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nOPWeb\"/>
    </mc:Choice>
  </mc:AlternateContent>
  <bookViews>
    <workbookView xWindow="240" yWindow="12" windowWidth="16092" windowHeight="9660"/>
  </bookViews>
  <sheets>
    <sheet name="위험 알림" sheetId="2" r:id="rId1"/>
    <sheet name="RAW" sheetId="1" r:id="rId2"/>
    <sheet name="모니터링" sheetId="3" r:id="rId3"/>
    <sheet name="Sheet2" sheetId="4" r:id="rId4"/>
    <sheet name="Sheet3" sheetId="5" r:id="rId5"/>
  </sheets>
  <externalReferences>
    <externalReference r:id="rId6"/>
    <externalReference r:id="rId7"/>
  </externalReferences>
  <definedNames>
    <definedName name="_xlnm._FilterDatabase" localSheetId="2" hidden="1">모니터링!$A$7:$FL$780</definedName>
    <definedName name="_xlnm._FilterDatabase" localSheetId="0" hidden="1">'위험 알림'!$A$4:$R$1204</definedName>
    <definedName name="daygrid" localSheetId="2">H+모니터링!z*7</definedName>
    <definedName name="daygrid">H+[0]!z*7</definedName>
    <definedName name="daypattern" localSheetId="2">{1,1,2,2,3,3,4,4,5,5,6,6,7}</definedName>
    <definedName name="daypattern">{1,1,2,2,3,3,4,4,5,5,6,6,7}</definedName>
    <definedName name="days" localSheetId="2">{0,1,2,3,4,5,6}</definedName>
    <definedName name="days">{0,1,2,3,4,5,6}</definedName>
    <definedName name="months" localSheetId="2">{"1월","2월","3월","4월","5월","6월","7월","8월","9월","10월","11월","12월"}</definedName>
    <definedName name="months">{"1월","2월","3월","4월","5월","6월","7월","8월","9월","10월","11월","12월"}</definedName>
    <definedName name="_xlnm.Print_Area" localSheetId="2">모니터링!#REF!</definedName>
    <definedName name="weeks" localSheetId="2">{0;1;2;3;4;5;6}</definedName>
    <definedName name="weeks">{0;1;2;3;4;5;6}</definedName>
    <definedName name="z" localSheetId="2">{0;1;2;3;4;5;6}</definedName>
    <definedName name="z">{0;1;2;3;4;5;6}</definedName>
    <definedName name="ㅋㅋㅋ">#N/A</definedName>
  </definedNames>
  <calcPr calcId="152511"/>
</workbook>
</file>

<file path=xl/calcChain.xml><?xml version="1.0" encoding="utf-8"?>
<calcChain xmlns="http://schemas.openxmlformats.org/spreadsheetml/2006/main">
  <c r="P1" i="5" l="1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O1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S1124" i="2"/>
  <c r="S1123" i="2"/>
  <c r="S534" i="2"/>
  <c r="S408" i="2"/>
  <c r="S1181" i="2"/>
  <c r="S1180" i="2"/>
  <c r="S1179" i="2"/>
  <c r="S1154" i="2"/>
  <c r="S1153" i="2"/>
  <c r="S1152" i="2"/>
  <c r="S1135" i="2"/>
  <c r="S1127" i="2"/>
  <c r="S1109" i="2"/>
  <c r="S1020" i="2"/>
  <c r="S974" i="2"/>
  <c r="S952" i="2"/>
  <c r="S949" i="2"/>
  <c r="S948" i="2"/>
  <c r="S946" i="2"/>
  <c r="S902" i="2"/>
  <c r="S878" i="2"/>
  <c r="S740" i="2"/>
  <c r="S739" i="2"/>
  <c r="S735" i="2"/>
  <c r="S722" i="2"/>
  <c r="S720" i="2"/>
  <c r="S698" i="2"/>
  <c r="S695" i="2"/>
  <c r="S662" i="2"/>
  <c r="S655" i="2"/>
  <c r="S610" i="2"/>
  <c r="S594" i="2"/>
  <c r="S593" i="2"/>
  <c r="S583" i="2"/>
  <c r="S555" i="2"/>
  <c r="S540" i="2"/>
  <c r="S537" i="2"/>
  <c r="S505" i="2"/>
  <c r="S482" i="2"/>
  <c r="S469" i="2"/>
  <c r="S440" i="2"/>
  <c r="S405" i="2"/>
  <c r="S389" i="2"/>
  <c r="S318" i="2"/>
  <c r="S307" i="2"/>
  <c r="S377" i="3"/>
  <c r="P780" i="3"/>
  <c r="N780" i="3"/>
  <c r="L780" i="3"/>
  <c r="K780" i="3"/>
  <c r="M780" i="3" s="1"/>
  <c r="E780" i="3"/>
  <c r="AS779" i="3"/>
  <c r="AR779" i="3"/>
  <c r="AN779" i="3"/>
  <c r="AM779" i="3"/>
  <c r="AI779" i="3"/>
  <c r="AH779" i="3"/>
  <c r="AD779" i="3"/>
  <c r="P779" i="3" s="1"/>
  <c r="AC779" i="3"/>
  <c r="W779" i="3"/>
  <c r="V779" i="3"/>
  <c r="N779" i="3"/>
  <c r="L779" i="3"/>
  <c r="K779" i="3"/>
  <c r="M779" i="3" s="1"/>
  <c r="E779" i="3"/>
  <c r="AS778" i="3"/>
  <c r="AR778" i="3"/>
  <c r="AN778" i="3"/>
  <c r="AM778" i="3"/>
  <c r="AI778" i="3"/>
  <c r="AH778" i="3"/>
  <c r="AD778" i="3"/>
  <c r="P778" i="3" s="1"/>
  <c r="AC778" i="3"/>
  <c r="W778" i="3"/>
  <c r="V778" i="3"/>
  <c r="N778" i="3"/>
  <c r="L778" i="3"/>
  <c r="K778" i="3"/>
  <c r="M778" i="3" s="1"/>
  <c r="E778" i="3"/>
  <c r="AS777" i="3"/>
  <c r="AR777" i="3"/>
  <c r="AN777" i="3"/>
  <c r="AM777" i="3"/>
  <c r="AI777" i="3"/>
  <c r="AH777" i="3"/>
  <c r="AD777" i="3"/>
  <c r="P777" i="3" s="1"/>
  <c r="AC777" i="3"/>
  <c r="W777" i="3"/>
  <c r="V777" i="3"/>
  <c r="N777" i="3"/>
  <c r="L777" i="3"/>
  <c r="K777" i="3"/>
  <c r="M777" i="3" s="1"/>
  <c r="E777" i="3"/>
  <c r="AS776" i="3"/>
  <c r="AR776" i="3"/>
  <c r="AN776" i="3"/>
  <c r="AM776" i="3"/>
  <c r="AI776" i="3"/>
  <c r="AH776" i="3"/>
  <c r="AD776" i="3"/>
  <c r="P776" i="3" s="1"/>
  <c r="AC776" i="3"/>
  <c r="W776" i="3"/>
  <c r="V776" i="3"/>
  <c r="N776" i="3"/>
  <c r="L776" i="3"/>
  <c r="K776" i="3"/>
  <c r="M776" i="3" s="1"/>
  <c r="E776" i="3"/>
  <c r="AS775" i="3"/>
  <c r="AR775" i="3"/>
  <c r="AN775" i="3"/>
  <c r="AM775" i="3"/>
  <c r="AI775" i="3"/>
  <c r="AH775" i="3"/>
  <c r="AD775" i="3"/>
  <c r="P775" i="3" s="1"/>
  <c r="AC775" i="3"/>
  <c r="W775" i="3"/>
  <c r="V775" i="3"/>
  <c r="N775" i="3"/>
  <c r="L775" i="3"/>
  <c r="K775" i="3"/>
  <c r="M775" i="3" s="1"/>
  <c r="E775" i="3"/>
  <c r="AS774" i="3"/>
  <c r="AR774" i="3"/>
  <c r="AN774" i="3"/>
  <c r="AM774" i="3"/>
  <c r="AI774" i="3"/>
  <c r="AH774" i="3"/>
  <c r="AD774" i="3"/>
  <c r="P774" i="3" s="1"/>
  <c r="AC774" i="3"/>
  <c r="W774" i="3"/>
  <c r="V774" i="3"/>
  <c r="N774" i="3"/>
  <c r="L774" i="3"/>
  <c r="K774" i="3"/>
  <c r="M774" i="3" s="1"/>
  <c r="E774" i="3"/>
  <c r="AS773" i="3"/>
  <c r="AR773" i="3"/>
  <c r="AN773" i="3"/>
  <c r="AM773" i="3"/>
  <c r="AI773" i="3"/>
  <c r="AH773" i="3"/>
  <c r="AD773" i="3"/>
  <c r="P773" i="3" s="1"/>
  <c r="AC773" i="3"/>
  <c r="W773" i="3"/>
  <c r="V773" i="3"/>
  <c r="N773" i="3"/>
  <c r="L773" i="3"/>
  <c r="K773" i="3"/>
  <c r="M773" i="3" s="1"/>
  <c r="E773" i="3"/>
  <c r="AS772" i="3"/>
  <c r="AR772" i="3"/>
  <c r="AN772" i="3"/>
  <c r="AM772" i="3"/>
  <c r="AI772" i="3"/>
  <c r="AH772" i="3"/>
  <c r="AD772" i="3"/>
  <c r="P772" i="3" s="1"/>
  <c r="AC772" i="3"/>
  <c r="W772" i="3"/>
  <c r="V772" i="3"/>
  <c r="N772" i="3"/>
  <c r="L772" i="3"/>
  <c r="K772" i="3"/>
  <c r="M772" i="3" s="1"/>
  <c r="E772" i="3"/>
  <c r="AS771" i="3"/>
  <c r="AR771" i="3"/>
  <c r="AN771" i="3"/>
  <c r="AM771" i="3"/>
  <c r="AI771" i="3"/>
  <c r="AH771" i="3"/>
  <c r="AD771" i="3"/>
  <c r="P771" i="3" s="1"/>
  <c r="AC771" i="3"/>
  <c r="W771" i="3"/>
  <c r="V771" i="3"/>
  <c r="N771" i="3"/>
  <c r="L771" i="3"/>
  <c r="K771" i="3"/>
  <c r="M771" i="3" s="1"/>
  <c r="E771" i="3"/>
  <c r="AS770" i="3"/>
  <c r="AR770" i="3"/>
  <c r="AN770" i="3"/>
  <c r="AM770" i="3"/>
  <c r="AI770" i="3"/>
  <c r="AH770" i="3"/>
  <c r="AD770" i="3"/>
  <c r="AC770" i="3"/>
  <c r="W770" i="3"/>
  <c r="V770" i="3"/>
  <c r="P770" i="3"/>
  <c r="O770" i="3"/>
  <c r="N770" i="3"/>
  <c r="M770" i="3"/>
  <c r="L770" i="3"/>
  <c r="K770" i="3"/>
  <c r="E770" i="3"/>
  <c r="AS769" i="3"/>
  <c r="AR769" i="3"/>
  <c r="AN769" i="3"/>
  <c r="AM769" i="3"/>
  <c r="AI769" i="3"/>
  <c r="P769" i="3" s="1"/>
  <c r="AH769" i="3"/>
  <c r="AD769" i="3"/>
  <c r="AC769" i="3"/>
  <c r="W769" i="3"/>
  <c r="V769" i="3"/>
  <c r="N769" i="3"/>
  <c r="L769" i="3"/>
  <c r="M769" i="3" s="1"/>
  <c r="K769" i="3"/>
  <c r="E769" i="3"/>
  <c r="AS768" i="3"/>
  <c r="AR768" i="3"/>
  <c r="AN768" i="3"/>
  <c r="AM768" i="3"/>
  <c r="AI768" i="3"/>
  <c r="AH768" i="3"/>
  <c r="AD768" i="3"/>
  <c r="AC768" i="3"/>
  <c r="W768" i="3"/>
  <c r="V768" i="3"/>
  <c r="P768" i="3"/>
  <c r="O768" i="3"/>
  <c r="N768" i="3"/>
  <c r="L768" i="3"/>
  <c r="K768" i="3"/>
  <c r="M768" i="3" s="1"/>
  <c r="E768" i="3"/>
  <c r="AS767" i="3"/>
  <c r="AR767" i="3"/>
  <c r="AN767" i="3"/>
  <c r="AM767" i="3"/>
  <c r="AI767" i="3"/>
  <c r="P767" i="3" s="1"/>
  <c r="AH767" i="3"/>
  <c r="AD767" i="3"/>
  <c r="AC767" i="3"/>
  <c r="W767" i="3"/>
  <c r="V767" i="3"/>
  <c r="N767" i="3"/>
  <c r="L767" i="3"/>
  <c r="K767" i="3"/>
  <c r="M767" i="3" s="1"/>
  <c r="E767" i="3"/>
  <c r="AS766" i="3"/>
  <c r="AR766" i="3"/>
  <c r="AN766" i="3"/>
  <c r="AM766" i="3"/>
  <c r="AI766" i="3"/>
  <c r="AH766" i="3"/>
  <c r="AD766" i="3"/>
  <c r="AC766" i="3"/>
  <c r="W766" i="3"/>
  <c r="V766" i="3"/>
  <c r="P766" i="3"/>
  <c r="N766" i="3"/>
  <c r="L766" i="3"/>
  <c r="K766" i="3"/>
  <c r="M766" i="3" s="1"/>
  <c r="E766" i="3"/>
  <c r="AS765" i="3"/>
  <c r="AR765" i="3"/>
  <c r="AN765" i="3"/>
  <c r="AM765" i="3"/>
  <c r="AI765" i="3"/>
  <c r="AH765" i="3"/>
  <c r="AD765" i="3"/>
  <c r="AC765" i="3"/>
  <c r="W765" i="3"/>
  <c r="V765" i="3"/>
  <c r="N765" i="3"/>
  <c r="L765" i="3"/>
  <c r="K765" i="3"/>
  <c r="E765" i="3"/>
  <c r="AS764" i="3"/>
  <c r="AR764" i="3"/>
  <c r="AN764" i="3"/>
  <c r="AM764" i="3"/>
  <c r="AI764" i="3"/>
  <c r="AH764" i="3"/>
  <c r="AD764" i="3"/>
  <c r="AC764" i="3"/>
  <c r="W764" i="3"/>
  <c r="V764" i="3"/>
  <c r="P764" i="3"/>
  <c r="N764" i="3"/>
  <c r="M764" i="3"/>
  <c r="L764" i="3"/>
  <c r="K764" i="3"/>
  <c r="E764" i="3"/>
  <c r="AS763" i="3"/>
  <c r="AR763" i="3"/>
  <c r="AN763" i="3"/>
  <c r="AM763" i="3"/>
  <c r="AI763" i="3"/>
  <c r="AH763" i="3"/>
  <c r="AD763" i="3"/>
  <c r="P763" i="3" s="1"/>
  <c r="AC763" i="3"/>
  <c r="W763" i="3"/>
  <c r="V763" i="3"/>
  <c r="N763" i="3"/>
  <c r="L763" i="3"/>
  <c r="K763" i="3"/>
  <c r="M763" i="3" s="1"/>
  <c r="E763" i="3"/>
  <c r="AS762" i="3"/>
  <c r="AR762" i="3"/>
  <c r="AN762" i="3"/>
  <c r="AM762" i="3"/>
  <c r="AI762" i="3"/>
  <c r="AH762" i="3"/>
  <c r="AD762" i="3"/>
  <c r="AC762" i="3"/>
  <c r="W762" i="3"/>
  <c r="V762" i="3"/>
  <c r="P762" i="3"/>
  <c r="O762" i="3"/>
  <c r="N762" i="3"/>
  <c r="M762" i="3"/>
  <c r="L762" i="3"/>
  <c r="K762" i="3"/>
  <c r="E762" i="3"/>
  <c r="AS761" i="3"/>
  <c r="AR761" i="3"/>
  <c r="AN761" i="3"/>
  <c r="AM761" i="3"/>
  <c r="AI761" i="3"/>
  <c r="AH761" i="3"/>
  <c r="AD761" i="3"/>
  <c r="AC761" i="3"/>
  <c r="W761" i="3"/>
  <c r="V761" i="3"/>
  <c r="P761" i="3"/>
  <c r="N761" i="3"/>
  <c r="L761" i="3"/>
  <c r="M761" i="3" s="1"/>
  <c r="K761" i="3"/>
  <c r="E761" i="3"/>
  <c r="AS760" i="3"/>
  <c r="AR760" i="3"/>
  <c r="AN760" i="3"/>
  <c r="AM760" i="3"/>
  <c r="AI760" i="3"/>
  <c r="AH760" i="3"/>
  <c r="AD760" i="3"/>
  <c r="AC760" i="3"/>
  <c r="W760" i="3"/>
  <c r="V760" i="3"/>
  <c r="P760" i="3"/>
  <c r="N760" i="3"/>
  <c r="L760" i="3"/>
  <c r="K760" i="3"/>
  <c r="M760" i="3" s="1"/>
  <c r="O760" i="3" s="1"/>
  <c r="E760" i="3"/>
  <c r="AS759" i="3"/>
  <c r="AR759" i="3"/>
  <c r="AN759" i="3"/>
  <c r="AM759" i="3"/>
  <c r="AI759" i="3"/>
  <c r="P759" i="3" s="1"/>
  <c r="AH759" i="3"/>
  <c r="AD759" i="3"/>
  <c r="AC759" i="3"/>
  <c r="W759" i="3"/>
  <c r="V759" i="3"/>
  <c r="O759" i="3"/>
  <c r="N759" i="3"/>
  <c r="L759" i="3"/>
  <c r="K759" i="3"/>
  <c r="M759" i="3" s="1"/>
  <c r="E759" i="3"/>
  <c r="AS758" i="3"/>
  <c r="AR758" i="3"/>
  <c r="AN758" i="3"/>
  <c r="AM758" i="3"/>
  <c r="AI758" i="3"/>
  <c r="P758" i="3" s="1"/>
  <c r="AH758" i="3"/>
  <c r="AD758" i="3"/>
  <c r="AC758" i="3"/>
  <c r="W758" i="3"/>
  <c r="V758" i="3"/>
  <c r="N758" i="3"/>
  <c r="L758" i="3"/>
  <c r="K758" i="3"/>
  <c r="M758" i="3" s="1"/>
  <c r="E758" i="3"/>
  <c r="AS757" i="3"/>
  <c r="AR757" i="3"/>
  <c r="AN757" i="3"/>
  <c r="AM757" i="3"/>
  <c r="AI757" i="3"/>
  <c r="AH757" i="3"/>
  <c r="AD757" i="3"/>
  <c r="P757" i="3" s="1"/>
  <c r="AC757" i="3"/>
  <c r="W757" i="3"/>
  <c r="V757" i="3"/>
  <c r="N757" i="3"/>
  <c r="L757" i="3"/>
  <c r="K757" i="3"/>
  <c r="E757" i="3"/>
  <c r="AS756" i="3"/>
  <c r="AR756" i="3"/>
  <c r="AN756" i="3"/>
  <c r="AM756" i="3"/>
  <c r="AI756" i="3"/>
  <c r="AH756" i="3"/>
  <c r="AD756" i="3"/>
  <c r="AC756" i="3"/>
  <c r="W756" i="3"/>
  <c r="V756" i="3"/>
  <c r="P756" i="3"/>
  <c r="O756" i="3"/>
  <c r="N756" i="3"/>
  <c r="M756" i="3"/>
  <c r="L756" i="3"/>
  <c r="K756" i="3"/>
  <c r="E756" i="3"/>
  <c r="AS755" i="3"/>
  <c r="AR755" i="3"/>
  <c r="AN755" i="3"/>
  <c r="AM755" i="3"/>
  <c r="AI755" i="3"/>
  <c r="AH755" i="3"/>
  <c r="AD755" i="3"/>
  <c r="AC755" i="3"/>
  <c r="W755" i="3"/>
  <c r="V755" i="3"/>
  <c r="P755" i="3"/>
  <c r="N755" i="3"/>
  <c r="L755" i="3"/>
  <c r="K755" i="3"/>
  <c r="M755" i="3" s="1"/>
  <c r="O755" i="3" s="1"/>
  <c r="E755" i="3"/>
  <c r="AS754" i="3"/>
  <c r="AR754" i="3"/>
  <c r="AN754" i="3"/>
  <c r="AM754" i="3"/>
  <c r="AI754" i="3"/>
  <c r="AH754" i="3"/>
  <c r="AD754" i="3"/>
  <c r="P754" i="3" s="1"/>
  <c r="AC754" i="3"/>
  <c r="W754" i="3"/>
  <c r="V754" i="3"/>
  <c r="N754" i="3"/>
  <c r="M754" i="3"/>
  <c r="L754" i="3"/>
  <c r="K754" i="3"/>
  <c r="E754" i="3"/>
  <c r="AS753" i="3"/>
  <c r="AR753" i="3"/>
  <c r="AN753" i="3"/>
  <c r="AM753" i="3"/>
  <c r="AI753" i="3"/>
  <c r="AH753" i="3"/>
  <c r="AD753" i="3"/>
  <c r="AC753" i="3"/>
  <c r="W753" i="3"/>
  <c r="V753" i="3"/>
  <c r="P753" i="3"/>
  <c r="N753" i="3"/>
  <c r="M753" i="3"/>
  <c r="L753" i="3"/>
  <c r="K753" i="3"/>
  <c r="E753" i="3"/>
  <c r="AS752" i="3"/>
  <c r="AR752" i="3"/>
  <c r="AN752" i="3"/>
  <c r="AM752" i="3"/>
  <c r="AI752" i="3"/>
  <c r="AH752" i="3"/>
  <c r="AD752" i="3"/>
  <c r="AC752" i="3"/>
  <c r="W752" i="3"/>
  <c r="V752" i="3"/>
  <c r="P752" i="3"/>
  <c r="N752" i="3"/>
  <c r="M752" i="3"/>
  <c r="L752" i="3"/>
  <c r="K752" i="3"/>
  <c r="E752" i="3"/>
  <c r="AS751" i="3"/>
  <c r="AR751" i="3"/>
  <c r="AN751" i="3"/>
  <c r="AM751" i="3"/>
  <c r="AI751" i="3"/>
  <c r="AH751" i="3"/>
  <c r="AD751" i="3"/>
  <c r="P751" i="3" s="1"/>
  <c r="AC751" i="3"/>
  <c r="W751" i="3"/>
  <c r="V751" i="3"/>
  <c r="N751" i="3"/>
  <c r="L751" i="3"/>
  <c r="K751" i="3"/>
  <c r="M751" i="3" s="1"/>
  <c r="O751" i="3" s="1"/>
  <c r="E751" i="3"/>
  <c r="AS750" i="3"/>
  <c r="AR750" i="3"/>
  <c r="AN750" i="3"/>
  <c r="AM750" i="3"/>
  <c r="AI750" i="3"/>
  <c r="AH750" i="3"/>
  <c r="AD750" i="3"/>
  <c r="P750" i="3" s="1"/>
  <c r="AC750" i="3"/>
  <c r="W750" i="3"/>
  <c r="V750" i="3"/>
  <c r="N750" i="3"/>
  <c r="L750" i="3"/>
  <c r="K750" i="3"/>
  <c r="M750" i="3" s="1"/>
  <c r="E750" i="3"/>
  <c r="AS749" i="3"/>
  <c r="AR749" i="3"/>
  <c r="AN749" i="3"/>
  <c r="AM749" i="3"/>
  <c r="AI749" i="3"/>
  <c r="AH749" i="3"/>
  <c r="AD749" i="3"/>
  <c r="P749" i="3" s="1"/>
  <c r="AC749" i="3"/>
  <c r="W749" i="3"/>
  <c r="V749" i="3"/>
  <c r="N749" i="3"/>
  <c r="L749" i="3"/>
  <c r="K749" i="3"/>
  <c r="M749" i="3" s="1"/>
  <c r="E749" i="3"/>
  <c r="AS748" i="3"/>
  <c r="AR748" i="3"/>
  <c r="AN748" i="3"/>
  <c r="AM748" i="3"/>
  <c r="AI748" i="3"/>
  <c r="AH748" i="3"/>
  <c r="AD748" i="3"/>
  <c r="AC748" i="3"/>
  <c r="W748" i="3"/>
  <c r="V748" i="3"/>
  <c r="P748" i="3"/>
  <c r="N748" i="3"/>
  <c r="L748" i="3"/>
  <c r="K748" i="3"/>
  <c r="M748" i="3" s="1"/>
  <c r="E748" i="3"/>
  <c r="AS747" i="3"/>
  <c r="AR747" i="3"/>
  <c r="AN747" i="3"/>
  <c r="AM747" i="3"/>
  <c r="AI747" i="3"/>
  <c r="AH747" i="3"/>
  <c r="AD747" i="3"/>
  <c r="AC747" i="3"/>
  <c r="W747" i="3"/>
  <c r="V747" i="3"/>
  <c r="N747" i="3"/>
  <c r="L747" i="3"/>
  <c r="M747" i="3" s="1"/>
  <c r="K747" i="3"/>
  <c r="E747" i="3"/>
  <c r="AS746" i="3"/>
  <c r="AR746" i="3"/>
  <c r="AN746" i="3"/>
  <c r="AM746" i="3"/>
  <c r="AI746" i="3"/>
  <c r="AH746" i="3"/>
  <c r="AD746" i="3"/>
  <c r="AC746" i="3"/>
  <c r="W746" i="3"/>
  <c r="V746" i="3"/>
  <c r="P746" i="3"/>
  <c r="N746" i="3"/>
  <c r="M746" i="3"/>
  <c r="L746" i="3"/>
  <c r="K746" i="3"/>
  <c r="E746" i="3"/>
  <c r="AS745" i="3"/>
  <c r="AR745" i="3"/>
  <c r="AN745" i="3"/>
  <c r="AM745" i="3"/>
  <c r="AI745" i="3"/>
  <c r="AH745" i="3"/>
  <c r="AD745" i="3"/>
  <c r="AC745" i="3"/>
  <c r="W745" i="3"/>
  <c r="V745" i="3"/>
  <c r="P745" i="3"/>
  <c r="N745" i="3"/>
  <c r="L745" i="3"/>
  <c r="K745" i="3"/>
  <c r="M745" i="3" s="1"/>
  <c r="E745" i="3"/>
  <c r="AS744" i="3"/>
  <c r="AR744" i="3"/>
  <c r="AN744" i="3"/>
  <c r="AM744" i="3"/>
  <c r="AI744" i="3"/>
  <c r="AH744" i="3"/>
  <c r="AD744" i="3"/>
  <c r="AC744" i="3"/>
  <c r="W744" i="3"/>
  <c r="V744" i="3"/>
  <c r="N744" i="3"/>
  <c r="L744" i="3"/>
  <c r="K744" i="3"/>
  <c r="E744" i="3"/>
  <c r="AS743" i="3"/>
  <c r="AR743" i="3"/>
  <c r="AN743" i="3"/>
  <c r="AM743" i="3"/>
  <c r="AI743" i="3"/>
  <c r="P743" i="3" s="1"/>
  <c r="AH743" i="3"/>
  <c r="AD743" i="3"/>
  <c r="AC743" i="3"/>
  <c r="W743" i="3"/>
  <c r="V743" i="3"/>
  <c r="N743" i="3"/>
  <c r="M743" i="3"/>
  <c r="L743" i="3"/>
  <c r="K743" i="3"/>
  <c r="E743" i="3"/>
  <c r="AS742" i="3"/>
  <c r="AR742" i="3"/>
  <c r="AN742" i="3"/>
  <c r="AM742" i="3"/>
  <c r="AI742" i="3"/>
  <c r="AH742" i="3"/>
  <c r="AD742" i="3"/>
  <c r="P742" i="3" s="1"/>
  <c r="AC742" i="3"/>
  <c r="W742" i="3"/>
  <c r="V742" i="3"/>
  <c r="N742" i="3"/>
  <c r="L742" i="3"/>
  <c r="K742" i="3"/>
  <c r="M742" i="3" s="1"/>
  <c r="E742" i="3"/>
  <c r="AS741" i="3"/>
  <c r="AR741" i="3"/>
  <c r="AN741" i="3"/>
  <c r="AM741" i="3"/>
  <c r="AI741" i="3"/>
  <c r="AH741" i="3"/>
  <c r="AD741" i="3"/>
  <c r="P741" i="3" s="1"/>
  <c r="AC741" i="3"/>
  <c r="W741" i="3"/>
  <c r="V741" i="3"/>
  <c r="N741" i="3"/>
  <c r="L741" i="3"/>
  <c r="K741" i="3"/>
  <c r="M741" i="3" s="1"/>
  <c r="E741" i="3"/>
  <c r="AS740" i="3"/>
  <c r="AR740" i="3"/>
  <c r="AN740" i="3"/>
  <c r="AM740" i="3"/>
  <c r="AI740" i="3"/>
  <c r="AH740" i="3"/>
  <c r="AD740" i="3"/>
  <c r="AC740" i="3"/>
  <c r="W740" i="3"/>
  <c r="V740" i="3"/>
  <c r="P740" i="3"/>
  <c r="N740" i="3"/>
  <c r="L740" i="3"/>
  <c r="K740" i="3"/>
  <c r="M740" i="3" s="1"/>
  <c r="E740" i="3"/>
  <c r="AS739" i="3"/>
  <c r="AR739" i="3"/>
  <c r="AN739" i="3"/>
  <c r="AM739" i="3"/>
  <c r="AI739" i="3"/>
  <c r="AH739" i="3"/>
  <c r="AD739" i="3"/>
  <c r="AC739" i="3"/>
  <c r="W739" i="3"/>
  <c r="V739" i="3"/>
  <c r="N739" i="3"/>
  <c r="L739" i="3"/>
  <c r="M739" i="3" s="1"/>
  <c r="K739" i="3"/>
  <c r="E739" i="3"/>
  <c r="AS738" i="3"/>
  <c r="AR738" i="3"/>
  <c r="AN738" i="3"/>
  <c r="AM738" i="3"/>
  <c r="AI738" i="3"/>
  <c r="AH738" i="3"/>
  <c r="AD738" i="3"/>
  <c r="AC738" i="3"/>
  <c r="W738" i="3"/>
  <c r="V738" i="3"/>
  <c r="P738" i="3"/>
  <c r="O738" i="3"/>
  <c r="N738" i="3"/>
  <c r="M738" i="3"/>
  <c r="L738" i="3"/>
  <c r="K738" i="3"/>
  <c r="E738" i="3"/>
  <c r="AS737" i="3"/>
  <c r="AR737" i="3"/>
  <c r="AN737" i="3"/>
  <c r="AM737" i="3"/>
  <c r="AI737" i="3"/>
  <c r="P737" i="3" s="1"/>
  <c r="AH737" i="3"/>
  <c r="AD737" i="3"/>
  <c r="AC737" i="3"/>
  <c r="W737" i="3"/>
  <c r="V737" i="3"/>
  <c r="N737" i="3"/>
  <c r="L737" i="3"/>
  <c r="K737" i="3"/>
  <c r="M737" i="3" s="1"/>
  <c r="E737" i="3"/>
  <c r="AS736" i="3"/>
  <c r="AR736" i="3"/>
  <c r="AN736" i="3"/>
  <c r="AM736" i="3"/>
  <c r="AI736" i="3"/>
  <c r="P736" i="3" s="1"/>
  <c r="AH736" i="3"/>
  <c r="AD736" i="3"/>
  <c r="AC736" i="3"/>
  <c r="W736" i="3"/>
  <c r="V736" i="3"/>
  <c r="N736" i="3"/>
  <c r="L736" i="3"/>
  <c r="K736" i="3"/>
  <c r="M736" i="3" s="1"/>
  <c r="E736" i="3"/>
  <c r="AS735" i="3"/>
  <c r="AR735" i="3"/>
  <c r="AN735" i="3"/>
  <c r="AM735" i="3"/>
  <c r="AI735" i="3"/>
  <c r="AH735" i="3"/>
  <c r="AD735" i="3"/>
  <c r="AC735" i="3"/>
  <c r="W735" i="3"/>
  <c r="V735" i="3"/>
  <c r="P735" i="3"/>
  <c r="N735" i="3"/>
  <c r="M735" i="3"/>
  <c r="L735" i="3"/>
  <c r="K735" i="3"/>
  <c r="E735" i="3"/>
  <c r="AS734" i="3"/>
  <c r="AR734" i="3"/>
  <c r="AN734" i="3"/>
  <c r="AM734" i="3"/>
  <c r="AI734" i="3"/>
  <c r="AH734" i="3"/>
  <c r="AD734" i="3"/>
  <c r="P734" i="3" s="1"/>
  <c r="AC734" i="3"/>
  <c r="W734" i="3"/>
  <c r="V734" i="3"/>
  <c r="N734" i="3"/>
  <c r="L734" i="3"/>
  <c r="K734" i="3"/>
  <c r="M734" i="3" s="1"/>
  <c r="E734" i="3"/>
  <c r="AS733" i="3"/>
  <c r="AR733" i="3"/>
  <c r="AN733" i="3"/>
  <c r="AM733" i="3"/>
  <c r="AI733" i="3"/>
  <c r="AH733" i="3"/>
  <c r="AD733" i="3"/>
  <c r="AC733" i="3"/>
  <c r="W733" i="3"/>
  <c r="V733" i="3"/>
  <c r="N733" i="3"/>
  <c r="L733" i="3"/>
  <c r="K733" i="3"/>
  <c r="M733" i="3" s="1"/>
  <c r="E733" i="3"/>
  <c r="AS732" i="3"/>
  <c r="AR732" i="3"/>
  <c r="AN732" i="3"/>
  <c r="AM732" i="3"/>
  <c r="AI732" i="3"/>
  <c r="AH732" i="3"/>
  <c r="AD732" i="3"/>
  <c r="AC732" i="3"/>
  <c r="W732" i="3"/>
  <c r="V732" i="3"/>
  <c r="P732" i="3"/>
  <c r="N732" i="3"/>
  <c r="L732" i="3"/>
  <c r="M732" i="3" s="1"/>
  <c r="K732" i="3"/>
  <c r="E732" i="3"/>
  <c r="AS731" i="3"/>
  <c r="AR731" i="3"/>
  <c r="AN731" i="3"/>
  <c r="AM731" i="3"/>
  <c r="AI731" i="3"/>
  <c r="AH731" i="3"/>
  <c r="AD731" i="3"/>
  <c r="P731" i="3" s="1"/>
  <c r="AC731" i="3"/>
  <c r="W731" i="3"/>
  <c r="V731" i="3"/>
  <c r="N731" i="3"/>
  <c r="L731" i="3"/>
  <c r="M731" i="3" s="1"/>
  <c r="K731" i="3"/>
  <c r="E731" i="3"/>
  <c r="AS730" i="3"/>
  <c r="AR730" i="3"/>
  <c r="AN730" i="3"/>
  <c r="AM730" i="3"/>
  <c r="AI730" i="3"/>
  <c r="P730" i="3" s="1"/>
  <c r="AH730" i="3"/>
  <c r="AD730" i="3"/>
  <c r="AC730" i="3"/>
  <c r="W730" i="3"/>
  <c r="V730" i="3"/>
  <c r="N730" i="3"/>
  <c r="M730" i="3"/>
  <c r="L730" i="3"/>
  <c r="K730" i="3"/>
  <c r="E730" i="3"/>
  <c r="AS729" i="3"/>
  <c r="AR729" i="3"/>
  <c r="AN729" i="3"/>
  <c r="AM729" i="3"/>
  <c r="AI729" i="3"/>
  <c r="AH729" i="3"/>
  <c r="AD729" i="3"/>
  <c r="P729" i="3" s="1"/>
  <c r="AC729" i="3"/>
  <c r="W729" i="3"/>
  <c r="V729" i="3"/>
  <c r="N729" i="3"/>
  <c r="L729" i="3"/>
  <c r="K729" i="3"/>
  <c r="E729" i="3"/>
  <c r="AS728" i="3"/>
  <c r="AR728" i="3"/>
  <c r="AN728" i="3"/>
  <c r="AM728" i="3"/>
  <c r="AI728" i="3"/>
  <c r="AH728" i="3"/>
  <c r="AD728" i="3"/>
  <c r="P728" i="3" s="1"/>
  <c r="AC728" i="3"/>
  <c r="W728" i="3"/>
  <c r="V728" i="3"/>
  <c r="N728" i="3"/>
  <c r="M728" i="3"/>
  <c r="L728" i="3"/>
  <c r="K728" i="3"/>
  <c r="E728" i="3"/>
  <c r="AS727" i="3"/>
  <c r="AR727" i="3"/>
  <c r="AN727" i="3"/>
  <c r="AM727" i="3"/>
  <c r="AI727" i="3"/>
  <c r="AH727" i="3"/>
  <c r="AD727" i="3"/>
  <c r="P727" i="3" s="1"/>
  <c r="AC727" i="3"/>
  <c r="W727" i="3"/>
  <c r="V727" i="3"/>
  <c r="N727" i="3"/>
  <c r="L727" i="3"/>
  <c r="M727" i="3" s="1"/>
  <c r="K727" i="3"/>
  <c r="E727" i="3"/>
  <c r="AS726" i="3"/>
  <c r="AR726" i="3"/>
  <c r="AN726" i="3"/>
  <c r="AM726" i="3"/>
  <c r="AI726" i="3"/>
  <c r="AH726" i="3"/>
  <c r="AD726" i="3"/>
  <c r="P726" i="3" s="1"/>
  <c r="AC726" i="3"/>
  <c r="W726" i="3"/>
  <c r="V726" i="3"/>
  <c r="O726" i="3"/>
  <c r="N726" i="3"/>
  <c r="M726" i="3"/>
  <c r="L726" i="3"/>
  <c r="K726" i="3"/>
  <c r="E726" i="3"/>
  <c r="AS725" i="3"/>
  <c r="AR725" i="3"/>
  <c r="AN725" i="3"/>
  <c r="P725" i="3" s="1"/>
  <c r="AM725" i="3"/>
  <c r="AI725" i="3"/>
  <c r="AH725" i="3"/>
  <c r="AD725" i="3"/>
  <c r="AC725" i="3"/>
  <c r="W725" i="3"/>
  <c r="V725" i="3"/>
  <c r="N725" i="3"/>
  <c r="L725" i="3"/>
  <c r="K725" i="3"/>
  <c r="M725" i="3" s="1"/>
  <c r="E725" i="3"/>
  <c r="AS724" i="3"/>
  <c r="AR724" i="3"/>
  <c r="AN724" i="3"/>
  <c r="AM724" i="3"/>
  <c r="AI724" i="3"/>
  <c r="AH724" i="3"/>
  <c r="AD724" i="3"/>
  <c r="AC724" i="3"/>
  <c r="W724" i="3"/>
  <c r="V724" i="3"/>
  <c r="P724" i="3"/>
  <c r="O724" i="3"/>
  <c r="N724" i="3"/>
  <c r="M724" i="3"/>
  <c r="L724" i="3"/>
  <c r="K724" i="3"/>
  <c r="E724" i="3"/>
  <c r="AS723" i="3"/>
  <c r="AR723" i="3"/>
  <c r="AN723" i="3"/>
  <c r="AM723" i="3"/>
  <c r="AI723" i="3"/>
  <c r="AH723" i="3"/>
  <c r="AD723" i="3"/>
  <c r="AC723" i="3"/>
  <c r="W723" i="3"/>
  <c r="V723" i="3"/>
  <c r="P723" i="3"/>
  <c r="N723" i="3"/>
  <c r="L723" i="3"/>
  <c r="M723" i="3" s="1"/>
  <c r="K723" i="3"/>
  <c r="E723" i="3"/>
  <c r="AS722" i="3"/>
  <c r="AR722" i="3"/>
  <c r="AN722" i="3"/>
  <c r="AM722" i="3"/>
  <c r="AI722" i="3"/>
  <c r="AH722" i="3"/>
  <c r="AD722" i="3"/>
  <c r="AC722" i="3"/>
  <c r="W722" i="3"/>
  <c r="V722" i="3"/>
  <c r="P722" i="3"/>
  <c r="N722" i="3"/>
  <c r="L722" i="3"/>
  <c r="K722" i="3"/>
  <c r="M722" i="3" s="1"/>
  <c r="E722" i="3"/>
  <c r="AS721" i="3"/>
  <c r="AR721" i="3"/>
  <c r="AN721" i="3"/>
  <c r="AM721" i="3"/>
  <c r="AI721" i="3"/>
  <c r="AH721" i="3"/>
  <c r="AD721" i="3"/>
  <c r="AC721" i="3"/>
  <c r="W721" i="3"/>
  <c r="V721" i="3"/>
  <c r="N721" i="3"/>
  <c r="L721" i="3"/>
  <c r="K721" i="3"/>
  <c r="M721" i="3" s="1"/>
  <c r="E721" i="3"/>
  <c r="AS720" i="3"/>
  <c r="AR720" i="3"/>
  <c r="AN720" i="3"/>
  <c r="AM720" i="3"/>
  <c r="AI720" i="3"/>
  <c r="AH720" i="3"/>
  <c r="AD720" i="3"/>
  <c r="P720" i="3" s="1"/>
  <c r="AC720" i="3"/>
  <c r="W720" i="3"/>
  <c r="V720" i="3"/>
  <c r="N720" i="3"/>
  <c r="L720" i="3"/>
  <c r="K720" i="3"/>
  <c r="M720" i="3" s="1"/>
  <c r="E720" i="3"/>
  <c r="AS719" i="3"/>
  <c r="AR719" i="3"/>
  <c r="AN719" i="3"/>
  <c r="AM719" i="3"/>
  <c r="AI719" i="3"/>
  <c r="AH719" i="3"/>
  <c r="AD719" i="3"/>
  <c r="P719" i="3" s="1"/>
  <c r="AC719" i="3"/>
  <c r="W719" i="3"/>
  <c r="V719" i="3"/>
  <c r="N719" i="3"/>
  <c r="L719" i="3"/>
  <c r="M719" i="3" s="1"/>
  <c r="K719" i="3"/>
  <c r="E719" i="3"/>
  <c r="AS718" i="3"/>
  <c r="AR718" i="3"/>
  <c r="AN718" i="3"/>
  <c r="AM718" i="3"/>
  <c r="AI718" i="3"/>
  <c r="AH718" i="3"/>
  <c r="AD718" i="3"/>
  <c r="P718" i="3" s="1"/>
  <c r="AC718" i="3"/>
  <c r="W718" i="3"/>
  <c r="V718" i="3"/>
  <c r="N718" i="3"/>
  <c r="M718" i="3"/>
  <c r="O718" i="3" s="1"/>
  <c r="L718" i="3"/>
  <c r="K718" i="3"/>
  <c r="E718" i="3"/>
  <c r="AS717" i="3"/>
  <c r="AR717" i="3"/>
  <c r="AN717" i="3"/>
  <c r="AM717" i="3"/>
  <c r="AI717" i="3"/>
  <c r="AH717" i="3"/>
  <c r="AD717" i="3"/>
  <c r="AC717" i="3"/>
  <c r="W717" i="3"/>
  <c r="V717" i="3"/>
  <c r="P717" i="3"/>
  <c r="N717" i="3"/>
  <c r="L717" i="3"/>
  <c r="K717" i="3"/>
  <c r="M717" i="3" s="1"/>
  <c r="E717" i="3"/>
  <c r="AS716" i="3"/>
  <c r="AR716" i="3"/>
  <c r="AN716" i="3"/>
  <c r="AM716" i="3"/>
  <c r="AI716" i="3"/>
  <c r="AH716" i="3"/>
  <c r="AD716" i="3"/>
  <c r="AC716" i="3"/>
  <c r="W716" i="3"/>
  <c r="V716" i="3"/>
  <c r="P716" i="3"/>
  <c r="O716" i="3"/>
  <c r="N716" i="3"/>
  <c r="M716" i="3"/>
  <c r="L716" i="3"/>
  <c r="K716" i="3"/>
  <c r="E716" i="3"/>
  <c r="AS715" i="3"/>
  <c r="AR715" i="3"/>
  <c r="AN715" i="3"/>
  <c r="AM715" i="3"/>
  <c r="AI715" i="3"/>
  <c r="P715" i="3" s="1"/>
  <c r="AH715" i="3"/>
  <c r="AD715" i="3"/>
  <c r="AC715" i="3"/>
  <c r="W715" i="3"/>
  <c r="V715" i="3"/>
  <c r="N715" i="3"/>
  <c r="L715" i="3"/>
  <c r="M715" i="3" s="1"/>
  <c r="K715" i="3"/>
  <c r="E715" i="3"/>
  <c r="AS714" i="3"/>
  <c r="AR714" i="3"/>
  <c r="AN714" i="3"/>
  <c r="AM714" i="3"/>
  <c r="AI714" i="3"/>
  <c r="AH714" i="3"/>
  <c r="AD714" i="3"/>
  <c r="AC714" i="3"/>
  <c r="W714" i="3"/>
  <c r="V714" i="3"/>
  <c r="P714" i="3"/>
  <c r="O714" i="3"/>
  <c r="N714" i="3"/>
  <c r="L714" i="3"/>
  <c r="K714" i="3"/>
  <c r="M714" i="3" s="1"/>
  <c r="E714" i="3"/>
  <c r="AS713" i="3"/>
  <c r="AR713" i="3"/>
  <c r="AN713" i="3"/>
  <c r="P713" i="3" s="1"/>
  <c r="AM713" i="3"/>
  <c r="AI713" i="3"/>
  <c r="AH713" i="3"/>
  <c r="AD713" i="3"/>
  <c r="AC713" i="3"/>
  <c r="W713" i="3"/>
  <c r="V713" i="3"/>
  <c r="N713" i="3"/>
  <c r="L713" i="3"/>
  <c r="K713" i="3"/>
  <c r="E713" i="3"/>
  <c r="AS712" i="3"/>
  <c r="AR712" i="3"/>
  <c r="AN712" i="3"/>
  <c r="AM712" i="3"/>
  <c r="AI712" i="3"/>
  <c r="AH712" i="3"/>
  <c r="AD712" i="3"/>
  <c r="AC712" i="3"/>
  <c r="W712" i="3"/>
  <c r="V712" i="3"/>
  <c r="N712" i="3"/>
  <c r="M712" i="3"/>
  <c r="L712" i="3"/>
  <c r="K712" i="3"/>
  <c r="E712" i="3"/>
  <c r="AS711" i="3"/>
  <c r="AR711" i="3"/>
  <c r="AN711" i="3"/>
  <c r="AM711" i="3"/>
  <c r="AI711" i="3"/>
  <c r="AH711" i="3"/>
  <c r="AD711" i="3"/>
  <c r="P711" i="3" s="1"/>
  <c r="AC711" i="3"/>
  <c r="W711" i="3"/>
  <c r="V711" i="3"/>
  <c r="N711" i="3"/>
  <c r="L711" i="3"/>
  <c r="M711" i="3" s="1"/>
  <c r="K711" i="3"/>
  <c r="E711" i="3"/>
  <c r="AS710" i="3"/>
  <c r="AR710" i="3"/>
  <c r="AN710" i="3"/>
  <c r="AM710" i="3"/>
  <c r="AI710" i="3"/>
  <c r="AH710" i="3"/>
  <c r="AD710" i="3"/>
  <c r="P710" i="3" s="1"/>
  <c r="AC710" i="3"/>
  <c r="W710" i="3"/>
  <c r="V710" i="3"/>
  <c r="N710" i="3"/>
  <c r="M710" i="3"/>
  <c r="L710" i="3"/>
  <c r="K710" i="3"/>
  <c r="E710" i="3"/>
  <c r="AS709" i="3"/>
  <c r="AR709" i="3"/>
  <c r="AN709" i="3"/>
  <c r="AM709" i="3"/>
  <c r="AI709" i="3"/>
  <c r="AH709" i="3"/>
  <c r="AD709" i="3"/>
  <c r="AC709" i="3"/>
  <c r="W709" i="3"/>
  <c r="V709" i="3"/>
  <c r="N709" i="3"/>
  <c r="L709" i="3"/>
  <c r="K709" i="3"/>
  <c r="E709" i="3"/>
  <c r="AS708" i="3"/>
  <c r="AR708" i="3"/>
  <c r="AN708" i="3"/>
  <c r="P708" i="3" s="1"/>
  <c r="AM708" i="3"/>
  <c r="AI708" i="3"/>
  <c r="AH708" i="3"/>
  <c r="AD708" i="3"/>
  <c r="AC708" i="3"/>
  <c r="W708" i="3"/>
  <c r="V708" i="3"/>
  <c r="N708" i="3"/>
  <c r="M708" i="3"/>
  <c r="L708" i="3"/>
  <c r="K708" i="3"/>
  <c r="E708" i="3"/>
  <c r="AS707" i="3"/>
  <c r="AR707" i="3"/>
  <c r="AN707" i="3"/>
  <c r="AM707" i="3"/>
  <c r="AI707" i="3"/>
  <c r="AH707" i="3"/>
  <c r="AD707" i="3"/>
  <c r="AC707" i="3"/>
  <c r="W707" i="3"/>
  <c r="V707" i="3"/>
  <c r="P707" i="3"/>
  <c r="N707" i="3"/>
  <c r="M707" i="3"/>
  <c r="L707" i="3"/>
  <c r="K707" i="3"/>
  <c r="E707" i="3"/>
  <c r="AS706" i="3"/>
  <c r="AR706" i="3"/>
  <c r="AN706" i="3"/>
  <c r="AM706" i="3"/>
  <c r="AI706" i="3"/>
  <c r="AH706" i="3"/>
  <c r="AD706" i="3"/>
  <c r="AC706" i="3"/>
  <c r="W706" i="3"/>
  <c r="V706" i="3"/>
  <c r="P706" i="3"/>
  <c r="N706" i="3"/>
  <c r="M706" i="3"/>
  <c r="L706" i="3"/>
  <c r="K706" i="3"/>
  <c r="E706" i="3"/>
  <c r="AS705" i="3"/>
  <c r="AR705" i="3"/>
  <c r="AN705" i="3"/>
  <c r="AM705" i="3"/>
  <c r="AI705" i="3"/>
  <c r="AH705" i="3"/>
  <c r="AD705" i="3"/>
  <c r="AC705" i="3"/>
  <c r="W705" i="3"/>
  <c r="V705" i="3"/>
  <c r="N705" i="3"/>
  <c r="L705" i="3"/>
  <c r="K705" i="3"/>
  <c r="E705" i="3"/>
  <c r="AS704" i="3"/>
  <c r="AR704" i="3"/>
  <c r="AN704" i="3"/>
  <c r="AM704" i="3"/>
  <c r="AI704" i="3"/>
  <c r="AH704" i="3"/>
  <c r="AD704" i="3"/>
  <c r="AC704" i="3"/>
  <c r="W704" i="3"/>
  <c r="V704" i="3"/>
  <c r="N704" i="3"/>
  <c r="M704" i="3"/>
  <c r="L704" i="3"/>
  <c r="K704" i="3"/>
  <c r="E704" i="3"/>
  <c r="AS703" i="3"/>
  <c r="AR703" i="3"/>
  <c r="AN703" i="3"/>
  <c r="AM703" i="3"/>
  <c r="AI703" i="3"/>
  <c r="AH703" i="3"/>
  <c r="AD703" i="3"/>
  <c r="P703" i="3" s="1"/>
  <c r="AC703" i="3"/>
  <c r="W703" i="3"/>
  <c r="V703" i="3"/>
  <c r="N703" i="3"/>
  <c r="M703" i="3"/>
  <c r="L703" i="3"/>
  <c r="K703" i="3"/>
  <c r="E703" i="3"/>
  <c r="AS702" i="3"/>
  <c r="AR702" i="3"/>
  <c r="AN702" i="3"/>
  <c r="AM702" i="3"/>
  <c r="AI702" i="3"/>
  <c r="AH702" i="3"/>
  <c r="AD702" i="3"/>
  <c r="P702" i="3" s="1"/>
  <c r="AC702" i="3"/>
  <c r="W702" i="3"/>
  <c r="V702" i="3"/>
  <c r="N702" i="3"/>
  <c r="L702" i="3"/>
  <c r="K702" i="3"/>
  <c r="M702" i="3" s="1"/>
  <c r="E702" i="3"/>
  <c r="AS701" i="3"/>
  <c r="AR701" i="3"/>
  <c r="AN701" i="3"/>
  <c r="P701" i="3" s="1"/>
  <c r="AM701" i="3"/>
  <c r="AI701" i="3"/>
  <c r="AH701" i="3"/>
  <c r="AD701" i="3"/>
  <c r="AC701" i="3"/>
  <c r="W701" i="3"/>
  <c r="V701" i="3"/>
  <c r="O701" i="3" s="1"/>
  <c r="N701" i="3"/>
  <c r="M701" i="3"/>
  <c r="L701" i="3"/>
  <c r="K701" i="3"/>
  <c r="E701" i="3"/>
  <c r="AS700" i="3"/>
  <c r="AR700" i="3"/>
  <c r="AN700" i="3"/>
  <c r="AM700" i="3"/>
  <c r="AI700" i="3"/>
  <c r="AH700" i="3"/>
  <c r="AD700" i="3"/>
  <c r="AC700" i="3"/>
  <c r="W700" i="3"/>
  <c r="V700" i="3"/>
  <c r="N700" i="3"/>
  <c r="L700" i="3"/>
  <c r="M700" i="3" s="1"/>
  <c r="K700" i="3"/>
  <c r="E700" i="3"/>
  <c r="AS699" i="3"/>
  <c r="AR699" i="3"/>
  <c r="AN699" i="3"/>
  <c r="AM699" i="3"/>
  <c r="AI699" i="3"/>
  <c r="AH699" i="3"/>
  <c r="AD699" i="3"/>
  <c r="P699" i="3" s="1"/>
  <c r="AC699" i="3"/>
  <c r="W699" i="3"/>
  <c r="V699" i="3"/>
  <c r="N699" i="3"/>
  <c r="M699" i="3"/>
  <c r="L699" i="3"/>
  <c r="K699" i="3"/>
  <c r="E699" i="3"/>
  <c r="AS698" i="3"/>
  <c r="AR698" i="3"/>
  <c r="AN698" i="3"/>
  <c r="AM698" i="3"/>
  <c r="AI698" i="3"/>
  <c r="P698" i="3" s="1"/>
  <c r="AH698" i="3"/>
  <c r="AD698" i="3"/>
  <c r="AC698" i="3"/>
  <c r="W698" i="3"/>
  <c r="V698" i="3"/>
  <c r="O698" i="3"/>
  <c r="N698" i="3"/>
  <c r="M698" i="3"/>
  <c r="L698" i="3"/>
  <c r="K698" i="3"/>
  <c r="E698" i="3"/>
  <c r="AS697" i="3"/>
  <c r="AR697" i="3"/>
  <c r="AN697" i="3"/>
  <c r="AM697" i="3"/>
  <c r="AI697" i="3"/>
  <c r="AH697" i="3"/>
  <c r="AD697" i="3"/>
  <c r="AC697" i="3"/>
  <c r="W697" i="3"/>
  <c r="V697" i="3"/>
  <c r="P697" i="3"/>
  <c r="N697" i="3"/>
  <c r="L697" i="3"/>
  <c r="K697" i="3"/>
  <c r="E697" i="3"/>
  <c r="AS696" i="3"/>
  <c r="AR696" i="3"/>
  <c r="AN696" i="3"/>
  <c r="P696" i="3" s="1"/>
  <c r="AM696" i="3"/>
  <c r="AI696" i="3"/>
  <c r="AH696" i="3"/>
  <c r="AD696" i="3"/>
  <c r="AC696" i="3"/>
  <c r="W696" i="3"/>
  <c r="V696" i="3"/>
  <c r="N696" i="3"/>
  <c r="L696" i="3"/>
  <c r="K696" i="3"/>
  <c r="M696" i="3" s="1"/>
  <c r="E696" i="3"/>
  <c r="AS695" i="3"/>
  <c r="AR695" i="3"/>
  <c r="AN695" i="3"/>
  <c r="AM695" i="3"/>
  <c r="AI695" i="3"/>
  <c r="AH695" i="3"/>
  <c r="AD695" i="3"/>
  <c r="AC695" i="3"/>
  <c r="W695" i="3"/>
  <c r="V695" i="3"/>
  <c r="O695" i="3"/>
  <c r="N695" i="3"/>
  <c r="L695" i="3"/>
  <c r="K695" i="3"/>
  <c r="M695" i="3" s="1"/>
  <c r="E695" i="3"/>
  <c r="AS694" i="3"/>
  <c r="AR694" i="3"/>
  <c r="AN694" i="3"/>
  <c r="AM694" i="3"/>
  <c r="AI694" i="3"/>
  <c r="AH694" i="3"/>
  <c r="AD694" i="3"/>
  <c r="P694" i="3" s="1"/>
  <c r="AC694" i="3"/>
  <c r="W694" i="3"/>
  <c r="V694" i="3"/>
  <c r="N694" i="3"/>
  <c r="M694" i="3"/>
  <c r="L694" i="3"/>
  <c r="K694" i="3"/>
  <c r="E694" i="3"/>
  <c r="AS693" i="3"/>
  <c r="AR693" i="3"/>
  <c r="AN693" i="3"/>
  <c r="AM693" i="3"/>
  <c r="AI693" i="3"/>
  <c r="AH693" i="3"/>
  <c r="AD693" i="3"/>
  <c r="P693" i="3" s="1"/>
  <c r="AC693" i="3"/>
  <c r="W693" i="3"/>
  <c r="V693" i="3"/>
  <c r="N693" i="3"/>
  <c r="L693" i="3"/>
  <c r="K693" i="3"/>
  <c r="M693" i="3" s="1"/>
  <c r="E693" i="3"/>
  <c r="AS692" i="3"/>
  <c r="AR692" i="3"/>
  <c r="AN692" i="3"/>
  <c r="AM692" i="3"/>
  <c r="AI692" i="3"/>
  <c r="AH692" i="3"/>
  <c r="AD692" i="3"/>
  <c r="P692" i="3" s="1"/>
  <c r="AC692" i="3"/>
  <c r="W692" i="3"/>
  <c r="V692" i="3"/>
  <c r="N692" i="3"/>
  <c r="L692" i="3"/>
  <c r="M692" i="3" s="1"/>
  <c r="K692" i="3"/>
  <c r="E692" i="3"/>
  <c r="AS691" i="3"/>
  <c r="AR691" i="3"/>
  <c r="AN691" i="3"/>
  <c r="AM691" i="3"/>
  <c r="AI691" i="3"/>
  <c r="P691" i="3" s="1"/>
  <c r="AH691" i="3"/>
  <c r="AD691" i="3"/>
  <c r="AC691" i="3"/>
  <c r="W691" i="3"/>
  <c r="V691" i="3"/>
  <c r="N691" i="3"/>
  <c r="M691" i="3"/>
  <c r="L691" i="3"/>
  <c r="K691" i="3"/>
  <c r="E691" i="3"/>
  <c r="AS690" i="3"/>
  <c r="AR690" i="3"/>
  <c r="AN690" i="3"/>
  <c r="P690" i="3" s="1"/>
  <c r="AM690" i="3"/>
  <c r="AI690" i="3"/>
  <c r="AH690" i="3"/>
  <c r="AD690" i="3"/>
  <c r="AC690" i="3"/>
  <c r="W690" i="3"/>
  <c r="V690" i="3"/>
  <c r="N690" i="3"/>
  <c r="L690" i="3"/>
  <c r="K690" i="3"/>
  <c r="E690" i="3"/>
  <c r="AS689" i="3"/>
  <c r="AR689" i="3"/>
  <c r="AN689" i="3"/>
  <c r="AM689" i="3"/>
  <c r="AI689" i="3"/>
  <c r="AH689" i="3"/>
  <c r="AD689" i="3"/>
  <c r="P689" i="3" s="1"/>
  <c r="AC689" i="3"/>
  <c r="W689" i="3"/>
  <c r="V689" i="3"/>
  <c r="O689" i="3"/>
  <c r="N689" i="3"/>
  <c r="M689" i="3"/>
  <c r="L689" i="3"/>
  <c r="K689" i="3"/>
  <c r="E689" i="3"/>
  <c r="AS688" i="3"/>
  <c r="AR688" i="3"/>
  <c r="AN688" i="3"/>
  <c r="AM688" i="3"/>
  <c r="AI688" i="3"/>
  <c r="P688" i="3" s="1"/>
  <c r="AH688" i="3"/>
  <c r="AD688" i="3"/>
  <c r="AC688" i="3"/>
  <c r="W688" i="3"/>
  <c r="V688" i="3"/>
  <c r="N688" i="3"/>
  <c r="L688" i="3"/>
  <c r="K688" i="3"/>
  <c r="M688" i="3" s="1"/>
  <c r="E688" i="3"/>
  <c r="AS687" i="3"/>
  <c r="AR687" i="3"/>
  <c r="AN687" i="3"/>
  <c r="AM687" i="3"/>
  <c r="AI687" i="3"/>
  <c r="AH687" i="3"/>
  <c r="AD687" i="3"/>
  <c r="AC687" i="3"/>
  <c r="W687" i="3"/>
  <c r="V687" i="3"/>
  <c r="N687" i="3"/>
  <c r="L687" i="3"/>
  <c r="K687" i="3"/>
  <c r="M687" i="3" s="1"/>
  <c r="E687" i="3"/>
  <c r="AS686" i="3"/>
  <c r="AR686" i="3"/>
  <c r="AN686" i="3"/>
  <c r="P686" i="3" s="1"/>
  <c r="AM686" i="3"/>
  <c r="AI686" i="3"/>
  <c r="AH686" i="3"/>
  <c r="AD686" i="3"/>
  <c r="AC686" i="3"/>
  <c r="W686" i="3"/>
  <c r="V686" i="3"/>
  <c r="O686" i="3"/>
  <c r="N686" i="3"/>
  <c r="L686" i="3"/>
  <c r="M686" i="3" s="1"/>
  <c r="K686" i="3"/>
  <c r="E686" i="3"/>
  <c r="AS685" i="3"/>
  <c r="AR685" i="3"/>
  <c r="AN685" i="3"/>
  <c r="AM685" i="3"/>
  <c r="AI685" i="3"/>
  <c r="AH685" i="3"/>
  <c r="AD685" i="3"/>
  <c r="P685" i="3" s="1"/>
  <c r="AC685" i="3"/>
  <c r="W685" i="3"/>
  <c r="V685" i="3"/>
  <c r="N685" i="3"/>
  <c r="L685" i="3"/>
  <c r="M685" i="3" s="1"/>
  <c r="K685" i="3"/>
  <c r="E685" i="3"/>
  <c r="AS684" i="3"/>
  <c r="AR684" i="3"/>
  <c r="AN684" i="3"/>
  <c r="AM684" i="3"/>
  <c r="AI684" i="3"/>
  <c r="AH684" i="3"/>
  <c r="AD684" i="3"/>
  <c r="AC684" i="3"/>
  <c r="W684" i="3"/>
  <c r="V684" i="3"/>
  <c r="N684" i="3"/>
  <c r="M684" i="3"/>
  <c r="L684" i="3"/>
  <c r="K684" i="3"/>
  <c r="E684" i="3"/>
  <c r="AS683" i="3"/>
  <c r="AR683" i="3"/>
  <c r="AN683" i="3"/>
  <c r="AM683" i="3"/>
  <c r="AI683" i="3"/>
  <c r="P683" i="3" s="1"/>
  <c r="AH683" i="3"/>
  <c r="AD683" i="3"/>
  <c r="AC683" i="3"/>
  <c r="W683" i="3"/>
  <c r="V683" i="3"/>
  <c r="N683" i="3"/>
  <c r="L683" i="3"/>
  <c r="K683" i="3"/>
  <c r="M683" i="3" s="1"/>
  <c r="E683" i="3"/>
  <c r="AS682" i="3"/>
  <c r="AR682" i="3"/>
  <c r="AN682" i="3"/>
  <c r="AM682" i="3"/>
  <c r="AI682" i="3"/>
  <c r="AH682" i="3"/>
  <c r="AD682" i="3"/>
  <c r="AC682" i="3"/>
  <c r="W682" i="3"/>
  <c r="V682" i="3"/>
  <c r="N682" i="3"/>
  <c r="L682" i="3"/>
  <c r="K682" i="3"/>
  <c r="E682" i="3"/>
  <c r="AS681" i="3"/>
  <c r="AR681" i="3"/>
  <c r="AN681" i="3"/>
  <c r="AM681" i="3"/>
  <c r="AI681" i="3"/>
  <c r="P681" i="3" s="1"/>
  <c r="AH681" i="3"/>
  <c r="AD681" i="3"/>
  <c r="AC681" i="3"/>
  <c r="W681" i="3"/>
  <c r="V681" i="3"/>
  <c r="N681" i="3"/>
  <c r="M681" i="3"/>
  <c r="L681" i="3"/>
  <c r="K681" i="3"/>
  <c r="E681" i="3"/>
  <c r="AS680" i="3"/>
  <c r="AR680" i="3"/>
  <c r="AN680" i="3"/>
  <c r="AM680" i="3"/>
  <c r="AI680" i="3"/>
  <c r="AH680" i="3"/>
  <c r="AD680" i="3"/>
  <c r="AC680" i="3"/>
  <c r="W680" i="3"/>
  <c r="V680" i="3"/>
  <c r="N680" i="3"/>
  <c r="L680" i="3"/>
  <c r="K680" i="3"/>
  <c r="M680" i="3" s="1"/>
  <c r="E680" i="3"/>
  <c r="AS679" i="3"/>
  <c r="AR679" i="3"/>
  <c r="AN679" i="3"/>
  <c r="AM679" i="3"/>
  <c r="AI679" i="3"/>
  <c r="AH679" i="3"/>
  <c r="AD679" i="3"/>
  <c r="AC679" i="3"/>
  <c r="W679" i="3"/>
  <c r="V679" i="3"/>
  <c r="N679" i="3"/>
  <c r="L679" i="3"/>
  <c r="M679" i="3" s="1"/>
  <c r="K679" i="3"/>
  <c r="E679" i="3"/>
  <c r="AS678" i="3"/>
  <c r="AR678" i="3"/>
  <c r="AN678" i="3"/>
  <c r="AM678" i="3"/>
  <c r="AI678" i="3"/>
  <c r="P678" i="3" s="1"/>
  <c r="AH678" i="3"/>
  <c r="AD678" i="3"/>
  <c r="AC678" i="3"/>
  <c r="W678" i="3"/>
  <c r="V678" i="3"/>
  <c r="N678" i="3"/>
  <c r="L678" i="3"/>
  <c r="M678" i="3" s="1"/>
  <c r="K678" i="3"/>
  <c r="E678" i="3"/>
  <c r="AS677" i="3"/>
  <c r="AR677" i="3"/>
  <c r="AN677" i="3"/>
  <c r="AM677" i="3"/>
  <c r="AI677" i="3"/>
  <c r="P677" i="3" s="1"/>
  <c r="AH677" i="3"/>
  <c r="AD677" i="3"/>
  <c r="AC677" i="3"/>
  <c r="W677" i="3"/>
  <c r="V677" i="3"/>
  <c r="N677" i="3"/>
  <c r="L677" i="3"/>
  <c r="K677" i="3"/>
  <c r="M677" i="3" s="1"/>
  <c r="E677" i="3"/>
  <c r="AS676" i="3"/>
  <c r="AR676" i="3"/>
  <c r="AN676" i="3"/>
  <c r="AM676" i="3"/>
  <c r="AI676" i="3"/>
  <c r="AH676" i="3"/>
  <c r="AD676" i="3"/>
  <c r="P676" i="3" s="1"/>
  <c r="AC676" i="3"/>
  <c r="W676" i="3"/>
  <c r="V676" i="3"/>
  <c r="N676" i="3"/>
  <c r="L676" i="3"/>
  <c r="K676" i="3"/>
  <c r="M676" i="3" s="1"/>
  <c r="E676" i="3"/>
  <c r="AS675" i="3"/>
  <c r="AR675" i="3"/>
  <c r="AN675" i="3"/>
  <c r="AM675" i="3"/>
  <c r="AI675" i="3"/>
  <c r="AH675" i="3"/>
  <c r="AD675" i="3"/>
  <c r="P675" i="3" s="1"/>
  <c r="AC675" i="3"/>
  <c r="W675" i="3"/>
  <c r="V675" i="3"/>
  <c r="N675" i="3"/>
  <c r="L675" i="3"/>
  <c r="K675" i="3"/>
  <c r="M675" i="3" s="1"/>
  <c r="E675" i="3"/>
  <c r="AS674" i="3"/>
  <c r="AR674" i="3"/>
  <c r="AN674" i="3"/>
  <c r="AM674" i="3"/>
  <c r="AI674" i="3"/>
  <c r="P674" i="3" s="1"/>
  <c r="AH674" i="3"/>
  <c r="AD674" i="3"/>
  <c r="AC674" i="3"/>
  <c r="W674" i="3"/>
  <c r="V674" i="3"/>
  <c r="N674" i="3"/>
  <c r="L674" i="3"/>
  <c r="K674" i="3"/>
  <c r="E674" i="3"/>
  <c r="AS673" i="3"/>
  <c r="AR673" i="3"/>
  <c r="AN673" i="3"/>
  <c r="AM673" i="3"/>
  <c r="AI673" i="3"/>
  <c r="AH673" i="3"/>
  <c r="AD673" i="3"/>
  <c r="AC673" i="3"/>
  <c r="W673" i="3"/>
  <c r="V673" i="3"/>
  <c r="N673" i="3"/>
  <c r="M673" i="3"/>
  <c r="L673" i="3"/>
  <c r="K673" i="3"/>
  <c r="E673" i="3"/>
  <c r="AS672" i="3"/>
  <c r="AR672" i="3"/>
  <c r="AN672" i="3"/>
  <c r="AM672" i="3"/>
  <c r="AI672" i="3"/>
  <c r="AH672" i="3"/>
  <c r="AD672" i="3"/>
  <c r="P672" i="3" s="1"/>
  <c r="AC672" i="3"/>
  <c r="W672" i="3"/>
  <c r="V672" i="3"/>
  <c r="O672" i="3"/>
  <c r="N672" i="3"/>
  <c r="L672" i="3"/>
  <c r="M672" i="3" s="1"/>
  <c r="K672" i="3"/>
  <c r="E672" i="3"/>
  <c r="AS671" i="3"/>
  <c r="AR671" i="3"/>
  <c r="AN671" i="3"/>
  <c r="AM671" i="3"/>
  <c r="AI671" i="3"/>
  <c r="P671" i="3" s="1"/>
  <c r="AH671" i="3"/>
  <c r="AD671" i="3"/>
  <c r="AC671" i="3"/>
  <c r="W671" i="3"/>
  <c r="V671" i="3"/>
  <c r="N671" i="3"/>
  <c r="M671" i="3"/>
  <c r="L671" i="3"/>
  <c r="K671" i="3"/>
  <c r="E671" i="3"/>
  <c r="AS670" i="3"/>
  <c r="AR670" i="3"/>
  <c r="AN670" i="3"/>
  <c r="AM670" i="3"/>
  <c r="AI670" i="3"/>
  <c r="AH670" i="3"/>
  <c r="AD670" i="3"/>
  <c r="P670" i="3" s="1"/>
  <c r="AC670" i="3"/>
  <c r="W670" i="3"/>
  <c r="V670" i="3"/>
  <c r="N670" i="3"/>
  <c r="L670" i="3"/>
  <c r="M670" i="3" s="1"/>
  <c r="O670" i="3" s="1"/>
  <c r="K670" i="3"/>
  <c r="E670" i="3"/>
  <c r="AS669" i="3"/>
  <c r="AR669" i="3"/>
  <c r="AN669" i="3"/>
  <c r="AM669" i="3"/>
  <c r="AI669" i="3"/>
  <c r="P669" i="3" s="1"/>
  <c r="AH669" i="3"/>
  <c r="AD669" i="3"/>
  <c r="AC669" i="3"/>
  <c r="W669" i="3"/>
  <c r="V669" i="3"/>
  <c r="O669" i="3"/>
  <c r="N669" i="3"/>
  <c r="M669" i="3"/>
  <c r="L669" i="3"/>
  <c r="K669" i="3"/>
  <c r="E669" i="3"/>
  <c r="AS668" i="3"/>
  <c r="AR668" i="3"/>
  <c r="AN668" i="3"/>
  <c r="AM668" i="3"/>
  <c r="AI668" i="3"/>
  <c r="AH668" i="3"/>
  <c r="AD668" i="3"/>
  <c r="P668" i="3" s="1"/>
  <c r="AC668" i="3"/>
  <c r="W668" i="3"/>
  <c r="V668" i="3"/>
  <c r="N668" i="3"/>
  <c r="L668" i="3"/>
  <c r="K668" i="3"/>
  <c r="M668" i="3" s="1"/>
  <c r="E668" i="3"/>
  <c r="AS667" i="3"/>
  <c r="AR667" i="3"/>
  <c r="AN667" i="3"/>
  <c r="AM667" i="3"/>
  <c r="AI667" i="3"/>
  <c r="AH667" i="3"/>
  <c r="AD667" i="3"/>
  <c r="P667" i="3" s="1"/>
  <c r="AC667" i="3"/>
  <c r="W667" i="3"/>
  <c r="V667" i="3"/>
  <c r="O667" i="3"/>
  <c r="N667" i="3"/>
  <c r="L667" i="3"/>
  <c r="K667" i="3"/>
  <c r="M667" i="3" s="1"/>
  <c r="E667" i="3"/>
  <c r="AS666" i="3"/>
  <c r="AR666" i="3"/>
  <c r="AN666" i="3"/>
  <c r="AM666" i="3"/>
  <c r="AI666" i="3"/>
  <c r="P666" i="3" s="1"/>
  <c r="AH666" i="3"/>
  <c r="AD666" i="3"/>
  <c r="AC666" i="3"/>
  <c r="W666" i="3"/>
  <c r="V666" i="3"/>
  <c r="N666" i="3"/>
  <c r="L666" i="3"/>
  <c r="K666" i="3"/>
  <c r="M666" i="3" s="1"/>
  <c r="E666" i="3"/>
  <c r="AS665" i="3"/>
  <c r="AR665" i="3"/>
  <c r="AN665" i="3"/>
  <c r="AM665" i="3"/>
  <c r="AI665" i="3"/>
  <c r="AH665" i="3"/>
  <c r="AD665" i="3"/>
  <c r="P665" i="3" s="1"/>
  <c r="AC665" i="3"/>
  <c r="W665" i="3"/>
  <c r="V665" i="3"/>
  <c r="N665" i="3"/>
  <c r="L665" i="3"/>
  <c r="K665" i="3"/>
  <c r="E665" i="3"/>
  <c r="AS664" i="3"/>
  <c r="AR664" i="3"/>
  <c r="AN664" i="3"/>
  <c r="AM664" i="3"/>
  <c r="AI664" i="3"/>
  <c r="AH664" i="3"/>
  <c r="AD664" i="3"/>
  <c r="AC664" i="3"/>
  <c r="W664" i="3"/>
  <c r="V664" i="3"/>
  <c r="N664" i="3"/>
  <c r="L664" i="3"/>
  <c r="K664" i="3"/>
  <c r="M664" i="3" s="1"/>
  <c r="E664" i="3"/>
  <c r="AS663" i="3"/>
  <c r="AR663" i="3"/>
  <c r="AN663" i="3"/>
  <c r="AM663" i="3"/>
  <c r="AI663" i="3"/>
  <c r="P663" i="3" s="1"/>
  <c r="AH663" i="3"/>
  <c r="AD663" i="3"/>
  <c r="AC663" i="3"/>
  <c r="W663" i="3"/>
  <c r="V663" i="3"/>
  <c r="N663" i="3"/>
  <c r="L663" i="3"/>
  <c r="M663" i="3" s="1"/>
  <c r="K663" i="3"/>
  <c r="E663" i="3"/>
  <c r="AS662" i="3"/>
  <c r="AR662" i="3"/>
  <c r="AN662" i="3"/>
  <c r="AM662" i="3"/>
  <c r="AI662" i="3"/>
  <c r="AH662" i="3"/>
  <c r="AD662" i="3"/>
  <c r="AC662" i="3"/>
  <c r="W662" i="3"/>
  <c r="V662" i="3"/>
  <c r="P662" i="3"/>
  <c r="N662" i="3"/>
  <c r="M662" i="3"/>
  <c r="L662" i="3"/>
  <c r="K662" i="3"/>
  <c r="E662" i="3"/>
  <c r="AS661" i="3"/>
  <c r="AR661" i="3"/>
  <c r="AN661" i="3"/>
  <c r="AM661" i="3"/>
  <c r="AI661" i="3"/>
  <c r="P661" i="3" s="1"/>
  <c r="AH661" i="3"/>
  <c r="AD661" i="3"/>
  <c r="AC661" i="3"/>
  <c r="W661" i="3"/>
  <c r="V661" i="3"/>
  <c r="N661" i="3"/>
  <c r="L661" i="3"/>
  <c r="K661" i="3"/>
  <c r="M661" i="3" s="1"/>
  <c r="E661" i="3"/>
  <c r="AS660" i="3"/>
  <c r="AR660" i="3"/>
  <c r="AN660" i="3"/>
  <c r="AM660" i="3"/>
  <c r="AI660" i="3"/>
  <c r="AH660" i="3"/>
  <c r="AD660" i="3"/>
  <c r="AC660" i="3"/>
  <c r="W660" i="3"/>
  <c r="V660" i="3"/>
  <c r="P660" i="3"/>
  <c r="O660" i="3"/>
  <c r="N660" i="3"/>
  <c r="L660" i="3"/>
  <c r="K660" i="3"/>
  <c r="M660" i="3" s="1"/>
  <c r="E660" i="3"/>
  <c r="AS659" i="3"/>
  <c r="AR659" i="3"/>
  <c r="AN659" i="3"/>
  <c r="AM659" i="3"/>
  <c r="AI659" i="3"/>
  <c r="AH659" i="3"/>
  <c r="AD659" i="3"/>
  <c r="P659" i="3" s="1"/>
  <c r="AC659" i="3"/>
  <c r="W659" i="3"/>
  <c r="V659" i="3"/>
  <c r="N659" i="3"/>
  <c r="L659" i="3"/>
  <c r="K659" i="3"/>
  <c r="E659" i="3"/>
  <c r="AS658" i="3"/>
  <c r="AR658" i="3"/>
  <c r="AN658" i="3"/>
  <c r="AM658" i="3"/>
  <c r="AI658" i="3"/>
  <c r="AH658" i="3"/>
  <c r="AD658" i="3"/>
  <c r="P658" i="3" s="1"/>
  <c r="AC658" i="3"/>
  <c r="W658" i="3"/>
  <c r="V658" i="3"/>
  <c r="N658" i="3"/>
  <c r="L658" i="3"/>
  <c r="K658" i="3"/>
  <c r="M658" i="3" s="1"/>
  <c r="E658" i="3"/>
  <c r="AS657" i="3"/>
  <c r="AR657" i="3"/>
  <c r="AN657" i="3"/>
  <c r="AM657" i="3"/>
  <c r="AI657" i="3"/>
  <c r="AH657" i="3"/>
  <c r="AD657" i="3"/>
  <c r="P657" i="3" s="1"/>
  <c r="AC657" i="3"/>
  <c r="W657" i="3"/>
  <c r="V657" i="3"/>
  <c r="N657" i="3"/>
  <c r="L657" i="3"/>
  <c r="K657" i="3"/>
  <c r="E657" i="3"/>
  <c r="AS656" i="3"/>
  <c r="AR656" i="3"/>
  <c r="AN656" i="3"/>
  <c r="AM656" i="3"/>
  <c r="AI656" i="3"/>
  <c r="AH656" i="3"/>
  <c r="AD656" i="3"/>
  <c r="AC656" i="3"/>
  <c r="W656" i="3"/>
  <c r="V656" i="3"/>
  <c r="N656" i="3"/>
  <c r="L656" i="3"/>
  <c r="M656" i="3" s="1"/>
  <c r="K656" i="3"/>
  <c r="E656" i="3"/>
  <c r="AS655" i="3"/>
  <c r="AR655" i="3"/>
  <c r="AN655" i="3"/>
  <c r="AM655" i="3"/>
  <c r="AI655" i="3"/>
  <c r="AH655" i="3"/>
  <c r="AD655" i="3"/>
  <c r="P655" i="3" s="1"/>
  <c r="AC655" i="3"/>
  <c r="W655" i="3"/>
  <c r="V655" i="3"/>
  <c r="N655" i="3"/>
  <c r="L655" i="3"/>
  <c r="M655" i="3" s="1"/>
  <c r="K655" i="3"/>
  <c r="E655" i="3"/>
  <c r="AS654" i="3"/>
  <c r="AR654" i="3"/>
  <c r="AN654" i="3"/>
  <c r="AM654" i="3"/>
  <c r="AI654" i="3"/>
  <c r="P654" i="3" s="1"/>
  <c r="AH654" i="3"/>
  <c r="AD654" i="3"/>
  <c r="AC654" i="3"/>
  <c r="W654" i="3"/>
  <c r="V654" i="3"/>
  <c r="N654" i="3"/>
  <c r="M654" i="3"/>
  <c r="L654" i="3"/>
  <c r="K654" i="3"/>
  <c r="E654" i="3"/>
  <c r="AS653" i="3"/>
  <c r="AR653" i="3"/>
  <c r="AN653" i="3"/>
  <c r="AM653" i="3"/>
  <c r="AI653" i="3"/>
  <c r="AH653" i="3"/>
  <c r="AD653" i="3"/>
  <c r="AC653" i="3"/>
  <c r="W653" i="3"/>
  <c r="V653" i="3"/>
  <c r="N653" i="3"/>
  <c r="L653" i="3"/>
  <c r="K653" i="3"/>
  <c r="E653" i="3"/>
  <c r="AS652" i="3"/>
  <c r="AR652" i="3"/>
  <c r="AN652" i="3"/>
  <c r="AM652" i="3"/>
  <c r="AI652" i="3"/>
  <c r="P652" i="3" s="1"/>
  <c r="AH652" i="3"/>
  <c r="AD652" i="3"/>
  <c r="AC652" i="3"/>
  <c r="W652" i="3"/>
  <c r="V652" i="3"/>
  <c r="O652" i="3"/>
  <c r="N652" i="3"/>
  <c r="M652" i="3"/>
  <c r="L652" i="3"/>
  <c r="K652" i="3"/>
  <c r="E652" i="3"/>
  <c r="AS651" i="3"/>
  <c r="AR651" i="3"/>
  <c r="AN651" i="3"/>
  <c r="AM651" i="3"/>
  <c r="AI651" i="3"/>
  <c r="AH651" i="3"/>
  <c r="AD651" i="3"/>
  <c r="P651" i="3" s="1"/>
  <c r="AC651" i="3"/>
  <c r="W651" i="3"/>
  <c r="V651" i="3"/>
  <c r="N651" i="3"/>
  <c r="L651" i="3"/>
  <c r="K651" i="3"/>
  <c r="M651" i="3" s="1"/>
  <c r="E651" i="3"/>
  <c r="AS650" i="3"/>
  <c r="AR650" i="3"/>
  <c r="AN650" i="3"/>
  <c r="AM650" i="3"/>
  <c r="AI650" i="3"/>
  <c r="AH650" i="3"/>
  <c r="AD650" i="3"/>
  <c r="AC650" i="3"/>
  <c r="W650" i="3"/>
  <c r="V650" i="3"/>
  <c r="N650" i="3"/>
  <c r="L650" i="3"/>
  <c r="K650" i="3"/>
  <c r="M650" i="3" s="1"/>
  <c r="O650" i="3" s="1"/>
  <c r="E650" i="3"/>
  <c r="AS649" i="3"/>
  <c r="AR649" i="3"/>
  <c r="AN649" i="3"/>
  <c r="AM649" i="3"/>
  <c r="AI649" i="3"/>
  <c r="P649" i="3" s="1"/>
  <c r="AH649" i="3"/>
  <c r="AD649" i="3"/>
  <c r="AC649" i="3"/>
  <c r="W649" i="3"/>
  <c r="V649" i="3"/>
  <c r="N649" i="3"/>
  <c r="L649" i="3"/>
  <c r="K649" i="3"/>
  <c r="M649" i="3" s="1"/>
  <c r="E649" i="3"/>
  <c r="AS648" i="3"/>
  <c r="AR648" i="3"/>
  <c r="AN648" i="3"/>
  <c r="AM648" i="3"/>
  <c r="AI648" i="3"/>
  <c r="AH648" i="3"/>
  <c r="AD648" i="3"/>
  <c r="AC648" i="3"/>
  <c r="W648" i="3"/>
  <c r="V648" i="3"/>
  <c r="O648" i="3"/>
  <c r="N648" i="3"/>
  <c r="M648" i="3"/>
  <c r="L648" i="3"/>
  <c r="K648" i="3"/>
  <c r="E648" i="3"/>
  <c r="AS647" i="3"/>
  <c r="AR647" i="3"/>
  <c r="AN647" i="3"/>
  <c r="AM647" i="3"/>
  <c r="AI647" i="3"/>
  <c r="P647" i="3" s="1"/>
  <c r="AH647" i="3"/>
  <c r="AD647" i="3"/>
  <c r="AC647" i="3"/>
  <c r="W647" i="3"/>
  <c r="V647" i="3"/>
  <c r="O647" i="3"/>
  <c r="N647" i="3"/>
  <c r="M647" i="3"/>
  <c r="L647" i="3"/>
  <c r="K647" i="3"/>
  <c r="E647" i="3"/>
  <c r="AS646" i="3"/>
  <c r="AR646" i="3"/>
  <c r="AN646" i="3"/>
  <c r="AM646" i="3"/>
  <c r="AI646" i="3"/>
  <c r="P646" i="3" s="1"/>
  <c r="AH646" i="3"/>
  <c r="AD646" i="3"/>
  <c r="AC646" i="3"/>
  <c r="W646" i="3"/>
  <c r="V646" i="3"/>
  <c r="O646" i="3"/>
  <c r="N646" i="3"/>
  <c r="M646" i="3"/>
  <c r="L646" i="3"/>
  <c r="K646" i="3"/>
  <c r="E646" i="3"/>
  <c r="AS645" i="3"/>
  <c r="AR645" i="3"/>
  <c r="AN645" i="3"/>
  <c r="AM645" i="3"/>
  <c r="AI645" i="3"/>
  <c r="AH645" i="3"/>
  <c r="AD645" i="3"/>
  <c r="P645" i="3" s="1"/>
  <c r="AC645" i="3"/>
  <c r="W645" i="3"/>
  <c r="V645" i="3"/>
  <c r="N645" i="3"/>
  <c r="L645" i="3"/>
  <c r="K645" i="3"/>
  <c r="E645" i="3"/>
  <c r="AS644" i="3"/>
  <c r="AR644" i="3"/>
  <c r="AN644" i="3"/>
  <c r="AM644" i="3"/>
  <c r="AI644" i="3"/>
  <c r="AH644" i="3"/>
  <c r="AD644" i="3"/>
  <c r="P644" i="3" s="1"/>
  <c r="AC644" i="3"/>
  <c r="W644" i="3"/>
  <c r="V644" i="3"/>
  <c r="N644" i="3"/>
  <c r="L644" i="3"/>
  <c r="K644" i="3"/>
  <c r="M644" i="3" s="1"/>
  <c r="E644" i="3"/>
  <c r="AS643" i="3"/>
  <c r="AR643" i="3"/>
  <c r="AN643" i="3"/>
  <c r="AM643" i="3"/>
  <c r="AI643" i="3"/>
  <c r="AH643" i="3"/>
  <c r="AD643" i="3"/>
  <c r="AC643" i="3"/>
  <c r="W643" i="3"/>
  <c r="V643" i="3"/>
  <c r="N643" i="3"/>
  <c r="L643" i="3"/>
  <c r="K643" i="3"/>
  <c r="M643" i="3" s="1"/>
  <c r="O643" i="3" s="1"/>
  <c r="E643" i="3"/>
  <c r="AS642" i="3"/>
  <c r="AR642" i="3"/>
  <c r="AN642" i="3"/>
  <c r="AM642" i="3"/>
  <c r="AI642" i="3"/>
  <c r="AH642" i="3"/>
  <c r="AD642" i="3"/>
  <c r="AC642" i="3"/>
  <c r="W642" i="3"/>
  <c r="V642" i="3"/>
  <c r="N642" i="3"/>
  <c r="M642" i="3"/>
  <c r="O642" i="3" s="1"/>
  <c r="L642" i="3"/>
  <c r="K642" i="3"/>
  <c r="E642" i="3"/>
  <c r="AS641" i="3"/>
  <c r="AR641" i="3"/>
  <c r="AN641" i="3"/>
  <c r="AM641" i="3"/>
  <c r="AI641" i="3"/>
  <c r="AH641" i="3"/>
  <c r="AD641" i="3"/>
  <c r="AC641" i="3"/>
  <c r="W641" i="3"/>
  <c r="V641" i="3"/>
  <c r="N641" i="3"/>
  <c r="M641" i="3"/>
  <c r="L641" i="3"/>
  <c r="K641" i="3"/>
  <c r="E641" i="3"/>
  <c r="AS640" i="3"/>
  <c r="AR640" i="3"/>
  <c r="AN640" i="3"/>
  <c r="AM640" i="3"/>
  <c r="AI640" i="3"/>
  <c r="AH640" i="3"/>
  <c r="AD640" i="3"/>
  <c r="P640" i="3" s="1"/>
  <c r="AC640" i="3"/>
  <c r="W640" i="3"/>
  <c r="V640" i="3"/>
  <c r="N640" i="3"/>
  <c r="L640" i="3"/>
  <c r="K640" i="3"/>
  <c r="M640" i="3" s="1"/>
  <c r="E640" i="3"/>
  <c r="AS639" i="3"/>
  <c r="AR639" i="3"/>
  <c r="AN639" i="3"/>
  <c r="AM639" i="3"/>
  <c r="AI639" i="3"/>
  <c r="AH639" i="3"/>
  <c r="AD639" i="3"/>
  <c r="P639" i="3" s="1"/>
  <c r="AC639" i="3"/>
  <c r="W639" i="3"/>
  <c r="V639" i="3"/>
  <c r="N639" i="3"/>
  <c r="L639" i="3"/>
  <c r="M639" i="3" s="1"/>
  <c r="K639" i="3"/>
  <c r="E639" i="3"/>
  <c r="AS638" i="3"/>
  <c r="AR638" i="3"/>
  <c r="AN638" i="3"/>
  <c r="AM638" i="3"/>
  <c r="AI638" i="3"/>
  <c r="P638" i="3" s="1"/>
  <c r="AH638" i="3"/>
  <c r="AD638" i="3"/>
  <c r="AC638" i="3"/>
  <c r="W638" i="3"/>
  <c r="V638" i="3"/>
  <c r="N638" i="3"/>
  <c r="L638" i="3"/>
  <c r="K638" i="3"/>
  <c r="M638" i="3" s="1"/>
  <c r="E638" i="3"/>
  <c r="AS637" i="3"/>
  <c r="AR637" i="3"/>
  <c r="AN637" i="3"/>
  <c r="P637" i="3" s="1"/>
  <c r="AM637" i="3"/>
  <c r="AI637" i="3"/>
  <c r="AH637" i="3"/>
  <c r="AD637" i="3"/>
  <c r="AC637" i="3"/>
  <c r="W637" i="3"/>
  <c r="V637" i="3"/>
  <c r="N637" i="3"/>
  <c r="L637" i="3"/>
  <c r="K637" i="3"/>
  <c r="E637" i="3"/>
  <c r="AS636" i="3"/>
  <c r="AR636" i="3"/>
  <c r="AN636" i="3"/>
  <c r="AM636" i="3"/>
  <c r="AI636" i="3"/>
  <c r="AH636" i="3"/>
  <c r="AD636" i="3"/>
  <c r="AC636" i="3"/>
  <c r="W636" i="3"/>
  <c r="V636" i="3"/>
  <c r="P636" i="3"/>
  <c r="N636" i="3"/>
  <c r="L636" i="3"/>
  <c r="K636" i="3"/>
  <c r="M636" i="3" s="1"/>
  <c r="E636" i="3"/>
  <c r="AS635" i="3"/>
  <c r="AR635" i="3"/>
  <c r="AN635" i="3"/>
  <c r="AM635" i="3"/>
  <c r="AI635" i="3"/>
  <c r="P635" i="3" s="1"/>
  <c r="AH635" i="3"/>
  <c r="AD635" i="3"/>
  <c r="AC635" i="3"/>
  <c r="W635" i="3"/>
  <c r="V635" i="3"/>
  <c r="O635" i="3"/>
  <c r="N635" i="3"/>
  <c r="L635" i="3"/>
  <c r="K635" i="3"/>
  <c r="M635" i="3" s="1"/>
  <c r="E635" i="3"/>
  <c r="AS634" i="3"/>
  <c r="AR634" i="3"/>
  <c r="AN634" i="3"/>
  <c r="AM634" i="3"/>
  <c r="AI634" i="3"/>
  <c r="AH634" i="3"/>
  <c r="AD634" i="3"/>
  <c r="AC634" i="3"/>
  <c r="W634" i="3"/>
  <c r="V634" i="3"/>
  <c r="P634" i="3"/>
  <c r="N634" i="3"/>
  <c r="M634" i="3"/>
  <c r="O634" i="3" s="1"/>
  <c r="L634" i="3"/>
  <c r="K634" i="3"/>
  <c r="E634" i="3"/>
  <c r="AS633" i="3"/>
  <c r="AR633" i="3"/>
  <c r="AN633" i="3"/>
  <c r="AM633" i="3"/>
  <c r="AI633" i="3"/>
  <c r="AH633" i="3"/>
  <c r="AD633" i="3"/>
  <c r="P633" i="3" s="1"/>
  <c r="AC633" i="3"/>
  <c r="W633" i="3"/>
  <c r="V633" i="3"/>
  <c r="N633" i="3"/>
  <c r="L633" i="3"/>
  <c r="K633" i="3"/>
  <c r="M633" i="3" s="1"/>
  <c r="E633" i="3"/>
  <c r="AS632" i="3"/>
  <c r="AR632" i="3"/>
  <c r="AN632" i="3"/>
  <c r="AM632" i="3"/>
  <c r="AI632" i="3"/>
  <c r="AH632" i="3"/>
  <c r="AD632" i="3"/>
  <c r="AC632" i="3"/>
  <c r="W632" i="3"/>
  <c r="V632" i="3"/>
  <c r="N632" i="3"/>
  <c r="L632" i="3"/>
  <c r="K632" i="3"/>
  <c r="E632" i="3"/>
  <c r="AS631" i="3"/>
  <c r="AR631" i="3"/>
  <c r="AN631" i="3"/>
  <c r="AM631" i="3"/>
  <c r="AI631" i="3"/>
  <c r="AH631" i="3"/>
  <c r="AD631" i="3"/>
  <c r="AC631" i="3"/>
  <c r="W631" i="3"/>
  <c r="V631" i="3"/>
  <c r="O631" i="3"/>
  <c r="N631" i="3"/>
  <c r="M631" i="3"/>
  <c r="L631" i="3"/>
  <c r="K631" i="3"/>
  <c r="E631" i="3"/>
  <c r="AS630" i="3"/>
  <c r="AR630" i="3"/>
  <c r="AN630" i="3"/>
  <c r="AM630" i="3"/>
  <c r="AI630" i="3"/>
  <c r="AH630" i="3"/>
  <c r="AD630" i="3"/>
  <c r="P630" i="3" s="1"/>
  <c r="AC630" i="3"/>
  <c r="W630" i="3"/>
  <c r="V630" i="3"/>
  <c r="N630" i="3"/>
  <c r="L630" i="3"/>
  <c r="M630" i="3" s="1"/>
  <c r="K630" i="3"/>
  <c r="E630" i="3"/>
  <c r="AS629" i="3"/>
  <c r="AR629" i="3"/>
  <c r="AN629" i="3"/>
  <c r="AM629" i="3"/>
  <c r="AI629" i="3"/>
  <c r="AH629" i="3"/>
  <c r="AD629" i="3"/>
  <c r="AC629" i="3"/>
  <c r="W629" i="3"/>
  <c r="V629" i="3"/>
  <c r="P629" i="3"/>
  <c r="N629" i="3"/>
  <c r="M629" i="3"/>
  <c r="O629" i="3" s="1"/>
  <c r="L629" i="3"/>
  <c r="K629" i="3"/>
  <c r="E629" i="3"/>
  <c r="AS628" i="3"/>
  <c r="AR628" i="3"/>
  <c r="AN628" i="3"/>
  <c r="AM628" i="3"/>
  <c r="AI628" i="3"/>
  <c r="AH628" i="3"/>
  <c r="AD628" i="3"/>
  <c r="AC628" i="3"/>
  <c r="W628" i="3"/>
  <c r="V628" i="3"/>
  <c r="P628" i="3"/>
  <c r="N628" i="3"/>
  <c r="L628" i="3"/>
  <c r="K628" i="3"/>
  <c r="M628" i="3" s="1"/>
  <c r="E628" i="3"/>
  <c r="AS627" i="3"/>
  <c r="AR627" i="3"/>
  <c r="AN627" i="3"/>
  <c r="AM627" i="3"/>
  <c r="AI627" i="3"/>
  <c r="AH627" i="3"/>
  <c r="AD627" i="3"/>
  <c r="AC627" i="3"/>
  <c r="W627" i="3"/>
  <c r="V627" i="3"/>
  <c r="P627" i="3"/>
  <c r="N627" i="3"/>
  <c r="L627" i="3"/>
  <c r="K627" i="3"/>
  <c r="M627" i="3" s="1"/>
  <c r="E627" i="3"/>
  <c r="AS626" i="3"/>
  <c r="AR626" i="3"/>
  <c r="AN626" i="3"/>
  <c r="AM626" i="3"/>
  <c r="AI626" i="3"/>
  <c r="AH626" i="3"/>
  <c r="AD626" i="3"/>
  <c r="P626" i="3" s="1"/>
  <c r="AC626" i="3"/>
  <c r="W626" i="3"/>
  <c r="V626" i="3"/>
  <c r="N626" i="3"/>
  <c r="L626" i="3"/>
  <c r="M626" i="3" s="1"/>
  <c r="O626" i="3" s="1"/>
  <c r="K626" i="3"/>
  <c r="E626" i="3"/>
  <c r="AS625" i="3"/>
  <c r="AR625" i="3"/>
  <c r="AN625" i="3"/>
  <c r="AM625" i="3"/>
  <c r="AI625" i="3"/>
  <c r="AH625" i="3"/>
  <c r="AD625" i="3"/>
  <c r="AC625" i="3"/>
  <c r="W625" i="3"/>
  <c r="V625" i="3"/>
  <c r="P625" i="3"/>
  <c r="N625" i="3"/>
  <c r="M625" i="3"/>
  <c r="L625" i="3"/>
  <c r="K625" i="3"/>
  <c r="E625" i="3"/>
  <c r="AS624" i="3"/>
  <c r="AR624" i="3"/>
  <c r="AN624" i="3"/>
  <c r="AM624" i="3"/>
  <c r="AI624" i="3"/>
  <c r="AH624" i="3"/>
  <c r="AD624" i="3"/>
  <c r="AC624" i="3"/>
  <c r="W624" i="3"/>
  <c r="V624" i="3"/>
  <c r="N624" i="3"/>
  <c r="L624" i="3"/>
  <c r="K624" i="3"/>
  <c r="M624" i="3" s="1"/>
  <c r="E624" i="3"/>
  <c r="AS623" i="3"/>
  <c r="AR623" i="3"/>
  <c r="AN623" i="3"/>
  <c r="AM623" i="3"/>
  <c r="AI623" i="3"/>
  <c r="AH623" i="3"/>
  <c r="AD623" i="3"/>
  <c r="P623" i="3" s="1"/>
  <c r="AC623" i="3"/>
  <c r="W623" i="3"/>
  <c r="V623" i="3"/>
  <c r="N623" i="3"/>
  <c r="L623" i="3"/>
  <c r="M623" i="3" s="1"/>
  <c r="K623" i="3"/>
  <c r="E623" i="3"/>
  <c r="AS622" i="3"/>
  <c r="AR622" i="3"/>
  <c r="AN622" i="3"/>
  <c r="AM622" i="3"/>
  <c r="AI622" i="3"/>
  <c r="AH622" i="3"/>
  <c r="AD622" i="3"/>
  <c r="P622" i="3" s="1"/>
  <c r="AC622" i="3"/>
  <c r="W622" i="3"/>
  <c r="V622" i="3"/>
  <c r="N622" i="3"/>
  <c r="L622" i="3"/>
  <c r="K622" i="3"/>
  <c r="M622" i="3" s="1"/>
  <c r="E622" i="3"/>
  <c r="AS621" i="3"/>
  <c r="AR621" i="3"/>
  <c r="AN621" i="3"/>
  <c r="AM621" i="3"/>
  <c r="AI621" i="3"/>
  <c r="AH621" i="3"/>
  <c r="AD621" i="3"/>
  <c r="P621" i="3" s="1"/>
  <c r="AC621" i="3"/>
  <c r="W621" i="3"/>
  <c r="V621" i="3"/>
  <c r="N621" i="3"/>
  <c r="M621" i="3"/>
  <c r="L621" i="3"/>
  <c r="K621" i="3"/>
  <c r="E621" i="3"/>
  <c r="AS620" i="3"/>
  <c r="AR620" i="3"/>
  <c r="AN620" i="3"/>
  <c r="AM620" i="3"/>
  <c r="AI620" i="3"/>
  <c r="P620" i="3" s="1"/>
  <c r="AH620" i="3"/>
  <c r="AD620" i="3"/>
  <c r="AC620" i="3"/>
  <c r="W620" i="3"/>
  <c r="V620" i="3"/>
  <c r="N620" i="3"/>
  <c r="L620" i="3"/>
  <c r="K620" i="3"/>
  <c r="M620" i="3" s="1"/>
  <c r="E620" i="3"/>
  <c r="AS619" i="3"/>
  <c r="AR619" i="3"/>
  <c r="AN619" i="3"/>
  <c r="AM619" i="3"/>
  <c r="AI619" i="3"/>
  <c r="AH619" i="3"/>
  <c r="AD619" i="3"/>
  <c r="AC619" i="3"/>
  <c r="W619" i="3"/>
  <c r="V619" i="3"/>
  <c r="P619" i="3"/>
  <c r="N619" i="3"/>
  <c r="L619" i="3"/>
  <c r="K619" i="3"/>
  <c r="E619" i="3"/>
  <c r="AS618" i="3"/>
  <c r="AR618" i="3"/>
  <c r="AN618" i="3"/>
  <c r="AM618" i="3"/>
  <c r="AI618" i="3"/>
  <c r="AH618" i="3"/>
  <c r="AD618" i="3"/>
  <c r="AC618" i="3"/>
  <c r="W618" i="3"/>
  <c r="V618" i="3"/>
  <c r="N618" i="3"/>
  <c r="L618" i="3"/>
  <c r="K618" i="3"/>
  <c r="M618" i="3" s="1"/>
  <c r="E618" i="3"/>
  <c r="AS617" i="3"/>
  <c r="AR617" i="3"/>
  <c r="AN617" i="3"/>
  <c r="P617" i="3" s="1"/>
  <c r="AM617" i="3"/>
  <c r="AI617" i="3"/>
  <c r="AH617" i="3"/>
  <c r="AD617" i="3"/>
  <c r="AC617" i="3"/>
  <c r="W617" i="3"/>
  <c r="V617" i="3"/>
  <c r="N617" i="3"/>
  <c r="L617" i="3"/>
  <c r="K617" i="3"/>
  <c r="M617" i="3" s="1"/>
  <c r="E617" i="3"/>
  <c r="AS616" i="3"/>
  <c r="AR616" i="3"/>
  <c r="AN616" i="3"/>
  <c r="AM616" i="3"/>
  <c r="AI616" i="3"/>
  <c r="AH616" i="3"/>
  <c r="AD616" i="3"/>
  <c r="AC616" i="3"/>
  <c r="W616" i="3"/>
  <c r="V616" i="3"/>
  <c r="N616" i="3"/>
  <c r="L616" i="3"/>
  <c r="M616" i="3" s="1"/>
  <c r="K616" i="3"/>
  <c r="E616" i="3"/>
  <c r="AS615" i="3"/>
  <c r="AR615" i="3"/>
  <c r="AN615" i="3"/>
  <c r="AM615" i="3"/>
  <c r="AI615" i="3"/>
  <c r="AH615" i="3"/>
  <c r="AD615" i="3"/>
  <c r="AC615" i="3"/>
  <c r="W615" i="3"/>
  <c r="V615" i="3"/>
  <c r="N615" i="3"/>
  <c r="L615" i="3"/>
  <c r="K615" i="3"/>
  <c r="M615" i="3" s="1"/>
  <c r="E615" i="3"/>
  <c r="AS614" i="3"/>
  <c r="AR614" i="3"/>
  <c r="AN614" i="3"/>
  <c r="AM614" i="3"/>
  <c r="AI614" i="3"/>
  <c r="P614" i="3" s="1"/>
  <c r="AH614" i="3"/>
  <c r="AD614" i="3"/>
  <c r="AC614" i="3"/>
  <c r="W614" i="3"/>
  <c r="V614" i="3"/>
  <c r="N614" i="3"/>
  <c r="M614" i="3"/>
  <c r="L614" i="3"/>
  <c r="K614" i="3"/>
  <c r="E614" i="3"/>
  <c r="AS613" i="3"/>
  <c r="AR613" i="3"/>
  <c r="AN613" i="3"/>
  <c r="AM613" i="3"/>
  <c r="AI613" i="3"/>
  <c r="P613" i="3" s="1"/>
  <c r="AH613" i="3"/>
  <c r="AD613" i="3"/>
  <c r="AC613" i="3"/>
  <c r="W613" i="3"/>
  <c r="V613" i="3"/>
  <c r="N613" i="3"/>
  <c r="L613" i="3"/>
  <c r="M613" i="3" s="1"/>
  <c r="K613" i="3"/>
  <c r="E613" i="3"/>
  <c r="AS612" i="3"/>
  <c r="AR612" i="3"/>
  <c r="AN612" i="3"/>
  <c r="AM612" i="3"/>
  <c r="AI612" i="3"/>
  <c r="AH612" i="3"/>
  <c r="AD612" i="3"/>
  <c r="AC612" i="3"/>
  <c r="W612" i="3"/>
  <c r="V612" i="3"/>
  <c r="O612" i="3" s="1"/>
  <c r="P612" i="3"/>
  <c r="N612" i="3"/>
  <c r="M612" i="3"/>
  <c r="L612" i="3"/>
  <c r="K612" i="3"/>
  <c r="E612" i="3"/>
  <c r="AS611" i="3"/>
  <c r="AR611" i="3"/>
  <c r="AN611" i="3"/>
  <c r="AM611" i="3"/>
  <c r="AI611" i="3"/>
  <c r="AH611" i="3"/>
  <c r="AD611" i="3"/>
  <c r="AC611" i="3"/>
  <c r="W611" i="3"/>
  <c r="V611" i="3"/>
  <c r="P611" i="3"/>
  <c r="N611" i="3"/>
  <c r="L611" i="3"/>
  <c r="K611" i="3"/>
  <c r="M611" i="3" s="1"/>
  <c r="E611" i="3"/>
  <c r="AS610" i="3"/>
  <c r="AR610" i="3"/>
  <c r="AN610" i="3"/>
  <c r="AM610" i="3"/>
  <c r="AI610" i="3"/>
  <c r="AH610" i="3"/>
  <c r="AD610" i="3"/>
  <c r="P610" i="3" s="1"/>
  <c r="AC610" i="3"/>
  <c r="W610" i="3"/>
  <c r="V610" i="3"/>
  <c r="N610" i="3"/>
  <c r="L610" i="3"/>
  <c r="K610" i="3"/>
  <c r="E610" i="3"/>
  <c r="AS609" i="3"/>
  <c r="AR609" i="3"/>
  <c r="AN609" i="3"/>
  <c r="AM609" i="3"/>
  <c r="AI609" i="3"/>
  <c r="AH609" i="3"/>
  <c r="AD609" i="3"/>
  <c r="AC609" i="3"/>
  <c r="W609" i="3"/>
  <c r="V609" i="3"/>
  <c r="N609" i="3"/>
  <c r="L609" i="3"/>
  <c r="M609" i="3" s="1"/>
  <c r="K609" i="3"/>
  <c r="E609" i="3"/>
  <c r="AS608" i="3"/>
  <c r="AR608" i="3"/>
  <c r="AN608" i="3"/>
  <c r="AM608" i="3"/>
  <c r="AI608" i="3"/>
  <c r="AH608" i="3"/>
  <c r="AD608" i="3"/>
  <c r="P608" i="3" s="1"/>
  <c r="AC608" i="3"/>
  <c r="W608" i="3"/>
  <c r="V608" i="3"/>
  <c r="N608" i="3"/>
  <c r="M608" i="3"/>
  <c r="L608" i="3"/>
  <c r="K608" i="3"/>
  <c r="E608" i="3"/>
  <c r="AS607" i="3"/>
  <c r="AR607" i="3"/>
  <c r="AN607" i="3"/>
  <c r="AM607" i="3"/>
  <c r="AI607" i="3"/>
  <c r="AH607" i="3"/>
  <c r="AD607" i="3"/>
  <c r="AC607" i="3"/>
  <c r="W607" i="3"/>
  <c r="V607" i="3"/>
  <c r="N607" i="3"/>
  <c r="L607" i="3"/>
  <c r="M607" i="3" s="1"/>
  <c r="O607" i="3" s="1"/>
  <c r="K607" i="3"/>
  <c r="E607" i="3"/>
  <c r="AS606" i="3"/>
  <c r="AR606" i="3"/>
  <c r="AN606" i="3"/>
  <c r="AM606" i="3"/>
  <c r="AI606" i="3"/>
  <c r="AH606" i="3"/>
  <c r="AD606" i="3"/>
  <c r="AC606" i="3"/>
  <c r="W606" i="3"/>
  <c r="V606" i="3"/>
  <c r="N606" i="3"/>
  <c r="L606" i="3"/>
  <c r="K606" i="3"/>
  <c r="M606" i="3" s="1"/>
  <c r="E606" i="3"/>
  <c r="AS605" i="3"/>
  <c r="AR605" i="3"/>
  <c r="AN605" i="3"/>
  <c r="AM605" i="3"/>
  <c r="AI605" i="3"/>
  <c r="AH605" i="3"/>
  <c r="AD605" i="3"/>
  <c r="AC605" i="3"/>
  <c r="W605" i="3"/>
  <c r="V605" i="3"/>
  <c r="N605" i="3"/>
  <c r="L605" i="3"/>
  <c r="M605" i="3" s="1"/>
  <c r="K605" i="3"/>
  <c r="E605" i="3"/>
  <c r="AS604" i="3"/>
  <c r="AR604" i="3"/>
  <c r="AN604" i="3"/>
  <c r="AM604" i="3"/>
  <c r="AI604" i="3"/>
  <c r="P604" i="3" s="1"/>
  <c r="AH604" i="3"/>
  <c r="AD604" i="3"/>
  <c r="AC604" i="3"/>
  <c r="W604" i="3"/>
  <c r="V604" i="3"/>
  <c r="N604" i="3"/>
  <c r="L604" i="3"/>
  <c r="K604" i="3"/>
  <c r="M604" i="3" s="1"/>
  <c r="E604" i="3"/>
  <c r="AS603" i="3"/>
  <c r="AR603" i="3"/>
  <c r="AN603" i="3"/>
  <c r="AM603" i="3"/>
  <c r="AI603" i="3"/>
  <c r="AH603" i="3"/>
  <c r="AD603" i="3"/>
  <c r="AC603" i="3"/>
  <c r="W603" i="3"/>
  <c r="V603" i="3"/>
  <c r="P603" i="3"/>
  <c r="N603" i="3"/>
  <c r="L603" i="3"/>
  <c r="K603" i="3"/>
  <c r="E603" i="3"/>
  <c r="AS602" i="3"/>
  <c r="AR602" i="3"/>
  <c r="AN602" i="3"/>
  <c r="AM602" i="3"/>
  <c r="AI602" i="3"/>
  <c r="AH602" i="3"/>
  <c r="AD602" i="3"/>
  <c r="AC602" i="3"/>
  <c r="W602" i="3"/>
  <c r="V602" i="3"/>
  <c r="P602" i="3"/>
  <c r="N602" i="3"/>
  <c r="M602" i="3"/>
  <c r="L602" i="3"/>
  <c r="K602" i="3"/>
  <c r="E602" i="3"/>
  <c r="AS601" i="3"/>
  <c r="AR601" i="3"/>
  <c r="AN601" i="3"/>
  <c r="AM601" i="3"/>
  <c r="AI601" i="3"/>
  <c r="AH601" i="3"/>
  <c r="AD601" i="3"/>
  <c r="P601" i="3" s="1"/>
  <c r="AC601" i="3"/>
  <c r="W601" i="3"/>
  <c r="V601" i="3"/>
  <c r="N601" i="3"/>
  <c r="M601" i="3"/>
  <c r="O601" i="3" s="1"/>
  <c r="L601" i="3"/>
  <c r="K601" i="3"/>
  <c r="E601" i="3"/>
  <c r="AS600" i="3"/>
  <c r="AR600" i="3"/>
  <c r="AN600" i="3"/>
  <c r="AM600" i="3"/>
  <c r="AI600" i="3"/>
  <c r="AH600" i="3"/>
  <c r="AD600" i="3"/>
  <c r="P600" i="3" s="1"/>
  <c r="AC600" i="3"/>
  <c r="W600" i="3"/>
  <c r="V600" i="3"/>
  <c r="N600" i="3"/>
  <c r="L600" i="3"/>
  <c r="M600" i="3" s="1"/>
  <c r="K600" i="3"/>
  <c r="E600" i="3"/>
  <c r="AS599" i="3"/>
  <c r="AR599" i="3"/>
  <c r="AN599" i="3"/>
  <c r="AM599" i="3"/>
  <c r="AI599" i="3"/>
  <c r="AH599" i="3"/>
  <c r="AD599" i="3"/>
  <c r="P599" i="3" s="1"/>
  <c r="AC599" i="3"/>
  <c r="W599" i="3"/>
  <c r="V599" i="3"/>
  <c r="N599" i="3"/>
  <c r="L599" i="3"/>
  <c r="K599" i="3"/>
  <c r="M599" i="3" s="1"/>
  <c r="E599" i="3"/>
  <c r="AS598" i="3"/>
  <c r="AR598" i="3"/>
  <c r="AN598" i="3"/>
  <c r="AM598" i="3"/>
  <c r="AI598" i="3"/>
  <c r="AH598" i="3"/>
  <c r="AD598" i="3"/>
  <c r="AC598" i="3"/>
  <c r="W598" i="3"/>
  <c r="V598" i="3"/>
  <c r="P598" i="3"/>
  <c r="N598" i="3"/>
  <c r="M598" i="3"/>
  <c r="L598" i="3"/>
  <c r="K598" i="3"/>
  <c r="E598" i="3"/>
  <c r="AS597" i="3"/>
  <c r="AR597" i="3"/>
  <c r="AN597" i="3"/>
  <c r="AM597" i="3"/>
  <c r="AI597" i="3"/>
  <c r="AH597" i="3"/>
  <c r="AD597" i="3"/>
  <c r="AC597" i="3"/>
  <c r="W597" i="3"/>
  <c r="V597" i="3"/>
  <c r="P597" i="3"/>
  <c r="N597" i="3"/>
  <c r="M597" i="3"/>
  <c r="O597" i="3" s="1"/>
  <c r="L597" i="3"/>
  <c r="K597" i="3"/>
  <c r="E597" i="3"/>
  <c r="AS596" i="3"/>
  <c r="AR596" i="3"/>
  <c r="AN596" i="3"/>
  <c r="AM596" i="3"/>
  <c r="AI596" i="3"/>
  <c r="AH596" i="3"/>
  <c r="AD596" i="3"/>
  <c r="AC596" i="3"/>
  <c r="W596" i="3"/>
  <c r="V596" i="3"/>
  <c r="P596" i="3"/>
  <c r="N596" i="3"/>
  <c r="M596" i="3"/>
  <c r="L596" i="3"/>
  <c r="K596" i="3"/>
  <c r="E596" i="3"/>
  <c r="AS595" i="3"/>
  <c r="AR595" i="3"/>
  <c r="AN595" i="3"/>
  <c r="AM595" i="3"/>
  <c r="AI595" i="3"/>
  <c r="AH595" i="3"/>
  <c r="AD595" i="3"/>
  <c r="AC595" i="3"/>
  <c r="W595" i="3"/>
  <c r="V595" i="3"/>
  <c r="P595" i="3"/>
  <c r="N595" i="3"/>
  <c r="L595" i="3"/>
  <c r="K595" i="3"/>
  <c r="M595" i="3" s="1"/>
  <c r="E595" i="3"/>
  <c r="AS594" i="3"/>
  <c r="AR594" i="3"/>
  <c r="AN594" i="3"/>
  <c r="AM594" i="3"/>
  <c r="AI594" i="3"/>
  <c r="AH594" i="3"/>
  <c r="AD594" i="3"/>
  <c r="P594" i="3" s="1"/>
  <c r="AC594" i="3"/>
  <c r="W594" i="3"/>
  <c r="V594" i="3"/>
  <c r="O594" i="3"/>
  <c r="N594" i="3"/>
  <c r="L594" i="3"/>
  <c r="M594" i="3" s="1"/>
  <c r="K594" i="3"/>
  <c r="E594" i="3"/>
  <c r="AS593" i="3"/>
  <c r="AR593" i="3"/>
  <c r="AN593" i="3"/>
  <c r="AM593" i="3"/>
  <c r="AI593" i="3"/>
  <c r="AH593" i="3"/>
  <c r="AD593" i="3"/>
  <c r="AC593" i="3"/>
  <c r="W593" i="3"/>
  <c r="V593" i="3"/>
  <c r="P593" i="3"/>
  <c r="N593" i="3"/>
  <c r="L593" i="3"/>
  <c r="K593" i="3"/>
  <c r="M593" i="3" s="1"/>
  <c r="E593" i="3"/>
  <c r="AS592" i="3"/>
  <c r="AR592" i="3"/>
  <c r="AN592" i="3"/>
  <c r="AM592" i="3"/>
  <c r="AI592" i="3"/>
  <c r="AH592" i="3"/>
  <c r="AD592" i="3"/>
  <c r="P592" i="3" s="1"/>
  <c r="AC592" i="3"/>
  <c r="W592" i="3"/>
  <c r="V592" i="3"/>
  <c r="N592" i="3"/>
  <c r="L592" i="3"/>
  <c r="K592" i="3"/>
  <c r="M592" i="3" s="1"/>
  <c r="E592" i="3"/>
  <c r="AS591" i="3"/>
  <c r="AR591" i="3"/>
  <c r="AN591" i="3"/>
  <c r="AM591" i="3"/>
  <c r="AI591" i="3"/>
  <c r="AH591" i="3"/>
  <c r="AD591" i="3"/>
  <c r="AC591" i="3"/>
  <c r="W591" i="3"/>
  <c r="V591" i="3"/>
  <c r="P591" i="3"/>
  <c r="O591" i="3"/>
  <c r="N591" i="3"/>
  <c r="M591" i="3"/>
  <c r="L591" i="3"/>
  <c r="K591" i="3"/>
  <c r="E591" i="3"/>
  <c r="AS590" i="3"/>
  <c r="AR590" i="3"/>
  <c r="AN590" i="3"/>
  <c r="AM590" i="3"/>
  <c r="AI590" i="3"/>
  <c r="AH590" i="3"/>
  <c r="AD590" i="3"/>
  <c r="AC590" i="3"/>
  <c r="W590" i="3"/>
  <c r="V590" i="3"/>
  <c r="P590" i="3"/>
  <c r="N590" i="3"/>
  <c r="L590" i="3"/>
  <c r="K590" i="3"/>
  <c r="M590" i="3" s="1"/>
  <c r="E590" i="3"/>
  <c r="AS589" i="3"/>
  <c r="AR589" i="3"/>
  <c r="AN589" i="3"/>
  <c r="AM589" i="3"/>
  <c r="AI589" i="3"/>
  <c r="AH589" i="3"/>
  <c r="AD589" i="3"/>
  <c r="AC589" i="3"/>
  <c r="W589" i="3"/>
  <c r="V589" i="3"/>
  <c r="N589" i="3"/>
  <c r="L589" i="3"/>
  <c r="M589" i="3" s="1"/>
  <c r="K589" i="3"/>
  <c r="E589" i="3"/>
  <c r="AS588" i="3"/>
  <c r="AR588" i="3"/>
  <c r="AN588" i="3"/>
  <c r="AM588" i="3"/>
  <c r="AI588" i="3"/>
  <c r="AH588" i="3"/>
  <c r="AD588" i="3"/>
  <c r="AC588" i="3"/>
  <c r="W588" i="3"/>
  <c r="V588" i="3"/>
  <c r="P588" i="3"/>
  <c r="N588" i="3"/>
  <c r="M588" i="3"/>
  <c r="L588" i="3"/>
  <c r="K588" i="3"/>
  <c r="E588" i="3"/>
  <c r="AS587" i="3"/>
  <c r="AR587" i="3"/>
  <c r="AN587" i="3"/>
  <c r="AM587" i="3"/>
  <c r="AI587" i="3"/>
  <c r="AH587" i="3"/>
  <c r="AD587" i="3"/>
  <c r="AC587" i="3"/>
  <c r="W587" i="3"/>
  <c r="V587" i="3"/>
  <c r="P587" i="3"/>
  <c r="O587" i="3"/>
  <c r="N587" i="3"/>
  <c r="L587" i="3"/>
  <c r="K587" i="3"/>
  <c r="M587" i="3" s="1"/>
  <c r="E587" i="3"/>
  <c r="AS586" i="3"/>
  <c r="AR586" i="3"/>
  <c r="AN586" i="3"/>
  <c r="AM586" i="3"/>
  <c r="AI586" i="3"/>
  <c r="P586" i="3" s="1"/>
  <c r="AH586" i="3"/>
  <c r="AD586" i="3"/>
  <c r="AC586" i="3"/>
  <c r="W586" i="3"/>
  <c r="V586" i="3"/>
  <c r="N586" i="3"/>
  <c r="L586" i="3"/>
  <c r="K586" i="3"/>
  <c r="E586" i="3"/>
  <c r="AS585" i="3"/>
  <c r="AR585" i="3"/>
  <c r="AN585" i="3"/>
  <c r="AM585" i="3"/>
  <c r="AI585" i="3"/>
  <c r="P585" i="3" s="1"/>
  <c r="AH585" i="3"/>
  <c r="AD585" i="3"/>
  <c r="AC585" i="3"/>
  <c r="W585" i="3"/>
  <c r="V585" i="3"/>
  <c r="N585" i="3"/>
  <c r="M585" i="3"/>
  <c r="L585" i="3"/>
  <c r="K585" i="3"/>
  <c r="E585" i="3"/>
  <c r="AS584" i="3"/>
  <c r="AR584" i="3"/>
  <c r="AN584" i="3"/>
  <c r="AM584" i="3"/>
  <c r="AI584" i="3"/>
  <c r="AH584" i="3"/>
  <c r="AD584" i="3"/>
  <c r="P584" i="3" s="1"/>
  <c r="AC584" i="3"/>
  <c r="W584" i="3"/>
  <c r="V584" i="3"/>
  <c r="N584" i="3"/>
  <c r="L584" i="3"/>
  <c r="K584" i="3"/>
  <c r="M584" i="3" s="1"/>
  <c r="E584" i="3"/>
  <c r="AS583" i="3"/>
  <c r="AR583" i="3"/>
  <c r="AN583" i="3"/>
  <c r="AM583" i="3"/>
  <c r="AI583" i="3"/>
  <c r="AH583" i="3"/>
  <c r="AD583" i="3"/>
  <c r="P583" i="3" s="1"/>
  <c r="AC583" i="3"/>
  <c r="W583" i="3"/>
  <c r="V583" i="3"/>
  <c r="N583" i="3"/>
  <c r="L583" i="3"/>
  <c r="M583" i="3" s="1"/>
  <c r="K583" i="3"/>
  <c r="E583" i="3"/>
  <c r="AS582" i="3"/>
  <c r="AR582" i="3"/>
  <c r="AN582" i="3"/>
  <c r="AM582" i="3"/>
  <c r="AI582" i="3"/>
  <c r="AH582" i="3"/>
  <c r="AD582" i="3"/>
  <c r="P582" i="3" s="1"/>
  <c r="AC582" i="3"/>
  <c r="W582" i="3"/>
  <c r="V582" i="3"/>
  <c r="O582" i="3"/>
  <c r="N582" i="3"/>
  <c r="M582" i="3"/>
  <c r="L582" i="3"/>
  <c r="K582" i="3"/>
  <c r="E582" i="3"/>
  <c r="AS581" i="3"/>
  <c r="AR581" i="3"/>
  <c r="AN581" i="3"/>
  <c r="AM581" i="3"/>
  <c r="AI581" i="3"/>
  <c r="AH581" i="3"/>
  <c r="AD581" i="3"/>
  <c r="P581" i="3" s="1"/>
  <c r="AC581" i="3"/>
  <c r="W581" i="3"/>
  <c r="V581" i="3"/>
  <c r="O581" i="3"/>
  <c r="N581" i="3"/>
  <c r="M581" i="3"/>
  <c r="L581" i="3"/>
  <c r="K581" i="3"/>
  <c r="E581" i="3"/>
  <c r="AS580" i="3"/>
  <c r="AR580" i="3"/>
  <c r="AN580" i="3"/>
  <c r="AM580" i="3"/>
  <c r="AI580" i="3"/>
  <c r="P580" i="3" s="1"/>
  <c r="AH580" i="3"/>
  <c r="AD580" i="3"/>
  <c r="AC580" i="3"/>
  <c r="W580" i="3"/>
  <c r="V580" i="3"/>
  <c r="O580" i="3"/>
  <c r="N580" i="3"/>
  <c r="M580" i="3"/>
  <c r="L580" i="3"/>
  <c r="K580" i="3"/>
  <c r="E580" i="3"/>
  <c r="AS579" i="3"/>
  <c r="AR579" i="3"/>
  <c r="AN579" i="3"/>
  <c r="AM579" i="3"/>
  <c r="AI579" i="3"/>
  <c r="AH579" i="3"/>
  <c r="AD579" i="3"/>
  <c r="P579" i="3" s="1"/>
  <c r="AC579" i="3"/>
  <c r="W579" i="3"/>
  <c r="V579" i="3"/>
  <c r="N579" i="3"/>
  <c r="L579" i="3"/>
  <c r="K579" i="3"/>
  <c r="E579" i="3"/>
  <c r="AS578" i="3"/>
  <c r="AR578" i="3"/>
  <c r="AN578" i="3"/>
  <c r="AM578" i="3"/>
  <c r="AI578" i="3"/>
  <c r="AH578" i="3"/>
  <c r="AD578" i="3"/>
  <c r="AC578" i="3"/>
  <c r="W578" i="3"/>
  <c r="V578" i="3"/>
  <c r="N578" i="3"/>
  <c r="L578" i="3"/>
  <c r="K578" i="3"/>
  <c r="M578" i="3" s="1"/>
  <c r="E578" i="3"/>
  <c r="AS577" i="3"/>
  <c r="AR577" i="3"/>
  <c r="AN577" i="3"/>
  <c r="AM577" i="3"/>
  <c r="AI577" i="3"/>
  <c r="AH577" i="3"/>
  <c r="AD577" i="3"/>
  <c r="AC577" i="3"/>
  <c r="W577" i="3"/>
  <c r="V577" i="3"/>
  <c r="N577" i="3"/>
  <c r="L577" i="3"/>
  <c r="K577" i="3"/>
  <c r="M577" i="3" s="1"/>
  <c r="E577" i="3"/>
  <c r="AS576" i="3"/>
  <c r="AR576" i="3"/>
  <c r="AN576" i="3"/>
  <c r="AM576" i="3"/>
  <c r="AI576" i="3"/>
  <c r="AH576" i="3"/>
  <c r="AD576" i="3"/>
  <c r="AC576" i="3"/>
  <c r="W576" i="3"/>
  <c r="V576" i="3"/>
  <c r="N576" i="3"/>
  <c r="M576" i="3"/>
  <c r="L576" i="3"/>
  <c r="K576" i="3"/>
  <c r="E576" i="3"/>
  <c r="AS575" i="3"/>
  <c r="AR575" i="3"/>
  <c r="AN575" i="3"/>
  <c r="AM575" i="3"/>
  <c r="AI575" i="3"/>
  <c r="AH575" i="3"/>
  <c r="AD575" i="3"/>
  <c r="P575" i="3" s="1"/>
  <c r="AC575" i="3"/>
  <c r="W575" i="3"/>
  <c r="V575" i="3"/>
  <c r="N575" i="3"/>
  <c r="M575" i="3"/>
  <c r="L575" i="3"/>
  <c r="K575" i="3"/>
  <c r="E575" i="3"/>
  <c r="AS574" i="3"/>
  <c r="AR574" i="3"/>
  <c r="AN574" i="3"/>
  <c r="AM574" i="3"/>
  <c r="AI574" i="3"/>
  <c r="AH574" i="3"/>
  <c r="AD574" i="3"/>
  <c r="AC574" i="3"/>
  <c r="W574" i="3"/>
  <c r="V574" i="3"/>
  <c r="O574" i="3" s="1"/>
  <c r="P574" i="3"/>
  <c r="N574" i="3"/>
  <c r="M574" i="3"/>
  <c r="L574" i="3"/>
  <c r="K574" i="3"/>
  <c r="E574" i="3"/>
  <c r="AS573" i="3"/>
  <c r="AR573" i="3"/>
  <c r="AN573" i="3"/>
  <c r="AM573" i="3"/>
  <c r="AI573" i="3"/>
  <c r="P573" i="3" s="1"/>
  <c r="AH573" i="3"/>
  <c r="AD573" i="3"/>
  <c r="AC573" i="3"/>
  <c r="W573" i="3"/>
  <c r="V573" i="3"/>
  <c r="N573" i="3"/>
  <c r="L573" i="3"/>
  <c r="K573" i="3"/>
  <c r="M573" i="3" s="1"/>
  <c r="E573" i="3"/>
  <c r="AS572" i="3"/>
  <c r="AR572" i="3"/>
  <c r="AN572" i="3"/>
  <c r="AM572" i="3"/>
  <c r="AI572" i="3"/>
  <c r="AH572" i="3"/>
  <c r="AD572" i="3"/>
  <c r="AC572" i="3"/>
  <c r="W572" i="3"/>
  <c r="V572" i="3"/>
  <c r="P572" i="3"/>
  <c r="O572" i="3"/>
  <c r="N572" i="3"/>
  <c r="L572" i="3"/>
  <c r="K572" i="3"/>
  <c r="M572" i="3" s="1"/>
  <c r="E572" i="3"/>
  <c r="AS571" i="3"/>
  <c r="AR571" i="3"/>
  <c r="AN571" i="3"/>
  <c r="AM571" i="3"/>
  <c r="AI571" i="3"/>
  <c r="AH571" i="3"/>
  <c r="AD571" i="3"/>
  <c r="AC571" i="3"/>
  <c r="W571" i="3"/>
  <c r="V571" i="3"/>
  <c r="P571" i="3"/>
  <c r="N571" i="3"/>
  <c r="L571" i="3"/>
  <c r="M571" i="3" s="1"/>
  <c r="K571" i="3"/>
  <c r="E571" i="3"/>
  <c r="AS570" i="3"/>
  <c r="AR570" i="3"/>
  <c r="AN570" i="3"/>
  <c r="AM570" i="3"/>
  <c r="AI570" i="3"/>
  <c r="AH570" i="3"/>
  <c r="AD570" i="3"/>
  <c r="P570" i="3" s="1"/>
  <c r="AC570" i="3"/>
  <c r="W570" i="3"/>
  <c r="V570" i="3"/>
  <c r="N570" i="3"/>
  <c r="L570" i="3"/>
  <c r="K570" i="3"/>
  <c r="M570" i="3" s="1"/>
  <c r="E570" i="3"/>
  <c r="AS569" i="3"/>
  <c r="AR569" i="3"/>
  <c r="AN569" i="3"/>
  <c r="AM569" i="3"/>
  <c r="AI569" i="3"/>
  <c r="AH569" i="3"/>
  <c r="AD569" i="3"/>
  <c r="AC569" i="3"/>
  <c r="W569" i="3"/>
  <c r="V569" i="3"/>
  <c r="N569" i="3"/>
  <c r="L569" i="3"/>
  <c r="K569" i="3"/>
  <c r="M569" i="3" s="1"/>
  <c r="O569" i="3" s="1"/>
  <c r="E569" i="3"/>
  <c r="AS568" i="3"/>
  <c r="AR568" i="3"/>
  <c r="AN568" i="3"/>
  <c r="AM568" i="3"/>
  <c r="AI568" i="3"/>
  <c r="AH568" i="3"/>
  <c r="AD568" i="3"/>
  <c r="P568" i="3" s="1"/>
  <c r="AC568" i="3"/>
  <c r="W568" i="3"/>
  <c r="V568" i="3"/>
  <c r="N568" i="3"/>
  <c r="M568" i="3"/>
  <c r="L568" i="3"/>
  <c r="K568" i="3"/>
  <c r="E568" i="3"/>
  <c r="AS567" i="3"/>
  <c r="AR567" i="3"/>
  <c r="AN567" i="3"/>
  <c r="AM567" i="3"/>
  <c r="AI567" i="3"/>
  <c r="AH567" i="3"/>
  <c r="AD567" i="3"/>
  <c r="P567" i="3" s="1"/>
  <c r="AC567" i="3"/>
  <c r="W567" i="3"/>
  <c r="V567" i="3"/>
  <c r="N567" i="3"/>
  <c r="L567" i="3"/>
  <c r="M567" i="3" s="1"/>
  <c r="K567" i="3"/>
  <c r="E567" i="3"/>
  <c r="AS566" i="3"/>
  <c r="AR566" i="3"/>
  <c r="AN566" i="3"/>
  <c r="AM566" i="3"/>
  <c r="AI566" i="3"/>
  <c r="AH566" i="3"/>
  <c r="AD566" i="3"/>
  <c r="AC566" i="3"/>
  <c r="W566" i="3"/>
  <c r="V566" i="3"/>
  <c r="O566" i="3" s="1"/>
  <c r="P566" i="3"/>
  <c r="N566" i="3"/>
  <c r="M566" i="3"/>
  <c r="L566" i="3"/>
  <c r="K566" i="3"/>
  <c r="E566" i="3"/>
  <c r="AS565" i="3"/>
  <c r="AR565" i="3"/>
  <c r="AN565" i="3"/>
  <c r="AM565" i="3"/>
  <c r="AI565" i="3"/>
  <c r="AH565" i="3"/>
  <c r="AD565" i="3"/>
  <c r="AC565" i="3"/>
  <c r="W565" i="3"/>
  <c r="V565" i="3"/>
  <c r="P565" i="3"/>
  <c r="N565" i="3"/>
  <c r="L565" i="3"/>
  <c r="K565" i="3"/>
  <c r="M565" i="3" s="1"/>
  <c r="O565" i="3" s="1"/>
  <c r="E565" i="3"/>
  <c r="AS564" i="3"/>
  <c r="AR564" i="3"/>
  <c r="AN564" i="3"/>
  <c r="AM564" i="3"/>
  <c r="AI564" i="3"/>
  <c r="P564" i="3" s="1"/>
  <c r="AH564" i="3"/>
  <c r="AD564" i="3"/>
  <c r="AC564" i="3"/>
  <c r="W564" i="3"/>
  <c r="V564" i="3"/>
  <c r="N564" i="3"/>
  <c r="L564" i="3"/>
  <c r="K564" i="3"/>
  <c r="M564" i="3" s="1"/>
  <c r="E564" i="3"/>
  <c r="AS563" i="3"/>
  <c r="AR563" i="3"/>
  <c r="AN563" i="3"/>
  <c r="AM563" i="3"/>
  <c r="AI563" i="3"/>
  <c r="P563" i="3" s="1"/>
  <c r="AH563" i="3"/>
  <c r="AD563" i="3"/>
  <c r="AC563" i="3"/>
  <c r="W563" i="3"/>
  <c r="V563" i="3"/>
  <c r="N563" i="3"/>
  <c r="L563" i="3"/>
  <c r="M563" i="3" s="1"/>
  <c r="K563" i="3"/>
  <c r="E563" i="3"/>
  <c r="AS562" i="3"/>
  <c r="AR562" i="3"/>
  <c r="AN562" i="3"/>
  <c r="AM562" i="3"/>
  <c r="AI562" i="3"/>
  <c r="AH562" i="3"/>
  <c r="AD562" i="3"/>
  <c r="P562" i="3" s="1"/>
  <c r="AC562" i="3"/>
  <c r="W562" i="3"/>
  <c r="V562" i="3"/>
  <c r="N562" i="3"/>
  <c r="L562" i="3"/>
  <c r="K562" i="3"/>
  <c r="M562" i="3" s="1"/>
  <c r="E562" i="3"/>
  <c r="AS561" i="3"/>
  <c r="AR561" i="3"/>
  <c r="AN561" i="3"/>
  <c r="AM561" i="3"/>
  <c r="AI561" i="3"/>
  <c r="AH561" i="3"/>
  <c r="AD561" i="3"/>
  <c r="P561" i="3" s="1"/>
  <c r="AC561" i="3"/>
  <c r="W561" i="3"/>
  <c r="V561" i="3"/>
  <c r="N561" i="3"/>
  <c r="L561" i="3"/>
  <c r="K561" i="3"/>
  <c r="E561" i="3"/>
  <c r="AS560" i="3"/>
  <c r="AR560" i="3"/>
  <c r="AN560" i="3"/>
  <c r="AM560" i="3"/>
  <c r="AI560" i="3"/>
  <c r="AH560" i="3"/>
  <c r="AD560" i="3"/>
  <c r="P560" i="3" s="1"/>
  <c r="AC560" i="3"/>
  <c r="W560" i="3"/>
  <c r="V560" i="3"/>
  <c r="N560" i="3"/>
  <c r="M560" i="3"/>
  <c r="L560" i="3"/>
  <c r="K560" i="3"/>
  <c r="E560" i="3"/>
  <c r="AS559" i="3"/>
  <c r="AR559" i="3"/>
  <c r="AN559" i="3"/>
  <c r="AM559" i="3"/>
  <c r="AI559" i="3"/>
  <c r="AH559" i="3"/>
  <c r="AD559" i="3"/>
  <c r="AC559" i="3"/>
  <c r="W559" i="3"/>
  <c r="V559" i="3"/>
  <c r="N559" i="3"/>
  <c r="M559" i="3"/>
  <c r="L559" i="3"/>
  <c r="K559" i="3"/>
  <c r="E559" i="3"/>
  <c r="AS558" i="3"/>
  <c r="AR558" i="3"/>
  <c r="AN558" i="3"/>
  <c r="AM558" i="3"/>
  <c r="AI558" i="3"/>
  <c r="AH558" i="3"/>
  <c r="AD558" i="3"/>
  <c r="AC558" i="3"/>
  <c r="W558" i="3"/>
  <c r="V558" i="3"/>
  <c r="P558" i="3"/>
  <c r="O558" i="3"/>
  <c r="N558" i="3"/>
  <c r="M558" i="3"/>
  <c r="L558" i="3"/>
  <c r="K558" i="3"/>
  <c r="E558" i="3"/>
  <c r="AS557" i="3"/>
  <c r="AR557" i="3"/>
  <c r="AN557" i="3"/>
  <c r="AM557" i="3"/>
  <c r="AI557" i="3"/>
  <c r="AH557" i="3"/>
  <c r="AD557" i="3"/>
  <c r="AC557" i="3"/>
  <c r="W557" i="3"/>
  <c r="V557" i="3"/>
  <c r="P557" i="3"/>
  <c r="N557" i="3"/>
  <c r="L557" i="3"/>
  <c r="K557" i="3"/>
  <c r="M557" i="3" s="1"/>
  <c r="E557" i="3"/>
  <c r="AS556" i="3"/>
  <c r="AR556" i="3"/>
  <c r="AN556" i="3"/>
  <c r="AM556" i="3"/>
  <c r="AI556" i="3"/>
  <c r="P556" i="3" s="1"/>
  <c r="AH556" i="3"/>
  <c r="AD556" i="3"/>
  <c r="AC556" i="3"/>
  <c r="W556" i="3"/>
  <c r="V556" i="3"/>
  <c r="N556" i="3"/>
  <c r="L556" i="3"/>
  <c r="K556" i="3"/>
  <c r="M556" i="3" s="1"/>
  <c r="E556" i="3"/>
  <c r="AS555" i="3"/>
  <c r="AR555" i="3"/>
  <c r="AN555" i="3"/>
  <c r="AM555" i="3"/>
  <c r="AI555" i="3"/>
  <c r="P555" i="3" s="1"/>
  <c r="AH555" i="3"/>
  <c r="AD555" i="3"/>
  <c r="AC555" i="3"/>
  <c r="W555" i="3"/>
  <c r="V555" i="3"/>
  <c r="N555" i="3"/>
  <c r="L555" i="3"/>
  <c r="M555" i="3" s="1"/>
  <c r="K555" i="3"/>
  <c r="E555" i="3"/>
  <c r="AS554" i="3"/>
  <c r="AR554" i="3"/>
  <c r="AN554" i="3"/>
  <c r="AM554" i="3"/>
  <c r="AI554" i="3"/>
  <c r="AH554" i="3"/>
  <c r="AD554" i="3"/>
  <c r="P554" i="3" s="1"/>
  <c r="AC554" i="3"/>
  <c r="W554" i="3"/>
  <c r="V554" i="3"/>
  <c r="N554" i="3"/>
  <c r="L554" i="3"/>
  <c r="K554" i="3"/>
  <c r="M554" i="3" s="1"/>
  <c r="E554" i="3"/>
  <c r="AS553" i="3"/>
  <c r="AR553" i="3"/>
  <c r="AN553" i="3"/>
  <c r="AM553" i="3"/>
  <c r="AI553" i="3"/>
  <c r="AH553" i="3"/>
  <c r="AD553" i="3"/>
  <c r="AC553" i="3"/>
  <c r="W553" i="3"/>
  <c r="V553" i="3"/>
  <c r="N553" i="3"/>
  <c r="L553" i="3"/>
  <c r="K553" i="3"/>
  <c r="M553" i="3" s="1"/>
  <c r="E553" i="3"/>
  <c r="AS552" i="3"/>
  <c r="AR552" i="3"/>
  <c r="AN552" i="3"/>
  <c r="AM552" i="3"/>
  <c r="AI552" i="3"/>
  <c r="AH552" i="3"/>
  <c r="AD552" i="3"/>
  <c r="AC552" i="3"/>
  <c r="W552" i="3"/>
  <c r="V552" i="3"/>
  <c r="N552" i="3"/>
  <c r="L552" i="3"/>
  <c r="K552" i="3"/>
  <c r="M552" i="3" s="1"/>
  <c r="E552" i="3"/>
  <c r="AS551" i="3"/>
  <c r="AR551" i="3"/>
  <c r="AN551" i="3"/>
  <c r="AM551" i="3"/>
  <c r="AI551" i="3"/>
  <c r="AH551" i="3"/>
  <c r="AD551" i="3"/>
  <c r="AC551" i="3"/>
  <c r="W551" i="3"/>
  <c r="V551" i="3"/>
  <c r="P551" i="3"/>
  <c r="N551" i="3"/>
  <c r="L551" i="3"/>
  <c r="M551" i="3" s="1"/>
  <c r="K551" i="3"/>
  <c r="E551" i="3"/>
  <c r="AS550" i="3"/>
  <c r="AR550" i="3"/>
  <c r="AN550" i="3"/>
  <c r="AM550" i="3"/>
  <c r="AI550" i="3"/>
  <c r="AH550" i="3"/>
  <c r="AD550" i="3"/>
  <c r="AC550" i="3"/>
  <c r="W550" i="3"/>
  <c r="V550" i="3"/>
  <c r="P550" i="3"/>
  <c r="N550" i="3"/>
  <c r="M550" i="3"/>
  <c r="L550" i="3"/>
  <c r="K550" i="3"/>
  <c r="E550" i="3"/>
  <c r="AS549" i="3"/>
  <c r="AR549" i="3"/>
  <c r="AN549" i="3"/>
  <c r="AM549" i="3"/>
  <c r="AI549" i="3"/>
  <c r="AH549" i="3"/>
  <c r="AD549" i="3"/>
  <c r="AC549" i="3"/>
  <c r="W549" i="3"/>
  <c r="V549" i="3"/>
  <c r="P549" i="3"/>
  <c r="N549" i="3"/>
  <c r="L549" i="3"/>
  <c r="K549" i="3"/>
  <c r="M549" i="3" s="1"/>
  <c r="E549" i="3"/>
  <c r="AS548" i="3"/>
  <c r="AR548" i="3"/>
  <c r="AN548" i="3"/>
  <c r="AM548" i="3"/>
  <c r="AI548" i="3"/>
  <c r="P548" i="3" s="1"/>
  <c r="AH548" i="3"/>
  <c r="AD548" i="3"/>
  <c r="AC548" i="3"/>
  <c r="W548" i="3"/>
  <c r="V548" i="3"/>
  <c r="O548" i="3"/>
  <c r="N548" i="3"/>
  <c r="L548" i="3"/>
  <c r="K548" i="3"/>
  <c r="M548" i="3" s="1"/>
  <c r="E548" i="3"/>
  <c r="AS547" i="3"/>
  <c r="AR547" i="3"/>
  <c r="AN547" i="3"/>
  <c r="AM547" i="3"/>
  <c r="AI547" i="3"/>
  <c r="P547" i="3" s="1"/>
  <c r="AH547" i="3"/>
  <c r="AD547" i="3"/>
  <c r="AC547" i="3"/>
  <c r="W547" i="3"/>
  <c r="V547" i="3"/>
  <c r="N547" i="3"/>
  <c r="L547" i="3"/>
  <c r="M547" i="3" s="1"/>
  <c r="O547" i="3" s="1"/>
  <c r="K547" i="3"/>
  <c r="E547" i="3"/>
  <c r="AS546" i="3"/>
  <c r="AR546" i="3"/>
  <c r="AN546" i="3"/>
  <c r="AM546" i="3"/>
  <c r="AI546" i="3"/>
  <c r="AH546" i="3"/>
  <c r="AD546" i="3"/>
  <c r="P546" i="3" s="1"/>
  <c r="AC546" i="3"/>
  <c r="W546" i="3"/>
  <c r="V546" i="3"/>
  <c r="N546" i="3"/>
  <c r="M546" i="3"/>
  <c r="L546" i="3"/>
  <c r="K546" i="3"/>
  <c r="E546" i="3"/>
  <c r="AS545" i="3"/>
  <c r="AR545" i="3"/>
  <c r="AN545" i="3"/>
  <c r="AM545" i="3"/>
  <c r="AI545" i="3"/>
  <c r="AH545" i="3"/>
  <c r="AD545" i="3"/>
  <c r="AC545" i="3"/>
  <c r="W545" i="3"/>
  <c r="V545" i="3"/>
  <c r="N545" i="3"/>
  <c r="L545" i="3"/>
  <c r="K545" i="3"/>
  <c r="M545" i="3" s="1"/>
  <c r="E545" i="3"/>
  <c r="AS544" i="3"/>
  <c r="AR544" i="3"/>
  <c r="AN544" i="3"/>
  <c r="AM544" i="3"/>
  <c r="AI544" i="3"/>
  <c r="AH544" i="3"/>
  <c r="AD544" i="3"/>
  <c r="P544" i="3" s="1"/>
  <c r="AC544" i="3"/>
  <c r="W544" i="3"/>
  <c r="V544" i="3"/>
  <c r="N544" i="3"/>
  <c r="M544" i="3"/>
  <c r="L544" i="3"/>
  <c r="K544" i="3"/>
  <c r="E544" i="3"/>
  <c r="AS543" i="3"/>
  <c r="AR543" i="3"/>
  <c r="AN543" i="3"/>
  <c r="P543" i="3" s="1"/>
  <c r="AM543" i="3"/>
  <c r="AI543" i="3"/>
  <c r="AH543" i="3"/>
  <c r="AD543" i="3"/>
  <c r="AC543" i="3"/>
  <c r="W543" i="3"/>
  <c r="V543" i="3"/>
  <c r="N543" i="3"/>
  <c r="L543" i="3"/>
  <c r="M543" i="3" s="1"/>
  <c r="K543" i="3"/>
  <c r="E543" i="3"/>
  <c r="AS542" i="3"/>
  <c r="AR542" i="3"/>
  <c r="AN542" i="3"/>
  <c r="AM542" i="3"/>
  <c r="AI542" i="3"/>
  <c r="AH542" i="3"/>
  <c r="AD542" i="3"/>
  <c r="AC542" i="3"/>
  <c r="W542" i="3"/>
  <c r="V542" i="3"/>
  <c r="P542" i="3"/>
  <c r="O542" i="3"/>
  <c r="N542" i="3"/>
  <c r="M542" i="3"/>
  <c r="L542" i="3"/>
  <c r="K542" i="3"/>
  <c r="E542" i="3"/>
  <c r="AS541" i="3"/>
  <c r="AR541" i="3"/>
  <c r="AN541" i="3"/>
  <c r="AM541" i="3"/>
  <c r="AI541" i="3"/>
  <c r="AH541" i="3"/>
  <c r="AD541" i="3"/>
  <c r="AC541" i="3"/>
  <c r="W541" i="3"/>
  <c r="V541" i="3"/>
  <c r="P541" i="3"/>
  <c r="O541" i="3"/>
  <c r="N541" i="3"/>
  <c r="L541" i="3"/>
  <c r="K541" i="3"/>
  <c r="M541" i="3" s="1"/>
  <c r="E541" i="3"/>
  <c r="AS540" i="3"/>
  <c r="AR540" i="3"/>
  <c r="AN540" i="3"/>
  <c r="AM540" i="3"/>
  <c r="AI540" i="3"/>
  <c r="AH540" i="3"/>
  <c r="AD540" i="3"/>
  <c r="AC540" i="3"/>
  <c r="W540" i="3"/>
  <c r="V540" i="3"/>
  <c r="P540" i="3"/>
  <c r="N540" i="3"/>
  <c r="L540" i="3"/>
  <c r="K540" i="3"/>
  <c r="M540" i="3" s="1"/>
  <c r="E540" i="3"/>
  <c r="AS539" i="3"/>
  <c r="AR539" i="3"/>
  <c r="AN539" i="3"/>
  <c r="AM539" i="3"/>
  <c r="AI539" i="3"/>
  <c r="AH539" i="3"/>
  <c r="AD539" i="3"/>
  <c r="AC539" i="3"/>
  <c r="W539" i="3"/>
  <c r="V539" i="3"/>
  <c r="P539" i="3"/>
  <c r="N539" i="3"/>
  <c r="L539" i="3"/>
  <c r="M539" i="3" s="1"/>
  <c r="K539" i="3"/>
  <c r="E539" i="3"/>
  <c r="AS538" i="3"/>
  <c r="AR538" i="3"/>
  <c r="AN538" i="3"/>
  <c r="AM538" i="3"/>
  <c r="AI538" i="3"/>
  <c r="AH538" i="3"/>
  <c r="AD538" i="3"/>
  <c r="P538" i="3" s="1"/>
  <c r="AC538" i="3"/>
  <c r="W538" i="3"/>
  <c r="V538" i="3"/>
  <c r="N538" i="3"/>
  <c r="L538" i="3"/>
  <c r="K538" i="3"/>
  <c r="M538" i="3" s="1"/>
  <c r="E538" i="3"/>
  <c r="AS537" i="3"/>
  <c r="AR537" i="3"/>
  <c r="AN537" i="3"/>
  <c r="AM537" i="3"/>
  <c r="AI537" i="3"/>
  <c r="AH537" i="3"/>
  <c r="AD537" i="3"/>
  <c r="P537" i="3" s="1"/>
  <c r="AC537" i="3"/>
  <c r="W537" i="3"/>
  <c r="V537" i="3"/>
  <c r="N537" i="3"/>
  <c r="L537" i="3"/>
  <c r="K537" i="3"/>
  <c r="M537" i="3" s="1"/>
  <c r="E537" i="3"/>
  <c r="AS536" i="3"/>
  <c r="AR536" i="3"/>
  <c r="AN536" i="3"/>
  <c r="AM536" i="3"/>
  <c r="AI536" i="3"/>
  <c r="AH536" i="3"/>
  <c r="AD536" i="3"/>
  <c r="P536" i="3" s="1"/>
  <c r="AC536" i="3"/>
  <c r="W536" i="3"/>
  <c r="V536" i="3"/>
  <c r="N536" i="3"/>
  <c r="L536" i="3"/>
  <c r="K536" i="3"/>
  <c r="M536" i="3" s="1"/>
  <c r="E536" i="3"/>
  <c r="AS535" i="3"/>
  <c r="AR535" i="3"/>
  <c r="AN535" i="3"/>
  <c r="AM535" i="3"/>
  <c r="AI535" i="3"/>
  <c r="AH535" i="3"/>
  <c r="AD535" i="3"/>
  <c r="AC535" i="3"/>
  <c r="W535" i="3"/>
  <c r="V535" i="3"/>
  <c r="P535" i="3"/>
  <c r="N535" i="3"/>
  <c r="L535" i="3"/>
  <c r="M535" i="3" s="1"/>
  <c r="K535" i="3"/>
  <c r="E535" i="3"/>
  <c r="AS534" i="3"/>
  <c r="AR534" i="3"/>
  <c r="AN534" i="3"/>
  <c r="AM534" i="3"/>
  <c r="AI534" i="3"/>
  <c r="AH534" i="3"/>
  <c r="AD534" i="3"/>
  <c r="AC534" i="3"/>
  <c r="W534" i="3"/>
  <c r="V534" i="3"/>
  <c r="P534" i="3"/>
  <c r="O534" i="3"/>
  <c r="N534" i="3"/>
  <c r="L534" i="3"/>
  <c r="K534" i="3"/>
  <c r="M534" i="3" s="1"/>
  <c r="E534" i="3"/>
  <c r="AS533" i="3"/>
  <c r="AR533" i="3"/>
  <c r="AN533" i="3"/>
  <c r="AM533" i="3"/>
  <c r="AI533" i="3"/>
  <c r="P533" i="3" s="1"/>
  <c r="AH533" i="3"/>
  <c r="AD533" i="3"/>
  <c r="AC533" i="3"/>
  <c r="W533" i="3"/>
  <c r="V533" i="3"/>
  <c r="N533" i="3"/>
  <c r="L533" i="3"/>
  <c r="K533" i="3"/>
  <c r="M533" i="3" s="1"/>
  <c r="E533" i="3"/>
  <c r="AS532" i="3"/>
  <c r="AR532" i="3"/>
  <c r="AN532" i="3"/>
  <c r="AM532" i="3"/>
  <c r="AI532" i="3"/>
  <c r="P532" i="3" s="1"/>
  <c r="AH532" i="3"/>
  <c r="AD532" i="3"/>
  <c r="AC532" i="3"/>
  <c r="W532" i="3"/>
  <c r="V532" i="3"/>
  <c r="N532" i="3"/>
  <c r="L532" i="3"/>
  <c r="K532" i="3"/>
  <c r="M532" i="3" s="1"/>
  <c r="E532" i="3"/>
  <c r="AS531" i="3"/>
  <c r="AR531" i="3"/>
  <c r="AN531" i="3"/>
  <c r="P531" i="3" s="1"/>
  <c r="AM531" i="3"/>
  <c r="AI531" i="3"/>
  <c r="AH531" i="3"/>
  <c r="AD531" i="3"/>
  <c r="AC531" i="3"/>
  <c r="W531" i="3"/>
  <c r="V531" i="3"/>
  <c r="N531" i="3"/>
  <c r="L531" i="3"/>
  <c r="K531" i="3"/>
  <c r="E531" i="3"/>
  <c r="AS530" i="3"/>
  <c r="AR530" i="3"/>
  <c r="AN530" i="3"/>
  <c r="AM530" i="3"/>
  <c r="AI530" i="3"/>
  <c r="AH530" i="3"/>
  <c r="AD530" i="3"/>
  <c r="P530" i="3" s="1"/>
  <c r="AC530" i="3"/>
  <c r="W530" i="3"/>
  <c r="V530" i="3"/>
  <c r="N530" i="3"/>
  <c r="L530" i="3"/>
  <c r="K530" i="3"/>
  <c r="M530" i="3" s="1"/>
  <c r="E530" i="3"/>
  <c r="AS529" i="3"/>
  <c r="AR529" i="3"/>
  <c r="AN529" i="3"/>
  <c r="AM529" i="3"/>
  <c r="AI529" i="3"/>
  <c r="AH529" i="3"/>
  <c r="AD529" i="3"/>
  <c r="P529" i="3" s="1"/>
  <c r="AC529" i="3"/>
  <c r="W529" i="3"/>
  <c r="V529" i="3"/>
  <c r="N529" i="3"/>
  <c r="L529" i="3"/>
  <c r="K529" i="3"/>
  <c r="M529" i="3" s="1"/>
  <c r="E529" i="3"/>
  <c r="AS528" i="3"/>
  <c r="AR528" i="3"/>
  <c r="AN528" i="3"/>
  <c r="AM528" i="3"/>
  <c r="AI528" i="3"/>
  <c r="AH528" i="3"/>
  <c r="AD528" i="3"/>
  <c r="P528" i="3" s="1"/>
  <c r="AC528" i="3"/>
  <c r="W528" i="3"/>
  <c r="V528" i="3"/>
  <c r="N528" i="3"/>
  <c r="L528" i="3"/>
  <c r="K528" i="3"/>
  <c r="E528" i="3"/>
  <c r="AS527" i="3"/>
  <c r="AR527" i="3"/>
  <c r="AN527" i="3"/>
  <c r="AM527" i="3"/>
  <c r="AI527" i="3"/>
  <c r="P527" i="3" s="1"/>
  <c r="AH527" i="3"/>
  <c r="AD527" i="3"/>
  <c r="AC527" i="3"/>
  <c r="W527" i="3"/>
  <c r="V527" i="3"/>
  <c r="N527" i="3"/>
  <c r="L527" i="3"/>
  <c r="M527" i="3" s="1"/>
  <c r="K527" i="3"/>
  <c r="E527" i="3"/>
  <c r="AS526" i="3"/>
  <c r="AR526" i="3"/>
  <c r="AN526" i="3"/>
  <c r="AM526" i="3"/>
  <c r="AI526" i="3"/>
  <c r="AH526" i="3"/>
  <c r="AD526" i="3"/>
  <c r="AC526" i="3"/>
  <c r="W526" i="3"/>
  <c r="V526" i="3"/>
  <c r="P526" i="3"/>
  <c r="O526" i="3"/>
  <c r="N526" i="3"/>
  <c r="L526" i="3"/>
  <c r="K526" i="3"/>
  <c r="M526" i="3" s="1"/>
  <c r="E526" i="3"/>
  <c r="AS525" i="3"/>
  <c r="AR525" i="3"/>
  <c r="AN525" i="3"/>
  <c r="AM525" i="3"/>
  <c r="AI525" i="3"/>
  <c r="AH525" i="3"/>
  <c r="AD525" i="3"/>
  <c r="P525" i="3" s="1"/>
  <c r="AC525" i="3"/>
  <c r="W525" i="3"/>
  <c r="V525" i="3"/>
  <c r="N525" i="3"/>
  <c r="L525" i="3"/>
  <c r="K525" i="3"/>
  <c r="M525" i="3" s="1"/>
  <c r="E525" i="3"/>
  <c r="AS524" i="3"/>
  <c r="AR524" i="3"/>
  <c r="AN524" i="3"/>
  <c r="AM524" i="3"/>
  <c r="AI524" i="3"/>
  <c r="P524" i="3" s="1"/>
  <c r="AH524" i="3"/>
  <c r="AD524" i="3"/>
  <c r="AC524" i="3"/>
  <c r="W524" i="3"/>
  <c r="V524" i="3"/>
  <c r="N524" i="3"/>
  <c r="L524" i="3"/>
  <c r="K524" i="3"/>
  <c r="M524" i="3" s="1"/>
  <c r="E524" i="3"/>
  <c r="AS523" i="3"/>
  <c r="AR523" i="3"/>
  <c r="AN523" i="3"/>
  <c r="P523" i="3" s="1"/>
  <c r="AM523" i="3"/>
  <c r="AI523" i="3"/>
  <c r="AH523" i="3"/>
  <c r="AD523" i="3"/>
  <c r="AC523" i="3"/>
  <c r="W523" i="3"/>
  <c r="V523" i="3"/>
  <c r="N523" i="3"/>
  <c r="L523" i="3"/>
  <c r="K523" i="3"/>
  <c r="E523" i="3"/>
  <c r="AS522" i="3"/>
  <c r="AR522" i="3"/>
  <c r="AN522" i="3"/>
  <c r="AM522" i="3"/>
  <c r="AI522" i="3"/>
  <c r="AH522" i="3"/>
  <c r="AD522" i="3"/>
  <c r="P522" i="3" s="1"/>
  <c r="AC522" i="3"/>
  <c r="W522" i="3"/>
  <c r="V522" i="3"/>
  <c r="N522" i="3"/>
  <c r="L522" i="3"/>
  <c r="K522" i="3"/>
  <c r="M522" i="3" s="1"/>
  <c r="E522" i="3"/>
  <c r="AS521" i="3"/>
  <c r="AR521" i="3"/>
  <c r="AN521" i="3"/>
  <c r="AM521" i="3"/>
  <c r="AI521" i="3"/>
  <c r="AH521" i="3"/>
  <c r="AD521" i="3"/>
  <c r="P521" i="3" s="1"/>
  <c r="AC521" i="3"/>
  <c r="W521" i="3"/>
  <c r="V521" i="3"/>
  <c r="N521" i="3"/>
  <c r="L521" i="3"/>
  <c r="K521" i="3"/>
  <c r="M521" i="3" s="1"/>
  <c r="E521" i="3"/>
  <c r="AS520" i="3"/>
  <c r="AR520" i="3"/>
  <c r="AN520" i="3"/>
  <c r="AM520" i="3"/>
  <c r="AI520" i="3"/>
  <c r="AH520" i="3"/>
  <c r="AD520" i="3"/>
  <c r="P520" i="3" s="1"/>
  <c r="AC520" i="3"/>
  <c r="W520" i="3"/>
  <c r="V520" i="3"/>
  <c r="N520" i="3"/>
  <c r="L520" i="3"/>
  <c r="K520" i="3"/>
  <c r="M520" i="3" s="1"/>
  <c r="E520" i="3"/>
  <c r="AS519" i="3"/>
  <c r="AR519" i="3"/>
  <c r="AN519" i="3"/>
  <c r="AM519" i="3"/>
  <c r="AI519" i="3"/>
  <c r="AH519" i="3"/>
  <c r="AD519" i="3"/>
  <c r="P519" i="3" s="1"/>
  <c r="AC519" i="3"/>
  <c r="W519" i="3"/>
  <c r="V519" i="3"/>
  <c r="N519" i="3"/>
  <c r="M519" i="3"/>
  <c r="O519" i="3" s="1"/>
  <c r="L519" i="3"/>
  <c r="K519" i="3"/>
  <c r="E519" i="3"/>
  <c r="AS518" i="3"/>
  <c r="AR518" i="3"/>
  <c r="AN518" i="3"/>
  <c r="AM518" i="3"/>
  <c r="AI518" i="3"/>
  <c r="AH518" i="3"/>
  <c r="AD518" i="3"/>
  <c r="AC518" i="3"/>
  <c r="W518" i="3"/>
  <c r="V518" i="3"/>
  <c r="P518" i="3"/>
  <c r="N518" i="3"/>
  <c r="L518" i="3"/>
  <c r="K518" i="3"/>
  <c r="M518" i="3" s="1"/>
  <c r="E518" i="3"/>
  <c r="AS517" i="3"/>
  <c r="AR517" i="3"/>
  <c r="AN517" i="3"/>
  <c r="AM517" i="3"/>
  <c r="AI517" i="3"/>
  <c r="P517" i="3" s="1"/>
  <c r="AH517" i="3"/>
  <c r="AD517" i="3"/>
  <c r="AC517" i="3"/>
  <c r="W517" i="3"/>
  <c r="V517" i="3"/>
  <c r="N517" i="3"/>
  <c r="L517" i="3"/>
  <c r="K517" i="3"/>
  <c r="E517" i="3"/>
  <c r="AS516" i="3"/>
  <c r="AR516" i="3"/>
  <c r="AN516" i="3"/>
  <c r="AM516" i="3"/>
  <c r="AI516" i="3"/>
  <c r="AH516" i="3"/>
  <c r="AD516" i="3"/>
  <c r="P516" i="3" s="1"/>
  <c r="AC516" i="3"/>
  <c r="W516" i="3"/>
  <c r="V516" i="3"/>
  <c r="O516" i="3"/>
  <c r="N516" i="3"/>
  <c r="L516" i="3"/>
  <c r="K516" i="3"/>
  <c r="M516" i="3" s="1"/>
  <c r="E516" i="3"/>
  <c r="AS515" i="3"/>
  <c r="AR515" i="3"/>
  <c r="AN515" i="3"/>
  <c r="AM515" i="3"/>
  <c r="AI515" i="3"/>
  <c r="P515" i="3" s="1"/>
  <c r="AH515" i="3"/>
  <c r="AD515" i="3"/>
  <c r="AC515" i="3"/>
  <c r="W515" i="3"/>
  <c r="V515" i="3"/>
  <c r="N515" i="3"/>
  <c r="M515" i="3"/>
  <c r="L515" i="3"/>
  <c r="K515" i="3"/>
  <c r="E515" i="3"/>
  <c r="AS514" i="3"/>
  <c r="AR514" i="3"/>
  <c r="AN514" i="3"/>
  <c r="AM514" i="3"/>
  <c r="AI514" i="3"/>
  <c r="AH514" i="3"/>
  <c r="AD514" i="3"/>
  <c r="P514" i="3" s="1"/>
  <c r="AC514" i="3"/>
  <c r="W514" i="3"/>
  <c r="V514" i="3"/>
  <c r="N514" i="3"/>
  <c r="L514" i="3"/>
  <c r="K514" i="3"/>
  <c r="M514" i="3" s="1"/>
  <c r="E514" i="3"/>
  <c r="AS513" i="3"/>
  <c r="AR513" i="3"/>
  <c r="AN513" i="3"/>
  <c r="AM513" i="3"/>
  <c r="AI513" i="3"/>
  <c r="AH513" i="3"/>
  <c r="AD513" i="3"/>
  <c r="AC513" i="3"/>
  <c r="W513" i="3"/>
  <c r="V513" i="3"/>
  <c r="P513" i="3"/>
  <c r="N513" i="3"/>
  <c r="M513" i="3"/>
  <c r="O513" i="3" s="1"/>
  <c r="L513" i="3"/>
  <c r="K513" i="3"/>
  <c r="E513" i="3"/>
  <c r="AS512" i="3"/>
  <c r="AR512" i="3"/>
  <c r="AN512" i="3"/>
  <c r="AM512" i="3"/>
  <c r="AI512" i="3"/>
  <c r="P512" i="3" s="1"/>
  <c r="AH512" i="3"/>
  <c r="AD512" i="3"/>
  <c r="AC512" i="3"/>
  <c r="W512" i="3"/>
  <c r="V512" i="3"/>
  <c r="N512" i="3"/>
  <c r="M512" i="3"/>
  <c r="L512" i="3"/>
  <c r="K512" i="3"/>
  <c r="E512" i="3"/>
  <c r="AS511" i="3"/>
  <c r="AR511" i="3"/>
  <c r="AN511" i="3"/>
  <c r="AM511" i="3"/>
  <c r="AI511" i="3"/>
  <c r="P511" i="3" s="1"/>
  <c r="AH511" i="3"/>
  <c r="AD511" i="3"/>
  <c r="AC511" i="3"/>
  <c r="W511" i="3"/>
  <c r="V511" i="3"/>
  <c r="N511" i="3"/>
  <c r="M511" i="3"/>
  <c r="L511" i="3"/>
  <c r="K511" i="3"/>
  <c r="E511" i="3"/>
  <c r="AS510" i="3"/>
  <c r="AR510" i="3"/>
  <c r="AN510" i="3"/>
  <c r="AM510" i="3"/>
  <c r="AI510" i="3"/>
  <c r="P510" i="3" s="1"/>
  <c r="AH510" i="3"/>
  <c r="AD510" i="3"/>
  <c r="AC510" i="3"/>
  <c r="W510" i="3"/>
  <c r="V510" i="3"/>
  <c r="N510" i="3"/>
  <c r="M510" i="3"/>
  <c r="L510" i="3"/>
  <c r="K510" i="3"/>
  <c r="E510" i="3"/>
  <c r="AS509" i="3"/>
  <c r="AR509" i="3"/>
  <c r="AN509" i="3"/>
  <c r="AM509" i="3"/>
  <c r="AI509" i="3"/>
  <c r="P509" i="3" s="1"/>
  <c r="AH509" i="3"/>
  <c r="AD509" i="3"/>
  <c r="AC509" i="3"/>
  <c r="W509" i="3"/>
  <c r="V509" i="3"/>
  <c r="N509" i="3"/>
  <c r="L509" i="3"/>
  <c r="K509" i="3"/>
  <c r="M509" i="3" s="1"/>
  <c r="E509" i="3"/>
  <c r="AS508" i="3"/>
  <c r="AR508" i="3"/>
  <c r="AN508" i="3"/>
  <c r="AM508" i="3"/>
  <c r="AI508" i="3"/>
  <c r="AH508" i="3"/>
  <c r="AD508" i="3"/>
  <c r="P508" i="3" s="1"/>
  <c r="AC508" i="3"/>
  <c r="W508" i="3"/>
  <c r="V508" i="3"/>
  <c r="N508" i="3"/>
  <c r="L508" i="3"/>
  <c r="K508" i="3"/>
  <c r="E508" i="3"/>
  <c r="AS507" i="3"/>
  <c r="AR507" i="3"/>
  <c r="AN507" i="3"/>
  <c r="AM507" i="3"/>
  <c r="AI507" i="3"/>
  <c r="AH507" i="3"/>
  <c r="AD507" i="3"/>
  <c r="AC507" i="3"/>
  <c r="W507" i="3"/>
  <c r="V507" i="3"/>
  <c r="N507" i="3"/>
  <c r="L507" i="3"/>
  <c r="K507" i="3"/>
  <c r="E507" i="3"/>
  <c r="AS506" i="3"/>
  <c r="AR506" i="3"/>
  <c r="AN506" i="3"/>
  <c r="AM506" i="3"/>
  <c r="AI506" i="3"/>
  <c r="AH506" i="3"/>
  <c r="AD506" i="3"/>
  <c r="AC506" i="3"/>
  <c r="W506" i="3"/>
  <c r="V506" i="3"/>
  <c r="N506" i="3"/>
  <c r="M506" i="3"/>
  <c r="O506" i="3" s="1"/>
  <c r="L506" i="3"/>
  <c r="K506" i="3"/>
  <c r="E506" i="3"/>
  <c r="AS505" i="3"/>
  <c r="AR505" i="3"/>
  <c r="AN505" i="3"/>
  <c r="AM505" i="3"/>
  <c r="AI505" i="3"/>
  <c r="AH505" i="3"/>
  <c r="AD505" i="3"/>
  <c r="P505" i="3" s="1"/>
  <c r="AC505" i="3"/>
  <c r="W505" i="3"/>
  <c r="V505" i="3"/>
  <c r="O505" i="3"/>
  <c r="N505" i="3"/>
  <c r="M505" i="3"/>
  <c r="L505" i="3"/>
  <c r="K505" i="3"/>
  <c r="E505" i="3"/>
  <c r="AS504" i="3"/>
  <c r="AR504" i="3"/>
  <c r="AN504" i="3"/>
  <c r="AM504" i="3"/>
  <c r="AI504" i="3"/>
  <c r="AH504" i="3"/>
  <c r="AD504" i="3"/>
  <c r="P504" i="3" s="1"/>
  <c r="AC504" i="3"/>
  <c r="W504" i="3"/>
  <c r="V504" i="3"/>
  <c r="N504" i="3"/>
  <c r="L504" i="3"/>
  <c r="M504" i="3" s="1"/>
  <c r="K504" i="3"/>
  <c r="E504" i="3"/>
  <c r="AS503" i="3"/>
  <c r="AR503" i="3"/>
  <c r="AN503" i="3"/>
  <c r="AM503" i="3"/>
  <c r="AI503" i="3"/>
  <c r="AH503" i="3"/>
  <c r="AD503" i="3"/>
  <c r="AC503" i="3"/>
  <c r="W503" i="3"/>
  <c r="V503" i="3"/>
  <c r="N503" i="3"/>
  <c r="L503" i="3"/>
  <c r="M503" i="3" s="1"/>
  <c r="K503" i="3"/>
  <c r="E503" i="3"/>
  <c r="AS502" i="3"/>
  <c r="AR502" i="3"/>
  <c r="AN502" i="3"/>
  <c r="AM502" i="3"/>
  <c r="AI502" i="3"/>
  <c r="P502" i="3" s="1"/>
  <c r="AH502" i="3"/>
  <c r="AD502" i="3"/>
  <c r="AC502" i="3"/>
  <c r="W502" i="3"/>
  <c r="V502" i="3"/>
  <c r="N502" i="3"/>
  <c r="L502" i="3"/>
  <c r="K502" i="3"/>
  <c r="M502" i="3" s="1"/>
  <c r="E502" i="3"/>
  <c r="AS501" i="3"/>
  <c r="AR501" i="3"/>
  <c r="AN501" i="3"/>
  <c r="AM501" i="3"/>
  <c r="AI501" i="3"/>
  <c r="AH501" i="3"/>
  <c r="AD501" i="3"/>
  <c r="AC501" i="3"/>
  <c r="W501" i="3"/>
  <c r="V501" i="3"/>
  <c r="P501" i="3"/>
  <c r="N501" i="3"/>
  <c r="L501" i="3"/>
  <c r="K501" i="3"/>
  <c r="E501" i="3"/>
  <c r="AS500" i="3"/>
  <c r="AR500" i="3"/>
  <c r="AN500" i="3"/>
  <c r="AM500" i="3"/>
  <c r="AI500" i="3"/>
  <c r="P500" i="3" s="1"/>
  <c r="AH500" i="3"/>
  <c r="AD500" i="3"/>
  <c r="AC500" i="3"/>
  <c r="W500" i="3"/>
  <c r="V500" i="3"/>
  <c r="O500" i="3"/>
  <c r="N500" i="3"/>
  <c r="L500" i="3"/>
  <c r="K500" i="3"/>
  <c r="M500" i="3" s="1"/>
  <c r="E500" i="3"/>
  <c r="AS499" i="3"/>
  <c r="AR499" i="3"/>
  <c r="AN499" i="3"/>
  <c r="AM499" i="3"/>
  <c r="AI499" i="3"/>
  <c r="P499" i="3" s="1"/>
  <c r="AH499" i="3"/>
  <c r="AD499" i="3"/>
  <c r="AC499" i="3"/>
  <c r="W499" i="3"/>
  <c r="V499" i="3"/>
  <c r="N499" i="3"/>
  <c r="L499" i="3"/>
  <c r="K499" i="3"/>
  <c r="E499" i="3"/>
  <c r="AS498" i="3"/>
  <c r="AR498" i="3"/>
  <c r="AN498" i="3"/>
  <c r="AM498" i="3"/>
  <c r="AI498" i="3"/>
  <c r="P498" i="3" s="1"/>
  <c r="AH498" i="3"/>
  <c r="AD498" i="3"/>
  <c r="AC498" i="3"/>
  <c r="W498" i="3"/>
  <c r="V498" i="3"/>
  <c r="N498" i="3"/>
  <c r="M498" i="3"/>
  <c r="L498" i="3"/>
  <c r="K498" i="3"/>
  <c r="E498" i="3"/>
  <c r="AS497" i="3"/>
  <c r="AR497" i="3"/>
  <c r="AN497" i="3"/>
  <c r="AM497" i="3"/>
  <c r="AI497" i="3"/>
  <c r="AH497" i="3"/>
  <c r="AD497" i="3"/>
  <c r="P497" i="3" s="1"/>
  <c r="AC497" i="3"/>
  <c r="W497" i="3"/>
  <c r="V497" i="3"/>
  <c r="N497" i="3"/>
  <c r="L497" i="3"/>
  <c r="K497" i="3"/>
  <c r="M497" i="3" s="1"/>
  <c r="E497" i="3"/>
  <c r="AS496" i="3"/>
  <c r="AR496" i="3"/>
  <c r="AN496" i="3"/>
  <c r="AM496" i="3"/>
  <c r="AI496" i="3"/>
  <c r="AH496" i="3"/>
  <c r="AD496" i="3"/>
  <c r="P496" i="3" s="1"/>
  <c r="AC496" i="3"/>
  <c r="W496" i="3"/>
  <c r="V496" i="3"/>
  <c r="N496" i="3"/>
  <c r="L496" i="3"/>
  <c r="K496" i="3"/>
  <c r="E496" i="3"/>
  <c r="AS495" i="3"/>
  <c r="AR495" i="3"/>
  <c r="AN495" i="3"/>
  <c r="AM495" i="3"/>
  <c r="AI495" i="3"/>
  <c r="P495" i="3" s="1"/>
  <c r="AH495" i="3"/>
  <c r="AD495" i="3"/>
  <c r="AC495" i="3"/>
  <c r="W495" i="3"/>
  <c r="V495" i="3"/>
  <c r="N495" i="3"/>
  <c r="M495" i="3"/>
  <c r="L495" i="3"/>
  <c r="K495" i="3"/>
  <c r="E495" i="3"/>
  <c r="AS494" i="3"/>
  <c r="AR494" i="3"/>
  <c r="AN494" i="3"/>
  <c r="AM494" i="3"/>
  <c r="AI494" i="3"/>
  <c r="AH494" i="3"/>
  <c r="AD494" i="3"/>
  <c r="P494" i="3" s="1"/>
  <c r="AC494" i="3"/>
  <c r="W494" i="3"/>
  <c r="V494" i="3"/>
  <c r="N494" i="3"/>
  <c r="M494" i="3"/>
  <c r="L494" i="3"/>
  <c r="K494" i="3"/>
  <c r="E494" i="3"/>
  <c r="AS493" i="3"/>
  <c r="AR493" i="3"/>
  <c r="AN493" i="3"/>
  <c r="AM493" i="3"/>
  <c r="AI493" i="3"/>
  <c r="AH493" i="3"/>
  <c r="AD493" i="3"/>
  <c r="AC493" i="3"/>
  <c r="W493" i="3"/>
  <c r="V493" i="3"/>
  <c r="O493" i="3" s="1"/>
  <c r="P493" i="3"/>
  <c r="N493" i="3"/>
  <c r="M493" i="3"/>
  <c r="L493" i="3"/>
  <c r="K493" i="3"/>
  <c r="E493" i="3"/>
  <c r="AS492" i="3"/>
  <c r="AR492" i="3"/>
  <c r="AN492" i="3"/>
  <c r="AM492" i="3"/>
  <c r="AI492" i="3"/>
  <c r="P492" i="3" s="1"/>
  <c r="AH492" i="3"/>
  <c r="AD492" i="3"/>
  <c r="AC492" i="3"/>
  <c r="W492" i="3"/>
  <c r="V492" i="3"/>
  <c r="N492" i="3"/>
  <c r="L492" i="3"/>
  <c r="K492" i="3"/>
  <c r="M492" i="3" s="1"/>
  <c r="E492" i="3"/>
  <c r="AS491" i="3"/>
  <c r="AR491" i="3"/>
  <c r="AN491" i="3"/>
  <c r="AM491" i="3"/>
  <c r="AI491" i="3"/>
  <c r="AH491" i="3"/>
  <c r="AD491" i="3"/>
  <c r="AC491" i="3"/>
  <c r="W491" i="3"/>
  <c r="V491" i="3"/>
  <c r="P491" i="3"/>
  <c r="O491" i="3"/>
  <c r="N491" i="3"/>
  <c r="L491" i="3"/>
  <c r="K491" i="3"/>
  <c r="M491" i="3" s="1"/>
  <c r="E491" i="3"/>
  <c r="AS490" i="3"/>
  <c r="AR490" i="3"/>
  <c r="AN490" i="3"/>
  <c r="AM490" i="3"/>
  <c r="AI490" i="3"/>
  <c r="P490" i="3" s="1"/>
  <c r="AH490" i="3"/>
  <c r="AD490" i="3"/>
  <c r="AC490" i="3"/>
  <c r="W490" i="3"/>
  <c r="V490" i="3"/>
  <c r="N490" i="3"/>
  <c r="M490" i="3"/>
  <c r="L490" i="3"/>
  <c r="K490" i="3"/>
  <c r="E490" i="3"/>
  <c r="AS489" i="3"/>
  <c r="AR489" i="3"/>
  <c r="AN489" i="3"/>
  <c r="AM489" i="3"/>
  <c r="AI489" i="3"/>
  <c r="AH489" i="3"/>
  <c r="AD489" i="3"/>
  <c r="P489" i="3" s="1"/>
  <c r="AC489" i="3"/>
  <c r="W489" i="3"/>
  <c r="V489" i="3"/>
  <c r="N489" i="3"/>
  <c r="L489" i="3"/>
  <c r="K489" i="3"/>
  <c r="M489" i="3" s="1"/>
  <c r="E489" i="3"/>
  <c r="AS488" i="3"/>
  <c r="AR488" i="3"/>
  <c r="AN488" i="3"/>
  <c r="AM488" i="3"/>
  <c r="AI488" i="3"/>
  <c r="AH488" i="3"/>
  <c r="AD488" i="3"/>
  <c r="AC488" i="3"/>
  <c r="W488" i="3"/>
  <c r="V488" i="3"/>
  <c r="N488" i="3"/>
  <c r="M488" i="3"/>
  <c r="L488" i="3"/>
  <c r="K488" i="3"/>
  <c r="E488" i="3"/>
  <c r="AS487" i="3"/>
  <c r="AR487" i="3"/>
  <c r="AN487" i="3"/>
  <c r="P487" i="3" s="1"/>
  <c r="AM487" i="3"/>
  <c r="AI487" i="3"/>
  <c r="AH487" i="3"/>
  <c r="AD487" i="3"/>
  <c r="AC487" i="3"/>
  <c r="W487" i="3"/>
  <c r="V487" i="3"/>
  <c r="N487" i="3"/>
  <c r="L487" i="3"/>
  <c r="K487" i="3"/>
  <c r="M487" i="3" s="1"/>
  <c r="E487" i="3"/>
  <c r="AS486" i="3"/>
  <c r="AR486" i="3"/>
  <c r="AN486" i="3"/>
  <c r="AM486" i="3"/>
  <c r="AI486" i="3"/>
  <c r="AH486" i="3"/>
  <c r="AD486" i="3"/>
  <c r="P486" i="3" s="1"/>
  <c r="AC486" i="3"/>
  <c r="W486" i="3"/>
  <c r="V486" i="3"/>
  <c r="N486" i="3"/>
  <c r="L486" i="3"/>
  <c r="M486" i="3" s="1"/>
  <c r="K486" i="3"/>
  <c r="E486" i="3"/>
  <c r="AS485" i="3"/>
  <c r="AR485" i="3"/>
  <c r="AN485" i="3"/>
  <c r="AM485" i="3"/>
  <c r="AI485" i="3"/>
  <c r="P485" i="3" s="1"/>
  <c r="AH485" i="3"/>
  <c r="AD485" i="3"/>
  <c r="AC485" i="3"/>
  <c r="W485" i="3"/>
  <c r="V485" i="3"/>
  <c r="N485" i="3"/>
  <c r="M485" i="3"/>
  <c r="O485" i="3" s="1"/>
  <c r="L485" i="3"/>
  <c r="K485" i="3"/>
  <c r="E485" i="3"/>
  <c r="AS484" i="3"/>
  <c r="AR484" i="3"/>
  <c r="AN484" i="3"/>
  <c r="AM484" i="3"/>
  <c r="AI484" i="3"/>
  <c r="AH484" i="3"/>
  <c r="AD484" i="3"/>
  <c r="AC484" i="3"/>
  <c r="W484" i="3"/>
  <c r="V484" i="3"/>
  <c r="P484" i="3"/>
  <c r="N484" i="3"/>
  <c r="M484" i="3"/>
  <c r="L484" i="3"/>
  <c r="K484" i="3"/>
  <c r="E484" i="3"/>
  <c r="AS483" i="3"/>
  <c r="AR483" i="3"/>
  <c r="AN483" i="3"/>
  <c r="AM483" i="3"/>
  <c r="AI483" i="3"/>
  <c r="AH483" i="3"/>
  <c r="AD483" i="3"/>
  <c r="P483" i="3" s="1"/>
  <c r="AC483" i="3"/>
  <c r="W483" i="3"/>
  <c r="V483" i="3"/>
  <c r="N483" i="3"/>
  <c r="L483" i="3"/>
  <c r="K483" i="3"/>
  <c r="E483" i="3"/>
  <c r="AS482" i="3"/>
  <c r="AR482" i="3"/>
  <c r="AN482" i="3"/>
  <c r="AM482" i="3"/>
  <c r="AI482" i="3"/>
  <c r="AH482" i="3"/>
  <c r="AD482" i="3"/>
  <c r="P482" i="3" s="1"/>
  <c r="AC482" i="3"/>
  <c r="W482" i="3"/>
  <c r="V482" i="3"/>
  <c r="N482" i="3"/>
  <c r="M482" i="3"/>
  <c r="L482" i="3"/>
  <c r="K482" i="3"/>
  <c r="E482" i="3"/>
  <c r="AS481" i="3"/>
  <c r="AR481" i="3"/>
  <c r="AN481" i="3"/>
  <c r="AM481" i="3"/>
  <c r="AI481" i="3"/>
  <c r="AH481" i="3"/>
  <c r="AD481" i="3"/>
  <c r="AC481" i="3"/>
  <c r="W481" i="3"/>
  <c r="V481" i="3"/>
  <c r="P481" i="3"/>
  <c r="N481" i="3"/>
  <c r="M481" i="3"/>
  <c r="L481" i="3"/>
  <c r="K481" i="3"/>
  <c r="E481" i="3"/>
  <c r="AS480" i="3"/>
  <c r="AR480" i="3"/>
  <c r="AN480" i="3"/>
  <c r="AM480" i="3"/>
  <c r="AI480" i="3"/>
  <c r="AH480" i="3"/>
  <c r="AD480" i="3"/>
  <c r="AC480" i="3"/>
  <c r="W480" i="3"/>
  <c r="V480" i="3"/>
  <c r="P480" i="3"/>
  <c r="N480" i="3"/>
  <c r="L480" i="3"/>
  <c r="K480" i="3"/>
  <c r="M480" i="3" s="1"/>
  <c r="E480" i="3"/>
  <c r="AS479" i="3"/>
  <c r="AR479" i="3"/>
  <c r="AN479" i="3"/>
  <c r="AM479" i="3"/>
  <c r="AI479" i="3"/>
  <c r="P479" i="3" s="1"/>
  <c r="AH479" i="3"/>
  <c r="AD479" i="3"/>
  <c r="AC479" i="3"/>
  <c r="W479" i="3"/>
  <c r="V479" i="3"/>
  <c r="N479" i="3"/>
  <c r="L479" i="3"/>
  <c r="K479" i="3"/>
  <c r="M479" i="3" s="1"/>
  <c r="E479" i="3"/>
  <c r="AS478" i="3"/>
  <c r="AR478" i="3"/>
  <c r="AN478" i="3"/>
  <c r="AM478" i="3"/>
  <c r="AI478" i="3"/>
  <c r="AH478" i="3"/>
  <c r="AD478" i="3"/>
  <c r="AC478" i="3"/>
  <c r="W478" i="3"/>
  <c r="V478" i="3"/>
  <c r="P478" i="3"/>
  <c r="N478" i="3"/>
  <c r="M478" i="3"/>
  <c r="L478" i="3"/>
  <c r="K478" i="3"/>
  <c r="E478" i="3"/>
  <c r="AS477" i="3"/>
  <c r="AR477" i="3"/>
  <c r="AN477" i="3"/>
  <c r="AM477" i="3"/>
  <c r="AI477" i="3"/>
  <c r="AH477" i="3"/>
  <c r="AD477" i="3"/>
  <c r="P477" i="3" s="1"/>
  <c r="AC477" i="3"/>
  <c r="W477" i="3"/>
  <c r="V477" i="3"/>
  <c r="N477" i="3"/>
  <c r="L477" i="3"/>
  <c r="K477" i="3"/>
  <c r="M477" i="3" s="1"/>
  <c r="E477" i="3"/>
  <c r="AS476" i="3"/>
  <c r="AR476" i="3"/>
  <c r="AN476" i="3"/>
  <c r="AM476" i="3"/>
  <c r="AI476" i="3"/>
  <c r="AH476" i="3"/>
  <c r="AD476" i="3"/>
  <c r="P476" i="3" s="1"/>
  <c r="AC476" i="3"/>
  <c r="W476" i="3"/>
  <c r="V476" i="3"/>
  <c r="N476" i="3"/>
  <c r="L476" i="3"/>
  <c r="K476" i="3"/>
  <c r="M476" i="3" s="1"/>
  <c r="E476" i="3"/>
  <c r="AS475" i="3"/>
  <c r="AR475" i="3"/>
  <c r="AN475" i="3"/>
  <c r="AM475" i="3"/>
  <c r="AI475" i="3"/>
  <c r="AH475" i="3"/>
  <c r="AD475" i="3"/>
  <c r="AC475" i="3"/>
  <c r="W475" i="3"/>
  <c r="V475" i="3"/>
  <c r="N475" i="3"/>
  <c r="L475" i="3"/>
  <c r="K475" i="3"/>
  <c r="E475" i="3"/>
  <c r="AS474" i="3"/>
  <c r="AR474" i="3"/>
  <c r="AN474" i="3"/>
  <c r="AM474" i="3"/>
  <c r="AI474" i="3"/>
  <c r="AH474" i="3"/>
  <c r="AD474" i="3"/>
  <c r="P474" i="3" s="1"/>
  <c r="AC474" i="3"/>
  <c r="W474" i="3"/>
  <c r="V474" i="3"/>
  <c r="O474" i="3"/>
  <c r="N474" i="3"/>
  <c r="M474" i="3"/>
  <c r="L474" i="3"/>
  <c r="K474" i="3"/>
  <c r="E474" i="3"/>
  <c r="AS473" i="3"/>
  <c r="AR473" i="3"/>
  <c r="AN473" i="3"/>
  <c r="AM473" i="3"/>
  <c r="AI473" i="3"/>
  <c r="AH473" i="3"/>
  <c r="AD473" i="3"/>
  <c r="AC473" i="3"/>
  <c r="W473" i="3"/>
  <c r="V473" i="3"/>
  <c r="O473" i="3" s="1"/>
  <c r="P473" i="3"/>
  <c r="N473" i="3"/>
  <c r="M473" i="3"/>
  <c r="L473" i="3"/>
  <c r="K473" i="3"/>
  <c r="E473" i="3"/>
  <c r="AS472" i="3"/>
  <c r="AR472" i="3"/>
  <c r="AN472" i="3"/>
  <c r="AM472" i="3"/>
  <c r="AI472" i="3"/>
  <c r="AH472" i="3"/>
  <c r="AD472" i="3"/>
  <c r="AC472" i="3"/>
  <c r="W472" i="3"/>
  <c r="V472" i="3"/>
  <c r="P472" i="3"/>
  <c r="O472" i="3"/>
  <c r="N472" i="3"/>
  <c r="L472" i="3"/>
  <c r="K472" i="3"/>
  <c r="M472" i="3" s="1"/>
  <c r="E472" i="3"/>
  <c r="AS471" i="3"/>
  <c r="AR471" i="3"/>
  <c r="AN471" i="3"/>
  <c r="AM471" i="3"/>
  <c r="AI471" i="3"/>
  <c r="P471" i="3" s="1"/>
  <c r="AH471" i="3"/>
  <c r="AD471" i="3"/>
  <c r="AC471" i="3"/>
  <c r="W471" i="3"/>
  <c r="V471" i="3"/>
  <c r="N471" i="3"/>
  <c r="L471" i="3"/>
  <c r="K471" i="3"/>
  <c r="M471" i="3" s="1"/>
  <c r="E471" i="3"/>
  <c r="AS470" i="3"/>
  <c r="AR470" i="3"/>
  <c r="AN470" i="3"/>
  <c r="AM470" i="3"/>
  <c r="AI470" i="3"/>
  <c r="AH470" i="3"/>
  <c r="AD470" i="3"/>
  <c r="AC470" i="3"/>
  <c r="W470" i="3"/>
  <c r="V470" i="3"/>
  <c r="P470" i="3"/>
  <c r="N470" i="3"/>
  <c r="L470" i="3"/>
  <c r="K470" i="3"/>
  <c r="M470" i="3" s="1"/>
  <c r="E470" i="3"/>
  <c r="AS469" i="3"/>
  <c r="AR469" i="3"/>
  <c r="AN469" i="3"/>
  <c r="AM469" i="3"/>
  <c r="AI469" i="3"/>
  <c r="AH469" i="3"/>
  <c r="AD469" i="3"/>
  <c r="AC469" i="3"/>
  <c r="W469" i="3"/>
  <c r="V469" i="3"/>
  <c r="N469" i="3"/>
  <c r="L469" i="3"/>
  <c r="K469" i="3"/>
  <c r="M469" i="3" s="1"/>
  <c r="O469" i="3" s="1"/>
  <c r="E469" i="3"/>
  <c r="AS468" i="3"/>
  <c r="AR468" i="3"/>
  <c r="AN468" i="3"/>
  <c r="AM468" i="3"/>
  <c r="AI468" i="3"/>
  <c r="AH468" i="3"/>
  <c r="AD468" i="3"/>
  <c r="P468" i="3" s="1"/>
  <c r="AC468" i="3"/>
  <c r="W468" i="3"/>
  <c r="V468" i="3"/>
  <c r="N468" i="3"/>
  <c r="M468" i="3"/>
  <c r="L468" i="3"/>
  <c r="K468" i="3"/>
  <c r="E468" i="3"/>
  <c r="AS467" i="3"/>
  <c r="AR467" i="3"/>
  <c r="AN467" i="3"/>
  <c r="AM467" i="3"/>
  <c r="AI467" i="3"/>
  <c r="AH467" i="3"/>
  <c r="AD467" i="3"/>
  <c r="AC467" i="3"/>
  <c r="W467" i="3"/>
  <c r="V467" i="3"/>
  <c r="N467" i="3"/>
  <c r="L467" i="3"/>
  <c r="K467" i="3"/>
  <c r="M467" i="3" s="1"/>
  <c r="E467" i="3"/>
  <c r="AS466" i="3"/>
  <c r="AR466" i="3"/>
  <c r="AN466" i="3"/>
  <c r="AM466" i="3"/>
  <c r="AI466" i="3"/>
  <c r="AH466" i="3"/>
  <c r="AD466" i="3"/>
  <c r="P466" i="3" s="1"/>
  <c r="AC466" i="3"/>
  <c r="W466" i="3"/>
  <c r="V466" i="3"/>
  <c r="N466" i="3"/>
  <c r="M466" i="3"/>
  <c r="L466" i="3"/>
  <c r="K466" i="3"/>
  <c r="E466" i="3"/>
  <c r="AS465" i="3"/>
  <c r="AR465" i="3"/>
  <c r="AN465" i="3"/>
  <c r="AM465" i="3"/>
  <c r="AI465" i="3"/>
  <c r="AH465" i="3"/>
  <c r="AD465" i="3"/>
  <c r="AC465" i="3"/>
  <c r="W465" i="3"/>
  <c r="V465" i="3"/>
  <c r="P465" i="3"/>
  <c r="N465" i="3"/>
  <c r="M465" i="3"/>
  <c r="O465" i="3" s="1"/>
  <c r="L465" i="3"/>
  <c r="K465" i="3"/>
  <c r="E465" i="3"/>
  <c r="AS464" i="3"/>
  <c r="AR464" i="3"/>
  <c r="AN464" i="3"/>
  <c r="AM464" i="3"/>
  <c r="AI464" i="3"/>
  <c r="AH464" i="3"/>
  <c r="AD464" i="3"/>
  <c r="AC464" i="3"/>
  <c r="W464" i="3"/>
  <c r="V464" i="3"/>
  <c r="P464" i="3"/>
  <c r="N464" i="3"/>
  <c r="L464" i="3"/>
  <c r="K464" i="3"/>
  <c r="M464" i="3" s="1"/>
  <c r="E464" i="3"/>
  <c r="AS463" i="3"/>
  <c r="AR463" i="3"/>
  <c r="AN463" i="3"/>
  <c r="AM463" i="3"/>
  <c r="AI463" i="3"/>
  <c r="P463" i="3" s="1"/>
  <c r="AH463" i="3"/>
  <c r="AD463" i="3"/>
  <c r="AC463" i="3"/>
  <c r="W463" i="3"/>
  <c r="V463" i="3"/>
  <c r="N463" i="3"/>
  <c r="L463" i="3"/>
  <c r="K463" i="3"/>
  <c r="M463" i="3" s="1"/>
  <c r="E463" i="3"/>
  <c r="AS462" i="3"/>
  <c r="AR462" i="3"/>
  <c r="AN462" i="3"/>
  <c r="AM462" i="3"/>
  <c r="AI462" i="3"/>
  <c r="AH462" i="3"/>
  <c r="AD462" i="3"/>
  <c r="AC462" i="3"/>
  <c r="W462" i="3"/>
  <c r="V462" i="3"/>
  <c r="P462" i="3"/>
  <c r="N462" i="3"/>
  <c r="L462" i="3"/>
  <c r="K462" i="3"/>
  <c r="M462" i="3" s="1"/>
  <c r="E462" i="3"/>
  <c r="AS461" i="3"/>
  <c r="AR461" i="3"/>
  <c r="AN461" i="3"/>
  <c r="AM461" i="3"/>
  <c r="AI461" i="3"/>
  <c r="AH461" i="3"/>
  <c r="AD461" i="3"/>
  <c r="P461" i="3" s="1"/>
  <c r="AC461" i="3"/>
  <c r="W461" i="3"/>
  <c r="V461" i="3"/>
  <c r="N461" i="3"/>
  <c r="L461" i="3"/>
  <c r="K461" i="3"/>
  <c r="E461" i="3"/>
  <c r="AS460" i="3"/>
  <c r="AR460" i="3"/>
  <c r="AN460" i="3"/>
  <c r="AM460" i="3"/>
  <c r="AI460" i="3"/>
  <c r="AH460" i="3"/>
  <c r="AD460" i="3"/>
  <c r="P460" i="3" s="1"/>
  <c r="AC460" i="3"/>
  <c r="W460" i="3"/>
  <c r="V460" i="3"/>
  <c r="N460" i="3"/>
  <c r="M460" i="3"/>
  <c r="L460" i="3"/>
  <c r="K460" i="3"/>
  <c r="E460" i="3"/>
  <c r="AS459" i="3"/>
  <c r="AR459" i="3"/>
  <c r="AN459" i="3"/>
  <c r="AM459" i="3"/>
  <c r="AI459" i="3"/>
  <c r="AH459" i="3"/>
  <c r="AD459" i="3"/>
  <c r="AC459" i="3"/>
  <c r="W459" i="3"/>
  <c r="V459" i="3"/>
  <c r="N459" i="3"/>
  <c r="L459" i="3"/>
  <c r="K459" i="3"/>
  <c r="M459" i="3" s="1"/>
  <c r="E459" i="3"/>
  <c r="AS458" i="3"/>
  <c r="AR458" i="3"/>
  <c r="AN458" i="3"/>
  <c r="AM458" i="3"/>
  <c r="AI458" i="3"/>
  <c r="AH458" i="3"/>
  <c r="AD458" i="3"/>
  <c r="P458" i="3" s="1"/>
  <c r="AC458" i="3"/>
  <c r="W458" i="3"/>
  <c r="V458" i="3"/>
  <c r="O458" i="3"/>
  <c r="N458" i="3"/>
  <c r="M458" i="3"/>
  <c r="L458" i="3"/>
  <c r="K458" i="3"/>
  <c r="E458" i="3"/>
  <c r="AS457" i="3"/>
  <c r="AR457" i="3"/>
  <c r="AN457" i="3"/>
  <c r="AM457" i="3"/>
  <c r="AI457" i="3"/>
  <c r="AH457" i="3"/>
  <c r="AD457" i="3"/>
  <c r="AC457" i="3"/>
  <c r="W457" i="3"/>
  <c r="V457" i="3"/>
  <c r="P457" i="3"/>
  <c r="O457" i="3"/>
  <c r="N457" i="3"/>
  <c r="M457" i="3"/>
  <c r="L457" i="3"/>
  <c r="K457" i="3"/>
  <c r="E457" i="3"/>
  <c r="AS456" i="3"/>
  <c r="AR456" i="3"/>
  <c r="AN456" i="3"/>
  <c r="AM456" i="3"/>
  <c r="AI456" i="3"/>
  <c r="AH456" i="3"/>
  <c r="AD456" i="3"/>
  <c r="AC456" i="3"/>
  <c r="W456" i="3"/>
  <c r="V456" i="3"/>
  <c r="P456" i="3"/>
  <c r="N456" i="3"/>
  <c r="L456" i="3"/>
  <c r="K456" i="3"/>
  <c r="M456" i="3" s="1"/>
  <c r="E456" i="3"/>
  <c r="AS455" i="3"/>
  <c r="AR455" i="3"/>
  <c r="AN455" i="3"/>
  <c r="AM455" i="3"/>
  <c r="AI455" i="3"/>
  <c r="AH455" i="3"/>
  <c r="AD455" i="3"/>
  <c r="AC455" i="3"/>
  <c r="W455" i="3"/>
  <c r="V455" i="3"/>
  <c r="P455" i="3"/>
  <c r="N455" i="3"/>
  <c r="L455" i="3"/>
  <c r="K455" i="3"/>
  <c r="E455" i="3"/>
  <c r="AS454" i="3"/>
  <c r="AR454" i="3"/>
  <c r="AN454" i="3"/>
  <c r="AM454" i="3"/>
  <c r="AI454" i="3"/>
  <c r="AH454" i="3"/>
  <c r="AD454" i="3"/>
  <c r="AC454" i="3"/>
  <c r="W454" i="3"/>
  <c r="V454" i="3"/>
  <c r="P454" i="3"/>
  <c r="N454" i="3"/>
  <c r="L454" i="3"/>
  <c r="K454" i="3"/>
  <c r="M454" i="3" s="1"/>
  <c r="E454" i="3"/>
  <c r="AS453" i="3"/>
  <c r="AR453" i="3"/>
  <c r="AN453" i="3"/>
  <c r="AM453" i="3"/>
  <c r="AI453" i="3"/>
  <c r="AH453" i="3"/>
  <c r="AD453" i="3"/>
  <c r="P453" i="3" s="1"/>
  <c r="AC453" i="3"/>
  <c r="W453" i="3"/>
  <c r="V453" i="3"/>
  <c r="N453" i="3"/>
  <c r="L453" i="3"/>
  <c r="K453" i="3"/>
  <c r="M453" i="3" s="1"/>
  <c r="O453" i="3" s="1"/>
  <c r="E453" i="3"/>
  <c r="AS452" i="3"/>
  <c r="AR452" i="3"/>
  <c r="AN452" i="3"/>
  <c r="AM452" i="3"/>
  <c r="AI452" i="3"/>
  <c r="AH452" i="3"/>
  <c r="AD452" i="3"/>
  <c r="AC452" i="3"/>
  <c r="W452" i="3"/>
  <c r="V452" i="3"/>
  <c r="N452" i="3"/>
  <c r="L452" i="3"/>
  <c r="M452" i="3" s="1"/>
  <c r="K452" i="3"/>
  <c r="E452" i="3"/>
  <c r="AS451" i="3"/>
  <c r="AR451" i="3"/>
  <c r="AN451" i="3"/>
  <c r="AM451" i="3"/>
  <c r="AI451" i="3"/>
  <c r="P451" i="3" s="1"/>
  <c r="AH451" i="3"/>
  <c r="AD451" i="3"/>
  <c r="AC451" i="3"/>
  <c r="W451" i="3"/>
  <c r="V451" i="3"/>
  <c r="N451" i="3"/>
  <c r="L451" i="3"/>
  <c r="K451" i="3"/>
  <c r="M451" i="3" s="1"/>
  <c r="E451" i="3"/>
  <c r="AS450" i="3"/>
  <c r="AR450" i="3"/>
  <c r="AN450" i="3"/>
  <c r="AM450" i="3"/>
  <c r="AI450" i="3"/>
  <c r="AH450" i="3"/>
  <c r="AD450" i="3"/>
  <c r="AC450" i="3"/>
  <c r="W450" i="3"/>
  <c r="V450" i="3"/>
  <c r="N450" i="3"/>
  <c r="M450" i="3"/>
  <c r="L450" i="3"/>
  <c r="K450" i="3"/>
  <c r="E450" i="3"/>
  <c r="AS449" i="3"/>
  <c r="AR449" i="3"/>
  <c r="AN449" i="3"/>
  <c r="AM449" i="3"/>
  <c r="AI449" i="3"/>
  <c r="AH449" i="3"/>
  <c r="AD449" i="3"/>
  <c r="AC449" i="3"/>
  <c r="W449" i="3"/>
  <c r="V449" i="3"/>
  <c r="O449" i="3" s="1"/>
  <c r="P449" i="3"/>
  <c r="N449" i="3"/>
  <c r="M449" i="3"/>
  <c r="L449" i="3"/>
  <c r="K449" i="3"/>
  <c r="E449" i="3"/>
  <c r="AS448" i="3"/>
  <c r="AR448" i="3"/>
  <c r="AN448" i="3"/>
  <c r="AM448" i="3"/>
  <c r="AI448" i="3"/>
  <c r="P448" i="3" s="1"/>
  <c r="AH448" i="3"/>
  <c r="AD448" i="3"/>
  <c r="AC448" i="3"/>
  <c r="W448" i="3"/>
  <c r="V448" i="3"/>
  <c r="O448" i="3" s="1"/>
  <c r="N448" i="3"/>
  <c r="L448" i="3"/>
  <c r="K448" i="3"/>
  <c r="M448" i="3" s="1"/>
  <c r="E448" i="3"/>
  <c r="AS447" i="3"/>
  <c r="AR447" i="3"/>
  <c r="AN447" i="3"/>
  <c r="AM447" i="3"/>
  <c r="AI447" i="3"/>
  <c r="AH447" i="3"/>
  <c r="AD447" i="3"/>
  <c r="P447" i="3" s="1"/>
  <c r="AC447" i="3"/>
  <c r="W447" i="3"/>
  <c r="V447" i="3"/>
  <c r="N447" i="3"/>
  <c r="L447" i="3"/>
  <c r="K447" i="3"/>
  <c r="E447" i="3"/>
  <c r="AS446" i="3"/>
  <c r="AR446" i="3"/>
  <c r="AN446" i="3"/>
  <c r="AM446" i="3"/>
  <c r="AI446" i="3"/>
  <c r="AH446" i="3"/>
  <c r="AD446" i="3"/>
  <c r="P446" i="3" s="1"/>
  <c r="AC446" i="3"/>
  <c r="W446" i="3"/>
  <c r="V446" i="3"/>
  <c r="N446" i="3"/>
  <c r="L446" i="3"/>
  <c r="K446" i="3"/>
  <c r="M446" i="3" s="1"/>
  <c r="E446" i="3"/>
  <c r="AS445" i="3"/>
  <c r="AR445" i="3"/>
  <c r="AN445" i="3"/>
  <c r="AM445" i="3"/>
  <c r="AI445" i="3"/>
  <c r="AH445" i="3"/>
  <c r="AD445" i="3"/>
  <c r="P445" i="3" s="1"/>
  <c r="AC445" i="3"/>
  <c r="W445" i="3"/>
  <c r="V445" i="3"/>
  <c r="N445" i="3"/>
  <c r="M445" i="3"/>
  <c r="O445" i="3" s="1"/>
  <c r="L445" i="3"/>
  <c r="K445" i="3"/>
  <c r="E445" i="3"/>
  <c r="AS444" i="3"/>
  <c r="AR444" i="3"/>
  <c r="AN444" i="3"/>
  <c r="AM444" i="3"/>
  <c r="AI444" i="3"/>
  <c r="AH444" i="3"/>
  <c r="AD444" i="3"/>
  <c r="P444" i="3" s="1"/>
  <c r="AC444" i="3"/>
  <c r="W444" i="3"/>
  <c r="V444" i="3"/>
  <c r="N444" i="3"/>
  <c r="L444" i="3"/>
  <c r="K444" i="3"/>
  <c r="M444" i="3" s="1"/>
  <c r="E444" i="3"/>
  <c r="AS443" i="3"/>
  <c r="AR443" i="3"/>
  <c r="AN443" i="3"/>
  <c r="AM443" i="3"/>
  <c r="AI443" i="3"/>
  <c r="P443" i="3" s="1"/>
  <c r="AH443" i="3"/>
  <c r="AD443" i="3"/>
  <c r="AC443" i="3"/>
  <c r="W443" i="3"/>
  <c r="V443" i="3"/>
  <c r="N443" i="3"/>
  <c r="L443" i="3"/>
  <c r="M443" i="3" s="1"/>
  <c r="K443" i="3"/>
  <c r="E443" i="3"/>
  <c r="AS442" i="3"/>
  <c r="AR442" i="3"/>
  <c r="AN442" i="3"/>
  <c r="AM442" i="3"/>
  <c r="AI442" i="3"/>
  <c r="AH442" i="3"/>
  <c r="AD442" i="3"/>
  <c r="AC442" i="3"/>
  <c r="W442" i="3"/>
  <c r="V442" i="3"/>
  <c r="P442" i="3"/>
  <c r="N442" i="3"/>
  <c r="L442" i="3"/>
  <c r="M442" i="3" s="1"/>
  <c r="K442" i="3"/>
  <c r="E442" i="3"/>
  <c r="AS441" i="3"/>
  <c r="AR441" i="3"/>
  <c r="AN441" i="3"/>
  <c r="AM441" i="3"/>
  <c r="AI441" i="3"/>
  <c r="AH441" i="3"/>
  <c r="AD441" i="3"/>
  <c r="AC441" i="3"/>
  <c r="W441" i="3"/>
  <c r="V441" i="3"/>
  <c r="P441" i="3"/>
  <c r="O441" i="3"/>
  <c r="N441" i="3"/>
  <c r="M441" i="3"/>
  <c r="L441" i="3"/>
  <c r="K441" i="3"/>
  <c r="E441" i="3"/>
  <c r="AS440" i="3"/>
  <c r="AR440" i="3"/>
  <c r="AN440" i="3"/>
  <c r="AM440" i="3"/>
  <c r="AI440" i="3"/>
  <c r="P440" i="3" s="1"/>
  <c r="AH440" i="3"/>
  <c r="AD440" i="3"/>
  <c r="AC440" i="3"/>
  <c r="W440" i="3"/>
  <c r="V440" i="3"/>
  <c r="N440" i="3"/>
  <c r="L440" i="3"/>
  <c r="K440" i="3"/>
  <c r="M440" i="3" s="1"/>
  <c r="E440" i="3"/>
  <c r="AS439" i="3"/>
  <c r="AR439" i="3"/>
  <c r="AN439" i="3"/>
  <c r="AM439" i="3"/>
  <c r="AI439" i="3"/>
  <c r="AH439" i="3"/>
  <c r="AD439" i="3"/>
  <c r="P439" i="3" s="1"/>
  <c r="AC439" i="3"/>
  <c r="W439" i="3"/>
  <c r="V439" i="3"/>
  <c r="N439" i="3"/>
  <c r="L439" i="3"/>
  <c r="K439" i="3"/>
  <c r="M439" i="3" s="1"/>
  <c r="E439" i="3"/>
  <c r="AS438" i="3"/>
  <c r="AR438" i="3"/>
  <c r="AN438" i="3"/>
  <c r="AM438" i="3"/>
  <c r="AI438" i="3"/>
  <c r="AH438" i="3"/>
  <c r="AD438" i="3"/>
  <c r="P438" i="3" s="1"/>
  <c r="AC438" i="3"/>
  <c r="W438" i="3"/>
  <c r="V438" i="3"/>
  <c r="N438" i="3"/>
  <c r="L438" i="3"/>
  <c r="K438" i="3"/>
  <c r="M438" i="3" s="1"/>
  <c r="E438" i="3"/>
  <c r="AS437" i="3"/>
  <c r="AR437" i="3"/>
  <c r="AN437" i="3"/>
  <c r="AM437" i="3"/>
  <c r="AI437" i="3"/>
  <c r="AH437" i="3"/>
  <c r="AD437" i="3"/>
  <c r="P437" i="3" s="1"/>
  <c r="AC437" i="3"/>
  <c r="W437" i="3"/>
  <c r="V437" i="3"/>
  <c r="N437" i="3"/>
  <c r="L437" i="3"/>
  <c r="K437" i="3"/>
  <c r="M437" i="3" s="1"/>
  <c r="E437" i="3"/>
  <c r="AS436" i="3"/>
  <c r="AR436" i="3"/>
  <c r="AN436" i="3"/>
  <c r="AM436" i="3"/>
  <c r="AI436" i="3"/>
  <c r="AH436" i="3"/>
  <c r="AD436" i="3"/>
  <c r="P436" i="3" s="1"/>
  <c r="AC436" i="3"/>
  <c r="W436" i="3"/>
  <c r="V436" i="3"/>
  <c r="N436" i="3"/>
  <c r="L436" i="3"/>
  <c r="M436" i="3" s="1"/>
  <c r="K436" i="3"/>
  <c r="E436" i="3"/>
  <c r="AS435" i="3"/>
  <c r="AR435" i="3"/>
  <c r="AN435" i="3"/>
  <c r="AM435" i="3"/>
  <c r="AI435" i="3"/>
  <c r="AH435" i="3"/>
  <c r="AD435" i="3"/>
  <c r="P435" i="3" s="1"/>
  <c r="AC435" i="3"/>
  <c r="W435" i="3"/>
  <c r="V435" i="3"/>
  <c r="N435" i="3"/>
  <c r="M435" i="3"/>
  <c r="L435" i="3"/>
  <c r="K435" i="3"/>
  <c r="E435" i="3"/>
  <c r="AS434" i="3"/>
  <c r="AR434" i="3"/>
  <c r="AN434" i="3"/>
  <c r="AM434" i="3"/>
  <c r="AI434" i="3"/>
  <c r="AH434" i="3"/>
  <c r="AD434" i="3"/>
  <c r="AC434" i="3"/>
  <c r="W434" i="3"/>
  <c r="V434" i="3"/>
  <c r="P434" i="3"/>
  <c r="N434" i="3"/>
  <c r="L434" i="3"/>
  <c r="K434" i="3"/>
  <c r="M434" i="3" s="1"/>
  <c r="E434" i="3"/>
  <c r="AS433" i="3"/>
  <c r="AR433" i="3"/>
  <c r="AN433" i="3"/>
  <c r="AM433" i="3"/>
  <c r="AI433" i="3"/>
  <c r="AH433" i="3"/>
  <c r="AD433" i="3"/>
  <c r="AC433" i="3"/>
  <c r="W433" i="3"/>
  <c r="V433" i="3"/>
  <c r="P433" i="3"/>
  <c r="N433" i="3"/>
  <c r="L433" i="3"/>
  <c r="K433" i="3"/>
  <c r="M433" i="3" s="1"/>
  <c r="E433" i="3"/>
  <c r="AS432" i="3"/>
  <c r="AR432" i="3"/>
  <c r="AN432" i="3"/>
  <c r="AM432" i="3"/>
  <c r="AI432" i="3"/>
  <c r="AH432" i="3"/>
  <c r="AD432" i="3"/>
  <c r="AC432" i="3"/>
  <c r="W432" i="3"/>
  <c r="V432" i="3"/>
  <c r="P432" i="3"/>
  <c r="O432" i="3"/>
  <c r="N432" i="3"/>
  <c r="M432" i="3"/>
  <c r="L432" i="3"/>
  <c r="K432" i="3"/>
  <c r="E432" i="3"/>
  <c r="AS431" i="3"/>
  <c r="AR431" i="3"/>
  <c r="AN431" i="3"/>
  <c r="AM431" i="3"/>
  <c r="AI431" i="3"/>
  <c r="AH431" i="3"/>
  <c r="AD431" i="3"/>
  <c r="AC431" i="3"/>
  <c r="W431" i="3"/>
  <c r="V431" i="3"/>
  <c r="P431" i="3"/>
  <c r="N431" i="3"/>
  <c r="M431" i="3"/>
  <c r="O431" i="3" s="1"/>
  <c r="L431" i="3"/>
  <c r="K431" i="3"/>
  <c r="E431" i="3"/>
  <c r="AS430" i="3"/>
  <c r="AR430" i="3"/>
  <c r="AN430" i="3"/>
  <c r="AM430" i="3"/>
  <c r="AI430" i="3"/>
  <c r="AH430" i="3"/>
  <c r="AD430" i="3"/>
  <c r="P430" i="3" s="1"/>
  <c r="AC430" i="3"/>
  <c r="W430" i="3"/>
  <c r="V430" i="3"/>
  <c r="N430" i="3"/>
  <c r="L430" i="3"/>
  <c r="K430" i="3"/>
  <c r="M430" i="3" s="1"/>
  <c r="E430" i="3"/>
  <c r="AS429" i="3"/>
  <c r="AR429" i="3"/>
  <c r="AN429" i="3"/>
  <c r="AM429" i="3"/>
  <c r="AI429" i="3"/>
  <c r="AH429" i="3"/>
  <c r="AD429" i="3"/>
  <c r="P429" i="3" s="1"/>
  <c r="AC429" i="3"/>
  <c r="W429" i="3"/>
  <c r="V429" i="3"/>
  <c r="N429" i="3"/>
  <c r="L429" i="3"/>
  <c r="K429" i="3"/>
  <c r="M429" i="3" s="1"/>
  <c r="E429" i="3"/>
  <c r="AS428" i="3"/>
  <c r="AR428" i="3"/>
  <c r="AN428" i="3"/>
  <c r="AM428" i="3"/>
  <c r="AI428" i="3"/>
  <c r="AH428" i="3"/>
  <c r="AD428" i="3"/>
  <c r="P428" i="3" s="1"/>
  <c r="AC428" i="3"/>
  <c r="W428" i="3"/>
  <c r="V428" i="3"/>
  <c r="N428" i="3"/>
  <c r="L428" i="3"/>
  <c r="M428" i="3" s="1"/>
  <c r="K428" i="3"/>
  <c r="E428" i="3"/>
  <c r="AS427" i="3"/>
  <c r="AR427" i="3"/>
  <c r="AN427" i="3"/>
  <c r="AM427" i="3"/>
  <c r="AI427" i="3"/>
  <c r="AH427" i="3"/>
  <c r="AD427" i="3"/>
  <c r="P427" i="3" s="1"/>
  <c r="AC427" i="3"/>
  <c r="W427" i="3"/>
  <c r="V427" i="3"/>
  <c r="O427" i="3"/>
  <c r="N427" i="3"/>
  <c r="M427" i="3"/>
  <c r="L427" i="3"/>
  <c r="K427" i="3"/>
  <c r="E427" i="3"/>
  <c r="AS426" i="3"/>
  <c r="AR426" i="3"/>
  <c r="AN426" i="3"/>
  <c r="AM426" i="3"/>
  <c r="AI426" i="3"/>
  <c r="AH426" i="3"/>
  <c r="AD426" i="3"/>
  <c r="AC426" i="3"/>
  <c r="W426" i="3"/>
  <c r="V426" i="3"/>
  <c r="P426" i="3"/>
  <c r="N426" i="3"/>
  <c r="L426" i="3"/>
  <c r="K426" i="3"/>
  <c r="M426" i="3" s="1"/>
  <c r="E426" i="3"/>
  <c r="AS425" i="3"/>
  <c r="AR425" i="3"/>
  <c r="AN425" i="3"/>
  <c r="AM425" i="3"/>
  <c r="AI425" i="3"/>
  <c r="AH425" i="3"/>
  <c r="AD425" i="3"/>
  <c r="AC425" i="3"/>
  <c r="W425" i="3"/>
  <c r="V425" i="3"/>
  <c r="P425" i="3"/>
  <c r="O425" i="3"/>
  <c r="N425" i="3"/>
  <c r="L425" i="3"/>
  <c r="K425" i="3"/>
  <c r="M425" i="3" s="1"/>
  <c r="E425" i="3"/>
  <c r="AS424" i="3"/>
  <c r="AR424" i="3"/>
  <c r="AN424" i="3"/>
  <c r="AM424" i="3"/>
  <c r="AI424" i="3"/>
  <c r="AH424" i="3"/>
  <c r="AD424" i="3"/>
  <c r="AC424" i="3"/>
  <c r="W424" i="3"/>
  <c r="V424" i="3"/>
  <c r="P424" i="3"/>
  <c r="O424" i="3"/>
  <c r="N424" i="3"/>
  <c r="M424" i="3"/>
  <c r="L424" i="3"/>
  <c r="K424" i="3"/>
  <c r="E424" i="3"/>
  <c r="AS423" i="3"/>
  <c r="AR423" i="3"/>
  <c r="AN423" i="3"/>
  <c r="AM423" i="3"/>
  <c r="AI423" i="3"/>
  <c r="AH423" i="3"/>
  <c r="AD423" i="3"/>
  <c r="AC423" i="3"/>
  <c r="W423" i="3"/>
  <c r="V423" i="3"/>
  <c r="P423" i="3"/>
  <c r="N423" i="3"/>
  <c r="L423" i="3"/>
  <c r="K423" i="3"/>
  <c r="M423" i="3" s="1"/>
  <c r="E423" i="3"/>
  <c r="AS422" i="3"/>
  <c r="AR422" i="3"/>
  <c r="AN422" i="3"/>
  <c r="AM422" i="3"/>
  <c r="AI422" i="3"/>
  <c r="AH422" i="3"/>
  <c r="AD422" i="3"/>
  <c r="P422" i="3" s="1"/>
  <c r="AC422" i="3"/>
  <c r="W422" i="3"/>
  <c r="V422" i="3"/>
  <c r="N422" i="3"/>
  <c r="L422" i="3"/>
  <c r="K422" i="3"/>
  <c r="M422" i="3" s="1"/>
  <c r="E422" i="3"/>
  <c r="AS421" i="3"/>
  <c r="AR421" i="3"/>
  <c r="AN421" i="3"/>
  <c r="AM421" i="3"/>
  <c r="AI421" i="3"/>
  <c r="AH421" i="3"/>
  <c r="AD421" i="3"/>
  <c r="P421" i="3" s="1"/>
  <c r="AC421" i="3"/>
  <c r="W421" i="3"/>
  <c r="V421" i="3"/>
  <c r="N421" i="3"/>
  <c r="L421" i="3"/>
  <c r="K421" i="3"/>
  <c r="M421" i="3" s="1"/>
  <c r="E421" i="3"/>
  <c r="AS420" i="3"/>
  <c r="AR420" i="3"/>
  <c r="AN420" i="3"/>
  <c r="AM420" i="3"/>
  <c r="AI420" i="3"/>
  <c r="AH420" i="3"/>
  <c r="AD420" i="3"/>
  <c r="AC420" i="3"/>
  <c r="W420" i="3"/>
  <c r="V420" i="3"/>
  <c r="N420" i="3"/>
  <c r="L420" i="3"/>
  <c r="M420" i="3" s="1"/>
  <c r="K420" i="3"/>
  <c r="E420" i="3"/>
  <c r="AS419" i="3"/>
  <c r="AR419" i="3"/>
  <c r="AN419" i="3"/>
  <c r="AM419" i="3"/>
  <c r="AI419" i="3"/>
  <c r="AH419" i="3"/>
  <c r="AD419" i="3"/>
  <c r="P419" i="3" s="1"/>
  <c r="AC419" i="3"/>
  <c r="W419" i="3"/>
  <c r="V419" i="3"/>
  <c r="N419" i="3"/>
  <c r="M419" i="3"/>
  <c r="O419" i="3" s="1"/>
  <c r="L419" i="3"/>
  <c r="K419" i="3"/>
  <c r="E419" i="3"/>
  <c r="AS418" i="3"/>
  <c r="AR418" i="3"/>
  <c r="AN418" i="3"/>
  <c r="AM418" i="3"/>
  <c r="AI418" i="3"/>
  <c r="AH418" i="3"/>
  <c r="AD418" i="3"/>
  <c r="AC418" i="3"/>
  <c r="W418" i="3"/>
  <c r="V418" i="3"/>
  <c r="P418" i="3"/>
  <c r="N418" i="3"/>
  <c r="L418" i="3"/>
  <c r="K418" i="3"/>
  <c r="M418" i="3" s="1"/>
  <c r="E418" i="3"/>
  <c r="AS417" i="3"/>
  <c r="AR417" i="3"/>
  <c r="AN417" i="3"/>
  <c r="AM417" i="3"/>
  <c r="AI417" i="3"/>
  <c r="AH417" i="3"/>
  <c r="AD417" i="3"/>
  <c r="AC417" i="3"/>
  <c r="W417" i="3"/>
  <c r="V417" i="3"/>
  <c r="P417" i="3"/>
  <c r="N417" i="3"/>
  <c r="L417" i="3"/>
  <c r="K417" i="3"/>
  <c r="M417" i="3" s="1"/>
  <c r="O417" i="3" s="1"/>
  <c r="E417" i="3"/>
  <c r="AS416" i="3"/>
  <c r="AR416" i="3"/>
  <c r="AN416" i="3"/>
  <c r="AM416" i="3"/>
  <c r="AI416" i="3"/>
  <c r="P416" i="3" s="1"/>
  <c r="AH416" i="3"/>
  <c r="AD416" i="3"/>
  <c r="AC416" i="3"/>
  <c r="W416" i="3"/>
  <c r="V416" i="3"/>
  <c r="O416" i="3"/>
  <c r="N416" i="3"/>
  <c r="M416" i="3"/>
  <c r="L416" i="3"/>
  <c r="K416" i="3"/>
  <c r="E416" i="3"/>
  <c r="AS415" i="3"/>
  <c r="AR415" i="3"/>
  <c r="AN415" i="3"/>
  <c r="AM415" i="3"/>
  <c r="AI415" i="3"/>
  <c r="AH415" i="3"/>
  <c r="AD415" i="3"/>
  <c r="AC415" i="3"/>
  <c r="W415" i="3"/>
  <c r="V415" i="3"/>
  <c r="P415" i="3"/>
  <c r="N415" i="3"/>
  <c r="L415" i="3"/>
  <c r="K415" i="3"/>
  <c r="M415" i="3" s="1"/>
  <c r="E415" i="3"/>
  <c r="AS414" i="3"/>
  <c r="AR414" i="3"/>
  <c r="AN414" i="3"/>
  <c r="AM414" i="3"/>
  <c r="AI414" i="3"/>
  <c r="AH414" i="3"/>
  <c r="AD414" i="3"/>
  <c r="AC414" i="3"/>
  <c r="W414" i="3"/>
  <c r="V414" i="3"/>
  <c r="N414" i="3"/>
  <c r="L414" i="3"/>
  <c r="K414" i="3"/>
  <c r="E414" i="3"/>
  <c r="AS413" i="3"/>
  <c r="AR413" i="3"/>
  <c r="AN413" i="3"/>
  <c r="AM413" i="3"/>
  <c r="AI413" i="3"/>
  <c r="AH413" i="3"/>
  <c r="AD413" i="3"/>
  <c r="P413" i="3" s="1"/>
  <c r="AC413" i="3"/>
  <c r="W413" i="3"/>
  <c r="V413" i="3"/>
  <c r="N413" i="3"/>
  <c r="L413" i="3"/>
  <c r="K413" i="3"/>
  <c r="M413" i="3" s="1"/>
  <c r="E413" i="3"/>
  <c r="AS412" i="3"/>
  <c r="AR412" i="3"/>
  <c r="AN412" i="3"/>
  <c r="AM412" i="3"/>
  <c r="AI412" i="3"/>
  <c r="AH412" i="3"/>
  <c r="AD412" i="3"/>
  <c r="P412" i="3" s="1"/>
  <c r="AC412" i="3"/>
  <c r="W412" i="3"/>
  <c r="V412" i="3"/>
  <c r="N412" i="3"/>
  <c r="L412" i="3"/>
  <c r="M412" i="3" s="1"/>
  <c r="K412" i="3"/>
  <c r="E412" i="3"/>
  <c r="AS411" i="3"/>
  <c r="AR411" i="3"/>
  <c r="AN411" i="3"/>
  <c r="AM411" i="3"/>
  <c r="AI411" i="3"/>
  <c r="AH411" i="3"/>
  <c r="AD411" i="3"/>
  <c r="P411" i="3" s="1"/>
  <c r="AC411" i="3"/>
  <c r="W411" i="3"/>
  <c r="V411" i="3"/>
  <c r="O411" i="3"/>
  <c r="N411" i="3"/>
  <c r="M411" i="3"/>
  <c r="L411" i="3"/>
  <c r="K411" i="3"/>
  <c r="E411" i="3"/>
  <c r="AS410" i="3"/>
  <c r="AR410" i="3"/>
  <c r="AN410" i="3"/>
  <c r="AM410" i="3"/>
  <c r="AI410" i="3"/>
  <c r="AH410" i="3"/>
  <c r="AD410" i="3"/>
  <c r="AC410" i="3"/>
  <c r="W410" i="3"/>
  <c r="V410" i="3"/>
  <c r="P410" i="3"/>
  <c r="N410" i="3"/>
  <c r="L410" i="3"/>
  <c r="K410" i="3"/>
  <c r="M410" i="3" s="1"/>
  <c r="E410" i="3"/>
  <c r="AS409" i="3"/>
  <c r="AR409" i="3"/>
  <c r="AN409" i="3"/>
  <c r="AM409" i="3"/>
  <c r="AI409" i="3"/>
  <c r="AH409" i="3"/>
  <c r="AD409" i="3"/>
  <c r="AC409" i="3"/>
  <c r="W409" i="3"/>
  <c r="V409" i="3"/>
  <c r="P409" i="3"/>
  <c r="O409" i="3"/>
  <c r="N409" i="3"/>
  <c r="L409" i="3"/>
  <c r="K409" i="3"/>
  <c r="M409" i="3" s="1"/>
  <c r="E409" i="3"/>
  <c r="AS408" i="3"/>
  <c r="AR408" i="3"/>
  <c r="AN408" i="3"/>
  <c r="AM408" i="3"/>
  <c r="AI408" i="3"/>
  <c r="P408" i="3" s="1"/>
  <c r="AH408" i="3"/>
  <c r="AD408" i="3"/>
  <c r="AC408" i="3"/>
  <c r="W408" i="3"/>
  <c r="V408" i="3"/>
  <c r="O408" i="3"/>
  <c r="N408" i="3"/>
  <c r="M408" i="3"/>
  <c r="L408" i="3"/>
  <c r="K408" i="3"/>
  <c r="E408" i="3"/>
  <c r="AS407" i="3"/>
  <c r="AR407" i="3"/>
  <c r="AN407" i="3"/>
  <c r="AM407" i="3"/>
  <c r="AI407" i="3"/>
  <c r="AH407" i="3"/>
  <c r="AD407" i="3"/>
  <c r="AC407" i="3"/>
  <c r="W407" i="3"/>
  <c r="V407" i="3"/>
  <c r="P407" i="3"/>
  <c r="N407" i="3"/>
  <c r="L407" i="3"/>
  <c r="K407" i="3"/>
  <c r="M407" i="3" s="1"/>
  <c r="E407" i="3"/>
  <c r="AS406" i="3"/>
  <c r="AR406" i="3"/>
  <c r="AN406" i="3"/>
  <c r="AM406" i="3"/>
  <c r="AI406" i="3"/>
  <c r="AH406" i="3"/>
  <c r="AD406" i="3"/>
  <c r="P406" i="3" s="1"/>
  <c r="AC406" i="3"/>
  <c r="W406" i="3"/>
  <c r="V406" i="3"/>
  <c r="N406" i="3"/>
  <c r="L406" i="3"/>
  <c r="K406" i="3"/>
  <c r="M406" i="3" s="1"/>
  <c r="O406" i="3" s="1"/>
  <c r="E406" i="3"/>
  <c r="AS405" i="3"/>
  <c r="AR405" i="3"/>
  <c r="AN405" i="3"/>
  <c r="AM405" i="3"/>
  <c r="AI405" i="3"/>
  <c r="AH405" i="3"/>
  <c r="AD405" i="3"/>
  <c r="AC405" i="3"/>
  <c r="W405" i="3"/>
  <c r="V405" i="3"/>
  <c r="N405" i="3"/>
  <c r="L405" i="3"/>
  <c r="M405" i="3" s="1"/>
  <c r="K405" i="3"/>
  <c r="E405" i="3"/>
  <c r="AS404" i="3"/>
  <c r="AR404" i="3"/>
  <c r="AN404" i="3"/>
  <c r="AM404" i="3"/>
  <c r="AI404" i="3"/>
  <c r="AH404" i="3"/>
  <c r="AD404" i="3"/>
  <c r="P404" i="3" s="1"/>
  <c r="AC404" i="3"/>
  <c r="W404" i="3"/>
  <c r="V404" i="3"/>
  <c r="N404" i="3"/>
  <c r="L404" i="3"/>
  <c r="M404" i="3" s="1"/>
  <c r="K404" i="3"/>
  <c r="E404" i="3"/>
  <c r="AS403" i="3"/>
  <c r="AR403" i="3"/>
  <c r="AN403" i="3"/>
  <c r="AM403" i="3"/>
  <c r="AI403" i="3"/>
  <c r="AH403" i="3"/>
  <c r="AD403" i="3"/>
  <c r="P403" i="3" s="1"/>
  <c r="AC403" i="3"/>
  <c r="W403" i="3"/>
  <c r="V403" i="3"/>
  <c r="O403" i="3" s="1"/>
  <c r="N403" i="3"/>
  <c r="M403" i="3"/>
  <c r="L403" i="3"/>
  <c r="K403" i="3"/>
  <c r="E403" i="3"/>
  <c r="AS402" i="3"/>
  <c r="AR402" i="3"/>
  <c r="AN402" i="3"/>
  <c r="AM402" i="3"/>
  <c r="AI402" i="3"/>
  <c r="AH402" i="3"/>
  <c r="AD402" i="3"/>
  <c r="AC402" i="3"/>
  <c r="W402" i="3"/>
  <c r="V402" i="3"/>
  <c r="P402" i="3"/>
  <c r="N402" i="3"/>
  <c r="L402" i="3"/>
  <c r="K402" i="3"/>
  <c r="M402" i="3" s="1"/>
  <c r="O402" i="3" s="1"/>
  <c r="E402" i="3"/>
  <c r="AS401" i="3"/>
  <c r="AR401" i="3"/>
  <c r="AN401" i="3"/>
  <c r="AM401" i="3"/>
  <c r="AI401" i="3"/>
  <c r="P401" i="3" s="1"/>
  <c r="AH401" i="3"/>
  <c r="AD401" i="3"/>
  <c r="AC401" i="3"/>
  <c r="W401" i="3"/>
  <c r="V401" i="3"/>
  <c r="O401" i="3"/>
  <c r="N401" i="3"/>
  <c r="L401" i="3"/>
  <c r="K401" i="3"/>
  <c r="M401" i="3" s="1"/>
  <c r="E401" i="3"/>
  <c r="AS400" i="3"/>
  <c r="AR400" i="3"/>
  <c r="AN400" i="3"/>
  <c r="AM400" i="3"/>
  <c r="AI400" i="3"/>
  <c r="P400" i="3" s="1"/>
  <c r="AH400" i="3"/>
  <c r="AD400" i="3"/>
  <c r="AC400" i="3"/>
  <c r="W400" i="3"/>
  <c r="V400" i="3"/>
  <c r="N400" i="3"/>
  <c r="M400" i="3"/>
  <c r="O400" i="3" s="1"/>
  <c r="L400" i="3"/>
  <c r="K400" i="3"/>
  <c r="E400" i="3"/>
  <c r="AS399" i="3"/>
  <c r="AR399" i="3"/>
  <c r="AN399" i="3"/>
  <c r="AM399" i="3"/>
  <c r="AI399" i="3"/>
  <c r="AH399" i="3"/>
  <c r="AD399" i="3"/>
  <c r="AC399" i="3"/>
  <c r="W399" i="3"/>
  <c r="V399" i="3"/>
  <c r="P399" i="3"/>
  <c r="N399" i="3"/>
  <c r="L399" i="3"/>
  <c r="K399" i="3"/>
  <c r="M399" i="3" s="1"/>
  <c r="E399" i="3"/>
  <c r="AS398" i="3"/>
  <c r="AR398" i="3"/>
  <c r="AN398" i="3"/>
  <c r="AM398" i="3"/>
  <c r="AI398" i="3"/>
  <c r="AH398" i="3"/>
  <c r="AD398" i="3"/>
  <c r="P398" i="3" s="1"/>
  <c r="AC398" i="3"/>
  <c r="W398" i="3"/>
  <c r="V398" i="3"/>
  <c r="N398" i="3"/>
  <c r="L398" i="3"/>
  <c r="K398" i="3"/>
  <c r="E398" i="3"/>
  <c r="AS397" i="3"/>
  <c r="AR397" i="3"/>
  <c r="AN397" i="3"/>
  <c r="AM397" i="3"/>
  <c r="AI397" i="3"/>
  <c r="P397" i="3" s="1"/>
  <c r="AH397" i="3"/>
  <c r="AD397" i="3"/>
  <c r="AC397" i="3"/>
  <c r="W397" i="3"/>
  <c r="V397" i="3"/>
  <c r="N397" i="3"/>
  <c r="M397" i="3"/>
  <c r="L397" i="3"/>
  <c r="K397" i="3"/>
  <c r="E397" i="3"/>
  <c r="AS396" i="3"/>
  <c r="AR396" i="3"/>
  <c r="AN396" i="3"/>
  <c r="AM396" i="3"/>
  <c r="AI396" i="3"/>
  <c r="AH396" i="3"/>
  <c r="AD396" i="3"/>
  <c r="P396" i="3" s="1"/>
  <c r="AC396" i="3"/>
  <c r="W396" i="3"/>
  <c r="V396" i="3"/>
  <c r="N396" i="3"/>
  <c r="M396" i="3"/>
  <c r="L396" i="3"/>
  <c r="K396" i="3"/>
  <c r="E396" i="3"/>
  <c r="AS395" i="3"/>
  <c r="AR395" i="3"/>
  <c r="AN395" i="3"/>
  <c r="AM395" i="3"/>
  <c r="AI395" i="3"/>
  <c r="AH395" i="3"/>
  <c r="AD395" i="3"/>
  <c r="P395" i="3" s="1"/>
  <c r="AC395" i="3"/>
  <c r="W395" i="3"/>
  <c r="V395" i="3"/>
  <c r="O395" i="3"/>
  <c r="N395" i="3"/>
  <c r="M395" i="3"/>
  <c r="L395" i="3"/>
  <c r="K395" i="3"/>
  <c r="E395" i="3"/>
  <c r="AS394" i="3"/>
  <c r="AR394" i="3"/>
  <c r="AN394" i="3"/>
  <c r="AM394" i="3"/>
  <c r="AI394" i="3"/>
  <c r="P394" i="3" s="1"/>
  <c r="AH394" i="3"/>
  <c r="AD394" i="3"/>
  <c r="AC394" i="3"/>
  <c r="W394" i="3"/>
  <c r="V394" i="3"/>
  <c r="N394" i="3"/>
  <c r="L394" i="3"/>
  <c r="K394" i="3"/>
  <c r="M394" i="3" s="1"/>
  <c r="E394" i="3"/>
  <c r="AS393" i="3"/>
  <c r="AR393" i="3"/>
  <c r="AN393" i="3"/>
  <c r="AM393" i="3"/>
  <c r="AI393" i="3"/>
  <c r="P393" i="3" s="1"/>
  <c r="AH393" i="3"/>
  <c r="AD393" i="3"/>
  <c r="AC393" i="3"/>
  <c r="W393" i="3"/>
  <c r="V393" i="3"/>
  <c r="N393" i="3"/>
  <c r="L393" i="3"/>
  <c r="K393" i="3"/>
  <c r="E393" i="3"/>
  <c r="AS392" i="3"/>
  <c r="AR392" i="3"/>
  <c r="AN392" i="3"/>
  <c r="AM392" i="3"/>
  <c r="AI392" i="3"/>
  <c r="P392" i="3" s="1"/>
  <c r="AH392" i="3"/>
  <c r="AD392" i="3"/>
  <c r="AC392" i="3"/>
  <c r="W392" i="3"/>
  <c r="V392" i="3"/>
  <c r="N392" i="3"/>
  <c r="M392" i="3"/>
  <c r="L392" i="3"/>
  <c r="K392" i="3"/>
  <c r="E392" i="3"/>
  <c r="AS391" i="3"/>
  <c r="AR391" i="3"/>
  <c r="AN391" i="3"/>
  <c r="AM391" i="3"/>
  <c r="AI391" i="3"/>
  <c r="AH391" i="3"/>
  <c r="AD391" i="3"/>
  <c r="AC391" i="3"/>
  <c r="W391" i="3"/>
  <c r="V391" i="3"/>
  <c r="P391" i="3"/>
  <c r="N391" i="3"/>
  <c r="L391" i="3"/>
  <c r="K391" i="3"/>
  <c r="M391" i="3" s="1"/>
  <c r="E391" i="3"/>
  <c r="AS390" i="3"/>
  <c r="AR390" i="3"/>
  <c r="AN390" i="3"/>
  <c r="AM390" i="3"/>
  <c r="AI390" i="3"/>
  <c r="AH390" i="3"/>
  <c r="AD390" i="3"/>
  <c r="AC390" i="3"/>
  <c r="W390" i="3"/>
  <c r="V390" i="3"/>
  <c r="N390" i="3"/>
  <c r="L390" i="3"/>
  <c r="K390" i="3"/>
  <c r="E390" i="3"/>
  <c r="AS389" i="3"/>
  <c r="AR389" i="3"/>
  <c r="AN389" i="3"/>
  <c r="AM389" i="3"/>
  <c r="AI389" i="3"/>
  <c r="P389" i="3" s="1"/>
  <c r="AH389" i="3"/>
  <c r="AD389" i="3"/>
  <c r="AC389" i="3"/>
  <c r="W389" i="3"/>
  <c r="V389" i="3"/>
  <c r="N389" i="3"/>
  <c r="L389" i="3"/>
  <c r="K389" i="3"/>
  <c r="M389" i="3" s="1"/>
  <c r="E389" i="3"/>
  <c r="AS388" i="3"/>
  <c r="AR388" i="3"/>
  <c r="AN388" i="3"/>
  <c r="AM388" i="3"/>
  <c r="AI388" i="3"/>
  <c r="AH388" i="3"/>
  <c r="AD388" i="3"/>
  <c r="P388" i="3" s="1"/>
  <c r="AC388" i="3"/>
  <c r="W388" i="3"/>
  <c r="V388" i="3"/>
  <c r="N388" i="3"/>
  <c r="M388" i="3"/>
  <c r="L388" i="3"/>
  <c r="K388" i="3"/>
  <c r="E388" i="3"/>
  <c r="AS387" i="3"/>
  <c r="AR387" i="3"/>
  <c r="AN387" i="3"/>
  <c r="AM387" i="3"/>
  <c r="AI387" i="3"/>
  <c r="AH387" i="3"/>
  <c r="AD387" i="3"/>
  <c r="P387" i="3" s="1"/>
  <c r="AC387" i="3"/>
  <c r="W387" i="3"/>
  <c r="V387" i="3"/>
  <c r="O387" i="3" s="1"/>
  <c r="N387" i="3"/>
  <c r="M387" i="3"/>
  <c r="L387" i="3"/>
  <c r="K387" i="3"/>
  <c r="E387" i="3"/>
  <c r="AS386" i="3"/>
  <c r="AR386" i="3"/>
  <c r="AN386" i="3"/>
  <c r="AM386" i="3"/>
  <c r="AI386" i="3"/>
  <c r="P386" i="3" s="1"/>
  <c r="AH386" i="3"/>
  <c r="AD386" i="3"/>
  <c r="AC386" i="3"/>
  <c r="W386" i="3"/>
  <c r="V386" i="3"/>
  <c r="N386" i="3"/>
  <c r="L386" i="3"/>
  <c r="K386" i="3"/>
  <c r="M386" i="3" s="1"/>
  <c r="E386" i="3"/>
  <c r="AS385" i="3"/>
  <c r="AR385" i="3"/>
  <c r="AN385" i="3"/>
  <c r="AM385" i="3"/>
  <c r="AI385" i="3"/>
  <c r="AH385" i="3"/>
  <c r="AD385" i="3"/>
  <c r="AC385" i="3"/>
  <c r="W385" i="3"/>
  <c r="V385" i="3"/>
  <c r="P385" i="3"/>
  <c r="N385" i="3"/>
  <c r="L385" i="3"/>
  <c r="K385" i="3"/>
  <c r="E385" i="3"/>
  <c r="AS384" i="3"/>
  <c r="AR384" i="3"/>
  <c r="AN384" i="3"/>
  <c r="P384" i="3" s="1"/>
  <c r="AM384" i="3"/>
  <c r="AI384" i="3"/>
  <c r="AH384" i="3"/>
  <c r="AD384" i="3"/>
  <c r="AC384" i="3"/>
  <c r="W384" i="3"/>
  <c r="V384" i="3"/>
  <c r="N384" i="3"/>
  <c r="M384" i="3"/>
  <c r="L384" i="3"/>
  <c r="K384" i="3"/>
  <c r="E384" i="3"/>
  <c r="AS383" i="3"/>
  <c r="AR383" i="3"/>
  <c r="AN383" i="3"/>
  <c r="AM383" i="3"/>
  <c r="AI383" i="3"/>
  <c r="AH383" i="3"/>
  <c r="AD383" i="3"/>
  <c r="AC383" i="3"/>
  <c r="W383" i="3"/>
  <c r="V383" i="3"/>
  <c r="P383" i="3"/>
  <c r="N383" i="3"/>
  <c r="M383" i="3"/>
  <c r="L383" i="3"/>
  <c r="K383" i="3"/>
  <c r="E383" i="3"/>
  <c r="AS382" i="3"/>
  <c r="AR382" i="3"/>
  <c r="AN382" i="3"/>
  <c r="AM382" i="3"/>
  <c r="AI382" i="3"/>
  <c r="AH382" i="3"/>
  <c r="AD382" i="3"/>
  <c r="P382" i="3" s="1"/>
  <c r="AC382" i="3"/>
  <c r="W382" i="3"/>
  <c r="V382" i="3"/>
  <c r="N382" i="3"/>
  <c r="L382" i="3"/>
  <c r="K382" i="3"/>
  <c r="E382" i="3"/>
  <c r="AS381" i="3"/>
  <c r="AR381" i="3"/>
  <c r="AN381" i="3"/>
  <c r="AM381" i="3"/>
  <c r="AI381" i="3"/>
  <c r="AH381" i="3"/>
  <c r="AD381" i="3"/>
  <c r="P381" i="3" s="1"/>
  <c r="AC381" i="3"/>
  <c r="W381" i="3"/>
  <c r="V381" i="3"/>
  <c r="N381" i="3"/>
  <c r="M381" i="3"/>
  <c r="O381" i="3" s="1"/>
  <c r="L381" i="3"/>
  <c r="K381" i="3"/>
  <c r="E381" i="3"/>
  <c r="AS380" i="3"/>
  <c r="AR380" i="3"/>
  <c r="AN380" i="3"/>
  <c r="AM380" i="3"/>
  <c r="AI380" i="3"/>
  <c r="AH380" i="3"/>
  <c r="AD380" i="3"/>
  <c r="P380" i="3" s="1"/>
  <c r="AC380" i="3"/>
  <c r="W380" i="3"/>
  <c r="V380" i="3"/>
  <c r="O380" i="3" s="1"/>
  <c r="N380" i="3"/>
  <c r="M380" i="3"/>
  <c r="L380" i="3"/>
  <c r="K380" i="3"/>
  <c r="E380" i="3"/>
  <c r="AS379" i="3"/>
  <c r="AR379" i="3"/>
  <c r="AN379" i="3"/>
  <c r="AM379" i="3"/>
  <c r="AI379" i="3"/>
  <c r="AH379" i="3"/>
  <c r="AD379" i="3"/>
  <c r="AC379" i="3"/>
  <c r="W379" i="3"/>
  <c r="V379" i="3"/>
  <c r="P379" i="3"/>
  <c r="N379" i="3"/>
  <c r="L379" i="3"/>
  <c r="K379" i="3"/>
  <c r="M379" i="3" s="1"/>
  <c r="E379" i="3"/>
  <c r="AS378" i="3"/>
  <c r="AR378" i="3"/>
  <c r="AN378" i="3"/>
  <c r="AM378" i="3"/>
  <c r="AI378" i="3"/>
  <c r="AH378" i="3"/>
  <c r="AD378" i="3"/>
  <c r="P378" i="3" s="1"/>
  <c r="AC378" i="3"/>
  <c r="W378" i="3"/>
  <c r="V378" i="3"/>
  <c r="N378" i="3"/>
  <c r="L378" i="3"/>
  <c r="K378" i="3"/>
  <c r="M378" i="3" s="1"/>
  <c r="E378" i="3"/>
  <c r="AS377" i="3"/>
  <c r="AR377" i="3"/>
  <c r="AN377" i="3"/>
  <c r="AM377" i="3"/>
  <c r="AI377" i="3"/>
  <c r="AH377" i="3"/>
  <c r="AD377" i="3"/>
  <c r="AC377" i="3"/>
  <c r="W377" i="3"/>
  <c r="V377" i="3"/>
  <c r="P377" i="3"/>
  <c r="N377" i="3"/>
  <c r="M377" i="3"/>
  <c r="L377" i="3"/>
  <c r="K377" i="3"/>
  <c r="E377" i="3"/>
  <c r="AS376" i="3"/>
  <c r="AR376" i="3"/>
  <c r="AN376" i="3"/>
  <c r="AM376" i="3"/>
  <c r="AI376" i="3"/>
  <c r="AH376" i="3"/>
  <c r="AD376" i="3"/>
  <c r="AC376" i="3"/>
  <c r="W376" i="3"/>
  <c r="V376" i="3"/>
  <c r="P376" i="3"/>
  <c r="N376" i="3"/>
  <c r="L376" i="3"/>
  <c r="K376" i="3"/>
  <c r="M376" i="3" s="1"/>
  <c r="E376" i="3"/>
  <c r="AS375" i="3"/>
  <c r="AR375" i="3"/>
  <c r="AN375" i="3"/>
  <c r="AM375" i="3"/>
  <c r="AI375" i="3"/>
  <c r="AH375" i="3"/>
  <c r="AD375" i="3"/>
  <c r="P375" i="3" s="1"/>
  <c r="AC375" i="3"/>
  <c r="W375" i="3"/>
  <c r="V375" i="3"/>
  <c r="N375" i="3"/>
  <c r="L375" i="3"/>
  <c r="K375" i="3"/>
  <c r="M375" i="3" s="1"/>
  <c r="E375" i="3"/>
  <c r="AS374" i="3"/>
  <c r="AR374" i="3"/>
  <c r="AN374" i="3"/>
  <c r="AM374" i="3"/>
  <c r="AI374" i="3"/>
  <c r="AH374" i="3"/>
  <c r="AD374" i="3"/>
  <c r="AC374" i="3"/>
  <c r="W374" i="3"/>
  <c r="V374" i="3"/>
  <c r="P374" i="3"/>
  <c r="N374" i="3"/>
  <c r="L374" i="3"/>
  <c r="K374" i="3"/>
  <c r="M374" i="3" s="1"/>
  <c r="E374" i="3"/>
  <c r="AS373" i="3"/>
  <c r="AR373" i="3"/>
  <c r="AN373" i="3"/>
  <c r="AM373" i="3"/>
  <c r="AI373" i="3"/>
  <c r="AH373" i="3"/>
  <c r="AD373" i="3"/>
  <c r="P373" i="3" s="1"/>
  <c r="AC373" i="3"/>
  <c r="W373" i="3"/>
  <c r="V373" i="3"/>
  <c r="N373" i="3"/>
  <c r="M373" i="3"/>
  <c r="O373" i="3" s="1"/>
  <c r="L373" i="3"/>
  <c r="K373" i="3"/>
  <c r="E373" i="3"/>
  <c r="AS372" i="3"/>
  <c r="AR372" i="3"/>
  <c r="AN372" i="3"/>
  <c r="AM372" i="3"/>
  <c r="AI372" i="3"/>
  <c r="AH372" i="3"/>
  <c r="AD372" i="3"/>
  <c r="P372" i="3" s="1"/>
  <c r="AC372" i="3"/>
  <c r="W372" i="3"/>
  <c r="V372" i="3"/>
  <c r="O372" i="3" s="1"/>
  <c r="N372" i="3"/>
  <c r="M372" i="3"/>
  <c r="L372" i="3"/>
  <c r="K372" i="3"/>
  <c r="E372" i="3"/>
  <c r="AS371" i="3"/>
  <c r="AR371" i="3"/>
  <c r="AN371" i="3"/>
  <c r="AM371" i="3"/>
  <c r="AI371" i="3"/>
  <c r="AH371" i="3"/>
  <c r="AD371" i="3"/>
  <c r="AC371" i="3"/>
  <c r="W371" i="3"/>
  <c r="V371" i="3"/>
  <c r="P371" i="3"/>
  <c r="N371" i="3"/>
  <c r="L371" i="3"/>
  <c r="K371" i="3"/>
  <c r="M371" i="3" s="1"/>
  <c r="E371" i="3"/>
  <c r="AS370" i="3"/>
  <c r="AR370" i="3"/>
  <c r="AN370" i="3"/>
  <c r="AM370" i="3"/>
  <c r="AI370" i="3"/>
  <c r="AH370" i="3"/>
  <c r="AD370" i="3"/>
  <c r="P370" i="3" s="1"/>
  <c r="AC370" i="3"/>
  <c r="W370" i="3"/>
  <c r="V370" i="3"/>
  <c r="N370" i="3"/>
  <c r="L370" i="3"/>
  <c r="K370" i="3"/>
  <c r="M370" i="3" s="1"/>
  <c r="E370" i="3"/>
  <c r="AS369" i="3"/>
  <c r="AR369" i="3"/>
  <c r="AN369" i="3"/>
  <c r="AM369" i="3"/>
  <c r="AI369" i="3"/>
  <c r="AH369" i="3"/>
  <c r="AD369" i="3"/>
  <c r="AC369" i="3"/>
  <c r="W369" i="3"/>
  <c r="V369" i="3"/>
  <c r="P369" i="3"/>
  <c r="N369" i="3"/>
  <c r="M369" i="3"/>
  <c r="L369" i="3"/>
  <c r="K369" i="3"/>
  <c r="E369" i="3"/>
  <c r="AS368" i="3"/>
  <c r="AR368" i="3"/>
  <c r="AN368" i="3"/>
  <c r="AM368" i="3"/>
  <c r="AI368" i="3"/>
  <c r="AH368" i="3"/>
  <c r="AD368" i="3"/>
  <c r="AC368" i="3"/>
  <c r="W368" i="3"/>
  <c r="V368" i="3"/>
  <c r="P368" i="3"/>
  <c r="N368" i="3"/>
  <c r="L368" i="3"/>
  <c r="K368" i="3"/>
  <c r="M368" i="3" s="1"/>
  <c r="E368" i="3"/>
  <c r="AS367" i="3"/>
  <c r="AR367" i="3"/>
  <c r="AN367" i="3"/>
  <c r="AM367" i="3"/>
  <c r="AI367" i="3"/>
  <c r="AH367" i="3"/>
  <c r="AD367" i="3"/>
  <c r="P367" i="3" s="1"/>
  <c r="AC367" i="3"/>
  <c r="W367" i="3"/>
  <c r="V367" i="3"/>
  <c r="N367" i="3"/>
  <c r="L367" i="3"/>
  <c r="K367" i="3"/>
  <c r="M367" i="3" s="1"/>
  <c r="E367" i="3"/>
  <c r="AS366" i="3"/>
  <c r="AR366" i="3"/>
  <c r="AN366" i="3"/>
  <c r="AM366" i="3"/>
  <c r="AI366" i="3"/>
  <c r="AH366" i="3"/>
  <c r="AD366" i="3"/>
  <c r="AC366" i="3"/>
  <c r="W366" i="3"/>
  <c r="V366" i="3"/>
  <c r="P366" i="3"/>
  <c r="N366" i="3"/>
  <c r="L366" i="3"/>
  <c r="K366" i="3"/>
  <c r="M366" i="3" s="1"/>
  <c r="E366" i="3"/>
  <c r="AS365" i="3"/>
  <c r="AR365" i="3"/>
  <c r="AN365" i="3"/>
  <c r="AM365" i="3"/>
  <c r="AI365" i="3"/>
  <c r="AH365" i="3"/>
  <c r="AD365" i="3"/>
  <c r="P365" i="3" s="1"/>
  <c r="AC365" i="3"/>
  <c r="W365" i="3"/>
  <c r="V365" i="3"/>
  <c r="N365" i="3"/>
  <c r="M365" i="3"/>
  <c r="O365" i="3" s="1"/>
  <c r="L365" i="3"/>
  <c r="K365" i="3"/>
  <c r="E365" i="3"/>
  <c r="AS364" i="3"/>
  <c r="AR364" i="3"/>
  <c r="AN364" i="3"/>
  <c r="AM364" i="3"/>
  <c r="AI364" i="3"/>
  <c r="AH364" i="3"/>
  <c r="AD364" i="3"/>
  <c r="P364" i="3" s="1"/>
  <c r="AC364" i="3"/>
  <c r="W364" i="3"/>
  <c r="V364" i="3"/>
  <c r="O364" i="3" s="1"/>
  <c r="N364" i="3"/>
  <c r="M364" i="3"/>
  <c r="L364" i="3"/>
  <c r="K364" i="3"/>
  <c r="E364" i="3"/>
  <c r="AS363" i="3"/>
  <c r="AR363" i="3"/>
  <c r="AN363" i="3"/>
  <c r="AM363" i="3"/>
  <c r="AI363" i="3"/>
  <c r="AH363" i="3"/>
  <c r="AD363" i="3"/>
  <c r="AC363" i="3"/>
  <c r="W363" i="3"/>
  <c r="V363" i="3"/>
  <c r="P363" i="3"/>
  <c r="N363" i="3"/>
  <c r="L363" i="3"/>
  <c r="K363" i="3"/>
  <c r="M363" i="3" s="1"/>
  <c r="E363" i="3"/>
  <c r="AS362" i="3"/>
  <c r="AR362" i="3"/>
  <c r="AN362" i="3"/>
  <c r="AM362" i="3"/>
  <c r="AI362" i="3"/>
  <c r="AH362" i="3"/>
  <c r="AD362" i="3"/>
  <c r="P362" i="3" s="1"/>
  <c r="AC362" i="3"/>
  <c r="W362" i="3"/>
  <c r="V362" i="3"/>
  <c r="N362" i="3"/>
  <c r="L362" i="3"/>
  <c r="K362" i="3"/>
  <c r="M362" i="3" s="1"/>
  <c r="E362" i="3"/>
  <c r="AS361" i="3"/>
  <c r="AR361" i="3"/>
  <c r="AN361" i="3"/>
  <c r="AM361" i="3"/>
  <c r="AI361" i="3"/>
  <c r="AH361" i="3"/>
  <c r="AD361" i="3"/>
  <c r="AC361" i="3"/>
  <c r="W361" i="3"/>
  <c r="V361" i="3"/>
  <c r="P361" i="3"/>
  <c r="N361" i="3"/>
  <c r="M361" i="3"/>
  <c r="L361" i="3"/>
  <c r="K361" i="3"/>
  <c r="E361" i="3"/>
  <c r="AS360" i="3"/>
  <c r="AR360" i="3"/>
  <c r="AN360" i="3"/>
  <c r="AM360" i="3"/>
  <c r="AI360" i="3"/>
  <c r="AH360" i="3"/>
  <c r="AD360" i="3"/>
  <c r="AC360" i="3"/>
  <c r="W360" i="3"/>
  <c r="V360" i="3"/>
  <c r="P360" i="3"/>
  <c r="N360" i="3"/>
  <c r="L360" i="3"/>
  <c r="K360" i="3"/>
  <c r="M360" i="3" s="1"/>
  <c r="E360" i="3"/>
  <c r="AS359" i="3"/>
  <c r="AR359" i="3"/>
  <c r="AN359" i="3"/>
  <c r="AM359" i="3"/>
  <c r="AI359" i="3"/>
  <c r="AH359" i="3"/>
  <c r="AD359" i="3"/>
  <c r="P359" i="3" s="1"/>
  <c r="AC359" i="3"/>
  <c r="W359" i="3"/>
  <c r="V359" i="3"/>
  <c r="N359" i="3"/>
  <c r="L359" i="3"/>
  <c r="K359" i="3"/>
  <c r="M359" i="3" s="1"/>
  <c r="E359" i="3"/>
  <c r="AS358" i="3"/>
  <c r="AR358" i="3"/>
  <c r="AN358" i="3"/>
  <c r="AM358" i="3"/>
  <c r="AI358" i="3"/>
  <c r="AH358" i="3"/>
  <c r="AD358" i="3"/>
  <c r="AC358" i="3"/>
  <c r="W358" i="3"/>
  <c r="V358" i="3"/>
  <c r="P358" i="3"/>
  <c r="N358" i="3"/>
  <c r="L358" i="3"/>
  <c r="K358" i="3"/>
  <c r="M358" i="3" s="1"/>
  <c r="E358" i="3"/>
  <c r="AS357" i="3"/>
  <c r="AR357" i="3"/>
  <c r="AN357" i="3"/>
  <c r="AM357" i="3"/>
  <c r="AI357" i="3"/>
  <c r="AH357" i="3"/>
  <c r="AD357" i="3"/>
  <c r="P357" i="3" s="1"/>
  <c r="AC357" i="3"/>
  <c r="W357" i="3"/>
  <c r="V357" i="3"/>
  <c r="N357" i="3"/>
  <c r="M357" i="3"/>
  <c r="O357" i="3" s="1"/>
  <c r="L357" i="3"/>
  <c r="K357" i="3"/>
  <c r="E357" i="3"/>
  <c r="AS356" i="3"/>
  <c r="AR356" i="3"/>
  <c r="AN356" i="3"/>
  <c r="AM356" i="3"/>
  <c r="AI356" i="3"/>
  <c r="AH356" i="3"/>
  <c r="AD356" i="3"/>
  <c r="P356" i="3" s="1"/>
  <c r="AC356" i="3"/>
  <c r="W356" i="3"/>
  <c r="V356" i="3"/>
  <c r="O356" i="3" s="1"/>
  <c r="N356" i="3"/>
  <c r="M356" i="3"/>
  <c r="L356" i="3"/>
  <c r="K356" i="3"/>
  <c r="E356" i="3"/>
  <c r="AS355" i="3"/>
  <c r="AR355" i="3"/>
  <c r="AN355" i="3"/>
  <c r="AM355" i="3"/>
  <c r="AI355" i="3"/>
  <c r="AH355" i="3"/>
  <c r="AD355" i="3"/>
  <c r="AC355" i="3"/>
  <c r="W355" i="3"/>
  <c r="V355" i="3"/>
  <c r="P355" i="3"/>
  <c r="N355" i="3"/>
  <c r="L355" i="3"/>
  <c r="K355" i="3"/>
  <c r="M355" i="3" s="1"/>
  <c r="E355" i="3"/>
  <c r="AS354" i="3"/>
  <c r="AR354" i="3"/>
  <c r="AN354" i="3"/>
  <c r="AM354" i="3"/>
  <c r="AI354" i="3"/>
  <c r="AH354" i="3"/>
  <c r="AD354" i="3"/>
  <c r="P354" i="3" s="1"/>
  <c r="AC354" i="3"/>
  <c r="W354" i="3"/>
  <c r="V354" i="3"/>
  <c r="N354" i="3"/>
  <c r="L354" i="3"/>
  <c r="K354" i="3"/>
  <c r="M354" i="3" s="1"/>
  <c r="E354" i="3"/>
  <c r="AS353" i="3"/>
  <c r="AR353" i="3"/>
  <c r="AN353" i="3"/>
  <c r="AM353" i="3"/>
  <c r="AI353" i="3"/>
  <c r="AH353" i="3"/>
  <c r="AD353" i="3"/>
  <c r="AC353" i="3"/>
  <c r="W353" i="3"/>
  <c r="V353" i="3"/>
  <c r="P353" i="3"/>
  <c r="N353" i="3"/>
  <c r="M353" i="3"/>
  <c r="L353" i="3"/>
  <c r="K353" i="3"/>
  <c r="E353" i="3"/>
  <c r="AS352" i="3"/>
  <c r="AR352" i="3"/>
  <c r="AN352" i="3"/>
  <c r="AM352" i="3"/>
  <c r="AI352" i="3"/>
  <c r="AH352" i="3"/>
  <c r="AD352" i="3"/>
  <c r="AC352" i="3"/>
  <c r="W352" i="3"/>
  <c r="V352" i="3"/>
  <c r="P352" i="3"/>
  <c r="N352" i="3"/>
  <c r="L352" i="3"/>
  <c r="K352" i="3"/>
  <c r="M352" i="3" s="1"/>
  <c r="E352" i="3"/>
  <c r="AS351" i="3"/>
  <c r="AR351" i="3"/>
  <c r="AN351" i="3"/>
  <c r="AM351" i="3"/>
  <c r="AI351" i="3"/>
  <c r="AH351" i="3"/>
  <c r="AD351" i="3"/>
  <c r="P351" i="3" s="1"/>
  <c r="AC351" i="3"/>
  <c r="W351" i="3"/>
  <c r="V351" i="3"/>
  <c r="N351" i="3"/>
  <c r="L351" i="3"/>
  <c r="K351" i="3"/>
  <c r="M351" i="3" s="1"/>
  <c r="E351" i="3"/>
  <c r="AS350" i="3"/>
  <c r="AR350" i="3"/>
  <c r="AN350" i="3"/>
  <c r="AM350" i="3"/>
  <c r="AI350" i="3"/>
  <c r="P350" i="3" s="1"/>
  <c r="AH350" i="3"/>
  <c r="AD350" i="3"/>
  <c r="AC350" i="3"/>
  <c r="W350" i="3"/>
  <c r="V350" i="3"/>
  <c r="N350" i="3"/>
  <c r="L350" i="3"/>
  <c r="K350" i="3"/>
  <c r="M350" i="3" s="1"/>
  <c r="E350" i="3"/>
  <c r="AS349" i="3"/>
  <c r="AR349" i="3"/>
  <c r="AN349" i="3"/>
  <c r="AM349" i="3"/>
  <c r="AI349" i="3"/>
  <c r="AH349" i="3"/>
  <c r="AD349" i="3"/>
  <c r="P349" i="3" s="1"/>
  <c r="AC349" i="3"/>
  <c r="W349" i="3"/>
  <c r="V349" i="3"/>
  <c r="N349" i="3"/>
  <c r="M349" i="3"/>
  <c r="O349" i="3" s="1"/>
  <c r="L349" i="3"/>
  <c r="K349" i="3"/>
  <c r="E349" i="3"/>
  <c r="AS348" i="3"/>
  <c r="AR348" i="3"/>
  <c r="AN348" i="3"/>
  <c r="AM348" i="3"/>
  <c r="AI348" i="3"/>
  <c r="AH348" i="3"/>
  <c r="AD348" i="3"/>
  <c r="P348" i="3" s="1"/>
  <c r="AC348" i="3"/>
  <c r="W348" i="3"/>
  <c r="V348" i="3"/>
  <c r="O348" i="3" s="1"/>
  <c r="N348" i="3"/>
  <c r="M348" i="3"/>
  <c r="L348" i="3"/>
  <c r="K348" i="3"/>
  <c r="E348" i="3"/>
  <c r="AS347" i="3"/>
  <c r="AR347" i="3"/>
  <c r="AN347" i="3"/>
  <c r="AM347" i="3"/>
  <c r="AI347" i="3"/>
  <c r="AH347" i="3"/>
  <c r="AD347" i="3"/>
  <c r="AC347" i="3"/>
  <c r="W347" i="3"/>
  <c r="V347" i="3"/>
  <c r="P347" i="3"/>
  <c r="N347" i="3"/>
  <c r="L347" i="3"/>
  <c r="K347" i="3"/>
  <c r="M347" i="3" s="1"/>
  <c r="E347" i="3"/>
  <c r="AS346" i="3"/>
  <c r="AR346" i="3"/>
  <c r="AN346" i="3"/>
  <c r="AM346" i="3"/>
  <c r="AI346" i="3"/>
  <c r="AH346" i="3"/>
  <c r="AD346" i="3"/>
  <c r="P346" i="3" s="1"/>
  <c r="AC346" i="3"/>
  <c r="W346" i="3"/>
  <c r="V346" i="3"/>
  <c r="N346" i="3"/>
  <c r="L346" i="3"/>
  <c r="K346" i="3"/>
  <c r="E346" i="3"/>
  <c r="AS345" i="3"/>
  <c r="AR345" i="3"/>
  <c r="AN345" i="3"/>
  <c r="AM345" i="3"/>
  <c r="AI345" i="3"/>
  <c r="P345" i="3" s="1"/>
  <c r="AH345" i="3"/>
  <c r="AD345" i="3"/>
  <c r="AC345" i="3"/>
  <c r="W345" i="3"/>
  <c r="V345" i="3"/>
  <c r="N345" i="3"/>
  <c r="M345" i="3"/>
  <c r="L345" i="3"/>
  <c r="K345" i="3"/>
  <c r="E345" i="3"/>
  <c r="AS344" i="3"/>
  <c r="AR344" i="3"/>
  <c r="AN344" i="3"/>
  <c r="AM344" i="3"/>
  <c r="AI344" i="3"/>
  <c r="AH344" i="3"/>
  <c r="AD344" i="3"/>
  <c r="AC344" i="3"/>
  <c r="W344" i="3"/>
  <c r="V344" i="3"/>
  <c r="P344" i="3"/>
  <c r="N344" i="3"/>
  <c r="L344" i="3"/>
  <c r="K344" i="3"/>
  <c r="M344" i="3" s="1"/>
  <c r="E344" i="3"/>
  <c r="AS343" i="3"/>
  <c r="AR343" i="3"/>
  <c r="AN343" i="3"/>
  <c r="AM343" i="3"/>
  <c r="AI343" i="3"/>
  <c r="AH343" i="3"/>
  <c r="AD343" i="3"/>
  <c r="P343" i="3" s="1"/>
  <c r="AC343" i="3"/>
  <c r="W343" i="3"/>
  <c r="V343" i="3"/>
  <c r="O343" i="3"/>
  <c r="N343" i="3"/>
  <c r="L343" i="3"/>
  <c r="K343" i="3"/>
  <c r="M343" i="3" s="1"/>
  <c r="E343" i="3"/>
  <c r="AS342" i="3"/>
  <c r="AR342" i="3"/>
  <c r="AN342" i="3"/>
  <c r="AM342" i="3"/>
  <c r="AI342" i="3"/>
  <c r="AH342" i="3"/>
  <c r="AD342" i="3"/>
  <c r="AC342" i="3"/>
  <c r="W342" i="3"/>
  <c r="V342" i="3"/>
  <c r="N342" i="3"/>
  <c r="L342" i="3"/>
  <c r="K342" i="3"/>
  <c r="E342" i="3"/>
  <c r="AS341" i="3"/>
  <c r="AR341" i="3"/>
  <c r="AN341" i="3"/>
  <c r="AM341" i="3"/>
  <c r="AI341" i="3"/>
  <c r="AH341" i="3"/>
  <c r="AD341" i="3"/>
  <c r="P341" i="3" s="1"/>
  <c r="AC341" i="3"/>
  <c r="W341" i="3"/>
  <c r="V341" i="3"/>
  <c r="N341" i="3"/>
  <c r="L341" i="3"/>
  <c r="M341" i="3" s="1"/>
  <c r="K341" i="3"/>
  <c r="E341" i="3"/>
  <c r="AS340" i="3"/>
  <c r="AR340" i="3"/>
  <c r="AN340" i="3"/>
  <c r="AM340" i="3"/>
  <c r="AI340" i="3"/>
  <c r="AH340" i="3"/>
  <c r="AD340" i="3"/>
  <c r="P340" i="3" s="1"/>
  <c r="AC340" i="3"/>
  <c r="W340" i="3"/>
  <c r="V340" i="3"/>
  <c r="O340" i="3"/>
  <c r="N340" i="3"/>
  <c r="M340" i="3"/>
  <c r="L340" i="3"/>
  <c r="K340" i="3"/>
  <c r="E340" i="3"/>
  <c r="AS339" i="3"/>
  <c r="AR339" i="3"/>
  <c r="AN339" i="3"/>
  <c r="AM339" i="3"/>
  <c r="AI339" i="3"/>
  <c r="P339" i="3" s="1"/>
  <c r="AH339" i="3"/>
  <c r="AD339" i="3"/>
  <c r="AC339" i="3"/>
  <c r="W339" i="3"/>
  <c r="V339" i="3"/>
  <c r="N339" i="3"/>
  <c r="L339" i="3"/>
  <c r="K339" i="3"/>
  <c r="M339" i="3" s="1"/>
  <c r="O339" i="3" s="1"/>
  <c r="E339" i="3"/>
  <c r="AS338" i="3"/>
  <c r="AR338" i="3"/>
  <c r="AN338" i="3"/>
  <c r="AM338" i="3"/>
  <c r="AI338" i="3"/>
  <c r="P338" i="3" s="1"/>
  <c r="AH338" i="3"/>
  <c r="AD338" i="3"/>
  <c r="AC338" i="3"/>
  <c r="W338" i="3"/>
  <c r="V338" i="3"/>
  <c r="N338" i="3"/>
  <c r="L338" i="3"/>
  <c r="K338" i="3"/>
  <c r="M338" i="3" s="1"/>
  <c r="E338" i="3"/>
  <c r="AS337" i="3"/>
  <c r="AR337" i="3"/>
  <c r="AN337" i="3"/>
  <c r="AM337" i="3"/>
  <c r="AI337" i="3"/>
  <c r="AH337" i="3"/>
  <c r="AD337" i="3"/>
  <c r="AC337" i="3"/>
  <c r="W337" i="3"/>
  <c r="V337" i="3"/>
  <c r="P337" i="3"/>
  <c r="N337" i="3"/>
  <c r="M337" i="3"/>
  <c r="L337" i="3"/>
  <c r="K337" i="3"/>
  <c r="E337" i="3"/>
  <c r="AS336" i="3"/>
  <c r="AR336" i="3"/>
  <c r="AN336" i="3"/>
  <c r="AM336" i="3"/>
  <c r="AI336" i="3"/>
  <c r="P336" i="3" s="1"/>
  <c r="AH336" i="3"/>
  <c r="AD336" i="3"/>
  <c r="AC336" i="3"/>
  <c r="W336" i="3"/>
  <c r="V336" i="3"/>
  <c r="N336" i="3"/>
  <c r="L336" i="3"/>
  <c r="K336" i="3"/>
  <c r="M336" i="3" s="1"/>
  <c r="E336" i="3"/>
  <c r="AS335" i="3"/>
  <c r="AR335" i="3"/>
  <c r="AN335" i="3"/>
  <c r="AM335" i="3"/>
  <c r="AI335" i="3"/>
  <c r="AH335" i="3"/>
  <c r="AD335" i="3"/>
  <c r="P335" i="3" s="1"/>
  <c r="AC335" i="3"/>
  <c r="W335" i="3"/>
  <c r="V335" i="3"/>
  <c r="N335" i="3"/>
  <c r="L335" i="3"/>
  <c r="K335" i="3"/>
  <c r="E335" i="3"/>
  <c r="AS334" i="3"/>
  <c r="AR334" i="3"/>
  <c r="AN334" i="3"/>
  <c r="AM334" i="3"/>
  <c r="AI334" i="3"/>
  <c r="P334" i="3" s="1"/>
  <c r="AH334" i="3"/>
  <c r="AD334" i="3"/>
  <c r="AC334" i="3"/>
  <c r="W334" i="3"/>
  <c r="V334" i="3"/>
  <c r="N334" i="3"/>
  <c r="L334" i="3"/>
  <c r="M334" i="3" s="1"/>
  <c r="K334" i="3"/>
  <c r="E334" i="3"/>
  <c r="AS333" i="3"/>
  <c r="AR333" i="3"/>
  <c r="AN333" i="3"/>
  <c r="AM333" i="3"/>
  <c r="AI333" i="3"/>
  <c r="AH333" i="3"/>
  <c r="AD333" i="3"/>
  <c r="AC333" i="3"/>
  <c r="W333" i="3"/>
  <c r="V333" i="3"/>
  <c r="O333" i="3"/>
  <c r="N333" i="3"/>
  <c r="M333" i="3"/>
  <c r="L333" i="3"/>
  <c r="K333" i="3"/>
  <c r="E333" i="3"/>
  <c r="AS332" i="3"/>
  <c r="AR332" i="3"/>
  <c r="AN332" i="3"/>
  <c r="AM332" i="3"/>
  <c r="AI332" i="3"/>
  <c r="AH332" i="3"/>
  <c r="AD332" i="3"/>
  <c r="AC332" i="3"/>
  <c r="W332" i="3"/>
  <c r="V332" i="3"/>
  <c r="P332" i="3"/>
  <c r="N332" i="3"/>
  <c r="L332" i="3"/>
  <c r="M332" i="3" s="1"/>
  <c r="K332" i="3"/>
  <c r="E332" i="3"/>
  <c r="AS331" i="3"/>
  <c r="AR331" i="3"/>
  <c r="AN331" i="3"/>
  <c r="AM331" i="3"/>
  <c r="AI331" i="3"/>
  <c r="AH331" i="3"/>
  <c r="AD331" i="3"/>
  <c r="AC331" i="3"/>
  <c r="W331" i="3"/>
  <c r="V331" i="3"/>
  <c r="P331" i="3"/>
  <c r="N331" i="3"/>
  <c r="M331" i="3"/>
  <c r="L331" i="3"/>
  <c r="K331" i="3"/>
  <c r="E331" i="3"/>
  <c r="AS330" i="3"/>
  <c r="AR330" i="3"/>
  <c r="AN330" i="3"/>
  <c r="AM330" i="3"/>
  <c r="AI330" i="3"/>
  <c r="AH330" i="3"/>
  <c r="AD330" i="3"/>
  <c r="P330" i="3" s="1"/>
  <c r="AC330" i="3"/>
  <c r="W330" i="3"/>
  <c r="V330" i="3"/>
  <c r="N330" i="3"/>
  <c r="L330" i="3"/>
  <c r="K330" i="3"/>
  <c r="E330" i="3"/>
  <c r="AS329" i="3"/>
  <c r="AR329" i="3"/>
  <c r="AN329" i="3"/>
  <c r="AM329" i="3"/>
  <c r="AI329" i="3"/>
  <c r="AH329" i="3"/>
  <c r="AD329" i="3"/>
  <c r="P329" i="3" s="1"/>
  <c r="AC329" i="3"/>
  <c r="W329" i="3"/>
  <c r="V329" i="3"/>
  <c r="O329" i="3"/>
  <c r="E329" i="3"/>
  <c r="AS328" i="3"/>
  <c r="AR328" i="3"/>
  <c r="AN328" i="3"/>
  <c r="AM328" i="3"/>
  <c r="AI328" i="3"/>
  <c r="AH328" i="3"/>
  <c r="AD328" i="3"/>
  <c r="AC328" i="3"/>
  <c r="W328" i="3"/>
  <c r="V328" i="3"/>
  <c r="P328" i="3"/>
  <c r="N328" i="3"/>
  <c r="L328" i="3"/>
  <c r="M328" i="3" s="1"/>
  <c r="K328" i="3"/>
  <c r="E328" i="3"/>
  <c r="AS327" i="3"/>
  <c r="AR327" i="3"/>
  <c r="AN327" i="3"/>
  <c r="AM327" i="3"/>
  <c r="AI327" i="3"/>
  <c r="AH327" i="3"/>
  <c r="AD327" i="3"/>
  <c r="AC327" i="3"/>
  <c r="W327" i="3"/>
  <c r="V327" i="3"/>
  <c r="P327" i="3"/>
  <c r="O327" i="3"/>
  <c r="N327" i="3"/>
  <c r="M327" i="3"/>
  <c r="L327" i="3"/>
  <c r="K327" i="3"/>
  <c r="E327" i="3"/>
  <c r="AS326" i="3"/>
  <c r="AR326" i="3"/>
  <c r="AN326" i="3"/>
  <c r="AM326" i="3"/>
  <c r="AI326" i="3"/>
  <c r="AH326" i="3"/>
  <c r="AD326" i="3"/>
  <c r="AC326" i="3"/>
  <c r="W326" i="3"/>
  <c r="V326" i="3"/>
  <c r="P326" i="3"/>
  <c r="N326" i="3"/>
  <c r="L326" i="3"/>
  <c r="K326" i="3"/>
  <c r="M326" i="3" s="1"/>
  <c r="E326" i="3"/>
  <c r="AS325" i="3"/>
  <c r="AR325" i="3"/>
  <c r="AN325" i="3"/>
  <c r="AM325" i="3"/>
  <c r="AI325" i="3"/>
  <c r="AH325" i="3"/>
  <c r="AD325" i="3"/>
  <c r="P325" i="3" s="1"/>
  <c r="AC325" i="3"/>
  <c r="W325" i="3"/>
  <c r="V325" i="3"/>
  <c r="N325" i="3"/>
  <c r="L325" i="3"/>
  <c r="K325" i="3"/>
  <c r="M325" i="3" s="1"/>
  <c r="E325" i="3"/>
  <c r="AS324" i="3"/>
  <c r="AR324" i="3"/>
  <c r="AN324" i="3"/>
  <c r="AM324" i="3"/>
  <c r="AI324" i="3"/>
  <c r="AH324" i="3"/>
  <c r="AD324" i="3"/>
  <c r="P324" i="3" s="1"/>
  <c r="AC324" i="3"/>
  <c r="W324" i="3"/>
  <c r="V324" i="3"/>
  <c r="N324" i="3"/>
  <c r="M324" i="3"/>
  <c r="L324" i="3"/>
  <c r="K324" i="3"/>
  <c r="E324" i="3"/>
  <c r="AS323" i="3"/>
  <c r="AR323" i="3"/>
  <c r="AN323" i="3"/>
  <c r="AM323" i="3"/>
  <c r="AI323" i="3"/>
  <c r="AH323" i="3"/>
  <c r="AD323" i="3"/>
  <c r="P323" i="3" s="1"/>
  <c r="AC323" i="3"/>
  <c r="W323" i="3"/>
  <c r="V323" i="3"/>
  <c r="N323" i="3"/>
  <c r="L323" i="3"/>
  <c r="K323" i="3"/>
  <c r="M323" i="3" s="1"/>
  <c r="E323" i="3"/>
  <c r="AS322" i="3"/>
  <c r="AR322" i="3"/>
  <c r="AN322" i="3"/>
  <c r="AM322" i="3"/>
  <c r="AI322" i="3"/>
  <c r="AH322" i="3"/>
  <c r="AD322" i="3"/>
  <c r="P322" i="3" s="1"/>
  <c r="AC322" i="3"/>
  <c r="W322" i="3"/>
  <c r="V322" i="3"/>
  <c r="N322" i="3"/>
  <c r="L322" i="3"/>
  <c r="M322" i="3" s="1"/>
  <c r="K322" i="3"/>
  <c r="E322" i="3"/>
  <c r="AS321" i="3"/>
  <c r="AR321" i="3"/>
  <c r="AN321" i="3"/>
  <c r="AM321" i="3"/>
  <c r="AI321" i="3"/>
  <c r="P321" i="3" s="1"/>
  <c r="AH321" i="3"/>
  <c r="AD321" i="3"/>
  <c r="AC321" i="3"/>
  <c r="W321" i="3"/>
  <c r="V321" i="3"/>
  <c r="N321" i="3"/>
  <c r="M321" i="3"/>
  <c r="O321" i="3" s="1"/>
  <c r="L321" i="3"/>
  <c r="K321" i="3"/>
  <c r="E321" i="3"/>
  <c r="AS320" i="3"/>
  <c r="AR320" i="3"/>
  <c r="AN320" i="3"/>
  <c r="AM320" i="3"/>
  <c r="AI320" i="3"/>
  <c r="AH320" i="3"/>
  <c r="AD320" i="3"/>
  <c r="AC320" i="3"/>
  <c r="W320" i="3"/>
  <c r="V320" i="3"/>
  <c r="P320" i="3"/>
  <c r="N320" i="3"/>
  <c r="L320" i="3"/>
  <c r="M320" i="3" s="1"/>
  <c r="K320" i="3"/>
  <c r="E320" i="3"/>
  <c r="AS319" i="3"/>
  <c r="AR319" i="3"/>
  <c r="AN319" i="3"/>
  <c r="AM319" i="3"/>
  <c r="AI319" i="3"/>
  <c r="AH319" i="3"/>
  <c r="AD319" i="3"/>
  <c r="AC319" i="3"/>
  <c r="W319" i="3"/>
  <c r="V319" i="3"/>
  <c r="P319" i="3"/>
  <c r="O319" i="3"/>
  <c r="N319" i="3"/>
  <c r="M319" i="3"/>
  <c r="L319" i="3"/>
  <c r="K319" i="3"/>
  <c r="E319" i="3"/>
  <c r="AS318" i="3"/>
  <c r="AR318" i="3"/>
  <c r="AN318" i="3"/>
  <c r="AM318" i="3"/>
  <c r="AI318" i="3"/>
  <c r="AH318" i="3"/>
  <c r="AD318" i="3"/>
  <c r="AC318" i="3"/>
  <c r="W318" i="3"/>
  <c r="V318" i="3"/>
  <c r="P318" i="3"/>
  <c r="N318" i="3"/>
  <c r="L318" i="3"/>
  <c r="K318" i="3"/>
  <c r="M318" i="3" s="1"/>
  <c r="E318" i="3"/>
  <c r="AS317" i="3"/>
  <c r="AR317" i="3"/>
  <c r="AN317" i="3"/>
  <c r="AM317" i="3"/>
  <c r="AI317" i="3"/>
  <c r="AH317" i="3"/>
  <c r="AD317" i="3"/>
  <c r="AC317" i="3"/>
  <c r="W317" i="3"/>
  <c r="V317" i="3"/>
  <c r="N317" i="3"/>
  <c r="L317" i="3"/>
  <c r="K317" i="3"/>
  <c r="E317" i="3"/>
  <c r="AS316" i="3"/>
  <c r="AR316" i="3"/>
  <c r="AN316" i="3"/>
  <c r="AM316" i="3"/>
  <c r="AI316" i="3"/>
  <c r="AH316" i="3"/>
  <c r="AD316" i="3"/>
  <c r="AC316" i="3"/>
  <c r="W316" i="3"/>
  <c r="V316" i="3"/>
  <c r="P316" i="3"/>
  <c r="N316" i="3"/>
  <c r="M316" i="3"/>
  <c r="L316" i="3"/>
  <c r="K316" i="3"/>
  <c r="E316" i="3"/>
  <c r="AS315" i="3"/>
  <c r="AR315" i="3"/>
  <c r="AN315" i="3"/>
  <c r="AM315" i="3"/>
  <c r="AI315" i="3"/>
  <c r="AH315" i="3"/>
  <c r="AD315" i="3"/>
  <c r="P315" i="3" s="1"/>
  <c r="AC315" i="3"/>
  <c r="W315" i="3"/>
  <c r="V315" i="3"/>
  <c r="N315" i="3"/>
  <c r="L315" i="3"/>
  <c r="K315" i="3"/>
  <c r="M315" i="3" s="1"/>
  <c r="E315" i="3"/>
  <c r="AS314" i="3"/>
  <c r="AR314" i="3"/>
  <c r="AN314" i="3"/>
  <c r="AM314" i="3"/>
  <c r="AI314" i="3"/>
  <c r="AH314" i="3"/>
  <c r="AD314" i="3"/>
  <c r="P314" i="3" s="1"/>
  <c r="AC314" i="3"/>
  <c r="W314" i="3"/>
  <c r="V314" i="3"/>
  <c r="O314" i="3"/>
  <c r="N314" i="3"/>
  <c r="L314" i="3"/>
  <c r="M314" i="3" s="1"/>
  <c r="K314" i="3"/>
  <c r="E314" i="3"/>
  <c r="AS313" i="3"/>
  <c r="AR313" i="3"/>
  <c r="AN313" i="3"/>
  <c r="AM313" i="3"/>
  <c r="AI313" i="3"/>
  <c r="AH313" i="3"/>
  <c r="AD313" i="3"/>
  <c r="AC313" i="3"/>
  <c r="W313" i="3"/>
  <c r="V313" i="3"/>
  <c r="P313" i="3"/>
  <c r="N313" i="3"/>
  <c r="M313" i="3"/>
  <c r="O313" i="3" s="1"/>
  <c r="L313" i="3"/>
  <c r="K313" i="3"/>
  <c r="E313" i="3"/>
  <c r="AS312" i="3"/>
  <c r="AR312" i="3"/>
  <c r="AN312" i="3"/>
  <c r="AM312" i="3"/>
  <c r="AI312" i="3"/>
  <c r="AH312" i="3"/>
  <c r="AD312" i="3"/>
  <c r="AC312" i="3"/>
  <c r="W312" i="3"/>
  <c r="V312" i="3"/>
  <c r="P312" i="3"/>
  <c r="N312" i="3"/>
  <c r="L312" i="3"/>
  <c r="M312" i="3" s="1"/>
  <c r="K312" i="3"/>
  <c r="E312" i="3"/>
  <c r="AS311" i="3"/>
  <c r="AR311" i="3"/>
  <c r="AN311" i="3"/>
  <c r="AM311" i="3"/>
  <c r="AI311" i="3"/>
  <c r="AH311" i="3"/>
  <c r="AD311" i="3"/>
  <c r="AC311" i="3"/>
  <c r="W311" i="3"/>
  <c r="V311" i="3"/>
  <c r="P311" i="3"/>
  <c r="N311" i="3"/>
  <c r="L311" i="3"/>
  <c r="K311" i="3"/>
  <c r="M311" i="3" s="1"/>
  <c r="E311" i="3"/>
  <c r="AS310" i="3"/>
  <c r="AR310" i="3"/>
  <c r="AN310" i="3"/>
  <c r="AM310" i="3"/>
  <c r="AI310" i="3"/>
  <c r="AH310" i="3"/>
  <c r="AD310" i="3"/>
  <c r="AC310" i="3"/>
  <c r="W310" i="3"/>
  <c r="V310" i="3"/>
  <c r="P310" i="3"/>
  <c r="N310" i="3"/>
  <c r="L310" i="3"/>
  <c r="K310" i="3"/>
  <c r="M310" i="3" s="1"/>
  <c r="E310" i="3"/>
  <c r="AS309" i="3"/>
  <c r="AR309" i="3"/>
  <c r="AN309" i="3"/>
  <c r="AM309" i="3"/>
  <c r="AI309" i="3"/>
  <c r="AH309" i="3"/>
  <c r="AD309" i="3"/>
  <c r="AC309" i="3"/>
  <c r="W309" i="3"/>
  <c r="V309" i="3"/>
  <c r="N309" i="3"/>
  <c r="L309" i="3"/>
  <c r="K309" i="3"/>
  <c r="E309" i="3"/>
  <c r="AS308" i="3"/>
  <c r="AR308" i="3"/>
  <c r="AN308" i="3"/>
  <c r="AM308" i="3"/>
  <c r="AI308" i="3"/>
  <c r="AH308" i="3"/>
  <c r="AD308" i="3"/>
  <c r="AC308" i="3"/>
  <c r="W308" i="3"/>
  <c r="V308" i="3"/>
  <c r="P308" i="3"/>
  <c r="N308" i="3"/>
  <c r="M308" i="3"/>
  <c r="L308" i="3"/>
  <c r="K308" i="3"/>
  <c r="E308" i="3"/>
  <c r="AS307" i="3"/>
  <c r="AR307" i="3"/>
  <c r="AN307" i="3"/>
  <c r="AM307" i="3"/>
  <c r="AI307" i="3"/>
  <c r="AH307" i="3"/>
  <c r="AD307" i="3"/>
  <c r="P307" i="3" s="1"/>
  <c r="AC307" i="3"/>
  <c r="W307" i="3"/>
  <c r="V307" i="3"/>
  <c r="N307" i="3"/>
  <c r="L307" i="3"/>
  <c r="K307" i="3"/>
  <c r="M307" i="3" s="1"/>
  <c r="E307" i="3"/>
  <c r="AS306" i="3"/>
  <c r="AR306" i="3"/>
  <c r="AN306" i="3"/>
  <c r="AM306" i="3"/>
  <c r="AI306" i="3"/>
  <c r="AH306" i="3"/>
  <c r="AD306" i="3"/>
  <c r="P306" i="3" s="1"/>
  <c r="AC306" i="3"/>
  <c r="W306" i="3"/>
  <c r="V306" i="3"/>
  <c r="O306" i="3"/>
  <c r="N306" i="3"/>
  <c r="L306" i="3"/>
  <c r="M306" i="3" s="1"/>
  <c r="K306" i="3"/>
  <c r="E306" i="3"/>
  <c r="AS305" i="3"/>
  <c r="AR305" i="3"/>
  <c r="AN305" i="3"/>
  <c r="AM305" i="3"/>
  <c r="AI305" i="3"/>
  <c r="AH305" i="3"/>
  <c r="AD305" i="3"/>
  <c r="AC305" i="3"/>
  <c r="W305" i="3"/>
  <c r="V305" i="3"/>
  <c r="P305" i="3"/>
  <c r="N305" i="3"/>
  <c r="M305" i="3"/>
  <c r="O305" i="3" s="1"/>
  <c r="L305" i="3"/>
  <c r="K305" i="3"/>
  <c r="E305" i="3"/>
  <c r="AS304" i="3"/>
  <c r="AR304" i="3"/>
  <c r="AN304" i="3"/>
  <c r="AM304" i="3"/>
  <c r="AI304" i="3"/>
  <c r="AH304" i="3"/>
  <c r="AD304" i="3"/>
  <c r="AC304" i="3"/>
  <c r="W304" i="3"/>
  <c r="V304" i="3"/>
  <c r="P304" i="3"/>
  <c r="N304" i="3"/>
  <c r="L304" i="3"/>
  <c r="M304" i="3" s="1"/>
  <c r="K304" i="3"/>
  <c r="E304" i="3"/>
  <c r="AS303" i="3"/>
  <c r="AR303" i="3"/>
  <c r="AN303" i="3"/>
  <c r="AM303" i="3"/>
  <c r="AI303" i="3"/>
  <c r="AH303" i="3"/>
  <c r="AD303" i="3"/>
  <c r="AC303" i="3"/>
  <c r="W303" i="3"/>
  <c r="V303" i="3"/>
  <c r="P303" i="3"/>
  <c r="N303" i="3"/>
  <c r="L303" i="3"/>
  <c r="K303" i="3"/>
  <c r="M303" i="3" s="1"/>
  <c r="E303" i="3"/>
  <c r="AS302" i="3"/>
  <c r="AR302" i="3"/>
  <c r="AN302" i="3"/>
  <c r="AM302" i="3"/>
  <c r="AI302" i="3"/>
  <c r="AH302" i="3"/>
  <c r="AD302" i="3"/>
  <c r="AC302" i="3"/>
  <c r="W302" i="3"/>
  <c r="V302" i="3"/>
  <c r="P302" i="3"/>
  <c r="N302" i="3"/>
  <c r="L302" i="3"/>
  <c r="K302" i="3"/>
  <c r="M302" i="3" s="1"/>
  <c r="E302" i="3"/>
  <c r="AS301" i="3"/>
  <c r="AR301" i="3"/>
  <c r="AN301" i="3"/>
  <c r="AM301" i="3"/>
  <c r="AI301" i="3"/>
  <c r="AH301" i="3"/>
  <c r="AD301" i="3"/>
  <c r="AC301" i="3"/>
  <c r="W301" i="3"/>
  <c r="V301" i="3"/>
  <c r="N301" i="3"/>
  <c r="L301" i="3"/>
  <c r="K301" i="3"/>
  <c r="E301" i="3"/>
  <c r="AS300" i="3"/>
  <c r="AR300" i="3"/>
  <c r="AN300" i="3"/>
  <c r="AM300" i="3"/>
  <c r="AI300" i="3"/>
  <c r="AH300" i="3"/>
  <c r="AD300" i="3"/>
  <c r="AC300" i="3"/>
  <c r="W300" i="3"/>
  <c r="V300" i="3"/>
  <c r="P300" i="3"/>
  <c r="N300" i="3"/>
  <c r="M300" i="3"/>
  <c r="L300" i="3"/>
  <c r="K300" i="3"/>
  <c r="E300" i="3"/>
  <c r="AS299" i="3"/>
  <c r="AR299" i="3"/>
  <c r="AN299" i="3"/>
  <c r="AM299" i="3"/>
  <c r="AI299" i="3"/>
  <c r="AH299" i="3"/>
  <c r="AD299" i="3"/>
  <c r="P299" i="3" s="1"/>
  <c r="AC299" i="3"/>
  <c r="W299" i="3"/>
  <c r="V299" i="3"/>
  <c r="N299" i="3"/>
  <c r="L299" i="3"/>
  <c r="K299" i="3"/>
  <c r="M299" i="3" s="1"/>
  <c r="E299" i="3"/>
  <c r="AS298" i="3"/>
  <c r="AR298" i="3"/>
  <c r="AN298" i="3"/>
  <c r="AM298" i="3"/>
  <c r="AI298" i="3"/>
  <c r="AH298" i="3"/>
  <c r="AD298" i="3"/>
  <c r="P298" i="3" s="1"/>
  <c r="AC298" i="3"/>
  <c r="W298" i="3"/>
  <c r="V298" i="3"/>
  <c r="O298" i="3"/>
  <c r="N298" i="3"/>
  <c r="L298" i="3"/>
  <c r="M298" i="3" s="1"/>
  <c r="K298" i="3"/>
  <c r="E298" i="3"/>
  <c r="AS297" i="3"/>
  <c r="AR297" i="3"/>
  <c r="AN297" i="3"/>
  <c r="AM297" i="3"/>
  <c r="AI297" i="3"/>
  <c r="AH297" i="3"/>
  <c r="AD297" i="3"/>
  <c r="AC297" i="3"/>
  <c r="W297" i="3"/>
  <c r="V297" i="3"/>
  <c r="P297" i="3"/>
  <c r="N297" i="3"/>
  <c r="M297" i="3"/>
  <c r="O297" i="3" s="1"/>
  <c r="L297" i="3"/>
  <c r="K297" i="3"/>
  <c r="E297" i="3"/>
  <c r="AS296" i="3"/>
  <c r="AR296" i="3"/>
  <c r="AN296" i="3"/>
  <c r="AM296" i="3"/>
  <c r="AI296" i="3"/>
  <c r="AH296" i="3"/>
  <c r="AD296" i="3"/>
  <c r="AC296" i="3"/>
  <c r="W296" i="3"/>
  <c r="V296" i="3"/>
  <c r="P296" i="3"/>
  <c r="N296" i="3"/>
  <c r="L296" i="3"/>
  <c r="M296" i="3" s="1"/>
  <c r="K296" i="3"/>
  <c r="E296" i="3"/>
  <c r="AS295" i="3"/>
  <c r="AR295" i="3"/>
  <c r="AN295" i="3"/>
  <c r="AM295" i="3"/>
  <c r="AI295" i="3"/>
  <c r="AH295" i="3"/>
  <c r="AD295" i="3"/>
  <c r="AC295" i="3"/>
  <c r="W295" i="3"/>
  <c r="V295" i="3"/>
  <c r="P295" i="3"/>
  <c r="N295" i="3"/>
  <c r="L295" i="3"/>
  <c r="K295" i="3"/>
  <c r="M295" i="3" s="1"/>
  <c r="E295" i="3"/>
  <c r="AS294" i="3"/>
  <c r="AR294" i="3"/>
  <c r="AN294" i="3"/>
  <c r="AM294" i="3"/>
  <c r="AI294" i="3"/>
  <c r="AH294" i="3"/>
  <c r="AD294" i="3"/>
  <c r="AC294" i="3"/>
  <c r="W294" i="3"/>
  <c r="V294" i="3"/>
  <c r="P294" i="3"/>
  <c r="N294" i="3"/>
  <c r="L294" i="3"/>
  <c r="K294" i="3"/>
  <c r="M294" i="3" s="1"/>
  <c r="E294" i="3"/>
  <c r="AS293" i="3"/>
  <c r="AR293" i="3"/>
  <c r="AN293" i="3"/>
  <c r="AM293" i="3"/>
  <c r="AI293" i="3"/>
  <c r="AH293" i="3"/>
  <c r="AD293" i="3"/>
  <c r="AC293" i="3"/>
  <c r="W293" i="3"/>
  <c r="V293" i="3"/>
  <c r="N293" i="3"/>
  <c r="L293" i="3"/>
  <c r="K293" i="3"/>
  <c r="E293" i="3"/>
  <c r="AS292" i="3"/>
  <c r="AR292" i="3"/>
  <c r="AN292" i="3"/>
  <c r="AM292" i="3"/>
  <c r="AI292" i="3"/>
  <c r="AH292" i="3"/>
  <c r="AD292" i="3"/>
  <c r="AC292" i="3"/>
  <c r="W292" i="3"/>
  <c r="V292" i="3"/>
  <c r="P292" i="3"/>
  <c r="N292" i="3"/>
  <c r="M292" i="3"/>
  <c r="L292" i="3"/>
  <c r="K292" i="3"/>
  <c r="E292" i="3"/>
  <c r="AS291" i="3"/>
  <c r="AR291" i="3"/>
  <c r="AN291" i="3"/>
  <c r="AM291" i="3"/>
  <c r="AI291" i="3"/>
  <c r="AH291" i="3"/>
  <c r="AD291" i="3"/>
  <c r="P291" i="3" s="1"/>
  <c r="AC291" i="3"/>
  <c r="W291" i="3"/>
  <c r="V291" i="3"/>
  <c r="N291" i="3"/>
  <c r="L291" i="3"/>
  <c r="K291" i="3"/>
  <c r="M291" i="3" s="1"/>
  <c r="E291" i="3"/>
  <c r="AS290" i="3"/>
  <c r="AR290" i="3"/>
  <c r="AN290" i="3"/>
  <c r="AM290" i="3"/>
  <c r="AI290" i="3"/>
  <c r="AH290" i="3"/>
  <c r="AD290" i="3"/>
  <c r="P290" i="3" s="1"/>
  <c r="AC290" i="3"/>
  <c r="W290" i="3"/>
  <c r="V290" i="3"/>
  <c r="O290" i="3"/>
  <c r="N290" i="3"/>
  <c r="L290" i="3"/>
  <c r="M290" i="3" s="1"/>
  <c r="K290" i="3"/>
  <c r="E290" i="3"/>
  <c r="AS289" i="3"/>
  <c r="AR289" i="3"/>
  <c r="AN289" i="3"/>
  <c r="AM289" i="3"/>
  <c r="AI289" i="3"/>
  <c r="P289" i="3" s="1"/>
  <c r="AH289" i="3"/>
  <c r="AD289" i="3"/>
  <c r="AC289" i="3"/>
  <c r="W289" i="3"/>
  <c r="V289" i="3"/>
  <c r="N289" i="3"/>
  <c r="M289" i="3"/>
  <c r="O289" i="3" s="1"/>
  <c r="L289" i="3"/>
  <c r="K289" i="3"/>
  <c r="E289" i="3"/>
  <c r="AS288" i="3"/>
  <c r="AR288" i="3"/>
  <c r="AN288" i="3"/>
  <c r="AM288" i="3"/>
  <c r="AI288" i="3"/>
  <c r="AH288" i="3"/>
  <c r="AD288" i="3"/>
  <c r="AC288" i="3"/>
  <c r="W288" i="3"/>
  <c r="V288" i="3"/>
  <c r="P288" i="3"/>
  <c r="N288" i="3"/>
  <c r="L288" i="3"/>
  <c r="M288" i="3" s="1"/>
  <c r="K288" i="3"/>
  <c r="E288" i="3"/>
  <c r="AS287" i="3"/>
  <c r="AR287" i="3"/>
  <c r="AN287" i="3"/>
  <c r="AM287" i="3"/>
  <c r="AI287" i="3"/>
  <c r="AH287" i="3"/>
  <c r="AD287" i="3"/>
  <c r="AC287" i="3"/>
  <c r="W287" i="3"/>
  <c r="V287" i="3"/>
  <c r="P287" i="3"/>
  <c r="O287" i="3"/>
  <c r="N287" i="3"/>
  <c r="M287" i="3"/>
  <c r="L287" i="3"/>
  <c r="K287" i="3"/>
  <c r="E287" i="3"/>
  <c r="AS286" i="3"/>
  <c r="AR286" i="3"/>
  <c r="AN286" i="3"/>
  <c r="AM286" i="3"/>
  <c r="AI286" i="3"/>
  <c r="AH286" i="3"/>
  <c r="AD286" i="3"/>
  <c r="AC286" i="3"/>
  <c r="W286" i="3"/>
  <c r="V286" i="3"/>
  <c r="P286" i="3"/>
  <c r="N286" i="3"/>
  <c r="L286" i="3"/>
  <c r="K286" i="3"/>
  <c r="M286" i="3" s="1"/>
  <c r="E286" i="3"/>
  <c r="AS285" i="3"/>
  <c r="AR285" i="3"/>
  <c r="AN285" i="3"/>
  <c r="AM285" i="3"/>
  <c r="AI285" i="3"/>
  <c r="AH285" i="3"/>
  <c r="AD285" i="3"/>
  <c r="AC285" i="3"/>
  <c r="W285" i="3"/>
  <c r="V285" i="3"/>
  <c r="N285" i="3"/>
  <c r="L285" i="3"/>
  <c r="K285" i="3"/>
  <c r="E285" i="3"/>
  <c r="AS284" i="3"/>
  <c r="AR284" i="3"/>
  <c r="AN284" i="3"/>
  <c r="AM284" i="3"/>
  <c r="AI284" i="3"/>
  <c r="AH284" i="3"/>
  <c r="AD284" i="3"/>
  <c r="AC284" i="3"/>
  <c r="W284" i="3"/>
  <c r="V284" i="3"/>
  <c r="P284" i="3"/>
  <c r="N284" i="3"/>
  <c r="M284" i="3"/>
  <c r="L284" i="3"/>
  <c r="K284" i="3"/>
  <c r="E284" i="3"/>
  <c r="AS283" i="3"/>
  <c r="AR283" i="3"/>
  <c r="AN283" i="3"/>
  <c r="AM283" i="3"/>
  <c r="AI283" i="3"/>
  <c r="AH283" i="3"/>
  <c r="AD283" i="3"/>
  <c r="P283" i="3" s="1"/>
  <c r="AC283" i="3"/>
  <c r="W283" i="3"/>
  <c r="V283" i="3"/>
  <c r="N283" i="3"/>
  <c r="L283" i="3"/>
  <c r="K283" i="3"/>
  <c r="M283" i="3" s="1"/>
  <c r="E283" i="3"/>
  <c r="AS282" i="3"/>
  <c r="AR282" i="3"/>
  <c r="AN282" i="3"/>
  <c r="AM282" i="3"/>
  <c r="AI282" i="3"/>
  <c r="AH282" i="3"/>
  <c r="AD282" i="3"/>
  <c r="AC282" i="3"/>
  <c r="W282" i="3"/>
  <c r="V282" i="3"/>
  <c r="P282" i="3"/>
  <c r="O282" i="3"/>
  <c r="N282" i="3"/>
  <c r="L282" i="3"/>
  <c r="M282" i="3" s="1"/>
  <c r="K282" i="3"/>
  <c r="E282" i="3"/>
  <c r="AS281" i="3"/>
  <c r="AR281" i="3"/>
  <c r="AN281" i="3"/>
  <c r="AM281" i="3"/>
  <c r="AI281" i="3"/>
  <c r="AH281" i="3"/>
  <c r="AD281" i="3"/>
  <c r="AC281" i="3"/>
  <c r="W281" i="3"/>
  <c r="V281" i="3"/>
  <c r="P281" i="3"/>
  <c r="N281" i="3"/>
  <c r="M281" i="3"/>
  <c r="O281" i="3" s="1"/>
  <c r="L281" i="3"/>
  <c r="K281" i="3"/>
  <c r="E281" i="3"/>
  <c r="AS280" i="3"/>
  <c r="AR280" i="3"/>
  <c r="AN280" i="3"/>
  <c r="AM280" i="3"/>
  <c r="AI280" i="3"/>
  <c r="AH280" i="3"/>
  <c r="AD280" i="3"/>
  <c r="AC280" i="3"/>
  <c r="W280" i="3"/>
  <c r="V280" i="3"/>
  <c r="P280" i="3"/>
  <c r="N280" i="3"/>
  <c r="L280" i="3"/>
  <c r="M280" i="3" s="1"/>
  <c r="K280" i="3"/>
  <c r="E280" i="3"/>
  <c r="AS279" i="3"/>
  <c r="AR279" i="3"/>
  <c r="AN279" i="3"/>
  <c r="AM279" i="3"/>
  <c r="AI279" i="3"/>
  <c r="AH279" i="3"/>
  <c r="AD279" i="3"/>
  <c r="AC279" i="3"/>
  <c r="W279" i="3"/>
  <c r="V279" i="3"/>
  <c r="P279" i="3"/>
  <c r="N279" i="3"/>
  <c r="L279" i="3"/>
  <c r="K279" i="3"/>
  <c r="M279" i="3" s="1"/>
  <c r="E279" i="3"/>
  <c r="AS278" i="3"/>
  <c r="AR278" i="3"/>
  <c r="AN278" i="3"/>
  <c r="AM278" i="3"/>
  <c r="AI278" i="3"/>
  <c r="AH278" i="3"/>
  <c r="AD278" i="3"/>
  <c r="AC278" i="3"/>
  <c r="W278" i="3"/>
  <c r="V278" i="3"/>
  <c r="P278" i="3"/>
  <c r="N278" i="3"/>
  <c r="L278" i="3"/>
  <c r="K278" i="3"/>
  <c r="M278" i="3" s="1"/>
  <c r="E278" i="3"/>
  <c r="AS277" i="3"/>
  <c r="AR277" i="3"/>
  <c r="AN277" i="3"/>
  <c r="AM277" i="3"/>
  <c r="AI277" i="3"/>
  <c r="AH277" i="3"/>
  <c r="AD277" i="3"/>
  <c r="AC277" i="3"/>
  <c r="W277" i="3"/>
  <c r="V277" i="3"/>
  <c r="N277" i="3"/>
  <c r="L277" i="3"/>
  <c r="M277" i="3" s="1"/>
  <c r="K277" i="3"/>
  <c r="E277" i="3"/>
  <c r="AS276" i="3"/>
  <c r="AR276" i="3"/>
  <c r="AN276" i="3"/>
  <c r="AM276" i="3"/>
  <c r="AI276" i="3"/>
  <c r="AH276" i="3"/>
  <c r="AD276" i="3"/>
  <c r="AC276" i="3"/>
  <c r="W276" i="3"/>
  <c r="V276" i="3"/>
  <c r="P276" i="3"/>
  <c r="N276" i="3"/>
  <c r="M276" i="3"/>
  <c r="L276" i="3"/>
  <c r="K276" i="3"/>
  <c r="E276" i="3"/>
  <c r="AS275" i="3"/>
  <c r="AR275" i="3"/>
  <c r="AN275" i="3"/>
  <c r="AM275" i="3"/>
  <c r="AI275" i="3"/>
  <c r="AH275" i="3"/>
  <c r="AD275" i="3"/>
  <c r="P275" i="3" s="1"/>
  <c r="AC275" i="3"/>
  <c r="W275" i="3"/>
  <c r="V275" i="3"/>
  <c r="N275" i="3"/>
  <c r="L275" i="3"/>
  <c r="K275" i="3"/>
  <c r="M275" i="3" s="1"/>
  <c r="E275" i="3"/>
  <c r="AS274" i="3"/>
  <c r="AR274" i="3"/>
  <c r="AN274" i="3"/>
  <c r="AM274" i="3"/>
  <c r="AI274" i="3"/>
  <c r="P274" i="3" s="1"/>
  <c r="AH274" i="3"/>
  <c r="AD274" i="3"/>
  <c r="AC274" i="3"/>
  <c r="W274" i="3"/>
  <c r="V274" i="3"/>
  <c r="N274" i="3"/>
  <c r="L274" i="3"/>
  <c r="M274" i="3" s="1"/>
  <c r="K274" i="3"/>
  <c r="E274" i="3"/>
  <c r="AS273" i="3"/>
  <c r="AR273" i="3"/>
  <c r="AN273" i="3"/>
  <c r="AM273" i="3"/>
  <c r="AI273" i="3"/>
  <c r="P273" i="3" s="1"/>
  <c r="AH273" i="3"/>
  <c r="AD273" i="3"/>
  <c r="AC273" i="3"/>
  <c r="W273" i="3"/>
  <c r="V273" i="3"/>
  <c r="N273" i="3"/>
  <c r="M273" i="3"/>
  <c r="O273" i="3" s="1"/>
  <c r="L273" i="3"/>
  <c r="K273" i="3"/>
  <c r="E273" i="3"/>
  <c r="AS272" i="3"/>
  <c r="AR272" i="3"/>
  <c r="AN272" i="3"/>
  <c r="AM272" i="3"/>
  <c r="AI272" i="3"/>
  <c r="AH272" i="3"/>
  <c r="AD272" i="3"/>
  <c r="AC272" i="3"/>
  <c r="W272" i="3"/>
  <c r="V272" i="3"/>
  <c r="P272" i="3"/>
  <c r="N272" i="3"/>
  <c r="L272" i="3"/>
  <c r="M272" i="3" s="1"/>
  <c r="K272" i="3"/>
  <c r="E272" i="3"/>
  <c r="AS271" i="3"/>
  <c r="AR271" i="3"/>
  <c r="AN271" i="3"/>
  <c r="AM271" i="3"/>
  <c r="AI271" i="3"/>
  <c r="AH271" i="3"/>
  <c r="AD271" i="3"/>
  <c r="AC271" i="3"/>
  <c r="W271" i="3"/>
  <c r="V271" i="3"/>
  <c r="P271" i="3"/>
  <c r="O271" i="3"/>
  <c r="N271" i="3"/>
  <c r="L271" i="3"/>
  <c r="K271" i="3"/>
  <c r="M271" i="3" s="1"/>
  <c r="E271" i="3"/>
  <c r="AS270" i="3"/>
  <c r="AR270" i="3"/>
  <c r="AN270" i="3"/>
  <c r="AM270" i="3"/>
  <c r="AI270" i="3"/>
  <c r="AH270" i="3"/>
  <c r="AD270" i="3"/>
  <c r="AC270" i="3"/>
  <c r="W270" i="3"/>
  <c r="V270" i="3"/>
  <c r="P270" i="3"/>
  <c r="N270" i="3"/>
  <c r="L270" i="3"/>
  <c r="K270" i="3"/>
  <c r="E270" i="3"/>
  <c r="AS269" i="3"/>
  <c r="AR269" i="3"/>
  <c r="AN269" i="3"/>
  <c r="AM269" i="3"/>
  <c r="AI269" i="3"/>
  <c r="AH269" i="3"/>
  <c r="AD269" i="3"/>
  <c r="P269" i="3" s="1"/>
  <c r="AC269" i="3"/>
  <c r="W269" i="3"/>
  <c r="V269" i="3"/>
  <c r="N269" i="3"/>
  <c r="M269" i="3"/>
  <c r="L269" i="3"/>
  <c r="K269" i="3"/>
  <c r="E269" i="3"/>
  <c r="AS268" i="3"/>
  <c r="AR268" i="3"/>
  <c r="AN268" i="3"/>
  <c r="AM268" i="3"/>
  <c r="AI268" i="3"/>
  <c r="AH268" i="3"/>
  <c r="AD268" i="3"/>
  <c r="AC268" i="3"/>
  <c r="W268" i="3"/>
  <c r="V268" i="3"/>
  <c r="P268" i="3"/>
  <c r="N268" i="3"/>
  <c r="M268" i="3"/>
  <c r="L268" i="3"/>
  <c r="K268" i="3"/>
  <c r="E268" i="3"/>
  <c r="AS267" i="3"/>
  <c r="AR267" i="3"/>
  <c r="AN267" i="3"/>
  <c r="AM267" i="3"/>
  <c r="AI267" i="3"/>
  <c r="AH267" i="3"/>
  <c r="AD267" i="3"/>
  <c r="P267" i="3" s="1"/>
  <c r="AC267" i="3"/>
  <c r="W267" i="3"/>
  <c r="V267" i="3"/>
  <c r="O267" i="3" s="1"/>
  <c r="N267" i="3"/>
  <c r="L267" i="3"/>
  <c r="K267" i="3"/>
  <c r="M267" i="3" s="1"/>
  <c r="E267" i="3"/>
  <c r="AS266" i="3"/>
  <c r="AR266" i="3"/>
  <c r="AN266" i="3"/>
  <c r="AM266" i="3"/>
  <c r="AI266" i="3"/>
  <c r="AH266" i="3"/>
  <c r="AD266" i="3"/>
  <c r="AC266" i="3"/>
  <c r="W266" i="3"/>
  <c r="V266" i="3"/>
  <c r="P266" i="3"/>
  <c r="O266" i="3"/>
  <c r="N266" i="3"/>
  <c r="L266" i="3"/>
  <c r="M266" i="3" s="1"/>
  <c r="K266" i="3"/>
  <c r="E266" i="3"/>
  <c r="AS265" i="3"/>
  <c r="AR265" i="3"/>
  <c r="AN265" i="3"/>
  <c r="AM265" i="3"/>
  <c r="AI265" i="3"/>
  <c r="P265" i="3" s="1"/>
  <c r="AH265" i="3"/>
  <c r="AD265" i="3"/>
  <c r="AC265" i="3"/>
  <c r="W265" i="3"/>
  <c r="V265" i="3"/>
  <c r="N265" i="3"/>
  <c r="L265" i="3"/>
  <c r="K265" i="3"/>
  <c r="M265" i="3" s="1"/>
  <c r="E265" i="3"/>
  <c r="AS264" i="3"/>
  <c r="AR264" i="3"/>
  <c r="AN264" i="3"/>
  <c r="AM264" i="3"/>
  <c r="AI264" i="3"/>
  <c r="AH264" i="3"/>
  <c r="AD264" i="3"/>
  <c r="AC264" i="3"/>
  <c r="W264" i="3"/>
  <c r="V264" i="3"/>
  <c r="P264" i="3"/>
  <c r="N264" i="3"/>
  <c r="L264" i="3"/>
  <c r="M264" i="3" s="1"/>
  <c r="O264" i="3" s="1"/>
  <c r="K264" i="3"/>
  <c r="E264" i="3"/>
  <c r="AS263" i="3"/>
  <c r="AR263" i="3"/>
  <c r="AN263" i="3"/>
  <c r="AM263" i="3"/>
  <c r="AI263" i="3"/>
  <c r="P263" i="3" s="1"/>
  <c r="AH263" i="3"/>
  <c r="AD263" i="3"/>
  <c r="AC263" i="3"/>
  <c r="W263" i="3"/>
  <c r="V263" i="3"/>
  <c r="N263" i="3"/>
  <c r="M263" i="3"/>
  <c r="L263" i="3"/>
  <c r="K263" i="3"/>
  <c r="E263" i="3"/>
  <c r="AS262" i="3"/>
  <c r="AR262" i="3"/>
  <c r="AN262" i="3"/>
  <c r="AM262" i="3"/>
  <c r="AI262" i="3"/>
  <c r="AH262" i="3"/>
  <c r="AD262" i="3"/>
  <c r="P262" i="3" s="1"/>
  <c r="AC262" i="3"/>
  <c r="W262" i="3"/>
  <c r="V262" i="3"/>
  <c r="N262" i="3"/>
  <c r="L262" i="3"/>
  <c r="K262" i="3"/>
  <c r="M262" i="3" s="1"/>
  <c r="E262" i="3"/>
  <c r="AS261" i="3"/>
  <c r="AR261" i="3"/>
  <c r="AN261" i="3"/>
  <c r="AM261" i="3"/>
  <c r="AI261" i="3"/>
  <c r="AH261" i="3"/>
  <c r="AD261" i="3"/>
  <c r="P261" i="3" s="1"/>
  <c r="AC261" i="3"/>
  <c r="W261" i="3"/>
  <c r="V261" i="3"/>
  <c r="N261" i="3"/>
  <c r="M261" i="3"/>
  <c r="O261" i="3" s="1"/>
  <c r="L261" i="3"/>
  <c r="K261" i="3"/>
  <c r="E261" i="3"/>
  <c r="AS260" i="3"/>
  <c r="AR260" i="3"/>
  <c r="AN260" i="3"/>
  <c r="AM260" i="3"/>
  <c r="AI260" i="3"/>
  <c r="AH260" i="3"/>
  <c r="AD260" i="3"/>
  <c r="P260" i="3" s="1"/>
  <c r="AC260" i="3"/>
  <c r="W260" i="3"/>
  <c r="V260" i="3"/>
  <c r="N260" i="3"/>
  <c r="M260" i="3"/>
  <c r="O260" i="3" s="1"/>
  <c r="L260" i="3"/>
  <c r="K260" i="3"/>
  <c r="E260" i="3"/>
  <c r="AS259" i="3"/>
  <c r="AR259" i="3"/>
  <c r="AN259" i="3"/>
  <c r="AM259" i="3"/>
  <c r="AI259" i="3"/>
  <c r="AH259" i="3"/>
  <c r="AD259" i="3"/>
  <c r="P259" i="3" s="1"/>
  <c r="AC259" i="3"/>
  <c r="W259" i="3"/>
  <c r="V259" i="3"/>
  <c r="N259" i="3"/>
  <c r="L259" i="3"/>
  <c r="M259" i="3" s="1"/>
  <c r="K259" i="3"/>
  <c r="E259" i="3"/>
  <c r="AS258" i="3"/>
  <c r="AR258" i="3"/>
  <c r="AN258" i="3"/>
  <c r="AM258" i="3"/>
  <c r="AI258" i="3"/>
  <c r="AH258" i="3"/>
  <c r="AD258" i="3"/>
  <c r="P258" i="3" s="1"/>
  <c r="AC258" i="3"/>
  <c r="W258" i="3"/>
  <c r="V258" i="3"/>
  <c r="N258" i="3"/>
  <c r="M258" i="3"/>
  <c r="L258" i="3"/>
  <c r="K258" i="3"/>
  <c r="E258" i="3"/>
  <c r="AS257" i="3"/>
  <c r="AR257" i="3"/>
  <c r="AN257" i="3"/>
  <c r="AM257" i="3"/>
  <c r="AI257" i="3"/>
  <c r="AH257" i="3"/>
  <c r="AD257" i="3"/>
  <c r="P257" i="3" s="1"/>
  <c r="AC257" i="3"/>
  <c r="W257" i="3"/>
  <c r="V257" i="3"/>
  <c r="N257" i="3"/>
  <c r="L257" i="3"/>
  <c r="K257" i="3"/>
  <c r="M257" i="3" s="1"/>
  <c r="E257" i="3"/>
  <c r="AS256" i="3"/>
  <c r="AR256" i="3"/>
  <c r="AN256" i="3"/>
  <c r="AM256" i="3"/>
  <c r="AI256" i="3"/>
  <c r="AH256" i="3"/>
  <c r="AD256" i="3"/>
  <c r="P256" i="3" s="1"/>
  <c r="AC256" i="3"/>
  <c r="W256" i="3"/>
  <c r="V256" i="3"/>
  <c r="N256" i="3"/>
  <c r="M256" i="3"/>
  <c r="O256" i="3" s="1"/>
  <c r="L256" i="3"/>
  <c r="K256" i="3"/>
  <c r="E256" i="3"/>
  <c r="AS255" i="3"/>
  <c r="AR255" i="3"/>
  <c r="AN255" i="3"/>
  <c r="AM255" i="3"/>
  <c r="AI255" i="3"/>
  <c r="P255" i="3" s="1"/>
  <c r="AH255" i="3"/>
  <c r="AD255" i="3"/>
  <c r="AC255" i="3"/>
  <c r="W255" i="3"/>
  <c r="V255" i="3"/>
  <c r="N255" i="3"/>
  <c r="L255" i="3"/>
  <c r="K255" i="3"/>
  <c r="M255" i="3" s="1"/>
  <c r="E255" i="3"/>
  <c r="AS254" i="3"/>
  <c r="AR254" i="3"/>
  <c r="AN254" i="3"/>
  <c r="AM254" i="3"/>
  <c r="AI254" i="3"/>
  <c r="AH254" i="3"/>
  <c r="AD254" i="3"/>
  <c r="AC254" i="3"/>
  <c r="W254" i="3"/>
  <c r="V254" i="3"/>
  <c r="P254" i="3"/>
  <c r="N254" i="3"/>
  <c r="L254" i="3"/>
  <c r="K254" i="3"/>
  <c r="M254" i="3" s="1"/>
  <c r="O254" i="3" s="1"/>
  <c r="E254" i="3"/>
  <c r="AS253" i="3"/>
  <c r="AR253" i="3"/>
  <c r="AN253" i="3"/>
  <c r="AM253" i="3"/>
  <c r="AI253" i="3"/>
  <c r="P253" i="3" s="1"/>
  <c r="AH253" i="3"/>
  <c r="AD253" i="3"/>
  <c r="AC253" i="3"/>
  <c r="W253" i="3"/>
  <c r="V253" i="3"/>
  <c r="N253" i="3"/>
  <c r="L253" i="3"/>
  <c r="K253" i="3"/>
  <c r="M253" i="3" s="1"/>
  <c r="E253" i="3"/>
  <c r="AS252" i="3"/>
  <c r="AR252" i="3"/>
  <c r="AN252" i="3"/>
  <c r="AM252" i="3"/>
  <c r="AI252" i="3"/>
  <c r="AH252" i="3"/>
  <c r="AD252" i="3"/>
  <c r="AC252" i="3"/>
  <c r="W252" i="3"/>
  <c r="V252" i="3"/>
  <c r="P252" i="3"/>
  <c r="N252" i="3"/>
  <c r="L252" i="3"/>
  <c r="K252" i="3"/>
  <c r="M252" i="3" s="1"/>
  <c r="E252" i="3"/>
  <c r="AS251" i="3"/>
  <c r="AR251" i="3"/>
  <c r="AN251" i="3"/>
  <c r="AM251" i="3"/>
  <c r="AI251" i="3"/>
  <c r="AH251" i="3"/>
  <c r="AD251" i="3"/>
  <c r="P251" i="3" s="1"/>
  <c r="AC251" i="3"/>
  <c r="W251" i="3"/>
  <c r="V251" i="3"/>
  <c r="N251" i="3"/>
  <c r="M251" i="3"/>
  <c r="L251" i="3"/>
  <c r="K251" i="3"/>
  <c r="E251" i="3"/>
  <c r="AS250" i="3"/>
  <c r="AR250" i="3"/>
  <c r="AN250" i="3"/>
  <c r="AM250" i="3"/>
  <c r="AI250" i="3"/>
  <c r="AH250" i="3"/>
  <c r="AD250" i="3"/>
  <c r="P250" i="3" s="1"/>
  <c r="AC250" i="3"/>
  <c r="W250" i="3"/>
  <c r="V250" i="3"/>
  <c r="N250" i="3"/>
  <c r="L250" i="3"/>
  <c r="K250" i="3"/>
  <c r="M250" i="3" s="1"/>
  <c r="E250" i="3"/>
  <c r="AS249" i="3"/>
  <c r="AR249" i="3"/>
  <c r="AN249" i="3"/>
  <c r="AM249" i="3"/>
  <c r="AI249" i="3"/>
  <c r="AH249" i="3"/>
  <c r="AD249" i="3"/>
  <c r="AC249" i="3"/>
  <c r="W249" i="3"/>
  <c r="V249" i="3"/>
  <c r="P249" i="3"/>
  <c r="N249" i="3"/>
  <c r="L249" i="3"/>
  <c r="K249" i="3"/>
  <c r="M249" i="3" s="1"/>
  <c r="E249" i="3"/>
  <c r="AS248" i="3"/>
  <c r="AR248" i="3"/>
  <c r="AN248" i="3"/>
  <c r="AM248" i="3"/>
  <c r="AI248" i="3"/>
  <c r="P248" i="3" s="1"/>
  <c r="AH248" i="3"/>
  <c r="AD248" i="3"/>
  <c r="AC248" i="3"/>
  <c r="W248" i="3"/>
  <c r="V248" i="3"/>
  <c r="O248" i="3"/>
  <c r="N248" i="3"/>
  <c r="M248" i="3"/>
  <c r="L248" i="3"/>
  <c r="K248" i="3"/>
  <c r="E248" i="3"/>
  <c r="AS247" i="3"/>
  <c r="AR247" i="3"/>
  <c r="AN247" i="3"/>
  <c r="AM247" i="3"/>
  <c r="AI247" i="3"/>
  <c r="P247" i="3" s="1"/>
  <c r="AH247" i="3"/>
  <c r="AD247" i="3"/>
  <c r="AC247" i="3"/>
  <c r="W247" i="3"/>
  <c r="V247" i="3"/>
  <c r="O247" i="3"/>
  <c r="N247" i="3"/>
  <c r="M247" i="3"/>
  <c r="L247" i="3"/>
  <c r="K247" i="3"/>
  <c r="E247" i="3"/>
  <c r="AS246" i="3"/>
  <c r="AR246" i="3"/>
  <c r="AN246" i="3"/>
  <c r="AM246" i="3"/>
  <c r="AI246" i="3"/>
  <c r="AH246" i="3"/>
  <c r="AD246" i="3"/>
  <c r="P246" i="3" s="1"/>
  <c r="AC246" i="3"/>
  <c r="W246" i="3"/>
  <c r="V246" i="3"/>
  <c r="N246" i="3"/>
  <c r="L246" i="3"/>
  <c r="K246" i="3"/>
  <c r="E246" i="3"/>
  <c r="AS245" i="3"/>
  <c r="AR245" i="3"/>
  <c r="AN245" i="3"/>
  <c r="AM245" i="3"/>
  <c r="AI245" i="3"/>
  <c r="AH245" i="3"/>
  <c r="AD245" i="3"/>
  <c r="AC245" i="3"/>
  <c r="W245" i="3"/>
  <c r="V245" i="3"/>
  <c r="N245" i="3"/>
  <c r="L245" i="3"/>
  <c r="K245" i="3"/>
  <c r="M245" i="3" s="1"/>
  <c r="E245" i="3"/>
  <c r="AS244" i="3"/>
  <c r="AR244" i="3"/>
  <c r="AN244" i="3"/>
  <c r="AM244" i="3"/>
  <c r="AI244" i="3"/>
  <c r="AH244" i="3"/>
  <c r="AD244" i="3"/>
  <c r="P244" i="3" s="1"/>
  <c r="AC244" i="3"/>
  <c r="W244" i="3"/>
  <c r="V244" i="3"/>
  <c r="N244" i="3"/>
  <c r="L244" i="3"/>
  <c r="M244" i="3" s="1"/>
  <c r="K244" i="3"/>
  <c r="E244" i="3"/>
  <c r="AS243" i="3"/>
  <c r="AR243" i="3"/>
  <c r="AN243" i="3"/>
  <c r="AM243" i="3"/>
  <c r="AI243" i="3"/>
  <c r="AH243" i="3"/>
  <c r="AD243" i="3"/>
  <c r="AC243" i="3"/>
  <c r="W243" i="3"/>
  <c r="V243" i="3"/>
  <c r="P243" i="3"/>
  <c r="N243" i="3"/>
  <c r="M243" i="3"/>
  <c r="L243" i="3"/>
  <c r="K243" i="3"/>
  <c r="E243" i="3"/>
  <c r="AS242" i="3"/>
  <c r="AR242" i="3"/>
  <c r="AN242" i="3"/>
  <c r="AM242" i="3"/>
  <c r="AI242" i="3"/>
  <c r="AH242" i="3"/>
  <c r="AD242" i="3"/>
  <c r="P242" i="3" s="1"/>
  <c r="AC242" i="3"/>
  <c r="W242" i="3"/>
  <c r="V242" i="3"/>
  <c r="N242" i="3"/>
  <c r="L242" i="3"/>
  <c r="K242" i="3"/>
  <c r="M242" i="3" s="1"/>
  <c r="E242" i="3"/>
  <c r="AS241" i="3"/>
  <c r="AR241" i="3"/>
  <c r="AN241" i="3"/>
  <c r="AM241" i="3"/>
  <c r="AI241" i="3"/>
  <c r="AH241" i="3"/>
  <c r="AD241" i="3"/>
  <c r="AC241" i="3"/>
  <c r="W241" i="3"/>
  <c r="V241" i="3"/>
  <c r="P241" i="3"/>
  <c r="O241" i="3"/>
  <c r="N241" i="3"/>
  <c r="M241" i="3"/>
  <c r="L241" i="3"/>
  <c r="K241" i="3"/>
  <c r="E241" i="3"/>
  <c r="AS240" i="3"/>
  <c r="AR240" i="3"/>
  <c r="AN240" i="3"/>
  <c r="AM240" i="3"/>
  <c r="AI240" i="3"/>
  <c r="AH240" i="3"/>
  <c r="AD240" i="3"/>
  <c r="AC240" i="3"/>
  <c r="W240" i="3"/>
  <c r="V240" i="3"/>
  <c r="P240" i="3"/>
  <c r="N240" i="3"/>
  <c r="L240" i="3"/>
  <c r="K240" i="3"/>
  <c r="M240" i="3" s="1"/>
  <c r="E240" i="3"/>
  <c r="AS239" i="3"/>
  <c r="AR239" i="3"/>
  <c r="AN239" i="3"/>
  <c r="AM239" i="3"/>
  <c r="AI239" i="3"/>
  <c r="AH239" i="3"/>
  <c r="AD239" i="3"/>
  <c r="P239" i="3" s="1"/>
  <c r="AC239" i="3"/>
  <c r="W239" i="3"/>
  <c r="V239" i="3"/>
  <c r="N239" i="3"/>
  <c r="L239" i="3"/>
  <c r="M239" i="3" s="1"/>
  <c r="K239" i="3"/>
  <c r="E239" i="3"/>
  <c r="AS238" i="3"/>
  <c r="AR238" i="3"/>
  <c r="AN238" i="3"/>
  <c r="AM238" i="3"/>
  <c r="AI238" i="3"/>
  <c r="AH238" i="3"/>
  <c r="AD238" i="3"/>
  <c r="AC238" i="3"/>
  <c r="W238" i="3"/>
  <c r="V238" i="3"/>
  <c r="P238" i="3"/>
  <c r="N238" i="3"/>
  <c r="L238" i="3"/>
  <c r="K238" i="3"/>
  <c r="M238" i="3" s="1"/>
  <c r="E238" i="3"/>
  <c r="AS237" i="3"/>
  <c r="AR237" i="3"/>
  <c r="AN237" i="3"/>
  <c r="AM237" i="3"/>
  <c r="AI237" i="3"/>
  <c r="AH237" i="3"/>
  <c r="AD237" i="3"/>
  <c r="P237" i="3" s="1"/>
  <c r="AC237" i="3"/>
  <c r="W237" i="3"/>
  <c r="V237" i="3"/>
  <c r="N237" i="3"/>
  <c r="L237" i="3"/>
  <c r="K237" i="3"/>
  <c r="M237" i="3" s="1"/>
  <c r="E237" i="3"/>
  <c r="AS236" i="3"/>
  <c r="AR236" i="3"/>
  <c r="AN236" i="3"/>
  <c r="AM236" i="3"/>
  <c r="AI236" i="3"/>
  <c r="AH236" i="3"/>
  <c r="AD236" i="3"/>
  <c r="P236" i="3" s="1"/>
  <c r="AC236" i="3"/>
  <c r="W236" i="3"/>
  <c r="V236" i="3"/>
  <c r="N236" i="3"/>
  <c r="L236" i="3"/>
  <c r="M236" i="3" s="1"/>
  <c r="K236" i="3"/>
  <c r="E236" i="3"/>
  <c r="AS235" i="3"/>
  <c r="AR235" i="3"/>
  <c r="AN235" i="3"/>
  <c r="AM235" i="3"/>
  <c r="AI235" i="3"/>
  <c r="AH235" i="3"/>
  <c r="AD235" i="3"/>
  <c r="AC235" i="3"/>
  <c r="W235" i="3"/>
  <c r="V235" i="3"/>
  <c r="P235" i="3"/>
  <c r="N235" i="3"/>
  <c r="M235" i="3"/>
  <c r="L235" i="3"/>
  <c r="K235" i="3"/>
  <c r="E235" i="3"/>
  <c r="AS234" i="3"/>
  <c r="AR234" i="3"/>
  <c r="AN234" i="3"/>
  <c r="AM234" i="3"/>
  <c r="AI234" i="3"/>
  <c r="AH234" i="3"/>
  <c r="AD234" i="3"/>
  <c r="AC234" i="3"/>
  <c r="W234" i="3"/>
  <c r="V234" i="3"/>
  <c r="P234" i="3"/>
  <c r="N234" i="3"/>
  <c r="L234" i="3"/>
  <c r="K234" i="3"/>
  <c r="M234" i="3" s="1"/>
  <c r="E234" i="3"/>
  <c r="AS233" i="3"/>
  <c r="AR233" i="3"/>
  <c r="AN233" i="3"/>
  <c r="AM233" i="3"/>
  <c r="AI233" i="3"/>
  <c r="AH233" i="3"/>
  <c r="AD233" i="3"/>
  <c r="AC233" i="3"/>
  <c r="W233" i="3"/>
  <c r="V233" i="3"/>
  <c r="P233" i="3"/>
  <c r="O233" i="3"/>
  <c r="N233" i="3"/>
  <c r="M233" i="3"/>
  <c r="L233" i="3"/>
  <c r="K233" i="3"/>
  <c r="E233" i="3"/>
  <c r="AS232" i="3"/>
  <c r="AR232" i="3"/>
  <c r="AN232" i="3"/>
  <c r="AM232" i="3"/>
  <c r="AI232" i="3"/>
  <c r="P232" i="3" s="1"/>
  <c r="AH232" i="3"/>
  <c r="AD232" i="3"/>
  <c r="AC232" i="3"/>
  <c r="W232" i="3"/>
  <c r="V232" i="3"/>
  <c r="N232" i="3"/>
  <c r="L232" i="3"/>
  <c r="K232" i="3"/>
  <c r="M232" i="3" s="1"/>
  <c r="E232" i="3"/>
  <c r="AS231" i="3"/>
  <c r="AR231" i="3"/>
  <c r="AN231" i="3"/>
  <c r="AM231" i="3"/>
  <c r="AI231" i="3"/>
  <c r="AH231" i="3"/>
  <c r="AD231" i="3"/>
  <c r="P231" i="3" s="1"/>
  <c r="AC231" i="3"/>
  <c r="W231" i="3"/>
  <c r="V231" i="3"/>
  <c r="N231" i="3"/>
  <c r="L231" i="3"/>
  <c r="K231" i="3"/>
  <c r="M231" i="3" s="1"/>
  <c r="E231" i="3"/>
  <c r="AS230" i="3"/>
  <c r="AR230" i="3"/>
  <c r="AN230" i="3"/>
  <c r="AM230" i="3"/>
  <c r="AI230" i="3"/>
  <c r="AH230" i="3"/>
  <c r="AD230" i="3"/>
  <c r="AC230" i="3"/>
  <c r="W230" i="3"/>
  <c r="V230" i="3"/>
  <c r="P230" i="3"/>
  <c r="N230" i="3"/>
  <c r="L230" i="3"/>
  <c r="K230" i="3"/>
  <c r="M230" i="3" s="1"/>
  <c r="E230" i="3"/>
  <c r="AS229" i="3"/>
  <c r="AR229" i="3"/>
  <c r="AN229" i="3"/>
  <c r="AM229" i="3"/>
  <c r="AI229" i="3"/>
  <c r="AH229" i="3"/>
  <c r="AD229" i="3"/>
  <c r="P229" i="3" s="1"/>
  <c r="AC229" i="3"/>
  <c r="W229" i="3"/>
  <c r="V229" i="3"/>
  <c r="N229" i="3"/>
  <c r="L229" i="3"/>
  <c r="K229" i="3"/>
  <c r="M229" i="3" s="1"/>
  <c r="E229" i="3"/>
  <c r="AS228" i="3"/>
  <c r="AR228" i="3"/>
  <c r="AN228" i="3"/>
  <c r="AM228" i="3"/>
  <c r="AI228" i="3"/>
  <c r="AH228" i="3"/>
  <c r="AD228" i="3"/>
  <c r="P228" i="3" s="1"/>
  <c r="AC228" i="3"/>
  <c r="W228" i="3"/>
  <c r="V228" i="3"/>
  <c r="N228" i="3"/>
  <c r="L228" i="3"/>
  <c r="M228" i="3" s="1"/>
  <c r="K228" i="3"/>
  <c r="E228" i="3"/>
  <c r="AS227" i="3"/>
  <c r="AR227" i="3"/>
  <c r="AN227" i="3"/>
  <c r="AM227" i="3"/>
  <c r="AI227" i="3"/>
  <c r="AH227" i="3"/>
  <c r="AD227" i="3"/>
  <c r="AC227" i="3"/>
  <c r="W227" i="3"/>
  <c r="V227" i="3"/>
  <c r="P227" i="3"/>
  <c r="N227" i="3"/>
  <c r="M227" i="3"/>
  <c r="L227" i="3"/>
  <c r="K227" i="3"/>
  <c r="E227" i="3"/>
  <c r="AS226" i="3"/>
  <c r="AR226" i="3"/>
  <c r="AN226" i="3"/>
  <c r="AM226" i="3"/>
  <c r="AI226" i="3"/>
  <c r="AH226" i="3"/>
  <c r="AD226" i="3"/>
  <c r="P226" i="3" s="1"/>
  <c r="AC226" i="3"/>
  <c r="W226" i="3"/>
  <c r="V226" i="3"/>
  <c r="N226" i="3"/>
  <c r="L226" i="3"/>
  <c r="K226" i="3"/>
  <c r="M226" i="3" s="1"/>
  <c r="E226" i="3"/>
  <c r="AS225" i="3"/>
  <c r="AR225" i="3"/>
  <c r="AN225" i="3"/>
  <c r="AM225" i="3"/>
  <c r="AI225" i="3"/>
  <c r="AH225" i="3"/>
  <c r="AD225" i="3"/>
  <c r="AC225" i="3"/>
  <c r="W225" i="3"/>
  <c r="V225" i="3"/>
  <c r="P225" i="3"/>
  <c r="O225" i="3"/>
  <c r="N225" i="3"/>
  <c r="M225" i="3"/>
  <c r="L225" i="3"/>
  <c r="K225" i="3"/>
  <c r="E225" i="3"/>
  <c r="AS224" i="3"/>
  <c r="AR224" i="3"/>
  <c r="AN224" i="3"/>
  <c r="AM224" i="3"/>
  <c r="AI224" i="3"/>
  <c r="AH224" i="3"/>
  <c r="AD224" i="3"/>
  <c r="AC224" i="3"/>
  <c r="W224" i="3"/>
  <c r="V224" i="3"/>
  <c r="P224" i="3"/>
  <c r="N224" i="3"/>
  <c r="L224" i="3"/>
  <c r="K224" i="3"/>
  <c r="M224" i="3" s="1"/>
  <c r="E224" i="3"/>
  <c r="AS223" i="3"/>
  <c r="AR223" i="3"/>
  <c r="AN223" i="3"/>
  <c r="AM223" i="3"/>
  <c r="AI223" i="3"/>
  <c r="AH223" i="3"/>
  <c r="AD223" i="3"/>
  <c r="P223" i="3" s="1"/>
  <c r="AC223" i="3"/>
  <c r="W223" i="3"/>
  <c r="V223" i="3"/>
  <c r="N223" i="3"/>
  <c r="L223" i="3"/>
  <c r="K223" i="3"/>
  <c r="M223" i="3" s="1"/>
  <c r="E223" i="3"/>
  <c r="AS222" i="3"/>
  <c r="AR222" i="3"/>
  <c r="AN222" i="3"/>
  <c r="AM222" i="3"/>
  <c r="AI222" i="3"/>
  <c r="AH222" i="3"/>
  <c r="AD222" i="3"/>
  <c r="AC222" i="3"/>
  <c r="W222" i="3"/>
  <c r="V222" i="3"/>
  <c r="P222" i="3"/>
  <c r="N222" i="3"/>
  <c r="L222" i="3"/>
  <c r="K222" i="3"/>
  <c r="M222" i="3" s="1"/>
  <c r="E222" i="3"/>
  <c r="AS221" i="3"/>
  <c r="AR221" i="3"/>
  <c r="AN221" i="3"/>
  <c r="AM221" i="3"/>
  <c r="AI221" i="3"/>
  <c r="AH221" i="3"/>
  <c r="AD221" i="3"/>
  <c r="P221" i="3" s="1"/>
  <c r="AC221" i="3"/>
  <c r="W221" i="3"/>
  <c r="V221" i="3"/>
  <c r="N221" i="3"/>
  <c r="L221" i="3"/>
  <c r="K221" i="3"/>
  <c r="M221" i="3" s="1"/>
  <c r="E221" i="3"/>
  <c r="AS220" i="3"/>
  <c r="AR220" i="3"/>
  <c r="AN220" i="3"/>
  <c r="AM220" i="3"/>
  <c r="AI220" i="3"/>
  <c r="AH220" i="3"/>
  <c r="AD220" i="3"/>
  <c r="P220" i="3" s="1"/>
  <c r="AC220" i="3"/>
  <c r="W220" i="3"/>
  <c r="V220" i="3"/>
  <c r="N220" i="3"/>
  <c r="L220" i="3"/>
  <c r="M220" i="3" s="1"/>
  <c r="K220" i="3"/>
  <c r="E220" i="3"/>
  <c r="AS219" i="3"/>
  <c r="AO219" i="3"/>
  <c r="AN219" i="3"/>
  <c r="P219" i="3" s="1"/>
  <c r="AJ219" i="3"/>
  <c r="AI219" i="3"/>
  <c r="AG219" i="3"/>
  <c r="AL219" i="3" s="1"/>
  <c r="AD219" i="3"/>
  <c r="AC219" i="3"/>
  <c r="AB219" i="3"/>
  <c r="W219" i="3"/>
  <c r="V219" i="3"/>
  <c r="O219" i="3"/>
  <c r="N219" i="3"/>
  <c r="M219" i="3"/>
  <c r="L219" i="3"/>
  <c r="K219" i="3"/>
  <c r="E219" i="3"/>
  <c r="AS218" i="3"/>
  <c r="AR218" i="3"/>
  <c r="AN218" i="3"/>
  <c r="AM218" i="3"/>
  <c r="AI218" i="3"/>
  <c r="P218" i="3" s="1"/>
  <c r="AH218" i="3"/>
  <c r="AD218" i="3"/>
  <c r="AC218" i="3"/>
  <c r="W218" i="3"/>
  <c r="V218" i="3"/>
  <c r="N218" i="3"/>
  <c r="L218" i="3"/>
  <c r="K218" i="3"/>
  <c r="M218" i="3" s="1"/>
  <c r="E218" i="3"/>
  <c r="AS217" i="3"/>
  <c r="AR217" i="3"/>
  <c r="AN217" i="3"/>
  <c r="AM217" i="3"/>
  <c r="AI217" i="3"/>
  <c r="AH217" i="3"/>
  <c r="AD217" i="3"/>
  <c r="P217" i="3" s="1"/>
  <c r="AC217" i="3"/>
  <c r="W217" i="3"/>
  <c r="V217" i="3"/>
  <c r="O217" i="3"/>
  <c r="N217" i="3"/>
  <c r="L217" i="3"/>
  <c r="K217" i="3"/>
  <c r="M217" i="3" s="1"/>
  <c r="E217" i="3"/>
  <c r="AS216" i="3"/>
  <c r="AR216" i="3"/>
  <c r="AR7" i="3" s="1"/>
  <c r="AN216" i="3"/>
  <c r="AM216" i="3"/>
  <c r="AI216" i="3"/>
  <c r="AH216" i="3"/>
  <c r="AD216" i="3"/>
  <c r="AC216" i="3"/>
  <c r="W216" i="3"/>
  <c r="V216" i="3"/>
  <c r="P216" i="3"/>
  <c r="N216" i="3"/>
  <c r="N7" i="3" s="1"/>
  <c r="L216" i="3"/>
  <c r="K216" i="3"/>
  <c r="M216" i="3" s="1"/>
  <c r="E216" i="3"/>
  <c r="AS215" i="3"/>
  <c r="AR215" i="3"/>
  <c r="AN215" i="3"/>
  <c r="AM215" i="3"/>
  <c r="AI215" i="3"/>
  <c r="AH215" i="3"/>
  <c r="AD215" i="3"/>
  <c r="P215" i="3" s="1"/>
  <c r="AC215" i="3"/>
  <c r="W215" i="3"/>
  <c r="V215" i="3"/>
  <c r="N215" i="3"/>
  <c r="L215" i="3"/>
  <c r="K215" i="3"/>
  <c r="M215" i="3" s="1"/>
  <c r="E215" i="3"/>
  <c r="AS214" i="3"/>
  <c r="AR214" i="3"/>
  <c r="AN214" i="3"/>
  <c r="AM214" i="3"/>
  <c r="AI214" i="3"/>
  <c r="AH214" i="3"/>
  <c r="AD214" i="3"/>
  <c r="AC214" i="3"/>
  <c r="W214" i="3"/>
  <c r="V214" i="3"/>
  <c r="N214" i="3"/>
  <c r="L214" i="3"/>
  <c r="M214" i="3" s="1"/>
  <c r="K214" i="3"/>
  <c r="E214" i="3"/>
  <c r="AS213" i="3"/>
  <c r="AR213" i="3"/>
  <c r="AN213" i="3"/>
  <c r="AM213" i="3"/>
  <c r="AI213" i="3"/>
  <c r="AH213" i="3"/>
  <c r="AD213" i="3"/>
  <c r="AC213" i="3"/>
  <c r="W213" i="3"/>
  <c r="V213" i="3"/>
  <c r="P213" i="3"/>
  <c r="N213" i="3"/>
  <c r="L213" i="3"/>
  <c r="K213" i="3"/>
  <c r="M213" i="3" s="1"/>
  <c r="E213" i="3"/>
  <c r="AS212" i="3"/>
  <c r="AR212" i="3"/>
  <c r="AN212" i="3"/>
  <c r="AM212" i="3"/>
  <c r="AI212" i="3"/>
  <c r="AH212" i="3"/>
  <c r="AD212" i="3"/>
  <c r="P212" i="3" s="1"/>
  <c r="AC212" i="3"/>
  <c r="W212" i="3"/>
  <c r="V212" i="3"/>
  <c r="N212" i="3"/>
  <c r="L212" i="3"/>
  <c r="K212" i="3"/>
  <c r="E212" i="3"/>
  <c r="AS211" i="3"/>
  <c r="AR211" i="3"/>
  <c r="AN211" i="3"/>
  <c r="AM211" i="3"/>
  <c r="AI211" i="3"/>
  <c r="AH211" i="3"/>
  <c r="AD211" i="3"/>
  <c r="AC211" i="3"/>
  <c r="W211" i="3"/>
  <c r="V211" i="3"/>
  <c r="P211" i="3"/>
  <c r="N211" i="3"/>
  <c r="M211" i="3"/>
  <c r="L211" i="3"/>
  <c r="K211" i="3"/>
  <c r="E211" i="3"/>
  <c r="AS210" i="3"/>
  <c r="AR210" i="3"/>
  <c r="AN210" i="3"/>
  <c r="AM210" i="3"/>
  <c r="AI210" i="3"/>
  <c r="P210" i="3" s="1"/>
  <c r="AH210" i="3"/>
  <c r="AD210" i="3"/>
  <c r="AC210" i="3"/>
  <c r="W210" i="3"/>
  <c r="V210" i="3"/>
  <c r="N210" i="3"/>
  <c r="L210" i="3"/>
  <c r="K210" i="3"/>
  <c r="M210" i="3" s="1"/>
  <c r="E210" i="3"/>
  <c r="AS209" i="3"/>
  <c r="AR209" i="3"/>
  <c r="AN209" i="3"/>
  <c r="AM209" i="3"/>
  <c r="AI209" i="3"/>
  <c r="AH209" i="3"/>
  <c r="AD209" i="3"/>
  <c r="P209" i="3" s="1"/>
  <c r="AC209" i="3"/>
  <c r="W209" i="3"/>
  <c r="V209" i="3"/>
  <c r="N209" i="3"/>
  <c r="L209" i="3"/>
  <c r="K209" i="3"/>
  <c r="M209" i="3" s="1"/>
  <c r="O209" i="3" s="1"/>
  <c r="E209" i="3"/>
  <c r="AS208" i="3"/>
  <c r="AR208" i="3"/>
  <c r="AN208" i="3"/>
  <c r="AM208" i="3"/>
  <c r="AI208" i="3"/>
  <c r="AH208" i="3"/>
  <c r="AD208" i="3"/>
  <c r="AC208" i="3"/>
  <c r="W208" i="3"/>
  <c r="V208" i="3"/>
  <c r="P208" i="3"/>
  <c r="N208" i="3"/>
  <c r="L208" i="3"/>
  <c r="K208" i="3"/>
  <c r="M208" i="3" s="1"/>
  <c r="O208" i="3" s="1"/>
  <c r="E208" i="3"/>
  <c r="AS207" i="3"/>
  <c r="AR207" i="3"/>
  <c r="AN207" i="3"/>
  <c r="AM207" i="3"/>
  <c r="AI207" i="3"/>
  <c r="AH207" i="3"/>
  <c r="AD207" i="3"/>
  <c r="AC207" i="3"/>
  <c r="W207" i="3"/>
  <c r="V207" i="3"/>
  <c r="N207" i="3"/>
  <c r="L207" i="3"/>
  <c r="K207" i="3"/>
  <c r="M207" i="3" s="1"/>
  <c r="E207" i="3"/>
  <c r="AS206" i="3"/>
  <c r="AR206" i="3"/>
  <c r="AN206" i="3"/>
  <c r="AM206" i="3"/>
  <c r="AI206" i="3"/>
  <c r="P206" i="3" s="1"/>
  <c r="AH206" i="3"/>
  <c r="AD206" i="3"/>
  <c r="AC206" i="3"/>
  <c r="W206" i="3"/>
  <c r="V206" i="3"/>
  <c r="N206" i="3"/>
  <c r="L206" i="3"/>
  <c r="M206" i="3" s="1"/>
  <c r="K206" i="3"/>
  <c r="E206" i="3"/>
  <c r="AS205" i="3"/>
  <c r="AR205" i="3"/>
  <c r="AN205" i="3"/>
  <c r="AM205" i="3"/>
  <c r="AI205" i="3"/>
  <c r="AH205" i="3"/>
  <c r="AD205" i="3"/>
  <c r="AC205" i="3"/>
  <c r="W205" i="3"/>
  <c r="V205" i="3"/>
  <c r="P205" i="3"/>
  <c r="N205" i="3"/>
  <c r="L205" i="3"/>
  <c r="K205" i="3"/>
  <c r="M205" i="3" s="1"/>
  <c r="E205" i="3"/>
  <c r="AS204" i="3"/>
  <c r="AR204" i="3"/>
  <c r="AN204" i="3"/>
  <c r="AM204" i="3"/>
  <c r="AI204" i="3"/>
  <c r="P204" i="3" s="1"/>
  <c r="AH204" i="3"/>
  <c r="AD204" i="3"/>
  <c r="AC204" i="3"/>
  <c r="W204" i="3"/>
  <c r="V204" i="3"/>
  <c r="N204" i="3"/>
  <c r="L204" i="3"/>
  <c r="K204" i="3"/>
  <c r="M204" i="3" s="1"/>
  <c r="O204" i="3" s="1"/>
  <c r="E204" i="3"/>
  <c r="AS203" i="3"/>
  <c r="AR203" i="3"/>
  <c r="AN203" i="3"/>
  <c r="AM203" i="3"/>
  <c r="AI203" i="3"/>
  <c r="P203" i="3" s="1"/>
  <c r="AH203" i="3"/>
  <c r="AD203" i="3"/>
  <c r="AC203" i="3"/>
  <c r="W203" i="3"/>
  <c r="V203" i="3"/>
  <c r="N203" i="3"/>
  <c r="L203" i="3"/>
  <c r="K203" i="3"/>
  <c r="M203" i="3" s="1"/>
  <c r="E203" i="3"/>
  <c r="AS202" i="3"/>
  <c r="AR202" i="3"/>
  <c r="AN202" i="3"/>
  <c r="AM202" i="3"/>
  <c r="AI202" i="3"/>
  <c r="AH202" i="3"/>
  <c r="AD202" i="3"/>
  <c r="AC202" i="3"/>
  <c r="W202" i="3"/>
  <c r="V202" i="3"/>
  <c r="P202" i="3"/>
  <c r="N202" i="3"/>
  <c r="L202" i="3"/>
  <c r="K202" i="3"/>
  <c r="M202" i="3" s="1"/>
  <c r="O202" i="3" s="1"/>
  <c r="E202" i="3"/>
  <c r="AS201" i="3"/>
  <c r="AR201" i="3"/>
  <c r="AN201" i="3"/>
  <c r="AM201" i="3"/>
  <c r="AI201" i="3"/>
  <c r="AH201" i="3"/>
  <c r="AD201" i="3"/>
  <c r="P201" i="3" s="1"/>
  <c r="AC201" i="3"/>
  <c r="W201" i="3"/>
  <c r="V201" i="3"/>
  <c r="N201" i="3"/>
  <c r="L201" i="3"/>
  <c r="K201" i="3"/>
  <c r="M201" i="3" s="1"/>
  <c r="E201" i="3"/>
  <c r="AS200" i="3"/>
  <c r="AR200" i="3"/>
  <c r="AN200" i="3"/>
  <c r="AM200" i="3"/>
  <c r="AI200" i="3"/>
  <c r="AH200" i="3"/>
  <c r="AD200" i="3"/>
  <c r="AC200" i="3"/>
  <c r="W200" i="3"/>
  <c r="V200" i="3"/>
  <c r="P200" i="3"/>
  <c r="O200" i="3"/>
  <c r="N200" i="3"/>
  <c r="M200" i="3"/>
  <c r="L200" i="3"/>
  <c r="K200" i="3"/>
  <c r="E200" i="3"/>
  <c r="AS199" i="3"/>
  <c r="AR199" i="3"/>
  <c r="AN199" i="3"/>
  <c r="AM199" i="3"/>
  <c r="AI199" i="3"/>
  <c r="AH199" i="3"/>
  <c r="AD199" i="3"/>
  <c r="P199" i="3" s="1"/>
  <c r="AC199" i="3"/>
  <c r="W199" i="3"/>
  <c r="V199" i="3"/>
  <c r="N199" i="3"/>
  <c r="L199" i="3"/>
  <c r="M199" i="3" s="1"/>
  <c r="K199" i="3"/>
  <c r="E199" i="3"/>
  <c r="AS198" i="3"/>
  <c r="AR198" i="3"/>
  <c r="AN198" i="3"/>
  <c r="AM198" i="3"/>
  <c r="AI198" i="3"/>
  <c r="AH198" i="3"/>
  <c r="AD198" i="3"/>
  <c r="P198" i="3" s="1"/>
  <c r="AC198" i="3"/>
  <c r="W198" i="3"/>
  <c r="V198" i="3"/>
  <c r="N198" i="3"/>
  <c r="M198" i="3"/>
  <c r="O198" i="3" s="1"/>
  <c r="L198" i="3"/>
  <c r="K198" i="3"/>
  <c r="E198" i="3"/>
  <c r="AS197" i="3"/>
  <c r="AR197" i="3"/>
  <c r="AN197" i="3"/>
  <c r="AM197" i="3"/>
  <c r="AI197" i="3"/>
  <c r="AH197" i="3"/>
  <c r="AD197" i="3"/>
  <c r="AC197" i="3"/>
  <c r="W197" i="3"/>
  <c r="V197" i="3"/>
  <c r="P197" i="3"/>
  <c r="N197" i="3"/>
  <c r="M197" i="3"/>
  <c r="L197" i="3"/>
  <c r="K197" i="3"/>
  <c r="E197" i="3"/>
  <c r="AS196" i="3"/>
  <c r="AR196" i="3"/>
  <c r="AN196" i="3"/>
  <c r="AM196" i="3"/>
  <c r="AI196" i="3"/>
  <c r="AH196" i="3"/>
  <c r="AD196" i="3"/>
  <c r="P196" i="3" s="1"/>
  <c r="AC196" i="3"/>
  <c r="W196" i="3"/>
  <c r="V196" i="3"/>
  <c r="N196" i="3"/>
  <c r="L196" i="3"/>
  <c r="K196" i="3"/>
  <c r="E196" i="3"/>
  <c r="AS195" i="3"/>
  <c r="AR195" i="3"/>
  <c r="AN195" i="3"/>
  <c r="AM195" i="3"/>
  <c r="AI195" i="3"/>
  <c r="AH195" i="3"/>
  <c r="AD195" i="3"/>
  <c r="AC195" i="3"/>
  <c r="W195" i="3"/>
  <c r="V195" i="3"/>
  <c r="P195" i="3"/>
  <c r="N195" i="3"/>
  <c r="L195" i="3"/>
  <c r="K195" i="3"/>
  <c r="M195" i="3" s="1"/>
  <c r="E195" i="3"/>
  <c r="AS194" i="3"/>
  <c r="AR194" i="3"/>
  <c r="AN194" i="3"/>
  <c r="AM194" i="3"/>
  <c r="AI194" i="3"/>
  <c r="AH194" i="3"/>
  <c r="AD194" i="3"/>
  <c r="P194" i="3" s="1"/>
  <c r="AC194" i="3"/>
  <c r="W194" i="3"/>
  <c r="V194" i="3"/>
  <c r="N194" i="3"/>
  <c r="L194" i="3"/>
  <c r="K194" i="3"/>
  <c r="M194" i="3" s="1"/>
  <c r="E194" i="3"/>
  <c r="AS193" i="3"/>
  <c r="AR193" i="3"/>
  <c r="AN193" i="3"/>
  <c r="AM193" i="3"/>
  <c r="AI193" i="3"/>
  <c r="AH193" i="3"/>
  <c r="AD193" i="3"/>
  <c r="AC193" i="3"/>
  <c r="W193" i="3"/>
  <c r="V193" i="3"/>
  <c r="P193" i="3"/>
  <c r="N193" i="3"/>
  <c r="L193" i="3"/>
  <c r="K193" i="3"/>
  <c r="M193" i="3" s="1"/>
  <c r="E193" i="3"/>
  <c r="AS192" i="3"/>
  <c r="AR192" i="3"/>
  <c r="AN192" i="3"/>
  <c r="AM192" i="3"/>
  <c r="AI192" i="3"/>
  <c r="AH192" i="3"/>
  <c r="AD192" i="3"/>
  <c r="P192" i="3" s="1"/>
  <c r="AC192" i="3"/>
  <c r="W192" i="3"/>
  <c r="V192" i="3"/>
  <c r="N192" i="3"/>
  <c r="L192" i="3"/>
  <c r="K192" i="3"/>
  <c r="M192" i="3" s="1"/>
  <c r="E192" i="3"/>
  <c r="AS191" i="3"/>
  <c r="AR191" i="3"/>
  <c r="AN191" i="3"/>
  <c r="AM191" i="3"/>
  <c r="AI191" i="3"/>
  <c r="AH191" i="3"/>
  <c r="AD191" i="3"/>
  <c r="P191" i="3" s="1"/>
  <c r="AC191" i="3"/>
  <c r="W191" i="3"/>
  <c r="V191" i="3"/>
  <c r="N191" i="3"/>
  <c r="M191" i="3"/>
  <c r="O191" i="3" s="1"/>
  <c r="L191" i="3"/>
  <c r="K191" i="3"/>
  <c r="E191" i="3"/>
  <c r="AS190" i="3"/>
  <c r="AR190" i="3"/>
  <c r="AN190" i="3"/>
  <c r="AM190" i="3"/>
  <c r="AI190" i="3"/>
  <c r="AH190" i="3"/>
  <c r="AD190" i="3"/>
  <c r="AC190" i="3"/>
  <c r="W190" i="3"/>
  <c r="V190" i="3"/>
  <c r="P190" i="3"/>
  <c r="O190" i="3"/>
  <c r="N190" i="3"/>
  <c r="M190" i="3"/>
  <c r="L190" i="3"/>
  <c r="K190" i="3"/>
  <c r="E190" i="3"/>
  <c r="AS189" i="3"/>
  <c r="AR189" i="3"/>
  <c r="AN189" i="3"/>
  <c r="AM189" i="3"/>
  <c r="AI189" i="3"/>
  <c r="AH189" i="3"/>
  <c r="AD189" i="3"/>
  <c r="AC189" i="3"/>
  <c r="W189" i="3"/>
  <c r="V189" i="3"/>
  <c r="P189" i="3"/>
  <c r="N189" i="3"/>
  <c r="L189" i="3"/>
  <c r="K189" i="3"/>
  <c r="M189" i="3" s="1"/>
  <c r="E189" i="3"/>
  <c r="AS188" i="3"/>
  <c r="AR188" i="3"/>
  <c r="AN188" i="3"/>
  <c r="AM188" i="3"/>
  <c r="AI188" i="3"/>
  <c r="AH188" i="3"/>
  <c r="AD188" i="3"/>
  <c r="AC188" i="3"/>
  <c r="W188" i="3"/>
  <c r="V188" i="3"/>
  <c r="P188" i="3"/>
  <c r="N188" i="3"/>
  <c r="L188" i="3"/>
  <c r="M188" i="3" s="1"/>
  <c r="K188" i="3"/>
  <c r="E188" i="3"/>
  <c r="AS187" i="3"/>
  <c r="AR187" i="3"/>
  <c r="AN187" i="3"/>
  <c r="AM187" i="3"/>
  <c r="AI187" i="3"/>
  <c r="AH187" i="3"/>
  <c r="AD187" i="3"/>
  <c r="AC187" i="3"/>
  <c r="W187" i="3"/>
  <c r="V187" i="3"/>
  <c r="P187" i="3"/>
  <c r="N187" i="3"/>
  <c r="L187" i="3"/>
  <c r="K187" i="3"/>
  <c r="M187" i="3" s="1"/>
  <c r="E187" i="3"/>
  <c r="AS186" i="3"/>
  <c r="AR186" i="3"/>
  <c r="AN186" i="3"/>
  <c r="AM186" i="3"/>
  <c r="AI186" i="3"/>
  <c r="AH186" i="3"/>
  <c r="AD186" i="3"/>
  <c r="P186" i="3" s="1"/>
  <c r="AC186" i="3"/>
  <c r="W186" i="3"/>
  <c r="V186" i="3"/>
  <c r="N186" i="3"/>
  <c r="L186" i="3"/>
  <c r="K186" i="3"/>
  <c r="M186" i="3" s="1"/>
  <c r="E186" i="3"/>
  <c r="AS185" i="3"/>
  <c r="AR185" i="3"/>
  <c r="AN185" i="3"/>
  <c r="AM185" i="3"/>
  <c r="AI185" i="3"/>
  <c r="AH185" i="3"/>
  <c r="AD185" i="3"/>
  <c r="P185" i="3" s="1"/>
  <c r="AC185" i="3"/>
  <c r="W185" i="3"/>
  <c r="V185" i="3"/>
  <c r="N185" i="3"/>
  <c r="L185" i="3"/>
  <c r="K185" i="3"/>
  <c r="M185" i="3" s="1"/>
  <c r="E185" i="3"/>
  <c r="AS184" i="3"/>
  <c r="AR184" i="3"/>
  <c r="AN184" i="3"/>
  <c r="AM184" i="3"/>
  <c r="AI184" i="3"/>
  <c r="AH184" i="3"/>
  <c r="AD184" i="3"/>
  <c r="P184" i="3" s="1"/>
  <c r="AC184" i="3"/>
  <c r="W184" i="3"/>
  <c r="V184" i="3"/>
  <c r="N184" i="3"/>
  <c r="M184" i="3"/>
  <c r="O184" i="3" s="1"/>
  <c r="L184" i="3"/>
  <c r="K184" i="3"/>
  <c r="E184" i="3"/>
  <c r="AS183" i="3"/>
  <c r="AR183" i="3"/>
  <c r="AN183" i="3"/>
  <c r="AM183" i="3"/>
  <c r="AI183" i="3"/>
  <c r="AH183" i="3"/>
  <c r="AD183" i="3"/>
  <c r="P183" i="3" s="1"/>
  <c r="AC183" i="3"/>
  <c r="W183" i="3"/>
  <c r="V183" i="3"/>
  <c r="N183" i="3"/>
  <c r="M183" i="3"/>
  <c r="O183" i="3" s="1"/>
  <c r="L183" i="3"/>
  <c r="K183" i="3"/>
  <c r="E183" i="3"/>
  <c r="AS182" i="3"/>
  <c r="AR182" i="3"/>
  <c r="AN182" i="3"/>
  <c r="AM182" i="3"/>
  <c r="AI182" i="3"/>
  <c r="AH182" i="3"/>
  <c r="AD182" i="3"/>
  <c r="AC182" i="3"/>
  <c r="W182" i="3"/>
  <c r="V182" i="3"/>
  <c r="P182" i="3"/>
  <c r="O182" i="3"/>
  <c r="N182" i="3"/>
  <c r="M182" i="3"/>
  <c r="L182" i="3"/>
  <c r="K182" i="3"/>
  <c r="E182" i="3"/>
  <c r="AS181" i="3"/>
  <c r="AR181" i="3"/>
  <c r="AN181" i="3"/>
  <c r="AM181" i="3"/>
  <c r="AI181" i="3"/>
  <c r="AH181" i="3"/>
  <c r="AD181" i="3"/>
  <c r="AC181" i="3"/>
  <c r="W181" i="3"/>
  <c r="V181" i="3"/>
  <c r="P181" i="3"/>
  <c r="N181" i="3"/>
  <c r="L181" i="3"/>
  <c r="K181" i="3"/>
  <c r="M181" i="3" s="1"/>
  <c r="E181" i="3"/>
  <c r="AS180" i="3"/>
  <c r="AR180" i="3"/>
  <c r="AN180" i="3"/>
  <c r="AM180" i="3"/>
  <c r="AI180" i="3"/>
  <c r="AH180" i="3"/>
  <c r="AD180" i="3"/>
  <c r="AC180" i="3"/>
  <c r="W180" i="3"/>
  <c r="V180" i="3"/>
  <c r="P180" i="3"/>
  <c r="O180" i="3"/>
  <c r="N180" i="3"/>
  <c r="M180" i="3"/>
  <c r="L180" i="3"/>
  <c r="K180" i="3"/>
  <c r="E180" i="3"/>
  <c r="AS179" i="3"/>
  <c r="AR179" i="3"/>
  <c r="AN179" i="3"/>
  <c r="AM179" i="3"/>
  <c r="AI179" i="3"/>
  <c r="AH179" i="3"/>
  <c r="AD179" i="3"/>
  <c r="AC179" i="3"/>
  <c r="W179" i="3"/>
  <c r="V179" i="3"/>
  <c r="P179" i="3"/>
  <c r="N179" i="3"/>
  <c r="L179" i="3"/>
  <c r="K179" i="3"/>
  <c r="M179" i="3" s="1"/>
  <c r="E179" i="3"/>
  <c r="AS178" i="3"/>
  <c r="AR178" i="3"/>
  <c r="AN178" i="3"/>
  <c r="AM178" i="3"/>
  <c r="AI178" i="3"/>
  <c r="AH178" i="3"/>
  <c r="AD178" i="3"/>
  <c r="P178" i="3" s="1"/>
  <c r="AC178" i="3"/>
  <c r="W178" i="3"/>
  <c r="V178" i="3"/>
  <c r="N178" i="3"/>
  <c r="L178" i="3"/>
  <c r="K178" i="3"/>
  <c r="M178" i="3" s="1"/>
  <c r="E178" i="3"/>
  <c r="AS177" i="3"/>
  <c r="AR177" i="3"/>
  <c r="AN177" i="3"/>
  <c r="AM177" i="3"/>
  <c r="AI177" i="3"/>
  <c r="AH177" i="3"/>
  <c r="AD177" i="3"/>
  <c r="P177" i="3" s="1"/>
  <c r="AC177" i="3"/>
  <c r="W177" i="3"/>
  <c r="V177" i="3"/>
  <c r="N177" i="3"/>
  <c r="L177" i="3"/>
  <c r="K177" i="3"/>
  <c r="M177" i="3" s="1"/>
  <c r="E177" i="3"/>
  <c r="AS176" i="3"/>
  <c r="AR176" i="3"/>
  <c r="AN176" i="3"/>
  <c r="AM176" i="3"/>
  <c r="AI176" i="3"/>
  <c r="AH176" i="3"/>
  <c r="AD176" i="3"/>
  <c r="P176" i="3" s="1"/>
  <c r="AC176" i="3"/>
  <c r="W176" i="3"/>
  <c r="V176" i="3"/>
  <c r="N176" i="3"/>
  <c r="M176" i="3"/>
  <c r="O176" i="3" s="1"/>
  <c r="L176" i="3"/>
  <c r="K176" i="3"/>
  <c r="E176" i="3"/>
  <c r="AS175" i="3"/>
  <c r="AR175" i="3"/>
  <c r="AN175" i="3"/>
  <c r="AM175" i="3"/>
  <c r="AI175" i="3"/>
  <c r="AH175" i="3"/>
  <c r="AD175" i="3"/>
  <c r="P175" i="3" s="1"/>
  <c r="AC175" i="3"/>
  <c r="W175" i="3"/>
  <c r="V175" i="3"/>
  <c r="N175" i="3"/>
  <c r="M175" i="3"/>
  <c r="O175" i="3" s="1"/>
  <c r="L175" i="3"/>
  <c r="K175" i="3"/>
  <c r="E175" i="3"/>
  <c r="AS174" i="3"/>
  <c r="AR174" i="3"/>
  <c r="AN174" i="3"/>
  <c r="AM174" i="3"/>
  <c r="AI174" i="3"/>
  <c r="AH174" i="3"/>
  <c r="AD174" i="3"/>
  <c r="AC174" i="3"/>
  <c r="W174" i="3"/>
  <c r="V174" i="3"/>
  <c r="P174" i="3"/>
  <c r="O174" i="3"/>
  <c r="N174" i="3"/>
  <c r="M174" i="3"/>
  <c r="L174" i="3"/>
  <c r="K174" i="3"/>
  <c r="E174" i="3"/>
  <c r="AS173" i="3"/>
  <c r="AR173" i="3"/>
  <c r="AN173" i="3"/>
  <c r="AM173" i="3"/>
  <c r="AI173" i="3"/>
  <c r="AH173" i="3"/>
  <c r="AD173" i="3"/>
  <c r="AC173" i="3"/>
  <c r="W173" i="3"/>
  <c r="V173" i="3"/>
  <c r="P173" i="3"/>
  <c r="N173" i="3"/>
  <c r="L173" i="3"/>
  <c r="K173" i="3"/>
  <c r="M173" i="3" s="1"/>
  <c r="E173" i="3"/>
  <c r="AS172" i="3"/>
  <c r="AR172" i="3"/>
  <c r="AN172" i="3"/>
  <c r="AM172" i="3"/>
  <c r="AI172" i="3"/>
  <c r="AH172" i="3"/>
  <c r="AD172" i="3"/>
  <c r="AC172" i="3"/>
  <c r="W172" i="3"/>
  <c r="V172" i="3"/>
  <c r="P172" i="3"/>
  <c r="O172" i="3"/>
  <c r="N172" i="3"/>
  <c r="M172" i="3"/>
  <c r="L172" i="3"/>
  <c r="K172" i="3"/>
  <c r="E172" i="3"/>
  <c r="AS171" i="3"/>
  <c r="AR171" i="3"/>
  <c r="AN171" i="3"/>
  <c r="AM171" i="3"/>
  <c r="AI171" i="3"/>
  <c r="AH171" i="3"/>
  <c r="AD171" i="3"/>
  <c r="AC171" i="3"/>
  <c r="W171" i="3"/>
  <c r="V171" i="3"/>
  <c r="P171" i="3"/>
  <c r="N171" i="3"/>
  <c r="L171" i="3"/>
  <c r="K171" i="3"/>
  <c r="M171" i="3" s="1"/>
  <c r="E171" i="3"/>
  <c r="AS170" i="3"/>
  <c r="AR170" i="3"/>
  <c r="AN170" i="3"/>
  <c r="AM170" i="3"/>
  <c r="AI170" i="3"/>
  <c r="AH170" i="3"/>
  <c r="AD170" i="3"/>
  <c r="P170" i="3" s="1"/>
  <c r="AC170" i="3"/>
  <c r="W170" i="3"/>
  <c r="V170" i="3"/>
  <c r="N170" i="3"/>
  <c r="L170" i="3"/>
  <c r="K170" i="3"/>
  <c r="M170" i="3" s="1"/>
  <c r="E170" i="3"/>
  <c r="AS169" i="3"/>
  <c r="AR169" i="3"/>
  <c r="AN169" i="3"/>
  <c r="AM169" i="3"/>
  <c r="AI169" i="3"/>
  <c r="AH169" i="3"/>
  <c r="AD169" i="3"/>
  <c r="P169" i="3" s="1"/>
  <c r="AC169" i="3"/>
  <c r="W169" i="3"/>
  <c r="V169" i="3"/>
  <c r="N169" i="3"/>
  <c r="L169" i="3"/>
  <c r="K169" i="3"/>
  <c r="M169" i="3" s="1"/>
  <c r="E169" i="3"/>
  <c r="AS168" i="3"/>
  <c r="AR168" i="3"/>
  <c r="AN168" i="3"/>
  <c r="AM168" i="3"/>
  <c r="AI168" i="3"/>
  <c r="AH168" i="3"/>
  <c r="AD168" i="3"/>
  <c r="P168" i="3" s="1"/>
  <c r="AC168" i="3"/>
  <c r="W168" i="3"/>
  <c r="V168" i="3"/>
  <c r="N168" i="3"/>
  <c r="L168" i="3"/>
  <c r="M168" i="3" s="1"/>
  <c r="K168" i="3"/>
  <c r="E168" i="3"/>
  <c r="AS167" i="3"/>
  <c r="AR167" i="3"/>
  <c r="AN167" i="3"/>
  <c r="AM167" i="3"/>
  <c r="AI167" i="3"/>
  <c r="AH167" i="3"/>
  <c r="AD167" i="3"/>
  <c r="P167" i="3" s="1"/>
  <c r="AC167" i="3"/>
  <c r="W167" i="3"/>
  <c r="V167" i="3"/>
  <c r="N167" i="3"/>
  <c r="M167" i="3"/>
  <c r="O167" i="3" s="1"/>
  <c r="L167" i="3"/>
  <c r="K167" i="3"/>
  <c r="E167" i="3"/>
  <c r="AS166" i="3"/>
  <c r="AR166" i="3"/>
  <c r="AN166" i="3"/>
  <c r="AM166" i="3"/>
  <c r="AI166" i="3"/>
  <c r="AH166" i="3"/>
  <c r="AD166" i="3"/>
  <c r="AC166" i="3"/>
  <c r="W166" i="3"/>
  <c r="V166" i="3"/>
  <c r="P166" i="3"/>
  <c r="O166" i="3"/>
  <c r="N166" i="3"/>
  <c r="M166" i="3"/>
  <c r="L166" i="3"/>
  <c r="K166" i="3"/>
  <c r="E166" i="3"/>
  <c r="AS165" i="3"/>
  <c r="AR165" i="3"/>
  <c r="AN165" i="3"/>
  <c r="AM165" i="3"/>
  <c r="AI165" i="3"/>
  <c r="AH165" i="3"/>
  <c r="AD165" i="3"/>
  <c r="AC165" i="3"/>
  <c r="W165" i="3"/>
  <c r="V165" i="3"/>
  <c r="P165" i="3"/>
  <c r="N165" i="3"/>
  <c r="L165" i="3"/>
  <c r="K165" i="3"/>
  <c r="M165" i="3" s="1"/>
  <c r="E165" i="3"/>
  <c r="AS164" i="3"/>
  <c r="AR164" i="3"/>
  <c r="AN164" i="3"/>
  <c r="AM164" i="3"/>
  <c r="AI164" i="3"/>
  <c r="AH164" i="3"/>
  <c r="AD164" i="3"/>
  <c r="AC164" i="3"/>
  <c r="W164" i="3"/>
  <c r="V164" i="3"/>
  <c r="P164" i="3"/>
  <c r="O164" i="3"/>
  <c r="N164" i="3"/>
  <c r="M164" i="3"/>
  <c r="L164" i="3"/>
  <c r="K164" i="3"/>
  <c r="E164" i="3"/>
  <c r="AS163" i="3"/>
  <c r="AR163" i="3"/>
  <c r="AN163" i="3"/>
  <c r="AM163" i="3"/>
  <c r="AI163" i="3"/>
  <c r="AH163" i="3"/>
  <c r="AD163" i="3"/>
  <c r="AC163" i="3"/>
  <c r="W163" i="3"/>
  <c r="V163" i="3"/>
  <c r="P163" i="3"/>
  <c r="N163" i="3"/>
  <c r="L163" i="3"/>
  <c r="K163" i="3"/>
  <c r="M163" i="3" s="1"/>
  <c r="E163" i="3"/>
  <c r="AS162" i="3"/>
  <c r="AR162" i="3"/>
  <c r="AN162" i="3"/>
  <c r="AM162" i="3"/>
  <c r="AI162" i="3"/>
  <c r="AH162" i="3"/>
  <c r="AD162" i="3"/>
  <c r="P162" i="3" s="1"/>
  <c r="AC162" i="3"/>
  <c r="W162" i="3"/>
  <c r="V162" i="3"/>
  <c r="N162" i="3"/>
  <c r="L162" i="3"/>
  <c r="K162" i="3"/>
  <c r="M162" i="3" s="1"/>
  <c r="E162" i="3"/>
  <c r="AS161" i="3"/>
  <c r="AR161" i="3"/>
  <c r="AN161" i="3"/>
  <c r="AM161" i="3"/>
  <c r="AI161" i="3"/>
  <c r="AH161" i="3"/>
  <c r="AD161" i="3"/>
  <c r="P161" i="3" s="1"/>
  <c r="AC161" i="3"/>
  <c r="W161" i="3"/>
  <c r="V161" i="3"/>
  <c r="N161" i="3"/>
  <c r="L161" i="3"/>
  <c r="K161" i="3"/>
  <c r="M161" i="3" s="1"/>
  <c r="E161" i="3"/>
  <c r="AS160" i="3"/>
  <c r="AR160" i="3"/>
  <c r="AN160" i="3"/>
  <c r="AM160" i="3"/>
  <c r="AI160" i="3"/>
  <c r="AH160" i="3"/>
  <c r="AD160" i="3"/>
  <c r="P160" i="3" s="1"/>
  <c r="AC160" i="3"/>
  <c r="W160" i="3"/>
  <c r="V160" i="3"/>
  <c r="N160" i="3"/>
  <c r="M160" i="3"/>
  <c r="O160" i="3" s="1"/>
  <c r="L160" i="3"/>
  <c r="K160" i="3"/>
  <c r="E160" i="3"/>
  <c r="AS159" i="3"/>
  <c r="AR159" i="3"/>
  <c r="AN159" i="3"/>
  <c r="AM159" i="3"/>
  <c r="AI159" i="3"/>
  <c r="AH159" i="3"/>
  <c r="AD159" i="3"/>
  <c r="P159" i="3" s="1"/>
  <c r="AC159" i="3"/>
  <c r="W159" i="3"/>
  <c r="V159" i="3"/>
  <c r="N159" i="3"/>
  <c r="M159" i="3"/>
  <c r="O159" i="3" s="1"/>
  <c r="L159" i="3"/>
  <c r="K159" i="3"/>
  <c r="E159" i="3"/>
  <c r="AS158" i="3"/>
  <c r="AR158" i="3"/>
  <c r="AN158" i="3"/>
  <c r="AM158" i="3"/>
  <c r="AI158" i="3"/>
  <c r="AH158" i="3"/>
  <c r="AD158" i="3"/>
  <c r="AC158" i="3"/>
  <c r="W158" i="3"/>
  <c r="V158" i="3"/>
  <c r="P158" i="3"/>
  <c r="O158" i="3"/>
  <c r="N158" i="3"/>
  <c r="M158" i="3"/>
  <c r="L158" i="3"/>
  <c r="K158" i="3"/>
  <c r="E158" i="3"/>
  <c r="AS157" i="3"/>
  <c r="AR157" i="3"/>
  <c r="AN157" i="3"/>
  <c r="AM157" i="3"/>
  <c r="AI157" i="3"/>
  <c r="AH157" i="3"/>
  <c r="AD157" i="3"/>
  <c r="AC157" i="3"/>
  <c r="W157" i="3"/>
  <c r="V157" i="3"/>
  <c r="P157" i="3"/>
  <c r="N157" i="3"/>
  <c r="L157" i="3"/>
  <c r="M157" i="3" s="1"/>
  <c r="K157" i="3"/>
  <c r="E157" i="3"/>
  <c r="AS156" i="3"/>
  <c r="AR156" i="3"/>
  <c r="AN156" i="3"/>
  <c r="AM156" i="3"/>
  <c r="AI156" i="3"/>
  <c r="AH156" i="3"/>
  <c r="AD156" i="3"/>
  <c r="AC156" i="3"/>
  <c r="W156" i="3"/>
  <c r="V156" i="3"/>
  <c r="P156" i="3"/>
  <c r="O156" i="3"/>
  <c r="N156" i="3"/>
  <c r="M156" i="3"/>
  <c r="L156" i="3"/>
  <c r="K156" i="3"/>
  <c r="E156" i="3"/>
  <c r="AS155" i="3"/>
  <c r="AR155" i="3"/>
  <c r="AN155" i="3"/>
  <c r="AM155" i="3"/>
  <c r="AI155" i="3"/>
  <c r="AH155" i="3"/>
  <c r="AD155" i="3"/>
  <c r="AC155" i="3"/>
  <c r="W155" i="3"/>
  <c r="V155" i="3"/>
  <c r="P155" i="3"/>
  <c r="N155" i="3"/>
  <c r="L155" i="3"/>
  <c r="K155" i="3"/>
  <c r="M155" i="3" s="1"/>
  <c r="E155" i="3"/>
  <c r="AS154" i="3"/>
  <c r="AR154" i="3"/>
  <c r="AN154" i="3"/>
  <c r="AM154" i="3"/>
  <c r="AI154" i="3"/>
  <c r="AH154" i="3"/>
  <c r="AD154" i="3"/>
  <c r="P154" i="3" s="1"/>
  <c r="AC154" i="3"/>
  <c r="W154" i="3"/>
  <c r="V154" i="3"/>
  <c r="N154" i="3"/>
  <c r="L154" i="3"/>
  <c r="K154" i="3"/>
  <c r="M154" i="3" s="1"/>
  <c r="E154" i="3"/>
  <c r="AS153" i="3"/>
  <c r="AR153" i="3"/>
  <c r="AN153" i="3"/>
  <c r="AM153" i="3"/>
  <c r="AI153" i="3"/>
  <c r="AH153" i="3"/>
  <c r="AD153" i="3"/>
  <c r="P153" i="3" s="1"/>
  <c r="AC153" i="3"/>
  <c r="W153" i="3"/>
  <c r="V153" i="3"/>
  <c r="N153" i="3"/>
  <c r="L153" i="3"/>
  <c r="K153" i="3"/>
  <c r="M153" i="3" s="1"/>
  <c r="E153" i="3"/>
  <c r="AS152" i="3"/>
  <c r="AR152" i="3"/>
  <c r="AN152" i="3"/>
  <c r="AM152" i="3"/>
  <c r="AI152" i="3"/>
  <c r="AH152" i="3"/>
  <c r="AD152" i="3"/>
  <c r="P152" i="3" s="1"/>
  <c r="AC152" i="3"/>
  <c r="W152" i="3"/>
  <c r="V152" i="3"/>
  <c r="N152" i="3"/>
  <c r="M152" i="3"/>
  <c r="O152" i="3" s="1"/>
  <c r="L152" i="3"/>
  <c r="K152" i="3"/>
  <c r="E152" i="3"/>
  <c r="AS151" i="3"/>
  <c r="AR151" i="3"/>
  <c r="AN151" i="3"/>
  <c r="AM151" i="3"/>
  <c r="AI151" i="3"/>
  <c r="AH151" i="3"/>
  <c r="AD151" i="3"/>
  <c r="P151" i="3" s="1"/>
  <c r="AC151" i="3"/>
  <c r="W151" i="3"/>
  <c r="V151" i="3"/>
  <c r="N151" i="3"/>
  <c r="M151" i="3"/>
  <c r="O151" i="3" s="1"/>
  <c r="L151" i="3"/>
  <c r="K151" i="3"/>
  <c r="E151" i="3"/>
  <c r="AS150" i="3"/>
  <c r="AR150" i="3"/>
  <c r="AN150" i="3"/>
  <c r="AM150" i="3"/>
  <c r="AI150" i="3"/>
  <c r="AH150" i="3"/>
  <c r="AD150" i="3"/>
  <c r="AC150" i="3"/>
  <c r="W150" i="3"/>
  <c r="V150" i="3"/>
  <c r="P150" i="3"/>
  <c r="O150" i="3"/>
  <c r="N150" i="3"/>
  <c r="M150" i="3"/>
  <c r="L150" i="3"/>
  <c r="K150" i="3"/>
  <c r="E150" i="3"/>
  <c r="AS149" i="3"/>
  <c r="AR149" i="3"/>
  <c r="AN149" i="3"/>
  <c r="AM149" i="3"/>
  <c r="AI149" i="3"/>
  <c r="AH149" i="3"/>
  <c r="AD149" i="3"/>
  <c r="AC149" i="3"/>
  <c r="W149" i="3"/>
  <c r="V149" i="3"/>
  <c r="P149" i="3"/>
  <c r="N149" i="3"/>
  <c r="L149" i="3"/>
  <c r="K149" i="3"/>
  <c r="M149" i="3" s="1"/>
  <c r="E149" i="3"/>
  <c r="AS148" i="3"/>
  <c r="AR148" i="3"/>
  <c r="AN148" i="3"/>
  <c r="AM148" i="3"/>
  <c r="AI148" i="3"/>
  <c r="AH148" i="3"/>
  <c r="AD148" i="3"/>
  <c r="AC148" i="3"/>
  <c r="W148" i="3"/>
  <c r="V148" i="3"/>
  <c r="P148" i="3"/>
  <c r="O148" i="3"/>
  <c r="N148" i="3"/>
  <c r="M148" i="3"/>
  <c r="L148" i="3"/>
  <c r="K148" i="3"/>
  <c r="E148" i="3"/>
  <c r="AS147" i="3"/>
  <c r="AR147" i="3"/>
  <c r="AN147" i="3"/>
  <c r="AM147" i="3"/>
  <c r="AI147" i="3"/>
  <c r="AH147" i="3"/>
  <c r="AD147" i="3"/>
  <c r="AC147" i="3"/>
  <c r="W147" i="3"/>
  <c r="V147" i="3"/>
  <c r="P147" i="3"/>
  <c r="N147" i="3"/>
  <c r="L147" i="3"/>
  <c r="K147" i="3"/>
  <c r="M147" i="3" s="1"/>
  <c r="E147" i="3"/>
  <c r="AS146" i="3"/>
  <c r="AR146" i="3"/>
  <c r="AN146" i="3"/>
  <c r="AM146" i="3"/>
  <c r="AI146" i="3"/>
  <c r="AH146" i="3"/>
  <c r="AD146" i="3"/>
  <c r="AC146" i="3"/>
  <c r="W146" i="3"/>
  <c r="V146" i="3"/>
  <c r="P146" i="3"/>
  <c r="N146" i="3"/>
  <c r="L146" i="3"/>
  <c r="K146" i="3"/>
  <c r="M146" i="3" s="1"/>
  <c r="E146" i="3"/>
  <c r="AS145" i="3"/>
  <c r="AR145" i="3"/>
  <c r="AN145" i="3"/>
  <c r="AM145" i="3"/>
  <c r="AI145" i="3"/>
  <c r="AH145" i="3"/>
  <c r="AD145" i="3"/>
  <c r="P145" i="3" s="1"/>
  <c r="AC145" i="3"/>
  <c r="W145" i="3"/>
  <c r="V145" i="3"/>
  <c r="N145" i="3"/>
  <c r="L145" i="3"/>
  <c r="K145" i="3"/>
  <c r="M145" i="3" s="1"/>
  <c r="E145" i="3"/>
  <c r="AS144" i="3"/>
  <c r="AR144" i="3"/>
  <c r="AN144" i="3"/>
  <c r="AM144" i="3"/>
  <c r="AI144" i="3"/>
  <c r="AH144" i="3"/>
  <c r="AD144" i="3"/>
  <c r="P144" i="3" s="1"/>
  <c r="AC144" i="3"/>
  <c r="W144" i="3"/>
  <c r="V144" i="3"/>
  <c r="N144" i="3"/>
  <c r="M144" i="3"/>
  <c r="O144" i="3" s="1"/>
  <c r="L144" i="3"/>
  <c r="K144" i="3"/>
  <c r="E144" i="3"/>
  <c r="AS143" i="3"/>
  <c r="AR143" i="3"/>
  <c r="AN143" i="3"/>
  <c r="AM143" i="3"/>
  <c r="AI143" i="3"/>
  <c r="AH143" i="3"/>
  <c r="AD143" i="3"/>
  <c r="P143" i="3" s="1"/>
  <c r="AC143" i="3"/>
  <c r="W143" i="3"/>
  <c r="V143" i="3"/>
  <c r="N143" i="3"/>
  <c r="M143" i="3"/>
  <c r="O143" i="3" s="1"/>
  <c r="L143" i="3"/>
  <c r="K143" i="3"/>
  <c r="E143" i="3"/>
  <c r="AS142" i="3"/>
  <c r="AR142" i="3"/>
  <c r="AN142" i="3"/>
  <c r="AM142" i="3"/>
  <c r="AI142" i="3"/>
  <c r="AH142" i="3"/>
  <c r="AD142" i="3"/>
  <c r="AC142" i="3"/>
  <c r="W142" i="3"/>
  <c r="V142" i="3"/>
  <c r="P142" i="3"/>
  <c r="N142" i="3"/>
  <c r="L142" i="3"/>
  <c r="K142" i="3"/>
  <c r="M142" i="3" s="1"/>
  <c r="E142" i="3"/>
  <c r="AS141" i="3"/>
  <c r="AR141" i="3"/>
  <c r="AN141" i="3"/>
  <c r="AM141" i="3"/>
  <c r="AI141" i="3"/>
  <c r="AH141" i="3"/>
  <c r="AD141" i="3"/>
  <c r="AC141" i="3"/>
  <c r="W141" i="3"/>
  <c r="V141" i="3"/>
  <c r="P141" i="3"/>
  <c r="N141" i="3"/>
  <c r="L141" i="3"/>
  <c r="M141" i="3" s="1"/>
  <c r="K141" i="3"/>
  <c r="E141" i="3"/>
  <c r="AS140" i="3"/>
  <c r="AR140" i="3"/>
  <c r="AN140" i="3"/>
  <c r="AM140" i="3"/>
  <c r="AI140" i="3"/>
  <c r="AH140" i="3"/>
  <c r="AD140" i="3"/>
  <c r="AC140" i="3"/>
  <c r="W140" i="3"/>
  <c r="V140" i="3"/>
  <c r="P140" i="3"/>
  <c r="O140" i="3"/>
  <c r="N140" i="3"/>
  <c r="M140" i="3"/>
  <c r="L140" i="3"/>
  <c r="K140" i="3"/>
  <c r="E140" i="3"/>
  <c r="AS139" i="3"/>
  <c r="AR139" i="3"/>
  <c r="AN139" i="3"/>
  <c r="AM139" i="3"/>
  <c r="AI139" i="3"/>
  <c r="AH139" i="3"/>
  <c r="AD139" i="3"/>
  <c r="AC139" i="3"/>
  <c r="W139" i="3"/>
  <c r="V139" i="3"/>
  <c r="P139" i="3"/>
  <c r="N139" i="3"/>
  <c r="L139" i="3"/>
  <c r="K139" i="3"/>
  <c r="M139" i="3" s="1"/>
  <c r="E139" i="3"/>
  <c r="AS138" i="3"/>
  <c r="AR138" i="3"/>
  <c r="AN138" i="3"/>
  <c r="AM138" i="3"/>
  <c r="AI138" i="3"/>
  <c r="AH138" i="3"/>
  <c r="AD138" i="3"/>
  <c r="AC138" i="3"/>
  <c r="W138" i="3"/>
  <c r="V138" i="3"/>
  <c r="P138" i="3"/>
  <c r="N138" i="3"/>
  <c r="L138" i="3"/>
  <c r="K138" i="3"/>
  <c r="M138" i="3" s="1"/>
  <c r="E138" i="3"/>
  <c r="AS137" i="3"/>
  <c r="AR137" i="3"/>
  <c r="AN137" i="3"/>
  <c r="AM137" i="3"/>
  <c r="AI137" i="3"/>
  <c r="AH137" i="3"/>
  <c r="AD137" i="3"/>
  <c r="P137" i="3" s="1"/>
  <c r="AC137" i="3"/>
  <c r="W137" i="3"/>
  <c r="V137" i="3"/>
  <c r="N137" i="3"/>
  <c r="L137" i="3"/>
  <c r="K137" i="3"/>
  <c r="M137" i="3" s="1"/>
  <c r="E137" i="3"/>
  <c r="AS136" i="3"/>
  <c r="AR136" i="3"/>
  <c r="AN136" i="3"/>
  <c r="AM136" i="3"/>
  <c r="AI136" i="3"/>
  <c r="AH136" i="3"/>
  <c r="AD136" i="3"/>
  <c r="P136" i="3" s="1"/>
  <c r="AC136" i="3"/>
  <c r="W136" i="3"/>
  <c r="V136" i="3"/>
  <c r="N136" i="3"/>
  <c r="M136" i="3"/>
  <c r="O136" i="3" s="1"/>
  <c r="L136" i="3"/>
  <c r="K136" i="3"/>
  <c r="E136" i="3"/>
  <c r="AS135" i="3"/>
  <c r="AR135" i="3"/>
  <c r="AN135" i="3"/>
  <c r="AM135" i="3"/>
  <c r="AI135" i="3"/>
  <c r="AH135" i="3"/>
  <c r="AD135" i="3"/>
  <c r="P135" i="3" s="1"/>
  <c r="AC135" i="3"/>
  <c r="W135" i="3"/>
  <c r="V135" i="3"/>
  <c r="N135" i="3"/>
  <c r="M135" i="3"/>
  <c r="O135" i="3" s="1"/>
  <c r="L135" i="3"/>
  <c r="K135" i="3"/>
  <c r="E135" i="3"/>
  <c r="AS134" i="3"/>
  <c r="AR134" i="3"/>
  <c r="AN134" i="3"/>
  <c r="AM134" i="3"/>
  <c r="AI134" i="3"/>
  <c r="AH134" i="3"/>
  <c r="AD134" i="3"/>
  <c r="AC134" i="3"/>
  <c r="W134" i="3"/>
  <c r="V134" i="3"/>
  <c r="P134" i="3"/>
  <c r="N134" i="3"/>
  <c r="L134" i="3"/>
  <c r="K134" i="3"/>
  <c r="M134" i="3" s="1"/>
  <c r="E134" i="3"/>
  <c r="AS133" i="3"/>
  <c r="AR133" i="3"/>
  <c r="AN133" i="3"/>
  <c r="AM133" i="3"/>
  <c r="AI133" i="3"/>
  <c r="AH133" i="3"/>
  <c r="AD133" i="3"/>
  <c r="AC133" i="3"/>
  <c r="W133" i="3"/>
  <c r="V133" i="3"/>
  <c r="P133" i="3"/>
  <c r="N133" i="3"/>
  <c r="L133" i="3"/>
  <c r="K133" i="3"/>
  <c r="M133" i="3" s="1"/>
  <c r="E133" i="3"/>
  <c r="AS132" i="3"/>
  <c r="AR132" i="3"/>
  <c r="AN132" i="3"/>
  <c r="AM132" i="3"/>
  <c r="AI132" i="3"/>
  <c r="AH132" i="3"/>
  <c r="AD132" i="3"/>
  <c r="AC132" i="3"/>
  <c r="W132" i="3"/>
  <c r="V132" i="3"/>
  <c r="P132" i="3"/>
  <c r="O132" i="3"/>
  <c r="N132" i="3"/>
  <c r="M132" i="3"/>
  <c r="L132" i="3"/>
  <c r="K132" i="3"/>
  <c r="E132" i="3"/>
  <c r="AS131" i="3"/>
  <c r="AR131" i="3"/>
  <c r="AN131" i="3"/>
  <c r="AM131" i="3"/>
  <c r="AI131" i="3"/>
  <c r="AH131" i="3"/>
  <c r="AD131" i="3"/>
  <c r="AC131" i="3"/>
  <c r="W131" i="3"/>
  <c r="V131" i="3"/>
  <c r="P131" i="3"/>
  <c r="N131" i="3"/>
  <c r="L131" i="3"/>
  <c r="K131" i="3"/>
  <c r="M131" i="3" s="1"/>
  <c r="E131" i="3"/>
  <c r="AS130" i="3"/>
  <c r="AR130" i="3"/>
  <c r="AN130" i="3"/>
  <c r="AM130" i="3"/>
  <c r="AI130" i="3"/>
  <c r="AH130" i="3"/>
  <c r="AD130" i="3"/>
  <c r="AC130" i="3"/>
  <c r="W130" i="3"/>
  <c r="V130" i="3"/>
  <c r="P130" i="3"/>
  <c r="N130" i="3"/>
  <c r="L130" i="3"/>
  <c r="K130" i="3"/>
  <c r="M130" i="3" s="1"/>
  <c r="E130" i="3"/>
  <c r="AS129" i="3"/>
  <c r="AR129" i="3"/>
  <c r="AN129" i="3"/>
  <c r="AM129" i="3"/>
  <c r="AI129" i="3"/>
  <c r="AH129" i="3"/>
  <c r="AD129" i="3"/>
  <c r="P129" i="3" s="1"/>
  <c r="AC129" i="3"/>
  <c r="W129" i="3"/>
  <c r="V129" i="3"/>
  <c r="N129" i="3"/>
  <c r="L129" i="3"/>
  <c r="K129" i="3"/>
  <c r="M129" i="3" s="1"/>
  <c r="E129" i="3"/>
  <c r="AS128" i="3"/>
  <c r="AR128" i="3"/>
  <c r="AN128" i="3"/>
  <c r="AM128" i="3"/>
  <c r="AI128" i="3"/>
  <c r="AH128" i="3"/>
  <c r="AD128" i="3"/>
  <c r="P128" i="3" s="1"/>
  <c r="AC128" i="3"/>
  <c r="W128" i="3"/>
  <c r="V128" i="3"/>
  <c r="N128" i="3"/>
  <c r="M128" i="3"/>
  <c r="O128" i="3" s="1"/>
  <c r="L128" i="3"/>
  <c r="K128" i="3"/>
  <c r="E128" i="3"/>
  <c r="AS127" i="3"/>
  <c r="AR127" i="3"/>
  <c r="AN127" i="3"/>
  <c r="AM127" i="3"/>
  <c r="AI127" i="3"/>
  <c r="AH127" i="3"/>
  <c r="AD127" i="3"/>
  <c r="P127" i="3" s="1"/>
  <c r="AC127" i="3"/>
  <c r="W127" i="3"/>
  <c r="V127" i="3"/>
  <c r="N127" i="3"/>
  <c r="M127" i="3"/>
  <c r="O127" i="3" s="1"/>
  <c r="L127" i="3"/>
  <c r="K127" i="3"/>
  <c r="E127" i="3"/>
  <c r="AS126" i="3"/>
  <c r="AR126" i="3"/>
  <c r="AN126" i="3"/>
  <c r="AM126" i="3"/>
  <c r="AI126" i="3"/>
  <c r="AH126" i="3"/>
  <c r="AD126" i="3"/>
  <c r="AC126" i="3"/>
  <c r="W126" i="3"/>
  <c r="V126" i="3"/>
  <c r="P126" i="3"/>
  <c r="O126" i="3"/>
  <c r="N126" i="3"/>
  <c r="M126" i="3"/>
  <c r="L126" i="3"/>
  <c r="K126" i="3"/>
  <c r="E126" i="3"/>
  <c r="AS125" i="3"/>
  <c r="AR125" i="3"/>
  <c r="AN125" i="3"/>
  <c r="AM125" i="3"/>
  <c r="AI125" i="3"/>
  <c r="AH125" i="3"/>
  <c r="AD125" i="3"/>
  <c r="AC125" i="3"/>
  <c r="W125" i="3"/>
  <c r="V125" i="3"/>
  <c r="P125" i="3"/>
  <c r="N125" i="3"/>
  <c r="L125" i="3"/>
  <c r="K125" i="3"/>
  <c r="M125" i="3" s="1"/>
  <c r="E125" i="3"/>
  <c r="AS124" i="3"/>
  <c r="AR124" i="3"/>
  <c r="AN124" i="3"/>
  <c r="AM124" i="3"/>
  <c r="AI124" i="3"/>
  <c r="AH124" i="3"/>
  <c r="AD124" i="3"/>
  <c r="AC124" i="3"/>
  <c r="W124" i="3"/>
  <c r="V124" i="3"/>
  <c r="P124" i="3"/>
  <c r="O124" i="3"/>
  <c r="N124" i="3"/>
  <c r="M124" i="3"/>
  <c r="L124" i="3"/>
  <c r="K124" i="3"/>
  <c r="E124" i="3"/>
  <c r="AS123" i="3"/>
  <c r="AR123" i="3"/>
  <c r="AN123" i="3"/>
  <c r="AM123" i="3"/>
  <c r="AI123" i="3"/>
  <c r="AH123" i="3"/>
  <c r="AD123" i="3"/>
  <c r="AC123" i="3"/>
  <c r="W123" i="3"/>
  <c r="V123" i="3"/>
  <c r="P123" i="3"/>
  <c r="N123" i="3"/>
  <c r="L123" i="3"/>
  <c r="K123" i="3"/>
  <c r="M123" i="3" s="1"/>
  <c r="E123" i="3"/>
  <c r="AS122" i="3"/>
  <c r="AR122" i="3"/>
  <c r="AN122" i="3"/>
  <c r="AM122" i="3"/>
  <c r="AI122" i="3"/>
  <c r="AH122" i="3"/>
  <c r="AD122" i="3"/>
  <c r="AC122" i="3"/>
  <c r="W122" i="3"/>
  <c r="V122" i="3"/>
  <c r="P122" i="3"/>
  <c r="N122" i="3"/>
  <c r="L122" i="3"/>
  <c r="K122" i="3"/>
  <c r="M122" i="3" s="1"/>
  <c r="E122" i="3"/>
  <c r="AS121" i="3"/>
  <c r="AR121" i="3"/>
  <c r="AN121" i="3"/>
  <c r="AM121" i="3"/>
  <c r="AI121" i="3"/>
  <c r="AH121" i="3"/>
  <c r="AD121" i="3"/>
  <c r="P121" i="3" s="1"/>
  <c r="AC121" i="3"/>
  <c r="W121" i="3"/>
  <c r="V121" i="3"/>
  <c r="N121" i="3"/>
  <c r="L121" i="3"/>
  <c r="K121" i="3"/>
  <c r="M121" i="3" s="1"/>
  <c r="E121" i="3"/>
  <c r="AS120" i="3"/>
  <c r="AR120" i="3"/>
  <c r="AN120" i="3"/>
  <c r="AM120" i="3"/>
  <c r="AI120" i="3"/>
  <c r="AH120" i="3"/>
  <c r="AD120" i="3"/>
  <c r="P120" i="3" s="1"/>
  <c r="AC120" i="3"/>
  <c r="W120" i="3"/>
  <c r="V120" i="3"/>
  <c r="N120" i="3"/>
  <c r="M120" i="3"/>
  <c r="O120" i="3" s="1"/>
  <c r="L120" i="3"/>
  <c r="K120" i="3"/>
  <c r="E120" i="3"/>
  <c r="AS119" i="3"/>
  <c r="AR119" i="3"/>
  <c r="AN119" i="3"/>
  <c r="AM119" i="3"/>
  <c r="AI119" i="3"/>
  <c r="AH119" i="3"/>
  <c r="AD119" i="3"/>
  <c r="P119" i="3" s="1"/>
  <c r="AC119" i="3"/>
  <c r="W119" i="3"/>
  <c r="V119" i="3"/>
  <c r="N119" i="3"/>
  <c r="M119" i="3"/>
  <c r="O119" i="3" s="1"/>
  <c r="L119" i="3"/>
  <c r="K119" i="3"/>
  <c r="E119" i="3"/>
  <c r="AS118" i="3"/>
  <c r="AR118" i="3"/>
  <c r="AN118" i="3"/>
  <c r="AM118" i="3"/>
  <c r="AI118" i="3"/>
  <c r="AH118" i="3"/>
  <c r="AD118" i="3"/>
  <c r="AC118" i="3"/>
  <c r="W118" i="3"/>
  <c r="V118" i="3"/>
  <c r="P118" i="3"/>
  <c r="O118" i="3"/>
  <c r="N118" i="3"/>
  <c r="M118" i="3"/>
  <c r="L118" i="3"/>
  <c r="K118" i="3"/>
  <c r="E118" i="3"/>
  <c r="AS117" i="3"/>
  <c r="AR117" i="3"/>
  <c r="AN117" i="3"/>
  <c r="AM117" i="3"/>
  <c r="AI117" i="3"/>
  <c r="AH117" i="3"/>
  <c r="AD117" i="3"/>
  <c r="AC117" i="3"/>
  <c r="W117" i="3"/>
  <c r="V117" i="3"/>
  <c r="P117" i="3"/>
  <c r="N117" i="3"/>
  <c r="L117" i="3"/>
  <c r="K117" i="3"/>
  <c r="M117" i="3" s="1"/>
  <c r="E117" i="3"/>
  <c r="AS116" i="3"/>
  <c r="AR116" i="3"/>
  <c r="AN116" i="3"/>
  <c r="AM116" i="3"/>
  <c r="AI116" i="3"/>
  <c r="AH116" i="3"/>
  <c r="AD116" i="3"/>
  <c r="AC116" i="3"/>
  <c r="W116" i="3"/>
  <c r="V116" i="3"/>
  <c r="P116" i="3"/>
  <c r="O116" i="3"/>
  <c r="N116" i="3"/>
  <c r="M116" i="3"/>
  <c r="L116" i="3"/>
  <c r="K116" i="3"/>
  <c r="E116" i="3"/>
  <c r="AS115" i="3"/>
  <c r="AR115" i="3"/>
  <c r="AN115" i="3"/>
  <c r="AM115" i="3"/>
  <c r="AI115" i="3"/>
  <c r="AH115" i="3"/>
  <c r="AD115" i="3"/>
  <c r="AC115" i="3"/>
  <c r="W115" i="3"/>
  <c r="V115" i="3"/>
  <c r="P115" i="3"/>
  <c r="N115" i="3"/>
  <c r="L115" i="3"/>
  <c r="K115" i="3"/>
  <c r="M115" i="3" s="1"/>
  <c r="E115" i="3"/>
  <c r="AS114" i="3"/>
  <c r="AR114" i="3"/>
  <c r="AN114" i="3"/>
  <c r="AM114" i="3"/>
  <c r="AI114" i="3"/>
  <c r="AH114" i="3"/>
  <c r="AD114" i="3"/>
  <c r="AC114" i="3"/>
  <c r="W114" i="3"/>
  <c r="V114" i="3"/>
  <c r="P114" i="3"/>
  <c r="N114" i="3"/>
  <c r="L114" i="3"/>
  <c r="K114" i="3"/>
  <c r="M114" i="3" s="1"/>
  <c r="E114" i="3"/>
  <c r="AS113" i="3"/>
  <c r="AR113" i="3"/>
  <c r="AN113" i="3"/>
  <c r="AM113" i="3"/>
  <c r="AI113" i="3"/>
  <c r="AH113" i="3"/>
  <c r="AD113" i="3"/>
  <c r="P113" i="3" s="1"/>
  <c r="AC113" i="3"/>
  <c r="W113" i="3"/>
  <c r="V113" i="3"/>
  <c r="N113" i="3"/>
  <c r="L113" i="3"/>
  <c r="K113" i="3"/>
  <c r="M113" i="3" s="1"/>
  <c r="E113" i="3"/>
  <c r="AS112" i="3"/>
  <c r="AR112" i="3"/>
  <c r="AN112" i="3"/>
  <c r="AM112" i="3"/>
  <c r="AI112" i="3"/>
  <c r="AH112" i="3"/>
  <c r="AD112" i="3"/>
  <c r="P112" i="3" s="1"/>
  <c r="AC112" i="3"/>
  <c r="W112" i="3"/>
  <c r="V112" i="3"/>
  <c r="N112" i="3"/>
  <c r="M112" i="3"/>
  <c r="O112" i="3" s="1"/>
  <c r="L112" i="3"/>
  <c r="K112" i="3"/>
  <c r="E112" i="3"/>
  <c r="AS111" i="3"/>
  <c r="AR111" i="3"/>
  <c r="AN111" i="3"/>
  <c r="AM111" i="3"/>
  <c r="AI111" i="3"/>
  <c r="AH111" i="3"/>
  <c r="AD111" i="3"/>
  <c r="P111" i="3" s="1"/>
  <c r="AC111" i="3"/>
  <c r="W111" i="3"/>
  <c r="V111" i="3"/>
  <c r="N111" i="3"/>
  <c r="M111" i="3"/>
  <c r="O111" i="3" s="1"/>
  <c r="L111" i="3"/>
  <c r="K111" i="3"/>
  <c r="E111" i="3"/>
  <c r="AS110" i="3"/>
  <c r="AR110" i="3"/>
  <c r="AN110" i="3"/>
  <c r="AM110" i="3"/>
  <c r="AI110" i="3"/>
  <c r="AH110" i="3"/>
  <c r="AD110" i="3"/>
  <c r="AC110" i="3"/>
  <c r="W110" i="3"/>
  <c r="V110" i="3"/>
  <c r="P110" i="3"/>
  <c r="O110" i="3"/>
  <c r="N110" i="3"/>
  <c r="M110" i="3"/>
  <c r="L110" i="3"/>
  <c r="K110" i="3"/>
  <c r="E110" i="3"/>
  <c r="AS109" i="3"/>
  <c r="AR109" i="3"/>
  <c r="AN109" i="3"/>
  <c r="AM109" i="3"/>
  <c r="AI109" i="3"/>
  <c r="P109" i="3" s="1"/>
  <c r="AH109" i="3"/>
  <c r="AD109" i="3"/>
  <c r="AC109" i="3"/>
  <c r="W109" i="3"/>
  <c r="V109" i="3"/>
  <c r="N109" i="3"/>
  <c r="L109" i="3"/>
  <c r="K109" i="3"/>
  <c r="M109" i="3" s="1"/>
  <c r="E109" i="3"/>
  <c r="AS108" i="3"/>
  <c r="AR108" i="3"/>
  <c r="AN108" i="3"/>
  <c r="AM108" i="3"/>
  <c r="AI108" i="3"/>
  <c r="AH108" i="3"/>
  <c r="AD108" i="3"/>
  <c r="AC108" i="3"/>
  <c r="W108" i="3"/>
  <c r="V108" i="3"/>
  <c r="P108" i="3"/>
  <c r="O108" i="3"/>
  <c r="N108" i="3"/>
  <c r="M108" i="3"/>
  <c r="L108" i="3"/>
  <c r="K108" i="3"/>
  <c r="E108" i="3"/>
  <c r="AS107" i="3"/>
  <c r="AR107" i="3"/>
  <c r="AN107" i="3"/>
  <c r="AM107" i="3"/>
  <c r="AI107" i="3"/>
  <c r="AH107" i="3"/>
  <c r="AD107" i="3"/>
  <c r="AC107" i="3"/>
  <c r="W107" i="3"/>
  <c r="V107" i="3"/>
  <c r="P107" i="3"/>
  <c r="N107" i="3"/>
  <c r="L107" i="3"/>
  <c r="K107" i="3"/>
  <c r="M107" i="3" s="1"/>
  <c r="E107" i="3"/>
  <c r="AS106" i="3"/>
  <c r="AR106" i="3"/>
  <c r="AN106" i="3"/>
  <c r="AM106" i="3"/>
  <c r="AI106" i="3"/>
  <c r="AH106" i="3"/>
  <c r="AD106" i="3"/>
  <c r="AC106" i="3"/>
  <c r="W106" i="3"/>
  <c r="V106" i="3"/>
  <c r="P106" i="3"/>
  <c r="N106" i="3"/>
  <c r="L106" i="3"/>
  <c r="K106" i="3"/>
  <c r="M106" i="3" s="1"/>
  <c r="E106" i="3"/>
  <c r="AS105" i="3"/>
  <c r="AR105" i="3"/>
  <c r="AN105" i="3"/>
  <c r="AM105" i="3"/>
  <c r="AI105" i="3"/>
  <c r="AH105" i="3"/>
  <c r="AD105" i="3"/>
  <c r="P105" i="3" s="1"/>
  <c r="AC105" i="3"/>
  <c r="W105" i="3"/>
  <c r="V105" i="3"/>
  <c r="N105" i="3"/>
  <c r="L105" i="3"/>
  <c r="K105" i="3"/>
  <c r="E105" i="3"/>
  <c r="AS104" i="3"/>
  <c r="AR104" i="3"/>
  <c r="AN104" i="3"/>
  <c r="AM104" i="3"/>
  <c r="AI104" i="3"/>
  <c r="AH104" i="3"/>
  <c r="AD104" i="3"/>
  <c r="P104" i="3" s="1"/>
  <c r="AC104" i="3"/>
  <c r="W104" i="3"/>
  <c r="V104" i="3"/>
  <c r="N104" i="3"/>
  <c r="M104" i="3"/>
  <c r="L104" i="3"/>
  <c r="K104" i="3"/>
  <c r="E104" i="3"/>
  <c r="AS103" i="3"/>
  <c r="AR103" i="3"/>
  <c r="AN103" i="3"/>
  <c r="AM103" i="3"/>
  <c r="AI103" i="3"/>
  <c r="AH103" i="3"/>
  <c r="AD103" i="3"/>
  <c r="P103" i="3" s="1"/>
  <c r="AC103" i="3"/>
  <c r="W103" i="3"/>
  <c r="V103" i="3"/>
  <c r="N103" i="3"/>
  <c r="M103" i="3"/>
  <c r="L103" i="3"/>
  <c r="K103" i="3"/>
  <c r="E103" i="3"/>
  <c r="AS102" i="3"/>
  <c r="AR102" i="3"/>
  <c r="AN102" i="3"/>
  <c r="AM102" i="3"/>
  <c r="AI102" i="3"/>
  <c r="AH102" i="3"/>
  <c r="AD102" i="3"/>
  <c r="P102" i="3" s="1"/>
  <c r="AC102" i="3"/>
  <c r="W102" i="3"/>
  <c r="V102" i="3"/>
  <c r="O102" i="3"/>
  <c r="N102" i="3"/>
  <c r="M102" i="3"/>
  <c r="L102" i="3"/>
  <c r="K102" i="3"/>
  <c r="E102" i="3"/>
  <c r="AS101" i="3"/>
  <c r="AR101" i="3"/>
  <c r="AN101" i="3"/>
  <c r="AM101" i="3"/>
  <c r="AI101" i="3"/>
  <c r="P101" i="3" s="1"/>
  <c r="AH101" i="3"/>
  <c r="AD101" i="3"/>
  <c r="AC101" i="3"/>
  <c r="W101" i="3"/>
  <c r="V101" i="3"/>
  <c r="N101" i="3"/>
  <c r="L101" i="3"/>
  <c r="K101" i="3"/>
  <c r="M101" i="3" s="1"/>
  <c r="O101" i="3" s="1"/>
  <c r="E101" i="3"/>
  <c r="AS100" i="3"/>
  <c r="AR100" i="3"/>
  <c r="AN100" i="3"/>
  <c r="AM100" i="3"/>
  <c r="AI100" i="3"/>
  <c r="P100" i="3" s="1"/>
  <c r="AH100" i="3"/>
  <c r="AD100" i="3"/>
  <c r="AC100" i="3"/>
  <c r="W100" i="3"/>
  <c r="V100" i="3"/>
  <c r="O100" i="3"/>
  <c r="N100" i="3"/>
  <c r="M100" i="3"/>
  <c r="L100" i="3"/>
  <c r="K100" i="3"/>
  <c r="E100" i="3"/>
  <c r="AS99" i="3"/>
  <c r="AR99" i="3"/>
  <c r="AN99" i="3"/>
  <c r="AM99" i="3"/>
  <c r="AI99" i="3"/>
  <c r="AH99" i="3"/>
  <c r="AD99" i="3"/>
  <c r="AC99" i="3"/>
  <c r="W99" i="3"/>
  <c r="V99" i="3"/>
  <c r="O99" i="3" s="1"/>
  <c r="P99" i="3"/>
  <c r="N99" i="3"/>
  <c r="M99" i="3"/>
  <c r="L99" i="3"/>
  <c r="K99" i="3"/>
  <c r="E99" i="3"/>
  <c r="AS98" i="3"/>
  <c r="AR98" i="3"/>
  <c r="AN98" i="3"/>
  <c r="AM98" i="3"/>
  <c r="AI98" i="3"/>
  <c r="AH98" i="3"/>
  <c r="AD98" i="3"/>
  <c r="AC98" i="3"/>
  <c r="W98" i="3"/>
  <c r="V98" i="3"/>
  <c r="P98" i="3"/>
  <c r="N98" i="3"/>
  <c r="L98" i="3"/>
  <c r="K98" i="3"/>
  <c r="M98" i="3" s="1"/>
  <c r="E98" i="3"/>
  <c r="AS97" i="3"/>
  <c r="AR97" i="3"/>
  <c r="AN97" i="3"/>
  <c r="AM97" i="3"/>
  <c r="AI97" i="3"/>
  <c r="AH97" i="3"/>
  <c r="AD97" i="3"/>
  <c r="AC97" i="3"/>
  <c r="W97" i="3"/>
  <c r="V97" i="3"/>
  <c r="P97" i="3"/>
  <c r="N97" i="3"/>
  <c r="L97" i="3"/>
  <c r="K97" i="3"/>
  <c r="E97" i="3"/>
  <c r="AS96" i="3"/>
  <c r="AR96" i="3"/>
  <c r="AN96" i="3"/>
  <c r="AM96" i="3"/>
  <c r="AI96" i="3"/>
  <c r="AH96" i="3"/>
  <c r="AD96" i="3"/>
  <c r="P96" i="3" s="1"/>
  <c r="AC96" i="3"/>
  <c r="W96" i="3"/>
  <c r="V96" i="3"/>
  <c r="N96" i="3"/>
  <c r="L96" i="3"/>
  <c r="K96" i="3"/>
  <c r="M96" i="3" s="1"/>
  <c r="E96" i="3"/>
  <c r="AS95" i="3"/>
  <c r="AR95" i="3"/>
  <c r="AN95" i="3"/>
  <c r="AM95" i="3"/>
  <c r="AI95" i="3"/>
  <c r="AH95" i="3"/>
  <c r="AD95" i="3"/>
  <c r="P95" i="3" s="1"/>
  <c r="AC95" i="3"/>
  <c r="W95" i="3"/>
  <c r="V95" i="3"/>
  <c r="N95" i="3"/>
  <c r="L95" i="3"/>
  <c r="M95" i="3" s="1"/>
  <c r="K95" i="3"/>
  <c r="E95" i="3"/>
  <c r="AS94" i="3"/>
  <c r="AR94" i="3"/>
  <c r="AN94" i="3"/>
  <c r="AM94" i="3"/>
  <c r="AI94" i="3"/>
  <c r="AH94" i="3"/>
  <c r="AD94" i="3"/>
  <c r="P94" i="3" s="1"/>
  <c r="AC94" i="3"/>
  <c r="W94" i="3"/>
  <c r="V94" i="3"/>
  <c r="N94" i="3"/>
  <c r="L94" i="3"/>
  <c r="K94" i="3"/>
  <c r="M94" i="3" s="1"/>
  <c r="E94" i="3"/>
  <c r="AS93" i="3"/>
  <c r="AR93" i="3"/>
  <c r="AN93" i="3"/>
  <c r="AM93" i="3"/>
  <c r="AI93" i="3"/>
  <c r="AH93" i="3"/>
  <c r="AD93" i="3"/>
  <c r="AC93" i="3"/>
  <c r="W93" i="3"/>
  <c r="V93" i="3"/>
  <c r="O93" i="3" s="1"/>
  <c r="P93" i="3"/>
  <c r="N93" i="3"/>
  <c r="L93" i="3"/>
  <c r="K93" i="3"/>
  <c r="M93" i="3" s="1"/>
  <c r="E93" i="3"/>
  <c r="AS92" i="3"/>
  <c r="AR92" i="3"/>
  <c r="AN92" i="3"/>
  <c r="AM92" i="3"/>
  <c r="AI92" i="3"/>
  <c r="AH92" i="3"/>
  <c r="AD92" i="3"/>
  <c r="P92" i="3" s="1"/>
  <c r="AC92" i="3"/>
  <c r="W92" i="3"/>
  <c r="V92" i="3"/>
  <c r="N92" i="3"/>
  <c r="L92" i="3"/>
  <c r="M92" i="3" s="1"/>
  <c r="K92" i="3"/>
  <c r="E92" i="3"/>
  <c r="AS91" i="3"/>
  <c r="AR91" i="3"/>
  <c r="AN91" i="3"/>
  <c r="AM91" i="3"/>
  <c r="AI91" i="3"/>
  <c r="P91" i="3" s="1"/>
  <c r="AH91" i="3"/>
  <c r="AD91" i="3"/>
  <c r="AC91" i="3"/>
  <c r="W91" i="3"/>
  <c r="V91" i="3"/>
  <c r="O91" i="3" s="1"/>
  <c r="N91" i="3"/>
  <c r="M91" i="3"/>
  <c r="L91" i="3"/>
  <c r="K91" i="3"/>
  <c r="E91" i="3"/>
  <c r="AS90" i="3"/>
  <c r="AR90" i="3"/>
  <c r="AN90" i="3"/>
  <c r="AM90" i="3"/>
  <c r="AI90" i="3"/>
  <c r="AH90" i="3"/>
  <c r="AD90" i="3"/>
  <c r="AC90" i="3"/>
  <c r="W90" i="3"/>
  <c r="V90" i="3"/>
  <c r="P90" i="3"/>
  <c r="N90" i="3"/>
  <c r="L90" i="3"/>
  <c r="K90" i="3"/>
  <c r="M90" i="3" s="1"/>
  <c r="E90" i="3"/>
  <c r="AS89" i="3"/>
  <c r="AR89" i="3"/>
  <c r="AN89" i="3"/>
  <c r="AM89" i="3"/>
  <c r="AI89" i="3"/>
  <c r="AH89" i="3"/>
  <c r="AD89" i="3"/>
  <c r="P89" i="3" s="1"/>
  <c r="AC89" i="3"/>
  <c r="W89" i="3"/>
  <c r="V89" i="3"/>
  <c r="O89" i="3"/>
  <c r="N89" i="3"/>
  <c r="L89" i="3"/>
  <c r="K89" i="3"/>
  <c r="M89" i="3" s="1"/>
  <c r="E89" i="3"/>
  <c r="AS88" i="3"/>
  <c r="AR88" i="3"/>
  <c r="AN88" i="3"/>
  <c r="AM88" i="3"/>
  <c r="AI88" i="3"/>
  <c r="AH88" i="3"/>
  <c r="AD88" i="3"/>
  <c r="P88" i="3" s="1"/>
  <c r="AC88" i="3"/>
  <c r="W88" i="3"/>
  <c r="V88" i="3"/>
  <c r="N88" i="3"/>
  <c r="L88" i="3"/>
  <c r="K88" i="3"/>
  <c r="M88" i="3" s="1"/>
  <c r="E88" i="3"/>
  <c r="AS87" i="3"/>
  <c r="AR87" i="3"/>
  <c r="AN87" i="3"/>
  <c r="AM87" i="3"/>
  <c r="AI87" i="3"/>
  <c r="AH87" i="3"/>
  <c r="AD87" i="3"/>
  <c r="P87" i="3" s="1"/>
  <c r="AC87" i="3"/>
  <c r="W87" i="3"/>
  <c r="V87" i="3"/>
  <c r="N87" i="3"/>
  <c r="M87" i="3"/>
  <c r="L87" i="3"/>
  <c r="K87" i="3"/>
  <c r="E87" i="3"/>
  <c r="AS86" i="3"/>
  <c r="AR86" i="3"/>
  <c r="AN86" i="3"/>
  <c r="AM86" i="3"/>
  <c r="AI86" i="3"/>
  <c r="AH86" i="3"/>
  <c r="AD86" i="3"/>
  <c r="P86" i="3" s="1"/>
  <c r="AC86" i="3"/>
  <c r="W86" i="3"/>
  <c r="V86" i="3"/>
  <c r="N86" i="3"/>
  <c r="L86" i="3"/>
  <c r="M86" i="3" s="1"/>
  <c r="K86" i="3"/>
  <c r="E86" i="3"/>
  <c r="AS85" i="3"/>
  <c r="AR85" i="3"/>
  <c r="AN85" i="3"/>
  <c r="AM85" i="3"/>
  <c r="AI85" i="3"/>
  <c r="AH85" i="3"/>
  <c r="AD85" i="3"/>
  <c r="P85" i="3" s="1"/>
  <c r="AC85" i="3"/>
  <c r="W85" i="3"/>
  <c r="V85" i="3"/>
  <c r="O85" i="3"/>
  <c r="N85" i="3"/>
  <c r="M85" i="3"/>
  <c r="L85" i="3"/>
  <c r="K85" i="3"/>
  <c r="E85" i="3"/>
  <c r="AS84" i="3"/>
  <c r="AR84" i="3"/>
  <c r="AN84" i="3"/>
  <c r="AM84" i="3"/>
  <c r="AI84" i="3"/>
  <c r="P84" i="3" s="1"/>
  <c r="AH84" i="3"/>
  <c r="AD84" i="3"/>
  <c r="AC84" i="3"/>
  <c r="W84" i="3"/>
  <c r="V84" i="3"/>
  <c r="N84" i="3"/>
  <c r="M84" i="3"/>
  <c r="O84" i="3" s="1"/>
  <c r="L84" i="3"/>
  <c r="K84" i="3"/>
  <c r="E84" i="3"/>
  <c r="AS83" i="3"/>
  <c r="AR83" i="3"/>
  <c r="AN83" i="3"/>
  <c r="AM83" i="3"/>
  <c r="AI83" i="3"/>
  <c r="P83" i="3" s="1"/>
  <c r="AH83" i="3"/>
  <c r="AD83" i="3"/>
  <c r="AC83" i="3"/>
  <c r="W83" i="3"/>
  <c r="V83" i="3"/>
  <c r="N83" i="3"/>
  <c r="M83" i="3"/>
  <c r="L83" i="3"/>
  <c r="K83" i="3"/>
  <c r="E83" i="3"/>
  <c r="AS82" i="3"/>
  <c r="AR82" i="3"/>
  <c r="AN82" i="3"/>
  <c r="AM82" i="3"/>
  <c r="AI82" i="3"/>
  <c r="AH82" i="3"/>
  <c r="AD82" i="3"/>
  <c r="P82" i="3" s="1"/>
  <c r="AC82" i="3"/>
  <c r="W82" i="3"/>
  <c r="V82" i="3"/>
  <c r="N82" i="3"/>
  <c r="L82" i="3"/>
  <c r="K82" i="3"/>
  <c r="E82" i="3"/>
  <c r="AS81" i="3"/>
  <c r="AR81" i="3"/>
  <c r="AN81" i="3"/>
  <c r="P81" i="3" s="1"/>
  <c r="AM81" i="3"/>
  <c r="AI81" i="3"/>
  <c r="AH81" i="3"/>
  <c r="AD81" i="3"/>
  <c r="AC81" i="3"/>
  <c r="W81" i="3"/>
  <c r="V81" i="3"/>
  <c r="N81" i="3"/>
  <c r="L81" i="3"/>
  <c r="K81" i="3"/>
  <c r="M81" i="3" s="1"/>
  <c r="E81" i="3"/>
  <c r="AS80" i="3"/>
  <c r="AR80" i="3"/>
  <c r="AN80" i="3"/>
  <c r="AM80" i="3"/>
  <c r="AI80" i="3"/>
  <c r="AH80" i="3"/>
  <c r="AD80" i="3"/>
  <c r="P80" i="3" s="1"/>
  <c r="AC80" i="3"/>
  <c r="W80" i="3"/>
  <c r="V80" i="3"/>
  <c r="N80" i="3"/>
  <c r="L80" i="3"/>
  <c r="K80" i="3"/>
  <c r="M80" i="3" s="1"/>
  <c r="E80" i="3"/>
  <c r="AS79" i="3"/>
  <c r="AR79" i="3"/>
  <c r="AN79" i="3"/>
  <c r="AM79" i="3"/>
  <c r="AI79" i="3"/>
  <c r="AH79" i="3"/>
  <c r="AD79" i="3"/>
  <c r="P79" i="3" s="1"/>
  <c r="AC79" i="3"/>
  <c r="W79" i="3"/>
  <c r="V79" i="3"/>
  <c r="N79" i="3"/>
  <c r="L79" i="3"/>
  <c r="M79" i="3" s="1"/>
  <c r="K79" i="3"/>
  <c r="E79" i="3"/>
  <c r="AS78" i="3"/>
  <c r="AR78" i="3"/>
  <c r="AN78" i="3"/>
  <c r="AM78" i="3"/>
  <c r="AI78" i="3"/>
  <c r="AH78" i="3"/>
  <c r="AD78" i="3"/>
  <c r="P78" i="3" s="1"/>
  <c r="AC78" i="3"/>
  <c r="W78" i="3"/>
  <c r="V78" i="3"/>
  <c r="N78" i="3"/>
  <c r="M78" i="3"/>
  <c r="O78" i="3" s="1"/>
  <c r="L78" i="3"/>
  <c r="K78" i="3"/>
  <c r="E78" i="3"/>
  <c r="AS77" i="3"/>
  <c r="AR77" i="3"/>
  <c r="AN77" i="3"/>
  <c r="AM77" i="3"/>
  <c r="AI77" i="3"/>
  <c r="AH77" i="3"/>
  <c r="AD77" i="3"/>
  <c r="P77" i="3" s="1"/>
  <c r="AC77" i="3"/>
  <c r="W77" i="3"/>
  <c r="V77" i="3"/>
  <c r="N77" i="3"/>
  <c r="L77" i="3"/>
  <c r="M77" i="3" s="1"/>
  <c r="K77" i="3"/>
  <c r="E77" i="3"/>
  <c r="AS76" i="3"/>
  <c r="AR76" i="3"/>
  <c r="AN76" i="3"/>
  <c r="AM76" i="3"/>
  <c r="AI76" i="3"/>
  <c r="AH76" i="3"/>
  <c r="AD76" i="3"/>
  <c r="AC76" i="3"/>
  <c r="W76" i="3"/>
  <c r="V76" i="3"/>
  <c r="P76" i="3"/>
  <c r="N76" i="3"/>
  <c r="L76" i="3"/>
  <c r="K76" i="3"/>
  <c r="M76" i="3" s="1"/>
  <c r="E76" i="3"/>
  <c r="AS75" i="3"/>
  <c r="AR75" i="3"/>
  <c r="AN75" i="3"/>
  <c r="AM75" i="3"/>
  <c r="AI75" i="3"/>
  <c r="AH75" i="3"/>
  <c r="AD75" i="3"/>
  <c r="P75" i="3" s="1"/>
  <c r="AC75" i="3"/>
  <c r="W75" i="3"/>
  <c r="V75" i="3"/>
  <c r="N75" i="3"/>
  <c r="L75" i="3"/>
  <c r="K75" i="3"/>
  <c r="M75" i="3" s="1"/>
  <c r="E75" i="3"/>
  <c r="AS74" i="3"/>
  <c r="AR74" i="3"/>
  <c r="AN74" i="3"/>
  <c r="AM74" i="3"/>
  <c r="AI74" i="3"/>
  <c r="AH74" i="3"/>
  <c r="AD74" i="3"/>
  <c r="AC74" i="3"/>
  <c r="W74" i="3"/>
  <c r="V74" i="3"/>
  <c r="P74" i="3"/>
  <c r="N74" i="3"/>
  <c r="M74" i="3"/>
  <c r="O74" i="3" s="1"/>
  <c r="L74" i="3"/>
  <c r="K74" i="3"/>
  <c r="E74" i="3"/>
  <c r="AS73" i="3"/>
  <c r="AR73" i="3"/>
  <c r="AN73" i="3"/>
  <c r="AM73" i="3"/>
  <c r="AI73" i="3"/>
  <c r="AH73" i="3"/>
  <c r="AD73" i="3"/>
  <c r="AC73" i="3"/>
  <c r="W73" i="3"/>
  <c r="V73" i="3"/>
  <c r="P73" i="3"/>
  <c r="N73" i="3"/>
  <c r="L73" i="3"/>
  <c r="K73" i="3"/>
  <c r="M73" i="3" s="1"/>
  <c r="E73" i="3"/>
  <c r="AS72" i="3"/>
  <c r="AR72" i="3"/>
  <c r="AN72" i="3"/>
  <c r="AM72" i="3"/>
  <c r="AI72" i="3"/>
  <c r="AH72" i="3"/>
  <c r="AD72" i="3"/>
  <c r="P72" i="3" s="1"/>
  <c r="AC72" i="3"/>
  <c r="W72" i="3"/>
  <c r="V72" i="3"/>
  <c r="N72" i="3"/>
  <c r="L72" i="3"/>
  <c r="K72" i="3"/>
  <c r="M72" i="3" s="1"/>
  <c r="E72" i="3"/>
  <c r="AS71" i="3"/>
  <c r="AR71" i="3"/>
  <c r="AN71" i="3"/>
  <c r="AM71" i="3"/>
  <c r="AI71" i="3"/>
  <c r="AH71" i="3"/>
  <c r="AD71" i="3"/>
  <c r="AC71" i="3"/>
  <c r="W71" i="3"/>
  <c r="V71" i="3"/>
  <c r="P71" i="3"/>
  <c r="N71" i="3"/>
  <c r="L71" i="3"/>
  <c r="M71" i="3" s="1"/>
  <c r="K71" i="3"/>
  <c r="E71" i="3"/>
  <c r="AS70" i="3"/>
  <c r="AR70" i="3"/>
  <c r="AN70" i="3"/>
  <c r="AM70" i="3"/>
  <c r="AI70" i="3"/>
  <c r="AH70" i="3"/>
  <c r="AD70" i="3"/>
  <c r="P70" i="3" s="1"/>
  <c r="AC70" i="3"/>
  <c r="W70" i="3"/>
  <c r="V70" i="3"/>
  <c r="N70" i="3"/>
  <c r="L70" i="3"/>
  <c r="K70" i="3"/>
  <c r="M70" i="3" s="1"/>
  <c r="E70" i="3"/>
  <c r="AS69" i="3"/>
  <c r="AR69" i="3"/>
  <c r="AN69" i="3"/>
  <c r="AM69" i="3"/>
  <c r="AI69" i="3"/>
  <c r="AH69" i="3"/>
  <c r="AD69" i="3"/>
  <c r="P69" i="3" s="1"/>
  <c r="AC69" i="3"/>
  <c r="W69" i="3"/>
  <c r="V69" i="3"/>
  <c r="N69" i="3"/>
  <c r="L69" i="3"/>
  <c r="M69" i="3" s="1"/>
  <c r="K69" i="3"/>
  <c r="E69" i="3"/>
  <c r="AS68" i="3"/>
  <c r="AR68" i="3"/>
  <c r="AN68" i="3"/>
  <c r="AM68" i="3"/>
  <c r="AI68" i="3"/>
  <c r="AH68" i="3"/>
  <c r="AD68" i="3"/>
  <c r="AC68" i="3"/>
  <c r="W68" i="3"/>
  <c r="V68" i="3"/>
  <c r="P68" i="3"/>
  <c r="N68" i="3"/>
  <c r="L68" i="3"/>
  <c r="K68" i="3"/>
  <c r="M68" i="3" s="1"/>
  <c r="E68" i="3"/>
  <c r="AS67" i="3"/>
  <c r="AR67" i="3"/>
  <c r="AN67" i="3"/>
  <c r="AM67" i="3"/>
  <c r="AI67" i="3"/>
  <c r="AH67" i="3"/>
  <c r="AD67" i="3"/>
  <c r="P67" i="3" s="1"/>
  <c r="AC67" i="3"/>
  <c r="W67" i="3"/>
  <c r="V67" i="3"/>
  <c r="N67" i="3"/>
  <c r="L67" i="3"/>
  <c r="K67" i="3"/>
  <c r="M67" i="3" s="1"/>
  <c r="E67" i="3"/>
  <c r="AS66" i="3"/>
  <c r="AR66" i="3"/>
  <c r="AN66" i="3"/>
  <c r="AM66" i="3"/>
  <c r="AI66" i="3"/>
  <c r="AH66" i="3"/>
  <c r="AD66" i="3"/>
  <c r="AC66" i="3"/>
  <c r="W66" i="3"/>
  <c r="V66" i="3"/>
  <c r="P66" i="3"/>
  <c r="N66" i="3"/>
  <c r="M66" i="3"/>
  <c r="O66" i="3" s="1"/>
  <c r="L66" i="3"/>
  <c r="K66" i="3"/>
  <c r="E66" i="3"/>
  <c r="AS65" i="3"/>
  <c r="AR65" i="3"/>
  <c r="AN65" i="3"/>
  <c r="AM65" i="3"/>
  <c r="AI65" i="3"/>
  <c r="AH65" i="3"/>
  <c r="AD65" i="3"/>
  <c r="AC65" i="3"/>
  <c r="W65" i="3"/>
  <c r="V65" i="3"/>
  <c r="P65" i="3"/>
  <c r="N65" i="3"/>
  <c r="L65" i="3"/>
  <c r="K65" i="3"/>
  <c r="M65" i="3" s="1"/>
  <c r="E65" i="3"/>
  <c r="AS64" i="3"/>
  <c r="AR64" i="3"/>
  <c r="AN64" i="3"/>
  <c r="AM64" i="3"/>
  <c r="AI64" i="3"/>
  <c r="AH64" i="3"/>
  <c r="AD64" i="3"/>
  <c r="P64" i="3" s="1"/>
  <c r="AC64" i="3"/>
  <c r="W64" i="3"/>
  <c r="V64" i="3"/>
  <c r="N64" i="3"/>
  <c r="L64" i="3"/>
  <c r="K64" i="3"/>
  <c r="M64" i="3" s="1"/>
  <c r="E64" i="3"/>
  <c r="AS63" i="3"/>
  <c r="AR63" i="3"/>
  <c r="AN63" i="3"/>
  <c r="AM63" i="3"/>
  <c r="AI63" i="3"/>
  <c r="AH63" i="3"/>
  <c r="AD63" i="3"/>
  <c r="AC63" i="3"/>
  <c r="W63" i="3"/>
  <c r="V63" i="3"/>
  <c r="P63" i="3"/>
  <c r="N63" i="3"/>
  <c r="L63" i="3"/>
  <c r="M63" i="3" s="1"/>
  <c r="K63" i="3"/>
  <c r="E63" i="3"/>
  <c r="AS62" i="3"/>
  <c r="AR62" i="3"/>
  <c r="AN62" i="3"/>
  <c r="AM62" i="3"/>
  <c r="AI62" i="3"/>
  <c r="AH62" i="3"/>
  <c r="AD62" i="3"/>
  <c r="P62" i="3" s="1"/>
  <c r="AC62" i="3"/>
  <c r="W62" i="3"/>
  <c r="V62" i="3"/>
  <c r="N62" i="3"/>
  <c r="L62" i="3"/>
  <c r="K62" i="3"/>
  <c r="M62" i="3" s="1"/>
  <c r="E62" i="3"/>
  <c r="AS61" i="3"/>
  <c r="AR61" i="3"/>
  <c r="AN61" i="3"/>
  <c r="AM61" i="3"/>
  <c r="AI61" i="3"/>
  <c r="AH61" i="3"/>
  <c r="AD61" i="3"/>
  <c r="P61" i="3" s="1"/>
  <c r="AC61" i="3"/>
  <c r="W61" i="3"/>
  <c r="V61" i="3"/>
  <c r="N61" i="3"/>
  <c r="L61" i="3"/>
  <c r="M61" i="3" s="1"/>
  <c r="K61" i="3"/>
  <c r="E61" i="3"/>
  <c r="AS60" i="3"/>
  <c r="AR60" i="3"/>
  <c r="AN60" i="3"/>
  <c r="AM60" i="3"/>
  <c r="AI60" i="3"/>
  <c r="AH60" i="3"/>
  <c r="AD60" i="3"/>
  <c r="AC60" i="3"/>
  <c r="W60" i="3"/>
  <c r="V60" i="3"/>
  <c r="P60" i="3"/>
  <c r="N60" i="3"/>
  <c r="L60" i="3"/>
  <c r="K60" i="3"/>
  <c r="M60" i="3" s="1"/>
  <c r="E60" i="3"/>
  <c r="AS59" i="3"/>
  <c r="AR59" i="3"/>
  <c r="AN59" i="3"/>
  <c r="AM59" i="3"/>
  <c r="AI59" i="3"/>
  <c r="AH59" i="3"/>
  <c r="AD59" i="3"/>
  <c r="P59" i="3" s="1"/>
  <c r="AC59" i="3"/>
  <c r="W59" i="3"/>
  <c r="V59" i="3"/>
  <c r="N59" i="3"/>
  <c r="L59" i="3"/>
  <c r="K59" i="3"/>
  <c r="M59" i="3" s="1"/>
  <c r="E59" i="3"/>
  <c r="AS58" i="3"/>
  <c r="AR58" i="3"/>
  <c r="AN58" i="3"/>
  <c r="AM58" i="3"/>
  <c r="AI58" i="3"/>
  <c r="AH58" i="3"/>
  <c r="AD58" i="3"/>
  <c r="AC58" i="3"/>
  <c r="W58" i="3"/>
  <c r="V58" i="3"/>
  <c r="P58" i="3"/>
  <c r="N58" i="3"/>
  <c r="M58" i="3"/>
  <c r="O58" i="3" s="1"/>
  <c r="L58" i="3"/>
  <c r="K58" i="3"/>
  <c r="E58" i="3"/>
  <c r="AS57" i="3"/>
  <c r="AR57" i="3"/>
  <c r="AN57" i="3"/>
  <c r="AM57" i="3"/>
  <c r="AI57" i="3"/>
  <c r="AH57" i="3"/>
  <c r="AD57" i="3"/>
  <c r="AC57" i="3"/>
  <c r="W57" i="3"/>
  <c r="V57" i="3"/>
  <c r="P57" i="3"/>
  <c r="N57" i="3"/>
  <c r="L57" i="3"/>
  <c r="K57" i="3"/>
  <c r="M57" i="3" s="1"/>
  <c r="E57" i="3"/>
  <c r="AS56" i="3"/>
  <c r="AR56" i="3"/>
  <c r="AN56" i="3"/>
  <c r="AM56" i="3"/>
  <c r="AI56" i="3"/>
  <c r="AH56" i="3"/>
  <c r="AD56" i="3"/>
  <c r="P56" i="3" s="1"/>
  <c r="AC56" i="3"/>
  <c r="W56" i="3"/>
  <c r="V56" i="3"/>
  <c r="N56" i="3"/>
  <c r="L56" i="3"/>
  <c r="K56" i="3"/>
  <c r="M56" i="3" s="1"/>
  <c r="E56" i="3"/>
  <c r="AS55" i="3"/>
  <c r="AR55" i="3"/>
  <c r="AN55" i="3"/>
  <c r="AM55" i="3"/>
  <c r="AI55" i="3"/>
  <c r="AH55" i="3"/>
  <c r="AD55" i="3"/>
  <c r="AC55" i="3"/>
  <c r="W55" i="3"/>
  <c r="V55" i="3"/>
  <c r="P55" i="3"/>
  <c r="N55" i="3"/>
  <c r="M55" i="3"/>
  <c r="O55" i="3" s="1"/>
  <c r="L55" i="3"/>
  <c r="K55" i="3"/>
  <c r="E55" i="3"/>
  <c r="AS54" i="3"/>
  <c r="AR54" i="3"/>
  <c r="AN54" i="3"/>
  <c r="AM54" i="3"/>
  <c r="AI54" i="3"/>
  <c r="AH54" i="3"/>
  <c r="AD54" i="3"/>
  <c r="P54" i="3" s="1"/>
  <c r="AC54" i="3"/>
  <c r="W54" i="3"/>
  <c r="V54" i="3"/>
  <c r="N54" i="3"/>
  <c r="L54" i="3"/>
  <c r="K54" i="3"/>
  <c r="M54" i="3" s="1"/>
  <c r="E54" i="3"/>
  <c r="AS53" i="3"/>
  <c r="AR53" i="3"/>
  <c r="AN53" i="3"/>
  <c r="AM53" i="3"/>
  <c r="AI53" i="3"/>
  <c r="AH53" i="3"/>
  <c r="AD53" i="3"/>
  <c r="P53" i="3" s="1"/>
  <c r="AC53" i="3"/>
  <c r="W53" i="3"/>
  <c r="V53" i="3"/>
  <c r="N53" i="3"/>
  <c r="L53" i="3"/>
  <c r="M53" i="3" s="1"/>
  <c r="K53" i="3"/>
  <c r="E53" i="3"/>
  <c r="AS52" i="3"/>
  <c r="AR52" i="3"/>
  <c r="AN52" i="3"/>
  <c r="AM52" i="3"/>
  <c r="AI52" i="3"/>
  <c r="AH52" i="3"/>
  <c r="AD52" i="3"/>
  <c r="AC52" i="3"/>
  <c r="W52" i="3"/>
  <c r="V52" i="3"/>
  <c r="P52" i="3"/>
  <c r="N52" i="3"/>
  <c r="L52" i="3"/>
  <c r="K52" i="3"/>
  <c r="M52" i="3" s="1"/>
  <c r="E52" i="3"/>
  <c r="AS51" i="3"/>
  <c r="AR51" i="3"/>
  <c r="AN51" i="3"/>
  <c r="AN7" i="3" s="1"/>
  <c r="AM51" i="3"/>
  <c r="AI51" i="3"/>
  <c r="AH51" i="3"/>
  <c r="AD51" i="3"/>
  <c r="AD7" i="3" s="1"/>
  <c r="AC51" i="3"/>
  <c r="W51" i="3"/>
  <c r="V51" i="3"/>
  <c r="N51" i="3"/>
  <c r="L51" i="3"/>
  <c r="K51" i="3"/>
  <c r="M51" i="3" s="1"/>
  <c r="E51" i="3"/>
  <c r="AS50" i="3"/>
  <c r="AR50" i="3"/>
  <c r="AN50" i="3"/>
  <c r="AM50" i="3"/>
  <c r="AI50" i="3"/>
  <c r="AH50" i="3"/>
  <c r="AD50" i="3"/>
  <c r="AC50" i="3"/>
  <c r="W50" i="3"/>
  <c r="V50" i="3"/>
  <c r="P50" i="3"/>
  <c r="N50" i="3"/>
  <c r="M50" i="3"/>
  <c r="O50" i="3" s="1"/>
  <c r="L50" i="3"/>
  <c r="K50" i="3"/>
  <c r="E50" i="3"/>
  <c r="AS49" i="3"/>
  <c r="AR49" i="3"/>
  <c r="AN49" i="3"/>
  <c r="AM49" i="3"/>
  <c r="AI49" i="3"/>
  <c r="AH49" i="3"/>
  <c r="AD49" i="3"/>
  <c r="AC49" i="3"/>
  <c r="W49" i="3"/>
  <c r="V49" i="3"/>
  <c r="P49" i="3"/>
  <c r="N49" i="3"/>
  <c r="L49" i="3"/>
  <c r="K49" i="3"/>
  <c r="M49" i="3" s="1"/>
  <c r="E49" i="3"/>
  <c r="AS48" i="3"/>
  <c r="AR48" i="3"/>
  <c r="AN48" i="3"/>
  <c r="AM48" i="3"/>
  <c r="AI48" i="3"/>
  <c r="AH48" i="3"/>
  <c r="AD48" i="3"/>
  <c r="P48" i="3" s="1"/>
  <c r="AC48" i="3"/>
  <c r="W48" i="3"/>
  <c r="V48" i="3"/>
  <c r="N48" i="3"/>
  <c r="L48" i="3"/>
  <c r="K48" i="3"/>
  <c r="M48" i="3" s="1"/>
  <c r="E48" i="3"/>
  <c r="AS47" i="3"/>
  <c r="AR47" i="3"/>
  <c r="AN47" i="3"/>
  <c r="AM47" i="3"/>
  <c r="AI47" i="3"/>
  <c r="AH47" i="3"/>
  <c r="AD47" i="3"/>
  <c r="AC47" i="3"/>
  <c r="W47" i="3"/>
  <c r="V47" i="3"/>
  <c r="P47" i="3"/>
  <c r="N47" i="3"/>
  <c r="M47" i="3"/>
  <c r="O47" i="3" s="1"/>
  <c r="L47" i="3"/>
  <c r="K47" i="3"/>
  <c r="E47" i="3"/>
  <c r="AS46" i="3"/>
  <c r="AR46" i="3"/>
  <c r="AN46" i="3"/>
  <c r="AM46" i="3"/>
  <c r="AI46" i="3"/>
  <c r="AH46" i="3"/>
  <c r="AD46" i="3"/>
  <c r="P46" i="3" s="1"/>
  <c r="AC46" i="3"/>
  <c r="W46" i="3"/>
  <c r="V46" i="3"/>
  <c r="N46" i="3"/>
  <c r="L46" i="3"/>
  <c r="K46" i="3"/>
  <c r="M46" i="3" s="1"/>
  <c r="E46" i="3"/>
  <c r="AS45" i="3"/>
  <c r="AR45" i="3"/>
  <c r="AN45" i="3"/>
  <c r="AM45" i="3"/>
  <c r="AI45" i="3"/>
  <c r="AH45" i="3"/>
  <c r="AD45" i="3"/>
  <c r="P45" i="3" s="1"/>
  <c r="AC45" i="3"/>
  <c r="W45" i="3"/>
  <c r="V45" i="3"/>
  <c r="N45" i="3"/>
  <c r="L45" i="3"/>
  <c r="M45" i="3" s="1"/>
  <c r="K45" i="3"/>
  <c r="E45" i="3"/>
  <c r="AS44" i="3"/>
  <c r="AR44" i="3"/>
  <c r="AN44" i="3"/>
  <c r="AM44" i="3"/>
  <c r="AI44" i="3"/>
  <c r="AH44" i="3"/>
  <c r="AD44" i="3"/>
  <c r="AC44" i="3"/>
  <c r="W44" i="3"/>
  <c r="V44" i="3"/>
  <c r="P44" i="3"/>
  <c r="N44" i="3"/>
  <c r="L44" i="3"/>
  <c r="K44" i="3"/>
  <c r="M44" i="3" s="1"/>
  <c r="E44" i="3"/>
  <c r="AS43" i="3"/>
  <c r="AR43" i="3"/>
  <c r="AN43" i="3"/>
  <c r="AM43" i="3"/>
  <c r="AI43" i="3"/>
  <c r="AH43" i="3"/>
  <c r="AD43" i="3"/>
  <c r="P43" i="3" s="1"/>
  <c r="AC43" i="3"/>
  <c r="W43" i="3"/>
  <c r="V43" i="3"/>
  <c r="N43" i="3"/>
  <c r="L43" i="3"/>
  <c r="K43" i="3"/>
  <c r="M43" i="3" s="1"/>
  <c r="E43" i="3"/>
  <c r="AS42" i="3"/>
  <c r="AR42" i="3"/>
  <c r="AN42" i="3"/>
  <c r="AM42" i="3"/>
  <c r="AI42" i="3"/>
  <c r="AH42" i="3"/>
  <c r="AD42" i="3"/>
  <c r="AC42" i="3"/>
  <c r="W42" i="3"/>
  <c r="V42" i="3"/>
  <c r="P42" i="3"/>
  <c r="N42" i="3"/>
  <c r="M42" i="3"/>
  <c r="O42" i="3" s="1"/>
  <c r="L42" i="3"/>
  <c r="K42" i="3"/>
  <c r="E42" i="3"/>
  <c r="AS41" i="3"/>
  <c r="AR41" i="3"/>
  <c r="AN41" i="3"/>
  <c r="AM41" i="3"/>
  <c r="AI41" i="3"/>
  <c r="AH41" i="3"/>
  <c r="AD41" i="3"/>
  <c r="AC41" i="3"/>
  <c r="W41" i="3"/>
  <c r="V41" i="3"/>
  <c r="P41" i="3"/>
  <c r="N41" i="3"/>
  <c r="L41" i="3"/>
  <c r="K41" i="3"/>
  <c r="M41" i="3" s="1"/>
  <c r="E41" i="3"/>
  <c r="AS40" i="3"/>
  <c r="AR40" i="3"/>
  <c r="AN40" i="3"/>
  <c r="AM40" i="3"/>
  <c r="AI40" i="3"/>
  <c r="AH40" i="3"/>
  <c r="AD40" i="3"/>
  <c r="P40" i="3" s="1"/>
  <c r="AC40" i="3"/>
  <c r="W40" i="3"/>
  <c r="V40" i="3"/>
  <c r="N40" i="3"/>
  <c r="L40" i="3"/>
  <c r="K40" i="3"/>
  <c r="M40" i="3" s="1"/>
  <c r="E40" i="3"/>
  <c r="AS39" i="3"/>
  <c r="AR39" i="3"/>
  <c r="AN39" i="3"/>
  <c r="AM39" i="3"/>
  <c r="AI39" i="3"/>
  <c r="AH39" i="3"/>
  <c r="AD39" i="3"/>
  <c r="AC39" i="3"/>
  <c r="W39" i="3"/>
  <c r="V39" i="3"/>
  <c r="P39" i="3"/>
  <c r="N39" i="3"/>
  <c r="M39" i="3"/>
  <c r="O39" i="3" s="1"/>
  <c r="L39" i="3"/>
  <c r="K39" i="3"/>
  <c r="E39" i="3"/>
  <c r="AS38" i="3"/>
  <c r="AR38" i="3"/>
  <c r="AN38" i="3"/>
  <c r="AM38" i="3"/>
  <c r="AI38" i="3"/>
  <c r="AH38" i="3"/>
  <c r="AD38" i="3"/>
  <c r="P38" i="3" s="1"/>
  <c r="AC38" i="3"/>
  <c r="W38" i="3"/>
  <c r="V38" i="3"/>
  <c r="N38" i="3"/>
  <c r="L38" i="3"/>
  <c r="K38" i="3"/>
  <c r="M38" i="3" s="1"/>
  <c r="E38" i="3"/>
  <c r="AS37" i="3"/>
  <c r="AR37" i="3"/>
  <c r="AN37" i="3"/>
  <c r="AM37" i="3"/>
  <c r="AI37" i="3"/>
  <c r="AH37" i="3"/>
  <c r="AD37" i="3"/>
  <c r="P37" i="3" s="1"/>
  <c r="AC37" i="3"/>
  <c r="W37" i="3"/>
  <c r="V37" i="3"/>
  <c r="N37" i="3"/>
  <c r="L37" i="3"/>
  <c r="M37" i="3" s="1"/>
  <c r="K37" i="3"/>
  <c r="E37" i="3"/>
  <c r="AS36" i="3"/>
  <c r="AR36" i="3"/>
  <c r="AN36" i="3"/>
  <c r="AM36" i="3"/>
  <c r="AI36" i="3"/>
  <c r="AH36" i="3"/>
  <c r="AD36" i="3"/>
  <c r="P36" i="3" s="1"/>
  <c r="W36" i="3"/>
  <c r="V36" i="3"/>
  <c r="N36" i="3"/>
  <c r="L36" i="3"/>
  <c r="M36" i="3" s="1"/>
  <c r="K36" i="3"/>
  <c r="E36" i="3"/>
  <c r="AS35" i="3"/>
  <c r="AR35" i="3"/>
  <c r="AN35" i="3"/>
  <c r="AM35" i="3"/>
  <c r="AI35" i="3"/>
  <c r="P35" i="3" s="1"/>
  <c r="AH35" i="3"/>
  <c r="AD35" i="3"/>
  <c r="AC35" i="3"/>
  <c r="W35" i="3"/>
  <c r="V35" i="3"/>
  <c r="N35" i="3"/>
  <c r="L35" i="3"/>
  <c r="K35" i="3"/>
  <c r="M35" i="3" s="1"/>
  <c r="E35" i="3"/>
  <c r="AS34" i="3"/>
  <c r="AR34" i="3"/>
  <c r="AN34" i="3"/>
  <c r="AM34" i="3"/>
  <c r="AI34" i="3"/>
  <c r="AH34" i="3"/>
  <c r="AD34" i="3"/>
  <c r="P34" i="3" s="1"/>
  <c r="AC34" i="3"/>
  <c r="W34" i="3"/>
  <c r="V34" i="3"/>
  <c r="N34" i="3"/>
  <c r="L34" i="3"/>
  <c r="K34" i="3"/>
  <c r="M34" i="3" s="1"/>
  <c r="E34" i="3"/>
  <c r="AS33" i="3"/>
  <c r="AR33" i="3"/>
  <c r="AN33" i="3"/>
  <c r="AM33" i="3"/>
  <c r="AI33" i="3"/>
  <c r="AH33" i="3"/>
  <c r="AD33" i="3"/>
  <c r="AC33" i="3"/>
  <c r="W33" i="3"/>
  <c r="V33" i="3"/>
  <c r="P33" i="3"/>
  <c r="N33" i="3"/>
  <c r="M33" i="3"/>
  <c r="O33" i="3" s="1"/>
  <c r="L33" i="3"/>
  <c r="K33" i="3"/>
  <c r="E33" i="3"/>
  <c r="AS32" i="3"/>
  <c r="AR32" i="3"/>
  <c r="AN32" i="3"/>
  <c r="AM32" i="3"/>
  <c r="AI32" i="3"/>
  <c r="AH32" i="3"/>
  <c r="AD32" i="3"/>
  <c r="AC32" i="3"/>
  <c r="W32" i="3"/>
  <c r="V32" i="3"/>
  <c r="P32" i="3"/>
  <c r="N32" i="3"/>
  <c r="L32" i="3"/>
  <c r="K32" i="3"/>
  <c r="M32" i="3" s="1"/>
  <c r="E32" i="3"/>
  <c r="AS31" i="3"/>
  <c r="AR31" i="3"/>
  <c r="AN31" i="3"/>
  <c r="AM31" i="3"/>
  <c r="AI31" i="3"/>
  <c r="AH31" i="3"/>
  <c r="AD31" i="3"/>
  <c r="P31" i="3" s="1"/>
  <c r="AC31" i="3"/>
  <c r="W31" i="3"/>
  <c r="V31" i="3"/>
  <c r="N31" i="3"/>
  <c r="L31" i="3"/>
  <c r="K31" i="3"/>
  <c r="M31" i="3" s="1"/>
  <c r="E31" i="3"/>
  <c r="AS30" i="3"/>
  <c r="AR30" i="3"/>
  <c r="AN30" i="3"/>
  <c r="AM30" i="3"/>
  <c r="AI30" i="3"/>
  <c r="P30" i="3" s="1"/>
  <c r="AH30" i="3"/>
  <c r="AD30" i="3"/>
  <c r="AC30" i="3"/>
  <c r="W30" i="3"/>
  <c r="V30" i="3"/>
  <c r="N30" i="3"/>
  <c r="L30" i="3"/>
  <c r="M30" i="3" s="1"/>
  <c r="K30" i="3"/>
  <c r="E30" i="3"/>
  <c r="AS29" i="3"/>
  <c r="AR29" i="3"/>
  <c r="AN29" i="3"/>
  <c r="AM29" i="3"/>
  <c r="AI29" i="3"/>
  <c r="AH29" i="3"/>
  <c r="AD29" i="3"/>
  <c r="P29" i="3" s="1"/>
  <c r="AC29" i="3"/>
  <c r="W29" i="3"/>
  <c r="V29" i="3"/>
  <c r="N29" i="3"/>
  <c r="L29" i="3"/>
  <c r="K29" i="3"/>
  <c r="M29" i="3" s="1"/>
  <c r="E29" i="3"/>
  <c r="AS28" i="3"/>
  <c r="AR28" i="3"/>
  <c r="AN28" i="3"/>
  <c r="AM28" i="3"/>
  <c r="AI28" i="3"/>
  <c r="AH28" i="3"/>
  <c r="AD28" i="3"/>
  <c r="P28" i="3" s="1"/>
  <c r="AC28" i="3"/>
  <c r="W28" i="3"/>
  <c r="V28" i="3"/>
  <c r="N28" i="3"/>
  <c r="L28" i="3"/>
  <c r="M28" i="3" s="1"/>
  <c r="K28" i="3"/>
  <c r="E28" i="3"/>
  <c r="AS27" i="3"/>
  <c r="AR27" i="3"/>
  <c r="AN27" i="3"/>
  <c r="AM27" i="3"/>
  <c r="AI27" i="3"/>
  <c r="AH27" i="3"/>
  <c r="AD27" i="3"/>
  <c r="AC27" i="3"/>
  <c r="W27" i="3"/>
  <c r="V27" i="3"/>
  <c r="P27" i="3"/>
  <c r="N27" i="3"/>
  <c r="L27" i="3"/>
  <c r="K27" i="3"/>
  <c r="M27" i="3" s="1"/>
  <c r="E27" i="3"/>
  <c r="AS26" i="3"/>
  <c r="AR26" i="3"/>
  <c r="AN26" i="3"/>
  <c r="AM26" i="3"/>
  <c r="AI26" i="3"/>
  <c r="AH26" i="3"/>
  <c r="AD26" i="3"/>
  <c r="P26" i="3" s="1"/>
  <c r="AC26" i="3"/>
  <c r="W26" i="3"/>
  <c r="V26" i="3"/>
  <c r="N26" i="3"/>
  <c r="L26" i="3"/>
  <c r="K26" i="3"/>
  <c r="M26" i="3" s="1"/>
  <c r="E26" i="3"/>
  <c r="AS25" i="3"/>
  <c r="AR25" i="3"/>
  <c r="AN25" i="3"/>
  <c r="AM25" i="3"/>
  <c r="AI25" i="3"/>
  <c r="AH25" i="3"/>
  <c r="AD25" i="3"/>
  <c r="AC25" i="3"/>
  <c r="W25" i="3"/>
  <c r="V25" i="3"/>
  <c r="P25" i="3"/>
  <c r="N25" i="3"/>
  <c r="M25" i="3"/>
  <c r="L25" i="3"/>
  <c r="K25" i="3"/>
  <c r="E25" i="3"/>
  <c r="AS24" i="3"/>
  <c r="AR24" i="3"/>
  <c r="AN24" i="3"/>
  <c r="AM24" i="3"/>
  <c r="AI24" i="3"/>
  <c r="P24" i="3" s="1"/>
  <c r="AH24" i="3"/>
  <c r="AD24" i="3"/>
  <c r="AC24" i="3"/>
  <c r="W24" i="3"/>
  <c r="V24" i="3"/>
  <c r="N24" i="3"/>
  <c r="L24" i="3"/>
  <c r="K24" i="3"/>
  <c r="M24" i="3" s="1"/>
  <c r="E24" i="3"/>
  <c r="AS23" i="3"/>
  <c r="AR23" i="3"/>
  <c r="AN23" i="3"/>
  <c r="AM23" i="3"/>
  <c r="AI23" i="3"/>
  <c r="AH23" i="3"/>
  <c r="AD23" i="3"/>
  <c r="P23" i="3" s="1"/>
  <c r="AC23" i="3"/>
  <c r="W23" i="3"/>
  <c r="V23" i="3"/>
  <c r="N23" i="3"/>
  <c r="L23" i="3"/>
  <c r="K23" i="3"/>
  <c r="M23" i="3" s="1"/>
  <c r="E23" i="3"/>
  <c r="AS22" i="3"/>
  <c r="AR22" i="3"/>
  <c r="AN22" i="3"/>
  <c r="AM22" i="3"/>
  <c r="AI22" i="3"/>
  <c r="AH22" i="3"/>
  <c r="AD22" i="3"/>
  <c r="AC22" i="3"/>
  <c r="W22" i="3"/>
  <c r="V22" i="3"/>
  <c r="P22" i="3"/>
  <c r="N22" i="3"/>
  <c r="L22" i="3"/>
  <c r="K22" i="3"/>
  <c r="M22" i="3" s="1"/>
  <c r="E22" i="3"/>
  <c r="AS21" i="3"/>
  <c r="AR21" i="3"/>
  <c r="AN21" i="3"/>
  <c r="AM21" i="3"/>
  <c r="AI21" i="3"/>
  <c r="AH21" i="3"/>
  <c r="AD21" i="3"/>
  <c r="P21" i="3" s="1"/>
  <c r="AC21" i="3"/>
  <c r="W21" i="3"/>
  <c r="V21" i="3"/>
  <c r="N21" i="3"/>
  <c r="L21" i="3"/>
  <c r="K21" i="3"/>
  <c r="M21" i="3" s="1"/>
  <c r="E21" i="3"/>
  <c r="AS20" i="3"/>
  <c r="AR20" i="3"/>
  <c r="AN20" i="3"/>
  <c r="AM20" i="3"/>
  <c r="AI20" i="3"/>
  <c r="AH20" i="3"/>
  <c r="AD20" i="3"/>
  <c r="P20" i="3" s="1"/>
  <c r="AC20" i="3"/>
  <c r="W20" i="3"/>
  <c r="V20" i="3"/>
  <c r="N20" i="3"/>
  <c r="L20" i="3"/>
  <c r="M20" i="3" s="1"/>
  <c r="K20" i="3"/>
  <c r="E20" i="3"/>
  <c r="AS19" i="3"/>
  <c r="AR19" i="3"/>
  <c r="AN19" i="3"/>
  <c r="AM19" i="3"/>
  <c r="AI19" i="3"/>
  <c r="AH19" i="3"/>
  <c r="AD19" i="3"/>
  <c r="AC19" i="3"/>
  <c r="W19" i="3"/>
  <c r="V19" i="3"/>
  <c r="P19" i="3"/>
  <c r="N19" i="3"/>
  <c r="L19" i="3"/>
  <c r="K19" i="3"/>
  <c r="M19" i="3" s="1"/>
  <c r="E19" i="3"/>
  <c r="AS18" i="3"/>
  <c r="AR18" i="3"/>
  <c r="AN18" i="3"/>
  <c r="AM18" i="3"/>
  <c r="AI18" i="3"/>
  <c r="AH18" i="3"/>
  <c r="AD18" i="3"/>
  <c r="P18" i="3" s="1"/>
  <c r="AC18" i="3"/>
  <c r="W18" i="3"/>
  <c r="V18" i="3"/>
  <c r="N18" i="3"/>
  <c r="L18" i="3"/>
  <c r="K18" i="3"/>
  <c r="M18" i="3" s="1"/>
  <c r="E18" i="3"/>
  <c r="AS17" i="3"/>
  <c r="AR17" i="3"/>
  <c r="AN17" i="3"/>
  <c r="AM17" i="3"/>
  <c r="AI17" i="3"/>
  <c r="AH17" i="3"/>
  <c r="AD17" i="3"/>
  <c r="AC17" i="3"/>
  <c r="W17" i="3"/>
  <c r="V17" i="3"/>
  <c r="P17" i="3"/>
  <c r="N17" i="3"/>
  <c r="M17" i="3"/>
  <c r="L17" i="3"/>
  <c r="K17" i="3"/>
  <c r="E17" i="3"/>
  <c r="AS16" i="3"/>
  <c r="AR16" i="3"/>
  <c r="AN16" i="3"/>
  <c r="AM16" i="3"/>
  <c r="AI16" i="3"/>
  <c r="P16" i="3" s="1"/>
  <c r="AH16" i="3"/>
  <c r="AD16" i="3"/>
  <c r="AC16" i="3"/>
  <c r="W16" i="3"/>
  <c r="V16" i="3"/>
  <c r="N16" i="3"/>
  <c r="L16" i="3"/>
  <c r="K16" i="3"/>
  <c r="M16" i="3" s="1"/>
  <c r="E16" i="3"/>
  <c r="AS15" i="3"/>
  <c r="AR15" i="3"/>
  <c r="AN15" i="3"/>
  <c r="AM15" i="3"/>
  <c r="AI15" i="3"/>
  <c r="AH15" i="3"/>
  <c r="AD15" i="3"/>
  <c r="P15" i="3" s="1"/>
  <c r="AC15" i="3"/>
  <c r="W15" i="3"/>
  <c r="V15" i="3"/>
  <c r="N15" i="3"/>
  <c r="L15" i="3"/>
  <c r="K15" i="3"/>
  <c r="M15" i="3" s="1"/>
  <c r="E15" i="3"/>
  <c r="AS14" i="3"/>
  <c r="AR14" i="3"/>
  <c r="AN14" i="3"/>
  <c r="AM14" i="3"/>
  <c r="AI14" i="3"/>
  <c r="AH14" i="3"/>
  <c r="AD14" i="3"/>
  <c r="AC14" i="3"/>
  <c r="W14" i="3"/>
  <c r="V14" i="3"/>
  <c r="P14" i="3"/>
  <c r="N14" i="3"/>
  <c r="L14" i="3"/>
  <c r="K14" i="3"/>
  <c r="M14" i="3" s="1"/>
  <c r="E14" i="3"/>
  <c r="AS13" i="3"/>
  <c r="AR13" i="3"/>
  <c r="AN13" i="3"/>
  <c r="AM13" i="3"/>
  <c r="AI13" i="3"/>
  <c r="AH13" i="3"/>
  <c r="AD13" i="3"/>
  <c r="P13" i="3" s="1"/>
  <c r="AC13" i="3"/>
  <c r="W13" i="3"/>
  <c r="V13" i="3"/>
  <c r="N13" i="3"/>
  <c r="L13" i="3"/>
  <c r="K13" i="3"/>
  <c r="M13" i="3" s="1"/>
  <c r="E13" i="3"/>
  <c r="AS12" i="3"/>
  <c r="AR12" i="3"/>
  <c r="AN12" i="3"/>
  <c r="AM12" i="3"/>
  <c r="AI12" i="3"/>
  <c r="AH12" i="3"/>
  <c r="AD12" i="3"/>
  <c r="P12" i="3" s="1"/>
  <c r="AC12" i="3"/>
  <c r="W12" i="3"/>
  <c r="V12" i="3"/>
  <c r="N12" i="3"/>
  <c r="L12" i="3"/>
  <c r="M12" i="3" s="1"/>
  <c r="K12" i="3"/>
  <c r="E12" i="3"/>
  <c r="AS11" i="3"/>
  <c r="AR11" i="3"/>
  <c r="AN11" i="3"/>
  <c r="AM11" i="3"/>
  <c r="AI11" i="3"/>
  <c r="AH11" i="3"/>
  <c r="AD11" i="3"/>
  <c r="AC11" i="3"/>
  <c r="AC7" i="3" s="1"/>
  <c r="W11" i="3"/>
  <c r="V11" i="3"/>
  <c r="P11" i="3"/>
  <c r="N11" i="3"/>
  <c r="L11" i="3"/>
  <c r="K11" i="3"/>
  <c r="M11" i="3" s="1"/>
  <c r="E11" i="3"/>
  <c r="AS10" i="3"/>
  <c r="AR10" i="3"/>
  <c r="AN10" i="3"/>
  <c r="AM10" i="3"/>
  <c r="AI10" i="3"/>
  <c r="AH10" i="3"/>
  <c r="AD10" i="3"/>
  <c r="P10" i="3" s="1"/>
  <c r="AC10" i="3"/>
  <c r="W10" i="3"/>
  <c r="V10" i="3"/>
  <c r="N10" i="3"/>
  <c r="L10" i="3"/>
  <c r="K10" i="3"/>
  <c r="M10" i="3" s="1"/>
  <c r="E10" i="3"/>
  <c r="AS9" i="3"/>
  <c r="AR9" i="3"/>
  <c r="AN9" i="3"/>
  <c r="AM9" i="3"/>
  <c r="AI9" i="3"/>
  <c r="P9" i="3" s="1"/>
  <c r="AH9" i="3"/>
  <c r="AD9" i="3"/>
  <c r="AC9" i="3"/>
  <c r="W9" i="3"/>
  <c r="V9" i="3"/>
  <c r="N9" i="3"/>
  <c r="M9" i="3"/>
  <c r="O9" i="3" s="1"/>
  <c r="L9" i="3"/>
  <c r="K9" i="3"/>
  <c r="E9" i="3"/>
  <c r="AS8" i="3"/>
  <c r="AR8" i="3"/>
  <c r="AN8" i="3"/>
  <c r="AM8" i="3"/>
  <c r="AI8" i="3"/>
  <c r="AH8" i="3"/>
  <c r="AD8" i="3"/>
  <c r="AC8" i="3"/>
  <c r="W8" i="3"/>
  <c r="V8" i="3"/>
  <c r="P8" i="3"/>
  <c r="N8" i="3"/>
  <c r="M8" i="3"/>
  <c r="O8" i="3" s="1"/>
  <c r="L8" i="3"/>
  <c r="K8" i="3"/>
  <c r="E8" i="3"/>
  <c r="AT7" i="3"/>
  <c r="AS7" i="3"/>
  <c r="AO7" i="3"/>
  <c r="AJ7" i="3"/>
  <c r="AI7" i="3"/>
  <c r="Y7" i="3"/>
  <c r="W7" i="3"/>
  <c r="L7" i="3"/>
  <c r="K7" i="3"/>
  <c r="K4" i="3"/>
  <c r="N2" i="3"/>
  <c r="M2" i="3"/>
  <c r="Q108" i="3" s="1"/>
  <c r="V7" i="3" l="1"/>
  <c r="Q52" i="3"/>
  <c r="S52" i="3" s="1"/>
  <c r="U52" i="3" s="1"/>
  <c r="Q76" i="3"/>
  <c r="S76" i="3" s="1"/>
  <c r="U76" i="3" s="1"/>
  <c r="Q37" i="3"/>
  <c r="R37" i="3" s="1"/>
  <c r="Q22" i="3"/>
  <c r="S22" i="3" s="1"/>
  <c r="U22" i="3" s="1"/>
  <c r="Q8" i="3"/>
  <c r="R8" i="3" s="1"/>
  <c r="Q15" i="3"/>
  <c r="S15" i="3" s="1"/>
  <c r="U15" i="3" s="1"/>
  <c r="Q27" i="3"/>
  <c r="S27" i="3" s="1"/>
  <c r="U27" i="3" s="1"/>
  <c r="Q33" i="3"/>
  <c r="R33" i="3" s="1"/>
  <c r="Q44" i="3"/>
  <c r="S44" i="3" s="1"/>
  <c r="U44" i="3" s="1"/>
  <c r="Q58" i="3"/>
  <c r="S58" i="3" s="1"/>
  <c r="U58" i="3" s="1"/>
  <c r="Q63" i="3"/>
  <c r="R63" i="3" s="1"/>
  <c r="Q69" i="3"/>
  <c r="S69" i="3" s="1"/>
  <c r="U69" i="3" s="1"/>
  <c r="Q9" i="3"/>
  <c r="S9" i="3" s="1"/>
  <c r="U9" i="3" s="1"/>
  <c r="Q13" i="3"/>
  <c r="S13" i="3" s="1"/>
  <c r="U13" i="3" s="1"/>
  <c r="Q20" i="3"/>
  <c r="T20" i="3" s="1"/>
  <c r="Q26" i="3"/>
  <c r="S26" i="3" s="1"/>
  <c r="U26" i="3" s="1"/>
  <c r="Q31" i="3"/>
  <c r="S31" i="3" s="1"/>
  <c r="U31" i="3" s="1"/>
  <c r="Q56" i="3"/>
  <c r="S56" i="3" s="1"/>
  <c r="U56" i="3" s="1"/>
  <c r="Q14" i="3"/>
  <c r="Q36" i="3"/>
  <c r="T36" i="3" s="1"/>
  <c r="Q50" i="3"/>
  <c r="S50" i="3" s="1"/>
  <c r="U50" i="3" s="1"/>
  <c r="Q68" i="3"/>
  <c r="S68" i="3" s="1"/>
  <c r="U68" i="3" s="1"/>
  <c r="Q74" i="3"/>
  <c r="S74" i="3" s="1"/>
  <c r="U74" i="3" s="1"/>
  <c r="Q19" i="3"/>
  <c r="S19" i="3" s="1"/>
  <c r="U19" i="3" s="1"/>
  <c r="Q25" i="3"/>
  <c r="T25" i="3" s="1"/>
  <c r="Q29" i="3"/>
  <c r="Q30" i="3"/>
  <c r="S30" i="3" s="1"/>
  <c r="U30" i="3" s="1"/>
  <c r="Q42" i="3"/>
  <c r="S42" i="3" s="1"/>
  <c r="U42" i="3" s="1"/>
  <c r="Q46" i="3"/>
  <c r="S46" i="3" s="1"/>
  <c r="U46" i="3" s="1"/>
  <c r="Q48" i="3"/>
  <c r="S48" i="3" s="1"/>
  <c r="U48" i="3" s="1"/>
  <c r="Q55" i="3"/>
  <c r="S55" i="3" s="1"/>
  <c r="U55" i="3" s="1"/>
  <c r="Q61" i="3"/>
  <c r="T61" i="3" s="1"/>
  <c r="Q72" i="3"/>
  <c r="Q18" i="3"/>
  <c r="S18" i="3" s="1"/>
  <c r="U18" i="3" s="1"/>
  <c r="Q35" i="3"/>
  <c r="S35" i="3" s="1"/>
  <c r="U35" i="3" s="1"/>
  <c r="Q38" i="3"/>
  <c r="S38" i="3" s="1"/>
  <c r="U38" i="3" s="1"/>
  <c r="Q40" i="3"/>
  <c r="S40" i="3" s="1"/>
  <c r="U40" i="3" s="1"/>
  <c r="Q82" i="3"/>
  <c r="S82" i="3" s="1"/>
  <c r="U82" i="3" s="1"/>
  <c r="O2" i="3"/>
  <c r="X33" i="3" s="1"/>
  <c r="AA33" i="3" s="1"/>
  <c r="Q47" i="3"/>
  <c r="R47" i="3" s="1"/>
  <c r="Q53" i="3"/>
  <c r="R53" i="3" s="1"/>
  <c r="Q60" i="3"/>
  <c r="S60" i="3" s="1"/>
  <c r="U60" i="3" s="1"/>
  <c r="Q66" i="3"/>
  <c r="R66" i="3" s="1"/>
  <c r="Q71" i="3"/>
  <c r="S71" i="3" s="1"/>
  <c r="U71" i="3" s="1"/>
  <c r="Q77" i="3"/>
  <c r="S77" i="3" s="1"/>
  <c r="U77" i="3" s="1"/>
  <c r="Q11" i="3"/>
  <c r="S11" i="3" s="1"/>
  <c r="U11" i="3" s="1"/>
  <c r="Q17" i="3"/>
  <c r="T17" i="3" s="1"/>
  <c r="Q21" i="3"/>
  <c r="S21" i="3" s="1"/>
  <c r="U21" i="3" s="1"/>
  <c r="Q28" i="3"/>
  <c r="R28" i="3" s="1"/>
  <c r="Q39" i="3"/>
  <c r="S39" i="3" s="1"/>
  <c r="U39" i="3" s="1"/>
  <c r="Q45" i="3"/>
  <c r="T45" i="3" s="1"/>
  <c r="Q64" i="3"/>
  <c r="S64" i="3" s="1"/>
  <c r="U64" i="3" s="1"/>
  <c r="O24" i="3"/>
  <c r="O36" i="3"/>
  <c r="O48" i="3"/>
  <c r="O54" i="3"/>
  <c r="O67" i="3"/>
  <c r="O72" i="3"/>
  <c r="O79" i="3"/>
  <c r="O41" i="3"/>
  <c r="O18" i="3"/>
  <c r="O29" i="3"/>
  <c r="O30" i="3"/>
  <c r="O35" i="3"/>
  <c r="O40" i="3"/>
  <c r="O46" i="3"/>
  <c r="O60" i="3"/>
  <c r="O61" i="3"/>
  <c r="O65" i="3"/>
  <c r="O95" i="3"/>
  <c r="O11" i="3"/>
  <c r="O12" i="3"/>
  <c r="O23" i="3"/>
  <c r="O38" i="3"/>
  <c r="O71" i="3"/>
  <c r="O88" i="3"/>
  <c r="O94" i="3"/>
  <c r="O52" i="3"/>
  <c r="O53" i="3"/>
  <c r="O59" i="3"/>
  <c r="O64" i="3"/>
  <c r="O70" i="3"/>
  <c r="O76" i="3"/>
  <c r="O77" i="3"/>
  <c r="O81" i="3"/>
  <c r="O13" i="3"/>
  <c r="O16" i="3"/>
  <c r="O21" i="3"/>
  <c r="O27" i="3"/>
  <c r="O28" i="3"/>
  <c r="O32" i="3"/>
  <c r="O44" i="3"/>
  <c r="O45" i="3"/>
  <c r="O57" i="3"/>
  <c r="O20" i="3"/>
  <c r="O22" i="3"/>
  <c r="O34" i="3"/>
  <c r="O10" i="3"/>
  <c r="O15" i="3"/>
  <c r="O37" i="3"/>
  <c r="O51" i="3"/>
  <c r="O63" i="3"/>
  <c r="O75" i="3"/>
  <c r="O80" i="3"/>
  <c r="O19" i="3"/>
  <c r="O14" i="3"/>
  <c r="O26" i="3"/>
  <c r="O31" i="3"/>
  <c r="O43" i="3"/>
  <c r="O49" i="3"/>
  <c r="O56" i="3"/>
  <c r="O62" i="3"/>
  <c r="O68" i="3"/>
  <c r="O69" i="3"/>
  <c r="O73" i="3"/>
  <c r="O86" i="3"/>
  <c r="O92" i="3"/>
  <c r="O96" i="3"/>
  <c r="Q16" i="3"/>
  <c r="T16" i="3" s="1"/>
  <c r="Q24" i="3"/>
  <c r="T24" i="3" s="1"/>
  <c r="Q32" i="3"/>
  <c r="T32" i="3" s="1"/>
  <c r="Q41" i="3"/>
  <c r="S41" i="3" s="1"/>
  <c r="U41" i="3" s="1"/>
  <c r="Q49" i="3"/>
  <c r="T49" i="3" s="1"/>
  <c r="Q57" i="3"/>
  <c r="T57" i="3" s="1"/>
  <c r="Q65" i="3"/>
  <c r="S65" i="3" s="1"/>
  <c r="U65" i="3" s="1"/>
  <c r="Q73" i="3"/>
  <c r="T73" i="3" s="1"/>
  <c r="O90" i="3"/>
  <c r="Q94" i="3"/>
  <c r="T94" i="3" s="1"/>
  <c r="M97" i="3"/>
  <c r="Q105" i="3"/>
  <c r="S105" i="3" s="1"/>
  <c r="U105" i="3" s="1"/>
  <c r="S108" i="3"/>
  <c r="U108" i="3" s="1"/>
  <c r="Q121" i="3"/>
  <c r="S121" i="3" s="1"/>
  <c r="U121" i="3" s="1"/>
  <c r="Q134" i="3"/>
  <c r="T134" i="3" s="1"/>
  <c r="O137" i="3"/>
  <c r="Q153" i="3"/>
  <c r="S153" i="3" s="1"/>
  <c r="U153" i="3" s="1"/>
  <c r="O155" i="3"/>
  <c r="Q166" i="3"/>
  <c r="T166" i="3" s="1"/>
  <c r="Q173" i="3"/>
  <c r="R173" i="3" s="1"/>
  <c r="O207" i="3"/>
  <c r="P51" i="3"/>
  <c r="Q83" i="3"/>
  <c r="R83" i="3" s="1"/>
  <c r="Q84" i="3"/>
  <c r="T84" i="3" s="1"/>
  <c r="Q85" i="3"/>
  <c r="S85" i="3" s="1"/>
  <c r="U85" i="3" s="1"/>
  <c r="O87" i="3"/>
  <c r="Q88" i="3"/>
  <c r="T88" i="3" s="1"/>
  <c r="Q97" i="3"/>
  <c r="S97" i="3" s="1"/>
  <c r="U97" i="3" s="1"/>
  <c r="Q110" i="3"/>
  <c r="R110" i="3" s="1"/>
  <c r="O113" i="3"/>
  <c r="O123" i="3"/>
  <c r="O125" i="3"/>
  <c r="Q133" i="3"/>
  <c r="R133" i="3" s="1"/>
  <c r="Q142" i="3"/>
  <c r="R142" i="3" s="1"/>
  <c r="O145" i="3"/>
  <c r="O157" i="3"/>
  <c r="Q174" i="3"/>
  <c r="R174" i="3" s="1"/>
  <c r="O177" i="3"/>
  <c r="O186" i="3"/>
  <c r="O194" i="3"/>
  <c r="Q10" i="3"/>
  <c r="S10" i="3" s="1"/>
  <c r="U10" i="3" s="1"/>
  <c r="Q34" i="3"/>
  <c r="R34" i="3" s="1"/>
  <c r="Q43" i="3"/>
  <c r="T43" i="3" s="1"/>
  <c r="Q51" i="3"/>
  <c r="T51" i="3" s="1"/>
  <c r="Q59" i="3"/>
  <c r="S59" i="3" s="1"/>
  <c r="U59" i="3" s="1"/>
  <c r="Q67" i="3"/>
  <c r="S67" i="3" s="1"/>
  <c r="U67" i="3" s="1"/>
  <c r="Q75" i="3"/>
  <c r="S75" i="3" s="1"/>
  <c r="U75" i="3" s="1"/>
  <c r="Q87" i="3"/>
  <c r="S87" i="3" s="1"/>
  <c r="U87" i="3" s="1"/>
  <c r="Q90" i="3"/>
  <c r="S90" i="3" s="1"/>
  <c r="U90" i="3" s="1"/>
  <c r="Q93" i="3"/>
  <c r="S93" i="3" s="1"/>
  <c r="U93" i="3" s="1"/>
  <c r="O98" i="3"/>
  <c r="O103" i="3"/>
  <c r="O106" i="3"/>
  <c r="O107" i="3"/>
  <c r="O109" i="3"/>
  <c r="O122" i="3"/>
  <c r="Q141" i="3"/>
  <c r="R141" i="3" s="1"/>
  <c r="O154" i="3"/>
  <c r="O163" i="3"/>
  <c r="O165" i="3"/>
  <c r="O168" i="3"/>
  <c r="Q181" i="3"/>
  <c r="S181" i="3" s="1"/>
  <c r="U181" i="3" s="1"/>
  <c r="Q189" i="3"/>
  <c r="T189" i="3" s="1"/>
  <c r="O193" i="3"/>
  <c r="O201" i="3"/>
  <c r="Q23" i="3"/>
  <c r="S23" i="3" s="1"/>
  <c r="U23" i="3" s="1"/>
  <c r="O25" i="3"/>
  <c r="Q86" i="3"/>
  <c r="S86" i="3" s="1"/>
  <c r="U86" i="3" s="1"/>
  <c r="Q96" i="3"/>
  <c r="S96" i="3" s="1"/>
  <c r="U96" i="3" s="1"/>
  <c r="O104" i="3"/>
  <c r="M105" i="3"/>
  <c r="Q117" i="3"/>
  <c r="R117" i="3" s="1"/>
  <c r="Q129" i="3"/>
  <c r="S129" i="3" s="1"/>
  <c r="U129" i="3" s="1"/>
  <c r="O134" i="3"/>
  <c r="Q138" i="3"/>
  <c r="S138" i="3" s="1"/>
  <c r="U138" i="3" s="1"/>
  <c r="Q149" i="3"/>
  <c r="R149" i="3" s="1"/>
  <c r="Q169" i="3"/>
  <c r="S169" i="3" s="1"/>
  <c r="U169" i="3" s="1"/>
  <c r="O171" i="3"/>
  <c r="O173" i="3"/>
  <c r="Q182" i="3"/>
  <c r="T182" i="3" s="1"/>
  <c r="O185" i="3"/>
  <c r="Q190" i="3"/>
  <c r="T190" i="3" s="1"/>
  <c r="O205" i="3"/>
  <c r="O206" i="3"/>
  <c r="O17" i="3"/>
  <c r="Q765" i="3"/>
  <c r="S765" i="3" s="1"/>
  <c r="U765" i="3" s="1"/>
  <c r="Q780" i="3"/>
  <c r="S780" i="3" s="1"/>
  <c r="U780" i="3" s="1"/>
  <c r="Q757" i="3"/>
  <c r="S757" i="3" s="1"/>
  <c r="U757" i="3" s="1"/>
  <c r="Q766" i="3"/>
  <c r="S766" i="3" s="1"/>
  <c r="U766" i="3" s="1"/>
  <c r="Q743" i="3"/>
  <c r="S743" i="3" s="1"/>
  <c r="U743" i="3" s="1"/>
  <c r="Q760" i="3"/>
  <c r="T760" i="3" s="1"/>
  <c r="Q747" i="3"/>
  <c r="T747" i="3" s="1"/>
  <c r="Q739" i="3"/>
  <c r="T739" i="3" s="1"/>
  <c r="Q723" i="3"/>
  <c r="R723" i="3" s="1"/>
  <c r="Q715" i="3"/>
  <c r="R715" i="3" s="1"/>
  <c r="Q750" i="3"/>
  <c r="T750" i="3" s="1"/>
  <c r="Q742" i="3"/>
  <c r="T742" i="3" s="1"/>
  <c r="Q722" i="3"/>
  <c r="S722" i="3" s="1"/>
  <c r="U722" i="3" s="1"/>
  <c r="Q756" i="3"/>
  <c r="R756" i="3" s="1"/>
  <c r="Q728" i="3"/>
  <c r="S728" i="3" s="1"/>
  <c r="U728" i="3" s="1"/>
  <c r="Q720" i="3"/>
  <c r="S720" i="3" s="1"/>
  <c r="U720" i="3" s="1"/>
  <c r="Q735" i="3"/>
  <c r="T735" i="3" s="1"/>
  <c r="Q727" i="3"/>
  <c r="T727" i="3" s="1"/>
  <c r="Q719" i="3"/>
  <c r="R719" i="3" s="1"/>
  <c r="Q711" i="3"/>
  <c r="R711" i="3" s="1"/>
  <c r="Q729" i="3"/>
  <c r="S729" i="3" s="1"/>
  <c r="U729" i="3" s="1"/>
  <c r="Q697" i="3"/>
  <c r="S697" i="3" s="1"/>
  <c r="U697" i="3" s="1"/>
  <c r="Q731" i="3"/>
  <c r="T731" i="3" s="1"/>
  <c r="Q724" i="3"/>
  <c r="T724" i="3" s="1"/>
  <c r="Q716" i="3"/>
  <c r="S716" i="3" s="1"/>
  <c r="U716" i="3" s="1"/>
  <c r="Q734" i="3"/>
  <c r="S734" i="3" s="1"/>
  <c r="U734" i="3" s="1"/>
  <c r="Q703" i="3"/>
  <c r="R703" i="3" s="1"/>
  <c r="Q730" i="3"/>
  <c r="S730" i="3" s="1"/>
  <c r="U730" i="3" s="1"/>
  <c r="Q714" i="3"/>
  <c r="S714" i="3" s="1"/>
  <c r="U714" i="3" s="1"/>
  <c r="Q704" i="3"/>
  <c r="S704" i="3" s="1"/>
  <c r="U704" i="3" s="1"/>
  <c r="Q689" i="3"/>
  <c r="Q688" i="3"/>
  <c r="T688" i="3" s="1"/>
  <c r="Q674" i="3"/>
  <c r="S674" i="3" s="1"/>
  <c r="U674" i="3" s="1"/>
  <c r="Q707" i="3"/>
  <c r="T707" i="3" s="1"/>
  <c r="Q708" i="3"/>
  <c r="R708" i="3" s="1"/>
  <c r="Q706" i="3"/>
  <c r="R706" i="3" s="1"/>
  <c r="Q702" i="3"/>
  <c r="S702" i="3" s="1"/>
  <c r="U702" i="3" s="1"/>
  <c r="Q696" i="3"/>
  <c r="R696" i="3" s="1"/>
  <c r="Q695" i="3"/>
  <c r="S695" i="3" s="1"/>
  <c r="U695" i="3" s="1"/>
  <c r="Q685" i="3"/>
  <c r="R685" i="3" s="1"/>
  <c r="Q684" i="3"/>
  <c r="T684" i="3" s="1"/>
  <c r="Q682" i="3"/>
  <c r="S682" i="3" s="1"/>
  <c r="U682" i="3" s="1"/>
  <c r="Q668" i="3"/>
  <c r="S668" i="3" s="1"/>
  <c r="U668" i="3" s="1"/>
  <c r="Q683" i="3"/>
  <c r="S683" i="3" s="1"/>
  <c r="U683" i="3" s="1"/>
  <c r="Q676" i="3"/>
  <c r="S676" i="3" s="1"/>
  <c r="U676" i="3" s="1"/>
  <c r="Q680" i="3"/>
  <c r="R680" i="3" s="1"/>
  <c r="Q659" i="3"/>
  <c r="S659" i="3" s="1"/>
  <c r="U659" i="3" s="1"/>
  <c r="Q643" i="3"/>
  <c r="Q693" i="3"/>
  <c r="R693" i="3" s="1"/>
  <c r="Q651" i="3"/>
  <c r="R651" i="3" s="1"/>
  <c r="Q670" i="3"/>
  <c r="S670" i="3" s="1"/>
  <c r="U670" i="3" s="1"/>
  <c r="Q658" i="3"/>
  <c r="S658" i="3" s="1"/>
  <c r="U658" i="3" s="1"/>
  <c r="Q630" i="3"/>
  <c r="T630" i="3" s="1"/>
  <c r="Q617" i="3"/>
  <c r="S617" i="3" s="1"/>
  <c r="U617" i="3" s="1"/>
  <c r="Q667" i="3"/>
  <c r="S667" i="3" s="1"/>
  <c r="U667" i="3" s="1"/>
  <c r="Q660" i="3"/>
  <c r="S660" i="3" s="1"/>
  <c r="U660" i="3" s="1"/>
  <c r="Q644" i="3"/>
  <c r="T644" i="3" s="1"/>
  <c r="Q642" i="3"/>
  <c r="T642" i="3" s="1"/>
  <c r="Q634" i="3"/>
  <c r="T634" i="3" s="1"/>
  <c r="Q622" i="3"/>
  <c r="S622" i="3" s="1"/>
  <c r="U622" i="3" s="1"/>
  <c r="Q621" i="3"/>
  <c r="T621" i="3" s="1"/>
  <c r="Q606" i="3"/>
  <c r="S606" i="3" s="1"/>
  <c r="U606" i="3" s="1"/>
  <c r="Q604" i="3"/>
  <c r="S604" i="3" s="1"/>
  <c r="U604" i="3" s="1"/>
  <c r="Q602" i="3"/>
  <c r="S602" i="3" s="1"/>
  <c r="U602" i="3" s="1"/>
  <c r="Q593" i="3"/>
  <c r="S593" i="3" s="1"/>
  <c r="U593" i="3" s="1"/>
  <c r="Q620" i="3"/>
  <c r="S620" i="3" s="1"/>
  <c r="U620" i="3" s="1"/>
  <c r="Q618" i="3"/>
  <c r="S618" i="3" s="1"/>
  <c r="U618" i="3" s="1"/>
  <c r="Q616" i="3"/>
  <c r="S616" i="3" s="1"/>
  <c r="U616" i="3" s="1"/>
  <c r="Q610" i="3"/>
  <c r="S610" i="3" s="1"/>
  <c r="U610" i="3" s="1"/>
  <c r="Q633" i="3"/>
  <c r="S633" i="3" s="1"/>
  <c r="U633" i="3" s="1"/>
  <c r="Q619" i="3"/>
  <c r="S619" i="3" s="1"/>
  <c r="U619" i="3" s="1"/>
  <c r="Q637" i="3"/>
  <c r="S637" i="3" s="1"/>
  <c r="U637" i="3" s="1"/>
  <c r="Q608" i="3"/>
  <c r="S608" i="3" s="1"/>
  <c r="U608" i="3" s="1"/>
  <c r="Q635" i="3"/>
  <c r="S635" i="3" s="1"/>
  <c r="U635" i="3" s="1"/>
  <c r="Q624" i="3"/>
  <c r="R624" i="3" s="1"/>
  <c r="Q650" i="3"/>
  <c r="S650" i="3" s="1"/>
  <c r="U650" i="3" s="1"/>
  <c r="Q625" i="3"/>
  <c r="T625" i="3" s="1"/>
  <c r="Q609" i="3"/>
  <c r="T609" i="3" s="1"/>
  <c r="Q653" i="3"/>
  <c r="S653" i="3" s="1"/>
  <c r="U653" i="3" s="1"/>
  <c r="Q601" i="3"/>
  <c r="S601" i="3" s="1"/>
  <c r="U601" i="3" s="1"/>
  <c r="Q578" i="3"/>
  <c r="T578" i="3" s="1"/>
  <c r="Q603" i="3"/>
  <c r="S603" i="3" s="1"/>
  <c r="U603" i="3" s="1"/>
  <c r="Q592" i="3"/>
  <c r="T592" i="3" s="1"/>
  <c r="Q595" i="3"/>
  <c r="R595" i="3" s="1"/>
  <c r="Q579" i="3"/>
  <c r="S579" i="3" s="1"/>
  <c r="U579" i="3" s="1"/>
  <c r="Q575" i="3"/>
  <c r="T575" i="3" s="1"/>
  <c r="Q567" i="3"/>
  <c r="R567" i="3" s="1"/>
  <c r="Q559" i="3"/>
  <c r="T559" i="3" s="1"/>
  <c r="Q551" i="3"/>
  <c r="R551" i="3" s="1"/>
  <c r="Q543" i="3"/>
  <c r="S543" i="3" s="1"/>
  <c r="U543" i="3" s="1"/>
  <c r="Q585" i="3"/>
  <c r="S585" i="3" s="1"/>
  <c r="U585" i="3" s="1"/>
  <c r="Q548" i="3"/>
  <c r="S548" i="3" s="1"/>
  <c r="U548" i="3" s="1"/>
  <c r="Q534" i="3"/>
  <c r="S534" i="3" s="1"/>
  <c r="U534" i="3" s="1"/>
  <c r="Q584" i="3"/>
  <c r="R584" i="3" s="1"/>
  <c r="Q563" i="3"/>
  <c r="R563" i="3" s="1"/>
  <c r="Q562" i="3"/>
  <c r="T562" i="3" s="1"/>
  <c r="Q520" i="3"/>
  <c r="R520" i="3" s="1"/>
  <c r="Q519" i="3"/>
  <c r="S519" i="3" s="1"/>
  <c r="U519" i="3" s="1"/>
  <c r="Q518" i="3"/>
  <c r="S518" i="3" s="1"/>
  <c r="U518" i="3" s="1"/>
  <c r="Q605" i="3"/>
  <c r="S605" i="3" s="1"/>
  <c r="U605" i="3" s="1"/>
  <c r="Q589" i="3"/>
  <c r="T589" i="3" s="1"/>
  <c r="Q555" i="3"/>
  <c r="R555" i="3" s="1"/>
  <c r="Q554" i="3"/>
  <c r="T554" i="3" s="1"/>
  <c r="Q507" i="3"/>
  <c r="S507" i="3" s="1"/>
  <c r="U507" i="3" s="1"/>
  <c r="Q546" i="3"/>
  <c r="S546" i="3" s="1"/>
  <c r="U546" i="3" s="1"/>
  <c r="Q572" i="3"/>
  <c r="S572" i="3" s="1"/>
  <c r="U572" i="3" s="1"/>
  <c r="Q515" i="3"/>
  <c r="T515" i="3" s="1"/>
  <c r="Q571" i="3"/>
  <c r="R571" i="3" s="1"/>
  <c r="Q570" i="3"/>
  <c r="T570" i="3" s="1"/>
  <c r="Q556" i="3"/>
  <c r="S556" i="3" s="1"/>
  <c r="U556" i="3" s="1"/>
  <c r="Q532" i="3"/>
  <c r="S532" i="3" s="1"/>
  <c r="U532" i="3" s="1"/>
  <c r="Q523" i="3"/>
  <c r="S523" i="3" s="1"/>
  <c r="U523" i="3" s="1"/>
  <c r="Q506" i="3"/>
  <c r="T506" i="3" s="1"/>
  <c r="Q497" i="3"/>
  <c r="S497" i="3" s="1"/>
  <c r="U497" i="3" s="1"/>
  <c r="Q490" i="3"/>
  <c r="S490" i="3" s="1"/>
  <c r="U490" i="3" s="1"/>
  <c r="Q526" i="3"/>
  <c r="S526" i="3" s="1"/>
  <c r="U526" i="3" s="1"/>
  <c r="Q517" i="3"/>
  <c r="S517" i="3" s="1"/>
  <c r="U517" i="3" s="1"/>
  <c r="Q531" i="3"/>
  <c r="S531" i="3" s="1"/>
  <c r="U531" i="3" s="1"/>
  <c r="Q530" i="3"/>
  <c r="S530" i="3" s="1"/>
  <c r="U530" i="3" s="1"/>
  <c r="Q508" i="3"/>
  <c r="S508" i="3" s="1"/>
  <c r="U508" i="3" s="1"/>
  <c r="Q493" i="3"/>
  <c r="R493" i="3" s="1"/>
  <c r="Q491" i="3"/>
  <c r="S491" i="3" s="1"/>
  <c r="U491" i="3" s="1"/>
  <c r="Q498" i="3"/>
  <c r="T498" i="3" s="1"/>
  <c r="Q485" i="3"/>
  <c r="R485" i="3" s="1"/>
  <c r="Q477" i="3"/>
  <c r="R477" i="3" s="1"/>
  <c r="Q469" i="3"/>
  <c r="T469" i="3" s="1"/>
  <c r="Q461" i="3"/>
  <c r="S461" i="3" s="1"/>
  <c r="U461" i="3" s="1"/>
  <c r="Q539" i="3"/>
  <c r="R539" i="3" s="1"/>
  <c r="Q524" i="3"/>
  <c r="S524" i="3" s="1"/>
  <c r="U524" i="3" s="1"/>
  <c r="Q542" i="3"/>
  <c r="T542" i="3" s="1"/>
  <c r="Q538" i="3"/>
  <c r="S538" i="3" s="1"/>
  <c r="U538" i="3" s="1"/>
  <c r="Q501" i="3"/>
  <c r="S501" i="3" s="1"/>
  <c r="U501" i="3" s="1"/>
  <c r="Q550" i="3"/>
  <c r="R550" i="3" s="1"/>
  <c r="Q489" i="3"/>
  <c r="R489" i="3" s="1"/>
  <c r="Q482" i="3"/>
  <c r="S482" i="3" s="1"/>
  <c r="U482" i="3" s="1"/>
  <c r="Q522" i="3"/>
  <c r="S522" i="3" s="1"/>
  <c r="U522" i="3" s="1"/>
  <c r="Q462" i="3"/>
  <c r="S462" i="3" s="1"/>
  <c r="U462" i="3" s="1"/>
  <c r="Q431" i="3"/>
  <c r="R431" i="3" s="1"/>
  <c r="Q454" i="3"/>
  <c r="S454" i="3" s="1"/>
  <c r="U454" i="3" s="1"/>
  <c r="Q448" i="3"/>
  <c r="S448" i="3" s="1"/>
  <c r="U448" i="3" s="1"/>
  <c r="Q445" i="3"/>
  <c r="T445" i="3" s="1"/>
  <c r="Q446" i="3"/>
  <c r="S446" i="3" s="1"/>
  <c r="U446" i="3" s="1"/>
  <c r="Q547" i="3"/>
  <c r="S547" i="3" s="1"/>
  <c r="U547" i="3" s="1"/>
  <c r="Q484" i="3"/>
  <c r="S484" i="3" s="1"/>
  <c r="U484" i="3" s="1"/>
  <c r="Q439" i="3"/>
  <c r="S439" i="3" s="1"/>
  <c r="U439" i="3" s="1"/>
  <c r="Q436" i="3"/>
  <c r="S436" i="3" s="1"/>
  <c r="U436" i="3" s="1"/>
  <c r="Q428" i="3"/>
  <c r="R428" i="3" s="1"/>
  <c r="Q420" i="3"/>
  <c r="T420" i="3" s="1"/>
  <c r="Q412" i="3"/>
  <c r="T412" i="3" s="1"/>
  <c r="Q404" i="3"/>
  <c r="R404" i="3" s="1"/>
  <c r="Q478" i="3"/>
  <c r="S478" i="3" s="1"/>
  <c r="U478" i="3" s="1"/>
  <c r="Q435" i="3"/>
  <c r="T435" i="3" s="1"/>
  <c r="Q453" i="3"/>
  <c r="S453" i="3" s="1"/>
  <c r="U453" i="3" s="1"/>
  <c r="Q494" i="3"/>
  <c r="T494" i="3" s="1"/>
  <c r="Q472" i="3"/>
  <c r="S472" i="3" s="1"/>
  <c r="U472" i="3" s="1"/>
  <c r="Q450" i="3"/>
  <c r="R450" i="3" s="1"/>
  <c r="Q441" i="3"/>
  <c r="S441" i="3" s="1"/>
  <c r="U441" i="3" s="1"/>
  <c r="Q470" i="3"/>
  <c r="S470" i="3" s="1"/>
  <c r="U470" i="3" s="1"/>
  <c r="Q464" i="3"/>
  <c r="S464" i="3" s="1"/>
  <c r="U464" i="3" s="1"/>
  <c r="Q442" i="3"/>
  <c r="T442" i="3" s="1"/>
  <c r="Q432" i="3"/>
  <c r="S432" i="3" s="1"/>
  <c r="U432" i="3" s="1"/>
  <c r="Q424" i="3"/>
  <c r="R424" i="3" s="1"/>
  <c r="Q416" i="3"/>
  <c r="R416" i="3" s="1"/>
  <c r="Q408" i="3"/>
  <c r="R408" i="3" s="1"/>
  <c r="Q407" i="3"/>
  <c r="S407" i="3" s="1"/>
  <c r="U407" i="3" s="1"/>
  <c r="Q401" i="3"/>
  <c r="T401" i="3" s="1"/>
  <c r="Q393" i="3"/>
  <c r="S393" i="3" s="1"/>
  <c r="U393" i="3" s="1"/>
  <c r="Q400" i="3"/>
  <c r="R400" i="3" s="1"/>
  <c r="Q399" i="3"/>
  <c r="T399" i="3" s="1"/>
  <c r="Q387" i="3"/>
  <c r="R387" i="3" s="1"/>
  <c r="Q423" i="3"/>
  <c r="S423" i="3" s="1"/>
  <c r="U423" i="3" s="1"/>
  <c r="Q384" i="3"/>
  <c r="T384" i="3" s="1"/>
  <c r="Q383" i="3"/>
  <c r="S383" i="3" s="1"/>
  <c r="U383" i="3" s="1"/>
  <c r="Q377" i="3"/>
  <c r="U377" i="3" s="1"/>
  <c r="Q369" i="3"/>
  <c r="S369" i="3" s="1"/>
  <c r="U369" i="3" s="1"/>
  <c r="Q361" i="3"/>
  <c r="S361" i="3" s="1"/>
  <c r="U361" i="3" s="1"/>
  <c r="Q353" i="3"/>
  <c r="S353" i="3" s="1"/>
  <c r="U353" i="3" s="1"/>
  <c r="Q392" i="3"/>
  <c r="T392" i="3" s="1"/>
  <c r="Q376" i="3"/>
  <c r="S376" i="3" s="1"/>
  <c r="U376" i="3" s="1"/>
  <c r="Q368" i="3"/>
  <c r="R368" i="3" s="1"/>
  <c r="Q360" i="3"/>
  <c r="S360" i="3" s="1"/>
  <c r="U360" i="3" s="1"/>
  <c r="Q352" i="3"/>
  <c r="T352" i="3" s="1"/>
  <c r="Q409" i="3"/>
  <c r="R409" i="3" s="1"/>
  <c r="Q388" i="3"/>
  <c r="T388" i="3" s="1"/>
  <c r="Q415" i="3"/>
  <c r="S415" i="3" s="1"/>
  <c r="U415" i="3" s="1"/>
  <c r="Q396" i="3"/>
  <c r="R396" i="3" s="1"/>
  <c r="Q391" i="3"/>
  <c r="S391" i="3" s="1"/>
  <c r="U391" i="3" s="1"/>
  <c r="Q381" i="3"/>
  <c r="S381" i="3" s="1"/>
  <c r="U381" i="3" s="1"/>
  <c r="Q373" i="3"/>
  <c r="S373" i="3" s="1"/>
  <c r="U373" i="3" s="1"/>
  <c r="Q365" i="3"/>
  <c r="S365" i="3" s="1"/>
  <c r="U365" i="3" s="1"/>
  <c r="Q357" i="3"/>
  <c r="T357" i="3" s="1"/>
  <c r="Q341" i="3"/>
  <c r="T341" i="3" s="1"/>
  <c r="Q333" i="3"/>
  <c r="S333" i="3" s="1"/>
  <c r="U333" i="3" s="1"/>
  <c r="Q345" i="3"/>
  <c r="S345" i="3" s="1"/>
  <c r="U345" i="3" s="1"/>
  <c r="Q326" i="3"/>
  <c r="S326" i="3" s="1"/>
  <c r="U326" i="3" s="1"/>
  <c r="Q318" i="3"/>
  <c r="S318" i="3" s="1"/>
  <c r="U318" i="3" s="1"/>
  <c r="Q310" i="3"/>
  <c r="S310" i="3" s="1"/>
  <c r="U310" i="3" s="1"/>
  <c r="Q302" i="3"/>
  <c r="S302" i="3" s="1"/>
  <c r="U302" i="3" s="1"/>
  <c r="Q294" i="3"/>
  <c r="S294" i="3" s="1"/>
  <c r="U294" i="3" s="1"/>
  <c r="Q286" i="3"/>
  <c r="S286" i="3" s="1"/>
  <c r="U286" i="3" s="1"/>
  <c r="Q278" i="3"/>
  <c r="S278" i="3" s="1"/>
  <c r="U278" i="3" s="1"/>
  <c r="Q270" i="3"/>
  <c r="S270" i="3" s="1"/>
  <c r="U270" i="3" s="1"/>
  <c r="Q329" i="3"/>
  <c r="Q325" i="3"/>
  <c r="S325" i="3" s="1"/>
  <c r="U325" i="3" s="1"/>
  <c r="Q317" i="3"/>
  <c r="S317" i="3" s="1"/>
  <c r="U317" i="3" s="1"/>
  <c r="Q309" i="3"/>
  <c r="S309" i="3" s="1"/>
  <c r="U309" i="3" s="1"/>
  <c r="Q301" i="3"/>
  <c r="S301" i="3" s="1"/>
  <c r="U301" i="3" s="1"/>
  <c r="Q293" i="3"/>
  <c r="S293" i="3" s="1"/>
  <c r="U293" i="3" s="1"/>
  <c r="Q285" i="3"/>
  <c r="S285" i="3" s="1"/>
  <c r="U285" i="3" s="1"/>
  <c r="Q277" i="3"/>
  <c r="R277" i="3" s="1"/>
  <c r="Q344" i="3"/>
  <c r="S344" i="3" s="1"/>
  <c r="U344" i="3" s="1"/>
  <c r="Q336" i="3"/>
  <c r="S336" i="3" s="1"/>
  <c r="U336" i="3" s="1"/>
  <c r="Q324" i="3"/>
  <c r="R324" i="3" s="1"/>
  <c r="Q316" i="3"/>
  <c r="S316" i="3" s="1"/>
  <c r="U316" i="3" s="1"/>
  <c r="Q308" i="3"/>
  <c r="S308" i="3" s="1"/>
  <c r="U308" i="3" s="1"/>
  <c r="Q300" i="3"/>
  <c r="T300" i="3" s="1"/>
  <c r="Q292" i="3"/>
  <c r="T292" i="3" s="1"/>
  <c r="Q284" i="3"/>
  <c r="T284" i="3" s="1"/>
  <c r="Q276" i="3"/>
  <c r="T276" i="3" s="1"/>
  <c r="Q268" i="3"/>
  <c r="R268" i="3" s="1"/>
  <c r="Q349" i="3"/>
  <c r="R349" i="3" s="1"/>
  <c r="Q323" i="3"/>
  <c r="T323" i="3" s="1"/>
  <c r="Q337" i="3"/>
  <c r="S337" i="3" s="1"/>
  <c r="U337" i="3" s="1"/>
  <c r="Q281" i="3"/>
  <c r="T281" i="3" s="1"/>
  <c r="Q320" i="3"/>
  <c r="T320" i="3" s="1"/>
  <c r="Q273" i="3"/>
  <c r="T273" i="3" s="1"/>
  <c r="Q272" i="3"/>
  <c r="R272" i="3" s="1"/>
  <c r="Q261" i="3"/>
  <c r="T261" i="3" s="1"/>
  <c r="Q259" i="3"/>
  <c r="S259" i="3" s="1"/>
  <c r="U259" i="3" s="1"/>
  <c r="Q260" i="3"/>
  <c r="T260" i="3" s="1"/>
  <c r="Q312" i="3"/>
  <c r="T312" i="3" s="1"/>
  <c r="Q304" i="3"/>
  <c r="R304" i="3" s="1"/>
  <c r="Q296" i="3"/>
  <c r="S296" i="3" s="1"/>
  <c r="U296" i="3" s="1"/>
  <c r="Q288" i="3"/>
  <c r="S288" i="3" s="1"/>
  <c r="U288" i="3" s="1"/>
  <c r="Q262" i="3"/>
  <c r="S262" i="3" s="1"/>
  <c r="U262" i="3" s="1"/>
  <c r="Q245" i="3"/>
  <c r="S245" i="3" s="1"/>
  <c r="U245" i="3" s="1"/>
  <c r="Q237" i="3"/>
  <c r="S237" i="3" s="1"/>
  <c r="U237" i="3" s="1"/>
  <c r="Q229" i="3"/>
  <c r="S229" i="3" s="1"/>
  <c r="U229" i="3" s="1"/>
  <c r="Q221" i="3"/>
  <c r="S221" i="3" s="1"/>
  <c r="U221" i="3" s="1"/>
  <c r="Q243" i="3"/>
  <c r="T243" i="3" s="1"/>
  <c r="Q280" i="3"/>
  <c r="R280" i="3" s="1"/>
  <c r="Q269" i="3"/>
  <c r="S269" i="3" s="1"/>
  <c r="U269" i="3" s="1"/>
  <c r="Q252" i="3"/>
  <c r="T252" i="3" s="1"/>
  <c r="Q249" i="3"/>
  <c r="S249" i="3" s="1"/>
  <c r="U249" i="3" s="1"/>
  <c r="Q248" i="3"/>
  <c r="S248" i="3" s="1"/>
  <c r="U248" i="3" s="1"/>
  <c r="Q247" i="3"/>
  <c r="S247" i="3" s="1"/>
  <c r="U247" i="3" s="1"/>
  <c r="Q328" i="3"/>
  <c r="T328" i="3" s="1"/>
  <c r="Q264" i="3"/>
  <c r="R264" i="3" s="1"/>
  <c r="Q254" i="3"/>
  <c r="S254" i="3" s="1"/>
  <c r="U254" i="3" s="1"/>
  <c r="Q240" i="3"/>
  <c r="T240" i="3" s="1"/>
  <c r="Q232" i="3"/>
  <c r="T232" i="3" s="1"/>
  <c r="Q224" i="3"/>
  <c r="S224" i="3" s="1"/>
  <c r="U224" i="3" s="1"/>
  <c r="Q218" i="3"/>
  <c r="R218" i="3" s="1"/>
  <c r="Q239" i="3"/>
  <c r="T239" i="3" s="1"/>
  <c r="Q231" i="3"/>
  <c r="S231" i="3" s="1"/>
  <c r="U231" i="3" s="1"/>
  <c r="Q211" i="3"/>
  <c r="S211" i="3" s="1"/>
  <c r="U211" i="3" s="1"/>
  <c r="Q205" i="3"/>
  <c r="T205" i="3" s="1"/>
  <c r="Q202" i="3"/>
  <c r="T202" i="3" s="1"/>
  <c r="Q188" i="3"/>
  <c r="S188" i="3" s="1"/>
  <c r="U188" i="3" s="1"/>
  <c r="Q180" i="3"/>
  <c r="T180" i="3" s="1"/>
  <c r="Q172" i="3"/>
  <c r="S172" i="3" s="1"/>
  <c r="U172" i="3" s="1"/>
  <c r="Q164" i="3"/>
  <c r="S164" i="3" s="1"/>
  <c r="U164" i="3" s="1"/>
  <c r="Q156" i="3"/>
  <c r="S156" i="3" s="1"/>
  <c r="U156" i="3" s="1"/>
  <c r="Q148" i="3"/>
  <c r="S148" i="3" s="1"/>
  <c r="U148" i="3" s="1"/>
  <c r="Q140" i="3"/>
  <c r="R140" i="3" s="1"/>
  <c r="Q132" i="3"/>
  <c r="S132" i="3" s="1"/>
  <c r="U132" i="3" s="1"/>
  <c r="Q124" i="3"/>
  <c r="R124" i="3" s="1"/>
  <c r="Q116" i="3"/>
  <c r="S116" i="3" s="1"/>
  <c r="U116" i="3" s="1"/>
  <c r="Q207" i="3"/>
  <c r="S207" i="3" s="1"/>
  <c r="U207" i="3" s="1"/>
  <c r="Q195" i="3"/>
  <c r="S195" i="3" s="1"/>
  <c r="U195" i="3" s="1"/>
  <c r="Q187" i="3"/>
  <c r="S187" i="3" s="1"/>
  <c r="U187" i="3" s="1"/>
  <c r="Q179" i="3"/>
  <c r="T179" i="3" s="1"/>
  <c r="Q171" i="3"/>
  <c r="T171" i="3" s="1"/>
  <c r="Q163" i="3"/>
  <c r="T163" i="3" s="1"/>
  <c r="Q155" i="3"/>
  <c r="T155" i="3" s="1"/>
  <c r="Q147" i="3"/>
  <c r="S147" i="3" s="1"/>
  <c r="U147" i="3" s="1"/>
  <c r="Q139" i="3"/>
  <c r="S139" i="3" s="1"/>
  <c r="U139" i="3" s="1"/>
  <c r="Q131" i="3"/>
  <c r="R131" i="3" s="1"/>
  <c r="Q123" i="3"/>
  <c r="T123" i="3" s="1"/>
  <c r="Q115" i="3"/>
  <c r="S115" i="3" s="1"/>
  <c r="U115" i="3" s="1"/>
  <c r="Q107" i="3"/>
  <c r="R107" i="3" s="1"/>
  <c r="Q217" i="3"/>
  <c r="S217" i="3" s="1"/>
  <c r="U217" i="3" s="1"/>
  <c r="Q215" i="3"/>
  <c r="S215" i="3" s="1"/>
  <c r="U215" i="3" s="1"/>
  <c r="Q203" i="3"/>
  <c r="S203" i="3" s="1"/>
  <c r="U203" i="3" s="1"/>
  <c r="Q194" i="3"/>
  <c r="S194" i="3" s="1"/>
  <c r="U194" i="3" s="1"/>
  <c r="Q186" i="3"/>
  <c r="S186" i="3" s="1"/>
  <c r="U186" i="3" s="1"/>
  <c r="Q178" i="3"/>
  <c r="S178" i="3" s="1"/>
  <c r="U178" i="3" s="1"/>
  <c r="Q170" i="3"/>
  <c r="S170" i="3" s="1"/>
  <c r="U170" i="3" s="1"/>
  <c r="Q162" i="3"/>
  <c r="Q154" i="3"/>
  <c r="S154" i="3" s="1"/>
  <c r="U154" i="3" s="1"/>
  <c r="Q130" i="3"/>
  <c r="S130" i="3" s="1"/>
  <c r="U130" i="3" s="1"/>
  <c r="Q122" i="3"/>
  <c r="S122" i="3" s="1"/>
  <c r="U122" i="3" s="1"/>
  <c r="Q114" i="3"/>
  <c r="S114" i="3" s="1"/>
  <c r="U114" i="3" s="1"/>
  <c r="Q106" i="3"/>
  <c r="S106" i="3" s="1"/>
  <c r="U106" i="3" s="1"/>
  <c r="Q210" i="3"/>
  <c r="R210" i="3" s="1"/>
  <c r="Q209" i="3"/>
  <c r="T209" i="3" s="1"/>
  <c r="Q196" i="3"/>
  <c r="S196" i="3" s="1"/>
  <c r="U196" i="3" s="1"/>
  <c r="Q161" i="3"/>
  <c r="S161" i="3" s="1"/>
  <c r="U161" i="3" s="1"/>
  <c r="Q145" i="3"/>
  <c r="S145" i="3" s="1"/>
  <c r="U145" i="3" s="1"/>
  <c r="Q201" i="3"/>
  <c r="S201" i="3" s="1"/>
  <c r="U201" i="3" s="1"/>
  <c r="Q192" i="3"/>
  <c r="Q184" i="3"/>
  <c r="S184" i="3" s="1"/>
  <c r="U184" i="3" s="1"/>
  <c r="Q176" i="3"/>
  <c r="S176" i="3" s="1"/>
  <c r="U176" i="3" s="1"/>
  <c r="Q168" i="3"/>
  <c r="S168" i="3" s="1"/>
  <c r="U168" i="3" s="1"/>
  <c r="Q160" i="3"/>
  <c r="S160" i="3" s="1"/>
  <c r="U160" i="3" s="1"/>
  <c r="Q152" i="3"/>
  <c r="S152" i="3" s="1"/>
  <c r="U152" i="3" s="1"/>
  <c r="Q144" i="3"/>
  <c r="S144" i="3" s="1"/>
  <c r="U144" i="3" s="1"/>
  <c r="Q136" i="3"/>
  <c r="S136" i="3" s="1"/>
  <c r="U136" i="3" s="1"/>
  <c r="Q128" i="3"/>
  <c r="S128" i="3" s="1"/>
  <c r="U128" i="3" s="1"/>
  <c r="Q120" i="3"/>
  <c r="S120" i="3" s="1"/>
  <c r="U120" i="3" s="1"/>
  <c r="Q112" i="3"/>
  <c r="S112" i="3" s="1"/>
  <c r="U112" i="3" s="1"/>
  <c r="Q104" i="3"/>
  <c r="S104" i="3" s="1"/>
  <c r="U104" i="3" s="1"/>
  <c r="Q223" i="3"/>
  <c r="S223" i="3" s="1"/>
  <c r="U223" i="3" s="1"/>
  <c r="Q199" i="3"/>
  <c r="S199" i="3" s="1"/>
  <c r="U199" i="3" s="1"/>
  <c r="Q198" i="3"/>
  <c r="T198" i="3" s="1"/>
  <c r="Q197" i="3"/>
  <c r="R197" i="3" s="1"/>
  <c r="Q103" i="3"/>
  <c r="S103" i="3" s="1"/>
  <c r="U103" i="3" s="1"/>
  <c r="Q12" i="3"/>
  <c r="S12" i="3" s="1"/>
  <c r="U12" i="3" s="1"/>
  <c r="Q80" i="3"/>
  <c r="S80" i="3" s="1"/>
  <c r="U80" i="3" s="1"/>
  <c r="Q98" i="3"/>
  <c r="R98" i="3" s="1"/>
  <c r="Q118" i="3"/>
  <c r="T118" i="3" s="1"/>
  <c r="O121" i="3"/>
  <c r="O131" i="3"/>
  <c r="O133" i="3"/>
  <c r="Q137" i="3"/>
  <c r="S137" i="3" s="1"/>
  <c r="U137" i="3" s="1"/>
  <c r="O142" i="3"/>
  <c r="Q146" i="3"/>
  <c r="Q150" i="3"/>
  <c r="T150" i="3" s="1"/>
  <c r="O153" i="3"/>
  <c r="O162" i="3"/>
  <c r="O192" i="3"/>
  <c r="O199" i="3"/>
  <c r="Q54" i="3"/>
  <c r="S54" i="3" s="1"/>
  <c r="U54" i="3" s="1"/>
  <c r="Q62" i="3"/>
  <c r="S62" i="3" s="1"/>
  <c r="U62" i="3" s="1"/>
  <c r="Q70" i="3"/>
  <c r="S70" i="3" s="1"/>
  <c r="U70" i="3" s="1"/>
  <c r="Q79" i="3"/>
  <c r="S79" i="3" s="1"/>
  <c r="U79" i="3" s="1"/>
  <c r="Q81" i="3"/>
  <c r="S81" i="3" s="1"/>
  <c r="U81" i="3" s="1"/>
  <c r="Q95" i="3"/>
  <c r="S95" i="3" s="1"/>
  <c r="U95" i="3" s="1"/>
  <c r="Q99" i="3"/>
  <c r="R99" i="3" s="1"/>
  <c r="Q101" i="3"/>
  <c r="S101" i="3" s="1"/>
  <c r="U101" i="3" s="1"/>
  <c r="Q113" i="3"/>
  <c r="S113" i="3" s="1"/>
  <c r="U113" i="3" s="1"/>
  <c r="O130" i="3"/>
  <c r="O139" i="3"/>
  <c r="Q157" i="3"/>
  <c r="R157" i="3" s="1"/>
  <c r="O170" i="3"/>
  <c r="Q177" i="3"/>
  <c r="S177" i="3" s="1"/>
  <c r="U177" i="3" s="1"/>
  <c r="O179" i="3"/>
  <c r="O181" i="3"/>
  <c r="O189" i="3"/>
  <c r="Q78" i="3"/>
  <c r="S78" i="3" s="1"/>
  <c r="U78" i="3" s="1"/>
  <c r="M82" i="3"/>
  <c r="Q92" i="3"/>
  <c r="R92" i="3" s="1"/>
  <c r="Q102" i="3"/>
  <c r="T102" i="3" s="1"/>
  <c r="O115" i="3"/>
  <c r="O117" i="3"/>
  <c r="Q125" i="3"/>
  <c r="T125" i="3" s="1"/>
  <c r="O138" i="3"/>
  <c r="O141" i="3"/>
  <c r="O147" i="3"/>
  <c r="O149" i="3"/>
  <c r="Q158" i="3"/>
  <c r="R158" i="3" s="1"/>
  <c r="O161" i="3"/>
  <c r="O83" i="3"/>
  <c r="Q89" i="3"/>
  <c r="S89" i="3" s="1"/>
  <c r="U89" i="3" s="1"/>
  <c r="Q91" i="3"/>
  <c r="R91" i="3" s="1"/>
  <c r="Q100" i="3"/>
  <c r="R100" i="3" s="1"/>
  <c r="R108" i="3"/>
  <c r="Q109" i="3"/>
  <c r="T109" i="3" s="1"/>
  <c r="O114" i="3"/>
  <c r="Q126" i="3"/>
  <c r="S126" i="3" s="1"/>
  <c r="U126" i="3" s="1"/>
  <c r="O129" i="3"/>
  <c r="O146" i="3"/>
  <c r="Q165" i="3"/>
  <c r="R165" i="3" s="1"/>
  <c r="O169" i="3"/>
  <c r="O178" i="3"/>
  <c r="Q185" i="3"/>
  <c r="S185" i="3" s="1"/>
  <c r="U185" i="3" s="1"/>
  <c r="O187" i="3"/>
  <c r="O188" i="3"/>
  <c r="Q193" i="3"/>
  <c r="S193" i="3" s="1"/>
  <c r="U193" i="3" s="1"/>
  <c r="O195" i="3"/>
  <c r="O203" i="3"/>
  <c r="O213" i="3"/>
  <c r="O214" i="3"/>
  <c r="T108" i="3"/>
  <c r="Q111" i="3"/>
  <c r="S111" i="3" s="1"/>
  <c r="U111" i="3" s="1"/>
  <c r="Q119" i="3"/>
  <c r="S119" i="3" s="1"/>
  <c r="U119" i="3" s="1"/>
  <c r="Q127" i="3"/>
  <c r="S127" i="3" s="1"/>
  <c r="U127" i="3" s="1"/>
  <c r="Q135" i="3"/>
  <c r="Q143" i="3"/>
  <c r="S143" i="3" s="1"/>
  <c r="U143" i="3" s="1"/>
  <c r="Q151" i="3"/>
  <c r="S151" i="3" s="1"/>
  <c r="U151" i="3" s="1"/>
  <c r="Q159" i="3"/>
  <c r="S159" i="3" s="1"/>
  <c r="U159" i="3" s="1"/>
  <c r="Q167" i="3"/>
  <c r="Q175" i="3"/>
  <c r="S175" i="3" s="1"/>
  <c r="U175" i="3" s="1"/>
  <c r="Q183" i="3"/>
  <c r="S183" i="3" s="1"/>
  <c r="U183" i="3" s="1"/>
  <c r="Q191" i="3"/>
  <c r="R191" i="3" s="1"/>
  <c r="Q204" i="3"/>
  <c r="R204" i="3" s="1"/>
  <c r="Q208" i="3"/>
  <c r="T208" i="3" s="1"/>
  <c r="Q212" i="3"/>
  <c r="S212" i="3" s="1"/>
  <c r="U212" i="3" s="1"/>
  <c r="O215" i="3"/>
  <c r="Q219" i="3"/>
  <c r="S219" i="3" s="1"/>
  <c r="U219" i="3" s="1"/>
  <c r="Q222" i="3"/>
  <c r="S222" i="3" s="1"/>
  <c r="U222" i="3" s="1"/>
  <c r="O226" i="3"/>
  <c r="Q228" i="3"/>
  <c r="R228" i="3" s="1"/>
  <c r="Q236" i="3"/>
  <c r="S236" i="3" s="1"/>
  <c r="U236" i="3" s="1"/>
  <c r="P245" i="3"/>
  <c r="O265" i="3"/>
  <c r="M212" i="3"/>
  <c r="Q216" i="3"/>
  <c r="S216" i="3" s="1"/>
  <c r="U216" i="3" s="1"/>
  <c r="Q220" i="3"/>
  <c r="T220" i="3" s="1"/>
  <c r="O230" i="3"/>
  <c r="O238" i="3"/>
  <c r="O243" i="3"/>
  <c r="O245" i="3"/>
  <c r="O253" i="3"/>
  <c r="Q256" i="3"/>
  <c r="S256" i="3" s="1"/>
  <c r="U256" i="3" s="1"/>
  <c r="O259" i="3"/>
  <c r="Q200" i="3"/>
  <c r="T200" i="3" s="1"/>
  <c r="O218" i="3"/>
  <c r="O222" i="3"/>
  <c r="O227" i="3"/>
  <c r="O229" i="3"/>
  <c r="O235" i="3"/>
  <c r="O237" i="3"/>
  <c r="O252" i="3"/>
  <c r="Q255" i="3"/>
  <c r="S255" i="3" s="1"/>
  <c r="U255" i="3" s="1"/>
  <c r="Q214" i="3"/>
  <c r="T214" i="3" s="1"/>
  <c r="O216" i="3"/>
  <c r="O221" i="3"/>
  <c r="Q242" i="3"/>
  <c r="T242" i="3" s="1"/>
  <c r="O244" i="3"/>
  <c r="O257" i="3"/>
  <c r="P207" i="3"/>
  <c r="O211" i="3"/>
  <c r="Q226" i="3"/>
  <c r="T226" i="3" s="1"/>
  <c r="O228" i="3"/>
  <c r="O231" i="3"/>
  <c r="Q234" i="3"/>
  <c r="S234" i="3" s="1"/>
  <c r="U234" i="3" s="1"/>
  <c r="O236" i="3"/>
  <c r="Q246" i="3"/>
  <c r="S246" i="3" s="1"/>
  <c r="U246" i="3" s="1"/>
  <c r="Q265" i="3"/>
  <c r="T265" i="3" s="1"/>
  <c r="M196" i="3"/>
  <c r="Q206" i="3"/>
  <c r="T206" i="3" s="1"/>
  <c r="AM219" i="3"/>
  <c r="AM7" i="3" s="1"/>
  <c r="O220" i="3"/>
  <c r="O223" i="3"/>
  <c r="Q233" i="3"/>
  <c r="O239" i="3"/>
  <c r="Q241" i="3"/>
  <c r="S241" i="3" s="1"/>
  <c r="U241" i="3" s="1"/>
  <c r="O250" i="3"/>
  <c r="Q253" i="3"/>
  <c r="S253" i="3" s="1"/>
  <c r="U253" i="3" s="1"/>
  <c r="O197" i="3"/>
  <c r="O210" i="3"/>
  <c r="Q213" i="3"/>
  <c r="S213" i="3" s="1"/>
  <c r="U213" i="3" s="1"/>
  <c r="P214" i="3"/>
  <c r="Q225" i="3"/>
  <c r="S225" i="3" s="1"/>
  <c r="U225" i="3" s="1"/>
  <c r="O232" i="3"/>
  <c r="O240" i="3"/>
  <c r="O249" i="3"/>
  <c r="O255" i="3"/>
  <c r="O224" i="3"/>
  <c r="Q227" i="3"/>
  <c r="R227" i="3" s="1"/>
  <c r="Q230" i="3"/>
  <c r="T230" i="3" s="1"/>
  <c r="O234" i="3"/>
  <c r="Q235" i="3"/>
  <c r="S235" i="3" s="1"/>
  <c r="U235" i="3" s="1"/>
  <c r="Q238" i="3"/>
  <c r="S238" i="3" s="1"/>
  <c r="U238" i="3" s="1"/>
  <c r="O242" i="3"/>
  <c r="Q244" i="3"/>
  <c r="T244" i="3" s="1"/>
  <c r="Q257" i="3"/>
  <c r="Q263" i="3"/>
  <c r="R263" i="3" s="1"/>
  <c r="Q258" i="3"/>
  <c r="T258" i="3" s="1"/>
  <c r="Q267" i="3"/>
  <c r="T267" i="3" s="1"/>
  <c r="Q282" i="3"/>
  <c r="S282" i="3" s="1"/>
  <c r="U282" i="3" s="1"/>
  <c r="Q291" i="3"/>
  <c r="T291" i="3" s="1"/>
  <c r="Q299" i="3"/>
  <c r="S299" i="3" s="1"/>
  <c r="U299" i="3" s="1"/>
  <c r="Q307" i="3"/>
  <c r="T307" i="3" s="1"/>
  <c r="Q315" i="3"/>
  <c r="T315" i="3" s="1"/>
  <c r="O324" i="3"/>
  <c r="O325" i="3"/>
  <c r="O332" i="3"/>
  <c r="O341" i="3"/>
  <c r="O354" i="3"/>
  <c r="Q358" i="3"/>
  <c r="S358" i="3" s="1"/>
  <c r="U358" i="3" s="1"/>
  <c r="O360" i="3"/>
  <c r="Q372" i="3"/>
  <c r="R372" i="3" s="1"/>
  <c r="O375" i="3"/>
  <c r="Q379" i="3"/>
  <c r="S379" i="3" s="1"/>
  <c r="U379" i="3" s="1"/>
  <c r="O389" i="3"/>
  <c r="O251" i="3"/>
  <c r="O258" i="3"/>
  <c r="O263" i="3"/>
  <c r="Q279" i="3"/>
  <c r="T279" i="3" s="1"/>
  <c r="Q330" i="3"/>
  <c r="S330" i="3" s="1"/>
  <c r="U330" i="3" s="1"/>
  <c r="Q346" i="3"/>
  <c r="S346" i="3" s="1"/>
  <c r="U346" i="3" s="1"/>
  <c r="Q251" i="3"/>
  <c r="S251" i="3" s="1"/>
  <c r="U251" i="3" s="1"/>
  <c r="O274" i="3"/>
  <c r="O283" i="3"/>
  <c r="O288" i="3"/>
  <c r="Q289" i="3"/>
  <c r="R289" i="3" s="1"/>
  <c r="Q290" i="3"/>
  <c r="R290" i="3" s="1"/>
  <c r="O296" i="3"/>
  <c r="Q297" i="3"/>
  <c r="S297" i="3" s="1"/>
  <c r="U297" i="3" s="1"/>
  <c r="Q298" i="3"/>
  <c r="T298" i="3" s="1"/>
  <c r="O304" i="3"/>
  <c r="Q305" i="3"/>
  <c r="S305" i="3" s="1"/>
  <c r="U305" i="3" s="1"/>
  <c r="Q306" i="3"/>
  <c r="T306" i="3" s="1"/>
  <c r="O312" i="3"/>
  <c r="Q313" i="3"/>
  <c r="S313" i="3" s="1"/>
  <c r="U313" i="3" s="1"/>
  <c r="Q314" i="3"/>
  <c r="S314" i="3" s="1"/>
  <c r="U314" i="3" s="1"/>
  <c r="O322" i="3"/>
  <c r="O336" i="3"/>
  <c r="O338" i="3"/>
  <c r="Q250" i="3"/>
  <c r="S250" i="3" s="1"/>
  <c r="U250" i="3" s="1"/>
  <c r="O262" i="3"/>
  <c r="O275" i="3"/>
  <c r="O276" i="3"/>
  <c r="P277" i="3"/>
  <c r="O278" i="3"/>
  <c r="O279" i="3"/>
  <c r="M270" i="3"/>
  <c r="O272" i="3"/>
  <c r="O284" i="3"/>
  <c r="P285" i="3"/>
  <c r="O286" i="3"/>
  <c r="Q287" i="3"/>
  <c r="R287" i="3" s="1"/>
  <c r="O291" i="3"/>
  <c r="Q295" i="3"/>
  <c r="R295" i="3" s="1"/>
  <c r="O299" i="3"/>
  <c r="Q303" i="3"/>
  <c r="R303" i="3" s="1"/>
  <c r="O307" i="3"/>
  <c r="Q311" i="3"/>
  <c r="R311" i="3" s="1"/>
  <c r="O315" i="3"/>
  <c r="O320" i="3"/>
  <c r="Q321" i="3"/>
  <c r="S321" i="3" s="1"/>
  <c r="U321" i="3" s="1"/>
  <c r="Q322" i="3"/>
  <c r="T322" i="3" s="1"/>
  <c r="Q274" i="3"/>
  <c r="T274" i="3" s="1"/>
  <c r="Q275" i="3"/>
  <c r="R275" i="3" s="1"/>
  <c r="O277" i="3"/>
  <c r="M285" i="3"/>
  <c r="O328" i="3"/>
  <c r="O334" i="3"/>
  <c r="P342" i="3"/>
  <c r="O344" i="3"/>
  <c r="M246" i="3"/>
  <c r="O268" i="3"/>
  <c r="Q271" i="3"/>
  <c r="S271" i="3" s="1"/>
  <c r="U271" i="3" s="1"/>
  <c r="Q283" i="3"/>
  <c r="T283" i="3" s="1"/>
  <c r="O292" i="3"/>
  <c r="P293" i="3"/>
  <c r="O294" i="3"/>
  <c r="O295" i="3"/>
  <c r="O300" i="3"/>
  <c r="P301" i="3"/>
  <c r="O302" i="3"/>
  <c r="O303" i="3"/>
  <c r="O308" i="3"/>
  <c r="P309" i="3"/>
  <c r="O310" i="3"/>
  <c r="O311" i="3"/>
  <c r="O316" i="3"/>
  <c r="P317" i="3"/>
  <c r="O318" i="3"/>
  <c r="Q319" i="3"/>
  <c r="R319" i="3" s="1"/>
  <c r="O323" i="3"/>
  <c r="Q338" i="3"/>
  <c r="R338" i="3" s="1"/>
  <c r="Q266" i="3"/>
  <c r="T266" i="3" s="1"/>
  <c r="O269" i="3"/>
  <c r="O280" i="3"/>
  <c r="M293" i="3"/>
  <c r="M301" i="3"/>
  <c r="M309" i="3"/>
  <c r="M317" i="3"/>
  <c r="O326" i="3"/>
  <c r="Q327" i="3"/>
  <c r="R327" i="3" s="1"/>
  <c r="Q335" i="3"/>
  <c r="S335" i="3" s="1"/>
  <c r="U335" i="3" s="1"/>
  <c r="Q331" i="3"/>
  <c r="S331" i="3" s="1"/>
  <c r="U331" i="3" s="1"/>
  <c r="Q332" i="3"/>
  <c r="T332" i="3" s="1"/>
  <c r="Q342" i="3"/>
  <c r="S342" i="3" s="1"/>
  <c r="U342" i="3" s="1"/>
  <c r="M346" i="3"/>
  <c r="O352" i="3"/>
  <c r="Q364" i="3"/>
  <c r="R364" i="3" s="1"/>
  <c r="O367" i="3"/>
  <c r="Q371" i="3"/>
  <c r="S371" i="3" s="1"/>
  <c r="U371" i="3" s="1"/>
  <c r="O374" i="3"/>
  <c r="Q378" i="3"/>
  <c r="R378" i="3" s="1"/>
  <c r="Q340" i="3"/>
  <c r="R340" i="3" s="1"/>
  <c r="M342" i="3"/>
  <c r="Q347" i="3"/>
  <c r="S347" i="3" s="1"/>
  <c r="U347" i="3" s="1"/>
  <c r="Q348" i="3"/>
  <c r="R348" i="3" s="1"/>
  <c r="O350" i="3"/>
  <c r="Q356" i="3"/>
  <c r="R356" i="3" s="1"/>
  <c r="O359" i="3"/>
  <c r="Q363" i="3"/>
  <c r="S363" i="3" s="1"/>
  <c r="U363" i="3" s="1"/>
  <c r="O366" i="3"/>
  <c r="Q370" i="3"/>
  <c r="S370" i="3" s="1"/>
  <c r="U370" i="3" s="1"/>
  <c r="Q343" i="3"/>
  <c r="T343" i="3" s="1"/>
  <c r="O345" i="3"/>
  <c r="Q355" i="3"/>
  <c r="S355" i="3" s="1"/>
  <c r="U355" i="3" s="1"/>
  <c r="O358" i="3"/>
  <c r="Q362" i="3"/>
  <c r="T362" i="3" s="1"/>
  <c r="O379" i="3"/>
  <c r="O413" i="3"/>
  <c r="Q417" i="3"/>
  <c r="S417" i="3" s="1"/>
  <c r="U417" i="3" s="1"/>
  <c r="Q354" i="3"/>
  <c r="T354" i="3" s="1"/>
  <c r="O371" i="3"/>
  <c r="Q375" i="3"/>
  <c r="S375" i="3" s="1"/>
  <c r="U375" i="3" s="1"/>
  <c r="Q382" i="3"/>
  <c r="S382" i="3" s="1"/>
  <c r="U382" i="3" s="1"/>
  <c r="O386" i="3"/>
  <c r="O405" i="3"/>
  <c r="Q339" i="3"/>
  <c r="S339" i="3" s="1"/>
  <c r="U339" i="3" s="1"/>
  <c r="O351" i="3"/>
  <c r="O363" i="3"/>
  <c r="Q367" i="3"/>
  <c r="S367" i="3" s="1"/>
  <c r="U367" i="3" s="1"/>
  <c r="O378" i="3"/>
  <c r="M330" i="3"/>
  <c r="O347" i="3"/>
  <c r="O355" i="3"/>
  <c r="Q359" i="3"/>
  <c r="S359" i="3" s="1"/>
  <c r="U359" i="3" s="1"/>
  <c r="O370" i="3"/>
  <c r="Q374" i="3"/>
  <c r="S374" i="3" s="1"/>
  <c r="U374" i="3" s="1"/>
  <c r="O376" i="3"/>
  <c r="O404" i="3"/>
  <c r="O331" i="3"/>
  <c r="P333" i="3"/>
  <c r="Q334" i="3"/>
  <c r="T334" i="3" s="1"/>
  <c r="M335" i="3"/>
  <c r="O337" i="3"/>
  <c r="Q350" i="3"/>
  <c r="S350" i="3" s="1"/>
  <c r="U350" i="3" s="1"/>
  <c r="Q351" i="3"/>
  <c r="S351" i="3" s="1"/>
  <c r="U351" i="3" s="1"/>
  <c r="O362" i="3"/>
  <c r="Q366" i="3"/>
  <c r="S366" i="3" s="1"/>
  <c r="U366" i="3" s="1"/>
  <c r="O368" i="3"/>
  <c r="Q380" i="3"/>
  <c r="R380" i="3" s="1"/>
  <c r="O392" i="3"/>
  <c r="O397" i="3"/>
  <c r="Q414" i="3"/>
  <c r="S414" i="3" s="1"/>
  <c r="U414" i="3" s="1"/>
  <c r="Q418" i="3"/>
  <c r="S418" i="3" s="1"/>
  <c r="U418" i="3" s="1"/>
  <c r="O423" i="3"/>
  <c r="O430" i="3"/>
  <c r="O438" i="3"/>
  <c r="Q440" i="3"/>
  <c r="T440" i="3" s="1"/>
  <c r="O444" i="3"/>
  <c r="O454" i="3"/>
  <c r="M382" i="3"/>
  <c r="Q385" i="3"/>
  <c r="S385" i="3" s="1"/>
  <c r="U385" i="3" s="1"/>
  <c r="O399" i="3"/>
  <c r="Q403" i="3"/>
  <c r="T403" i="3" s="1"/>
  <c r="O410" i="3"/>
  <c r="O420" i="3"/>
  <c r="O353" i="3"/>
  <c r="O361" i="3"/>
  <c r="O369" i="3"/>
  <c r="O377" i="3"/>
  <c r="O383" i="3"/>
  <c r="O384" i="3"/>
  <c r="Q389" i="3"/>
  <c r="S389" i="3" s="1"/>
  <c r="U389" i="3" s="1"/>
  <c r="P390" i="3"/>
  <c r="M393" i="3"/>
  <c r="Q411" i="3"/>
  <c r="R411" i="3" s="1"/>
  <c r="M414" i="3"/>
  <c r="Q426" i="3"/>
  <c r="T426" i="3" s="1"/>
  <c r="Q427" i="3"/>
  <c r="T427" i="3" s="1"/>
  <c r="O429" i="3"/>
  <c r="O437" i="3"/>
  <c r="O394" i="3"/>
  <c r="O407" i="3"/>
  <c r="P414" i="3"/>
  <c r="O418" i="3"/>
  <c r="Q422" i="3"/>
  <c r="S422" i="3" s="1"/>
  <c r="U422" i="3" s="1"/>
  <c r="Q425" i="3"/>
  <c r="R425" i="3" s="1"/>
  <c r="Q434" i="3"/>
  <c r="S434" i="3" s="1"/>
  <c r="U434" i="3" s="1"/>
  <c r="O443" i="3"/>
  <c r="Q456" i="3"/>
  <c r="S456" i="3" s="1"/>
  <c r="U456" i="3" s="1"/>
  <c r="M385" i="3"/>
  <c r="O391" i="3"/>
  <c r="Q395" i="3"/>
  <c r="R395" i="3" s="1"/>
  <c r="M398" i="3"/>
  <c r="Q398" i="3"/>
  <c r="S398" i="3" s="1"/>
  <c r="U398" i="3" s="1"/>
  <c r="Q405" i="3"/>
  <c r="S405" i="3" s="1"/>
  <c r="U405" i="3" s="1"/>
  <c r="Q419" i="3"/>
  <c r="S419" i="3" s="1"/>
  <c r="U419" i="3" s="1"/>
  <c r="Q421" i="3"/>
  <c r="S421" i="3" s="1"/>
  <c r="U421" i="3" s="1"/>
  <c r="Q430" i="3"/>
  <c r="S430" i="3" s="1"/>
  <c r="U430" i="3" s="1"/>
  <c r="Q433" i="3"/>
  <c r="T433" i="3" s="1"/>
  <c r="Q438" i="3"/>
  <c r="S438" i="3" s="1"/>
  <c r="U438" i="3" s="1"/>
  <c r="O440" i="3"/>
  <c r="O442" i="3"/>
  <c r="Q455" i="3"/>
  <c r="S455" i="3" s="1"/>
  <c r="U455" i="3" s="1"/>
  <c r="Q402" i="3"/>
  <c r="R402" i="3" s="1"/>
  <c r="O415" i="3"/>
  <c r="O426" i="3"/>
  <c r="O428" i="3"/>
  <c r="O436" i="3"/>
  <c r="O446" i="3"/>
  <c r="O452" i="3"/>
  <c r="P405" i="3"/>
  <c r="Q406" i="3"/>
  <c r="S406" i="3" s="1"/>
  <c r="U406" i="3" s="1"/>
  <c r="Q410" i="3"/>
  <c r="R410" i="3" s="1"/>
  <c r="Q413" i="3"/>
  <c r="S413" i="3" s="1"/>
  <c r="U413" i="3" s="1"/>
  <c r="O422" i="3"/>
  <c r="Q429" i="3"/>
  <c r="S429" i="3" s="1"/>
  <c r="U429" i="3" s="1"/>
  <c r="O434" i="3"/>
  <c r="Q437" i="3"/>
  <c r="S437" i="3" s="1"/>
  <c r="U437" i="3" s="1"/>
  <c r="O451" i="3"/>
  <c r="Q386" i="3"/>
  <c r="S386" i="3" s="1"/>
  <c r="U386" i="3" s="1"/>
  <c r="O388" i="3"/>
  <c r="M390" i="3"/>
  <c r="Q390" i="3"/>
  <c r="S390" i="3" s="1"/>
  <c r="U390" i="3" s="1"/>
  <c r="Q394" i="3"/>
  <c r="S394" i="3" s="1"/>
  <c r="U394" i="3" s="1"/>
  <c r="O396" i="3"/>
  <c r="Q397" i="3"/>
  <c r="S397" i="3" s="1"/>
  <c r="U397" i="3" s="1"/>
  <c r="O412" i="3"/>
  <c r="P420" i="3"/>
  <c r="O421" i="3"/>
  <c r="O433" i="3"/>
  <c r="Q447" i="3"/>
  <c r="S447" i="3" s="1"/>
  <c r="U447" i="3" s="1"/>
  <c r="Q443" i="3"/>
  <c r="S443" i="3" s="1"/>
  <c r="U443" i="3" s="1"/>
  <c r="O450" i="3"/>
  <c r="P450" i="3"/>
  <c r="Q452" i="3"/>
  <c r="S452" i="3" s="1"/>
  <c r="U452" i="3" s="1"/>
  <c r="Q458" i="3"/>
  <c r="T458" i="3" s="1"/>
  <c r="M461" i="3"/>
  <c r="O468" i="3"/>
  <c r="O471" i="3"/>
  <c r="Q480" i="3"/>
  <c r="R480" i="3" s="1"/>
  <c r="Q481" i="3"/>
  <c r="R481" i="3" s="1"/>
  <c r="O495" i="3"/>
  <c r="Q499" i="3"/>
  <c r="S499" i="3" s="1"/>
  <c r="U499" i="3" s="1"/>
  <c r="O504" i="3"/>
  <c r="O532" i="3"/>
  <c r="O435" i="3"/>
  <c r="Q444" i="3"/>
  <c r="S444" i="3" s="1"/>
  <c r="U444" i="3" s="1"/>
  <c r="Q459" i="3"/>
  <c r="T459" i="3" s="1"/>
  <c r="Q466" i="3"/>
  <c r="S466" i="3" s="1"/>
  <c r="U466" i="3" s="1"/>
  <c r="O439" i="3"/>
  <c r="Q449" i="3"/>
  <c r="R449" i="3" s="1"/>
  <c r="Q467" i="3"/>
  <c r="T467" i="3" s="1"/>
  <c r="P469" i="3"/>
  <c r="Q474" i="3"/>
  <c r="R474" i="3" s="1"/>
  <c r="Q476" i="3"/>
  <c r="S476" i="3" s="1"/>
  <c r="U476" i="3" s="1"/>
  <c r="O479" i="3"/>
  <c r="Q483" i="3"/>
  <c r="S483" i="3" s="1"/>
  <c r="U483" i="3" s="1"/>
  <c r="O489" i="3"/>
  <c r="O503" i="3"/>
  <c r="Q516" i="3"/>
  <c r="S516" i="3" s="1"/>
  <c r="U516" i="3" s="1"/>
  <c r="O518" i="3"/>
  <c r="P452" i="3"/>
  <c r="O456" i="3"/>
  <c r="P459" i="3"/>
  <c r="O462" i="3"/>
  <c r="Q475" i="3"/>
  <c r="S475" i="3" s="1"/>
  <c r="U475" i="3" s="1"/>
  <c r="O486" i="3"/>
  <c r="Q495" i="3"/>
  <c r="S495" i="3" s="1"/>
  <c r="U495" i="3" s="1"/>
  <c r="O502" i="3"/>
  <c r="Q504" i="3"/>
  <c r="S504" i="3" s="1"/>
  <c r="U504" i="3" s="1"/>
  <c r="Q514" i="3"/>
  <c r="T514" i="3" s="1"/>
  <c r="Q457" i="3"/>
  <c r="R457" i="3" s="1"/>
  <c r="O459" i="3"/>
  <c r="Q460" i="3"/>
  <c r="S460" i="3" s="1"/>
  <c r="U460" i="3" s="1"/>
  <c r="P467" i="3"/>
  <c r="O470" i="3"/>
  <c r="O477" i="3"/>
  <c r="O481" i="3"/>
  <c r="O497" i="3"/>
  <c r="Q505" i="3"/>
  <c r="S505" i="3" s="1"/>
  <c r="U505" i="3" s="1"/>
  <c r="O536" i="3"/>
  <c r="O560" i="3"/>
  <c r="Q463" i="3"/>
  <c r="R463" i="3" s="1"/>
  <c r="Q465" i="3"/>
  <c r="R465" i="3" s="1"/>
  <c r="O467" i="3"/>
  <c r="Q468" i="3"/>
  <c r="S468" i="3" s="1"/>
  <c r="U468" i="3" s="1"/>
  <c r="P475" i="3"/>
  <c r="O476" i="3"/>
  <c r="O480" i="3"/>
  <c r="O487" i="3"/>
  <c r="O490" i="3"/>
  <c r="M496" i="3"/>
  <c r="Q503" i="3"/>
  <c r="T503" i="3" s="1"/>
  <c r="M447" i="3"/>
  <c r="M455" i="3"/>
  <c r="O464" i="3"/>
  <c r="O466" i="3"/>
  <c r="Q471" i="3"/>
  <c r="S471" i="3" s="1"/>
  <c r="U471" i="3" s="1"/>
  <c r="Q473" i="3"/>
  <c r="R473" i="3" s="1"/>
  <c r="M475" i="3"/>
  <c r="O482" i="3"/>
  <c r="O521" i="3"/>
  <c r="Q451" i="3"/>
  <c r="S451" i="3" s="1"/>
  <c r="U451" i="3" s="1"/>
  <c r="O460" i="3"/>
  <c r="O463" i="3"/>
  <c r="Q479" i="3"/>
  <c r="S479" i="3" s="1"/>
  <c r="U479" i="3" s="1"/>
  <c r="Q486" i="3"/>
  <c r="S486" i="3" s="1"/>
  <c r="U486" i="3" s="1"/>
  <c r="Q492" i="3"/>
  <c r="R492" i="3" s="1"/>
  <c r="Q502" i="3"/>
  <c r="S502" i="3" s="1"/>
  <c r="U502" i="3" s="1"/>
  <c r="O514" i="3"/>
  <c r="O498" i="3"/>
  <c r="O509" i="3"/>
  <c r="M483" i="3"/>
  <c r="O522" i="3"/>
  <c r="O529" i="3"/>
  <c r="Q535" i="3"/>
  <c r="R535" i="3" s="1"/>
  <c r="O544" i="3"/>
  <c r="O546" i="3"/>
  <c r="O549" i="3"/>
  <c r="O567" i="3"/>
  <c r="O478" i="3"/>
  <c r="O484" i="3"/>
  <c r="Q487" i="3"/>
  <c r="R487" i="3" s="1"/>
  <c r="O494" i="3"/>
  <c r="Q500" i="3"/>
  <c r="S500" i="3" s="1"/>
  <c r="U500" i="3" s="1"/>
  <c r="M508" i="3"/>
  <c r="O510" i="3"/>
  <c r="O511" i="3"/>
  <c r="O512" i="3"/>
  <c r="O520" i="3"/>
  <c r="O530" i="3"/>
  <c r="Q537" i="3"/>
  <c r="S537" i="3" s="1"/>
  <c r="U537" i="3" s="1"/>
  <c r="Q488" i="3"/>
  <c r="T488" i="3" s="1"/>
  <c r="M499" i="3"/>
  <c r="M507" i="3"/>
  <c r="Q527" i="3"/>
  <c r="S527" i="3" s="1"/>
  <c r="U527" i="3" s="1"/>
  <c r="O540" i="3"/>
  <c r="O557" i="3"/>
  <c r="O488" i="3"/>
  <c r="Q496" i="3"/>
  <c r="S496" i="3" s="1"/>
  <c r="U496" i="3" s="1"/>
  <c r="Q521" i="3"/>
  <c r="R521" i="3" s="1"/>
  <c r="O535" i="3"/>
  <c r="O537" i="3"/>
  <c r="O553" i="3"/>
  <c r="P488" i="3"/>
  <c r="O492" i="3"/>
  <c r="P507" i="3"/>
  <c r="Q510" i="3"/>
  <c r="R510" i="3" s="1"/>
  <c r="Q511" i="3"/>
  <c r="R511" i="3" s="1"/>
  <c r="Q512" i="3"/>
  <c r="S512" i="3" s="1"/>
  <c r="U512" i="3" s="1"/>
  <c r="Q529" i="3"/>
  <c r="S529" i="3" s="1"/>
  <c r="U529" i="3" s="1"/>
  <c r="O538" i="3"/>
  <c r="Q540" i="3"/>
  <c r="S540" i="3" s="1"/>
  <c r="U540" i="3" s="1"/>
  <c r="O552" i="3"/>
  <c r="P503" i="3"/>
  <c r="P506" i="3"/>
  <c r="Q509" i="3"/>
  <c r="S509" i="3" s="1"/>
  <c r="U509" i="3" s="1"/>
  <c r="O515" i="3"/>
  <c r="O524" i="3"/>
  <c r="O527" i="3"/>
  <c r="M528" i="3"/>
  <c r="O539" i="3"/>
  <c r="O543" i="3"/>
  <c r="O545" i="3"/>
  <c r="O551" i="3"/>
  <c r="Q564" i="3"/>
  <c r="S564" i="3" s="1"/>
  <c r="U564" i="3" s="1"/>
  <c r="Q558" i="3"/>
  <c r="R558" i="3" s="1"/>
  <c r="O559" i="3"/>
  <c r="Q569" i="3"/>
  <c r="S569" i="3" s="1"/>
  <c r="U569" i="3" s="1"/>
  <c r="Q576" i="3"/>
  <c r="S576" i="3" s="1"/>
  <c r="U576" i="3" s="1"/>
  <c r="M501" i="3"/>
  <c r="Q525" i="3"/>
  <c r="T525" i="3" s="1"/>
  <c r="Q533" i="3"/>
  <c r="T533" i="3" s="1"/>
  <c r="Q552" i="3"/>
  <c r="S552" i="3" s="1"/>
  <c r="U552" i="3" s="1"/>
  <c r="O554" i="3"/>
  <c r="O555" i="3"/>
  <c r="Q574" i="3"/>
  <c r="S574" i="3" s="1"/>
  <c r="U574" i="3" s="1"/>
  <c r="Q600" i="3"/>
  <c r="T600" i="3" s="1"/>
  <c r="O638" i="3"/>
  <c r="Q541" i="3"/>
  <c r="R541" i="3" s="1"/>
  <c r="P545" i="3"/>
  <c r="Q566" i="3"/>
  <c r="T566" i="3" s="1"/>
  <c r="P576" i="3"/>
  <c r="Q577" i="3"/>
  <c r="R577" i="3" s="1"/>
  <c r="O590" i="3"/>
  <c r="Q513" i="3"/>
  <c r="M517" i="3"/>
  <c r="O550" i="3"/>
  <c r="P552" i="3"/>
  <c r="O556" i="3"/>
  <c r="Q557" i="3"/>
  <c r="S557" i="3" s="1"/>
  <c r="U557" i="3" s="1"/>
  <c r="Q560" i="3"/>
  <c r="S560" i="3" s="1"/>
  <c r="U560" i="3" s="1"/>
  <c r="O562" i="3"/>
  <c r="O563" i="3"/>
  <c r="P569" i="3"/>
  <c r="O576" i="3"/>
  <c r="Q580" i="3"/>
  <c r="R580" i="3" s="1"/>
  <c r="O583" i="3"/>
  <c r="M523" i="3"/>
  <c r="O525" i="3"/>
  <c r="Q528" i="3"/>
  <c r="S528" i="3" s="1"/>
  <c r="U528" i="3" s="1"/>
  <c r="M531" i="3"/>
  <c r="O533" i="3"/>
  <c r="Q536" i="3"/>
  <c r="S536" i="3" s="1"/>
  <c r="U536" i="3" s="1"/>
  <c r="Q544" i="3"/>
  <c r="S544" i="3" s="1"/>
  <c r="U544" i="3" s="1"/>
  <c r="Q553" i="3"/>
  <c r="T553" i="3" s="1"/>
  <c r="O573" i="3"/>
  <c r="O577" i="3"/>
  <c r="P577" i="3"/>
  <c r="O578" i="3"/>
  <c r="Q581" i="3"/>
  <c r="S581" i="3" s="1"/>
  <c r="U581" i="3" s="1"/>
  <c r="Q587" i="3"/>
  <c r="S587" i="3" s="1"/>
  <c r="U587" i="3" s="1"/>
  <c r="O593" i="3"/>
  <c r="O564" i="3"/>
  <c r="Q565" i="3"/>
  <c r="S565" i="3" s="1"/>
  <c r="U565" i="3" s="1"/>
  <c r="Q568" i="3"/>
  <c r="S568" i="3" s="1"/>
  <c r="U568" i="3" s="1"/>
  <c r="O570" i="3"/>
  <c r="O571" i="3"/>
  <c r="M579" i="3"/>
  <c r="Q582" i="3"/>
  <c r="T582" i="3" s="1"/>
  <c r="O595" i="3"/>
  <c r="O602" i="3"/>
  <c r="Q561" i="3"/>
  <c r="S561" i="3" s="1"/>
  <c r="U561" i="3" s="1"/>
  <c r="O599" i="3"/>
  <c r="Q545" i="3"/>
  <c r="S545" i="3" s="1"/>
  <c r="U545" i="3" s="1"/>
  <c r="Q549" i="3"/>
  <c r="R549" i="3" s="1"/>
  <c r="P553" i="3"/>
  <c r="P559" i="3"/>
  <c r="M561" i="3"/>
  <c r="O568" i="3"/>
  <c r="Q573" i="3"/>
  <c r="T573" i="3" s="1"/>
  <c r="O575" i="3"/>
  <c r="P578" i="3"/>
  <c r="O585" i="3"/>
  <c r="O608" i="3"/>
  <c r="O613" i="3"/>
  <c r="O592" i="3"/>
  <c r="O600" i="3"/>
  <c r="O622" i="3"/>
  <c r="O623" i="3"/>
  <c r="Q588" i="3"/>
  <c r="R588" i="3" s="1"/>
  <c r="Q591" i="3"/>
  <c r="Q594" i="3"/>
  <c r="R594" i="3" s="1"/>
  <c r="O618" i="3"/>
  <c r="O620" i="3"/>
  <c r="O636" i="3"/>
  <c r="Q583" i="3"/>
  <c r="S583" i="3" s="1"/>
  <c r="U583" i="3" s="1"/>
  <c r="O584" i="3"/>
  <c r="O604" i="3"/>
  <c r="O617" i="3"/>
  <c r="O588" i="3"/>
  <c r="P589" i="3"/>
  <c r="Q590" i="3"/>
  <c r="S590" i="3" s="1"/>
  <c r="U590" i="3" s="1"/>
  <c r="Q629" i="3"/>
  <c r="T629" i="3" s="1"/>
  <c r="M586" i="3"/>
  <c r="Q586" i="3"/>
  <c r="S586" i="3" s="1"/>
  <c r="U586" i="3" s="1"/>
  <c r="O589" i="3"/>
  <c r="O605" i="3"/>
  <c r="O606" i="3"/>
  <c r="P607" i="3"/>
  <c r="O609" i="3"/>
  <c r="O615" i="3"/>
  <c r="O616" i="3"/>
  <c r="O639" i="3"/>
  <c r="Q596" i="3"/>
  <c r="R596" i="3" s="1"/>
  <c r="Q597" i="3"/>
  <c r="R597" i="3" s="1"/>
  <c r="Q598" i="3"/>
  <c r="S598" i="3" s="1"/>
  <c r="U598" i="3" s="1"/>
  <c r="M610" i="3"/>
  <c r="Q614" i="3"/>
  <c r="S614" i="3" s="1"/>
  <c r="U614" i="3" s="1"/>
  <c r="Q623" i="3"/>
  <c r="T623" i="3" s="1"/>
  <c r="Q599" i="3"/>
  <c r="S599" i="3" s="1"/>
  <c r="U599" i="3" s="1"/>
  <c r="P605" i="3"/>
  <c r="P609" i="3"/>
  <c r="O611" i="3"/>
  <c r="Q611" i="3"/>
  <c r="Q612" i="3"/>
  <c r="R612" i="3" s="1"/>
  <c r="O627" i="3"/>
  <c r="Q628" i="3"/>
  <c r="S628" i="3" s="1"/>
  <c r="U628" i="3" s="1"/>
  <c r="O656" i="3"/>
  <c r="O614" i="3"/>
  <c r="P616" i="3"/>
  <c r="Q626" i="3"/>
  <c r="M603" i="3"/>
  <c r="P615" i="3"/>
  <c r="O621" i="3"/>
  <c r="Q636" i="3"/>
  <c r="S636" i="3" s="1"/>
  <c r="U636" i="3" s="1"/>
  <c r="P606" i="3"/>
  <c r="Q607" i="3"/>
  <c r="T607" i="3" s="1"/>
  <c r="Q613" i="3"/>
  <c r="T613" i="3" s="1"/>
  <c r="O628" i="3"/>
  <c r="O630" i="3"/>
  <c r="Q632" i="3"/>
  <c r="S632" i="3" s="1"/>
  <c r="U632" i="3" s="1"/>
  <c r="P641" i="3"/>
  <c r="Q647" i="3"/>
  <c r="T647" i="3" s="1"/>
  <c r="O596" i="3"/>
  <c r="O598" i="3"/>
  <c r="P618" i="3"/>
  <c r="O624" i="3"/>
  <c r="Q627" i="3"/>
  <c r="S627" i="3" s="1"/>
  <c r="U627" i="3" s="1"/>
  <c r="O640" i="3"/>
  <c r="O654" i="3"/>
  <c r="Q615" i="3"/>
  <c r="S615" i="3" s="1"/>
  <c r="U615" i="3" s="1"/>
  <c r="M619" i="3"/>
  <c r="P631" i="3"/>
  <c r="Q640" i="3"/>
  <c r="S640" i="3" s="1"/>
  <c r="U640" i="3" s="1"/>
  <c r="P643" i="3"/>
  <c r="O651" i="3"/>
  <c r="P624" i="3"/>
  <c r="O625" i="3"/>
  <c r="M632" i="3"/>
  <c r="M7" i="3" s="1"/>
  <c r="Q638" i="3"/>
  <c r="S638" i="3" s="1"/>
  <c r="U638" i="3" s="1"/>
  <c r="O641" i="3"/>
  <c r="O644" i="3"/>
  <c r="Q648" i="3"/>
  <c r="R648" i="3" s="1"/>
  <c r="Q654" i="3"/>
  <c r="S654" i="3" s="1"/>
  <c r="U654" i="3" s="1"/>
  <c r="Q657" i="3"/>
  <c r="S657" i="3" s="1"/>
  <c r="U657" i="3" s="1"/>
  <c r="O666" i="3"/>
  <c r="O673" i="3"/>
  <c r="O677" i="3"/>
  <c r="Q692" i="3"/>
  <c r="T692" i="3" s="1"/>
  <c r="Q656" i="3"/>
  <c r="S656" i="3" s="1"/>
  <c r="U656" i="3" s="1"/>
  <c r="P632" i="3"/>
  <c r="Q641" i="3"/>
  <c r="S641" i="3" s="1"/>
  <c r="U641" i="3" s="1"/>
  <c r="P642" i="3"/>
  <c r="Q645" i="3"/>
  <c r="S645" i="3" s="1"/>
  <c r="U645" i="3" s="1"/>
  <c r="P653" i="3"/>
  <c r="O663" i="3"/>
  <c r="O664" i="3"/>
  <c r="Q639" i="3"/>
  <c r="S639" i="3" s="1"/>
  <c r="U639" i="3" s="1"/>
  <c r="O649" i="3"/>
  <c r="Q678" i="3"/>
  <c r="T678" i="3" s="1"/>
  <c r="Q631" i="3"/>
  <c r="R631" i="3" s="1"/>
  <c r="O633" i="3"/>
  <c r="M645" i="3"/>
  <c r="Q646" i="3"/>
  <c r="T646" i="3" s="1"/>
  <c r="Q652" i="3"/>
  <c r="S652" i="3" s="1"/>
  <c r="U652" i="3" s="1"/>
  <c r="O655" i="3"/>
  <c r="M657" i="3"/>
  <c r="O658" i="3"/>
  <c r="Q661" i="3"/>
  <c r="S661" i="3" s="1"/>
  <c r="U661" i="3" s="1"/>
  <c r="Q671" i="3"/>
  <c r="T671" i="3" s="1"/>
  <c r="P648" i="3"/>
  <c r="Q649" i="3"/>
  <c r="T649" i="3" s="1"/>
  <c r="Q664" i="3"/>
  <c r="S664" i="3" s="1"/>
  <c r="U664" i="3" s="1"/>
  <c r="O668" i="3"/>
  <c r="Q669" i="3"/>
  <c r="S669" i="3" s="1"/>
  <c r="U669" i="3" s="1"/>
  <c r="Q681" i="3"/>
  <c r="S681" i="3" s="1"/>
  <c r="U681" i="3" s="1"/>
  <c r="M637" i="3"/>
  <c r="P650" i="3"/>
  <c r="M653" i="3"/>
  <c r="M659" i="3"/>
  <c r="Q663" i="3"/>
  <c r="T663" i="3" s="1"/>
  <c r="P656" i="3"/>
  <c r="P664" i="3"/>
  <c r="O679" i="3"/>
  <c r="O680" i="3"/>
  <c r="P680" i="3"/>
  <c r="Q655" i="3"/>
  <c r="R655" i="3" s="1"/>
  <c r="O661" i="3"/>
  <c r="O662" i="3"/>
  <c r="Q665" i="3"/>
  <c r="S665" i="3" s="1"/>
  <c r="U665" i="3" s="1"/>
  <c r="O671" i="3"/>
  <c r="Q673" i="3"/>
  <c r="R673" i="3" s="1"/>
  <c r="O692" i="3"/>
  <c r="M665" i="3"/>
  <c r="O675" i="3"/>
  <c r="O683" i="3"/>
  <c r="O685" i="3"/>
  <c r="Q687" i="3"/>
  <c r="S687" i="3" s="1"/>
  <c r="U687" i="3" s="1"/>
  <c r="Q662" i="3"/>
  <c r="T662" i="3" s="1"/>
  <c r="Q677" i="3"/>
  <c r="S677" i="3" s="1"/>
  <c r="U677" i="3" s="1"/>
  <c r="M674" i="3"/>
  <c r="O688" i="3"/>
  <c r="Q666" i="3"/>
  <c r="S666" i="3" s="1"/>
  <c r="U666" i="3" s="1"/>
  <c r="O681" i="3"/>
  <c r="O694" i="3"/>
  <c r="O684" i="3"/>
  <c r="O691" i="3"/>
  <c r="O702" i="3"/>
  <c r="P673" i="3"/>
  <c r="O676" i="3"/>
  <c r="O678" i="3"/>
  <c r="Q679" i="3"/>
  <c r="S679" i="3" s="1"/>
  <c r="U679" i="3" s="1"/>
  <c r="P679" i="3"/>
  <c r="P684" i="3"/>
  <c r="O687" i="3"/>
  <c r="Q690" i="3"/>
  <c r="S690" i="3" s="1"/>
  <c r="U690" i="3" s="1"/>
  <c r="O700" i="3"/>
  <c r="Q672" i="3"/>
  <c r="R672" i="3" s="1"/>
  <c r="Q675" i="3"/>
  <c r="S675" i="3" s="1"/>
  <c r="U675" i="3" s="1"/>
  <c r="P682" i="3"/>
  <c r="Q686" i="3"/>
  <c r="S686" i="3" s="1"/>
  <c r="U686" i="3" s="1"/>
  <c r="O693" i="3"/>
  <c r="Q710" i="3"/>
  <c r="S710" i="3" s="1"/>
  <c r="U710" i="3" s="1"/>
  <c r="Q691" i="3"/>
  <c r="S691" i="3" s="1"/>
  <c r="U691" i="3" s="1"/>
  <c r="Q694" i="3"/>
  <c r="S694" i="3" s="1"/>
  <c r="U694" i="3" s="1"/>
  <c r="Q705" i="3"/>
  <c r="S705" i="3" s="1"/>
  <c r="U705" i="3" s="1"/>
  <c r="O706" i="3"/>
  <c r="M682" i="3"/>
  <c r="P695" i="3"/>
  <c r="Q700" i="3"/>
  <c r="R700" i="3" s="1"/>
  <c r="O707" i="3"/>
  <c r="Q699" i="3"/>
  <c r="R699" i="3" s="1"/>
  <c r="P705" i="3"/>
  <c r="P709" i="3"/>
  <c r="O711" i="3"/>
  <c r="P687" i="3"/>
  <c r="Q698" i="3"/>
  <c r="R698" i="3" s="1"/>
  <c r="O703" i="3"/>
  <c r="O712" i="3"/>
  <c r="P700" i="3"/>
  <c r="O704" i="3"/>
  <c r="O710" i="3"/>
  <c r="Q717" i="3"/>
  <c r="T717" i="3" s="1"/>
  <c r="O720" i="3"/>
  <c r="O696" i="3"/>
  <c r="M697" i="3"/>
  <c r="Q725" i="3"/>
  <c r="S725" i="3" s="1"/>
  <c r="U725" i="3" s="1"/>
  <c r="M690" i="3"/>
  <c r="O699" i="3"/>
  <c r="P704" i="3"/>
  <c r="Q712" i="3"/>
  <c r="S712" i="3" s="1"/>
  <c r="U712" i="3" s="1"/>
  <c r="Q736" i="3"/>
  <c r="R736" i="3" s="1"/>
  <c r="O719" i="3"/>
  <c r="Q721" i="3"/>
  <c r="T721" i="3" s="1"/>
  <c r="Q726" i="3"/>
  <c r="S726" i="3" s="1"/>
  <c r="U726" i="3" s="1"/>
  <c r="O749" i="3"/>
  <c r="O731" i="3"/>
  <c r="O733" i="3"/>
  <c r="O735" i="3"/>
  <c r="O737" i="3"/>
  <c r="O741" i="3"/>
  <c r="P712" i="3"/>
  <c r="O715" i="3"/>
  <c r="O717" i="3"/>
  <c r="P721" i="3"/>
  <c r="O722" i="3"/>
  <c r="O725" i="3"/>
  <c r="O732" i="3"/>
  <c r="Q718" i="3"/>
  <c r="R718" i="3" s="1"/>
  <c r="O721" i="3"/>
  <c r="O723" i="3"/>
  <c r="O727" i="3"/>
  <c r="Q701" i="3"/>
  <c r="M705" i="3"/>
  <c r="M709" i="3"/>
  <c r="O728" i="3"/>
  <c r="O708" i="3"/>
  <c r="Q709" i="3"/>
  <c r="S709" i="3" s="1"/>
  <c r="U709" i="3" s="1"/>
  <c r="Q733" i="3"/>
  <c r="T733" i="3" s="1"/>
  <c r="M713" i="3"/>
  <c r="Q713" i="3"/>
  <c r="S713" i="3" s="1"/>
  <c r="U713" i="3" s="1"/>
  <c r="O743" i="3"/>
  <c r="Q744" i="3"/>
  <c r="S744" i="3" s="1"/>
  <c r="U744" i="3" s="1"/>
  <c r="Q745" i="3"/>
  <c r="S745" i="3" s="1"/>
  <c r="U745" i="3" s="1"/>
  <c r="O752" i="3"/>
  <c r="Q753" i="3"/>
  <c r="T753" i="3" s="1"/>
  <c r="Q759" i="3"/>
  <c r="R759" i="3" s="1"/>
  <c r="O764" i="3"/>
  <c r="Q732" i="3"/>
  <c r="P733" i="3"/>
  <c r="O742" i="3"/>
  <c r="M744" i="3"/>
  <c r="P744" i="3"/>
  <c r="O745" i="3"/>
  <c r="O750" i="3"/>
  <c r="Q754" i="3"/>
  <c r="S754" i="3" s="1"/>
  <c r="U754" i="3" s="1"/>
  <c r="O753" i="3"/>
  <c r="M729" i="3"/>
  <c r="O734" i="3"/>
  <c r="O736" i="3"/>
  <c r="Q738" i="3"/>
  <c r="R738" i="3" s="1"/>
  <c r="O739" i="3"/>
  <c r="P739" i="3"/>
  <c r="Q740" i="3"/>
  <c r="S740" i="3" s="1"/>
  <c r="U740" i="3" s="1"/>
  <c r="Q746" i="3"/>
  <c r="R746" i="3" s="1"/>
  <c r="O747" i="3"/>
  <c r="P747" i="3"/>
  <c r="Q748" i="3"/>
  <c r="S748" i="3" s="1"/>
  <c r="U748" i="3" s="1"/>
  <c r="O758" i="3"/>
  <c r="Q768" i="3"/>
  <c r="R768" i="3" s="1"/>
  <c r="Q770" i="3"/>
  <c r="S770" i="3" s="1"/>
  <c r="U770" i="3" s="1"/>
  <c r="O730" i="3"/>
  <c r="Q741" i="3"/>
  <c r="S741" i="3" s="1"/>
  <c r="U741" i="3" s="1"/>
  <c r="Q749" i="3"/>
  <c r="S749" i="3" s="1"/>
  <c r="U749" i="3" s="1"/>
  <c r="Q752" i="3"/>
  <c r="R752" i="3" s="1"/>
  <c r="O761" i="3"/>
  <c r="Q737" i="3"/>
  <c r="R737" i="3" s="1"/>
  <c r="O740" i="3"/>
  <c r="O746" i="3"/>
  <c r="O748" i="3"/>
  <c r="O754" i="3"/>
  <c r="O766" i="3"/>
  <c r="Q758" i="3"/>
  <c r="S758" i="3" s="1"/>
  <c r="U758" i="3" s="1"/>
  <c r="O763" i="3"/>
  <c r="Q751" i="3"/>
  <c r="S751" i="3" s="1"/>
  <c r="U751" i="3" s="1"/>
  <c r="Q764" i="3"/>
  <c r="S764" i="3" s="1"/>
  <c r="U764" i="3" s="1"/>
  <c r="Q769" i="3"/>
  <c r="T769" i="3" s="1"/>
  <c r="Q771" i="3"/>
  <c r="R771" i="3" s="1"/>
  <c r="Q772" i="3"/>
  <c r="R772" i="3" s="1"/>
  <c r="Q773" i="3"/>
  <c r="S773" i="3" s="1"/>
  <c r="U773" i="3" s="1"/>
  <c r="Q774" i="3"/>
  <c r="T774" i="3" s="1"/>
  <c r="Q775" i="3"/>
  <c r="T775" i="3" s="1"/>
  <c r="Q776" i="3"/>
  <c r="R776" i="3" s="1"/>
  <c r="Q777" i="3"/>
  <c r="S777" i="3" s="1"/>
  <c r="U777" i="3" s="1"/>
  <c r="Q778" i="3"/>
  <c r="T778" i="3" s="1"/>
  <c r="Q779" i="3"/>
  <c r="T779" i="3" s="1"/>
  <c r="M757" i="3"/>
  <c r="Q767" i="3"/>
  <c r="R767" i="3" s="1"/>
  <c r="Q762" i="3"/>
  <c r="R762" i="3" s="1"/>
  <c r="O767" i="3"/>
  <c r="Q755" i="3"/>
  <c r="T755" i="3" s="1"/>
  <c r="Q763" i="3"/>
  <c r="T763" i="3" s="1"/>
  <c r="M765" i="3"/>
  <c r="O769" i="3"/>
  <c r="O771" i="3"/>
  <c r="O772" i="3"/>
  <c r="O773" i="3"/>
  <c r="O774" i="3"/>
  <c r="O775" i="3"/>
  <c r="O776" i="3"/>
  <c r="O777" i="3"/>
  <c r="O778" i="3"/>
  <c r="O779" i="3"/>
  <c r="O780" i="3"/>
  <c r="P765" i="3"/>
  <c r="Q761" i="3"/>
  <c r="S761" i="3" s="1"/>
  <c r="U761" i="3" s="1"/>
  <c r="R667" i="3" l="1"/>
  <c r="S747" i="3"/>
  <c r="U747" i="3" s="1"/>
  <c r="R747" i="3"/>
  <c r="T409" i="3"/>
  <c r="T667" i="3"/>
  <c r="R728" i="3"/>
  <c r="S567" i="3"/>
  <c r="U567" i="3" s="1"/>
  <c r="R604" i="3"/>
  <c r="R532" i="3"/>
  <c r="T567" i="3"/>
  <c r="S696" i="3"/>
  <c r="U696" i="3" s="1"/>
  <c r="S609" i="3"/>
  <c r="U609" i="3" s="1"/>
  <c r="T756" i="3"/>
  <c r="T696" i="3"/>
  <c r="R609" i="3"/>
  <c r="S584" i="3"/>
  <c r="U584" i="3" s="1"/>
  <c r="R401" i="3"/>
  <c r="T584" i="3"/>
  <c r="S756" i="3"/>
  <c r="U756" i="3" s="1"/>
  <c r="R470" i="3"/>
  <c r="S469" i="3"/>
  <c r="U469" i="3" s="1"/>
  <c r="T365" i="3"/>
  <c r="T595" i="3"/>
  <c r="S595" i="3"/>
  <c r="U595" i="3" s="1"/>
  <c r="R714" i="3"/>
  <c r="T658" i="3"/>
  <c r="T706" i="3"/>
  <c r="S742" i="3"/>
  <c r="U742" i="3" s="1"/>
  <c r="S706" i="3"/>
  <c r="U706" i="3" s="1"/>
  <c r="R526" i="3"/>
  <c r="T548" i="3"/>
  <c r="T42" i="3"/>
  <c r="S571" i="3"/>
  <c r="U571" i="3" s="1"/>
  <c r="T526" i="3"/>
  <c r="R605" i="3"/>
  <c r="T485" i="3"/>
  <c r="R742" i="3"/>
  <c r="R448" i="3"/>
  <c r="R548" i="3"/>
  <c r="T336" i="3"/>
  <c r="R766" i="3"/>
  <c r="R658" i="3"/>
  <c r="R36" i="3"/>
  <c r="R530" i="3"/>
  <c r="S485" i="3"/>
  <c r="U485" i="3" s="1"/>
  <c r="R464" i="3"/>
  <c r="T532" i="3"/>
  <c r="T120" i="3"/>
  <c r="R120" i="3"/>
  <c r="S94" i="3"/>
  <c r="U94" i="3" s="1"/>
  <c r="T141" i="3"/>
  <c r="T404" i="3"/>
  <c r="S141" i="3"/>
  <c r="U141" i="3" s="1"/>
  <c r="R336" i="3"/>
  <c r="T448" i="3"/>
  <c r="T381" i="3"/>
  <c r="S404" i="3"/>
  <c r="U404" i="3" s="1"/>
  <c r="T441" i="3"/>
  <c r="T324" i="3"/>
  <c r="S409" i="3"/>
  <c r="U409" i="3" s="1"/>
  <c r="R369" i="3"/>
  <c r="R357" i="3"/>
  <c r="T470" i="3"/>
  <c r="T383" i="3"/>
  <c r="S349" i="3"/>
  <c r="U349" i="3" s="1"/>
  <c r="R469" i="3"/>
  <c r="R377" i="3"/>
  <c r="T377" i="3"/>
  <c r="T550" i="3"/>
  <c r="T556" i="3"/>
  <c r="R239" i="3"/>
  <c r="R441" i="3"/>
  <c r="T360" i="3"/>
  <c r="R383" i="3"/>
  <c r="T349" i="3"/>
  <c r="R373" i="3"/>
  <c r="S477" i="3"/>
  <c r="U477" i="3" s="1"/>
  <c r="R407" i="3"/>
  <c r="T407" i="3"/>
  <c r="S324" i="3"/>
  <c r="U324" i="3" s="1"/>
  <c r="S550" i="3"/>
  <c r="U550" i="3" s="1"/>
  <c r="R360" i="3"/>
  <c r="T714" i="3"/>
  <c r="T373" i="3"/>
  <c r="R22" i="3"/>
  <c r="S36" i="3"/>
  <c r="U36" i="3" s="1"/>
  <c r="R118" i="3"/>
  <c r="S118" i="3"/>
  <c r="U118" i="3" s="1"/>
  <c r="T28" i="3"/>
  <c r="T313" i="3"/>
  <c r="R522" i="3"/>
  <c r="T303" i="3"/>
  <c r="T602" i="3"/>
  <c r="T539" i="3"/>
  <c r="S724" i="3"/>
  <c r="U724" i="3" s="1"/>
  <c r="T522" i="3"/>
  <c r="R724" i="3"/>
  <c r="S110" i="3"/>
  <c r="U110" i="3" s="1"/>
  <c r="S539" i="3"/>
  <c r="U539" i="3" s="1"/>
  <c r="R601" i="3"/>
  <c r="T110" i="3"/>
  <c r="R602" i="3"/>
  <c r="S66" i="3"/>
  <c r="U66" i="3" s="1"/>
  <c r="R478" i="3"/>
  <c r="R482" i="3"/>
  <c r="S357" i="3"/>
  <c r="U357" i="3" s="1"/>
  <c r="T379" i="3"/>
  <c r="S328" i="3"/>
  <c r="U328" i="3" s="1"/>
  <c r="T294" i="3"/>
  <c r="S149" i="3"/>
  <c r="U149" i="3" s="1"/>
  <c r="T149" i="3"/>
  <c r="T66" i="3"/>
  <c r="T530" i="3"/>
  <c r="R313" i="3"/>
  <c r="R294" i="3"/>
  <c r="T37" i="3"/>
  <c r="T728" i="3"/>
  <c r="T604" i="3"/>
  <c r="T30" i="3"/>
  <c r="T464" i="3"/>
  <c r="S174" i="3"/>
  <c r="U174" i="3" s="1"/>
  <c r="S133" i="3"/>
  <c r="U133" i="3" s="1"/>
  <c r="T133" i="3"/>
  <c r="T101" i="3"/>
  <c r="T50" i="3"/>
  <c r="R85" i="3"/>
  <c r="S273" i="3"/>
  <c r="U273" i="3" s="1"/>
  <c r="R273" i="3"/>
  <c r="S163" i="3"/>
  <c r="U163" i="3" s="1"/>
  <c r="T635" i="3"/>
  <c r="T715" i="3"/>
  <c r="R269" i="3"/>
  <c r="T152" i="3"/>
  <c r="T217" i="3"/>
  <c r="R69" i="3"/>
  <c r="R202" i="3"/>
  <c r="R147" i="3"/>
  <c r="T74" i="3"/>
  <c r="R74" i="3"/>
  <c r="T55" i="3"/>
  <c r="T27" i="3"/>
  <c r="S20" i="3"/>
  <c r="U20" i="3" s="1"/>
  <c r="R20" i="3"/>
  <c r="R27" i="3"/>
  <c r="R44" i="3"/>
  <c r="T371" i="3"/>
  <c r="R371" i="3"/>
  <c r="T355" i="3"/>
  <c r="R684" i="3"/>
  <c r="S315" i="3"/>
  <c r="U315" i="3" s="1"/>
  <c r="T439" i="3"/>
  <c r="R358" i="3"/>
  <c r="R296" i="3"/>
  <c r="S684" i="3"/>
  <c r="U684" i="3" s="1"/>
  <c r="T181" i="3"/>
  <c r="T772" i="3"/>
  <c r="T505" i="3"/>
  <c r="T432" i="3"/>
  <c r="S487" i="3"/>
  <c r="U487" i="3" s="1"/>
  <c r="T305" i="3"/>
  <c r="R305" i="3"/>
  <c r="S503" i="3"/>
  <c r="U503" i="3" s="1"/>
  <c r="T372" i="3"/>
  <c r="R225" i="3"/>
  <c r="T411" i="3"/>
  <c r="S258" i="3"/>
  <c r="U258" i="3" s="1"/>
  <c r="S649" i="3"/>
  <c r="U649" i="3" s="1"/>
  <c r="R344" i="3"/>
  <c r="X457" i="3"/>
  <c r="AA457" i="3" s="1"/>
  <c r="AF457" i="3" s="1"/>
  <c r="S276" i="3"/>
  <c r="U276" i="3" s="1"/>
  <c r="R276" i="3"/>
  <c r="R198" i="3"/>
  <c r="T391" i="3"/>
  <c r="T344" i="3"/>
  <c r="T234" i="3"/>
  <c r="X756" i="3"/>
  <c r="AA756" i="3" s="1"/>
  <c r="AF756" i="3" s="1"/>
  <c r="X749" i="3"/>
  <c r="AA749" i="3" s="1"/>
  <c r="AF749" i="3" s="1"/>
  <c r="R668" i="3"/>
  <c r="X199" i="3"/>
  <c r="AA199" i="3" s="1"/>
  <c r="AB199" i="3" s="1"/>
  <c r="T117" i="3"/>
  <c r="R391" i="3"/>
  <c r="R326" i="3"/>
  <c r="T516" i="3"/>
  <c r="T142" i="3"/>
  <c r="R505" i="3"/>
  <c r="X746" i="3"/>
  <c r="AA746" i="3" s="1"/>
  <c r="AB746" i="3" s="1"/>
  <c r="X747" i="3"/>
  <c r="AA747" i="3" s="1"/>
  <c r="AF747" i="3" s="1"/>
  <c r="S735" i="3"/>
  <c r="U735" i="3" s="1"/>
  <c r="X624" i="3"/>
  <c r="AA624" i="3" s="1"/>
  <c r="AF624" i="3" s="1"/>
  <c r="R593" i="3"/>
  <c r="X544" i="3"/>
  <c r="AA544" i="3" s="1"/>
  <c r="AB544" i="3" s="1"/>
  <c r="X509" i="3"/>
  <c r="AA509" i="3" s="1"/>
  <c r="AF509" i="3" s="1"/>
  <c r="S442" i="3"/>
  <c r="U442" i="3" s="1"/>
  <c r="T400" i="3"/>
  <c r="R442" i="3"/>
  <c r="X409" i="3"/>
  <c r="AA409" i="3" s="1"/>
  <c r="AB409" i="3" s="1"/>
  <c r="T289" i="3"/>
  <c r="X315" i="3"/>
  <c r="AA315" i="3" s="1"/>
  <c r="AF315" i="3" s="1"/>
  <c r="X317" i="3"/>
  <c r="AA317" i="3" s="1"/>
  <c r="AB317" i="3" s="1"/>
  <c r="X752" i="3"/>
  <c r="AA752" i="3" s="1"/>
  <c r="AB752" i="3" s="1"/>
  <c r="R735" i="3"/>
  <c r="T716" i="3"/>
  <c r="X627" i="3"/>
  <c r="AA627" i="3" s="1"/>
  <c r="AF627" i="3" s="1"/>
  <c r="X476" i="3"/>
  <c r="AA476" i="3" s="1"/>
  <c r="AF476" i="3" s="1"/>
  <c r="R435" i="3"/>
  <c r="X474" i="3"/>
  <c r="AA474" i="3" s="1"/>
  <c r="AB474" i="3" s="1"/>
  <c r="X500" i="3"/>
  <c r="AA500" i="3" s="1"/>
  <c r="AF500" i="3" s="1"/>
  <c r="S289" i="3"/>
  <c r="U289" i="3" s="1"/>
  <c r="X250" i="3"/>
  <c r="AA250" i="3" s="1"/>
  <c r="AB250" i="3" s="1"/>
  <c r="X331" i="3"/>
  <c r="AA331" i="3" s="1"/>
  <c r="AF331" i="3" s="1"/>
  <c r="S723" i="3"/>
  <c r="U723" i="3" s="1"/>
  <c r="T723" i="3"/>
  <c r="T693" i="3"/>
  <c r="X653" i="3"/>
  <c r="AA653" i="3" s="1"/>
  <c r="AB653" i="3" s="1"/>
  <c r="X561" i="3"/>
  <c r="AA561" i="3" s="1"/>
  <c r="AF561" i="3" s="1"/>
  <c r="X530" i="3"/>
  <c r="AA530" i="3" s="1"/>
  <c r="AB530" i="3" s="1"/>
  <c r="R484" i="3"/>
  <c r="X422" i="3"/>
  <c r="AA422" i="3" s="1"/>
  <c r="AF422" i="3" s="1"/>
  <c r="R388" i="3"/>
  <c r="S400" i="3"/>
  <c r="U400" i="3" s="1"/>
  <c r="X442" i="3"/>
  <c r="AA442" i="3" s="1"/>
  <c r="AF442" i="3" s="1"/>
  <c r="S307" i="3"/>
  <c r="U307" i="3" s="1"/>
  <c r="X263" i="3"/>
  <c r="AA263" i="3" s="1"/>
  <c r="AB263" i="3" s="1"/>
  <c r="X423" i="3"/>
  <c r="AA423" i="3" s="1"/>
  <c r="AF423" i="3" s="1"/>
  <c r="R716" i="3"/>
  <c r="S693" i="3"/>
  <c r="U693" i="3" s="1"/>
  <c r="X558" i="3"/>
  <c r="AA558" i="3" s="1"/>
  <c r="AB558" i="3" s="1"/>
  <c r="X481" i="3"/>
  <c r="AA481" i="3" s="1"/>
  <c r="AF481" i="3" s="1"/>
  <c r="X443" i="3"/>
  <c r="AA443" i="3" s="1"/>
  <c r="AB443" i="3" s="1"/>
  <c r="X435" i="3"/>
  <c r="AA435" i="3" s="1"/>
  <c r="AB435" i="3" s="1"/>
  <c r="X357" i="3"/>
  <c r="AA357" i="3" s="1"/>
  <c r="AB357" i="3" s="1"/>
  <c r="X174" i="3"/>
  <c r="AA174" i="3" s="1"/>
  <c r="AF174" i="3" s="1"/>
  <c r="R231" i="3"/>
  <c r="R39" i="3"/>
  <c r="T53" i="3"/>
  <c r="X764" i="3"/>
  <c r="AA764" i="3" s="1"/>
  <c r="AB764" i="3" s="1"/>
  <c r="T771" i="3"/>
  <c r="X528" i="3"/>
  <c r="AA528" i="3" s="1"/>
  <c r="AB528" i="3" s="1"/>
  <c r="T462" i="3"/>
  <c r="X363" i="3"/>
  <c r="AA363" i="3" s="1"/>
  <c r="AB363" i="3" s="1"/>
  <c r="X341" i="3"/>
  <c r="AA341" i="3" s="1"/>
  <c r="AB341" i="3" s="1"/>
  <c r="X283" i="3"/>
  <c r="AA283" i="3" s="1"/>
  <c r="AF283" i="3" s="1"/>
  <c r="R307" i="3"/>
  <c r="X236" i="3"/>
  <c r="AA236" i="3" s="1"/>
  <c r="AF236" i="3" s="1"/>
  <c r="X744" i="3"/>
  <c r="AA744" i="3" s="1"/>
  <c r="AB744" i="3" s="1"/>
  <c r="R721" i="3"/>
  <c r="R546" i="3"/>
  <c r="T484" i="3"/>
  <c r="X367" i="3"/>
  <c r="AA367" i="3" s="1"/>
  <c r="AF367" i="3" s="1"/>
  <c r="S435" i="3"/>
  <c r="U435" i="3" s="1"/>
  <c r="X333" i="3"/>
  <c r="AA333" i="3" s="1"/>
  <c r="AB333" i="3" s="1"/>
  <c r="X278" i="3"/>
  <c r="AA278" i="3" s="1"/>
  <c r="AF278" i="3" s="1"/>
  <c r="T593" i="3"/>
  <c r="X542" i="3"/>
  <c r="AA542" i="3" s="1"/>
  <c r="AB542" i="3" s="1"/>
  <c r="T546" i="3"/>
  <c r="X380" i="3"/>
  <c r="AA380" i="3" s="1"/>
  <c r="AF380" i="3" s="1"/>
  <c r="X306" i="3"/>
  <c r="AA306" i="3" s="1"/>
  <c r="AF306" i="3" s="1"/>
  <c r="X242" i="3"/>
  <c r="AA242" i="3" s="1"/>
  <c r="AB242" i="3" s="1"/>
  <c r="T668" i="3"/>
  <c r="R538" i="3"/>
  <c r="R439" i="3"/>
  <c r="T436" i="3"/>
  <c r="T280" i="3"/>
  <c r="S320" i="3"/>
  <c r="U320" i="3" s="1"/>
  <c r="S214" i="3"/>
  <c r="U214" i="3" s="1"/>
  <c r="T708" i="3"/>
  <c r="T518" i="3"/>
  <c r="R454" i="3"/>
  <c r="R223" i="3"/>
  <c r="S117" i="3"/>
  <c r="U117" i="3" s="1"/>
  <c r="R745" i="3"/>
  <c r="R635" i="3"/>
  <c r="T585" i="3"/>
  <c r="T538" i="3"/>
  <c r="R518" i="3"/>
  <c r="T431" i="3"/>
  <c r="R432" i="3"/>
  <c r="R50" i="3"/>
  <c r="S708" i="3"/>
  <c r="U708" i="3" s="1"/>
  <c r="T296" i="3"/>
  <c r="S715" i="3"/>
  <c r="U715" i="3" s="1"/>
  <c r="R734" i="3"/>
  <c r="R353" i="3"/>
  <c r="T236" i="3"/>
  <c r="T204" i="3"/>
  <c r="R243" i="3"/>
  <c r="S182" i="3"/>
  <c r="U182" i="3" s="1"/>
  <c r="T35" i="3"/>
  <c r="R780" i="3"/>
  <c r="S750" i="3"/>
  <c r="U750" i="3" s="1"/>
  <c r="R727" i="3"/>
  <c r="R618" i="3"/>
  <c r="R542" i="3"/>
  <c r="S542" i="3"/>
  <c r="U542" i="3" s="1"/>
  <c r="T453" i="3"/>
  <c r="T454" i="3"/>
  <c r="T311" i="3"/>
  <c r="S243" i="3"/>
  <c r="U243" i="3" s="1"/>
  <c r="R182" i="3"/>
  <c r="T9" i="3"/>
  <c r="R9" i="3"/>
  <c r="R585" i="3"/>
  <c r="T780" i="3"/>
  <c r="R773" i="3"/>
  <c r="R750" i="3"/>
  <c r="S727" i="3"/>
  <c r="U727" i="3" s="1"/>
  <c r="T618" i="3"/>
  <c r="T476" i="3"/>
  <c r="R453" i="3"/>
  <c r="R491" i="3"/>
  <c r="S281" i="3"/>
  <c r="U281" i="3" s="1"/>
  <c r="T304" i="3"/>
  <c r="S515" i="3"/>
  <c r="U515" i="3" s="1"/>
  <c r="T491" i="3"/>
  <c r="R436" i="3"/>
  <c r="S431" i="3"/>
  <c r="U431" i="3" s="1"/>
  <c r="T353" i="3"/>
  <c r="R278" i="3"/>
  <c r="T254" i="3"/>
  <c r="S173" i="3"/>
  <c r="U173" i="3" s="1"/>
  <c r="T170" i="3"/>
  <c r="T46" i="3"/>
  <c r="X745" i="3"/>
  <c r="AA745" i="3" s="1"/>
  <c r="AB745" i="3" s="1"/>
  <c r="X736" i="3"/>
  <c r="AA736" i="3" s="1"/>
  <c r="AB736" i="3" s="1"/>
  <c r="X739" i="3"/>
  <c r="AA739" i="3" s="1"/>
  <c r="AF739" i="3" s="1"/>
  <c r="X733" i="3"/>
  <c r="AA733" i="3" s="1"/>
  <c r="AF733" i="3" s="1"/>
  <c r="X742" i="3"/>
  <c r="AA742" i="3" s="1"/>
  <c r="AB742" i="3" s="1"/>
  <c r="X718" i="3"/>
  <c r="AA718" i="3" s="1"/>
  <c r="AB718" i="3" s="1"/>
  <c r="X728" i="3"/>
  <c r="AA728" i="3" s="1"/>
  <c r="AB728" i="3" s="1"/>
  <c r="X672" i="3"/>
  <c r="AA672" i="3" s="1"/>
  <c r="AF672" i="3" s="1"/>
  <c r="X664" i="3"/>
  <c r="AA664" i="3" s="1"/>
  <c r="AB664" i="3" s="1"/>
  <c r="X677" i="3"/>
  <c r="AA677" i="3" s="1"/>
  <c r="AB677" i="3" s="1"/>
  <c r="X687" i="3"/>
  <c r="AA687" i="3" s="1"/>
  <c r="AF687" i="3" s="1"/>
  <c r="X661" i="3"/>
  <c r="AA661" i="3" s="1"/>
  <c r="AF661" i="3" s="1"/>
  <c r="X678" i="3"/>
  <c r="AA678" i="3" s="1"/>
  <c r="AF678" i="3" s="1"/>
  <c r="X612" i="3"/>
  <c r="AA612" i="3" s="1"/>
  <c r="AB612" i="3" s="1"/>
  <c r="X623" i="3"/>
  <c r="AA623" i="3" s="1"/>
  <c r="AB623" i="3" s="1"/>
  <c r="T605" i="3"/>
  <c r="X629" i="3"/>
  <c r="AA629" i="3" s="1"/>
  <c r="AB629" i="3" s="1"/>
  <c r="X553" i="3"/>
  <c r="AA553" i="3" s="1"/>
  <c r="AF553" i="3" s="1"/>
  <c r="X606" i="3"/>
  <c r="AA606" i="3" s="1"/>
  <c r="AB606" i="3" s="1"/>
  <c r="X584" i="3"/>
  <c r="AA584" i="3" s="1"/>
  <c r="AF584" i="3" s="1"/>
  <c r="X589" i="3"/>
  <c r="AA589" i="3" s="1"/>
  <c r="AF589" i="3" s="1"/>
  <c r="X580" i="3"/>
  <c r="AA580" i="3" s="1"/>
  <c r="AF580" i="3" s="1"/>
  <c r="X534" i="3"/>
  <c r="AA534" i="3" s="1"/>
  <c r="AB534" i="3" s="1"/>
  <c r="X578" i="3"/>
  <c r="AA578" i="3" s="1"/>
  <c r="AF578" i="3" s="1"/>
  <c r="X525" i="3"/>
  <c r="AA525" i="3" s="1"/>
  <c r="AF525" i="3" s="1"/>
  <c r="X488" i="3"/>
  <c r="AA488" i="3" s="1"/>
  <c r="AF488" i="3" s="1"/>
  <c r="X468" i="3"/>
  <c r="AA468" i="3" s="1"/>
  <c r="AB468" i="3" s="1"/>
  <c r="X414" i="3"/>
  <c r="AA414" i="3" s="1"/>
  <c r="AF414" i="3" s="1"/>
  <c r="X466" i="3"/>
  <c r="AA466" i="3" s="1"/>
  <c r="AB466" i="3" s="1"/>
  <c r="X372" i="3"/>
  <c r="AA372" i="3" s="1"/>
  <c r="AB372" i="3" s="1"/>
  <c r="S403" i="3"/>
  <c r="U403" i="3" s="1"/>
  <c r="X355" i="3"/>
  <c r="AA355" i="3" s="1"/>
  <c r="AB355" i="3" s="1"/>
  <c r="X359" i="3"/>
  <c r="AA359" i="3" s="1"/>
  <c r="AF359" i="3" s="1"/>
  <c r="R376" i="3"/>
  <c r="X327" i="3"/>
  <c r="AA327" i="3" s="1"/>
  <c r="AB327" i="3" s="1"/>
  <c r="X385" i="3"/>
  <c r="AA385" i="3" s="1"/>
  <c r="AF385" i="3" s="1"/>
  <c r="R281" i="3"/>
  <c r="X296" i="3"/>
  <c r="AA296" i="3" s="1"/>
  <c r="AF296" i="3" s="1"/>
  <c r="X325" i="3"/>
  <c r="AA325" i="3" s="1"/>
  <c r="AB325" i="3" s="1"/>
  <c r="X269" i="3"/>
  <c r="AA269" i="3" s="1"/>
  <c r="AB269" i="3" s="1"/>
  <c r="X228" i="3"/>
  <c r="AA228" i="3" s="1"/>
  <c r="AB228" i="3" s="1"/>
  <c r="X329" i="3"/>
  <c r="AA329" i="3" s="1"/>
  <c r="AB329" i="3" s="1"/>
  <c r="X330" i="3"/>
  <c r="AA330" i="3" s="1"/>
  <c r="AB330" i="3" s="1"/>
  <c r="X234" i="3"/>
  <c r="AA234" i="3" s="1"/>
  <c r="AF234" i="3" s="1"/>
  <c r="X267" i="3"/>
  <c r="AA267" i="3" s="1"/>
  <c r="AF267" i="3" s="1"/>
  <c r="X166" i="3"/>
  <c r="AA166" i="3" s="1"/>
  <c r="AF166" i="3" s="1"/>
  <c r="X254" i="3"/>
  <c r="AA254" i="3" s="1"/>
  <c r="AF254" i="3" s="1"/>
  <c r="S189" i="3"/>
  <c r="U189" i="3" s="1"/>
  <c r="X101" i="3"/>
  <c r="AA101" i="3" s="1"/>
  <c r="AB101" i="3" s="1"/>
  <c r="X71" i="3"/>
  <c r="AA71" i="3" s="1"/>
  <c r="AB71" i="3" s="1"/>
  <c r="X128" i="3"/>
  <c r="AA128" i="3" s="1"/>
  <c r="AB128" i="3" s="1"/>
  <c r="X172" i="3"/>
  <c r="AA172" i="3" s="1"/>
  <c r="AB172" i="3" s="1"/>
  <c r="X511" i="3"/>
  <c r="AA511" i="3" s="1"/>
  <c r="AF511" i="3" s="1"/>
  <c r="X545" i="3"/>
  <c r="AA545" i="3" s="1"/>
  <c r="AF545" i="3" s="1"/>
  <c r="X630" i="3"/>
  <c r="AA630" i="3" s="1"/>
  <c r="AB630" i="3" s="1"/>
  <c r="X643" i="3"/>
  <c r="AA643" i="3" s="1"/>
  <c r="AB643" i="3" s="1"/>
  <c r="X703" i="3"/>
  <c r="AA703" i="3" s="1"/>
  <c r="AF703" i="3" s="1"/>
  <c r="R87" i="3"/>
  <c r="S779" i="3"/>
  <c r="U779" i="3" s="1"/>
  <c r="S731" i="3"/>
  <c r="U731" i="3" s="1"/>
  <c r="X726" i="3"/>
  <c r="AA726" i="3" s="1"/>
  <c r="AF726" i="3" s="1"/>
  <c r="X710" i="3"/>
  <c r="AA710" i="3" s="1"/>
  <c r="AB710" i="3" s="1"/>
  <c r="T702" i="3"/>
  <c r="X675" i="3"/>
  <c r="AA675" i="3" s="1"/>
  <c r="AB675" i="3" s="1"/>
  <c r="X645" i="3"/>
  <c r="AA645" i="3" s="1"/>
  <c r="AF645" i="3" s="1"/>
  <c r="X613" i="3"/>
  <c r="AA613" i="3" s="1"/>
  <c r="AB613" i="3" s="1"/>
  <c r="T612" i="3"/>
  <c r="X611" i="3"/>
  <c r="AA611" i="3" s="1"/>
  <c r="AB611" i="3" s="1"/>
  <c r="X600" i="3"/>
  <c r="AA600" i="3" s="1"/>
  <c r="AF600" i="3" s="1"/>
  <c r="X602" i="3"/>
  <c r="AA602" i="3" s="1"/>
  <c r="AF602" i="3" s="1"/>
  <c r="X598" i="3"/>
  <c r="AA598" i="3" s="1"/>
  <c r="AB598" i="3" s="1"/>
  <c r="X576" i="3"/>
  <c r="AA576" i="3" s="1"/>
  <c r="AB576" i="3" s="1"/>
  <c r="X526" i="3"/>
  <c r="AA526" i="3" s="1"/>
  <c r="AB526" i="3" s="1"/>
  <c r="X522" i="3"/>
  <c r="AA522" i="3" s="1"/>
  <c r="AB522" i="3" s="1"/>
  <c r="X552" i="3"/>
  <c r="AA552" i="3" s="1"/>
  <c r="AB552" i="3" s="1"/>
  <c r="X540" i="3"/>
  <c r="AA540" i="3" s="1"/>
  <c r="AF540" i="3" s="1"/>
  <c r="X460" i="3"/>
  <c r="AA460" i="3" s="1"/>
  <c r="AB460" i="3" s="1"/>
  <c r="X450" i="3"/>
  <c r="AA450" i="3" s="1"/>
  <c r="AB450" i="3" s="1"/>
  <c r="X406" i="3"/>
  <c r="AA406" i="3" s="1"/>
  <c r="AF406" i="3" s="1"/>
  <c r="X495" i="3"/>
  <c r="AA495" i="3" s="1"/>
  <c r="AB495" i="3" s="1"/>
  <c r="X434" i="3"/>
  <c r="AA434" i="3" s="1"/>
  <c r="AB434" i="3" s="1"/>
  <c r="X499" i="3"/>
  <c r="AA499" i="3" s="1"/>
  <c r="AF499" i="3" s="1"/>
  <c r="X417" i="3"/>
  <c r="AA417" i="3" s="1"/>
  <c r="AB417" i="3" s="1"/>
  <c r="X364" i="3"/>
  <c r="AA364" i="3" s="1"/>
  <c r="AF364" i="3" s="1"/>
  <c r="R403" i="3"/>
  <c r="S396" i="3"/>
  <c r="U396" i="3" s="1"/>
  <c r="X319" i="3"/>
  <c r="AA319" i="3" s="1"/>
  <c r="AF319" i="3" s="1"/>
  <c r="X307" i="3"/>
  <c r="AA307" i="3" s="1"/>
  <c r="AF307" i="3" s="1"/>
  <c r="X259" i="3"/>
  <c r="AA259" i="3" s="1"/>
  <c r="AB259" i="3" s="1"/>
  <c r="X293" i="3"/>
  <c r="AA293" i="3" s="1"/>
  <c r="AB293" i="3" s="1"/>
  <c r="R282" i="3"/>
  <c r="X220" i="3"/>
  <c r="AA220" i="3" s="1"/>
  <c r="AB220" i="3" s="1"/>
  <c r="X323" i="3"/>
  <c r="AA323" i="3" s="1"/>
  <c r="AF323" i="3" s="1"/>
  <c r="X258" i="3"/>
  <c r="AA258" i="3" s="1"/>
  <c r="AB258" i="3" s="1"/>
  <c r="X226" i="3"/>
  <c r="AA226" i="3" s="1"/>
  <c r="AF226" i="3" s="1"/>
  <c r="X237" i="3"/>
  <c r="AA237" i="3" s="1"/>
  <c r="AB237" i="3" s="1"/>
  <c r="X209" i="3"/>
  <c r="AA209" i="3" s="1"/>
  <c r="AF209" i="3" s="1"/>
  <c r="X158" i="3"/>
  <c r="AA158" i="3" s="1"/>
  <c r="AF158" i="3" s="1"/>
  <c r="X241" i="3"/>
  <c r="AA241" i="3" s="1"/>
  <c r="AF241" i="3" s="1"/>
  <c r="S218" i="3"/>
  <c r="U218" i="3" s="1"/>
  <c r="X212" i="3"/>
  <c r="AA212" i="3" s="1"/>
  <c r="AF212" i="3" s="1"/>
  <c r="X219" i="3"/>
  <c r="AA219" i="3" s="1"/>
  <c r="AF219" i="3" s="1"/>
  <c r="AE219" i="3" s="1"/>
  <c r="AE7" i="3" s="1"/>
  <c r="X141" i="3"/>
  <c r="AA141" i="3" s="1"/>
  <c r="AB141" i="3" s="1"/>
  <c r="X249" i="3"/>
  <c r="AA249" i="3" s="1"/>
  <c r="AF249" i="3" s="1"/>
  <c r="X308" i="3"/>
  <c r="AA308" i="3" s="1"/>
  <c r="AB308" i="3" s="1"/>
  <c r="X360" i="3"/>
  <c r="AA360" i="3" s="1"/>
  <c r="AF360" i="3" s="1"/>
  <c r="X489" i="3"/>
  <c r="AA489" i="3" s="1"/>
  <c r="AB489" i="3" s="1"/>
  <c r="X579" i="3"/>
  <c r="AA579" i="3" s="1"/>
  <c r="AF579" i="3" s="1"/>
  <c r="X708" i="3"/>
  <c r="AA708" i="3" s="1"/>
  <c r="AF708" i="3" s="1"/>
  <c r="X768" i="3"/>
  <c r="AA768" i="3" s="1"/>
  <c r="AF768" i="3" s="1"/>
  <c r="X762" i="3"/>
  <c r="AA762" i="3" s="1"/>
  <c r="AB762" i="3" s="1"/>
  <c r="X741" i="3"/>
  <c r="AA741" i="3" s="1"/>
  <c r="AF741" i="3" s="1"/>
  <c r="X759" i="3"/>
  <c r="AA759" i="3" s="1"/>
  <c r="AF759" i="3" s="1"/>
  <c r="X724" i="3"/>
  <c r="AA724" i="3" s="1"/>
  <c r="AF724" i="3" s="1"/>
  <c r="X714" i="3"/>
  <c r="AA714" i="3" s="1"/>
  <c r="AF714" i="3" s="1"/>
  <c r="X712" i="3"/>
  <c r="AA712" i="3" s="1"/>
  <c r="AB712" i="3" s="1"/>
  <c r="X695" i="3"/>
  <c r="AA695" i="3" s="1"/>
  <c r="AB695" i="3" s="1"/>
  <c r="R704" i="3"/>
  <c r="X670" i="3"/>
  <c r="AA670" i="3" s="1"/>
  <c r="AF670" i="3" s="1"/>
  <c r="X662" i="3"/>
  <c r="AA662" i="3" s="1"/>
  <c r="AF662" i="3" s="1"/>
  <c r="X608" i="3"/>
  <c r="AA608" i="3" s="1"/>
  <c r="AF608" i="3" s="1"/>
  <c r="X607" i="3"/>
  <c r="AA607" i="3" s="1"/>
  <c r="AF607" i="3" s="1"/>
  <c r="X599" i="3"/>
  <c r="AA599" i="3" s="1"/>
  <c r="AB599" i="3" s="1"/>
  <c r="X660" i="3"/>
  <c r="AA660" i="3" s="1"/>
  <c r="AF660" i="3" s="1"/>
  <c r="X596" i="3"/>
  <c r="AA596" i="3" s="1"/>
  <c r="AF596" i="3" s="1"/>
  <c r="X568" i="3"/>
  <c r="AA568" i="3" s="1"/>
  <c r="AF568" i="3" s="1"/>
  <c r="X604" i="3"/>
  <c r="AA604" i="3" s="1"/>
  <c r="AB604" i="3" s="1"/>
  <c r="X554" i="3"/>
  <c r="AA554" i="3" s="1"/>
  <c r="AB554" i="3" s="1"/>
  <c r="X398" i="3"/>
  <c r="AA398" i="3" s="1"/>
  <c r="AF398" i="3" s="1"/>
  <c r="X464" i="3"/>
  <c r="AA464" i="3" s="1"/>
  <c r="AB464" i="3" s="1"/>
  <c r="X458" i="3"/>
  <c r="AA458" i="3" s="1"/>
  <c r="AB458" i="3" s="1"/>
  <c r="X440" i="3"/>
  <c r="AA440" i="3" s="1"/>
  <c r="AF440" i="3" s="1"/>
  <c r="X356" i="3"/>
  <c r="AA356" i="3" s="1"/>
  <c r="AB356" i="3" s="1"/>
  <c r="X387" i="3"/>
  <c r="AA387" i="3" s="1"/>
  <c r="AB387" i="3" s="1"/>
  <c r="X311" i="3"/>
  <c r="AA311" i="3" s="1"/>
  <c r="AF311" i="3" s="1"/>
  <c r="X347" i="3"/>
  <c r="AA347" i="3" s="1"/>
  <c r="AB347" i="3" s="1"/>
  <c r="S292" i="3"/>
  <c r="U292" i="3" s="1"/>
  <c r="X338" i="3"/>
  <c r="AA338" i="3" s="1"/>
  <c r="AB338" i="3" s="1"/>
  <c r="X332" i="3"/>
  <c r="AA332" i="3" s="1"/>
  <c r="AF332" i="3" s="1"/>
  <c r="X309" i="3"/>
  <c r="AA309" i="3" s="1"/>
  <c r="AF309" i="3" s="1"/>
  <c r="X214" i="3"/>
  <c r="AA214" i="3" s="1"/>
  <c r="AF214" i="3" s="1"/>
  <c r="X290" i="3"/>
  <c r="AA290" i="3" s="1"/>
  <c r="AF290" i="3" s="1"/>
  <c r="X225" i="3"/>
  <c r="AA225" i="3" s="1"/>
  <c r="AF225" i="3" s="1"/>
  <c r="X206" i="3"/>
  <c r="AA206" i="3" s="1"/>
  <c r="AB206" i="3" s="1"/>
  <c r="X150" i="3"/>
  <c r="AA150" i="3" s="1"/>
  <c r="AF150" i="3" s="1"/>
  <c r="R221" i="3"/>
  <c r="X146" i="3"/>
  <c r="AA146" i="3" s="1"/>
  <c r="AF146" i="3" s="1"/>
  <c r="X515" i="3"/>
  <c r="AA515" i="3" s="1"/>
  <c r="AB515" i="3" s="1"/>
  <c r="X9" i="3"/>
  <c r="AA9" i="3" s="1"/>
  <c r="AB9" i="3" s="1"/>
  <c r="X16" i="3"/>
  <c r="AA16" i="3" s="1"/>
  <c r="AB16" i="3" s="1"/>
  <c r="X766" i="3"/>
  <c r="AA766" i="3" s="1"/>
  <c r="AB766" i="3" s="1"/>
  <c r="X760" i="3"/>
  <c r="AA760" i="3" s="1"/>
  <c r="AF760" i="3" s="1"/>
  <c r="R739" i="3"/>
  <c r="X716" i="3"/>
  <c r="AA716" i="3" s="1"/>
  <c r="AF716" i="3" s="1"/>
  <c r="R731" i="3"/>
  <c r="X705" i="3"/>
  <c r="AA705" i="3" s="1"/>
  <c r="AF705" i="3" s="1"/>
  <c r="R702" i="3"/>
  <c r="R683" i="3"/>
  <c r="X673" i="3"/>
  <c r="AA673" i="3" s="1"/>
  <c r="AB673" i="3" s="1"/>
  <c r="X669" i="3"/>
  <c r="AA669" i="3" s="1"/>
  <c r="AF669" i="3" s="1"/>
  <c r="X641" i="3"/>
  <c r="AA641" i="3" s="1"/>
  <c r="AF641" i="3" s="1"/>
  <c r="X658" i="3"/>
  <c r="AA658" i="3" s="1"/>
  <c r="AF658" i="3" s="1"/>
  <c r="X635" i="3"/>
  <c r="AA635" i="3" s="1"/>
  <c r="AF635" i="3" s="1"/>
  <c r="X618" i="3"/>
  <c r="AA618" i="3" s="1"/>
  <c r="AB618" i="3" s="1"/>
  <c r="S588" i="3"/>
  <c r="U588" i="3" s="1"/>
  <c r="X587" i="3"/>
  <c r="AA587" i="3" s="1"/>
  <c r="AF587" i="3" s="1"/>
  <c r="R620" i="3"/>
  <c r="X594" i="3"/>
  <c r="AA594" i="3" s="1"/>
  <c r="AF594" i="3" s="1"/>
  <c r="X560" i="3"/>
  <c r="AA560" i="3" s="1"/>
  <c r="AB560" i="3" s="1"/>
  <c r="X566" i="3"/>
  <c r="AA566" i="3" s="1"/>
  <c r="AB566" i="3" s="1"/>
  <c r="X524" i="3"/>
  <c r="AA524" i="3" s="1"/>
  <c r="AB524" i="3" s="1"/>
  <c r="X550" i="3"/>
  <c r="AA550" i="3" s="1"/>
  <c r="AB550" i="3" s="1"/>
  <c r="X494" i="3"/>
  <c r="AA494" i="3" s="1"/>
  <c r="AB494" i="3" s="1"/>
  <c r="X482" i="3"/>
  <c r="AA482" i="3" s="1"/>
  <c r="AB482" i="3" s="1"/>
  <c r="X456" i="3"/>
  <c r="AA456" i="3" s="1"/>
  <c r="AB456" i="3" s="1"/>
  <c r="X433" i="3"/>
  <c r="AA433" i="3" s="1"/>
  <c r="AF433" i="3" s="1"/>
  <c r="X348" i="3"/>
  <c r="AA348" i="3" s="1"/>
  <c r="AF348" i="3" s="1"/>
  <c r="X379" i="3"/>
  <c r="AA379" i="3" s="1"/>
  <c r="AB379" i="3" s="1"/>
  <c r="X351" i="3"/>
  <c r="AA351" i="3" s="1"/>
  <c r="AF351" i="3" s="1"/>
  <c r="X303" i="3"/>
  <c r="AA303" i="3" s="1"/>
  <c r="AF303" i="3" s="1"/>
  <c r="X299" i="3"/>
  <c r="AA299" i="3" s="1"/>
  <c r="AF299" i="3" s="1"/>
  <c r="X322" i="3"/>
  <c r="AA322" i="3" s="1"/>
  <c r="AF322" i="3" s="1"/>
  <c r="X314" i="3"/>
  <c r="AA314" i="3" s="1"/>
  <c r="AF314" i="3" s="1"/>
  <c r="X235" i="3"/>
  <c r="AA235" i="3" s="1"/>
  <c r="AB235" i="3" s="1"/>
  <c r="X320" i="3"/>
  <c r="AA320" i="3" s="1"/>
  <c r="AF320" i="3" s="1"/>
  <c r="X253" i="3"/>
  <c r="AA253" i="3" s="1"/>
  <c r="AB253" i="3" s="1"/>
  <c r="X251" i="3"/>
  <c r="AA251" i="3" s="1"/>
  <c r="AB251" i="3" s="1"/>
  <c r="X201" i="3"/>
  <c r="AA201" i="3" s="1"/>
  <c r="AB201" i="3" s="1"/>
  <c r="X142" i="3"/>
  <c r="AA142" i="3" s="1"/>
  <c r="AF142" i="3" s="1"/>
  <c r="X217" i="3"/>
  <c r="AA217" i="3" s="1"/>
  <c r="AF217" i="3" s="1"/>
  <c r="X138" i="3"/>
  <c r="AA138" i="3" s="1"/>
  <c r="AF138" i="3" s="1"/>
  <c r="X207" i="3"/>
  <c r="AA207" i="3" s="1"/>
  <c r="AF207" i="3" s="1"/>
  <c r="R247" i="3"/>
  <c r="X38" i="3"/>
  <c r="AA38" i="3" s="1"/>
  <c r="AB38" i="3" s="1"/>
  <c r="X140" i="3"/>
  <c r="AA140" i="3" s="1"/>
  <c r="AF140" i="3" s="1"/>
  <c r="X210" i="3"/>
  <c r="AA210" i="3" s="1"/>
  <c r="AF210" i="3" s="1"/>
  <c r="X252" i="3"/>
  <c r="AA252" i="3" s="1"/>
  <c r="AF252" i="3" s="1"/>
  <c r="X449" i="3"/>
  <c r="AA449" i="3" s="1"/>
  <c r="AF449" i="3" s="1"/>
  <c r="X454" i="3"/>
  <c r="AA454" i="3" s="1"/>
  <c r="AB454" i="3" s="1"/>
  <c r="X520" i="3"/>
  <c r="AA520" i="3" s="1"/>
  <c r="AB520" i="3" s="1"/>
  <c r="R779" i="3"/>
  <c r="S739" i="3"/>
  <c r="U739" i="3" s="1"/>
  <c r="X734" i="3"/>
  <c r="AA734" i="3" s="1"/>
  <c r="AF734" i="3" s="1"/>
  <c r="X758" i="3"/>
  <c r="AA758" i="3" s="1"/>
  <c r="AB758" i="3" s="1"/>
  <c r="X750" i="3"/>
  <c r="AA750" i="3" s="1"/>
  <c r="AF750" i="3" s="1"/>
  <c r="X722" i="3"/>
  <c r="AA722" i="3" s="1"/>
  <c r="AF722" i="3" s="1"/>
  <c r="T683" i="3"/>
  <c r="X642" i="3"/>
  <c r="AA642" i="3" s="1"/>
  <c r="AB642" i="3" s="1"/>
  <c r="X667" i="3"/>
  <c r="AA667" i="3" s="1"/>
  <c r="AF667" i="3" s="1"/>
  <c r="X691" i="3"/>
  <c r="AA691" i="3" s="1"/>
  <c r="AB691" i="3" s="1"/>
  <c r="X628" i="3"/>
  <c r="AA628" i="3" s="1"/>
  <c r="AF628" i="3" s="1"/>
  <c r="X616" i="3"/>
  <c r="AA616" i="3" s="1"/>
  <c r="AF616" i="3" s="1"/>
  <c r="T588" i="3"/>
  <c r="T620" i="3"/>
  <c r="X592" i="3"/>
  <c r="AA592" i="3" s="1"/>
  <c r="AB592" i="3" s="1"/>
  <c r="S575" i="3"/>
  <c r="U575" i="3" s="1"/>
  <c r="X521" i="3"/>
  <c r="AA521" i="3" s="1"/>
  <c r="AF521" i="3" s="1"/>
  <c r="X447" i="3"/>
  <c r="AA447" i="3" s="1"/>
  <c r="AF447" i="3" s="1"/>
  <c r="X480" i="3"/>
  <c r="AA480" i="3" s="1"/>
  <c r="AB480" i="3" s="1"/>
  <c r="X455" i="3"/>
  <c r="AA455" i="3" s="1"/>
  <c r="AF455" i="3" s="1"/>
  <c r="X411" i="3"/>
  <c r="AA411" i="3" s="1"/>
  <c r="AB411" i="3" s="1"/>
  <c r="X295" i="3"/>
  <c r="AA295" i="3" s="1"/>
  <c r="AF295" i="3" s="1"/>
  <c r="X349" i="3"/>
  <c r="AA349" i="3" s="1"/>
  <c r="AF349" i="3" s="1"/>
  <c r="X312" i="3"/>
  <c r="AA312" i="3" s="1"/>
  <c r="AF312" i="3" s="1"/>
  <c r="X288" i="3"/>
  <c r="AA288" i="3" s="1"/>
  <c r="AF288" i="3" s="1"/>
  <c r="X275" i="3"/>
  <c r="AA275" i="3" s="1"/>
  <c r="AF275" i="3" s="1"/>
  <c r="X257" i="3"/>
  <c r="AA257" i="3" s="1"/>
  <c r="AB257" i="3" s="1"/>
  <c r="X298" i="3"/>
  <c r="AA298" i="3" s="1"/>
  <c r="AB298" i="3" s="1"/>
  <c r="X227" i="3"/>
  <c r="AA227" i="3" s="1"/>
  <c r="AB227" i="3" s="1"/>
  <c r="X215" i="3"/>
  <c r="AA215" i="3" s="1"/>
  <c r="AB215" i="3" s="1"/>
  <c r="X134" i="3"/>
  <c r="AA134" i="3" s="1"/>
  <c r="AF134" i="3" s="1"/>
  <c r="X239" i="3"/>
  <c r="AA239" i="3" s="1"/>
  <c r="AF239" i="3" s="1"/>
  <c r="X122" i="3"/>
  <c r="AA122" i="3" s="1"/>
  <c r="AF122" i="3" s="1"/>
  <c r="X84" i="3"/>
  <c r="AA84" i="3" s="1"/>
  <c r="AF84" i="3" s="1"/>
  <c r="X48" i="3"/>
  <c r="AA48" i="3" s="1"/>
  <c r="AB48" i="3" s="1"/>
  <c r="X13" i="3"/>
  <c r="AA13" i="3" s="1"/>
  <c r="AB13" i="3" s="1"/>
  <c r="X218" i="3"/>
  <c r="AA218" i="3" s="1"/>
  <c r="AF218" i="3" s="1"/>
  <c r="X493" i="3"/>
  <c r="AA493" i="3" s="1"/>
  <c r="AB493" i="3" s="1"/>
  <c r="X620" i="3"/>
  <c r="AA620" i="3" s="1"/>
  <c r="AF620" i="3" s="1"/>
  <c r="X688" i="3"/>
  <c r="AA688" i="3" s="1"/>
  <c r="AB688" i="3" s="1"/>
  <c r="X713" i="3"/>
  <c r="AA713" i="3" s="1"/>
  <c r="AB713" i="3" s="1"/>
  <c r="R55" i="3"/>
  <c r="X754" i="3"/>
  <c r="AA754" i="3" s="1"/>
  <c r="AF754" i="3" s="1"/>
  <c r="X738" i="3"/>
  <c r="AA738" i="3" s="1"/>
  <c r="AB738" i="3" s="1"/>
  <c r="X732" i="3"/>
  <c r="AA732" i="3" s="1"/>
  <c r="AF732" i="3" s="1"/>
  <c r="R720" i="3"/>
  <c r="X720" i="3"/>
  <c r="AA720" i="3" s="1"/>
  <c r="AB720" i="3" s="1"/>
  <c r="X665" i="3"/>
  <c r="AA665" i="3" s="1"/>
  <c r="AF665" i="3" s="1"/>
  <c r="X650" i="3"/>
  <c r="AA650" i="3" s="1"/>
  <c r="AF650" i="3" s="1"/>
  <c r="X632" i="3"/>
  <c r="AA632" i="3" s="1"/>
  <c r="AF632" i="3" s="1"/>
  <c r="X631" i="3"/>
  <c r="AA631" i="3" s="1"/>
  <c r="AF631" i="3" s="1"/>
  <c r="X656" i="3"/>
  <c r="AA656" i="3" s="1"/>
  <c r="AB656" i="3" s="1"/>
  <c r="X654" i="3"/>
  <c r="AA654" i="3" s="1"/>
  <c r="AB654" i="3" s="1"/>
  <c r="X647" i="3"/>
  <c r="AA647" i="3" s="1"/>
  <c r="AF647" i="3" s="1"/>
  <c r="T601" i="3"/>
  <c r="X591" i="3"/>
  <c r="AA591" i="3" s="1"/>
  <c r="AB591" i="3" s="1"/>
  <c r="R608" i="3"/>
  <c r="R575" i="3"/>
  <c r="X546" i="3"/>
  <c r="AA546" i="3" s="1"/>
  <c r="AF546" i="3" s="1"/>
  <c r="X570" i="3"/>
  <c r="AA570" i="3" s="1"/>
  <c r="AB570" i="3" s="1"/>
  <c r="X506" i="3"/>
  <c r="AA506" i="3" s="1"/>
  <c r="AB506" i="3" s="1"/>
  <c r="X564" i="3"/>
  <c r="AA564" i="3" s="1"/>
  <c r="AF564" i="3" s="1"/>
  <c r="X538" i="3"/>
  <c r="AA538" i="3" s="1"/>
  <c r="AF538" i="3" s="1"/>
  <c r="X574" i="3"/>
  <c r="AA574" i="3" s="1"/>
  <c r="AF574" i="3" s="1"/>
  <c r="X536" i="3"/>
  <c r="AA536" i="3" s="1"/>
  <c r="AF536" i="3" s="1"/>
  <c r="X548" i="3"/>
  <c r="AA548" i="3" s="1"/>
  <c r="AF548" i="3" s="1"/>
  <c r="X572" i="3"/>
  <c r="AA572" i="3" s="1"/>
  <c r="AB572" i="3" s="1"/>
  <c r="R534" i="3"/>
  <c r="X517" i="3"/>
  <c r="AA517" i="3" s="1"/>
  <c r="AF517" i="3" s="1"/>
  <c r="X438" i="3"/>
  <c r="AA438" i="3" s="1"/>
  <c r="AF438" i="3" s="1"/>
  <c r="X505" i="3"/>
  <c r="AA505" i="3" s="1"/>
  <c r="AF505" i="3" s="1"/>
  <c r="X444" i="3"/>
  <c r="AA444" i="3" s="1"/>
  <c r="AF444" i="3" s="1"/>
  <c r="X452" i="3"/>
  <c r="AA452" i="3" s="1"/>
  <c r="AF452" i="3" s="1"/>
  <c r="X390" i="3"/>
  <c r="AA390" i="3" s="1"/>
  <c r="AB390" i="3" s="1"/>
  <c r="X448" i="3"/>
  <c r="AA448" i="3" s="1"/>
  <c r="AB448" i="3" s="1"/>
  <c r="X371" i="3"/>
  <c r="AA371" i="3" s="1"/>
  <c r="AB371" i="3" s="1"/>
  <c r="X419" i="3"/>
  <c r="AA419" i="3" s="1"/>
  <c r="AF419" i="3" s="1"/>
  <c r="X395" i="3"/>
  <c r="AA395" i="3" s="1"/>
  <c r="AB395" i="3" s="1"/>
  <c r="X439" i="3"/>
  <c r="AA439" i="3" s="1"/>
  <c r="AF439" i="3" s="1"/>
  <c r="X375" i="3"/>
  <c r="AA375" i="3" s="1"/>
  <c r="AF375" i="3" s="1"/>
  <c r="X287" i="3"/>
  <c r="AA287" i="3" s="1"/>
  <c r="AF287" i="3" s="1"/>
  <c r="X343" i="3"/>
  <c r="AA343" i="3" s="1"/>
  <c r="AF343" i="3" s="1"/>
  <c r="X340" i="3"/>
  <c r="AA340" i="3" s="1"/>
  <c r="AF340" i="3" s="1"/>
  <c r="X291" i="3"/>
  <c r="AA291" i="3" s="1"/>
  <c r="AF291" i="3" s="1"/>
  <c r="X274" i="3"/>
  <c r="AA274" i="3" s="1"/>
  <c r="AF274" i="3" s="1"/>
  <c r="X256" i="3"/>
  <c r="AA256" i="3" s="1"/>
  <c r="AF256" i="3" s="1"/>
  <c r="X277" i="3"/>
  <c r="AA277" i="3" s="1"/>
  <c r="AF277" i="3" s="1"/>
  <c r="X190" i="3"/>
  <c r="AA190" i="3" s="1"/>
  <c r="AB190" i="3" s="1"/>
  <c r="X126" i="3"/>
  <c r="AA126" i="3" s="1"/>
  <c r="AF126" i="3" s="1"/>
  <c r="X233" i="3"/>
  <c r="AA233" i="3" s="1"/>
  <c r="AB233" i="3" s="1"/>
  <c r="X261" i="3"/>
  <c r="AA261" i="3" s="1"/>
  <c r="AF261" i="3" s="1"/>
  <c r="X223" i="3"/>
  <c r="AA223" i="3" s="1"/>
  <c r="AB223" i="3" s="1"/>
  <c r="R183" i="3"/>
  <c r="T132" i="3"/>
  <c r="X81" i="3"/>
  <c r="AA81" i="3" s="1"/>
  <c r="AB81" i="3" s="1"/>
  <c r="X565" i="3"/>
  <c r="AA565" i="3" s="1"/>
  <c r="AB565" i="3" s="1"/>
  <c r="X638" i="3"/>
  <c r="AA638" i="3" s="1"/>
  <c r="AB638" i="3" s="1"/>
  <c r="X753" i="3"/>
  <c r="AA753" i="3" s="1"/>
  <c r="AB753" i="3" s="1"/>
  <c r="X770" i="3"/>
  <c r="AA770" i="3" s="1"/>
  <c r="AF770" i="3" s="1"/>
  <c r="X751" i="3"/>
  <c r="AA751" i="3" s="1"/>
  <c r="AF751" i="3" s="1"/>
  <c r="X702" i="3"/>
  <c r="AA702" i="3" s="1"/>
  <c r="AF702" i="3" s="1"/>
  <c r="T720" i="3"/>
  <c r="X699" i="3"/>
  <c r="AA699" i="3" s="1"/>
  <c r="AB699" i="3" s="1"/>
  <c r="T704" i="3"/>
  <c r="X679" i="3"/>
  <c r="AA679" i="3" s="1"/>
  <c r="AB679" i="3" s="1"/>
  <c r="X648" i="3"/>
  <c r="AA648" i="3" s="1"/>
  <c r="AF648" i="3" s="1"/>
  <c r="X671" i="3"/>
  <c r="AA671" i="3" s="1"/>
  <c r="AB671" i="3" s="1"/>
  <c r="X692" i="3"/>
  <c r="AA692" i="3" s="1"/>
  <c r="AF692" i="3" s="1"/>
  <c r="X636" i="3"/>
  <c r="AA636" i="3" s="1"/>
  <c r="AF636" i="3" s="1"/>
  <c r="X597" i="3"/>
  <c r="AA597" i="3" s="1"/>
  <c r="AB597" i="3" s="1"/>
  <c r="X583" i="3"/>
  <c r="AA583" i="3" s="1"/>
  <c r="AB583" i="3" s="1"/>
  <c r="X569" i="3"/>
  <c r="AA569" i="3" s="1"/>
  <c r="AF569" i="3" s="1"/>
  <c r="T608" i="3"/>
  <c r="X595" i="3"/>
  <c r="AA595" i="3" s="1"/>
  <c r="AF595" i="3" s="1"/>
  <c r="X562" i="3"/>
  <c r="AA562" i="3" s="1"/>
  <c r="AB562" i="3" s="1"/>
  <c r="X533" i="3"/>
  <c r="AA533" i="3" s="1"/>
  <c r="AF533" i="3" s="1"/>
  <c r="X496" i="3"/>
  <c r="AA496" i="3" s="1"/>
  <c r="AB496" i="3" s="1"/>
  <c r="T534" i="3"/>
  <c r="X532" i="3"/>
  <c r="AA532" i="3" s="1"/>
  <c r="AB532" i="3" s="1"/>
  <c r="X492" i="3"/>
  <c r="AA492" i="3" s="1"/>
  <c r="AF492" i="3" s="1"/>
  <c r="X461" i="3"/>
  <c r="AA461" i="3" s="1"/>
  <c r="AF461" i="3" s="1"/>
  <c r="X430" i="3"/>
  <c r="AA430" i="3" s="1"/>
  <c r="AB430" i="3" s="1"/>
  <c r="X514" i="3"/>
  <c r="AA514" i="3" s="1"/>
  <c r="AB514" i="3" s="1"/>
  <c r="X472" i="3"/>
  <c r="AA472" i="3" s="1"/>
  <c r="AB472" i="3" s="1"/>
  <c r="X516" i="3"/>
  <c r="AA516" i="3" s="1"/>
  <c r="AF516" i="3" s="1"/>
  <c r="X427" i="3"/>
  <c r="AA427" i="3" s="1"/>
  <c r="AF427" i="3" s="1"/>
  <c r="X402" i="3"/>
  <c r="AA402" i="3" s="1"/>
  <c r="AB402" i="3" s="1"/>
  <c r="X425" i="3"/>
  <c r="AA425" i="3" s="1"/>
  <c r="AB425" i="3" s="1"/>
  <c r="X403" i="3"/>
  <c r="AA403" i="3" s="1"/>
  <c r="AB403" i="3" s="1"/>
  <c r="X373" i="3"/>
  <c r="AA373" i="3" s="1"/>
  <c r="AB373" i="3" s="1"/>
  <c r="X381" i="3"/>
  <c r="AA381" i="3" s="1"/>
  <c r="AF381" i="3" s="1"/>
  <c r="X279" i="3"/>
  <c r="AA279" i="3" s="1"/>
  <c r="AF279" i="3" s="1"/>
  <c r="X335" i="3"/>
  <c r="AA335" i="3" s="1"/>
  <c r="AF335" i="3" s="1"/>
  <c r="X304" i="3"/>
  <c r="AA304" i="3" s="1"/>
  <c r="AF304" i="3" s="1"/>
  <c r="X271" i="3"/>
  <c r="AA271" i="3" s="1"/>
  <c r="AF271" i="3" s="1"/>
  <c r="X301" i="3"/>
  <c r="AA301" i="3" s="1"/>
  <c r="AB301" i="3" s="1"/>
  <c r="X255" i="3"/>
  <c r="AA255" i="3" s="1"/>
  <c r="AB255" i="3" s="1"/>
  <c r="X244" i="3"/>
  <c r="AA244" i="3" s="1"/>
  <c r="AB244" i="3" s="1"/>
  <c r="X285" i="3"/>
  <c r="AA285" i="3" s="1"/>
  <c r="AF285" i="3" s="1"/>
  <c r="X346" i="3"/>
  <c r="AA346" i="3" s="1"/>
  <c r="AB346" i="3" s="1"/>
  <c r="X265" i="3"/>
  <c r="AA265" i="3" s="1"/>
  <c r="AB265" i="3" s="1"/>
  <c r="X246" i="3"/>
  <c r="AA246" i="3" s="1"/>
  <c r="AF246" i="3" s="1"/>
  <c r="X365" i="3"/>
  <c r="AA365" i="3" s="1"/>
  <c r="AF365" i="3" s="1"/>
  <c r="X282" i="3"/>
  <c r="AA282" i="3" s="1"/>
  <c r="AF282" i="3" s="1"/>
  <c r="X229" i="3"/>
  <c r="AA229" i="3" s="1"/>
  <c r="AB229" i="3" s="1"/>
  <c r="X245" i="3"/>
  <c r="AA245" i="3" s="1"/>
  <c r="AB245" i="3" s="1"/>
  <c r="X213" i="3"/>
  <c r="AA213" i="3" s="1"/>
  <c r="AB213" i="3" s="1"/>
  <c r="X182" i="3"/>
  <c r="AA182" i="3" s="1"/>
  <c r="AF182" i="3" s="1"/>
  <c r="X118" i="3"/>
  <c r="AA118" i="3" s="1"/>
  <c r="AF118" i="3" s="1"/>
  <c r="X266" i="3"/>
  <c r="AA266" i="3" s="1"/>
  <c r="AB266" i="3" s="1"/>
  <c r="T178" i="3"/>
  <c r="X41" i="3"/>
  <c r="AA41" i="3" s="1"/>
  <c r="AF41" i="3" s="1"/>
  <c r="R189" i="3"/>
  <c r="X108" i="3"/>
  <c r="AA108" i="3" s="1"/>
  <c r="AF108" i="3" s="1"/>
  <c r="X173" i="3"/>
  <c r="AA173" i="3" s="1"/>
  <c r="AB173" i="3" s="1"/>
  <c r="X262" i="3"/>
  <c r="AA262" i="3" s="1"/>
  <c r="AF262" i="3" s="1"/>
  <c r="X502" i="3"/>
  <c r="AA502" i="3" s="1"/>
  <c r="AB502" i="3" s="1"/>
  <c r="X590" i="3"/>
  <c r="AA590" i="3" s="1"/>
  <c r="AB590" i="3" s="1"/>
  <c r="X130" i="3"/>
  <c r="AA130" i="3" s="1"/>
  <c r="AF130" i="3" s="1"/>
  <c r="T773" i="3"/>
  <c r="T745" i="3"/>
  <c r="R462" i="3"/>
  <c r="S338" i="3"/>
  <c r="U338" i="3" s="1"/>
  <c r="R297" i="3"/>
  <c r="R320" i="3"/>
  <c r="S312" i="3"/>
  <c r="U312" i="3" s="1"/>
  <c r="R312" i="3"/>
  <c r="T262" i="3"/>
  <c r="R217" i="3"/>
  <c r="S204" i="3"/>
  <c r="U204" i="3" s="1"/>
  <c r="R236" i="3"/>
  <c r="T218" i="3"/>
  <c r="T156" i="3"/>
  <c r="R161" i="3"/>
  <c r="T147" i="3"/>
  <c r="R170" i="3"/>
  <c r="X394" i="3"/>
  <c r="AA394" i="3" s="1"/>
  <c r="AF394" i="3" s="1"/>
  <c r="X475" i="3"/>
  <c r="AA475" i="3" s="1"/>
  <c r="AF475" i="3" s="1"/>
  <c r="X767" i="3"/>
  <c r="AA767" i="3" s="1"/>
  <c r="AF767" i="3" s="1"/>
  <c r="S53" i="3"/>
  <c r="U53" i="3" s="1"/>
  <c r="R35" i="3"/>
  <c r="X10" i="3"/>
  <c r="AA10" i="3" s="1"/>
  <c r="AB10" i="3" s="1"/>
  <c r="R381" i="3"/>
  <c r="T297" i="3"/>
  <c r="S304" i="3"/>
  <c r="U304" i="3" s="1"/>
  <c r="S239" i="3"/>
  <c r="U239" i="3" s="1"/>
  <c r="T161" i="3"/>
  <c r="X37" i="3"/>
  <c r="AA37" i="3" s="1"/>
  <c r="AB37" i="3" s="1"/>
  <c r="R25" i="3"/>
  <c r="T39" i="3"/>
  <c r="X14" i="3"/>
  <c r="AA14" i="3" s="1"/>
  <c r="AB14" i="3" s="1"/>
  <c r="R299" i="3"/>
  <c r="S158" i="3"/>
  <c r="U158" i="3" s="1"/>
  <c r="T83" i="3"/>
  <c r="R76" i="3"/>
  <c r="T48" i="3"/>
  <c r="S771" i="3"/>
  <c r="U771" i="3" s="1"/>
  <c r="R556" i="3"/>
  <c r="T478" i="3"/>
  <c r="S395" i="3"/>
  <c r="U395" i="3" s="1"/>
  <c r="S372" i="3"/>
  <c r="U372" i="3" s="1"/>
  <c r="S352" i="3"/>
  <c r="U352" i="3" s="1"/>
  <c r="R292" i="3"/>
  <c r="S284" i="3"/>
  <c r="U284" i="3" s="1"/>
  <c r="T299" i="3"/>
  <c r="R284" i="3"/>
  <c r="R325" i="3"/>
  <c r="T269" i="3"/>
  <c r="R262" i="3"/>
  <c r="T112" i="3"/>
  <c r="T159" i="3"/>
  <c r="R152" i="3"/>
  <c r="R143" i="3"/>
  <c r="S232" i="3"/>
  <c r="U232" i="3" s="1"/>
  <c r="T172" i="3"/>
  <c r="T116" i="3"/>
  <c r="R169" i="3"/>
  <c r="R172" i="3"/>
  <c r="X240" i="3"/>
  <c r="AA240" i="3" s="1"/>
  <c r="AF240" i="3" s="1"/>
  <c r="X310" i="3"/>
  <c r="AA310" i="3" s="1"/>
  <c r="AB310" i="3" s="1"/>
  <c r="X547" i="3"/>
  <c r="AA547" i="3" s="1"/>
  <c r="AB547" i="3" s="1"/>
  <c r="X581" i="3"/>
  <c r="AA581" i="3" s="1"/>
  <c r="AF581" i="3" s="1"/>
  <c r="X701" i="3"/>
  <c r="AA701" i="3" s="1"/>
  <c r="AF701" i="3" s="1"/>
  <c r="S8" i="3"/>
  <c r="U8" i="3" s="1"/>
  <c r="R31" i="3"/>
  <c r="T15" i="3"/>
  <c r="T44" i="3"/>
  <c r="T76" i="3"/>
  <c r="R52" i="3"/>
  <c r="R46" i="3"/>
  <c r="T463" i="3"/>
  <c r="S426" i="3"/>
  <c r="U426" i="3" s="1"/>
  <c r="R426" i="3"/>
  <c r="S401" i="3"/>
  <c r="U401" i="3" s="1"/>
  <c r="T340" i="3"/>
  <c r="T318" i="3"/>
  <c r="S265" i="3"/>
  <c r="U265" i="3" s="1"/>
  <c r="T103" i="3"/>
  <c r="T169" i="3"/>
  <c r="T31" i="3"/>
  <c r="T13" i="3"/>
  <c r="T52" i="3"/>
  <c r="T11" i="3"/>
  <c r="S678" i="3"/>
  <c r="U678" i="3" s="1"/>
  <c r="T325" i="3"/>
  <c r="R103" i="3"/>
  <c r="S157" i="3"/>
  <c r="U157" i="3" s="1"/>
  <c r="R102" i="3"/>
  <c r="R101" i="3"/>
  <c r="T68" i="3"/>
  <c r="R13" i="3"/>
  <c r="S647" i="3"/>
  <c r="U647" i="3" s="1"/>
  <c r="T428" i="3"/>
  <c r="R363" i="3"/>
  <c r="R345" i="3"/>
  <c r="S769" i="3"/>
  <c r="U769" i="3" s="1"/>
  <c r="S717" i="3"/>
  <c r="U717" i="3" s="1"/>
  <c r="R412" i="3"/>
  <c r="T183" i="3"/>
  <c r="T174" i="3"/>
  <c r="S778" i="3"/>
  <c r="U778" i="3" s="1"/>
  <c r="T719" i="3"/>
  <c r="T616" i="3"/>
  <c r="S533" i="3"/>
  <c r="U533" i="3" s="1"/>
  <c r="T558" i="3"/>
  <c r="R527" i="3"/>
  <c r="T535" i="3"/>
  <c r="T395" i="3"/>
  <c r="T368" i="3"/>
  <c r="S341" i="3"/>
  <c r="U341" i="3" s="1"/>
  <c r="R224" i="3"/>
  <c r="S220" i="3"/>
  <c r="U220" i="3" s="1"/>
  <c r="S150" i="3"/>
  <c r="U150" i="3" s="1"/>
  <c r="R647" i="3"/>
  <c r="T576" i="3"/>
  <c r="S489" i="3"/>
  <c r="U489" i="3" s="1"/>
  <c r="T402" i="3"/>
  <c r="R150" i="3"/>
  <c r="R126" i="3"/>
  <c r="S535" i="3"/>
  <c r="U535" i="3" s="1"/>
  <c r="T572" i="3"/>
  <c r="R559" i="3"/>
  <c r="T347" i="3"/>
  <c r="S134" i="3"/>
  <c r="U134" i="3" s="1"/>
  <c r="R568" i="3"/>
  <c r="R576" i="3"/>
  <c r="T489" i="3"/>
  <c r="R347" i="3"/>
  <c r="S551" i="3"/>
  <c r="U551" i="3" s="1"/>
  <c r="T555" i="3"/>
  <c r="T551" i="3"/>
  <c r="T482" i="3"/>
  <c r="T472" i="3"/>
  <c r="R515" i="3"/>
  <c r="T376" i="3"/>
  <c r="T396" i="3"/>
  <c r="R237" i="3"/>
  <c r="S190" i="3"/>
  <c r="U190" i="3" s="1"/>
  <c r="T33" i="3"/>
  <c r="R743" i="3"/>
  <c r="R630" i="3"/>
  <c r="R460" i="3"/>
  <c r="R472" i="3"/>
  <c r="T416" i="3"/>
  <c r="R423" i="3"/>
  <c r="R232" i="3"/>
  <c r="T743" i="3"/>
  <c r="T563" i="3"/>
  <c r="T460" i="3"/>
  <c r="R497" i="3"/>
  <c r="T423" i="3"/>
  <c r="T249" i="3"/>
  <c r="S198" i="3"/>
  <c r="U198" i="3" s="1"/>
  <c r="R190" i="3"/>
  <c r="R187" i="3"/>
  <c r="S33" i="3"/>
  <c r="U33" i="3" s="1"/>
  <c r="T722" i="3"/>
  <c r="T711" i="3"/>
  <c r="S630" i="3"/>
  <c r="U630" i="3" s="1"/>
  <c r="T497" i="3"/>
  <c r="S416" i="3"/>
  <c r="U416" i="3" s="1"/>
  <c r="S420" i="3"/>
  <c r="U420" i="3" s="1"/>
  <c r="R333" i="3"/>
  <c r="R203" i="3"/>
  <c r="T187" i="3"/>
  <c r="R681" i="3"/>
  <c r="S621" i="3"/>
  <c r="U621" i="3" s="1"/>
  <c r="R621" i="3"/>
  <c r="R308" i="3"/>
  <c r="R249" i="3"/>
  <c r="T203" i="3"/>
  <c r="R139" i="3"/>
  <c r="R121" i="3"/>
  <c r="S711" i="3"/>
  <c r="U711" i="3" s="1"/>
  <c r="R722" i="3"/>
  <c r="T681" i="3"/>
  <c r="T308" i="3"/>
  <c r="T278" i="3"/>
  <c r="T136" i="3"/>
  <c r="T139" i="3"/>
  <c r="T121" i="3"/>
  <c r="S563" i="3"/>
  <c r="U563" i="3" s="1"/>
  <c r="S555" i="3"/>
  <c r="U555" i="3" s="1"/>
  <c r="R420" i="3"/>
  <c r="T314" i="3"/>
  <c r="T333" i="3"/>
  <c r="T237" i="3"/>
  <c r="R136" i="3"/>
  <c r="S776" i="3"/>
  <c r="U776" i="3" s="1"/>
  <c r="T730" i="3"/>
  <c r="S707" i="3"/>
  <c r="U707" i="3" s="1"/>
  <c r="R717" i="3"/>
  <c r="R710" i="3"/>
  <c r="R629" i="3"/>
  <c r="S597" i="3"/>
  <c r="U597" i="3" s="1"/>
  <c r="R600" i="3"/>
  <c r="S525" i="3"/>
  <c r="U525" i="3" s="1"/>
  <c r="T543" i="3"/>
  <c r="T527" i="3"/>
  <c r="S514" i="3"/>
  <c r="U514" i="3" s="1"/>
  <c r="T492" i="3"/>
  <c r="T477" i="3"/>
  <c r="R361" i="3"/>
  <c r="R365" i="3"/>
  <c r="S388" i="3"/>
  <c r="U388" i="3" s="1"/>
  <c r="R370" i="3"/>
  <c r="S332" i="3"/>
  <c r="U332" i="3" s="1"/>
  <c r="T358" i="3"/>
  <c r="T345" i="3"/>
  <c r="R321" i="3"/>
  <c r="R352" i="3"/>
  <c r="T310" i="3"/>
  <c r="R298" i="3"/>
  <c r="T268" i="3"/>
  <c r="S264" i="3"/>
  <c r="U264" i="3" s="1"/>
  <c r="T272" i="3"/>
  <c r="T264" i="3"/>
  <c r="T224" i="3"/>
  <c r="R220" i="3"/>
  <c r="T231" i="3"/>
  <c r="T184" i="3"/>
  <c r="T175" i="3"/>
  <c r="S197" i="3"/>
  <c r="U197" i="3" s="1"/>
  <c r="R112" i="3"/>
  <c r="S165" i="3"/>
  <c r="U165" i="3" s="1"/>
  <c r="S125" i="3"/>
  <c r="U125" i="3" s="1"/>
  <c r="S180" i="3"/>
  <c r="U180" i="3" s="1"/>
  <c r="T98" i="3"/>
  <c r="R180" i="3"/>
  <c r="R138" i="3"/>
  <c r="R115" i="3"/>
  <c r="T90" i="3"/>
  <c r="S107" i="3"/>
  <c r="U107" i="3" s="1"/>
  <c r="T69" i="3"/>
  <c r="S45" i="3"/>
  <c r="U45" i="3" s="1"/>
  <c r="R40" i="3"/>
  <c r="S775" i="3"/>
  <c r="U775" i="3" s="1"/>
  <c r="R740" i="3"/>
  <c r="T710" i="3"/>
  <c r="R707" i="3"/>
  <c r="T614" i="3"/>
  <c r="R606" i="3"/>
  <c r="S592" i="3"/>
  <c r="U592" i="3" s="1"/>
  <c r="S600" i="3"/>
  <c r="U600" i="3" s="1"/>
  <c r="R552" i="3"/>
  <c r="R514" i="3"/>
  <c r="T446" i="3"/>
  <c r="R384" i="3"/>
  <c r="S384" i="3"/>
  <c r="U384" i="3" s="1"/>
  <c r="S364" i="3"/>
  <c r="U364" i="3" s="1"/>
  <c r="R318" i="3"/>
  <c r="S291" i="3"/>
  <c r="U291" i="3" s="1"/>
  <c r="S267" i="3"/>
  <c r="U267" i="3" s="1"/>
  <c r="R328" i="3"/>
  <c r="R337" i="3"/>
  <c r="T176" i="3"/>
  <c r="T221" i="3"/>
  <c r="R184" i="3"/>
  <c r="S142" i="3"/>
  <c r="U142" i="3" s="1"/>
  <c r="T164" i="3"/>
  <c r="T124" i="3"/>
  <c r="R116" i="3"/>
  <c r="T138" i="3"/>
  <c r="T115" i="3"/>
  <c r="S171" i="3"/>
  <c r="U171" i="3" s="1"/>
  <c r="R132" i="3"/>
  <c r="T8" i="3"/>
  <c r="R42" i="3"/>
  <c r="S37" i="3"/>
  <c r="U37" i="3" s="1"/>
  <c r="T21" i="3"/>
  <c r="T40" i="3"/>
  <c r="R30" i="3"/>
  <c r="R760" i="3"/>
  <c r="R769" i="3"/>
  <c r="T740" i="3"/>
  <c r="S760" i="3"/>
  <c r="U760" i="3" s="1"/>
  <c r="T752" i="3"/>
  <c r="S721" i="3"/>
  <c r="U721" i="3" s="1"/>
  <c r="R730" i="3"/>
  <c r="R614" i="3"/>
  <c r="S566" i="3"/>
  <c r="U566" i="3" s="1"/>
  <c r="R566" i="3"/>
  <c r="T541" i="3"/>
  <c r="R543" i="3"/>
  <c r="T493" i="3"/>
  <c r="R476" i="3"/>
  <c r="S427" i="3"/>
  <c r="U427" i="3" s="1"/>
  <c r="R446" i="3"/>
  <c r="T408" i="3"/>
  <c r="R362" i="3"/>
  <c r="T321" i="3"/>
  <c r="T326" i="3"/>
  <c r="R310" i="3"/>
  <c r="T290" i="3"/>
  <c r="T247" i="3"/>
  <c r="R258" i="3"/>
  <c r="T369" i="3"/>
  <c r="T210" i="3"/>
  <c r="T151" i="3"/>
  <c r="R176" i="3"/>
  <c r="S210" i="3"/>
  <c r="U210" i="3" s="1"/>
  <c r="T140" i="3"/>
  <c r="R178" i="3"/>
  <c r="T131" i="3"/>
  <c r="R17" i="3"/>
  <c r="R68" i="3"/>
  <c r="T22" i="3"/>
  <c r="S61" i="3"/>
  <c r="U61" i="3" s="1"/>
  <c r="R48" i="3"/>
  <c r="T685" i="3"/>
  <c r="R617" i="3"/>
  <c r="R592" i="3"/>
  <c r="R524" i="3"/>
  <c r="S493" i="3"/>
  <c r="U493" i="3" s="1"/>
  <c r="T337" i="3"/>
  <c r="S368" i="3"/>
  <c r="U368" i="3" s="1"/>
  <c r="R331" i="3"/>
  <c r="R188" i="3"/>
  <c r="S140" i="3"/>
  <c r="U140" i="3" s="1"/>
  <c r="S17" i="3"/>
  <c r="U17" i="3" s="1"/>
  <c r="R778" i="3"/>
  <c r="S655" i="3"/>
  <c r="U655" i="3" s="1"/>
  <c r="T633" i="3"/>
  <c r="R650" i="3"/>
  <c r="R633" i="3"/>
  <c r="T617" i="3"/>
  <c r="T606" i="3"/>
  <c r="T524" i="3"/>
  <c r="S492" i="3"/>
  <c r="U492" i="3" s="1"/>
  <c r="R490" i="3"/>
  <c r="T450" i="3"/>
  <c r="S412" i="3"/>
  <c r="U412" i="3" s="1"/>
  <c r="T331" i="3"/>
  <c r="R350" i="3"/>
  <c r="T216" i="3"/>
  <c r="T229" i="3"/>
  <c r="S28" i="3"/>
  <c r="U28" i="3" s="1"/>
  <c r="T60" i="3"/>
  <c r="T759" i="3"/>
  <c r="S685" i="3"/>
  <c r="U685" i="3" s="1"/>
  <c r="T650" i="3"/>
  <c r="T571" i="3"/>
  <c r="T490" i="3"/>
  <c r="R427" i="3"/>
  <c r="T456" i="3"/>
  <c r="S408" i="3"/>
  <c r="U408" i="3" s="1"/>
  <c r="T348" i="3"/>
  <c r="T363" i="3"/>
  <c r="S300" i="3"/>
  <c r="U300" i="3" s="1"/>
  <c r="R300" i="3"/>
  <c r="R267" i="3"/>
  <c r="S84" i="3"/>
  <c r="U84" i="3" s="1"/>
  <c r="R56" i="3"/>
  <c r="T777" i="3"/>
  <c r="S752" i="3"/>
  <c r="U752" i="3" s="1"/>
  <c r="S759" i="3"/>
  <c r="U759" i="3" s="1"/>
  <c r="S700" i="3"/>
  <c r="U700" i="3" s="1"/>
  <c r="T537" i="3"/>
  <c r="S450" i="3"/>
  <c r="U450" i="3" s="1"/>
  <c r="R456" i="3"/>
  <c r="T370" i="3"/>
  <c r="R229" i="3"/>
  <c r="R15" i="3"/>
  <c r="S719" i="3"/>
  <c r="U719" i="3" s="1"/>
  <c r="T698" i="3"/>
  <c r="R695" i="3"/>
  <c r="R582" i="3"/>
  <c r="R622" i="3"/>
  <c r="T481" i="3"/>
  <c r="R494" i="3"/>
  <c r="R466" i="3"/>
  <c r="T449" i="3"/>
  <c r="T421" i="3"/>
  <c r="R434" i="3"/>
  <c r="S411" i="3"/>
  <c r="U411" i="3" s="1"/>
  <c r="T425" i="3"/>
  <c r="R392" i="3"/>
  <c r="S356" i="3"/>
  <c r="U356" i="3" s="1"/>
  <c r="R291" i="3"/>
  <c r="T282" i="3"/>
  <c r="R341" i="3"/>
  <c r="S323" i="3"/>
  <c r="U323" i="3" s="1"/>
  <c r="S280" i="3"/>
  <c r="U280" i="3" s="1"/>
  <c r="S228" i="3"/>
  <c r="U228" i="3" s="1"/>
  <c r="R252" i="3"/>
  <c r="R128" i="3"/>
  <c r="T245" i="3"/>
  <c r="R195" i="3"/>
  <c r="T56" i="3"/>
  <c r="T38" i="3"/>
  <c r="R18" i="3"/>
  <c r="T746" i="3"/>
  <c r="T725" i="3"/>
  <c r="T695" i="3"/>
  <c r="R692" i="3"/>
  <c r="R589" i="3"/>
  <c r="T540" i="3"/>
  <c r="T466" i="3"/>
  <c r="T434" i="3"/>
  <c r="T424" i="3"/>
  <c r="S392" i="3"/>
  <c r="U392" i="3" s="1"/>
  <c r="T378" i="3"/>
  <c r="R379" i="3"/>
  <c r="S252" i="3"/>
  <c r="U252" i="3" s="1"/>
  <c r="T197" i="3"/>
  <c r="T143" i="3"/>
  <c r="T195" i="3"/>
  <c r="R114" i="3"/>
  <c r="R181" i="3"/>
  <c r="R130" i="3"/>
  <c r="T199" i="3"/>
  <c r="T18" i="3"/>
  <c r="S768" i="3"/>
  <c r="U768" i="3" s="1"/>
  <c r="T768" i="3"/>
  <c r="S672" i="3"/>
  <c r="U672" i="3" s="1"/>
  <c r="R678" i="3"/>
  <c r="S629" i="3"/>
  <c r="U629" i="3" s="1"/>
  <c r="S594" i="3"/>
  <c r="U594" i="3" s="1"/>
  <c r="T569" i="3"/>
  <c r="R500" i="3"/>
  <c r="T457" i="3"/>
  <c r="R415" i="3"/>
  <c r="R323" i="3"/>
  <c r="R316" i="3"/>
  <c r="R315" i="3"/>
  <c r="R254" i="3"/>
  <c r="R240" i="3"/>
  <c r="T228" i="3"/>
  <c r="S200" i="3"/>
  <c r="U200" i="3" s="1"/>
  <c r="T223" i="3"/>
  <c r="R200" i="3"/>
  <c r="T127" i="3"/>
  <c r="R211" i="3"/>
  <c r="R160" i="3"/>
  <c r="R245" i="3"/>
  <c r="R127" i="3"/>
  <c r="S240" i="3"/>
  <c r="U240" i="3" s="1"/>
  <c r="T215" i="3"/>
  <c r="R129" i="3"/>
  <c r="T114" i="3"/>
  <c r="T130" i="3"/>
  <c r="R153" i="3"/>
  <c r="R19" i="3"/>
  <c r="R64" i="3"/>
  <c r="R38" i="3"/>
  <c r="R777" i="3"/>
  <c r="T766" i="3"/>
  <c r="R669" i="3"/>
  <c r="R564" i="3"/>
  <c r="T500" i="3"/>
  <c r="S494" i="3"/>
  <c r="U494" i="3" s="1"/>
  <c r="R458" i="3"/>
  <c r="R417" i="3"/>
  <c r="S428" i="3"/>
  <c r="U428" i="3" s="1"/>
  <c r="T415" i="3"/>
  <c r="T356" i="3"/>
  <c r="S290" i="3"/>
  <c r="U290" i="3" s="1"/>
  <c r="S268" i="3"/>
  <c r="U268" i="3" s="1"/>
  <c r="T316" i="3"/>
  <c r="T286" i="3"/>
  <c r="R288" i="3"/>
  <c r="R219" i="3"/>
  <c r="T119" i="3"/>
  <c r="T211" i="3"/>
  <c r="R259" i="3"/>
  <c r="R119" i="3"/>
  <c r="T188" i="3"/>
  <c r="S179" i="3"/>
  <c r="U179" i="3" s="1"/>
  <c r="T129" i="3"/>
  <c r="S205" i="3"/>
  <c r="U205" i="3" s="1"/>
  <c r="R179" i="3"/>
  <c r="R199" i="3"/>
  <c r="T153" i="3"/>
  <c r="T58" i="3"/>
  <c r="T47" i="3"/>
  <c r="T96" i="3"/>
  <c r="S47" i="3"/>
  <c r="U47" i="3" s="1"/>
  <c r="R21" i="3"/>
  <c r="T77" i="3"/>
  <c r="T64" i="3"/>
  <c r="R61" i="3"/>
  <c r="R628" i="3"/>
  <c r="R616" i="3"/>
  <c r="R572" i="3"/>
  <c r="T564" i="3"/>
  <c r="S559" i="3"/>
  <c r="U559" i="3" s="1"/>
  <c r="T510" i="3"/>
  <c r="S458" i="3"/>
  <c r="U458" i="3" s="1"/>
  <c r="R433" i="3"/>
  <c r="S440" i="3"/>
  <c r="U440" i="3" s="1"/>
  <c r="S424" i="3"/>
  <c r="U424" i="3" s="1"/>
  <c r="R440" i="3"/>
  <c r="R418" i="3"/>
  <c r="S387" i="3"/>
  <c r="U387" i="3" s="1"/>
  <c r="T361" i="3"/>
  <c r="T302" i="3"/>
  <c r="S272" i="3"/>
  <c r="U272" i="3" s="1"/>
  <c r="T288" i="3"/>
  <c r="T219" i="3"/>
  <c r="T160" i="3"/>
  <c r="T191" i="3"/>
  <c r="T111" i="3"/>
  <c r="T259" i="3"/>
  <c r="S166" i="3"/>
  <c r="U166" i="3" s="1"/>
  <c r="R215" i="3"/>
  <c r="R148" i="3"/>
  <c r="S131" i="3"/>
  <c r="U131" i="3" s="1"/>
  <c r="R58" i="3"/>
  <c r="R26" i="3"/>
  <c r="R77" i="3"/>
  <c r="R255" i="3"/>
  <c r="R222" i="3"/>
  <c r="T222" i="3"/>
  <c r="R144" i="3"/>
  <c r="R166" i="3"/>
  <c r="T26" i="3"/>
  <c r="T628" i="3"/>
  <c r="T418" i="3"/>
  <c r="R286" i="3"/>
  <c r="T762" i="3"/>
  <c r="T776" i="3"/>
  <c r="T734" i="3"/>
  <c r="T686" i="3"/>
  <c r="T661" i="3"/>
  <c r="S589" i="3"/>
  <c r="U589" i="3" s="1"/>
  <c r="T622" i="3"/>
  <c r="S481" i="3"/>
  <c r="U481" i="3" s="1"/>
  <c r="S449" i="3"/>
  <c r="U449" i="3" s="1"/>
  <c r="T429" i="3"/>
  <c r="T387" i="3"/>
  <c r="R374" i="3"/>
  <c r="R314" i="3"/>
  <c r="R302" i="3"/>
  <c r="R234" i="3"/>
  <c r="T144" i="3"/>
  <c r="T148" i="3"/>
  <c r="R11" i="3"/>
  <c r="S25" i="3"/>
  <c r="U25" i="3" s="1"/>
  <c r="T679" i="3"/>
  <c r="T664" i="3"/>
  <c r="S772" i="3"/>
  <c r="U772" i="3" s="1"/>
  <c r="S763" i="3"/>
  <c r="U763" i="3" s="1"/>
  <c r="S755" i="3"/>
  <c r="U755" i="3" s="1"/>
  <c r="R686" i="3"/>
  <c r="R675" i="3"/>
  <c r="T677" i="3"/>
  <c r="T656" i="3"/>
  <c r="S541" i="3"/>
  <c r="U541" i="3" s="1"/>
  <c r="R540" i="3"/>
  <c r="S480" i="3"/>
  <c r="U480" i="3" s="1"/>
  <c r="S488" i="3"/>
  <c r="U488" i="3" s="1"/>
  <c r="T474" i="3"/>
  <c r="T417" i="3"/>
  <c r="R438" i="3"/>
  <c r="T350" i="3"/>
  <c r="S257" i="3"/>
  <c r="U257" i="3" s="1"/>
  <c r="R257" i="3"/>
  <c r="S146" i="3"/>
  <c r="U146" i="3" s="1"/>
  <c r="T146" i="3"/>
  <c r="S14" i="3"/>
  <c r="U14" i="3" s="1"/>
  <c r="R14" i="3"/>
  <c r="T14" i="3"/>
  <c r="S63" i="3"/>
  <c r="U63" i="3" s="1"/>
  <c r="T63" i="3"/>
  <c r="S698" i="3"/>
  <c r="U698" i="3" s="1"/>
  <c r="S671" i="3"/>
  <c r="U671" i="3" s="1"/>
  <c r="R664" i="3"/>
  <c r="R654" i="3"/>
  <c r="R656" i="3"/>
  <c r="T598" i="3"/>
  <c r="R574" i="3"/>
  <c r="S607" i="3"/>
  <c r="U607" i="3" s="1"/>
  <c r="S580" i="3"/>
  <c r="U580" i="3" s="1"/>
  <c r="R459" i="3"/>
  <c r="S192" i="3"/>
  <c r="U192" i="3" s="1"/>
  <c r="T192" i="3"/>
  <c r="R192" i="3"/>
  <c r="S29" i="3"/>
  <c r="U29" i="3" s="1"/>
  <c r="T29" i="3"/>
  <c r="R29" i="3"/>
  <c r="R754" i="3"/>
  <c r="R726" i="3"/>
  <c r="T666" i="3"/>
  <c r="T654" i="3"/>
  <c r="R598" i="3"/>
  <c r="T580" i="3"/>
  <c r="T574" i="3"/>
  <c r="R488" i="3"/>
  <c r="T410" i="3"/>
  <c r="S306" i="3"/>
  <c r="U306" i="3" s="1"/>
  <c r="X100" i="3"/>
  <c r="AA100" i="3" s="1"/>
  <c r="AF100" i="3" s="1"/>
  <c r="X8" i="3"/>
  <c r="AA8" i="3" s="1"/>
  <c r="AB8" i="3" s="1"/>
  <c r="X98" i="3"/>
  <c r="AA98" i="3" s="1"/>
  <c r="AF98" i="3" s="1"/>
  <c r="X59" i="3"/>
  <c r="AA59" i="3" s="1"/>
  <c r="AF59" i="3" s="1"/>
  <c r="X76" i="3"/>
  <c r="AA76" i="3" s="1"/>
  <c r="AF76" i="3" s="1"/>
  <c r="X97" i="3"/>
  <c r="AA97" i="3" s="1"/>
  <c r="AF97" i="3" s="1"/>
  <c r="X45" i="3"/>
  <c r="AA45" i="3" s="1"/>
  <c r="AB45" i="3" s="1"/>
  <c r="X93" i="3"/>
  <c r="AA93" i="3" s="1"/>
  <c r="AB93" i="3" s="1"/>
  <c r="X765" i="3"/>
  <c r="AA765" i="3" s="1"/>
  <c r="AF765" i="3" s="1"/>
  <c r="X773" i="3"/>
  <c r="AA773" i="3" s="1"/>
  <c r="AF773" i="3" s="1"/>
  <c r="X769" i="3"/>
  <c r="AA769" i="3" s="1"/>
  <c r="AF769" i="3" s="1"/>
  <c r="X748" i="3"/>
  <c r="AA748" i="3" s="1"/>
  <c r="AF748" i="3" s="1"/>
  <c r="X707" i="3"/>
  <c r="AA707" i="3" s="1"/>
  <c r="AB707" i="3" s="1"/>
  <c r="X704" i="3"/>
  <c r="AA704" i="3" s="1"/>
  <c r="AB704" i="3" s="1"/>
  <c r="X725" i="3"/>
  <c r="AA725" i="3" s="1"/>
  <c r="AF725" i="3" s="1"/>
  <c r="X694" i="3"/>
  <c r="AA694" i="3" s="1"/>
  <c r="AB694" i="3" s="1"/>
  <c r="X700" i="3"/>
  <c r="AA700" i="3" s="1"/>
  <c r="AB700" i="3" s="1"/>
  <c r="X686" i="3"/>
  <c r="AA686" i="3" s="1"/>
  <c r="AB686" i="3" s="1"/>
  <c r="X680" i="3"/>
  <c r="AA680" i="3" s="1"/>
  <c r="AF680" i="3" s="1"/>
  <c r="X655" i="3"/>
  <c r="AA655" i="3" s="1"/>
  <c r="AB655" i="3" s="1"/>
  <c r="X674" i="3"/>
  <c r="AA674" i="3" s="1"/>
  <c r="AB674" i="3" s="1"/>
  <c r="X621" i="3"/>
  <c r="AA621" i="3" s="1"/>
  <c r="AF621" i="3" s="1"/>
  <c r="X614" i="3"/>
  <c r="AA614" i="3" s="1"/>
  <c r="AB614" i="3" s="1"/>
  <c r="X605" i="3"/>
  <c r="AA605" i="3" s="1"/>
  <c r="AF605" i="3" s="1"/>
  <c r="X575" i="3"/>
  <c r="AA575" i="3" s="1"/>
  <c r="AB575" i="3" s="1"/>
  <c r="X619" i="3"/>
  <c r="AA619" i="3" s="1"/>
  <c r="AF619" i="3" s="1"/>
  <c r="X519" i="3"/>
  <c r="AA519" i="3" s="1"/>
  <c r="AB519" i="3" s="1"/>
  <c r="X586" i="3"/>
  <c r="AA586" i="3" s="1"/>
  <c r="AF586" i="3" s="1"/>
  <c r="X510" i="3"/>
  <c r="AA510" i="3" s="1"/>
  <c r="AF510" i="3" s="1"/>
  <c r="X490" i="3"/>
  <c r="AA490" i="3" s="1"/>
  <c r="AF490" i="3" s="1"/>
  <c r="X470" i="3"/>
  <c r="AA470" i="3" s="1"/>
  <c r="AF470" i="3" s="1"/>
  <c r="X484" i="3"/>
  <c r="AA484" i="3" s="1"/>
  <c r="AF484" i="3" s="1"/>
  <c r="X498" i="3"/>
  <c r="AA498" i="3" s="1"/>
  <c r="AF498" i="3" s="1"/>
  <c r="X467" i="3"/>
  <c r="AA467" i="3" s="1"/>
  <c r="AF467" i="3" s="1"/>
  <c r="X465" i="3"/>
  <c r="AA465" i="3" s="1"/>
  <c r="AF465" i="3" s="1"/>
  <c r="X415" i="3"/>
  <c r="AA415" i="3" s="1"/>
  <c r="AB415" i="3" s="1"/>
  <c r="X446" i="3"/>
  <c r="AA446" i="3" s="1"/>
  <c r="AB446" i="3" s="1"/>
  <c r="X413" i="3"/>
  <c r="AA413" i="3" s="1"/>
  <c r="AF413" i="3" s="1"/>
  <c r="X436" i="3"/>
  <c r="AA436" i="3" s="1"/>
  <c r="AB436" i="3" s="1"/>
  <c r="X451" i="3"/>
  <c r="AA451" i="3" s="1"/>
  <c r="AB451" i="3" s="1"/>
  <c r="X354" i="3"/>
  <c r="AA354" i="3" s="1"/>
  <c r="AB354" i="3" s="1"/>
  <c r="X369" i="3"/>
  <c r="AA369" i="3" s="1"/>
  <c r="AB369" i="3" s="1"/>
  <c r="X401" i="3"/>
  <c r="AA401" i="3" s="1"/>
  <c r="AF401" i="3" s="1"/>
  <c r="X352" i="3"/>
  <c r="AA352" i="3" s="1"/>
  <c r="AB352" i="3" s="1"/>
  <c r="X392" i="3"/>
  <c r="AA392" i="3" s="1"/>
  <c r="AB392" i="3" s="1"/>
  <c r="X358" i="3"/>
  <c r="AA358" i="3" s="1"/>
  <c r="AB358" i="3" s="1"/>
  <c r="X339" i="3"/>
  <c r="AA339" i="3" s="1"/>
  <c r="AB339" i="3" s="1"/>
  <c r="X300" i="3"/>
  <c r="AA300" i="3" s="1"/>
  <c r="AB300" i="3" s="1"/>
  <c r="X336" i="3"/>
  <c r="AA336" i="3" s="1"/>
  <c r="AB336" i="3" s="1"/>
  <c r="X248" i="3"/>
  <c r="AA248" i="3" s="1"/>
  <c r="AF248" i="3" s="1"/>
  <c r="X264" i="3"/>
  <c r="AA264" i="3" s="1"/>
  <c r="AB264" i="3" s="1"/>
  <c r="X222" i="3"/>
  <c r="AA222" i="3" s="1"/>
  <c r="AF222" i="3" s="1"/>
  <c r="X224" i="3"/>
  <c r="AA224" i="3" s="1"/>
  <c r="AF224" i="3" s="1"/>
  <c r="X232" i="3"/>
  <c r="AA232" i="3" s="1"/>
  <c r="AF232" i="3" s="1"/>
  <c r="X187" i="3"/>
  <c r="AA187" i="3" s="1"/>
  <c r="AB187" i="3" s="1"/>
  <c r="X155" i="3"/>
  <c r="AA155" i="3" s="1"/>
  <c r="AB155" i="3" s="1"/>
  <c r="X115" i="3"/>
  <c r="AA115" i="3" s="1"/>
  <c r="AB115" i="3" s="1"/>
  <c r="X205" i="3"/>
  <c r="AA205" i="3" s="1"/>
  <c r="AB205" i="3" s="1"/>
  <c r="X185" i="3"/>
  <c r="AA185" i="3" s="1"/>
  <c r="AF185" i="3" s="1"/>
  <c r="X153" i="3"/>
  <c r="AA153" i="3" s="1"/>
  <c r="AF153" i="3" s="1"/>
  <c r="X121" i="3"/>
  <c r="AA121" i="3" s="1"/>
  <c r="AF121" i="3" s="1"/>
  <c r="X120" i="3"/>
  <c r="AA120" i="3" s="1"/>
  <c r="AF120" i="3" s="1"/>
  <c r="X62" i="3"/>
  <c r="AA62" i="3" s="1"/>
  <c r="AB62" i="3" s="1"/>
  <c r="X86" i="3"/>
  <c r="AA86" i="3" s="1"/>
  <c r="AB86" i="3" s="1"/>
  <c r="X114" i="3"/>
  <c r="AA114" i="3" s="1"/>
  <c r="AF114" i="3" s="1"/>
  <c r="X56" i="3"/>
  <c r="AA56" i="3" s="1"/>
  <c r="AF56" i="3" s="1"/>
  <c r="X49" i="3"/>
  <c r="AA49" i="3" s="1"/>
  <c r="AF49" i="3" s="1"/>
  <c r="X85" i="3"/>
  <c r="AA85" i="3" s="1"/>
  <c r="AF85" i="3" s="1"/>
  <c r="X144" i="3"/>
  <c r="AA144" i="3" s="1"/>
  <c r="AF144" i="3" s="1"/>
  <c r="X221" i="3"/>
  <c r="AA221" i="3" s="1"/>
  <c r="AB221" i="3" s="1"/>
  <c r="X30" i="3"/>
  <c r="AA30" i="3" s="1"/>
  <c r="AF30" i="3" s="1"/>
  <c r="X42" i="3"/>
  <c r="AA42" i="3" s="1"/>
  <c r="AF42" i="3" s="1"/>
  <c r="X74" i="3"/>
  <c r="AA74" i="3" s="1"/>
  <c r="AF74" i="3" s="1"/>
  <c r="X143" i="3"/>
  <c r="AA143" i="3" s="1"/>
  <c r="AF143" i="3" s="1"/>
  <c r="X34" i="3"/>
  <c r="AA34" i="3" s="1"/>
  <c r="AF34" i="3" s="1"/>
  <c r="X67" i="3"/>
  <c r="AA67" i="3" s="1"/>
  <c r="AB67" i="3" s="1"/>
  <c r="X96" i="3"/>
  <c r="AA96" i="3" s="1"/>
  <c r="AB96" i="3" s="1"/>
  <c r="X11" i="3"/>
  <c r="AA11" i="3" s="1"/>
  <c r="AB11" i="3" s="1"/>
  <c r="X77" i="3"/>
  <c r="AA77" i="3" s="1"/>
  <c r="AB77" i="3" s="1"/>
  <c r="X152" i="3"/>
  <c r="AA152" i="3" s="1"/>
  <c r="AF152" i="3" s="1"/>
  <c r="X191" i="3"/>
  <c r="AA191" i="3" s="1"/>
  <c r="AF191" i="3" s="1"/>
  <c r="X53" i="3"/>
  <c r="AA53" i="3" s="1"/>
  <c r="AF53" i="3" s="1"/>
  <c r="X772" i="3"/>
  <c r="AA772" i="3" s="1"/>
  <c r="AB772" i="3" s="1"/>
  <c r="X706" i="3"/>
  <c r="AA706" i="3" s="1"/>
  <c r="AF706" i="3" s="1"/>
  <c r="X717" i="3"/>
  <c r="AA717" i="3" s="1"/>
  <c r="AF717" i="3" s="1"/>
  <c r="X685" i="3"/>
  <c r="AA685" i="3" s="1"/>
  <c r="AB685" i="3" s="1"/>
  <c r="X668" i="3"/>
  <c r="AA668" i="3" s="1"/>
  <c r="AB668" i="3" s="1"/>
  <c r="X644" i="3"/>
  <c r="AA644" i="3" s="1"/>
  <c r="AB644" i="3" s="1"/>
  <c r="X681" i="3"/>
  <c r="AA681" i="3" s="1"/>
  <c r="AB681" i="3" s="1"/>
  <c r="X615" i="3"/>
  <c r="AA615" i="3" s="1"/>
  <c r="AB615" i="3" s="1"/>
  <c r="X567" i="3"/>
  <c r="AA567" i="3" s="1"/>
  <c r="AB567" i="3" s="1"/>
  <c r="X518" i="3"/>
  <c r="AA518" i="3" s="1"/>
  <c r="AB518" i="3" s="1"/>
  <c r="X585" i="3"/>
  <c r="AA585" i="3" s="1"/>
  <c r="AB585" i="3" s="1"/>
  <c r="X603" i="3"/>
  <c r="AA603" i="3" s="1"/>
  <c r="AF603" i="3" s="1"/>
  <c r="X556" i="3"/>
  <c r="AA556" i="3" s="1"/>
  <c r="AF556" i="3" s="1"/>
  <c r="X539" i="3"/>
  <c r="AA539" i="3" s="1"/>
  <c r="AF539" i="3" s="1"/>
  <c r="X477" i="3"/>
  <c r="AA477" i="3" s="1"/>
  <c r="AB477" i="3" s="1"/>
  <c r="X459" i="3"/>
  <c r="AA459" i="3" s="1"/>
  <c r="AB459" i="3" s="1"/>
  <c r="X463" i="3"/>
  <c r="AA463" i="3" s="1"/>
  <c r="AF463" i="3" s="1"/>
  <c r="X407" i="3"/>
  <c r="AA407" i="3" s="1"/>
  <c r="AF407" i="3" s="1"/>
  <c r="X382" i="3"/>
  <c r="AA382" i="3" s="1"/>
  <c r="AF382" i="3" s="1"/>
  <c r="X400" i="3"/>
  <c r="AA400" i="3" s="1"/>
  <c r="AF400" i="3" s="1"/>
  <c r="X344" i="3"/>
  <c r="AA344" i="3" s="1"/>
  <c r="AB344" i="3" s="1"/>
  <c r="X337" i="3"/>
  <c r="AA337" i="3" s="1"/>
  <c r="AB337" i="3" s="1"/>
  <c r="X302" i="3"/>
  <c r="AA302" i="3" s="1"/>
  <c r="AB302" i="3" s="1"/>
  <c r="X292" i="3"/>
  <c r="AA292" i="3" s="1"/>
  <c r="AF292" i="3" s="1"/>
  <c r="X247" i="3"/>
  <c r="AA247" i="3" s="1"/>
  <c r="AF247" i="3" s="1"/>
  <c r="X165" i="3"/>
  <c r="AA165" i="3" s="1"/>
  <c r="AB165" i="3" s="1"/>
  <c r="X133" i="3"/>
  <c r="AA133" i="3" s="1"/>
  <c r="AF133" i="3" s="1"/>
  <c r="X164" i="3"/>
  <c r="AA164" i="3" s="1"/>
  <c r="AB164" i="3" s="1"/>
  <c r="X132" i="3"/>
  <c r="AA132" i="3" s="1"/>
  <c r="AF132" i="3" s="1"/>
  <c r="X112" i="3"/>
  <c r="AA112" i="3" s="1"/>
  <c r="AB112" i="3" s="1"/>
  <c r="X21" i="3"/>
  <c r="AA21" i="3" s="1"/>
  <c r="AB21" i="3" s="1"/>
  <c r="X194" i="3"/>
  <c r="AA194" i="3" s="1"/>
  <c r="AB194" i="3" s="1"/>
  <c r="X64" i="3"/>
  <c r="AA64" i="3" s="1"/>
  <c r="AB64" i="3" s="1"/>
  <c r="X102" i="3"/>
  <c r="AA102" i="3" s="1"/>
  <c r="AF102" i="3" s="1"/>
  <c r="X57" i="3"/>
  <c r="AA57" i="3" s="1"/>
  <c r="AF57" i="3" s="1"/>
  <c r="X47" i="3"/>
  <c r="AA47" i="3" s="1"/>
  <c r="AF47" i="3" s="1"/>
  <c r="X17" i="3"/>
  <c r="AA17" i="3" s="1"/>
  <c r="AB17" i="3" s="1"/>
  <c r="X87" i="3"/>
  <c r="AA87" i="3" s="1"/>
  <c r="AF87" i="3" s="1"/>
  <c r="X106" i="3"/>
  <c r="AA106" i="3" s="1"/>
  <c r="AF106" i="3" s="1"/>
  <c r="X75" i="3"/>
  <c r="AA75" i="3" s="1"/>
  <c r="AB75" i="3" s="1"/>
  <c r="X198" i="3"/>
  <c r="AA198" i="3" s="1"/>
  <c r="AB198" i="3" s="1"/>
  <c r="X44" i="3"/>
  <c r="AA44" i="3" s="1"/>
  <c r="AF44" i="3" s="1"/>
  <c r="X60" i="3"/>
  <c r="AA60" i="3" s="1"/>
  <c r="AF60" i="3" s="1"/>
  <c r="X19" i="3"/>
  <c r="AA19" i="3" s="1"/>
  <c r="AB19" i="3" s="1"/>
  <c r="X61" i="3"/>
  <c r="AA61" i="3" s="1"/>
  <c r="AB61" i="3" s="1"/>
  <c r="X151" i="3"/>
  <c r="AA151" i="3" s="1"/>
  <c r="AF151" i="3" s="1"/>
  <c r="X779" i="3"/>
  <c r="AA779" i="3" s="1"/>
  <c r="AF779" i="3" s="1"/>
  <c r="X771" i="3"/>
  <c r="AA771" i="3" s="1"/>
  <c r="AF771" i="3" s="1"/>
  <c r="X740" i="3"/>
  <c r="AA740" i="3" s="1"/>
  <c r="AF740" i="3" s="1"/>
  <c r="X721" i="3"/>
  <c r="AA721" i="3" s="1"/>
  <c r="AB721" i="3" s="1"/>
  <c r="X727" i="3"/>
  <c r="AA727" i="3" s="1"/>
  <c r="AF727" i="3" s="1"/>
  <c r="X711" i="3"/>
  <c r="AA711" i="3" s="1"/>
  <c r="AB711" i="3" s="1"/>
  <c r="X697" i="3"/>
  <c r="AA697" i="3" s="1"/>
  <c r="AF697" i="3" s="1"/>
  <c r="X715" i="3"/>
  <c r="AA715" i="3" s="1"/>
  <c r="AB715" i="3" s="1"/>
  <c r="X684" i="3"/>
  <c r="AA684" i="3" s="1"/>
  <c r="AF684" i="3" s="1"/>
  <c r="X690" i="3"/>
  <c r="AA690" i="3" s="1"/>
  <c r="AF690" i="3" s="1"/>
  <c r="X666" i="3"/>
  <c r="AA666" i="3" s="1"/>
  <c r="AB666" i="3" s="1"/>
  <c r="X663" i="3"/>
  <c r="AA663" i="3" s="1"/>
  <c r="AF663" i="3" s="1"/>
  <c r="X651" i="3"/>
  <c r="AA651" i="3" s="1"/>
  <c r="AF651" i="3" s="1"/>
  <c r="X657" i="3"/>
  <c r="AA657" i="3" s="1"/>
  <c r="AF657" i="3" s="1"/>
  <c r="X601" i="3"/>
  <c r="AA601" i="3" s="1"/>
  <c r="AF601" i="3" s="1"/>
  <c r="X610" i="3"/>
  <c r="AA610" i="3" s="1"/>
  <c r="AB610" i="3" s="1"/>
  <c r="X559" i="3"/>
  <c r="AA559" i="3" s="1"/>
  <c r="AB559" i="3" s="1"/>
  <c r="X535" i="3"/>
  <c r="AA535" i="3" s="1"/>
  <c r="AB535" i="3" s="1"/>
  <c r="X513" i="3"/>
  <c r="AA513" i="3" s="1"/>
  <c r="AB513" i="3" s="1"/>
  <c r="X541" i="3"/>
  <c r="AA541" i="3" s="1"/>
  <c r="AF541" i="3" s="1"/>
  <c r="X555" i="3"/>
  <c r="AA555" i="3" s="1"/>
  <c r="AF555" i="3" s="1"/>
  <c r="X462" i="3"/>
  <c r="AA462" i="3" s="1"/>
  <c r="AB462" i="3" s="1"/>
  <c r="X469" i="3"/>
  <c r="AA469" i="3" s="1"/>
  <c r="AB469" i="3" s="1"/>
  <c r="X549" i="3"/>
  <c r="AA549" i="3" s="1"/>
  <c r="AF549" i="3" s="1"/>
  <c r="X399" i="3"/>
  <c r="AA399" i="3" s="1"/>
  <c r="AB399" i="3" s="1"/>
  <c r="X437" i="3"/>
  <c r="AA437" i="3" s="1"/>
  <c r="AB437" i="3" s="1"/>
  <c r="X405" i="3"/>
  <c r="AA405" i="3" s="1"/>
  <c r="AB405" i="3" s="1"/>
  <c r="X428" i="3"/>
  <c r="AA428" i="3" s="1"/>
  <c r="AF428" i="3" s="1"/>
  <c r="X388" i="3"/>
  <c r="AA388" i="3" s="1"/>
  <c r="AF388" i="3" s="1"/>
  <c r="X378" i="3"/>
  <c r="AA378" i="3" s="1"/>
  <c r="AF378" i="3" s="1"/>
  <c r="X424" i="3"/>
  <c r="AA424" i="3" s="1"/>
  <c r="AF424" i="3" s="1"/>
  <c r="X361" i="3"/>
  <c r="AA361" i="3" s="1"/>
  <c r="AB361" i="3" s="1"/>
  <c r="X418" i="3"/>
  <c r="AA418" i="3" s="1"/>
  <c r="AF418" i="3" s="1"/>
  <c r="X386" i="3"/>
  <c r="AA386" i="3" s="1"/>
  <c r="AB386" i="3" s="1"/>
  <c r="X284" i="3"/>
  <c r="AA284" i="3" s="1"/>
  <c r="AF284" i="3" s="1"/>
  <c r="X260" i="3"/>
  <c r="AA260" i="3" s="1"/>
  <c r="AB260" i="3" s="1"/>
  <c r="X270" i="3"/>
  <c r="AA270" i="3" s="1"/>
  <c r="AB270" i="3" s="1"/>
  <c r="X273" i="3"/>
  <c r="AA273" i="3" s="1"/>
  <c r="AF273" i="3" s="1"/>
  <c r="X179" i="3"/>
  <c r="AA179" i="3" s="1"/>
  <c r="AB179" i="3" s="1"/>
  <c r="X147" i="3"/>
  <c r="AA147" i="3" s="1"/>
  <c r="AF147" i="3" s="1"/>
  <c r="X107" i="3"/>
  <c r="AA107" i="3" s="1"/>
  <c r="AF107" i="3" s="1"/>
  <c r="X177" i="3"/>
  <c r="AA177" i="3" s="1"/>
  <c r="AB177" i="3" s="1"/>
  <c r="X145" i="3"/>
  <c r="AA145" i="3" s="1"/>
  <c r="AF145" i="3" s="1"/>
  <c r="X113" i="3"/>
  <c r="AA113" i="3" s="1"/>
  <c r="AF113" i="3" s="1"/>
  <c r="X104" i="3"/>
  <c r="AA104" i="3" s="1"/>
  <c r="AF104" i="3" s="1"/>
  <c r="X46" i="3"/>
  <c r="AA46" i="3" s="1"/>
  <c r="AF46" i="3" s="1"/>
  <c r="X91" i="3"/>
  <c r="AA91" i="3" s="1"/>
  <c r="AB91" i="3" s="1"/>
  <c r="X103" i="3"/>
  <c r="AA103" i="3" s="1"/>
  <c r="AF103" i="3" s="1"/>
  <c r="X72" i="3"/>
  <c r="AA72" i="3" s="1"/>
  <c r="AB72" i="3" s="1"/>
  <c r="X127" i="3"/>
  <c r="AA127" i="3" s="1"/>
  <c r="AF127" i="3" s="1"/>
  <c r="X65" i="3"/>
  <c r="AA65" i="3" s="1"/>
  <c r="AF65" i="3" s="1"/>
  <c r="X90" i="3"/>
  <c r="AA90" i="3" s="1"/>
  <c r="AB90" i="3" s="1"/>
  <c r="X176" i="3"/>
  <c r="AA176" i="3" s="1"/>
  <c r="AB176" i="3" s="1"/>
  <c r="X39" i="3"/>
  <c r="AA39" i="3" s="1"/>
  <c r="AF39" i="3" s="1"/>
  <c r="X23" i="3"/>
  <c r="AA23" i="3" s="1"/>
  <c r="AF23" i="3" s="1"/>
  <c r="X50" i="3"/>
  <c r="AA50" i="3" s="1"/>
  <c r="AB50" i="3" s="1"/>
  <c r="X88" i="3"/>
  <c r="AA88" i="3" s="1"/>
  <c r="AF88" i="3" s="1"/>
  <c r="X43" i="3"/>
  <c r="AA43" i="3" s="1"/>
  <c r="AF43" i="3" s="1"/>
  <c r="X82" i="3"/>
  <c r="AA82" i="3" s="1"/>
  <c r="AF82" i="3" s="1"/>
  <c r="X99" i="3"/>
  <c r="AA99" i="3" s="1"/>
  <c r="AB99" i="3" s="1"/>
  <c r="X204" i="3"/>
  <c r="AA204" i="3" s="1"/>
  <c r="AF204" i="3" s="1"/>
  <c r="X27" i="3"/>
  <c r="AA27" i="3" s="1"/>
  <c r="AF27" i="3" s="1"/>
  <c r="X197" i="3"/>
  <c r="AA197" i="3" s="1"/>
  <c r="AB197" i="3" s="1"/>
  <c r="X69" i="3"/>
  <c r="AA69" i="3" s="1"/>
  <c r="AF69" i="3" s="1"/>
  <c r="X203" i="3"/>
  <c r="AA203" i="3" s="1"/>
  <c r="AF203" i="3" s="1"/>
  <c r="X778" i="3"/>
  <c r="AA778" i="3" s="1"/>
  <c r="AF778" i="3" s="1"/>
  <c r="X763" i="3"/>
  <c r="AA763" i="3" s="1"/>
  <c r="AF763" i="3" s="1"/>
  <c r="X743" i="3"/>
  <c r="AA743" i="3" s="1"/>
  <c r="AF743" i="3" s="1"/>
  <c r="X731" i="3"/>
  <c r="AA731" i="3" s="1"/>
  <c r="AB731" i="3" s="1"/>
  <c r="X719" i="3"/>
  <c r="AA719" i="3" s="1"/>
  <c r="AF719" i="3" s="1"/>
  <c r="X693" i="3"/>
  <c r="AA693" i="3" s="1"/>
  <c r="AB693" i="3" s="1"/>
  <c r="X698" i="3"/>
  <c r="AA698" i="3" s="1"/>
  <c r="AB698" i="3" s="1"/>
  <c r="X683" i="3"/>
  <c r="AA683" i="3" s="1"/>
  <c r="AF683" i="3" s="1"/>
  <c r="X689" i="3"/>
  <c r="AA689" i="3" s="1"/>
  <c r="AB689" i="3" s="1"/>
  <c r="X637" i="3"/>
  <c r="AA637" i="3" s="1"/>
  <c r="AF637" i="3" s="1"/>
  <c r="X659" i="3"/>
  <c r="AA659" i="3" s="1"/>
  <c r="AB659" i="3" s="1"/>
  <c r="X649" i="3"/>
  <c r="AA649" i="3" s="1"/>
  <c r="AF649" i="3" s="1"/>
  <c r="X617" i="3"/>
  <c r="AA617" i="3" s="1"/>
  <c r="AF617" i="3" s="1"/>
  <c r="X527" i="3"/>
  <c r="AA527" i="3" s="1"/>
  <c r="AF527" i="3" s="1"/>
  <c r="X571" i="3"/>
  <c r="AA571" i="3" s="1"/>
  <c r="AF571" i="3" s="1"/>
  <c r="X508" i="3"/>
  <c r="AA508" i="3" s="1"/>
  <c r="AF508" i="3" s="1"/>
  <c r="X507" i="3"/>
  <c r="AA507" i="3" s="1"/>
  <c r="AF507" i="3" s="1"/>
  <c r="X537" i="3"/>
  <c r="AA537" i="3" s="1"/>
  <c r="AF537" i="3" s="1"/>
  <c r="X491" i="3"/>
  <c r="AA491" i="3" s="1"/>
  <c r="AB491" i="3" s="1"/>
  <c r="X453" i="3"/>
  <c r="AA453" i="3" s="1"/>
  <c r="AF453" i="3" s="1"/>
  <c r="X531" i="3"/>
  <c r="AA531" i="3" s="1"/>
  <c r="AF531" i="3" s="1"/>
  <c r="X473" i="3"/>
  <c r="AA473" i="3" s="1"/>
  <c r="AB473" i="3" s="1"/>
  <c r="X391" i="3"/>
  <c r="AA391" i="3" s="1"/>
  <c r="AB391" i="3" s="1"/>
  <c r="X420" i="3"/>
  <c r="AA420" i="3" s="1"/>
  <c r="AF420" i="3" s="1"/>
  <c r="X393" i="3"/>
  <c r="AA393" i="3" s="1"/>
  <c r="AF393" i="3" s="1"/>
  <c r="X384" i="3"/>
  <c r="AA384" i="3" s="1"/>
  <c r="AF384" i="3" s="1"/>
  <c r="X326" i="3"/>
  <c r="AA326" i="3" s="1"/>
  <c r="AB326" i="3" s="1"/>
  <c r="X294" i="3"/>
  <c r="AA294" i="3" s="1"/>
  <c r="AF294" i="3" s="1"/>
  <c r="X276" i="3"/>
  <c r="AA276" i="3" s="1"/>
  <c r="AB276" i="3" s="1"/>
  <c r="X321" i="3"/>
  <c r="AA321" i="3" s="1"/>
  <c r="AF321" i="3" s="1"/>
  <c r="X313" i="3"/>
  <c r="AA313" i="3" s="1"/>
  <c r="AB313" i="3" s="1"/>
  <c r="X243" i="3"/>
  <c r="AA243" i="3" s="1"/>
  <c r="AB243" i="3" s="1"/>
  <c r="X189" i="3"/>
  <c r="AA189" i="3" s="1"/>
  <c r="AB189" i="3" s="1"/>
  <c r="X157" i="3"/>
  <c r="AA157" i="3" s="1"/>
  <c r="AB157" i="3" s="1"/>
  <c r="X125" i="3"/>
  <c r="AA125" i="3" s="1"/>
  <c r="AB125" i="3" s="1"/>
  <c r="X188" i="3"/>
  <c r="AA188" i="3" s="1"/>
  <c r="AF188" i="3" s="1"/>
  <c r="X156" i="3"/>
  <c r="AA156" i="3" s="1"/>
  <c r="AB156" i="3" s="1"/>
  <c r="X124" i="3"/>
  <c r="AA124" i="3" s="1"/>
  <c r="AB124" i="3" s="1"/>
  <c r="X139" i="3"/>
  <c r="AA139" i="3" s="1"/>
  <c r="AB139" i="3" s="1"/>
  <c r="X196" i="3"/>
  <c r="AA196" i="3" s="1"/>
  <c r="AF196" i="3" s="1"/>
  <c r="X29" i="3"/>
  <c r="AA29" i="3" s="1"/>
  <c r="AB29" i="3" s="1"/>
  <c r="X70" i="3"/>
  <c r="AA70" i="3" s="1"/>
  <c r="AB70" i="3" s="1"/>
  <c r="X55" i="3"/>
  <c r="AA55" i="3" s="1"/>
  <c r="AB55" i="3" s="1"/>
  <c r="X73" i="3"/>
  <c r="AA73" i="3" s="1"/>
  <c r="AB73" i="3" s="1"/>
  <c r="X22" i="3"/>
  <c r="AA22" i="3" s="1"/>
  <c r="AB22" i="3" s="1"/>
  <c r="X109" i="3"/>
  <c r="AA109" i="3" s="1"/>
  <c r="AB109" i="3" s="1"/>
  <c r="X162" i="3"/>
  <c r="AA162" i="3" s="1"/>
  <c r="AB162" i="3" s="1"/>
  <c r="X26" i="3"/>
  <c r="AA26" i="3" s="1"/>
  <c r="AF26" i="3" s="1"/>
  <c r="X20" i="3"/>
  <c r="AA20" i="3" s="1"/>
  <c r="AB20" i="3" s="1"/>
  <c r="X79" i="3"/>
  <c r="AA79" i="3" s="1"/>
  <c r="AB79" i="3" s="1"/>
  <c r="X777" i="3"/>
  <c r="AA777" i="3" s="1"/>
  <c r="AB777" i="3" s="1"/>
  <c r="X730" i="3"/>
  <c r="AA730" i="3" s="1"/>
  <c r="AF730" i="3" s="1"/>
  <c r="X761" i="3"/>
  <c r="AA761" i="3" s="1"/>
  <c r="AF761" i="3" s="1"/>
  <c r="X757" i="3"/>
  <c r="AA757" i="3" s="1"/>
  <c r="AB757" i="3" s="1"/>
  <c r="X696" i="3"/>
  <c r="AA696" i="3" s="1"/>
  <c r="AF696" i="3" s="1"/>
  <c r="X682" i="3"/>
  <c r="AA682" i="3" s="1"/>
  <c r="AF682" i="3" s="1"/>
  <c r="X633" i="3"/>
  <c r="AA633" i="3" s="1"/>
  <c r="AF633" i="3" s="1"/>
  <c r="X634" i="3"/>
  <c r="AA634" i="3" s="1"/>
  <c r="AF634" i="3" s="1"/>
  <c r="X609" i="3"/>
  <c r="AA609" i="3" s="1"/>
  <c r="AF609" i="3" s="1"/>
  <c r="X646" i="3"/>
  <c r="AA646" i="3" s="1"/>
  <c r="AB646" i="3" s="1"/>
  <c r="X622" i="3"/>
  <c r="AA622" i="3" s="1"/>
  <c r="AB622" i="3" s="1"/>
  <c r="X652" i="3"/>
  <c r="AA652" i="3" s="1"/>
  <c r="AF652" i="3" s="1"/>
  <c r="X588" i="3"/>
  <c r="AA588" i="3" s="1"/>
  <c r="AF588" i="3" s="1"/>
  <c r="X557" i="3"/>
  <c r="AA557" i="3" s="1"/>
  <c r="AF557" i="3" s="1"/>
  <c r="X593" i="3"/>
  <c r="AA593" i="3" s="1"/>
  <c r="AB593" i="3" s="1"/>
  <c r="X529" i="3"/>
  <c r="AA529" i="3" s="1"/>
  <c r="AF529" i="3" s="1"/>
  <c r="X486" i="3"/>
  <c r="AA486" i="3" s="1"/>
  <c r="AB486" i="3" s="1"/>
  <c r="X487" i="3"/>
  <c r="AA487" i="3" s="1"/>
  <c r="AB487" i="3" s="1"/>
  <c r="X445" i="3"/>
  <c r="AA445" i="3" s="1"/>
  <c r="AB445" i="3" s="1"/>
  <c r="X471" i="3"/>
  <c r="AA471" i="3" s="1"/>
  <c r="AF471" i="3" s="1"/>
  <c r="X429" i="3"/>
  <c r="AA429" i="3" s="1"/>
  <c r="AB429" i="3" s="1"/>
  <c r="X543" i="3"/>
  <c r="AA543" i="3" s="1"/>
  <c r="AB543" i="3" s="1"/>
  <c r="X412" i="3"/>
  <c r="AA412" i="3" s="1"/>
  <c r="AB412" i="3" s="1"/>
  <c r="X426" i="3"/>
  <c r="AA426" i="3" s="1"/>
  <c r="AF426" i="3" s="1"/>
  <c r="X370" i="3"/>
  <c r="AA370" i="3" s="1"/>
  <c r="AF370" i="3" s="1"/>
  <c r="X353" i="3"/>
  <c r="AA353" i="3" s="1"/>
  <c r="AB353" i="3" s="1"/>
  <c r="X383" i="3"/>
  <c r="AA383" i="3" s="1"/>
  <c r="AF383" i="3" s="1"/>
  <c r="X374" i="3"/>
  <c r="AA374" i="3" s="1"/>
  <c r="AF374" i="3" s="1"/>
  <c r="X328" i="3"/>
  <c r="AA328" i="3" s="1"/>
  <c r="AF328" i="3" s="1"/>
  <c r="X324" i="3"/>
  <c r="AA324" i="3" s="1"/>
  <c r="AB324" i="3" s="1"/>
  <c r="X268" i="3"/>
  <c r="AA268" i="3" s="1"/>
  <c r="AB268" i="3" s="1"/>
  <c r="X238" i="3"/>
  <c r="AA238" i="3" s="1"/>
  <c r="AF238" i="3" s="1"/>
  <c r="X305" i="3"/>
  <c r="AA305" i="3" s="1"/>
  <c r="AB305" i="3" s="1"/>
  <c r="X350" i="3"/>
  <c r="AA350" i="3" s="1"/>
  <c r="AF350" i="3" s="1"/>
  <c r="X281" i="3"/>
  <c r="AA281" i="3" s="1"/>
  <c r="AF281" i="3" s="1"/>
  <c r="X202" i="3"/>
  <c r="AA202" i="3" s="1"/>
  <c r="AF202" i="3" s="1"/>
  <c r="X171" i="3"/>
  <c r="AA171" i="3" s="1"/>
  <c r="AB171" i="3" s="1"/>
  <c r="X131" i="3"/>
  <c r="AA131" i="3" s="1"/>
  <c r="AB131" i="3" s="1"/>
  <c r="X216" i="3"/>
  <c r="AA216" i="3" s="1"/>
  <c r="AF216" i="3" s="1"/>
  <c r="X208" i="3"/>
  <c r="AA208" i="3" s="1"/>
  <c r="AF208" i="3" s="1"/>
  <c r="X169" i="3"/>
  <c r="AA169" i="3" s="1"/>
  <c r="AF169" i="3" s="1"/>
  <c r="X137" i="3"/>
  <c r="AA137" i="3" s="1"/>
  <c r="AF137" i="3" s="1"/>
  <c r="X105" i="3"/>
  <c r="AA105" i="3" s="1"/>
  <c r="AB105" i="3" s="1"/>
  <c r="X192" i="3"/>
  <c r="AA192" i="3" s="1"/>
  <c r="AB192" i="3" s="1"/>
  <c r="X160" i="3"/>
  <c r="AA160" i="3" s="1"/>
  <c r="AF160" i="3" s="1"/>
  <c r="X89" i="3"/>
  <c r="AA89" i="3" s="1"/>
  <c r="AF89" i="3" s="1"/>
  <c r="X15" i="3"/>
  <c r="AA15" i="3" s="1"/>
  <c r="AB15" i="3" s="1"/>
  <c r="X154" i="3"/>
  <c r="AA154" i="3" s="1"/>
  <c r="AF154" i="3" s="1"/>
  <c r="X78" i="3"/>
  <c r="AA78" i="3" s="1"/>
  <c r="AF78" i="3" s="1"/>
  <c r="X135" i="3"/>
  <c r="AA135" i="3" s="1"/>
  <c r="AB135" i="3" s="1"/>
  <c r="X231" i="3"/>
  <c r="AA231" i="3" s="1"/>
  <c r="AF231" i="3" s="1"/>
  <c r="X12" i="3"/>
  <c r="AA12" i="3" s="1"/>
  <c r="AF12" i="3" s="1"/>
  <c r="X24" i="3"/>
  <c r="AA24" i="3" s="1"/>
  <c r="AF24" i="3" s="1"/>
  <c r="X25" i="3"/>
  <c r="AA25" i="3" s="1"/>
  <c r="AF25" i="3" s="1"/>
  <c r="X58" i="3"/>
  <c r="AA58" i="3" s="1"/>
  <c r="AB58" i="3" s="1"/>
  <c r="X111" i="3"/>
  <c r="AA111" i="3" s="1"/>
  <c r="AF111" i="3" s="1"/>
  <c r="X110" i="3"/>
  <c r="AA110" i="3" s="1"/>
  <c r="AB110" i="3" s="1"/>
  <c r="X170" i="3"/>
  <c r="AA170" i="3" s="1"/>
  <c r="AF170" i="3" s="1"/>
  <c r="X68" i="3"/>
  <c r="AA68" i="3" s="1"/>
  <c r="AF68" i="3" s="1"/>
  <c r="X28" i="3"/>
  <c r="AA28" i="3" s="1"/>
  <c r="AB28" i="3" s="1"/>
  <c r="X80" i="3"/>
  <c r="AA80" i="3" s="1"/>
  <c r="AF80" i="3" s="1"/>
  <c r="X119" i="3"/>
  <c r="AA119" i="3" s="1"/>
  <c r="AB119" i="3" s="1"/>
  <c r="X776" i="3"/>
  <c r="AA776" i="3" s="1"/>
  <c r="AF776" i="3" s="1"/>
  <c r="X755" i="3"/>
  <c r="AA755" i="3" s="1"/>
  <c r="AF755" i="3" s="1"/>
  <c r="X723" i="3"/>
  <c r="AA723" i="3" s="1"/>
  <c r="AB723" i="3" s="1"/>
  <c r="X737" i="3"/>
  <c r="AA737" i="3" s="1"/>
  <c r="AB737" i="3" s="1"/>
  <c r="X729" i="3"/>
  <c r="AA729" i="3" s="1"/>
  <c r="AF729" i="3" s="1"/>
  <c r="X709" i="3"/>
  <c r="AA709" i="3" s="1"/>
  <c r="AF709" i="3" s="1"/>
  <c r="X676" i="3"/>
  <c r="AA676" i="3" s="1"/>
  <c r="AF676" i="3" s="1"/>
  <c r="X640" i="3"/>
  <c r="AA640" i="3" s="1"/>
  <c r="AB640" i="3" s="1"/>
  <c r="X626" i="3"/>
  <c r="AA626" i="3" s="1"/>
  <c r="AF626" i="3" s="1"/>
  <c r="X501" i="3"/>
  <c r="AA501" i="3" s="1"/>
  <c r="AF501" i="3" s="1"/>
  <c r="X563" i="3"/>
  <c r="AA563" i="3" s="1"/>
  <c r="AF563" i="3" s="1"/>
  <c r="X504" i="3"/>
  <c r="AA504" i="3" s="1"/>
  <c r="AB504" i="3" s="1"/>
  <c r="X485" i="3"/>
  <c r="AA485" i="3" s="1"/>
  <c r="AF485" i="3" s="1"/>
  <c r="X441" i="3"/>
  <c r="AA441" i="3" s="1"/>
  <c r="AB441" i="3" s="1"/>
  <c r="X483" i="3"/>
  <c r="AA483" i="3" s="1"/>
  <c r="AF483" i="3" s="1"/>
  <c r="X404" i="3"/>
  <c r="AA404" i="3" s="1"/>
  <c r="AB404" i="3" s="1"/>
  <c r="X479" i="3"/>
  <c r="AA479" i="3" s="1"/>
  <c r="AB479" i="3" s="1"/>
  <c r="X389" i="3"/>
  <c r="AA389" i="3" s="1"/>
  <c r="AB389" i="3" s="1"/>
  <c r="X376" i="3"/>
  <c r="AA376" i="3" s="1"/>
  <c r="AB376" i="3" s="1"/>
  <c r="X408" i="3"/>
  <c r="AA408" i="3" s="1"/>
  <c r="AF408" i="3" s="1"/>
  <c r="X280" i="3"/>
  <c r="AA280" i="3" s="1"/>
  <c r="AF280" i="3" s="1"/>
  <c r="X318" i="3"/>
  <c r="AA318" i="3" s="1"/>
  <c r="AF318" i="3" s="1"/>
  <c r="X286" i="3"/>
  <c r="AA286" i="3" s="1"/>
  <c r="AF286" i="3" s="1"/>
  <c r="X345" i="3"/>
  <c r="AA345" i="3" s="1"/>
  <c r="AB345" i="3" s="1"/>
  <c r="X297" i="3"/>
  <c r="AA297" i="3" s="1"/>
  <c r="AB297" i="3" s="1"/>
  <c r="X334" i="3"/>
  <c r="AA334" i="3" s="1"/>
  <c r="AF334" i="3" s="1"/>
  <c r="X181" i="3"/>
  <c r="AA181" i="3" s="1"/>
  <c r="AF181" i="3" s="1"/>
  <c r="X149" i="3"/>
  <c r="AA149" i="3" s="1"/>
  <c r="AF149" i="3" s="1"/>
  <c r="X117" i="3"/>
  <c r="AA117" i="3" s="1"/>
  <c r="AB117" i="3" s="1"/>
  <c r="X180" i="3"/>
  <c r="AA180" i="3" s="1"/>
  <c r="AB180" i="3" s="1"/>
  <c r="X148" i="3"/>
  <c r="AA148" i="3" s="1"/>
  <c r="AF148" i="3" s="1"/>
  <c r="X116" i="3"/>
  <c r="AA116" i="3" s="1"/>
  <c r="AB116" i="3" s="1"/>
  <c r="X200" i="3"/>
  <c r="AA200" i="3" s="1"/>
  <c r="AB200" i="3" s="1"/>
  <c r="X211" i="3"/>
  <c r="AA211" i="3" s="1"/>
  <c r="AB211" i="3" s="1"/>
  <c r="X184" i="3"/>
  <c r="AA184" i="3" s="1"/>
  <c r="AB184" i="3" s="1"/>
  <c r="X54" i="3"/>
  <c r="AA54" i="3" s="1"/>
  <c r="AB54" i="3" s="1"/>
  <c r="X63" i="3"/>
  <c r="AA63" i="3" s="1"/>
  <c r="AF63" i="3" s="1"/>
  <c r="X159" i="3"/>
  <c r="AA159" i="3" s="1"/>
  <c r="AF159" i="3" s="1"/>
  <c r="X186" i="3"/>
  <c r="AA186" i="3" s="1"/>
  <c r="AF186" i="3" s="1"/>
  <c r="X31" i="3"/>
  <c r="AA31" i="3" s="1"/>
  <c r="AF31" i="3" s="1"/>
  <c r="X92" i="3"/>
  <c r="AA92" i="3" s="1"/>
  <c r="AB92" i="3" s="1"/>
  <c r="X18" i="3"/>
  <c r="AA18" i="3" s="1"/>
  <c r="AF18" i="3" s="1"/>
  <c r="X94" i="3"/>
  <c r="AA94" i="3" s="1"/>
  <c r="AF94" i="3" s="1"/>
  <c r="X51" i="3"/>
  <c r="AA51" i="3" s="1"/>
  <c r="AB51" i="3" s="1"/>
  <c r="X35" i="3"/>
  <c r="AA35" i="3" s="1"/>
  <c r="AF35" i="3" s="1"/>
  <c r="X52" i="3"/>
  <c r="AA52" i="3" s="1"/>
  <c r="AF52" i="3" s="1"/>
  <c r="X36" i="3"/>
  <c r="AA36" i="3" s="1"/>
  <c r="AF36" i="3" s="1"/>
  <c r="X775" i="3"/>
  <c r="AA775" i="3" s="1"/>
  <c r="AF775" i="3" s="1"/>
  <c r="X735" i="3"/>
  <c r="AA735" i="3" s="1"/>
  <c r="AF735" i="3" s="1"/>
  <c r="X639" i="3"/>
  <c r="AA639" i="3" s="1"/>
  <c r="AB639" i="3" s="1"/>
  <c r="X625" i="3"/>
  <c r="AA625" i="3" s="1"/>
  <c r="AF625" i="3" s="1"/>
  <c r="X577" i="3"/>
  <c r="AA577" i="3" s="1"/>
  <c r="AF577" i="3" s="1"/>
  <c r="X582" i="3"/>
  <c r="AA582" i="3" s="1"/>
  <c r="AB582" i="3" s="1"/>
  <c r="X497" i="3"/>
  <c r="AA497" i="3" s="1"/>
  <c r="AB497" i="3" s="1"/>
  <c r="X551" i="3"/>
  <c r="AA551" i="3" s="1"/>
  <c r="AF551" i="3" s="1"/>
  <c r="X573" i="3"/>
  <c r="AA573" i="3" s="1"/>
  <c r="AF573" i="3" s="1"/>
  <c r="X512" i="3"/>
  <c r="AA512" i="3" s="1"/>
  <c r="AB512" i="3" s="1"/>
  <c r="X503" i="3"/>
  <c r="AA503" i="3" s="1"/>
  <c r="AB503" i="3" s="1"/>
  <c r="X478" i="3"/>
  <c r="AA478" i="3" s="1"/>
  <c r="AB478" i="3" s="1"/>
  <c r="X523" i="3"/>
  <c r="AA523" i="3" s="1"/>
  <c r="AF523" i="3" s="1"/>
  <c r="X432" i="3"/>
  <c r="AA432" i="3" s="1"/>
  <c r="AF432" i="3" s="1"/>
  <c r="X431" i="3"/>
  <c r="AA431" i="3" s="1"/>
  <c r="AB431" i="3" s="1"/>
  <c r="X421" i="3"/>
  <c r="AA421" i="3" s="1"/>
  <c r="AB421" i="3" s="1"/>
  <c r="X396" i="3"/>
  <c r="AA396" i="3" s="1"/>
  <c r="AB396" i="3" s="1"/>
  <c r="X410" i="3"/>
  <c r="AA410" i="3" s="1"/>
  <c r="AF410" i="3" s="1"/>
  <c r="X362" i="3"/>
  <c r="AA362" i="3" s="1"/>
  <c r="AB362" i="3" s="1"/>
  <c r="X377" i="3"/>
  <c r="AA377" i="3" s="1"/>
  <c r="AB377" i="3" s="1"/>
  <c r="X416" i="3"/>
  <c r="AA416" i="3" s="1"/>
  <c r="AF416" i="3" s="1"/>
  <c r="X368" i="3"/>
  <c r="AA368" i="3" s="1"/>
  <c r="AF368" i="3" s="1"/>
  <c r="X397" i="3"/>
  <c r="AA397" i="3" s="1"/>
  <c r="AB397" i="3" s="1"/>
  <c r="X366" i="3"/>
  <c r="AA366" i="3" s="1"/>
  <c r="AB366" i="3" s="1"/>
  <c r="X272" i="3"/>
  <c r="AA272" i="3" s="1"/>
  <c r="AB272" i="3" s="1"/>
  <c r="X316" i="3"/>
  <c r="AA316" i="3" s="1"/>
  <c r="AB316" i="3" s="1"/>
  <c r="X342" i="3"/>
  <c r="AA342" i="3" s="1"/>
  <c r="AF342" i="3" s="1"/>
  <c r="X230" i="3"/>
  <c r="AA230" i="3" s="1"/>
  <c r="AB230" i="3" s="1"/>
  <c r="X289" i="3"/>
  <c r="AA289" i="3" s="1"/>
  <c r="AF289" i="3" s="1"/>
  <c r="X195" i="3"/>
  <c r="AA195" i="3" s="1"/>
  <c r="AF195" i="3" s="1"/>
  <c r="X163" i="3"/>
  <c r="AA163" i="3" s="1"/>
  <c r="AB163" i="3" s="1"/>
  <c r="X123" i="3"/>
  <c r="AA123" i="3" s="1"/>
  <c r="AB123" i="3" s="1"/>
  <c r="X193" i="3"/>
  <c r="AA193" i="3" s="1"/>
  <c r="AF193" i="3" s="1"/>
  <c r="X161" i="3"/>
  <c r="AA161" i="3" s="1"/>
  <c r="AF161" i="3" s="1"/>
  <c r="X129" i="3"/>
  <c r="AA129" i="3" s="1"/>
  <c r="AF129" i="3" s="1"/>
  <c r="X136" i="3"/>
  <c r="AA136" i="3" s="1"/>
  <c r="AF136" i="3" s="1"/>
  <c r="X168" i="3"/>
  <c r="AA168" i="3" s="1"/>
  <c r="AF168" i="3" s="1"/>
  <c r="X40" i="3"/>
  <c r="AA40" i="3" s="1"/>
  <c r="AB40" i="3" s="1"/>
  <c r="X32" i="3"/>
  <c r="AA32" i="3" s="1"/>
  <c r="AF32" i="3" s="1"/>
  <c r="X83" i="3"/>
  <c r="AA83" i="3" s="1"/>
  <c r="AF83" i="3" s="1"/>
  <c r="X167" i="3"/>
  <c r="AA167" i="3" s="1"/>
  <c r="AF167" i="3" s="1"/>
  <c r="S72" i="3"/>
  <c r="U72" i="3" s="1"/>
  <c r="T72" i="3"/>
  <c r="R72" i="3"/>
  <c r="R753" i="3"/>
  <c r="R661" i="3"/>
  <c r="S662" i="3"/>
  <c r="U662" i="3" s="1"/>
  <c r="S613" i="3"/>
  <c r="U613" i="3" s="1"/>
  <c r="R613" i="3"/>
  <c r="S549" i="3"/>
  <c r="U549" i="3" s="1"/>
  <c r="R355" i="3"/>
  <c r="R359" i="3"/>
  <c r="S283" i="3"/>
  <c r="U283" i="3" s="1"/>
  <c r="R251" i="3"/>
  <c r="R242" i="3"/>
  <c r="S244" i="3"/>
  <c r="U244" i="3" s="1"/>
  <c r="T128" i="3"/>
  <c r="T100" i="3"/>
  <c r="X95" i="3"/>
  <c r="AA95" i="3" s="1"/>
  <c r="AF95" i="3" s="1"/>
  <c r="S753" i="3"/>
  <c r="U753" i="3" s="1"/>
  <c r="T652" i="3"/>
  <c r="R660" i="3"/>
  <c r="R640" i="3"/>
  <c r="S573" i="3"/>
  <c r="U573" i="3" s="1"/>
  <c r="R503" i="3"/>
  <c r="T437" i="3"/>
  <c r="T359" i="3"/>
  <c r="R241" i="3"/>
  <c r="S227" i="3"/>
  <c r="U227" i="3" s="1"/>
  <c r="T227" i="3"/>
  <c r="S135" i="3"/>
  <c r="U135" i="3" s="1"/>
  <c r="R135" i="3"/>
  <c r="T135" i="3"/>
  <c r="X66" i="3"/>
  <c r="AA66" i="3" s="1"/>
  <c r="AB66" i="3" s="1"/>
  <c r="S774" i="3"/>
  <c r="U774" i="3" s="1"/>
  <c r="T660" i="3"/>
  <c r="R627" i="3"/>
  <c r="T636" i="3"/>
  <c r="S558" i="3"/>
  <c r="U558" i="3" s="1"/>
  <c r="S474" i="3"/>
  <c r="U474" i="3" s="1"/>
  <c r="S459" i="3"/>
  <c r="U459" i="3" s="1"/>
  <c r="R419" i="3"/>
  <c r="S410" i="3"/>
  <c r="U410" i="3" s="1"/>
  <c r="S340" i="3"/>
  <c r="U340" i="3" s="1"/>
  <c r="R306" i="3"/>
  <c r="S327" i="3"/>
  <c r="U327" i="3" s="1"/>
  <c r="S206" i="3"/>
  <c r="U206" i="3" s="1"/>
  <c r="R167" i="3"/>
  <c r="T167" i="3"/>
  <c r="S162" i="3"/>
  <c r="U162" i="3" s="1"/>
  <c r="T162" i="3"/>
  <c r="R162" i="3"/>
  <c r="X774" i="3"/>
  <c r="AA774" i="3" s="1"/>
  <c r="AF774" i="3" s="1"/>
  <c r="X183" i="3"/>
  <c r="AA183" i="3" s="1"/>
  <c r="AF183" i="3" s="1"/>
  <c r="R679" i="3"/>
  <c r="T627" i="3"/>
  <c r="S553" i="3"/>
  <c r="U553" i="3" s="1"/>
  <c r="T552" i="3"/>
  <c r="R537" i="3"/>
  <c r="T544" i="3"/>
  <c r="T511" i="3"/>
  <c r="S463" i="3"/>
  <c r="U463" i="3" s="1"/>
  <c r="T419" i="3"/>
  <c r="T263" i="3"/>
  <c r="X178" i="3"/>
  <c r="AA178" i="3" s="1"/>
  <c r="AB178" i="3" s="1"/>
  <c r="X175" i="3"/>
  <c r="AA175" i="3" s="1"/>
  <c r="AF175" i="3" s="1"/>
  <c r="R151" i="3"/>
  <c r="T19" i="3"/>
  <c r="R45" i="3"/>
  <c r="T71" i="3"/>
  <c r="R84" i="3"/>
  <c r="S32" i="3"/>
  <c r="U32" i="3" s="1"/>
  <c r="S91" i="3"/>
  <c r="U91" i="3" s="1"/>
  <c r="R71" i="3"/>
  <c r="R175" i="3"/>
  <c r="R60" i="3"/>
  <c r="AF251" i="3"/>
  <c r="T751" i="3"/>
  <c r="R763" i="3"/>
  <c r="T718" i="3"/>
  <c r="T705" i="3"/>
  <c r="R705" i="3"/>
  <c r="O705" i="3"/>
  <c r="T749" i="3"/>
  <c r="T712" i="3"/>
  <c r="O665" i="3"/>
  <c r="T665" i="3"/>
  <c r="R665" i="3"/>
  <c r="O659" i="3"/>
  <c r="T659" i="3"/>
  <c r="R659" i="3"/>
  <c r="R641" i="3"/>
  <c r="S612" i="3"/>
  <c r="U612" i="3" s="1"/>
  <c r="S626" i="3"/>
  <c r="U626" i="3" s="1"/>
  <c r="T626" i="3"/>
  <c r="R626" i="3"/>
  <c r="T583" i="3"/>
  <c r="S513" i="3"/>
  <c r="U513" i="3" s="1"/>
  <c r="T513" i="3"/>
  <c r="T638" i="3"/>
  <c r="R513" i="3"/>
  <c r="R512" i="3"/>
  <c r="O496" i="3"/>
  <c r="T496" i="3"/>
  <c r="R496" i="3"/>
  <c r="T536" i="3"/>
  <c r="S473" i="3"/>
  <c r="U473" i="3" s="1"/>
  <c r="T479" i="3"/>
  <c r="T468" i="3"/>
  <c r="T406" i="3"/>
  <c r="T397" i="3"/>
  <c r="R385" i="3"/>
  <c r="O385" i="3"/>
  <c r="T385" i="3"/>
  <c r="R405" i="3"/>
  <c r="O342" i="3"/>
  <c r="R342" i="3"/>
  <c r="T342" i="3"/>
  <c r="T367" i="3"/>
  <c r="R346" i="3"/>
  <c r="T346" i="3"/>
  <c r="O346" i="3"/>
  <c r="T327" i="3"/>
  <c r="T319" i="3"/>
  <c r="T275" i="3"/>
  <c r="T196" i="3"/>
  <c r="R196" i="3"/>
  <c r="O196" i="3"/>
  <c r="R260" i="3"/>
  <c r="S260" i="3"/>
  <c r="U260" i="3" s="1"/>
  <c r="S329" i="3"/>
  <c r="U329" i="3" s="1"/>
  <c r="R329" i="3"/>
  <c r="T329" i="3"/>
  <c r="S498" i="3"/>
  <c r="U498" i="3" s="1"/>
  <c r="R498" i="3"/>
  <c r="R625" i="3"/>
  <c r="S625" i="3"/>
  <c r="U625" i="3" s="1"/>
  <c r="T643" i="3"/>
  <c r="S643" i="3"/>
  <c r="U643" i="3" s="1"/>
  <c r="R643" i="3"/>
  <c r="R185" i="3"/>
  <c r="R193" i="3"/>
  <c r="R109" i="3"/>
  <c r="T99" i="3"/>
  <c r="R194" i="3"/>
  <c r="T177" i="3"/>
  <c r="R156" i="3"/>
  <c r="T113" i="3"/>
  <c r="T137" i="3"/>
  <c r="S34" i="3"/>
  <c r="U34" i="3" s="1"/>
  <c r="T10" i="3"/>
  <c r="S88" i="3"/>
  <c r="U88" i="3" s="1"/>
  <c r="R70" i="3"/>
  <c r="R59" i="3"/>
  <c r="S24" i="3"/>
  <c r="U24" i="3" s="1"/>
  <c r="R65" i="3"/>
  <c r="S51" i="3"/>
  <c r="U51" i="3" s="1"/>
  <c r="R67" i="3"/>
  <c r="R24" i="3"/>
  <c r="R774" i="3"/>
  <c r="R701" i="3"/>
  <c r="S701" i="3"/>
  <c r="U701" i="3" s="1"/>
  <c r="R712" i="3"/>
  <c r="T700" i="3"/>
  <c r="T641" i="3"/>
  <c r="T603" i="3"/>
  <c r="R603" i="3"/>
  <c r="O603" i="3"/>
  <c r="T615" i="3"/>
  <c r="R579" i="3"/>
  <c r="O579" i="3"/>
  <c r="T579" i="3"/>
  <c r="S582" i="3"/>
  <c r="U582" i="3" s="1"/>
  <c r="T455" i="3"/>
  <c r="R455" i="3"/>
  <c r="O455" i="3"/>
  <c r="R536" i="3"/>
  <c r="O461" i="3"/>
  <c r="T461" i="3"/>
  <c r="R461" i="3"/>
  <c r="T390" i="3"/>
  <c r="R390" i="3"/>
  <c r="O390" i="3"/>
  <c r="S402" i="3"/>
  <c r="U402" i="3" s="1"/>
  <c r="R382" i="3"/>
  <c r="O382" i="3"/>
  <c r="T382" i="3"/>
  <c r="R397" i="3"/>
  <c r="T330" i="3"/>
  <c r="R330" i="3"/>
  <c r="O330" i="3"/>
  <c r="R293" i="3"/>
  <c r="O293" i="3"/>
  <c r="T293" i="3"/>
  <c r="T246" i="3"/>
  <c r="R246" i="3"/>
  <c r="O246" i="3"/>
  <c r="R270" i="3"/>
  <c r="O270" i="3"/>
  <c r="T270" i="3"/>
  <c r="S275" i="3"/>
  <c r="U275" i="3" s="1"/>
  <c r="S274" i="3"/>
  <c r="U274" i="3" s="1"/>
  <c r="R354" i="3"/>
  <c r="S295" i="3"/>
  <c r="U295" i="3" s="1"/>
  <c r="R274" i="3"/>
  <c r="R250" i="3"/>
  <c r="R256" i="3"/>
  <c r="T256" i="3"/>
  <c r="T82" i="3"/>
  <c r="R82" i="3"/>
  <c r="O82" i="3"/>
  <c r="T248" i="3"/>
  <c r="R248" i="3"/>
  <c r="S506" i="3"/>
  <c r="U506" i="3" s="1"/>
  <c r="R506" i="3"/>
  <c r="R562" i="3"/>
  <c r="S562" i="3"/>
  <c r="U562" i="3" s="1"/>
  <c r="R642" i="3"/>
  <c r="S642" i="3"/>
  <c r="U642" i="3" s="1"/>
  <c r="T670" i="3"/>
  <c r="R670" i="3"/>
  <c r="S703" i="3"/>
  <c r="U703" i="3" s="1"/>
  <c r="T703" i="3"/>
  <c r="R205" i="3"/>
  <c r="T185" i="3"/>
  <c r="R171" i="3"/>
  <c r="S124" i="3"/>
  <c r="U124" i="3" s="1"/>
  <c r="S92" i="3"/>
  <c r="U92" i="3" s="1"/>
  <c r="T78" i="3"/>
  <c r="T193" i="3"/>
  <c r="T165" i="3"/>
  <c r="T126" i="3"/>
  <c r="T194" i="3"/>
  <c r="R125" i="3"/>
  <c r="T92" i="3"/>
  <c r="R62" i="3"/>
  <c r="R75" i="3"/>
  <c r="T59" i="3"/>
  <c r="R23" i="3"/>
  <c r="T65" i="3"/>
  <c r="R41" i="3"/>
  <c r="R79" i="3"/>
  <c r="T67" i="3"/>
  <c r="T770" i="3"/>
  <c r="T754" i="3"/>
  <c r="R761" i="3"/>
  <c r="S733" i="3"/>
  <c r="U733" i="3" s="1"/>
  <c r="S732" i="3"/>
  <c r="U732" i="3" s="1"/>
  <c r="T732" i="3"/>
  <c r="O713" i="3"/>
  <c r="T713" i="3"/>
  <c r="R713" i="3"/>
  <c r="R732" i="3"/>
  <c r="S699" i="3"/>
  <c r="U699" i="3" s="1"/>
  <c r="S718" i="3"/>
  <c r="U718" i="3" s="1"/>
  <c r="T675" i="3"/>
  <c r="S663" i="3"/>
  <c r="U663" i="3" s="1"/>
  <c r="O653" i="3"/>
  <c r="T653" i="3"/>
  <c r="R653" i="3"/>
  <c r="T648" i="3"/>
  <c r="S646" i="3"/>
  <c r="U646" i="3" s="1"/>
  <c r="T673" i="3"/>
  <c r="R639" i="3"/>
  <c r="T586" i="3"/>
  <c r="R586" i="3"/>
  <c r="O586" i="3"/>
  <c r="R587" i="3"/>
  <c r="R565" i="3"/>
  <c r="R573" i="3"/>
  <c r="T581" i="3"/>
  <c r="R553" i="3"/>
  <c r="O507" i="3"/>
  <c r="R507" i="3"/>
  <c r="T507" i="3"/>
  <c r="R544" i="3"/>
  <c r="R467" i="3"/>
  <c r="T487" i="3"/>
  <c r="R479" i="3"/>
  <c r="S465" i="3"/>
  <c r="U465" i="3" s="1"/>
  <c r="T422" i="3"/>
  <c r="T335" i="3"/>
  <c r="R335" i="3"/>
  <c r="O335" i="3"/>
  <c r="T413" i="3"/>
  <c r="T374" i="3"/>
  <c r="S362" i="3"/>
  <c r="U362" i="3" s="1"/>
  <c r="R317" i="3"/>
  <c r="O317" i="3"/>
  <c r="T317" i="3"/>
  <c r="S334" i="3"/>
  <c r="U334" i="3" s="1"/>
  <c r="T271" i="3"/>
  <c r="T338" i="3"/>
  <c r="R266" i="3"/>
  <c r="S233" i="3"/>
  <c r="U233" i="3" s="1"/>
  <c r="R233" i="3"/>
  <c r="R244" i="3"/>
  <c r="R235" i="3"/>
  <c r="R212" i="3"/>
  <c r="T212" i="3"/>
  <c r="O212" i="3"/>
  <c r="R111" i="3"/>
  <c r="R226" i="3"/>
  <c r="S109" i="3"/>
  <c r="U109" i="3" s="1"/>
  <c r="R213" i="3"/>
  <c r="S167" i="3"/>
  <c r="U167" i="3" s="1"/>
  <c r="S277" i="3"/>
  <c r="U277" i="3" s="1"/>
  <c r="T277" i="3"/>
  <c r="S570" i="3"/>
  <c r="U570" i="3" s="1"/>
  <c r="R570" i="3"/>
  <c r="R578" i="3"/>
  <c r="S578" i="3"/>
  <c r="U578" i="3" s="1"/>
  <c r="R644" i="3"/>
  <c r="S644" i="3"/>
  <c r="U644" i="3" s="1"/>
  <c r="S123" i="3"/>
  <c r="U123" i="3" s="1"/>
  <c r="T91" i="3"/>
  <c r="S202" i="3"/>
  <c r="U202" i="3" s="1"/>
  <c r="S155" i="3"/>
  <c r="U155" i="3" s="1"/>
  <c r="T107" i="3"/>
  <c r="R89" i="3"/>
  <c r="S57" i="3"/>
  <c r="U57" i="3" s="1"/>
  <c r="S98" i="3"/>
  <c r="U98" i="3" s="1"/>
  <c r="T75" i="3"/>
  <c r="R51" i="3"/>
  <c r="S16" i="3"/>
  <c r="U16" i="3" s="1"/>
  <c r="R10" i="3"/>
  <c r="R57" i="3"/>
  <c r="R94" i="3"/>
  <c r="T23" i="3"/>
  <c r="R95" i="3"/>
  <c r="T41" i="3"/>
  <c r="S73" i="3"/>
  <c r="U73" i="3" s="1"/>
  <c r="T54" i="3"/>
  <c r="S43" i="3"/>
  <c r="U43" i="3" s="1"/>
  <c r="R770" i="3"/>
  <c r="R755" i="3"/>
  <c r="T761" i="3"/>
  <c r="R725" i="3"/>
  <c r="R741" i="3"/>
  <c r="S692" i="3"/>
  <c r="U692" i="3" s="1"/>
  <c r="R694" i="3"/>
  <c r="T672" i="3"/>
  <c r="S673" i="3"/>
  <c r="U673" i="3" s="1"/>
  <c r="T596" i="3"/>
  <c r="T639" i="3"/>
  <c r="T587" i="3"/>
  <c r="R636" i="3"/>
  <c r="T565" i="3"/>
  <c r="T599" i="3"/>
  <c r="O531" i="3"/>
  <c r="T531" i="3"/>
  <c r="R531" i="3"/>
  <c r="S577" i="3"/>
  <c r="U577" i="3" s="1"/>
  <c r="T577" i="3"/>
  <c r="R557" i="3"/>
  <c r="O499" i="3"/>
  <c r="T499" i="3"/>
  <c r="R499" i="3"/>
  <c r="R483" i="3"/>
  <c r="T483" i="3"/>
  <c r="O483" i="3"/>
  <c r="S467" i="3"/>
  <c r="U467" i="3" s="1"/>
  <c r="T447" i="3"/>
  <c r="R447" i="3"/>
  <c r="O447" i="3"/>
  <c r="T560" i="3"/>
  <c r="T495" i="3"/>
  <c r="S425" i="3"/>
  <c r="U425" i="3" s="1"/>
  <c r="R437" i="3"/>
  <c r="S433" i="3"/>
  <c r="U433" i="3" s="1"/>
  <c r="S380" i="3"/>
  <c r="U380" i="3" s="1"/>
  <c r="R444" i="3"/>
  <c r="R394" i="3"/>
  <c r="R422" i="3"/>
  <c r="R386" i="3"/>
  <c r="R366" i="3"/>
  <c r="S322" i="3"/>
  <c r="U322" i="3" s="1"/>
  <c r="R375" i="3"/>
  <c r="S311" i="3"/>
  <c r="U311" i="3" s="1"/>
  <c r="S263" i="3"/>
  <c r="U263" i="3" s="1"/>
  <c r="T235" i="3"/>
  <c r="S226" i="3"/>
  <c r="U226" i="3" s="1"/>
  <c r="R253" i="3"/>
  <c r="T241" i="3"/>
  <c r="T213" i="3"/>
  <c r="S209" i="3"/>
  <c r="U209" i="3" s="1"/>
  <c r="R209" i="3"/>
  <c r="R134" i="3"/>
  <c r="S102" i="3"/>
  <c r="U102" i="3" s="1"/>
  <c r="R145" i="3"/>
  <c r="R123" i="3"/>
  <c r="T207" i="3"/>
  <c r="T86" i="3"/>
  <c r="T87" i="3"/>
  <c r="T95" i="3"/>
  <c r="R90" i="3"/>
  <c r="T729" i="3"/>
  <c r="R729" i="3"/>
  <c r="O729" i="3"/>
  <c r="R744" i="3"/>
  <c r="T744" i="3"/>
  <c r="O744" i="3"/>
  <c r="T741" i="3"/>
  <c r="S736" i="3"/>
  <c r="U736" i="3" s="1"/>
  <c r="T736" i="3"/>
  <c r="R690" i="3"/>
  <c r="O690" i="3"/>
  <c r="T690" i="3"/>
  <c r="O697" i="3"/>
  <c r="T697" i="3"/>
  <c r="R697" i="3"/>
  <c r="T694" i="3"/>
  <c r="R663" i="3"/>
  <c r="R652" i="3"/>
  <c r="O632" i="3"/>
  <c r="R632" i="3"/>
  <c r="T632" i="3"/>
  <c r="S591" i="3"/>
  <c r="U591" i="3" s="1"/>
  <c r="R591" i="3"/>
  <c r="O561" i="3"/>
  <c r="T561" i="3"/>
  <c r="R561" i="3"/>
  <c r="T557" i="3"/>
  <c r="S521" i="3"/>
  <c r="U521" i="3" s="1"/>
  <c r="O508" i="3"/>
  <c r="R508" i="3"/>
  <c r="T508" i="3"/>
  <c r="T549" i="3"/>
  <c r="R525" i="3"/>
  <c r="R509" i="3"/>
  <c r="T471" i="3"/>
  <c r="R452" i="3"/>
  <c r="T443" i="3"/>
  <c r="R406" i="3"/>
  <c r="O414" i="3"/>
  <c r="T414" i="3"/>
  <c r="R414" i="3"/>
  <c r="T444" i="3"/>
  <c r="T394" i="3"/>
  <c r="T386" i="3"/>
  <c r="R413" i="3"/>
  <c r="T366" i="3"/>
  <c r="S354" i="3"/>
  <c r="U354" i="3" s="1"/>
  <c r="R301" i="3"/>
  <c r="O301" i="3"/>
  <c r="T301" i="3"/>
  <c r="T287" i="3"/>
  <c r="T375" i="3"/>
  <c r="R332" i="3"/>
  <c r="T253" i="3"/>
  <c r="S242" i="3"/>
  <c r="U242" i="3" s="1"/>
  <c r="S100" i="3"/>
  <c r="U100" i="3" s="1"/>
  <c r="S554" i="3"/>
  <c r="U554" i="3" s="1"/>
  <c r="R554" i="3"/>
  <c r="T624" i="3"/>
  <c r="S624" i="3"/>
  <c r="U624" i="3" s="1"/>
  <c r="S651" i="3"/>
  <c r="U651" i="3" s="1"/>
  <c r="T651" i="3"/>
  <c r="S680" i="3"/>
  <c r="U680" i="3" s="1"/>
  <c r="T680" i="3"/>
  <c r="S688" i="3"/>
  <c r="U688" i="3" s="1"/>
  <c r="R688" i="3"/>
  <c r="R201" i="3"/>
  <c r="R154" i="3"/>
  <c r="R122" i="3"/>
  <c r="R106" i="3"/>
  <c r="R186" i="3"/>
  <c r="T158" i="3"/>
  <c r="T145" i="3"/>
  <c r="R207" i="3"/>
  <c r="AB33" i="3"/>
  <c r="AF33" i="3"/>
  <c r="R80" i="3"/>
  <c r="R16" i="3"/>
  <c r="T93" i="3"/>
  <c r="R88" i="3"/>
  <c r="R12" i="3"/>
  <c r="R54" i="3"/>
  <c r="T85" i="3"/>
  <c r="O757" i="3"/>
  <c r="R757" i="3"/>
  <c r="T757" i="3"/>
  <c r="R764" i="3"/>
  <c r="R733" i="3"/>
  <c r="R691" i="3"/>
  <c r="O674" i="3"/>
  <c r="T674" i="3"/>
  <c r="R674" i="3"/>
  <c r="S631" i="3"/>
  <c r="U631" i="3" s="1"/>
  <c r="T631" i="3"/>
  <c r="S648" i="3"/>
  <c r="U648" i="3" s="1"/>
  <c r="O610" i="3"/>
  <c r="R610" i="3"/>
  <c r="T610" i="3"/>
  <c r="R599" i="3"/>
  <c r="R529" i="3"/>
  <c r="T521" i="3"/>
  <c r="R560" i="3"/>
  <c r="R502" i="3"/>
  <c r="T486" i="3"/>
  <c r="T504" i="3"/>
  <c r="R495" i="3"/>
  <c r="S457" i="3"/>
  <c r="U457" i="3" s="1"/>
  <c r="T451" i="3"/>
  <c r="T452" i="3"/>
  <c r="R443" i="3"/>
  <c r="T430" i="3"/>
  <c r="T389" i="3"/>
  <c r="S230" i="3"/>
  <c r="U230" i="3" s="1"/>
  <c r="R230" i="3"/>
  <c r="R271" i="3"/>
  <c r="T225" i="3"/>
  <c r="S261" i="3"/>
  <c r="U261" i="3" s="1"/>
  <c r="R261" i="3"/>
  <c r="T547" i="3"/>
  <c r="R547" i="3"/>
  <c r="T519" i="3"/>
  <c r="R519" i="3"/>
  <c r="T676" i="3"/>
  <c r="R676" i="3"/>
  <c r="S689" i="3"/>
  <c r="U689" i="3" s="1"/>
  <c r="T689" i="3"/>
  <c r="R689" i="3"/>
  <c r="R206" i="3"/>
  <c r="T173" i="3"/>
  <c r="R164" i="3"/>
  <c r="R105" i="3"/>
  <c r="O105" i="3"/>
  <c r="T105" i="3"/>
  <c r="T201" i="3"/>
  <c r="R163" i="3"/>
  <c r="T154" i="3"/>
  <c r="T122" i="3"/>
  <c r="T106" i="3"/>
  <c r="T186" i="3"/>
  <c r="T157" i="3"/>
  <c r="S191" i="3"/>
  <c r="U191" i="3" s="1"/>
  <c r="T97" i="3"/>
  <c r="R97" i="3"/>
  <c r="O97" i="3"/>
  <c r="R86" i="3"/>
  <c r="R43" i="3"/>
  <c r="T80" i="3"/>
  <c r="T34" i="3"/>
  <c r="T81" i="3"/>
  <c r="R775" i="3"/>
  <c r="R751" i="3"/>
  <c r="S746" i="3"/>
  <c r="U746" i="3" s="1"/>
  <c r="R748" i="3"/>
  <c r="T738" i="3"/>
  <c r="T758" i="3"/>
  <c r="S737" i="3"/>
  <c r="U737" i="3" s="1"/>
  <c r="T764" i="3"/>
  <c r="T726" i="3"/>
  <c r="T709" i="3"/>
  <c r="R709" i="3"/>
  <c r="O709" i="3"/>
  <c r="T737" i="3"/>
  <c r="T699" i="3"/>
  <c r="T682" i="3"/>
  <c r="R682" i="3"/>
  <c r="O682" i="3"/>
  <c r="R687" i="3"/>
  <c r="T691" i="3"/>
  <c r="T669" i="3"/>
  <c r="R671" i="3"/>
  <c r="R662" i="3"/>
  <c r="O657" i="3"/>
  <c r="T657" i="3"/>
  <c r="R657" i="3"/>
  <c r="R645" i="3"/>
  <c r="O645" i="3"/>
  <c r="T645" i="3"/>
  <c r="R649" i="3"/>
  <c r="R666" i="3"/>
  <c r="R646" i="3"/>
  <c r="T640" i="3"/>
  <c r="S623" i="3"/>
  <c r="U623" i="3" s="1"/>
  <c r="R611" i="3"/>
  <c r="T611" i="3"/>
  <c r="S611" i="3"/>
  <c r="U611" i="3" s="1"/>
  <c r="T597" i="3"/>
  <c r="R607" i="3"/>
  <c r="R623" i="3"/>
  <c r="T594" i="3"/>
  <c r="R569" i="3"/>
  <c r="O523" i="3"/>
  <c r="T523" i="3"/>
  <c r="R523" i="3"/>
  <c r="R590" i="3"/>
  <c r="R638" i="3"/>
  <c r="O501" i="3"/>
  <c r="T501" i="3"/>
  <c r="R501" i="3"/>
  <c r="R545" i="3"/>
  <c r="R528" i="3"/>
  <c r="T528" i="3"/>
  <c r="O528" i="3"/>
  <c r="R516" i="3"/>
  <c r="R533" i="3"/>
  <c r="T529" i="3"/>
  <c r="S511" i="3"/>
  <c r="U511" i="3" s="1"/>
  <c r="T545" i="3"/>
  <c r="R486" i="3"/>
  <c r="T480" i="3"/>
  <c r="T473" i="3"/>
  <c r="R421" i="3"/>
  <c r="R451" i="3"/>
  <c r="R393" i="3"/>
  <c r="O393" i="3"/>
  <c r="T393" i="3"/>
  <c r="S378" i="3"/>
  <c r="U378" i="3" s="1"/>
  <c r="T364" i="3"/>
  <c r="T339" i="3"/>
  <c r="T405" i="3"/>
  <c r="R351" i="3"/>
  <c r="S298" i="3"/>
  <c r="U298" i="3" s="1"/>
  <c r="S287" i="3"/>
  <c r="U287" i="3" s="1"/>
  <c r="R334" i="3"/>
  <c r="R285" i="3"/>
  <c r="O285" i="3"/>
  <c r="T285" i="3"/>
  <c r="R283" i="3"/>
  <c r="S266" i="3"/>
  <c r="U266" i="3" s="1"/>
  <c r="S319" i="3"/>
  <c r="U319" i="3" s="1"/>
  <c r="R389" i="3"/>
  <c r="R322" i="3"/>
  <c r="S303" i="3"/>
  <c r="U303" i="3" s="1"/>
  <c r="R216" i="3"/>
  <c r="T255" i="3"/>
  <c r="T251" i="3"/>
  <c r="T257" i="3"/>
  <c r="T238" i="3"/>
  <c r="R159" i="3"/>
  <c r="R265" i="3"/>
  <c r="T233" i="3"/>
  <c r="R214" i="3"/>
  <c r="S399" i="3"/>
  <c r="U399" i="3" s="1"/>
  <c r="R399" i="3"/>
  <c r="R445" i="3"/>
  <c r="S445" i="3"/>
  <c r="U445" i="3" s="1"/>
  <c r="T520" i="3"/>
  <c r="S520" i="3"/>
  <c r="U520" i="3" s="1"/>
  <c r="R104" i="3"/>
  <c r="S99" i="3"/>
  <c r="U99" i="3" s="1"/>
  <c r="R168" i="3"/>
  <c r="R93" i="3"/>
  <c r="R155" i="3"/>
  <c r="R96" i="3"/>
  <c r="R73" i="3"/>
  <c r="R49" i="3"/>
  <c r="R32" i="3"/>
  <c r="T70" i="3"/>
  <c r="T12" i="3"/>
  <c r="T89" i="3"/>
  <c r="S49" i="3"/>
  <c r="U49" i="3" s="1"/>
  <c r="S767" i="3"/>
  <c r="U767" i="3" s="1"/>
  <c r="S762" i="3"/>
  <c r="U762" i="3" s="1"/>
  <c r="O765" i="3"/>
  <c r="T765" i="3"/>
  <c r="R765" i="3"/>
  <c r="T767" i="3"/>
  <c r="T748" i="3"/>
  <c r="S738" i="3"/>
  <c r="U738" i="3" s="1"/>
  <c r="R758" i="3"/>
  <c r="R749" i="3"/>
  <c r="T701" i="3"/>
  <c r="T687" i="3"/>
  <c r="O637" i="3"/>
  <c r="T637" i="3"/>
  <c r="R637" i="3"/>
  <c r="T655" i="3"/>
  <c r="R677" i="3"/>
  <c r="R619" i="3"/>
  <c r="T619" i="3"/>
  <c r="O619" i="3"/>
  <c r="R615" i="3"/>
  <c r="T591" i="3"/>
  <c r="R581" i="3"/>
  <c r="R583" i="3"/>
  <c r="O517" i="3"/>
  <c r="T517" i="3"/>
  <c r="R517" i="3"/>
  <c r="T590" i="3"/>
  <c r="S596" i="3"/>
  <c r="U596" i="3" s="1"/>
  <c r="T509" i="3"/>
  <c r="T465" i="3"/>
  <c r="S510" i="3"/>
  <c r="U510" i="3" s="1"/>
  <c r="T568" i="3"/>
  <c r="T512" i="3"/>
  <c r="O475" i="3"/>
  <c r="R475" i="3"/>
  <c r="T475" i="3"/>
  <c r="R471" i="3"/>
  <c r="T502" i="3"/>
  <c r="R504" i="3"/>
  <c r="R468" i="3"/>
  <c r="O398" i="3"/>
  <c r="T398" i="3"/>
  <c r="R398" i="3"/>
  <c r="R429" i="3"/>
  <c r="T438" i="3"/>
  <c r="R430" i="3"/>
  <c r="S348" i="3"/>
  <c r="U348" i="3" s="1"/>
  <c r="R339" i="3"/>
  <c r="T380" i="3"/>
  <c r="S343" i="3"/>
  <c r="U343" i="3" s="1"/>
  <c r="R343" i="3"/>
  <c r="T351" i="3"/>
  <c r="R367" i="3"/>
  <c r="R309" i="3"/>
  <c r="O309" i="3"/>
  <c r="T309" i="3"/>
  <c r="T295" i="3"/>
  <c r="S279" i="3"/>
  <c r="U279" i="3" s="1"/>
  <c r="R279" i="3"/>
  <c r="T250" i="3"/>
  <c r="R238" i="3"/>
  <c r="S208" i="3"/>
  <c r="U208" i="3" s="1"/>
  <c r="R208" i="3"/>
  <c r="R146" i="3"/>
  <c r="S634" i="3"/>
  <c r="U634" i="3" s="1"/>
  <c r="R634" i="3"/>
  <c r="T104" i="3"/>
  <c r="T168" i="3"/>
  <c r="R177" i="3"/>
  <c r="R113" i="3"/>
  <c r="R78" i="3"/>
  <c r="R137" i="3"/>
  <c r="T62" i="3"/>
  <c r="R81" i="3"/>
  <c r="S83" i="3"/>
  <c r="U83" i="3" s="1"/>
  <c r="T79" i="3"/>
  <c r="AF448" i="3" l="1"/>
  <c r="AB285" i="3"/>
  <c r="AB236" i="3"/>
  <c r="AF572" i="3"/>
  <c r="AB635" i="3"/>
  <c r="AB631" i="3"/>
  <c r="AF530" i="3"/>
  <c r="AK530" i="3" s="1"/>
  <c r="AB140" i="3"/>
  <c r="AF363" i="3"/>
  <c r="AF253" i="3"/>
  <c r="AK253" i="3" s="1"/>
  <c r="AF417" i="3"/>
  <c r="AB546" i="3"/>
  <c r="AF524" i="3"/>
  <c r="AG524" i="3" s="1"/>
  <c r="AB687" i="3"/>
  <c r="AF257" i="3"/>
  <c r="AG257" i="3" s="1"/>
  <c r="AB442" i="3"/>
  <c r="AB261" i="3"/>
  <c r="AF606" i="3"/>
  <c r="AK606" i="3" s="1"/>
  <c r="AF330" i="3"/>
  <c r="AG330" i="3" s="1"/>
  <c r="AB188" i="3"/>
  <c r="AB381" i="3"/>
  <c r="AB714" i="3"/>
  <c r="AF707" i="3"/>
  <c r="AK707" i="3" s="1"/>
  <c r="AF480" i="3"/>
  <c r="AK480" i="3" s="1"/>
  <c r="AB754" i="3"/>
  <c r="AF552" i="3"/>
  <c r="AK552" i="3" s="1"/>
  <c r="AB340" i="3"/>
  <c r="AB595" i="3"/>
  <c r="AB278" i="3"/>
  <c r="AB84" i="3"/>
  <c r="AF753" i="3"/>
  <c r="AG753" i="3" s="1"/>
  <c r="AB632" i="3"/>
  <c r="AF744" i="3"/>
  <c r="AG744" i="3" s="1"/>
  <c r="AB739" i="3"/>
  <c r="AF48" i="3"/>
  <c r="AB332" i="3"/>
  <c r="AF489" i="3"/>
  <c r="AK489" i="3" s="1"/>
  <c r="AB204" i="3"/>
  <c r="AB767" i="3"/>
  <c r="AF128" i="3"/>
  <c r="AG128" i="3" s="1"/>
  <c r="AF443" i="3"/>
  <c r="AK443" i="3" s="1"/>
  <c r="AF327" i="3"/>
  <c r="AK327" i="3" s="1"/>
  <c r="AF562" i="3"/>
  <c r="AG562" i="3" s="1"/>
  <c r="AF233" i="3"/>
  <c r="AK233" i="3" s="1"/>
  <c r="AF213" i="3"/>
  <c r="AK213" i="3" s="1"/>
  <c r="AB734" i="3"/>
  <c r="AB416" i="3"/>
  <c r="AF514" i="3"/>
  <c r="AK514" i="3" s="1"/>
  <c r="AF671" i="3"/>
  <c r="AK671" i="3" s="1"/>
  <c r="AF468" i="3"/>
  <c r="AK468" i="3" s="1"/>
  <c r="AB351" i="3"/>
  <c r="AB240" i="3"/>
  <c r="AF173" i="3"/>
  <c r="AK173" i="3" s="1"/>
  <c r="AB146" i="3"/>
  <c r="AF599" i="3"/>
  <c r="AG599" i="3" s="1"/>
  <c r="AB770" i="3"/>
  <c r="AB628" i="3"/>
  <c r="AB241" i="3"/>
  <c r="AF458" i="3"/>
  <c r="AB624" i="3"/>
  <c r="AF566" i="3"/>
  <c r="AK566" i="3" s="1"/>
  <c r="AB151" i="3"/>
  <c r="AF715" i="3"/>
  <c r="AK715" i="3" s="1"/>
  <c r="AB708" i="3"/>
  <c r="AF9" i="3"/>
  <c r="AG9" i="3" s="1"/>
  <c r="AF496" i="3"/>
  <c r="AK496" i="3" s="1"/>
  <c r="AB726" i="3"/>
  <c r="AF646" i="3"/>
  <c r="AG646" i="3" s="1"/>
  <c r="AB577" i="3"/>
  <c r="AB649" i="3"/>
  <c r="AB651" i="3"/>
  <c r="AF643" i="3"/>
  <c r="AK643" i="3" s="1"/>
  <c r="AF554" i="3"/>
  <c r="AG554" i="3" s="1"/>
  <c r="AB500" i="3"/>
  <c r="AB759" i="3"/>
  <c r="AF547" i="3"/>
  <c r="AK547" i="3" s="1"/>
  <c r="AF434" i="3"/>
  <c r="AG434" i="3" s="1"/>
  <c r="AB536" i="3"/>
  <c r="AF544" i="3"/>
  <c r="AK544" i="3" s="1"/>
  <c r="AF746" i="3"/>
  <c r="AK746" i="3" s="1"/>
  <c r="AF688" i="3"/>
  <c r="AG688" i="3" s="1"/>
  <c r="AF357" i="3"/>
  <c r="AK357" i="3" s="1"/>
  <c r="AB650" i="3"/>
  <c r="AF242" i="3"/>
  <c r="AK242" i="3" s="1"/>
  <c r="AF263" i="3"/>
  <c r="AG263" i="3" s="1"/>
  <c r="AB551" i="3"/>
  <c r="AH219" i="3"/>
  <c r="AH7" i="3" s="1"/>
  <c r="AB69" i="3"/>
  <c r="AF391" i="3"/>
  <c r="AK391" i="3" s="1"/>
  <c r="AF155" i="3"/>
  <c r="AK155" i="3" s="1"/>
  <c r="AB568" i="3"/>
  <c r="AF112" i="3"/>
  <c r="AG112" i="3" s="1"/>
  <c r="AF313" i="3"/>
  <c r="AG313" i="3" s="1"/>
  <c r="AB80" i="3"/>
  <c r="AB83" i="3"/>
  <c r="AF93" i="3"/>
  <c r="AK93" i="3" s="1"/>
  <c r="AB588" i="3"/>
  <c r="AF710" i="3"/>
  <c r="AG710" i="3" s="1"/>
  <c r="AF429" i="3"/>
  <c r="AK429" i="3" s="1"/>
  <c r="AF50" i="3"/>
  <c r="AG50" i="3" s="1"/>
  <c r="AF38" i="3"/>
  <c r="AK38" i="3" s="1"/>
  <c r="AB275" i="3"/>
  <c r="AF613" i="3"/>
  <c r="AG613" i="3" s="1"/>
  <c r="AB648" i="3"/>
  <c r="AF764" i="3"/>
  <c r="AG764" i="3" s="1"/>
  <c r="AF373" i="3"/>
  <c r="AG373" i="3" s="1"/>
  <c r="AF101" i="3"/>
  <c r="AK101" i="3" s="1"/>
  <c r="AB553" i="3"/>
  <c r="AF338" i="3"/>
  <c r="AK338" i="3" s="1"/>
  <c r="AF329" i="3"/>
  <c r="AK329" i="3" s="1"/>
  <c r="AB724" i="3"/>
  <c r="AB481" i="3"/>
  <c r="AB548" i="3"/>
  <c r="AF677" i="3"/>
  <c r="AG677" i="3" s="1"/>
  <c r="AF71" i="3"/>
  <c r="AF390" i="3"/>
  <c r="AK390" i="3" s="1"/>
  <c r="AB108" i="3"/>
  <c r="AB475" i="3"/>
  <c r="AF713" i="3"/>
  <c r="AK713" i="3" s="1"/>
  <c r="AB476" i="3"/>
  <c r="AB348" i="3"/>
  <c r="AF379" i="3"/>
  <c r="AG379" i="3" s="1"/>
  <c r="AB158" i="3"/>
  <c r="AF409" i="3"/>
  <c r="AG409" i="3" s="1"/>
  <c r="AF352" i="3"/>
  <c r="AK352" i="3" s="1"/>
  <c r="AF430" i="3"/>
  <c r="AG430" i="3" s="1"/>
  <c r="AF293" i="3"/>
  <c r="AK293" i="3" s="1"/>
  <c r="AF403" i="3"/>
  <c r="AK403" i="3" s="1"/>
  <c r="AF691" i="3"/>
  <c r="AG691" i="3" s="1"/>
  <c r="AF245" i="3"/>
  <c r="AK245" i="3" s="1"/>
  <c r="AF244" i="3"/>
  <c r="AK244" i="3" s="1"/>
  <c r="AB607" i="3"/>
  <c r="AF333" i="3"/>
  <c r="AK333" i="3" s="1"/>
  <c r="AF679" i="3"/>
  <c r="AG679" i="3" s="1"/>
  <c r="AB658" i="3"/>
  <c r="AB288" i="3"/>
  <c r="AB360" i="3"/>
  <c r="AF464" i="3"/>
  <c r="AG464" i="3" s="1"/>
  <c r="AB499" i="3"/>
  <c r="AB716" i="3"/>
  <c r="AF736" i="3"/>
  <c r="AK736" i="3" s="1"/>
  <c r="AB488" i="3"/>
  <c r="AF522" i="3"/>
  <c r="AG522" i="3" s="1"/>
  <c r="AB343" i="3"/>
  <c r="AB447" i="3"/>
  <c r="AB747" i="3"/>
  <c r="AF495" i="3"/>
  <c r="AF8" i="3"/>
  <c r="AK8" i="3" s="1"/>
  <c r="AB375" i="3"/>
  <c r="AB433" i="3"/>
  <c r="AB161" i="3"/>
  <c r="AF623" i="3"/>
  <c r="AK623" i="3" s="1"/>
  <c r="AF399" i="3"/>
  <c r="AG399" i="3" s="1"/>
  <c r="AF361" i="3"/>
  <c r="AK361" i="3" s="1"/>
  <c r="AB226" i="3"/>
  <c r="AB331" i="3"/>
  <c r="AB312" i="3"/>
  <c r="AF520" i="3"/>
  <c r="AK520" i="3" s="1"/>
  <c r="AB665" i="3"/>
  <c r="AF15" i="3"/>
  <c r="AK15" i="3" s="1"/>
  <c r="AF642" i="3"/>
  <c r="AG642" i="3" s="1"/>
  <c r="AF301" i="3"/>
  <c r="AK301" i="3" s="1"/>
  <c r="AB662" i="3"/>
  <c r="AB393" i="3"/>
  <c r="AF194" i="3"/>
  <c r="AK194" i="3" s="1"/>
  <c r="AB292" i="3"/>
  <c r="AF58" i="3"/>
  <c r="AG58" i="3" s="1"/>
  <c r="AF386" i="3"/>
  <c r="AK386" i="3" s="1"/>
  <c r="AF686" i="3"/>
  <c r="AG686" i="3" s="1"/>
  <c r="AF269" i="3"/>
  <c r="AG269" i="3" s="1"/>
  <c r="AB307" i="3"/>
  <c r="AB410" i="3"/>
  <c r="AF437" i="3"/>
  <c r="AK437" i="3" s="1"/>
  <c r="AB422" i="3"/>
  <c r="AB249" i="3"/>
  <c r="AF369" i="3"/>
  <c r="AG369" i="3" s="1"/>
  <c r="AB467" i="3"/>
  <c r="AF576" i="3"/>
  <c r="AK576" i="3" s="1"/>
  <c r="AF355" i="3"/>
  <c r="AK355" i="3" s="1"/>
  <c r="AB283" i="3"/>
  <c r="AF200" i="3"/>
  <c r="AK200" i="3" s="1"/>
  <c r="AB239" i="3"/>
  <c r="AF512" i="3"/>
  <c r="AG512" i="3" s="1"/>
  <c r="AF675" i="3"/>
  <c r="AG675" i="3" s="1"/>
  <c r="AF75" i="3"/>
  <c r="AK75" i="3" s="1"/>
  <c r="AB207" i="3"/>
  <c r="AF689" i="3"/>
  <c r="AG689" i="3" s="1"/>
  <c r="AF425" i="3"/>
  <c r="AG425" i="3" s="1"/>
  <c r="AB633" i="3"/>
  <c r="AB53" i="3"/>
  <c r="AB43" i="3"/>
  <c r="AB672" i="3"/>
  <c r="AF237" i="3"/>
  <c r="AG237" i="3" s="1"/>
  <c r="AF177" i="3"/>
  <c r="AG177" i="3" s="1"/>
  <c r="AB492" i="3"/>
  <c r="AB56" i="3"/>
  <c r="AF92" i="3"/>
  <c r="AG92" i="3" s="1"/>
  <c r="AB282" i="3"/>
  <c r="AF565" i="3"/>
  <c r="AK565" i="3" s="1"/>
  <c r="AB778" i="3"/>
  <c r="AB578" i="3"/>
  <c r="AB444" i="3"/>
  <c r="AF190" i="3"/>
  <c r="AK190" i="3" s="1"/>
  <c r="AF268" i="3"/>
  <c r="AK268" i="3" s="1"/>
  <c r="AF205" i="3"/>
  <c r="AG205" i="3" s="1"/>
  <c r="AB279" i="3"/>
  <c r="AF653" i="3"/>
  <c r="AK653" i="3" s="1"/>
  <c r="AF474" i="3"/>
  <c r="AG474" i="3" s="1"/>
  <c r="AF172" i="3"/>
  <c r="AK172" i="3" s="1"/>
  <c r="AB315" i="3"/>
  <c r="AB319" i="3"/>
  <c r="AB406" i="3"/>
  <c r="AB557" i="3"/>
  <c r="AB505" i="3"/>
  <c r="AB87" i="3"/>
  <c r="AF72" i="3"/>
  <c r="AK72" i="3" s="1"/>
  <c r="AF644" i="3"/>
  <c r="AK644" i="3" s="1"/>
  <c r="AB457" i="3"/>
  <c r="AF119" i="3"/>
  <c r="AK119" i="3" s="1"/>
  <c r="AF337" i="3"/>
  <c r="AG337" i="3" s="1"/>
  <c r="AF610" i="3"/>
  <c r="AG610" i="3" s="1"/>
  <c r="AF402" i="3"/>
  <c r="AG402" i="3" s="1"/>
  <c r="AB749" i="3"/>
  <c r="AB148" i="3"/>
  <c r="AB42" i="3"/>
  <c r="AB203" i="3"/>
  <c r="AB484" i="3"/>
  <c r="AB420" i="3"/>
  <c r="AF698" i="3"/>
  <c r="AK698" i="3" s="1"/>
  <c r="AB24" i="3"/>
  <c r="AF477" i="3"/>
  <c r="AG477" i="3" s="1"/>
  <c r="AB605" i="3"/>
  <c r="AF336" i="3"/>
  <c r="AK336" i="3" s="1"/>
  <c r="AB74" i="3"/>
  <c r="AF700" i="3"/>
  <c r="AK700" i="3" s="1"/>
  <c r="AF366" i="3"/>
  <c r="AG366" i="3" s="1"/>
  <c r="AB277" i="3"/>
  <c r="AF345" i="3"/>
  <c r="AG345" i="3" s="1"/>
  <c r="AF640" i="3"/>
  <c r="AK640" i="3" s="1"/>
  <c r="AB100" i="3"/>
  <c r="AF162" i="3"/>
  <c r="AK162" i="3" s="1"/>
  <c r="AB147" i="3"/>
  <c r="AB549" i="3"/>
  <c r="AF535" i="3"/>
  <c r="AK535" i="3" s="1"/>
  <c r="AB152" i="3"/>
  <c r="AB328" i="3"/>
  <c r="AF189" i="3"/>
  <c r="AK189" i="3" s="1"/>
  <c r="AB36" i="3"/>
  <c r="AB690" i="3"/>
  <c r="AB216" i="3"/>
  <c r="AB539" i="3"/>
  <c r="AB669" i="3"/>
  <c r="AF615" i="3"/>
  <c r="AK615" i="3" s="1"/>
  <c r="AF66" i="3"/>
  <c r="AG66" i="3" s="1"/>
  <c r="AF86" i="3"/>
  <c r="AK86" i="3" s="1"/>
  <c r="AB103" i="3"/>
  <c r="AB569" i="3"/>
  <c r="AF451" i="3"/>
  <c r="AK451" i="3" s="1"/>
  <c r="AB619" i="3"/>
  <c r="AF20" i="3"/>
  <c r="AK20" i="3" s="1"/>
  <c r="AB509" i="3"/>
  <c r="AB594" i="3"/>
  <c r="AB771" i="3"/>
  <c r="AF694" i="3"/>
  <c r="AK694" i="3" s="1"/>
  <c r="AB41" i="3"/>
  <c r="AB741" i="3"/>
  <c r="AB574" i="3"/>
  <c r="AF139" i="3"/>
  <c r="AK139" i="3" s="1"/>
  <c r="AF412" i="3"/>
  <c r="AG412" i="3" s="1"/>
  <c r="AF479" i="3"/>
  <c r="AK479" i="3" s="1"/>
  <c r="AF482" i="3"/>
  <c r="AG482" i="3" s="1"/>
  <c r="AB571" i="3"/>
  <c r="AB483" i="3"/>
  <c r="AB286" i="3"/>
  <c r="AB773" i="3"/>
  <c r="AF123" i="3"/>
  <c r="AG123" i="3" s="1"/>
  <c r="AB423" i="3"/>
  <c r="AB175" i="3"/>
  <c r="AB186" i="3"/>
  <c r="AB507" i="3"/>
  <c r="AF590" i="3"/>
  <c r="AK590" i="3" s="1"/>
  <c r="AB174" i="3"/>
  <c r="AF752" i="3"/>
  <c r="AK752" i="3" s="1"/>
  <c r="AB127" i="3"/>
  <c r="AB760" i="3"/>
  <c r="AF258" i="3"/>
  <c r="AK258" i="3" s="1"/>
  <c r="AB564" i="3"/>
  <c r="AB776" i="3"/>
  <c r="AF593" i="3"/>
  <c r="AG593" i="3" s="1"/>
  <c r="AF171" i="3"/>
  <c r="AK171" i="3" s="1"/>
  <c r="AF29" i="3"/>
  <c r="AK29" i="3" s="1"/>
  <c r="AF297" i="3"/>
  <c r="AG297" i="3" s="1"/>
  <c r="AF459" i="3"/>
  <c r="AK459" i="3" s="1"/>
  <c r="AB143" i="3"/>
  <c r="AF316" i="3"/>
  <c r="AK316" i="3" s="1"/>
  <c r="AF421" i="3"/>
  <c r="AG421" i="3" s="1"/>
  <c r="AB626" i="3"/>
  <c r="AB735" i="3"/>
  <c r="AF16" i="3"/>
  <c r="AG16" i="3" s="1"/>
  <c r="AB160" i="3"/>
  <c r="AF206" i="3"/>
  <c r="AK206" i="3" s="1"/>
  <c r="AB696" i="3"/>
  <c r="AB248" i="3"/>
  <c r="AF300" i="3"/>
  <c r="AK300" i="3" s="1"/>
  <c r="AF235" i="3"/>
  <c r="AG235" i="3" s="1"/>
  <c r="AF591" i="3"/>
  <c r="AG591" i="3" s="1"/>
  <c r="AB676" i="3"/>
  <c r="AF347" i="3"/>
  <c r="AG347" i="3" s="1"/>
  <c r="AB756" i="3"/>
  <c r="AB380" i="3"/>
  <c r="AF372" i="3"/>
  <c r="AK372" i="3" s="1"/>
  <c r="AB705" i="3"/>
  <c r="AF656" i="3"/>
  <c r="AG656" i="3" s="1"/>
  <c r="AB309" i="3"/>
  <c r="AB414" i="3"/>
  <c r="AF298" i="3"/>
  <c r="AG298" i="3" s="1"/>
  <c r="AF611" i="3"/>
  <c r="AK611" i="3" s="1"/>
  <c r="AF738" i="3"/>
  <c r="AG738" i="3" s="1"/>
  <c r="AF435" i="3"/>
  <c r="AK435" i="3" s="1"/>
  <c r="AF40" i="3"/>
  <c r="AK40" i="3" s="1"/>
  <c r="AB39" i="3"/>
  <c r="AF371" i="3"/>
  <c r="AK371" i="3" s="1"/>
  <c r="AF223" i="3"/>
  <c r="AG223" i="3" s="1"/>
  <c r="AF201" i="3"/>
  <c r="AG201" i="3" s="1"/>
  <c r="AF229" i="3"/>
  <c r="AK229" i="3" s="1"/>
  <c r="AB320" i="3"/>
  <c r="AB394" i="3"/>
  <c r="AB525" i="3"/>
  <c r="AB608" i="3"/>
  <c r="AB667" i="3"/>
  <c r="AB150" i="3"/>
  <c r="AF629" i="3"/>
  <c r="AG629" i="3" s="1"/>
  <c r="AF228" i="3"/>
  <c r="AG228" i="3" s="1"/>
  <c r="AB627" i="3"/>
  <c r="AF308" i="3"/>
  <c r="AG308" i="3" s="1"/>
  <c r="AF745" i="3"/>
  <c r="AK745" i="3" s="1"/>
  <c r="AB645" i="3"/>
  <c r="AB209" i="3"/>
  <c r="AB359" i="3"/>
  <c r="AF638" i="3"/>
  <c r="AK638" i="3" s="1"/>
  <c r="AB703" i="3"/>
  <c r="AF664" i="3"/>
  <c r="AK664" i="3" s="1"/>
  <c r="AB461" i="3"/>
  <c r="AB521" i="3"/>
  <c r="AB452" i="3"/>
  <c r="AB126" i="3"/>
  <c r="AB398" i="3"/>
  <c r="AF255" i="3"/>
  <c r="AK255" i="3" s="1"/>
  <c r="AF199" i="3"/>
  <c r="AK199" i="3" s="1"/>
  <c r="AB122" i="3"/>
  <c r="AF526" i="3"/>
  <c r="AK526" i="3" s="1"/>
  <c r="AB641" i="3"/>
  <c r="AF558" i="3"/>
  <c r="AG558" i="3" s="1"/>
  <c r="AB287" i="3"/>
  <c r="AF560" i="3"/>
  <c r="AK560" i="3" s="1"/>
  <c r="AF259" i="3"/>
  <c r="AK259" i="3" s="1"/>
  <c r="AB111" i="3"/>
  <c r="AB284" i="3"/>
  <c r="AF198" i="3"/>
  <c r="AK198" i="3" s="1"/>
  <c r="AF276" i="3"/>
  <c r="AK276" i="3" s="1"/>
  <c r="AF310" i="3"/>
  <c r="AK310" i="3" s="1"/>
  <c r="AB579" i="3"/>
  <c r="AB490" i="3"/>
  <c r="AF445" i="3"/>
  <c r="AK445" i="3" s="1"/>
  <c r="AB455" i="3"/>
  <c r="AF220" i="3"/>
  <c r="AK220" i="3" s="1"/>
  <c r="AB440" i="3"/>
  <c r="AF542" i="3"/>
  <c r="AG542" i="3" s="1"/>
  <c r="AB262" i="3"/>
  <c r="AF550" i="3"/>
  <c r="AG550" i="3" s="1"/>
  <c r="AF528" i="3"/>
  <c r="AG528" i="3" s="1"/>
  <c r="AB378" i="3"/>
  <c r="AB273" i="3"/>
  <c r="AB733" i="3"/>
  <c r="AF515" i="3"/>
  <c r="AG515" i="3" s="1"/>
  <c r="AB195" i="3"/>
  <c r="AF13" i="3"/>
  <c r="AG13" i="3" s="1"/>
  <c r="AB63" i="3"/>
  <c r="AF758" i="3"/>
  <c r="AG758" i="3" s="1"/>
  <c r="AB584" i="3"/>
  <c r="AF358" i="3"/>
  <c r="AK358" i="3" s="1"/>
  <c r="AF570" i="3"/>
  <c r="AG570" i="3" s="1"/>
  <c r="AB751" i="3"/>
  <c r="AF618" i="3"/>
  <c r="AG618" i="3" s="1"/>
  <c r="AB603" i="3"/>
  <c r="AB661" i="3"/>
  <c r="AB234" i="3"/>
  <c r="AF622" i="3"/>
  <c r="AG622" i="3" s="1"/>
  <c r="AF712" i="3"/>
  <c r="AG712" i="3" s="1"/>
  <c r="AB303" i="3"/>
  <c r="AB531" i="3"/>
  <c r="AB385" i="3"/>
  <c r="AB210" i="3"/>
  <c r="AF472" i="3"/>
  <c r="AG472" i="3" s="1"/>
  <c r="AB540" i="3"/>
  <c r="AB364" i="3"/>
  <c r="AF37" i="3"/>
  <c r="AG37" i="3" s="1"/>
  <c r="AF346" i="3"/>
  <c r="AG346" i="3" s="1"/>
  <c r="AB413" i="3"/>
  <c r="AB616" i="3"/>
  <c r="AB46" i="3"/>
  <c r="AB660" i="3"/>
  <c r="AB533" i="3"/>
  <c r="AB692" i="3"/>
  <c r="AB182" i="3"/>
  <c r="AB27" i="3"/>
  <c r="AB291" i="3"/>
  <c r="AF654" i="3"/>
  <c r="AG654" i="3" s="1"/>
  <c r="AF695" i="3"/>
  <c r="AK695" i="3" s="1"/>
  <c r="AB318" i="3"/>
  <c r="AB561" i="3"/>
  <c r="AF317" i="3"/>
  <c r="AK317" i="3" s="1"/>
  <c r="AB118" i="3"/>
  <c r="AB299" i="3"/>
  <c r="AB274" i="3"/>
  <c r="AB419" i="3"/>
  <c r="AB589" i="3"/>
  <c r="AB214" i="3"/>
  <c r="AB678" i="3"/>
  <c r="AF356" i="3"/>
  <c r="AK356" i="3" s="1"/>
  <c r="AB517" i="3"/>
  <c r="AF466" i="3"/>
  <c r="AG466" i="3" s="1"/>
  <c r="AB218" i="3"/>
  <c r="AF227" i="3"/>
  <c r="AK227" i="3" s="1"/>
  <c r="AB498" i="3"/>
  <c r="AB684" i="3"/>
  <c r="AB701" i="3"/>
  <c r="AF699" i="3"/>
  <c r="AG699" i="3" s="1"/>
  <c r="AB130" i="3"/>
  <c r="AB114" i="3"/>
  <c r="AF592" i="3"/>
  <c r="AG592" i="3" s="1"/>
  <c r="AB508" i="3"/>
  <c r="AB349" i="3"/>
  <c r="AB367" i="3"/>
  <c r="AF456" i="3"/>
  <c r="AG456" i="3" s="1"/>
  <c r="AF598" i="3"/>
  <c r="AK598" i="3" s="1"/>
  <c r="AF604" i="3"/>
  <c r="AG604" i="3" s="1"/>
  <c r="AF14" i="3"/>
  <c r="AK14" i="3" s="1"/>
  <c r="AB682" i="3"/>
  <c r="AB254" i="3"/>
  <c r="AF250" i="3"/>
  <c r="AK250" i="3" s="1"/>
  <c r="AB620" i="3"/>
  <c r="AF21" i="3"/>
  <c r="AK21" i="3" s="1"/>
  <c r="AB779" i="3"/>
  <c r="AB196" i="3"/>
  <c r="AF243" i="3"/>
  <c r="AK243" i="3" s="1"/>
  <c r="AF720" i="3"/>
  <c r="AK720" i="3" s="1"/>
  <c r="AB225" i="3"/>
  <c r="AF766" i="3"/>
  <c r="AG766" i="3" s="1"/>
  <c r="AF325" i="3"/>
  <c r="AK325" i="3" s="1"/>
  <c r="AB311" i="3"/>
  <c r="AB191" i="3"/>
  <c r="AB573" i="3"/>
  <c r="AB683" i="3"/>
  <c r="AF728" i="3"/>
  <c r="AG728" i="3" s="1"/>
  <c r="AB89" i="3"/>
  <c r="AB439" i="3"/>
  <c r="AF673" i="3"/>
  <c r="AG673" i="3" s="1"/>
  <c r="AF341" i="3"/>
  <c r="AG341" i="3" s="1"/>
  <c r="AB25" i="3"/>
  <c r="AF559" i="3"/>
  <c r="AK559" i="3" s="1"/>
  <c r="AF131" i="3"/>
  <c r="AG131" i="3" s="1"/>
  <c r="AF575" i="3"/>
  <c r="AK575" i="3" s="1"/>
  <c r="AF543" i="3"/>
  <c r="AK543" i="3" s="1"/>
  <c r="AB306" i="3"/>
  <c r="AF354" i="3"/>
  <c r="AK354" i="3" s="1"/>
  <c r="AF141" i="3"/>
  <c r="AK141" i="3" s="1"/>
  <c r="AF681" i="3"/>
  <c r="AG681" i="3" s="1"/>
  <c r="AB107" i="3"/>
  <c r="AB314" i="3"/>
  <c r="AB134" i="3"/>
  <c r="AF302" i="3"/>
  <c r="AK302" i="3" s="1"/>
  <c r="AF583" i="3"/>
  <c r="AG583" i="3" s="1"/>
  <c r="AF396" i="3"/>
  <c r="AK396" i="3" s="1"/>
  <c r="AB106" i="3"/>
  <c r="AB365" i="3"/>
  <c r="AF534" i="3"/>
  <c r="AK534" i="3" s="1"/>
  <c r="AB538" i="3"/>
  <c r="AB418" i="3"/>
  <c r="AF116" i="3"/>
  <c r="AK116" i="3" s="1"/>
  <c r="AF324" i="3"/>
  <c r="AK324" i="3" s="1"/>
  <c r="AF532" i="3"/>
  <c r="AG532" i="3" s="1"/>
  <c r="AB88" i="3"/>
  <c r="AF454" i="3"/>
  <c r="AG454" i="3" s="1"/>
  <c r="AF81" i="3"/>
  <c r="AG81" i="3" s="1"/>
  <c r="AF115" i="3"/>
  <c r="AK115" i="3" s="1"/>
  <c r="AB765" i="3"/>
  <c r="AF404" i="3"/>
  <c r="AG404" i="3" s="1"/>
  <c r="AF630" i="3"/>
  <c r="AK630" i="3" s="1"/>
  <c r="AB138" i="3"/>
  <c r="AB271" i="3"/>
  <c r="AB670" i="3"/>
  <c r="AF762" i="3"/>
  <c r="AG762" i="3" s="1"/>
  <c r="AF178" i="3"/>
  <c r="AK178" i="3" s="1"/>
  <c r="AF272" i="3"/>
  <c r="AG272" i="3" s="1"/>
  <c r="AB26" i="3"/>
  <c r="AB304" i="3"/>
  <c r="AF436" i="3"/>
  <c r="AK436" i="3" s="1"/>
  <c r="AB424" i="3"/>
  <c r="AF10" i="3"/>
  <c r="AG10" i="3" s="1"/>
  <c r="AF156" i="3"/>
  <c r="AG156" i="3" s="1"/>
  <c r="AB295" i="3"/>
  <c r="AB322" i="3"/>
  <c r="AB722" i="3"/>
  <c r="AF395" i="3"/>
  <c r="AK395" i="3" s="1"/>
  <c r="AB617" i="3"/>
  <c r="AB768" i="3"/>
  <c r="AF493" i="3"/>
  <c r="AG493" i="3" s="1"/>
  <c r="AF711" i="3"/>
  <c r="AK711" i="3" s="1"/>
  <c r="AB581" i="3"/>
  <c r="AB729" i="3"/>
  <c r="AF266" i="3"/>
  <c r="AG266" i="3" s="1"/>
  <c r="AB438" i="3"/>
  <c r="AB600" i="3"/>
  <c r="AF397" i="3"/>
  <c r="AG397" i="3" s="1"/>
  <c r="AB761" i="3"/>
  <c r="AB97" i="3"/>
  <c r="AF704" i="3"/>
  <c r="AG704" i="3" s="1"/>
  <c r="AF62" i="3"/>
  <c r="AG62" i="3" s="1"/>
  <c r="AB217" i="3"/>
  <c r="AB516" i="3"/>
  <c r="AF597" i="3"/>
  <c r="AG597" i="3" s="1"/>
  <c r="AF344" i="3"/>
  <c r="AG344" i="3" s="1"/>
  <c r="AF387" i="3"/>
  <c r="AG387" i="3" s="1"/>
  <c r="AF685" i="3"/>
  <c r="AG685" i="3" s="1"/>
  <c r="AF742" i="3"/>
  <c r="AK742" i="3" s="1"/>
  <c r="AB602" i="3"/>
  <c r="AB166" i="3"/>
  <c r="AB587" i="3"/>
  <c r="AB427" i="3"/>
  <c r="AF19" i="3"/>
  <c r="AG19" i="3" s="1"/>
  <c r="AB732" i="3"/>
  <c r="AF450" i="3"/>
  <c r="AG450" i="3" s="1"/>
  <c r="AB35" i="3"/>
  <c r="AB256" i="3"/>
  <c r="AF197" i="3"/>
  <c r="AK197" i="3" s="1"/>
  <c r="AF105" i="3"/>
  <c r="AG105" i="3" s="1"/>
  <c r="AF441" i="3"/>
  <c r="AK441" i="3" s="1"/>
  <c r="AF221" i="3"/>
  <c r="AK221" i="3" s="1"/>
  <c r="AB47" i="3"/>
  <c r="AB281" i="3"/>
  <c r="AB750" i="3"/>
  <c r="AB30" i="3"/>
  <c r="AF502" i="3"/>
  <c r="AK502" i="3" s="1"/>
  <c r="AB702" i="3"/>
  <c r="AB725" i="3"/>
  <c r="AB374" i="3"/>
  <c r="Z219" i="3"/>
  <c r="AF668" i="3"/>
  <c r="AK668" i="3" s="1"/>
  <c r="AB383" i="3"/>
  <c r="AB449" i="3"/>
  <c r="AB280" i="3"/>
  <c r="AF192" i="3"/>
  <c r="AK192" i="3" s="1"/>
  <c r="AF411" i="3"/>
  <c r="AK411" i="3" s="1"/>
  <c r="AB511" i="3"/>
  <c r="AB252" i="3"/>
  <c r="AB470" i="3"/>
  <c r="AB232" i="3"/>
  <c r="AB120" i="3"/>
  <c r="AB231" i="3"/>
  <c r="AB335" i="3"/>
  <c r="AF494" i="3"/>
  <c r="AG494" i="3" s="1"/>
  <c r="AB719" i="3"/>
  <c r="AB31" i="3"/>
  <c r="AF215" i="3"/>
  <c r="AG215" i="3" s="1"/>
  <c r="AF582" i="3"/>
  <c r="AG582" i="3" s="1"/>
  <c r="AB580" i="3"/>
  <c r="AF612" i="3"/>
  <c r="AK612" i="3" s="1"/>
  <c r="AF91" i="3"/>
  <c r="AG91" i="3" s="1"/>
  <c r="AB142" i="3"/>
  <c r="AB68" i="3"/>
  <c r="AB647" i="3"/>
  <c r="AB183" i="3"/>
  <c r="AB246" i="3"/>
  <c r="AB545" i="3"/>
  <c r="AB432" i="3"/>
  <c r="AB12" i="3"/>
  <c r="AF718" i="3"/>
  <c r="AG718" i="3" s="1"/>
  <c r="AB267" i="3"/>
  <c r="AB485" i="3"/>
  <c r="AB657" i="3"/>
  <c r="AF22" i="3"/>
  <c r="AK22" i="3" s="1"/>
  <c r="AF164" i="3"/>
  <c r="AK164" i="3" s="1"/>
  <c r="AB290" i="3"/>
  <c r="AF462" i="3"/>
  <c r="AG462" i="3" s="1"/>
  <c r="AB596" i="3"/>
  <c r="AF265" i="3"/>
  <c r="AG265" i="3" s="1"/>
  <c r="AB323" i="3"/>
  <c r="AB368" i="3"/>
  <c r="AF506" i="3"/>
  <c r="AK506" i="3" s="1"/>
  <c r="AB400" i="3"/>
  <c r="AB775" i="3"/>
  <c r="AB296" i="3"/>
  <c r="AB621" i="3"/>
  <c r="AB212" i="3"/>
  <c r="AB636" i="3"/>
  <c r="AF11" i="3"/>
  <c r="AK11" i="3" s="1"/>
  <c r="AF117" i="3"/>
  <c r="AG117" i="3" s="1"/>
  <c r="AF460" i="3"/>
  <c r="AG460" i="3" s="1"/>
  <c r="AB132" i="3"/>
  <c r="AB167" i="3"/>
  <c r="AF55" i="3"/>
  <c r="AK55" i="3" s="1"/>
  <c r="AB94" i="3"/>
  <c r="AB663" i="3"/>
  <c r="AB743" i="3"/>
  <c r="AB586" i="3"/>
  <c r="AB748" i="3"/>
  <c r="AB113" i="3"/>
  <c r="AF376" i="3"/>
  <c r="AG376" i="3" s="1"/>
  <c r="AF125" i="3"/>
  <c r="AK125" i="3" s="1"/>
  <c r="AF110" i="3"/>
  <c r="AK110" i="3" s="1"/>
  <c r="AF777" i="3"/>
  <c r="AK777" i="3" s="1"/>
  <c r="AF415" i="3"/>
  <c r="AG415" i="3" s="1"/>
  <c r="AF659" i="3"/>
  <c r="AG659" i="3" s="1"/>
  <c r="AF478" i="3"/>
  <c r="AG478" i="3" s="1"/>
  <c r="AF723" i="3"/>
  <c r="AK723" i="3" s="1"/>
  <c r="AF491" i="3"/>
  <c r="AK491" i="3" s="1"/>
  <c r="AF305" i="3"/>
  <c r="AG305" i="3" s="1"/>
  <c r="AF757" i="3"/>
  <c r="AG757" i="3" s="1"/>
  <c r="AF497" i="3"/>
  <c r="AG497" i="3" s="1"/>
  <c r="AF431" i="3"/>
  <c r="AK431" i="3" s="1"/>
  <c r="AB709" i="3"/>
  <c r="AF17" i="3"/>
  <c r="AG17" i="3" s="1"/>
  <c r="AB601" i="3"/>
  <c r="AF473" i="3"/>
  <c r="AK473" i="3" s="1"/>
  <c r="AF469" i="3"/>
  <c r="AK469" i="3" s="1"/>
  <c r="AB697" i="3"/>
  <c r="AB32" i="3"/>
  <c r="AF693" i="3"/>
  <c r="AG693" i="3" s="1"/>
  <c r="AB652" i="3"/>
  <c r="AF124" i="3"/>
  <c r="AK124" i="3" s="1"/>
  <c r="AB321" i="3"/>
  <c r="AB556" i="3"/>
  <c r="AF339" i="3"/>
  <c r="AK339" i="3" s="1"/>
  <c r="AF109" i="3"/>
  <c r="AK109" i="3" s="1"/>
  <c r="AB527" i="3"/>
  <c r="AB23" i="3"/>
  <c r="AF28" i="3"/>
  <c r="AK28" i="3" s="1"/>
  <c r="AF77" i="3"/>
  <c r="AG77" i="3" s="1"/>
  <c r="AB52" i="3"/>
  <c r="AF180" i="3"/>
  <c r="AK180" i="3" s="1"/>
  <c r="AB159" i="3"/>
  <c r="AF614" i="3"/>
  <c r="AG614" i="3" s="1"/>
  <c r="AB202" i="3"/>
  <c r="AF45" i="3"/>
  <c r="AG45" i="3" s="1"/>
  <c r="AF179" i="3"/>
  <c r="AK179" i="3" s="1"/>
  <c r="AB471" i="3"/>
  <c r="AF163" i="3"/>
  <c r="AK163" i="3" s="1"/>
  <c r="AF61" i="3"/>
  <c r="AK61" i="3" s="1"/>
  <c r="AF187" i="3"/>
  <c r="AK187" i="3" s="1"/>
  <c r="AF446" i="3"/>
  <c r="AK446" i="3" s="1"/>
  <c r="AB224" i="3"/>
  <c r="AF731" i="3"/>
  <c r="AG731" i="3" s="1"/>
  <c r="AB133" i="3"/>
  <c r="AB388" i="3"/>
  <c r="AF487" i="3"/>
  <c r="AK487" i="3" s="1"/>
  <c r="AF176" i="3"/>
  <c r="AG176" i="3" s="1"/>
  <c r="AB294" i="3"/>
  <c r="AB168" i="3"/>
  <c r="AF67" i="3"/>
  <c r="AG67" i="3" s="1"/>
  <c r="AF90" i="3"/>
  <c r="AG90" i="3" s="1"/>
  <c r="AF73" i="3"/>
  <c r="AK73" i="3" s="1"/>
  <c r="AB149" i="3"/>
  <c r="X7" i="3"/>
  <c r="AF721" i="3"/>
  <c r="AK721" i="3" s="1"/>
  <c r="AF270" i="3"/>
  <c r="AK270" i="3" s="1"/>
  <c r="AF655" i="3"/>
  <c r="AG655" i="3" s="1"/>
  <c r="AB102" i="3"/>
  <c r="AB153" i="3"/>
  <c r="AF486" i="3"/>
  <c r="AG486" i="3" s="1"/>
  <c r="AB563" i="3"/>
  <c r="AB408" i="3"/>
  <c r="AF54" i="3"/>
  <c r="AK54" i="3" s="1"/>
  <c r="AB370" i="3"/>
  <c r="AF184" i="3"/>
  <c r="AG184" i="3" s="1"/>
  <c r="AF230" i="3"/>
  <c r="AK230" i="3" s="1"/>
  <c r="AF99" i="3"/>
  <c r="AK99" i="3" s="1"/>
  <c r="AF504" i="3"/>
  <c r="AK504" i="3" s="1"/>
  <c r="AB774" i="3"/>
  <c r="AF392" i="3"/>
  <c r="AG392" i="3" s="1"/>
  <c r="AF135" i="3"/>
  <c r="AG135" i="3" s="1"/>
  <c r="AB706" i="3"/>
  <c r="AF585" i="3"/>
  <c r="AG585" i="3" s="1"/>
  <c r="AB407" i="3"/>
  <c r="AB85" i="3"/>
  <c r="AF326" i="3"/>
  <c r="AG326" i="3" s="1"/>
  <c r="AF674" i="3"/>
  <c r="AK674" i="3" s="1"/>
  <c r="AF51" i="3"/>
  <c r="AG51" i="3" s="1"/>
  <c r="AB104" i="3"/>
  <c r="AB181" i="3"/>
  <c r="AB428" i="3"/>
  <c r="AB57" i="3"/>
  <c r="AB44" i="3"/>
  <c r="AB169" i="3"/>
  <c r="AB453" i="3"/>
  <c r="AB137" i="3"/>
  <c r="AB136" i="3"/>
  <c r="AF518" i="3"/>
  <c r="AK518" i="3" s="1"/>
  <c r="AF64" i="3"/>
  <c r="AK64" i="3" s="1"/>
  <c r="AB769" i="3"/>
  <c r="AB523" i="3"/>
  <c r="AB730" i="3"/>
  <c r="AF353" i="3"/>
  <c r="AK353" i="3" s="1"/>
  <c r="AB350" i="3"/>
  <c r="AF165" i="3"/>
  <c r="AK165" i="3" s="1"/>
  <c r="AF260" i="3"/>
  <c r="AK260" i="3" s="1"/>
  <c r="AB222" i="3"/>
  <c r="AB541" i="3"/>
  <c r="AB510" i="3"/>
  <c r="AB121" i="3"/>
  <c r="AB144" i="3"/>
  <c r="AB717" i="3"/>
  <c r="AF96" i="3"/>
  <c r="AG96" i="3" s="1"/>
  <c r="AB289" i="3"/>
  <c r="AF567" i="3"/>
  <c r="AK567" i="3" s="1"/>
  <c r="AB59" i="3"/>
  <c r="AB625" i="3"/>
  <c r="AF377" i="3"/>
  <c r="AK377" i="3" s="1"/>
  <c r="AB727" i="3"/>
  <c r="AB170" i="3"/>
  <c r="AB609" i="3"/>
  <c r="AB382" i="3"/>
  <c r="AB555" i="3"/>
  <c r="AB537" i="3"/>
  <c r="AF737" i="3"/>
  <c r="AK737" i="3" s="1"/>
  <c r="AB76" i="3"/>
  <c r="AB60" i="3"/>
  <c r="AB78" i="3"/>
  <c r="AB95" i="3"/>
  <c r="AB501" i="3"/>
  <c r="AF503" i="3"/>
  <c r="AG503" i="3" s="1"/>
  <c r="AB680" i="3"/>
  <c r="AF519" i="3"/>
  <c r="AK519" i="3" s="1"/>
  <c r="AB426" i="3"/>
  <c r="AF513" i="3"/>
  <c r="AK513" i="3" s="1"/>
  <c r="AB740" i="3"/>
  <c r="AB145" i="3"/>
  <c r="AB65" i="3"/>
  <c r="AF157" i="3"/>
  <c r="AK157" i="3" s="1"/>
  <c r="AB238" i="3"/>
  <c r="AB763" i="3"/>
  <c r="AB247" i="3"/>
  <c r="AA7" i="3"/>
  <c r="AF772" i="3"/>
  <c r="AK772" i="3" s="1"/>
  <c r="AF389" i="3"/>
  <c r="AK389" i="3" s="1"/>
  <c r="AF211" i="3"/>
  <c r="AG211" i="3" s="1"/>
  <c r="AB18" i="3"/>
  <c r="AB129" i="3"/>
  <c r="AF666" i="3"/>
  <c r="AK666" i="3" s="1"/>
  <c r="AB49" i="3"/>
  <c r="AF70" i="3"/>
  <c r="AG70" i="3" s="1"/>
  <c r="AF264" i="3"/>
  <c r="AG264" i="3" s="1"/>
  <c r="AB82" i="3"/>
  <c r="AB634" i="3"/>
  <c r="AB154" i="3"/>
  <c r="AB185" i="3"/>
  <c r="AF639" i="3"/>
  <c r="AK639" i="3" s="1"/>
  <c r="AF405" i="3"/>
  <c r="AG405" i="3" s="1"/>
  <c r="AB342" i="3"/>
  <c r="AB637" i="3"/>
  <c r="AF362" i="3"/>
  <c r="AK362" i="3" s="1"/>
  <c r="AB334" i="3"/>
  <c r="AB465" i="3"/>
  <c r="AB529" i="3"/>
  <c r="AB401" i="3"/>
  <c r="AB98" i="3"/>
  <c r="AB34" i="3"/>
  <c r="AB193" i="3"/>
  <c r="AB384" i="3"/>
  <c r="AB208" i="3"/>
  <c r="AB755" i="3"/>
  <c r="AB463" i="3"/>
  <c r="AF79" i="3"/>
  <c r="AK79" i="3" s="1"/>
  <c r="AG196" i="3"/>
  <c r="AK196" i="3"/>
  <c r="AG384" i="3"/>
  <c r="AK384" i="3"/>
  <c r="AG153" i="3"/>
  <c r="AK153" i="3"/>
  <c r="AK730" i="3"/>
  <c r="AG730" i="3"/>
  <c r="AG281" i="3"/>
  <c r="AK281" i="3"/>
  <c r="AG261" i="3"/>
  <c r="AK261" i="3"/>
  <c r="AG274" i="3"/>
  <c r="AK274" i="3"/>
  <c r="AK284" i="3"/>
  <c r="AG284" i="3"/>
  <c r="AK295" i="3"/>
  <c r="AG295" i="3"/>
  <c r="AG447" i="3"/>
  <c r="AK447" i="3"/>
  <c r="AK148" i="3"/>
  <c r="AG148" i="3"/>
  <c r="AG246" i="3"/>
  <c r="AK246" i="3"/>
  <c r="AK442" i="3"/>
  <c r="AG442" i="3"/>
  <c r="AK545" i="3"/>
  <c r="AG545" i="3"/>
  <c r="AK722" i="3"/>
  <c r="AG722" i="3"/>
  <c r="AK767" i="3"/>
  <c r="AG767" i="3"/>
  <c r="AG770" i="3"/>
  <c r="AK770" i="3"/>
  <c r="AK30" i="3"/>
  <c r="AG30" i="3"/>
  <c r="AK208" i="3"/>
  <c r="AG208" i="3"/>
  <c r="AG321" i="3"/>
  <c r="AK321" i="3"/>
  <c r="AK292" i="3"/>
  <c r="AG292" i="3"/>
  <c r="AK311" i="3"/>
  <c r="AG311" i="3"/>
  <c r="AG375" i="3"/>
  <c r="AK375" i="3"/>
  <c r="AK672" i="3"/>
  <c r="AG672" i="3"/>
  <c r="AG203" i="3"/>
  <c r="AK203" i="3"/>
  <c r="AG423" i="3"/>
  <c r="AK423" i="3"/>
  <c r="AK210" i="3"/>
  <c r="AG210" i="3"/>
  <c r="AK419" i="3"/>
  <c r="AG419" i="3"/>
  <c r="AG589" i="3"/>
  <c r="AK589" i="3"/>
  <c r="AK751" i="3"/>
  <c r="AG751" i="3"/>
  <c r="AK755" i="3"/>
  <c r="AG755" i="3"/>
  <c r="AG97" i="3"/>
  <c r="AK97" i="3"/>
  <c r="AK461" i="3"/>
  <c r="AG461" i="3"/>
  <c r="AG530" i="3"/>
  <c r="AG609" i="3"/>
  <c r="AK609" i="3"/>
  <c r="AK620" i="3"/>
  <c r="AG620" i="3"/>
  <c r="AK706" i="3"/>
  <c r="AG706" i="3"/>
  <c r="AK463" i="3"/>
  <c r="AG463" i="3"/>
  <c r="AK236" i="3"/>
  <c r="AG236" i="3"/>
  <c r="AG476" i="3"/>
  <c r="AK476" i="3"/>
  <c r="AK775" i="3"/>
  <c r="AG775" i="3"/>
  <c r="AK651" i="3"/>
  <c r="AG651" i="3"/>
  <c r="AK46" i="3"/>
  <c r="AG46" i="3"/>
  <c r="AG365" i="3"/>
  <c r="AK365" i="3"/>
  <c r="AK278" i="3"/>
  <c r="AG278" i="3"/>
  <c r="AK212" i="3"/>
  <c r="AG212" i="3"/>
  <c r="AK759" i="3"/>
  <c r="AG759" i="3"/>
  <c r="AK631" i="3"/>
  <c r="AG631" i="3"/>
  <c r="AG152" i="3"/>
  <c r="AK152" i="3"/>
  <c r="AK53" i="3"/>
  <c r="AG53" i="3"/>
  <c r="AG581" i="3"/>
  <c r="AK581" i="3"/>
  <c r="AG729" i="3"/>
  <c r="AK729" i="3"/>
  <c r="AG280" i="3"/>
  <c r="AK280" i="3"/>
  <c r="AG225" i="3"/>
  <c r="AK225" i="3"/>
  <c r="AG438" i="3"/>
  <c r="AK438" i="3"/>
  <c r="AG650" i="3"/>
  <c r="AK650" i="3"/>
  <c r="AK12" i="3"/>
  <c r="AG12" i="3"/>
  <c r="AK649" i="3"/>
  <c r="AG649" i="3"/>
  <c r="AK727" i="3"/>
  <c r="AG727" i="3"/>
  <c r="AG708" i="3"/>
  <c r="AK708" i="3"/>
  <c r="AG304" i="3"/>
  <c r="AK304" i="3"/>
  <c r="AG381" i="3"/>
  <c r="AK381" i="3"/>
  <c r="AG619" i="3"/>
  <c r="AK619" i="3"/>
  <c r="AK510" i="3"/>
  <c r="AG510" i="3"/>
  <c r="AG498" i="3"/>
  <c r="AK498" i="3"/>
  <c r="AG232" i="3"/>
  <c r="AK232" i="3"/>
  <c r="AK202" i="3"/>
  <c r="AG202" i="3"/>
  <c r="AK420" i="3"/>
  <c r="AG420" i="3"/>
  <c r="AK467" i="3"/>
  <c r="AG467" i="3"/>
  <c r="AK601" i="3"/>
  <c r="AG601" i="3"/>
  <c r="AK657" i="3"/>
  <c r="AG657" i="3"/>
  <c r="AK132" i="3"/>
  <c r="AG132" i="3"/>
  <c r="AG191" i="3"/>
  <c r="AK191" i="3"/>
  <c r="AK315" i="3"/>
  <c r="AG315" i="3"/>
  <c r="AG627" i="3"/>
  <c r="AK627" i="3"/>
  <c r="AK683" i="3"/>
  <c r="AG683" i="3"/>
  <c r="AK717" i="3"/>
  <c r="AG717" i="3"/>
  <c r="AK107" i="3"/>
  <c r="AG107" i="3"/>
  <c r="AK138" i="3"/>
  <c r="AG138" i="3"/>
  <c r="AK277" i="3"/>
  <c r="AG277" i="3"/>
  <c r="AG439" i="3"/>
  <c r="AK439" i="3"/>
  <c r="AG596" i="3"/>
  <c r="AK596" i="3"/>
  <c r="AK641" i="3"/>
  <c r="AG641" i="3"/>
  <c r="AG724" i="3"/>
  <c r="AK724" i="3"/>
  <c r="AK76" i="3"/>
  <c r="AG76" i="3"/>
  <c r="AK481" i="3"/>
  <c r="AG481" i="3"/>
  <c r="AK607" i="3"/>
  <c r="AG607" i="3"/>
  <c r="AK102" i="3"/>
  <c r="AG102" i="3"/>
  <c r="AG127" i="3"/>
  <c r="AK127" i="3"/>
  <c r="AK561" i="3"/>
  <c r="AG561" i="3"/>
  <c r="AK27" i="3"/>
  <c r="AG27" i="3"/>
  <c r="AK134" i="3"/>
  <c r="AG134" i="3"/>
  <c r="AG500" i="3"/>
  <c r="AK500" i="3"/>
  <c r="AG733" i="3"/>
  <c r="AK733" i="3"/>
  <c r="AG169" i="3"/>
  <c r="AK169" i="3"/>
  <c r="AK340" i="3"/>
  <c r="AG340" i="3"/>
  <c r="AK661" i="3"/>
  <c r="AG661" i="3"/>
  <c r="AK734" i="3"/>
  <c r="AG734" i="3"/>
  <c r="AG161" i="3"/>
  <c r="AK161" i="3"/>
  <c r="AG251" i="3"/>
  <c r="AK251" i="3"/>
  <c r="AK323" i="3"/>
  <c r="AG323" i="3"/>
  <c r="AK457" i="3"/>
  <c r="AG457" i="3"/>
  <c r="AG658" i="3"/>
  <c r="AK658" i="3"/>
  <c r="AG682" i="3"/>
  <c r="AK682" i="3"/>
  <c r="AG652" i="3"/>
  <c r="AK652" i="3"/>
  <c r="AK471" i="3"/>
  <c r="AG471" i="3"/>
  <c r="AG483" i="3"/>
  <c r="AK483" i="3"/>
  <c r="AK557" i="3"/>
  <c r="AG557" i="3"/>
  <c r="AG660" i="3"/>
  <c r="AK660" i="3"/>
  <c r="AG100" i="3"/>
  <c r="AK100" i="3"/>
  <c r="AG239" i="3"/>
  <c r="AK239" i="3"/>
  <c r="AG322" i="3"/>
  <c r="AK322" i="3"/>
  <c r="AK505" i="3"/>
  <c r="AG505" i="3"/>
  <c r="AG33" i="3"/>
  <c r="AK33" i="3"/>
  <c r="AG351" i="3"/>
  <c r="AK351" i="3"/>
  <c r="AK617" i="3"/>
  <c r="AG617" i="3"/>
  <c r="AG240" i="3"/>
  <c r="AK240" i="3"/>
  <c r="AG83" i="3"/>
  <c r="AK83" i="3"/>
  <c r="AK309" i="3"/>
  <c r="AG309" i="3"/>
  <c r="AG539" i="3"/>
  <c r="AK539" i="3"/>
  <c r="AG696" i="3"/>
  <c r="AK696" i="3"/>
  <c r="AK709" i="3"/>
  <c r="AG709" i="3"/>
  <c r="AG769" i="3"/>
  <c r="AK769" i="3"/>
  <c r="AG111" i="3"/>
  <c r="AK111" i="3"/>
  <c r="AK294" i="3"/>
  <c r="AG294" i="3"/>
  <c r="AG335" i="3"/>
  <c r="AK335" i="3"/>
  <c r="AK568" i="3"/>
  <c r="AG568" i="3"/>
  <c r="AK616" i="3"/>
  <c r="AG616" i="3"/>
  <c r="AK719" i="3"/>
  <c r="AG719" i="3"/>
  <c r="AG603" i="3"/>
  <c r="AK603" i="3"/>
  <c r="AG407" i="3"/>
  <c r="AK407" i="3"/>
  <c r="AG168" i="3"/>
  <c r="AK168" i="3"/>
  <c r="AK85" i="3"/>
  <c r="AG85" i="3"/>
  <c r="AK663" i="3"/>
  <c r="AG663" i="3"/>
  <c r="AK779" i="3"/>
  <c r="AG779" i="3"/>
  <c r="AG424" i="3"/>
  <c r="AK424" i="3"/>
  <c r="AK69" i="3"/>
  <c r="AG69" i="3"/>
  <c r="AG374" i="3"/>
  <c r="AK374" i="3"/>
  <c r="AK414" i="3"/>
  <c r="AG414" i="3"/>
  <c r="AK537" i="3"/>
  <c r="AG537" i="3"/>
  <c r="AG602" i="3"/>
  <c r="AK602" i="3"/>
  <c r="AK621" i="3"/>
  <c r="AG621" i="3"/>
  <c r="AK95" i="3"/>
  <c r="AG95" i="3"/>
  <c r="AK166" i="3"/>
  <c r="AG166" i="3"/>
  <c r="AK587" i="3"/>
  <c r="AG587" i="3"/>
  <c r="AG732" i="3"/>
  <c r="AK732" i="3"/>
  <c r="AG662" i="3"/>
  <c r="AK662" i="3"/>
  <c r="AG207" i="3"/>
  <c r="AK207" i="3"/>
  <c r="AK256" i="3"/>
  <c r="AG256" i="3"/>
  <c r="AG332" i="3"/>
  <c r="AK332" i="3"/>
  <c r="AG538" i="3"/>
  <c r="AK538" i="3"/>
  <c r="AK501" i="3"/>
  <c r="AG501" i="3"/>
  <c r="AK286" i="3"/>
  <c r="AG286" i="3"/>
  <c r="AK495" i="3"/>
  <c r="AG495" i="3"/>
  <c r="AG600" i="3"/>
  <c r="AK600" i="3"/>
  <c r="AG750" i="3"/>
  <c r="AK750" i="3"/>
  <c r="AG43" i="3"/>
  <c r="AK43" i="3"/>
  <c r="AG432" i="3"/>
  <c r="AK432" i="3"/>
  <c r="AG416" i="3"/>
  <c r="AK416" i="3"/>
  <c r="AK285" i="3"/>
  <c r="AG285" i="3"/>
  <c r="AK648" i="3"/>
  <c r="AG648" i="3"/>
  <c r="AK249" i="3"/>
  <c r="AG249" i="3"/>
  <c r="AG306" i="3"/>
  <c r="AK306" i="3"/>
  <c r="AK680" i="3"/>
  <c r="AG680" i="3"/>
  <c r="AG490" i="3"/>
  <c r="AK490" i="3"/>
  <c r="AG121" i="3"/>
  <c r="AK121" i="3"/>
  <c r="AG217" i="3"/>
  <c r="AK217" i="3"/>
  <c r="AK267" i="3"/>
  <c r="AG267" i="3"/>
  <c r="AG455" i="3"/>
  <c r="AK455" i="3"/>
  <c r="AG458" i="3"/>
  <c r="AK458" i="3"/>
  <c r="AK527" i="3"/>
  <c r="AG527" i="3"/>
  <c r="AK684" i="3"/>
  <c r="AG684" i="3"/>
  <c r="AG42" i="3"/>
  <c r="AK42" i="3"/>
  <c r="AG426" i="3"/>
  <c r="AK426" i="3"/>
  <c r="AG573" i="3"/>
  <c r="AK573" i="3"/>
  <c r="AG740" i="3"/>
  <c r="AK740" i="3"/>
  <c r="AK697" i="3"/>
  <c r="AG697" i="3"/>
  <c r="AG273" i="3"/>
  <c r="AK273" i="3"/>
  <c r="AG113" i="3"/>
  <c r="AK113" i="3"/>
  <c r="AK271" i="3"/>
  <c r="AG271" i="3"/>
  <c r="AK279" i="3"/>
  <c r="AG279" i="3"/>
  <c r="AK444" i="3"/>
  <c r="AG444" i="3"/>
  <c r="AK214" i="3"/>
  <c r="AG214" i="3"/>
  <c r="AK678" i="3"/>
  <c r="AG678" i="3"/>
  <c r="AG57" i="3"/>
  <c r="AK57" i="3"/>
  <c r="AK427" i="3"/>
  <c r="AG427" i="3"/>
  <c r="AK44" i="3"/>
  <c r="AG44" i="3"/>
  <c r="AG145" i="3"/>
  <c r="AK145" i="3"/>
  <c r="AG65" i="3"/>
  <c r="AK65" i="3"/>
  <c r="AK283" i="3"/>
  <c r="AG283" i="3"/>
  <c r="AK398" i="3"/>
  <c r="AG398" i="3"/>
  <c r="AK78" i="3"/>
  <c r="AG78" i="3"/>
  <c r="AK517" i="3"/>
  <c r="AG517" i="3"/>
  <c r="AG760" i="3"/>
  <c r="AK760" i="3"/>
  <c r="AK645" i="3"/>
  <c r="AG645" i="3"/>
  <c r="AK35" i="3"/>
  <c r="AG35" i="3"/>
  <c r="AG32" i="3"/>
  <c r="AK32" i="3"/>
  <c r="AK234" i="3"/>
  <c r="AG234" i="3"/>
  <c r="AK492" i="3"/>
  <c r="AG492" i="3"/>
  <c r="AG209" i="3"/>
  <c r="AK209" i="3"/>
  <c r="AG523" i="3"/>
  <c r="AK523" i="3"/>
  <c r="AG633" i="3"/>
  <c r="AK633" i="3"/>
  <c r="AK383" i="3"/>
  <c r="AG383" i="3"/>
  <c r="AK56" i="3"/>
  <c r="AG56" i="3"/>
  <c r="AG312" i="3"/>
  <c r="AK312" i="3"/>
  <c r="AK418" i="3"/>
  <c r="AG418" i="3"/>
  <c r="AK71" i="3"/>
  <c r="AG71" i="3"/>
  <c r="AG548" i="3"/>
  <c r="AK548" i="3"/>
  <c r="AK773" i="3"/>
  <c r="AG773" i="3"/>
  <c r="AK80" i="3"/>
  <c r="AG80" i="3"/>
  <c r="AG159" i="3"/>
  <c r="AK159" i="3"/>
  <c r="AK238" i="3"/>
  <c r="AG238" i="3"/>
  <c r="AG282" i="3"/>
  <c r="AK282" i="3"/>
  <c r="AK385" i="3"/>
  <c r="AG385" i="3"/>
  <c r="AG417" i="3"/>
  <c r="AK417" i="3"/>
  <c r="AG705" i="3"/>
  <c r="AK705" i="3"/>
  <c r="AK703" i="3"/>
  <c r="AG703" i="3"/>
  <c r="AK511" i="3"/>
  <c r="AG511" i="3"/>
  <c r="AK665" i="3"/>
  <c r="AG665" i="3"/>
  <c r="AG725" i="3"/>
  <c r="AK725" i="3"/>
  <c r="AK763" i="3"/>
  <c r="AG763" i="3"/>
  <c r="AK774" i="3"/>
  <c r="AG774" i="3"/>
  <c r="AK106" i="3"/>
  <c r="AG106" i="3"/>
  <c r="AG470" i="3"/>
  <c r="AK470" i="3"/>
  <c r="AG84" i="3"/>
  <c r="AK84" i="3"/>
  <c r="AK368" i="3"/>
  <c r="AG368" i="3"/>
  <c r="AG578" i="3"/>
  <c r="AK578" i="3"/>
  <c r="AG608" i="3"/>
  <c r="AK608" i="3"/>
  <c r="AG748" i="3"/>
  <c r="AK748" i="3"/>
  <c r="AK765" i="3"/>
  <c r="AG765" i="3"/>
  <c r="AG556" i="3"/>
  <c r="AK556" i="3"/>
  <c r="AK382" i="3"/>
  <c r="AG382" i="3"/>
  <c r="AG247" i="3"/>
  <c r="AK247" i="3"/>
  <c r="AK186" i="3"/>
  <c r="AG186" i="3"/>
  <c r="AG572" i="3"/>
  <c r="AK572" i="3"/>
  <c r="AK676" i="3"/>
  <c r="AG676" i="3"/>
  <c r="AG104" i="3"/>
  <c r="AK104" i="3"/>
  <c r="AK181" i="3"/>
  <c r="AG181" i="3"/>
  <c r="AK549" i="3"/>
  <c r="AG549" i="3"/>
  <c r="AK624" i="3"/>
  <c r="AG624" i="3"/>
  <c r="AK521" i="3"/>
  <c r="AG521" i="3"/>
  <c r="AK692" i="3"/>
  <c r="AG692" i="3"/>
  <c r="AK48" i="3"/>
  <c r="AG48" i="3"/>
  <c r="AK287" i="3"/>
  <c r="AG287" i="3"/>
  <c r="AG564" i="3"/>
  <c r="AK564" i="3"/>
  <c r="AK577" i="3"/>
  <c r="AG577" i="3"/>
  <c r="AG588" i="3"/>
  <c r="AK588" i="3"/>
  <c r="AG218" i="3"/>
  <c r="AK218" i="3"/>
  <c r="AG343" i="3"/>
  <c r="AK343" i="3"/>
  <c r="AG350" i="3"/>
  <c r="AK350" i="3"/>
  <c r="AK449" i="3"/>
  <c r="AG449" i="3"/>
  <c r="AK584" i="3"/>
  <c r="AG584" i="3"/>
  <c r="AG74" i="3"/>
  <c r="AK74" i="3"/>
  <c r="AG563" i="3"/>
  <c r="AK563" i="3"/>
  <c r="AG183" i="3"/>
  <c r="AK183" i="3"/>
  <c r="AK394" i="3"/>
  <c r="AG394" i="3"/>
  <c r="AG87" i="3"/>
  <c r="AK87" i="3"/>
  <c r="AG59" i="3"/>
  <c r="AK59" i="3"/>
  <c r="AK18" i="3"/>
  <c r="AG18" i="3"/>
  <c r="AG129" i="3"/>
  <c r="AK129" i="3"/>
  <c r="AK360" i="3"/>
  <c r="AG360" i="3"/>
  <c r="AG595" i="3"/>
  <c r="AK595" i="3"/>
  <c r="AK47" i="3"/>
  <c r="AG47" i="3"/>
  <c r="AG88" i="3"/>
  <c r="AK88" i="3"/>
  <c r="AK140" i="3"/>
  <c r="AG140" i="3"/>
  <c r="AK216" i="3"/>
  <c r="AG216" i="3"/>
  <c r="AG546" i="3"/>
  <c r="AK546" i="3"/>
  <c r="AK39" i="3"/>
  <c r="AG39" i="3"/>
  <c r="AK586" i="3"/>
  <c r="AG586" i="3"/>
  <c r="AG248" i="3"/>
  <c r="AK248" i="3"/>
  <c r="AG120" i="3"/>
  <c r="AK120" i="3"/>
  <c r="AG231" i="3"/>
  <c r="AK231" i="3"/>
  <c r="AG448" i="3"/>
  <c r="AK448" i="3"/>
  <c r="AG475" i="3"/>
  <c r="AK475" i="3"/>
  <c r="AG485" i="3"/>
  <c r="AK485" i="3"/>
  <c r="AK701" i="3"/>
  <c r="AG701" i="3"/>
  <c r="AG144" i="3"/>
  <c r="AK144" i="3"/>
  <c r="AK533" i="3"/>
  <c r="AG533" i="3"/>
  <c r="AK594" i="3"/>
  <c r="AG594" i="3"/>
  <c r="AG687" i="3"/>
  <c r="AK687" i="3"/>
  <c r="AK130" i="3"/>
  <c r="AG130" i="3"/>
  <c r="AK114" i="3"/>
  <c r="AG114" i="3"/>
  <c r="AK275" i="3"/>
  <c r="AG275" i="3"/>
  <c r="AG296" i="3"/>
  <c r="AK296" i="3"/>
  <c r="AG314" i="3"/>
  <c r="AK314" i="3"/>
  <c r="AK507" i="3"/>
  <c r="AG507" i="3"/>
  <c r="AG49" i="3"/>
  <c r="AK49" i="3"/>
  <c r="AG580" i="3"/>
  <c r="AK580" i="3"/>
  <c r="AK118" i="3"/>
  <c r="AG118" i="3"/>
  <c r="AK299" i="3"/>
  <c r="AG299" i="3"/>
  <c r="AK553" i="3"/>
  <c r="AG553" i="3"/>
  <c r="AK60" i="3"/>
  <c r="AG60" i="3"/>
  <c r="AK348" i="3"/>
  <c r="AG348" i="3"/>
  <c r="AG741" i="3"/>
  <c r="AK741" i="3"/>
  <c r="AK569" i="3"/>
  <c r="AG569" i="3"/>
  <c r="AK142" i="3"/>
  <c r="AG142" i="3"/>
  <c r="AK364" i="3"/>
  <c r="AG364" i="3"/>
  <c r="AK488" i="3"/>
  <c r="AG488" i="3"/>
  <c r="AG667" i="3"/>
  <c r="AK667" i="3"/>
  <c r="AK68" i="3"/>
  <c r="AG68" i="3"/>
  <c r="AK150" i="3"/>
  <c r="AG150" i="3"/>
  <c r="AG749" i="3"/>
  <c r="AK749" i="3"/>
  <c r="AK52" i="3"/>
  <c r="AG52" i="3"/>
  <c r="AG167" i="3"/>
  <c r="AK167" i="3"/>
  <c r="AK291" i="3"/>
  <c r="AG291" i="3"/>
  <c r="AK574" i="3"/>
  <c r="AG574" i="3"/>
  <c r="AK63" i="3"/>
  <c r="AG63" i="3"/>
  <c r="AG571" i="3"/>
  <c r="AK571" i="3"/>
  <c r="AG367" i="3"/>
  <c r="AK367" i="3"/>
  <c r="AK637" i="3"/>
  <c r="AG637" i="3"/>
  <c r="AG508" i="3"/>
  <c r="AK508" i="3"/>
  <c r="AG393" i="3"/>
  <c r="AK393" i="3"/>
  <c r="AK422" i="3"/>
  <c r="AG422" i="3"/>
  <c r="AK776" i="3"/>
  <c r="AG776" i="3"/>
  <c r="AG82" i="3"/>
  <c r="AK82" i="3"/>
  <c r="AG634" i="3"/>
  <c r="AK634" i="3"/>
  <c r="AG328" i="3"/>
  <c r="AK328" i="3"/>
  <c r="AG137" i="3"/>
  <c r="AK137" i="3"/>
  <c r="AK154" i="3"/>
  <c r="AG154" i="3"/>
  <c r="AK146" i="3"/>
  <c r="AG146" i="3"/>
  <c r="AG320" i="3"/>
  <c r="AK320" i="3"/>
  <c r="AG288" i="3"/>
  <c r="AK288" i="3"/>
  <c r="AK303" i="3"/>
  <c r="AG303" i="3"/>
  <c r="AG531" i="3"/>
  <c r="AK531" i="3"/>
  <c r="AG747" i="3"/>
  <c r="AK747" i="3"/>
  <c r="AG195" i="3"/>
  <c r="AK195" i="3"/>
  <c r="AK222" i="3"/>
  <c r="AG222" i="3"/>
  <c r="AK541" i="3"/>
  <c r="AG541" i="3"/>
  <c r="AK628" i="3"/>
  <c r="AG628" i="3"/>
  <c r="AG635" i="3"/>
  <c r="AK635" i="3"/>
  <c r="AK690" i="3"/>
  <c r="AG690" i="3"/>
  <c r="AK702" i="3"/>
  <c r="AG702" i="3"/>
  <c r="AK579" i="3"/>
  <c r="AG579" i="3"/>
  <c r="AK262" i="3"/>
  <c r="AG262" i="3"/>
  <c r="AG160" i="3"/>
  <c r="AK160" i="3"/>
  <c r="AG252" i="3"/>
  <c r="AK252" i="3"/>
  <c r="AG726" i="3"/>
  <c r="AK726" i="3"/>
  <c r="AK761" i="3"/>
  <c r="AG761" i="3"/>
  <c r="AK778" i="3"/>
  <c r="AG778" i="3"/>
  <c r="AK170" i="3"/>
  <c r="AG170" i="3"/>
  <c r="AK413" i="3"/>
  <c r="AG413" i="3"/>
  <c r="AG185" i="3"/>
  <c r="AK185" i="3"/>
  <c r="AK122" i="3"/>
  <c r="AG122" i="3"/>
  <c r="AG175" i="3"/>
  <c r="AK175" i="3"/>
  <c r="AG359" i="3"/>
  <c r="AK359" i="3"/>
  <c r="AG516" i="3"/>
  <c r="AK516" i="3"/>
  <c r="AG400" i="3"/>
  <c r="AK400" i="3"/>
  <c r="AK31" i="3"/>
  <c r="AG31" i="3"/>
  <c r="AG290" i="3"/>
  <c r="AK290" i="3"/>
  <c r="AK509" i="3"/>
  <c r="AG509" i="3"/>
  <c r="AK771" i="3"/>
  <c r="AG771" i="3"/>
  <c r="AG24" i="3"/>
  <c r="AK24" i="3"/>
  <c r="AG555" i="3"/>
  <c r="AK555" i="3"/>
  <c r="AK147" i="3"/>
  <c r="AG147" i="3"/>
  <c r="AG342" i="3"/>
  <c r="AK342" i="3"/>
  <c r="AK428" i="3"/>
  <c r="AG428" i="3"/>
  <c r="AG41" i="3"/>
  <c r="AK41" i="3"/>
  <c r="AK363" i="3"/>
  <c r="AG363" i="3"/>
  <c r="AG754" i="3"/>
  <c r="AK754" i="3"/>
  <c r="AK149" i="3"/>
  <c r="AG149" i="3"/>
  <c r="AK188" i="3"/>
  <c r="AG188" i="3"/>
  <c r="AK453" i="3"/>
  <c r="AG453" i="3"/>
  <c r="AG349" i="3"/>
  <c r="AK349" i="3"/>
  <c r="AK689" i="3"/>
  <c r="AG25" i="3"/>
  <c r="AK25" i="3"/>
  <c r="AK743" i="3"/>
  <c r="AG743" i="3"/>
  <c r="AK133" i="3"/>
  <c r="AG133" i="3"/>
  <c r="AG331" i="3"/>
  <c r="AK331" i="3"/>
  <c r="AK388" i="3"/>
  <c r="AG388" i="3"/>
  <c r="AK410" i="3"/>
  <c r="AG410" i="3"/>
  <c r="AK370" i="3"/>
  <c r="AG370" i="3"/>
  <c r="AG143" i="3"/>
  <c r="AK143" i="3"/>
  <c r="AK254" i="3"/>
  <c r="AG254" i="3"/>
  <c r="AG626" i="3"/>
  <c r="AK626" i="3"/>
  <c r="AG408" i="3"/>
  <c r="AK408" i="3"/>
  <c r="AK36" i="3"/>
  <c r="AG36" i="3"/>
  <c r="AK204" i="3"/>
  <c r="AG204" i="3"/>
  <c r="AK94" i="3"/>
  <c r="AG94" i="3"/>
  <c r="AG735" i="3"/>
  <c r="AK735" i="3"/>
  <c r="AG625" i="3"/>
  <c r="AK625" i="3"/>
  <c r="AG136" i="3"/>
  <c r="AK136" i="3"/>
  <c r="AK525" i="3"/>
  <c r="AG525" i="3"/>
  <c r="AG768" i="3"/>
  <c r="AK768" i="3"/>
  <c r="AG108" i="3"/>
  <c r="AK108" i="3"/>
  <c r="AG334" i="3"/>
  <c r="AK334" i="3"/>
  <c r="AK319" i="3"/>
  <c r="AG319" i="3"/>
  <c r="AK465" i="3"/>
  <c r="AG465" i="3"/>
  <c r="AK529" i="3"/>
  <c r="AG529" i="3"/>
  <c r="AK551" i="3"/>
  <c r="AG551" i="3"/>
  <c r="AG669" i="3"/>
  <c r="AK669" i="3"/>
  <c r="AG714" i="3"/>
  <c r="AK714" i="3"/>
  <c r="AK484" i="3"/>
  <c r="AG484" i="3"/>
  <c r="AG401" i="3"/>
  <c r="AK401" i="3"/>
  <c r="AG224" i="3"/>
  <c r="AK224" i="3"/>
  <c r="AG241" i="3"/>
  <c r="AK241" i="3"/>
  <c r="AG429" i="3"/>
  <c r="AG499" i="3"/>
  <c r="AK499" i="3"/>
  <c r="AG716" i="3"/>
  <c r="AK716" i="3"/>
  <c r="AG23" i="3"/>
  <c r="AK23" i="3"/>
  <c r="AG151" i="3"/>
  <c r="AK151" i="3"/>
  <c r="AK318" i="3"/>
  <c r="AG318" i="3"/>
  <c r="AG536" i="3"/>
  <c r="AK536" i="3"/>
  <c r="AK378" i="3"/>
  <c r="AG378" i="3"/>
  <c r="AG89" i="3"/>
  <c r="AK89" i="3"/>
  <c r="AG289" i="3"/>
  <c r="AK289" i="3"/>
  <c r="AG540" i="3"/>
  <c r="AK540" i="3"/>
  <c r="AK605" i="3"/>
  <c r="AG605" i="3"/>
  <c r="AG739" i="3"/>
  <c r="AK739" i="3"/>
  <c r="AG98" i="3"/>
  <c r="AK98" i="3"/>
  <c r="AK174" i="3"/>
  <c r="AG174" i="3"/>
  <c r="AG452" i="3"/>
  <c r="AK452" i="3"/>
  <c r="AG636" i="3"/>
  <c r="AK636" i="3"/>
  <c r="AG34" i="3"/>
  <c r="AK34" i="3"/>
  <c r="AK182" i="3"/>
  <c r="AG182" i="3"/>
  <c r="AK103" i="3"/>
  <c r="AG103" i="3"/>
  <c r="AK126" i="3"/>
  <c r="AG126" i="3"/>
  <c r="AG433" i="3"/>
  <c r="AK433" i="3"/>
  <c r="AG440" i="3"/>
  <c r="AK440" i="3"/>
  <c r="AK632" i="3"/>
  <c r="AG632" i="3"/>
  <c r="AG26" i="3"/>
  <c r="AK26" i="3"/>
  <c r="AK307" i="3"/>
  <c r="AG307" i="3"/>
  <c r="AK406" i="3"/>
  <c r="AG406" i="3"/>
  <c r="AK670" i="3"/>
  <c r="AG670" i="3"/>
  <c r="AK226" i="3"/>
  <c r="AG226" i="3"/>
  <c r="AG647" i="3"/>
  <c r="AK647" i="3"/>
  <c r="AG756" i="3"/>
  <c r="AK756" i="3"/>
  <c r="AG193" i="3"/>
  <c r="AK193" i="3"/>
  <c r="AK158" i="3"/>
  <c r="AG158" i="3"/>
  <c r="AK380" i="3"/>
  <c r="AG380" i="3"/>
  <c r="AG101" i="3" l="1"/>
  <c r="AK330" i="3"/>
  <c r="AG244" i="3"/>
  <c r="AK562" i="3"/>
  <c r="AP562" i="3" s="1"/>
  <c r="AG468" i="3"/>
  <c r="AG253" i="3"/>
  <c r="AG242" i="3"/>
  <c r="AG233" i="3"/>
  <c r="AK646" i="3"/>
  <c r="AL646" i="3" s="1"/>
  <c r="AK50" i="3"/>
  <c r="AP50" i="3" s="1"/>
  <c r="AK112" i="3"/>
  <c r="AP112" i="3" s="1"/>
  <c r="AG547" i="3"/>
  <c r="AK257" i="3"/>
  <c r="AL257" i="3" s="1"/>
  <c r="AK753" i="3"/>
  <c r="AP753" i="3" s="1"/>
  <c r="AG707" i="3"/>
  <c r="AK128" i="3"/>
  <c r="AP128" i="3" s="1"/>
  <c r="AG40" i="3"/>
  <c r="AG480" i="3"/>
  <c r="AK599" i="3"/>
  <c r="AP599" i="3" s="1"/>
  <c r="AK688" i="3"/>
  <c r="AL688" i="3" s="1"/>
  <c r="AG590" i="3"/>
  <c r="AK764" i="3"/>
  <c r="AP764" i="3" s="1"/>
  <c r="AK686" i="3"/>
  <c r="AP686" i="3" s="1"/>
  <c r="AG644" i="3"/>
  <c r="AK642" i="3"/>
  <c r="AP642" i="3" s="1"/>
  <c r="AK593" i="3"/>
  <c r="AL593" i="3" s="1"/>
  <c r="AK656" i="3"/>
  <c r="AL656" i="3" s="1"/>
  <c r="AG310" i="3"/>
  <c r="AK235" i="3"/>
  <c r="AP235" i="3" s="1"/>
  <c r="AG514" i="3"/>
  <c r="AG671" i="3"/>
  <c r="AK399" i="3"/>
  <c r="AP399" i="3" s="1"/>
  <c r="AG172" i="3"/>
  <c r="AK9" i="3"/>
  <c r="AP9" i="3" s="1"/>
  <c r="AG443" i="3"/>
  <c r="AK744" i="3"/>
  <c r="AP744" i="3" s="1"/>
  <c r="AK691" i="3"/>
  <c r="AP691" i="3" s="1"/>
  <c r="AG391" i="3"/>
  <c r="AG643" i="3"/>
  <c r="AG162" i="3"/>
  <c r="AK554" i="3"/>
  <c r="AL554" i="3" s="1"/>
  <c r="AG75" i="3"/>
  <c r="AG695" i="3"/>
  <c r="AK583" i="3"/>
  <c r="AL583" i="3" s="1"/>
  <c r="AK237" i="3"/>
  <c r="AP237" i="3" s="1"/>
  <c r="AG336" i="3"/>
  <c r="AK558" i="3"/>
  <c r="AL558" i="3" s="1"/>
  <c r="AK13" i="3"/>
  <c r="AP13" i="3" s="1"/>
  <c r="AK524" i="3"/>
  <c r="AL524" i="3" s="1"/>
  <c r="AG606" i="3"/>
  <c r="AG552" i="3"/>
  <c r="AK379" i="3"/>
  <c r="AP379" i="3" s="1"/>
  <c r="AG496" i="3"/>
  <c r="AG327" i="3"/>
  <c r="AG155" i="3"/>
  <c r="AG357" i="3"/>
  <c r="AK430" i="3"/>
  <c r="AL430" i="3" s="1"/>
  <c r="AG213" i="3"/>
  <c r="AG250" i="3"/>
  <c r="AG489" i="3"/>
  <c r="AG715" i="3"/>
  <c r="AG566" i="3"/>
  <c r="AG173" i="3"/>
  <c r="AK425" i="3"/>
  <c r="AP425" i="3" s="1"/>
  <c r="AK263" i="3"/>
  <c r="AP263" i="3" s="1"/>
  <c r="AK91" i="3"/>
  <c r="AL91" i="3" s="1"/>
  <c r="AK766" i="3"/>
  <c r="AL766" i="3" s="1"/>
  <c r="AK679" i="3"/>
  <c r="AP679" i="3" s="1"/>
  <c r="AG245" i="3"/>
  <c r="AK373" i="3"/>
  <c r="AP373" i="3" s="1"/>
  <c r="AK677" i="3"/>
  <c r="AL677" i="3" s="1"/>
  <c r="AK710" i="3"/>
  <c r="AP710" i="3" s="1"/>
  <c r="AG352" i="3"/>
  <c r="AG736" i="3"/>
  <c r="AK123" i="3"/>
  <c r="AL123" i="3" s="1"/>
  <c r="AG338" i="3"/>
  <c r="AK412" i="3"/>
  <c r="AP412" i="3" s="1"/>
  <c r="AK434" i="3"/>
  <c r="AP434" i="3" s="1"/>
  <c r="AK347" i="3"/>
  <c r="AL347" i="3" s="1"/>
  <c r="AG713" i="3"/>
  <c r="AK675" i="3"/>
  <c r="AP675" i="3" s="1"/>
  <c r="AG93" i="3"/>
  <c r="AG745" i="3"/>
  <c r="AG403" i="3"/>
  <c r="AK613" i="3"/>
  <c r="AL613" i="3" s="1"/>
  <c r="AK421" i="3"/>
  <c r="AL421" i="3" s="1"/>
  <c r="AK369" i="3"/>
  <c r="AP369" i="3" s="1"/>
  <c r="AG72" i="3"/>
  <c r="AK542" i="3"/>
  <c r="AP542" i="3" s="1"/>
  <c r="AG300" i="3"/>
  <c r="AG746" i="3"/>
  <c r="AK474" i="3"/>
  <c r="AP474" i="3" s="1"/>
  <c r="AG15" i="3"/>
  <c r="AG653" i="3"/>
  <c r="AG293" i="3"/>
  <c r="AK618" i="3"/>
  <c r="AP618" i="3" s="1"/>
  <c r="AG623" i="3"/>
  <c r="AG386" i="3"/>
  <c r="AG694" i="3"/>
  <c r="AK654" i="3"/>
  <c r="AP654" i="3" s="1"/>
  <c r="AK522" i="3"/>
  <c r="AP522" i="3" s="1"/>
  <c r="AG544" i="3"/>
  <c r="AG276" i="3"/>
  <c r="AG316" i="3"/>
  <c r="AK219" i="3"/>
  <c r="AP219" i="3" s="1"/>
  <c r="AU219" i="3" s="1"/>
  <c r="AG38" i="3"/>
  <c r="AK313" i="3"/>
  <c r="AP313" i="3" s="1"/>
  <c r="AG437" i="3"/>
  <c r="AG229" i="3"/>
  <c r="AG358" i="3"/>
  <c r="AG333" i="3"/>
  <c r="AG199" i="3"/>
  <c r="AG194" i="3"/>
  <c r="AG200" i="3"/>
  <c r="AK205" i="3"/>
  <c r="AP205" i="3" s="1"/>
  <c r="AK738" i="3"/>
  <c r="AP738" i="3" s="1"/>
  <c r="AG329" i="3"/>
  <c r="AG534" i="3"/>
  <c r="AK685" i="3"/>
  <c r="AL685" i="3" s="1"/>
  <c r="AK156" i="3"/>
  <c r="AL156" i="3" s="1"/>
  <c r="AK346" i="3"/>
  <c r="AL346" i="3" s="1"/>
  <c r="AK409" i="3"/>
  <c r="AP409" i="3" s="1"/>
  <c r="AK297" i="3"/>
  <c r="AP297" i="3" s="1"/>
  <c r="AK45" i="3"/>
  <c r="AL45" i="3" s="1"/>
  <c r="AK366" i="3"/>
  <c r="AL366" i="3" s="1"/>
  <c r="AK67" i="3"/>
  <c r="AP67" i="3" s="1"/>
  <c r="AK454" i="3"/>
  <c r="AL454" i="3" s="1"/>
  <c r="AG535" i="3"/>
  <c r="AK699" i="3"/>
  <c r="AL699" i="3" s="1"/>
  <c r="AG20" i="3"/>
  <c r="AK201" i="3"/>
  <c r="AL201" i="3" s="1"/>
  <c r="AK298" i="3"/>
  <c r="AP298" i="3" s="1"/>
  <c r="AK464" i="3"/>
  <c r="AP464" i="3" s="1"/>
  <c r="AK681" i="3"/>
  <c r="AP681" i="3" s="1"/>
  <c r="AG8" i="3"/>
  <c r="AK92" i="3"/>
  <c r="AL92" i="3" s="1"/>
  <c r="AG390" i="3"/>
  <c r="AG139" i="3"/>
  <c r="AK493" i="3"/>
  <c r="AL493" i="3" s="1"/>
  <c r="AK337" i="3"/>
  <c r="AL337" i="3" s="1"/>
  <c r="AK37" i="3"/>
  <c r="AL37" i="3" s="1"/>
  <c r="AK604" i="3"/>
  <c r="AP604" i="3" s="1"/>
  <c r="AG268" i="3"/>
  <c r="AK117" i="3"/>
  <c r="AL117" i="3" s="1"/>
  <c r="AG115" i="3"/>
  <c r="AK570" i="3"/>
  <c r="AL570" i="3" s="1"/>
  <c r="AK402" i="3"/>
  <c r="AL402" i="3" s="1"/>
  <c r="AK659" i="3"/>
  <c r="AP659" i="3" s="1"/>
  <c r="AK503" i="3"/>
  <c r="AL503" i="3" s="1"/>
  <c r="AK466" i="3"/>
  <c r="AL466" i="3" s="1"/>
  <c r="AG157" i="3"/>
  <c r="AG567" i="3"/>
  <c r="AK131" i="3"/>
  <c r="AL131" i="3" s="1"/>
  <c r="AG664" i="3"/>
  <c r="AK345" i="3"/>
  <c r="AL345" i="3" s="1"/>
  <c r="AK512" i="3"/>
  <c r="AL512" i="3" s="1"/>
  <c r="AK58" i="3"/>
  <c r="AL58" i="3" s="1"/>
  <c r="AG86" i="3"/>
  <c r="AG640" i="3"/>
  <c r="AG189" i="3"/>
  <c r="AG178" i="3"/>
  <c r="AG14" i="3"/>
  <c r="AK482" i="3"/>
  <c r="AL482" i="3" s="1"/>
  <c r="AG361" i="3"/>
  <c r="AG479" i="3"/>
  <c r="AK66" i="3"/>
  <c r="AP66" i="3" s="1"/>
  <c r="AK308" i="3"/>
  <c r="AL308" i="3" s="1"/>
  <c r="AG435" i="3"/>
  <c r="AK582" i="3"/>
  <c r="AL582" i="3" s="1"/>
  <c r="AG355" i="3"/>
  <c r="AG520" i="3"/>
  <c r="AG258" i="3"/>
  <c r="AG372" i="3"/>
  <c r="AG325" i="3"/>
  <c r="AG565" i="3"/>
  <c r="AG220" i="3"/>
  <c r="AK477" i="3"/>
  <c r="AP477" i="3" s="1"/>
  <c r="AG243" i="3"/>
  <c r="AG506" i="3"/>
  <c r="AK269" i="3"/>
  <c r="AL269" i="3" s="1"/>
  <c r="AG119" i="3"/>
  <c r="AG301" i="3"/>
  <c r="AG190" i="3"/>
  <c r="AG576" i="3"/>
  <c r="AG165" i="3"/>
  <c r="AK591" i="3"/>
  <c r="AL591" i="3" s="1"/>
  <c r="AG230" i="3"/>
  <c r="AK177" i="3"/>
  <c r="AP177" i="3" s="1"/>
  <c r="AG700" i="3"/>
  <c r="AG446" i="3"/>
  <c r="AK762" i="3"/>
  <c r="AL762" i="3" s="1"/>
  <c r="AG615" i="3"/>
  <c r="AG611" i="3"/>
  <c r="AK415" i="3"/>
  <c r="AP415" i="3" s="1"/>
  <c r="AK81" i="3"/>
  <c r="AL81" i="3" s="1"/>
  <c r="AG11" i="3"/>
  <c r="AK712" i="3"/>
  <c r="AL712" i="3" s="1"/>
  <c r="AG227" i="3"/>
  <c r="AK610" i="3"/>
  <c r="AP610" i="3" s="1"/>
  <c r="AG711" i="3"/>
  <c r="AG459" i="3"/>
  <c r="AG698" i="3"/>
  <c r="AG431" i="3"/>
  <c r="AG668" i="3"/>
  <c r="AK404" i="3"/>
  <c r="AL404" i="3" s="1"/>
  <c r="AK450" i="3"/>
  <c r="AL450" i="3" s="1"/>
  <c r="AG206" i="3"/>
  <c r="AK90" i="3"/>
  <c r="AP90" i="3" s="1"/>
  <c r="AG99" i="3"/>
  <c r="AK228" i="3"/>
  <c r="AP228" i="3" s="1"/>
  <c r="AK215" i="3"/>
  <c r="AP215" i="3" s="1"/>
  <c r="AG451" i="3"/>
  <c r="AG469" i="3"/>
  <c r="AG396" i="3"/>
  <c r="AG339" i="3"/>
  <c r="AK532" i="3"/>
  <c r="AL532" i="3" s="1"/>
  <c r="AG362" i="3"/>
  <c r="AK597" i="3"/>
  <c r="AP597" i="3" s="1"/>
  <c r="AK550" i="3"/>
  <c r="AL550" i="3" s="1"/>
  <c r="AG411" i="3"/>
  <c r="AK673" i="3"/>
  <c r="AP673" i="3" s="1"/>
  <c r="AG125" i="3"/>
  <c r="AG270" i="3"/>
  <c r="AG389" i="3"/>
  <c r="AK96" i="3"/>
  <c r="AL96" i="3" s="1"/>
  <c r="AG187" i="3"/>
  <c r="AG371" i="3"/>
  <c r="AK472" i="3"/>
  <c r="AL472" i="3" s="1"/>
  <c r="AG441" i="3"/>
  <c r="AK718" i="3"/>
  <c r="AL718" i="3" s="1"/>
  <c r="AG354" i="3"/>
  <c r="AG55" i="3"/>
  <c r="AK305" i="3"/>
  <c r="AP305" i="3" s="1"/>
  <c r="AK494" i="3"/>
  <c r="AL494" i="3" s="1"/>
  <c r="AG171" i="3"/>
  <c r="AG436" i="3"/>
  <c r="AG141" i="3"/>
  <c r="AG752" i="3"/>
  <c r="AK16" i="3"/>
  <c r="AP16" i="3" s="1"/>
  <c r="AK585" i="3"/>
  <c r="AL585" i="3" s="1"/>
  <c r="AK223" i="3"/>
  <c r="AL223" i="3" s="1"/>
  <c r="AK19" i="3"/>
  <c r="AL19" i="3" s="1"/>
  <c r="AG221" i="3"/>
  <c r="AG518" i="3"/>
  <c r="AK341" i="3"/>
  <c r="AL341" i="3" s="1"/>
  <c r="AK344" i="3"/>
  <c r="AL344" i="3" s="1"/>
  <c r="AK211" i="3"/>
  <c r="AL211" i="3" s="1"/>
  <c r="AK528" i="3"/>
  <c r="AP528" i="3" s="1"/>
  <c r="AG29" i="3"/>
  <c r="AK655" i="3"/>
  <c r="AL655" i="3" s="1"/>
  <c r="AK397" i="3"/>
  <c r="AL397" i="3" s="1"/>
  <c r="AK184" i="3"/>
  <c r="AP184" i="3" s="1"/>
  <c r="AG560" i="3"/>
  <c r="AG324" i="3"/>
  <c r="AK462" i="3"/>
  <c r="AL462" i="3" s="1"/>
  <c r="AG395" i="3"/>
  <c r="AG630" i="3"/>
  <c r="AG192" i="3"/>
  <c r="AK105" i="3"/>
  <c r="AL105" i="3" s="1"/>
  <c r="AK264" i="3"/>
  <c r="AL264" i="3" s="1"/>
  <c r="AK376" i="3"/>
  <c r="AP376" i="3" s="1"/>
  <c r="AG526" i="3"/>
  <c r="AG559" i="3"/>
  <c r="AG198" i="3"/>
  <c r="AG777" i="3"/>
  <c r="AK497" i="3"/>
  <c r="AL497" i="3" s="1"/>
  <c r="AK326" i="3"/>
  <c r="AL326" i="3" s="1"/>
  <c r="AG445" i="3"/>
  <c r="AK486" i="3"/>
  <c r="AL486" i="3" s="1"/>
  <c r="AG356" i="3"/>
  <c r="AG21" i="3"/>
  <c r="AK614" i="3"/>
  <c r="AP614" i="3" s="1"/>
  <c r="AG260" i="3"/>
  <c r="AK265" i="3"/>
  <c r="AL265" i="3" s="1"/>
  <c r="AG519" i="3"/>
  <c r="AK629" i="3"/>
  <c r="AP629" i="3" s="1"/>
  <c r="AG110" i="3"/>
  <c r="AG255" i="3"/>
  <c r="AK622" i="3"/>
  <c r="AL622" i="3" s="1"/>
  <c r="AK757" i="3"/>
  <c r="AL757" i="3" s="1"/>
  <c r="AK456" i="3"/>
  <c r="AL456" i="3" s="1"/>
  <c r="AG638" i="3"/>
  <c r="AG737" i="3"/>
  <c r="AK387" i="3"/>
  <c r="AL387" i="3" s="1"/>
  <c r="AG317" i="3"/>
  <c r="AK10" i="3"/>
  <c r="AL10" i="3" s="1"/>
  <c r="AG259" i="3"/>
  <c r="AG109" i="3"/>
  <c r="AG598" i="3"/>
  <c r="AK758" i="3"/>
  <c r="AL758" i="3" s="1"/>
  <c r="AG73" i="3"/>
  <c r="AG504" i="3"/>
  <c r="AG64" i="3"/>
  <c r="AK405" i="3"/>
  <c r="AP405" i="3" s="1"/>
  <c r="AK478" i="3"/>
  <c r="AL478" i="3" s="1"/>
  <c r="AK62" i="3"/>
  <c r="AL62" i="3" s="1"/>
  <c r="AK515" i="3"/>
  <c r="AP515" i="3" s="1"/>
  <c r="AG720" i="3"/>
  <c r="AK17" i="3"/>
  <c r="AP17" i="3" s="1"/>
  <c r="AG575" i="3"/>
  <c r="AK592" i="3"/>
  <c r="AL592" i="3" s="1"/>
  <c r="AK77" i="3"/>
  <c r="AL77" i="3" s="1"/>
  <c r="AG674" i="3"/>
  <c r="AK728" i="3"/>
  <c r="AP728" i="3" s="1"/>
  <c r="AK460" i="3"/>
  <c r="AL460" i="3" s="1"/>
  <c r="AG124" i="3"/>
  <c r="AG164" i="3"/>
  <c r="AK272" i="3"/>
  <c r="AP272" i="3" s="1"/>
  <c r="AG377" i="3"/>
  <c r="AG116" i="3"/>
  <c r="AG543" i="3"/>
  <c r="AG302" i="3"/>
  <c r="AK693" i="3"/>
  <c r="AL693" i="3" s="1"/>
  <c r="AG79" i="3"/>
  <c r="AG28" i="3"/>
  <c r="AK266" i="3"/>
  <c r="AL266" i="3" s="1"/>
  <c r="AG502" i="3"/>
  <c r="AG723" i="3"/>
  <c r="AG742" i="3"/>
  <c r="AG666" i="3"/>
  <c r="AK731" i="3"/>
  <c r="AP731" i="3" s="1"/>
  <c r="AG197" i="3"/>
  <c r="AG612" i="3"/>
  <c r="AK704" i="3"/>
  <c r="AP704" i="3" s="1"/>
  <c r="AG639" i="3"/>
  <c r="AG179" i="3"/>
  <c r="AG22" i="3"/>
  <c r="AK135" i="3"/>
  <c r="AP135" i="3" s="1"/>
  <c r="AG61" i="3"/>
  <c r="AK176" i="3"/>
  <c r="AP176" i="3" s="1"/>
  <c r="AG721" i="3"/>
  <c r="AG54" i="3"/>
  <c r="AG491" i="3"/>
  <c r="AG473" i="3"/>
  <c r="AG180" i="3"/>
  <c r="AG163" i="3"/>
  <c r="AG353" i="3"/>
  <c r="AK392" i="3"/>
  <c r="AP392" i="3" s="1"/>
  <c r="AK51" i="3"/>
  <c r="AP51" i="3" s="1"/>
  <c r="AG487" i="3"/>
  <c r="AK70" i="3"/>
  <c r="AL70" i="3" s="1"/>
  <c r="AG772" i="3"/>
  <c r="AF7" i="3"/>
  <c r="AG513" i="3"/>
  <c r="AP182" i="3"/>
  <c r="AL182" i="3"/>
  <c r="AP615" i="3"/>
  <c r="AL615" i="3"/>
  <c r="AL437" i="3"/>
  <c r="AP437" i="3"/>
  <c r="AL576" i="3"/>
  <c r="AP576" i="3"/>
  <c r="AP690" i="3"/>
  <c r="AL690" i="3"/>
  <c r="AP422" i="3"/>
  <c r="AL422" i="3"/>
  <c r="AP68" i="3"/>
  <c r="AL68" i="3"/>
  <c r="AP253" i="3"/>
  <c r="AL253" i="3"/>
  <c r="AP608" i="3"/>
  <c r="AL608" i="3"/>
  <c r="AP548" i="3"/>
  <c r="AL548" i="3"/>
  <c r="AP26" i="3"/>
  <c r="AL26" i="3"/>
  <c r="AP433" i="3"/>
  <c r="AL433" i="3"/>
  <c r="AP739" i="3"/>
  <c r="AL739" i="3"/>
  <c r="AP289" i="3"/>
  <c r="AL289" i="3"/>
  <c r="AL536" i="3"/>
  <c r="AP536" i="3"/>
  <c r="AP151" i="3"/>
  <c r="AL151" i="3"/>
  <c r="AP499" i="3"/>
  <c r="AL499" i="3"/>
  <c r="AP707" i="3"/>
  <c r="AL707" i="3"/>
  <c r="AP735" i="3"/>
  <c r="AL735" i="3"/>
  <c r="AP408" i="3"/>
  <c r="AL408" i="3"/>
  <c r="AP143" i="3"/>
  <c r="AL143" i="3"/>
  <c r="AP695" i="3"/>
  <c r="AL695" i="3"/>
  <c r="AP25" i="3"/>
  <c r="AL25" i="3"/>
  <c r="AP41" i="3"/>
  <c r="AL41" i="3"/>
  <c r="AP359" i="3"/>
  <c r="AL359" i="3"/>
  <c r="AP185" i="3"/>
  <c r="AL185" i="3"/>
  <c r="AP252" i="3"/>
  <c r="AL252" i="3"/>
  <c r="AP635" i="3"/>
  <c r="AL635" i="3"/>
  <c r="AP330" i="3"/>
  <c r="AL330" i="3"/>
  <c r="AL700" i="3"/>
  <c r="AP700" i="3"/>
  <c r="AP288" i="3"/>
  <c r="AL288" i="3"/>
  <c r="AP82" i="3"/>
  <c r="AL82" i="3"/>
  <c r="AP571" i="3"/>
  <c r="AL571" i="3"/>
  <c r="AP667" i="3"/>
  <c r="AL667" i="3"/>
  <c r="AP723" i="3"/>
  <c r="AL723" i="3"/>
  <c r="AP507" i="3"/>
  <c r="AL507" i="3"/>
  <c r="AP275" i="3"/>
  <c r="AL275" i="3"/>
  <c r="AP742" i="3"/>
  <c r="AL742" i="3"/>
  <c r="AP594" i="3"/>
  <c r="AL594" i="3"/>
  <c r="AL698" i="3"/>
  <c r="AP698" i="3"/>
  <c r="AP586" i="3"/>
  <c r="AL586" i="3"/>
  <c r="AL47" i="3"/>
  <c r="AP47" i="3"/>
  <c r="AL552" i="3"/>
  <c r="AP552" i="3"/>
  <c r="AP584" i="3"/>
  <c r="AL584" i="3"/>
  <c r="AP48" i="3"/>
  <c r="AL48" i="3"/>
  <c r="AP746" i="3"/>
  <c r="AL746" i="3"/>
  <c r="AL752" i="3"/>
  <c r="AP752" i="3"/>
  <c r="AP624" i="3"/>
  <c r="AL624" i="3"/>
  <c r="AP186" i="3"/>
  <c r="AL186" i="3"/>
  <c r="AP511" i="3"/>
  <c r="AL511" i="3"/>
  <c r="AL71" i="3"/>
  <c r="AP71" i="3"/>
  <c r="AP418" i="3"/>
  <c r="AL418" i="3"/>
  <c r="AP383" i="3"/>
  <c r="AL383" i="3"/>
  <c r="AP489" i="3"/>
  <c r="AL489" i="3"/>
  <c r="AP35" i="3"/>
  <c r="AL35" i="3"/>
  <c r="AL78" i="3"/>
  <c r="AP78" i="3"/>
  <c r="AP678" i="3"/>
  <c r="AL678" i="3"/>
  <c r="AL737" i="3"/>
  <c r="AP737" i="3"/>
  <c r="AP279" i="3"/>
  <c r="AL279" i="3"/>
  <c r="AP267" i="3"/>
  <c r="AL267" i="3"/>
  <c r="AL172" i="3"/>
  <c r="AP172" i="3"/>
  <c r="AL648" i="3"/>
  <c r="AP648" i="3"/>
  <c r="AP250" i="3"/>
  <c r="AL250" i="3"/>
  <c r="AL229" i="3"/>
  <c r="AP229" i="3"/>
  <c r="AL259" i="3"/>
  <c r="AP259" i="3"/>
  <c r="AL220" i="3"/>
  <c r="AP220" i="3"/>
  <c r="AP587" i="3"/>
  <c r="AL587" i="3"/>
  <c r="AL663" i="3"/>
  <c r="AP663" i="3"/>
  <c r="AL85" i="3"/>
  <c r="AP85" i="3"/>
  <c r="AL109" i="3"/>
  <c r="AP109" i="3"/>
  <c r="AL443" i="3"/>
  <c r="AP443" i="3"/>
  <c r="AP72" i="3"/>
  <c r="AL72" i="3"/>
  <c r="AP557" i="3"/>
  <c r="AL557" i="3"/>
  <c r="AP230" i="3"/>
  <c r="AL230" i="3"/>
  <c r="AP457" i="3"/>
  <c r="AL457" i="3"/>
  <c r="AP734" i="3"/>
  <c r="AL734" i="3"/>
  <c r="AP561" i="3"/>
  <c r="AL561" i="3"/>
  <c r="AL745" i="3"/>
  <c r="AP745" i="3"/>
  <c r="AL277" i="3"/>
  <c r="AP277" i="3"/>
  <c r="AP467" i="3"/>
  <c r="AL467" i="3"/>
  <c r="AP327" i="3"/>
  <c r="AL327" i="3"/>
  <c r="AL213" i="3"/>
  <c r="AP213" i="3"/>
  <c r="AL278" i="3"/>
  <c r="AP278" i="3"/>
  <c r="AP651" i="3"/>
  <c r="AL651" i="3"/>
  <c r="AP620" i="3"/>
  <c r="AL620" i="3"/>
  <c r="AL436" i="3"/>
  <c r="AP436" i="3"/>
  <c r="AP751" i="3"/>
  <c r="AL751" i="3"/>
  <c r="AL419" i="3"/>
  <c r="AP419" i="3"/>
  <c r="AL502" i="3"/>
  <c r="AP502" i="3"/>
  <c r="AL292" i="3"/>
  <c r="AP292" i="3"/>
  <c r="AL163" i="3"/>
  <c r="AP163" i="3"/>
  <c r="AL543" i="3"/>
  <c r="AP543" i="3"/>
  <c r="AL559" i="3"/>
  <c r="AP559" i="3"/>
  <c r="AP484" i="3"/>
  <c r="AL484" i="3"/>
  <c r="AP254" i="3"/>
  <c r="AL254" i="3"/>
  <c r="AL227" i="3"/>
  <c r="AP227" i="3"/>
  <c r="AP122" i="3"/>
  <c r="AL122" i="3"/>
  <c r="AP637" i="3"/>
  <c r="AL637" i="3"/>
  <c r="AP299" i="3"/>
  <c r="AL299" i="3"/>
  <c r="AP144" i="3"/>
  <c r="AL144" i="3"/>
  <c r="AP119" i="3"/>
  <c r="AL119" i="3"/>
  <c r="AL104" i="3"/>
  <c r="AP104" i="3"/>
  <c r="AL470" i="3"/>
  <c r="AP470" i="3"/>
  <c r="AP209" i="3"/>
  <c r="AL209" i="3"/>
  <c r="AP740" i="3"/>
  <c r="AL740" i="3"/>
  <c r="AP416" i="3"/>
  <c r="AL416" i="3"/>
  <c r="AP603" i="3"/>
  <c r="AL603" i="3"/>
  <c r="AP225" i="3"/>
  <c r="AL225" i="3"/>
  <c r="AP158" i="3"/>
  <c r="AL158" i="3"/>
  <c r="AP226" i="3"/>
  <c r="AL226" i="3"/>
  <c r="AP174" i="3"/>
  <c r="AL174" i="3"/>
  <c r="AL79" i="3"/>
  <c r="AP79" i="3"/>
  <c r="AL141" i="3"/>
  <c r="AP141" i="3"/>
  <c r="AP529" i="3"/>
  <c r="AL529" i="3"/>
  <c r="AL206" i="3"/>
  <c r="AP206" i="3"/>
  <c r="AL520" i="3"/>
  <c r="AP520" i="3"/>
  <c r="AL310" i="3"/>
  <c r="AP310" i="3"/>
  <c r="AL293" i="3"/>
  <c r="AP293" i="3"/>
  <c r="AP410" i="3"/>
  <c r="AL410" i="3"/>
  <c r="AL139" i="3"/>
  <c r="AP139" i="3"/>
  <c r="AP453" i="3"/>
  <c r="AL453" i="3"/>
  <c r="AL428" i="3"/>
  <c r="AP428" i="3"/>
  <c r="AL28" i="3"/>
  <c r="AP28" i="3"/>
  <c r="AP771" i="3"/>
  <c r="AL771" i="3"/>
  <c r="AP170" i="3"/>
  <c r="AL170" i="3"/>
  <c r="AP579" i="3"/>
  <c r="AL579" i="3"/>
  <c r="AP154" i="3"/>
  <c r="AL154" i="3"/>
  <c r="AP574" i="3"/>
  <c r="AL574" i="3"/>
  <c r="AP52" i="3"/>
  <c r="AL52" i="3"/>
  <c r="AP569" i="3"/>
  <c r="AL569" i="3"/>
  <c r="AP118" i="3"/>
  <c r="AL118" i="3"/>
  <c r="AP231" i="3"/>
  <c r="AL231" i="3"/>
  <c r="AP595" i="3"/>
  <c r="AL595" i="3"/>
  <c r="AP563" i="3"/>
  <c r="AL563" i="3"/>
  <c r="AP572" i="3"/>
  <c r="AL572" i="3"/>
  <c r="AP247" i="3"/>
  <c r="AL247" i="3"/>
  <c r="AL578" i="3"/>
  <c r="AP578" i="3"/>
  <c r="AP633" i="3"/>
  <c r="AL633" i="3"/>
  <c r="AP273" i="3"/>
  <c r="AL273" i="3"/>
  <c r="AP217" i="3"/>
  <c r="AL217" i="3"/>
  <c r="AP432" i="3"/>
  <c r="AL432" i="3"/>
  <c r="AL207" i="3"/>
  <c r="AP207" i="3"/>
  <c r="AP168" i="3"/>
  <c r="AL168" i="3"/>
  <c r="AP335" i="3"/>
  <c r="AL335" i="3"/>
  <c r="AP239" i="3"/>
  <c r="AL239" i="3"/>
  <c r="AP483" i="3"/>
  <c r="AL483" i="3"/>
  <c r="AP658" i="3"/>
  <c r="AL658" i="3"/>
  <c r="AP500" i="3"/>
  <c r="AL500" i="3"/>
  <c r="AP627" i="3"/>
  <c r="AL627" i="3"/>
  <c r="AP498" i="3"/>
  <c r="AL498" i="3"/>
  <c r="AP304" i="3"/>
  <c r="AL304" i="3"/>
  <c r="AL708" i="3"/>
  <c r="AP708" i="3"/>
  <c r="AP650" i="3"/>
  <c r="AL650" i="3"/>
  <c r="AP609" i="3"/>
  <c r="AL609" i="3"/>
  <c r="AP321" i="3"/>
  <c r="AL321" i="3"/>
  <c r="AP246" i="3"/>
  <c r="AL246" i="3"/>
  <c r="AP384" i="3"/>
  <c r="AL384" i="3"/>
  <c r="AP196" i="3"/>
  <c r="AL196" i="3"/>
  <c r="AP525" i="3"/>
  <c r="AL525" i="3"/>
  <c r="AL93" i="3"/>
  <c r="AP93" i="3"/>
  <c r="AP303" i="3"/>
  <c r="AL303" i="3"/>
  <c r="AP8" i="3"/>
  <c r="AL8" i="3"/>
  <c r="AP218" i="3"/>
  <c r="AL218" i="3"/>
  <c r="AP99" i="3"/>
  <c r="AL99" i="3"/>
  <c r="AP602" i="3"/>
  <c r="AL602" i="3"/>
  <c r="AP351" i="3"/>
  <c r="AL351" i="3"/>
  <c r="AP75" i="3"/>
  <c r="AL75" i="3"/>
  <c r="AP191" i="3"/>
  <c r="AL191" i="3"/>
  <c r="AP153" i="3"/>
  <c r="AL153" i="3"/>
  <c r="AP193" i="3"/>
  <c r="AL193" i="3"/>
  <c r="AP34" i="3"/>
  <c r="AL34" i="3"/>
  <c r="AP98" i="3"/>
  <c r="AL98" i="3"/>
  <c r="AP23" i="3"/>
  <c r="AL23" i="3"/>
  <c r="AP224" i="3"/>
  <c r="AL224" i="3"/>
  <c r="AL714" i="3"/>
  <c r="AP714" i="3"/>
  <c r="AP342" i="3"/>
  <c r="AL342" i="3"/>
  <c r="AP160" i="3"/>
  <c r="AL160" i="3"/>
  <c r="AP531" i="3"/>
  <c r="AL531" i="3"/>
  <c r="AP320" i="3"/>
  <c r="AL320" i="3"/>
  <c r="AP137" i="3"/>
  <c r="AL137" i="3"/>
  <c r="AP393" i="3"/>
  <c r="AL393" i="3"/>
  <c r="AP749" i="3"/>
  <c r="AL749" i="3"/>
  <c r="AP580" i="3"/>
  <c r="AL580" i="3"/>
  <c r="AP611" i="3"/>
  <c r="AL611" i="3"/>
  <c r="AP372" i="3"/>
  <c r="AL372" i="3"/>
  <c r="AP114" i="3"/>
  <c r="AL114" i="3"/>
  <c r="AP533" i="3"/>
  <c r="AL533" i="3"/>
  <c r="AL639" i="3"/>
  <c r="AP639" i="3"/>
  <c r="AL480" i="3"/>
  <c r="AP480" i="3"/>
  <c r="AL39" i="3"/>
  <c r="AP39" i="3"/>
  <c r="AL325" i="3"/>
  <c r="AP325" i="3"/>
  <c r="AP18" i="3"/>
  <c r="AL18" i="3"/>
  <c r="AP496" i="3"/>
  <c r="AL496" i="3"/>
  <c r="AP449" i="3"/>
  <c r="AL449" i="3"/>
  <c r="AL577" i="3"/>
  <c r="AP577" i="3"/>
  <c r="AL125" i="3"/>
  <c r="AP125" i="3"/>
  <c r="AP549" i="3"/>
  <c r="AL549" i="3"/>
  <c r="AL179" i="3"/>
  <c r="AP179" i="3"/>
  <c r="AL22" i="3"/>
  <c r="AP22" i="3"/>
  <c r="AL155" i="3"/>
  <c r="AP155" i="3"/>
  <c r="AP106" i="3"/>
  <c r="AL106" i="3"/>
  <c r="AL451" i="3"/>
  <c r="AP451" i="3"/>
  <c r="AP703" i="3"/>
  <c r="AL703" i="3"/>
  <c r="AP666" i="3"/>
  <c r="AL666" i="3"/>
  <c r="AP238" i="3"/>
  <c r="AL238" i="3"/>
  <c r="AP773" i="3"/>
  <c r="AL773" i="3"/>
  <c r="AP391" i="3"/>
  <c r="AL391" i="3"/>
  <c r="AP492" i="3"/>
  <c r="AL492" i="3"/>
  <c r="AP645" i="3"/>
  <c r="AL645" i="3"/>
  <c r="AP398" i="3"/>
  <c r="AL398" i="3"/>
  <c r="AP44" i="3"/>
  <c r="AL44" i="3"/>
  <c r="AP214" i="3"/>
  <c r="AL214" i="3"/>
  <c r="AL21" i="3"/>
  <c r="AP21" i="3"/>
  <c r="AL527" i="3"/>
  <c r="AP527" i="3"/>
  <c r="AP680" i="3"/>
  <c r="AL680" i="3"/>
  <c r="AL249" i="3"/>
  <c r="AP249" i="3"/>
  <c r="AL495" i="3"/>
  <c r="AP495" i="3"/>
  <c r="AL260" i="3"/>
  <c r="AP260" i="3"/>
  <c r="AP715" i="3"/>
  <c r="AL715" i="3"/>
  <c r="AL189" i="3"/>
  <c r="AP189" i="3"/>
  <c r="AL720" i="3"/>
  <c r="AP720" i="3"/>
  <c r="AL157" i="3"/>
  <c r="AP157" i="3"/>
  <c r="AL11" i="3"/>
  <c r="AP11" i="3"/>
  <c r="AP166" i="3"/>
  <c r="AL166" i="3"/>
  <c r="AP537" i="3"/>
  <c r="AL537" i="3"/>
  <c r="AL244" i="3"/>
  <c r="AP244" i="3"/>
  <c r="AL513" i="3"/>
  <c r="AP513" i="3"/>
  <c r="AP719" i="3"/>
  <c r="AL719" i="3"/>
  <c r="AL187" i="3"/>
  <c r="AP187" i="3"/>
  <c r="AP709" i="3"/>
  <c r="AL709" i="3"/>
  <c r="AL309" i="3"/>
  <c r="AP309" i="3"/>
  <c r="AL324" i="3"/>
  <c r="AP324" i="3"/>
  <c r="AP505" i="3"/>
  <c r="AL505" i="3"/>
  <c r="AL479" i="3"/>
  <c r="AP479" i="3"/>
  <c r="AP323" i="3"/>
  <c r="AL323" i="3"/>
  <c r="AP661" i="3"/>
  <c r="AL661" i="3"/>
  <c r="AP190" i="3"/>
  <c r="AL190" i="3"/>
  <c r="AL607" i="3"/>
  <c r="AP607" i="3"/>
  <c r="AL355" i="3"/>
  <c r="AP355" i="3"/>
  <c r="AL567" i="3"/>
  <c r="AP567" i="3"/>
  <c r="AP138" i="3"/>
  <c r="AL138" i="3"/>
  <c r="AL132" i="3"/>
  <c r="AP132" i="3"/>
  <c r="AP198" i="3"/>
  <c r="AL198" i="3"/>
  <c r="AL711" i="3"/>
  <c r="AP711" i="3"/>
  <c r="AP649" i="3"/>
  <c r="AL649" i="3"/>
  <c r="AP64" i="3"/>
  <c r="AL64" i="3"/>
  <c r="AL53" i="3"/>
  <c r="AP53" i="3"/>
  <c r="AL255" i="3"/>
  <c r="AP255" i="3"/>
  <c r="AP759" i="3"/>
  <c r="AL759" i="3"/>
  <c r="AL339" i="3"/>
  <c r="AP339" i="3"/>
  <c r="AP435" i="3"/>
  <c r="AL435" i="3"/>
  <c r="AP463" i="3"/>
  <c r="AL463" i="3"/>
  <c r="AP15" i="3"/>
  <c r="AL15" i="3"/>
  <c r="AP653" i="3"/>
  <c r="AL653" i="3"/>
  <c r="AL377" i="3"/>
  <c r="AP377" i="3"/>
  <c r="AP767" i="3"/>
  <c r="AL767" i="3"/>
  <c r="AP545" i="3"/>
  <c r="AL545" i="3"/>
  <c r="AP295" i="3"/>
  <c r="AL295" i="3"/>
  <c r="AP730" i="3"/>
  <c r="AL730" i="3"/>
  <c r="AL487" i="3"/>
  <c r="AP487" i="3"/>
  <c r="AL743" i="3"/>
  <c r="AP743" i="3"/>
  <c r="AL180" i="3"/>
  <c r="AP180" i="3"/>
  <c r="AP84" i="3"/>
  <c r="AL84" i="3"/>
  <c r="AP113" i="3"/>
  <c r="AL113" i="3"/>
  <c r="AP374" i="3"/>
  <c r="AL374" i="3"/>
  <c r="AP769" i="3"/>
  <c r="AL769" i="3"/>
  <c r="AP682" i="3"/>
  <c r="AL682" i="3"/>
  <c r="AP152" i="3"/>
  <c r="AL152" i="3"/>
  <c r="AL261" i="3"/>
  <c r="AP261" i="3"/>
  <c r="AP670" i="3"/>
  <c r="AL670" i="3"/>
  <c r="AP632" i="3"/>
  <c r="AL632" i="3"/>
  <c r="AP126" i="3"/>
  <c r="AL126" i="3"/>
  <c r="AP605" i="3"/>
  <c r="AL605" i="3"/>
  <c r="AP197" i="3"/>
  <c r="AL197" i="3"/>
  <c r="AP674" i="3"/>
  <c r="AL674" i="3"/>
  <c r="AP386" i="3"/>
  <c r="AL386" i="3"/>
  <c r="AL55" i="3"/>
  <c r="AP55" i="3"/>
  <c r="AL429" i="3"/>
  <c r="AP429" i="3"/>
  <c r="AP465" i="3"/>
  <c r="AL465" i="3"/>
  <c r="AL173" i="3"/>
  <c r="AP173" i="3"/>
  <c r="AP162" i="3"/>
  <c r="AL162" i="3"/>
  <c r="AL199" i="3"/>
  <c r="AP199" i="3"/>
  <c r="AP94" i="3"/>
  <c r="AL94" i="3"/>
  <c r="AP204" i="3"/>
  <c r="AL204" i="3"/>
  <c r="AP441" i="3"/>
  <c r="AL441" i="3"/>
  <c r="AL370" i="3"/>
  <c r="AP370" i="3"/>
  <c r="AL535" i="3"/>
  <c r="AP535" i="3"/>
  <c r="AL388" i="3"/>
  <c r="AP388" i="3"/>
  <c r="AL133" i="3"/>
  <c r="AP133" i="3"/>
  <c r="AL29" i="3"/>
  <c r="AP29" i="3"/>
  <c r="AL188" i="3"/>
  <c r="AP188" i="3"/>
  <c r="AL149" i="3"/>
  <c r="AP149" i="3"/>
  <c r="AL612" i="3"/>
  <c r="AP612" i="3"/>
  <c r="AP694" i="3"/>
  <c r="AL694" i="3"/>
  <c r="AL147" i="3"/>
  <c r="AP147" i="3"/>
  <c r="AP31" i="3"/>
  <c r="AL31" i="3"/>
  <c r="AL300" i="3"/>
  <c r="AP300" i="3"/>
  <c r="AL20" i="3"/>
  <c r="AP20" i="3"/>
  <c r="AP778" i="3"/>
  <c r="AL778" i="3"/>
  <c r="AP178" i="3"/>
  <c r="AL178" i="3"/>
  <c r="AP628" i="3"/>
  <c r="AL628" i="3"/>
  <c r="AP222" i="3"/>
  <c r="AL222" i="3"/>
  <c r="AP777" i="3"/>
  <c r="AL777" i="3"/>
  <c r="AP776" i="3"/>
  <c r="AL776" i="3"/>
  <c r="AP200" i="3"/>
  <c r="AL200" i="3"/>
  <c r="AP514" i="3"/>
  <c r="AL514" i="3"/>
  <c r="AP291" i="3"/>
  <c r="AL291" i="3"/>
  <c r="AP488" i="3"/>
  <c r="AL488" i="3"/>
  <c r="AP356" i="3"/>
  <c r="AL356" i="3"/>
  <c r="AP60" i="3"/>
  <c r="AL60" i="3"/>
  <c r="AP314" i="3"/>
  <c r="AL314" i="3"/>
  <c r="AP687" i="3"/>
  <c r="AL687" i="3"/>
  <c r="AL518" i="3"/>
  <c r="AP518" i="3"/>
  <c r="AP475" i="3"/>
  <c r="AL475" i="3"/>
  <c r="AP120" i="3"/>
  <c r="AL120" i="3"/>
  <c r="AP546" i="3"/>
  <c r="AL546" i="3"/>
  <c r="AP129" i="3"/>
  <c r="AL129" i="3"/>
  <c r="AP59" i="3"/>
  <c r="AL59" i="3"/>
  <c r="AP74" i="3"/>
  <c r="AL74" i="3"/>
  <c r="AP350" i="3"/>
  <c r="AL350" i="3"/>
  <c r="AP564" i="3"/>
  <c r="AL564" i="3"/>
  <c r="AP417" i="3"/>
  <c r="AL417" i="3"/>
  <c r="AP159" i="3"/>
  <c r="AL159" i="3"/>
  <c r="AP312" i="3"/>
  <c r="AL312" i="3"/>
  <c r="AP760" i="3"/>
  <c r="AL760" i="3"/>
  <c r="AP573" i="3"/>
  <c r="AL573" i="3"/>
  <c r="AP42" i="3"/>
  <c r="AL42" i="3"/>
  <c r="AL458" i="3"/>
  <c r="AP458" i="3"/>
  <c r="AP121" i="3"/>
  <c r="AL121" i="3"/>
  <c r="AP306" i="3"/>
  <c r="AL306" i="3"/>
  <c r="AP43" i="3"/>
  <c r="AL43" i="3"/>
  <c r="AP192" i="3"/>
  <c r="AL192" i="3"/>
  <c r="AP538" i="3"/>
  <c r="AL538" i="3"/>
  <c r="AL662" i="3"/>
  <c r="AP662" i="3"/>
  <c r="AL504" i="3"/>
  <c r="AP504" i="3"/>
  <c r="AP83" i="3"/>
  <c r="AL83" i="3"/>
  <c r="AP357" i="3"/>
  <c r="AL357" i="3"/>
  <c r="AP322" i="3"/>
  <c r="AL322" i="3"/>
  <c r="AL100" i="3"/>
  <c r="AP100" i="3"/>
  <c r="AP251" i="3"/>
  <c r="AL251" i="3"/>
  <c r="AP127" i="3"/>
  <c r="AL127" i="3"/>
  <c r="AP724" i="3"/>
  <c r="AL724" i="3"/>
  <c r="AL245" i="3"/>
  <c r="AP245" i="3"/>
  <c r="AP280" i="3"/>
  <c r="AL280" i="3"/>
  <c r="AP365" i="3"/>
  <c r="AL365" i="3"/>
  <c r="AP530" i="3"/>
  <c r="AL530" i="3"/>
  <c r="AP97" i="3"/>
  <c r="AL97" i="3"/>
  <c r="AP589" i="3"/>
  <c r="AL589" i="3"/>
  <c r="AP375" i="3"/>
  <c r="AL375" i="3"/>
  <c r="AL468" i="3"/>
  <c r="AP468" i="3"/>
  <c r="AP491" i="3"/>
  <c r="AL491" i="3"/>
  <c r="AP380" i="3"/>
  <c r="AL380" i="3"/>
  <c r="AL63" i="3"/>
  <c r="AP63" i="3"/>
  <c r="AP644" i="3"/>
  <c r="AL644" i="3"/>
  <c r="AP705" i="3"/>
  <c r="AL705" i="3"/>
  <c r="AL490" i="3"/>
  <c r="AP490" i="3"/>
  <c r="AP547" i="3"/>
  <c r="AL547" i="3"/>
  <c r="AP733" i="3"/>
  <c r="AL733" i="3"/>
  <c r="AP596" i="3"/>
  <c r="AL596" i="3"/>
  <c r="AP581" i="3"/>
  <c r="AL581" i="3"/>
  <c r="AP476" i="3"/>
  <c r="AL476" i="3"/>
  <c r="AP203" i="3"/>
  <c r="AL203" i="3"/>
  <c r="AP770" i="3"/>
  <c r="AL770" i="3"/>
  <c r="AP281" i="3"/>
  <c r="AL281" i="3"/>
  <c r="AP756" i="3"/>
  <c r="AL756" i="3"/>
  <c r="AP440" i="3"/>
  <c r="AL440" i="3"/>
  <c r="AP636" i="3"/>
  <c r="AL636" i="3"/>
  <c r="AP540" i="3"/>
  <c r="AL540" i="3"/>
  <c r="AP89" i="3"/>
  <c r="AL89" i="3"/>
  <c r="AP716" i="3"/>
  <c r="AL716" i="3"/>
  <c r="AP401" i="3"/>
  <c r="AL401" i="3"/>
  <c r="AP669" i="3"/>
  <c r="AL669" i="3"/>
  <c r="AP768" i="3"/>
  <c r="AL768" i="3"/>
  <c r="AP136" i="3"/>
  <c r="AL136" i="3"/>
  <c r="AP626" i="3"/>
  <c r="AL626" i="3"/>
  <c r="AP331" i="3"/>
  <c r="AL331" i="3"/>
  <c r="AL689" i="3"/>
  <c r="AP689" i="3"/>
  <c r="AP555" i="3"/>
  <c r="AL555" i="3"/>
  <c r="AP400" i="3"/>
  <c r="AL400" i="3"/>
  <c r="AP175" i="3"/>
  <c r="AL175" i="3"/>
  <c r="AP195" i="3"/>
  <c r="AL195" i="3"/>
  <c r="AP328" i="3"/>
  <c r="AL328" i="3"/>
  <c r="AL508" i="3"/>
  <c r="AP508" i="3"/>
  <c r="AP741" i="3"/>
  <c r="AL741" i="3"/>
  <c r="AP49" i="3"/>
  <c r="AL49" i="3"/>
  <c r="AL534" i="3"/>
  <c r="AP534" i="3"/>
  <c r="AP590" i="3"/>
  <c r="AL590" i="3"/>
  <c r="AL140" i="3"/>
  <c r="AP140" i="3"/>
  <c r="AP395" i="3"/>
  <c r="AL395" i="3"/>
  <c r="AP394" i="3"/>
  <c r="AL394" i="3"/>
  <c r="AL14" i="3"/>
  <c r="AP14" i="3"/>
  <c r="AL566" i="3"/>
  <c r="AP566" i="3"/>
  <c r="AP692" i="3"/>
  <c r="AL692" i="3"/>
  <c r="AL301" i="3"/>
  <c r="AP301" i="3"/>
  <c r="AL371" i="3"/>
  <c r="AP371" i="3"/>
  <c r="AP382" i="3"/>
  <c r="AL382" i="3"/>
  <c r="AP765" i="3"/>
  <c r="AL765" i="3"/>
  <c r="AP368" i="3"/>
  <c r="AL368" i="3"/>
  <c r="AP774" i="3"/>
  <c r="AL774" i="3"/>
  <c r="AL270" i="3"/>
  <c r="AP270" i="3"/>
  <c r="AL638" i="3"/>
  <c r="AP638" i="3"/>
  <c r="AL389" i="3"/>
  <c r="AP389" i="3"/>
  <c r="AP772" i="3"/>
  <c r="AL772" i="3"/>
  <c r="AP234" i="3"/>
  <c r="AL234" i="3"/>
  <c r="AP283" i="3"/>
  <c r="AL283" i="3"/>
  <c r="AP427" i="3"/>
  <c r="AL427" i="3"/>
  <c r="AP444" i="3"/>
  <c r="AL444" i="3"/>
  <c r="AP271" i="3"/>
  <c r="AL271" i="3"/>
  <c r="AL361" i="3"/>
  <c r="AP361" i="3"/>
  <c r="AP565" i="3"/>
  <c r="AL565" i="3"/>
  <c r="AP390" i="3"/>
  <c r="AL390" i="3"/>
  <c r="AL575" i="3"/>
  <c r="AP575" i="3"/>
  <c r="AL256" i="3"/>
  <c r="AP256" i="3"/>
  <c r="AP95" i="3"/>
  <c r="AL95" i="3"/>
  <c r="AL526" i="3"/>
  <c r="AP526" i="3"/>
  <c r="AL69" i="3"/>
  <c r="AP69" i="3"/>
  <c r="AP779" i="3"/>
  <c r="AL779" i="3"/>
  <c r="AP469" i="3"/>
  <c r="AL469" i="3"/>
  <c r="AP616" i="3"/>
  <c r="AL616" i="3"/>
  <c r="AL294" i="3"/>
  <c r="AP294" i="3"/>
  <c r="AL354" i="3"/>
  <c r="AP354" i="3"/>
  <c r="AL664" i="3"/>
  <c r="AP664" i="3"/>
  <c r="AP617" i="3"/>
  <c r="AL617" i="3"/>
  <c r="AL165" i="3"/>
  <c r="AP165" i="3"/>
  <c r="AL316" i="3"/>
  <c r="AP316" i="3"/>
  <c r="AP471" i="3"/>
  <c r="AL471" i="3"/>
  <c r="AP340" i="3"/>
  <c r="AL340" i="3"/>
  <c r="AP134" i="3"/>
  <c r="AL134" i="3"/>
  <c r="AP481" i="3"/>
  <c r="AL481" i="3"/>
  <c r="AP110" i="3"/>
  <c r="AL110" i="3"/>
  <c r="AP717" i="3"/>
  <c r="AL717" i="3"/>
  <c r="AP315" i="3"/>
  <c r="AL315" i="3"/>
  <c r="AP657" i="3"/>
  <c r="AL657" i="3"/>
  <c r="AP202" i="3"/>
  <c r="AL202" i="3"/>
  <c r="AP510" i="3"/>
  <c r="AL510" i="3"/>
  <c r="AP668" i="3"/>
  <c r="AL668" i="3"/>
  <c r="AL396" i="3"/>
  <c r="AP396" i="3"/>
  <c r="AL544" i="3"/>
  <c r="AP544" i="3"/>
  <c r="AL171" i="3"/>
  <c r="AP171" i="3"/>
  <c r="AP212" i="3"/>
  <c r="AL212" i="3"/>
  <c r="AP775" i="3"/>
  <c r="AL775" i="3"/>
  <c r="AP706" i="3"/>
  <c r="AL706" i="3"/>
  <c r="AP210" i="3"/>
  <c r="AL210" i="3"/>
  <c r="AL672" i="3"/>
  <c r="AP672" i="3"/>
  <c r="AP268" i="3"/>
  <c r="AL268" i="3"/>
  <c r="AL721" i="3"/>
  <c r="AP721" i="3"/>
  <c r="AL54" i="3"/>
  <c r="AP54" i="3"/>
  <c r="AL284" i="3"/>
  <c r="AP284" i="3"/>
  <c r="AP643" i="3"/>
  <c r="AL643" i="3"/>
  <c r="AP459" i="3"/>
  <c r="AL459" i="3"/>
  <c r="AL403" i="3"/>
  <c r="AP403" i="3"/>
  <c r="AP36" i="3"/>
  <c r="AL36" i="3"/>
  <c r="AP146" i="3"/>
  <c r="AL146" i="3"/>
  <c r="AP348" i="3"/>
  <c r="AL348" i="3"/>
  <c r="AP183" i="3"/>
  <c r="AL183" i="3"/>
  <c r="AP725" i="3"/>
  <c r="AL725" i="3"/>
  <c r="AP600" i="3"/>
  <c r="AL600" i="3"/>
  <c r="AP539" i="3"/>
  <c r="AL539" i="3"/>
  <c r="AP381" i="3"/>
  <c r="AL381" i="3"/>
  <c r="AP447" i="3"/>
  <c r="AL447" i="3"/>
  <c r="AP406" i="3"/>
  <c r="AL406" i="3"/>
  <c r="AP103" i="3"/>
  <c r="AL103" i="3"/>
  <c r="AL606" i="3"/>
  <c r="AP606" i="3"/>
  <c r="AL318" i="3"/>
  <c r="AP318" i="3"/>
  <c r="AL164" i="3"/>
  <c r="AP164" i="3"/>
  <c r="AL445" i="3"/>
  <c r="AP445" i="3"/>
  <c r="AP319" i="3"/>
  <c r="AL319" i="3"/>
  <c r="AL38" i="3"/>
  <c r="AP38" i="3"/>
  <c r="AP194" i="3"/>
  <c r="AL194" i="3"/>
  <c r="AP352" i="3"/>
  <c r="AL352" i="3"/>
  <c r="AL124" i="3"/>
  <c r="AP124" i="3"/>
  <c r="AL363" i="3"/>
  <c r="AP363" i="3"/>
  <c r="AP509" i="3"/>
  <c r="AL509" i="3"/>
  <c r="AL115" i="3"/>
  <c r="AP115" i="3"/>
  <c r="AP761" i="3"/>
  <c r="AL761" i="3"/>
  <c r="AP262" i="3"/>
  <c r="AL262" i="3"/>
  <c r="AP702" i="3"/>
  <c r="AL702" i="3"/>
  <c r="AP541" i="3"/>
  <c r="AL541" i="3"/>
  <c r="AL221" i="3"/>
  <c r="AP221" i="3"/>
  <c r="AP258" i="3"/>
  <c r="AL258" i="3"/>
  <c r="AP150" i="3"/>
  <c r="AL150" i="3"/>
  <c r="AP364" i="3"/>
  <c r="AL364" i="3"/>
  <c r="AP553" i="3"/>
  <c r="AL553" i="3"/>
  <c r="AL736" i="3"/>
  <c r="AP736" i="3"/>
  <c r="AP296" i="3"/>
  <c r="AL296" i="3"/>
  <c r="AL448" i="3"/>
  <c r="AP448" i="3"/>
  <c r="AP248" i="3"/>
  <c r="AL248" i="3"/>
  <c r="AP88" i="3"/>
  <c r="AL88" i="3"/>
  <c r="AP87" i="3"/>
  <c r="AL87" i="3"/>
  <c r="AP343" i="3"/>
  <c r="AL343" i="3"/>
  <c r="AL338" i="3"/>
  <c r="AP338" i="3"/>
  <c r="AP556" i="3"/>
  <c r="AL556" i="3"/>
  <c r="AP748" i="3"/>
  <c r="AL748" i="3"/>
  <c r="AL446" i="3"/>
  <c r="AP446" i="3"/>
  <c r="AP358" i="3"/>
  <c r="AL358" i="3"/>
  <c r="AP523" i="3"/>
  <c r="AL523" i="3"/>
  <c r="AP32" i="3"/>
  <c r="AL32" i="3"/>
  <c r="AP65" i="3"/>
  <c r="AL65" i="3"/>
  <c r="AP57" i="3"/>
  <c r="AL57" i="3"/>
  <c r="AP426" i="3"/>
  <c r="AL426" i="3"/>
  <c r="AP455" i="3"/>
  <c r="AL455" i="3"/>
  <c r="AP750" i="3"/>
  <c r="AL750" i="3"/>
  <c r="AP332" i="3"/>
  <c r="AL332" i="3"/>
  <c r="AP424" i="3"/>
  <c r="AL424" i="3"/>
  <c r="AP407" i="3"/>
  <c r="AL407" i="3"/>
  <c r="AP111" i="3"/>
  <c r="AL111" i="3"/>
  <c r="AL519" i="3"/>
  <c r="AP519" i="3"/>
  <c r="AP696" i="3"/>
  <c r="AL696" i="3"/>
  <c r="AP240" i="3"/>
  <c r="AL240" i="3"/>
  <c r="AL33" i="3"/>
  <c r="AP33" i="3"/>
  <c r="AP336" i="3"/>
  <c r="AL336" i="3"/>
  <c r="AP660" i="3"/>
  <c r="AL660" i="3"/>
  <c r="AP652" i="3"/>
  <c r="AL652" i="3"/>
  <c r="AP161" i="3"/>
  <c r="AL161" i="3"/>
  <c r="AP169" i="3"/>
  <c r="AL169" i="3"/>
  <c r="AP439" i="3"/>
  <c r="AL439" i="3"/>
  <c r="AP232" i="3"/>
  <c r="AL232" i="3"/>
  <c r="AP619" i="3"/>
  <c r="AL619" i="3"/>
  <c r="AL438" i="3"/>
  <c r="AP438" i="3"/>
  <c r="AP729" i="3"/>
  <c r="AL729" i="3"/>
  <c r="AP423" i="3"/>
  <c r="AL423" i="3"/>
  <c r="AP274" i="3"/>
  <c r="AL274" i="3"/>
  <c r="AP307" i="3"/>
  <c r="AL307" i="3"/>
  <c r="AL378" i="3"/>
  <c r="AP378" i="3"/>
  <c r="AL551" i="3"/>
  <c r="AP551" i="3"/>
  <c r="AP242" i="3"/>
  <c r="AL242" i="3"/>
  <c r="AL413" i="3"/>
  <c r="AP413" i="3"/>
  <c r="AL362" i="3"/>
  <c r="AP362" i="3"/>
  <c r="AP142" i="3"/>
  <c r="AL142" i="3"/>
  <c r="AP485" i="3"/>
  <c r="AL485" i="3"/>
  <c r="AP588" i="3"/>
  <c r="AL588" i="3"/>
  <c r="AP282" i="3"/>
  <c r="AL282" i="3"/>
  <c r="AP145" i="3"/>
  <c r="AL145" i="3"/>
  <c r="AL732" i="3"/>
  <c r="AP732" i="3"/>
  <c r="AP647" i="3"/>
  <c r="AL647" i="3"/>
  <c r="AP73" i="3"/>
  <c r="AL73" i="3"/>
  <c r="AL452" i="3"/>
  <c r="AP452" i="3"/>
  <c r="AP233" i="3"/>
  <c r="AL233" i="3"/>
  <c r="AP241" i="3"/>
  <c r="AL241" i="3"/>
  <c r="AL334" i="3"/>
  <c r="AP334" i="3"/>
  <c r="AL108" i="3"/>
  <c r="AP108" i="3"/>
  <c r="AL625" i="3"/>
  <c r="AP625" i="3"/>
  <c r="AP349" i="3"/>
  <c r="AL349" i="3"/>
  <c r="AL754" i="3"/>
  <c r="AP754" i="3"/>
  <c r="AL329" i="3"/>
  <c r="AP329" i="3"/>
  <c r="AP24" i="3"/>
  <c r="AL24" i="3"/>
  <c r="AP290" i="3"/>
  <c r="AL290" i="3"/>
  <c r="AP516" i="3"/>
  <c r="AL516" i="3"/>
  <c r="AP726" i="3"/>
  <c r="AL726" i="3"/>
  <c r="AP747" i="3"/>
  <c r="AL747" i="3"/>
  <c r="AP634" i="3"/>
  <c r="AL634" i="3"/>
  <c r="AP367" i="3"/>
  <c r="AL367" i="3"/>
  <c r="AP167" i="3"/>
  <c r="AL167" i="3"/>
  <c r="AP130" i="3"/>
  <c r="AL130" i="3"/>
  <c r="AL630" i="3"/>
  <c r="AP630" i="3"/>
  <c r="AP701" i="3"/>
  <c r="AL701" i="3"/>
  <c r="AP506" i="3"/>
  <c r="AL506" i="3"/>
  <c r="AP216" i="3"/>
  <c r="AL216" i="3"/>
  <c r="AP360" i="3"/>
  <c r="AL360" i="3"/>
  <c r="AP431" i="3"/>
  <c r="AL431" i="3"/>
  <c r="AL276" i="3"/>
  <c r="AP276" i="3"/>
  <c r="AL671" i="3"/>
  <c r="AP671" i="3"/>
  <c r="AP287" i="3"/>
  <c r="AL287" i="3"/>
  <c r="AP521" i="3"/>
  <c r="AL521" i="3"/>
  <c r="AL181" i="3"/>
  <c r="AP181" i="3"/>
  <c r="AP676" i="3"/>
  <c r="AL676" i="3"/>
  <c r="AP763" i="3"/>
  <c r="AL763" i="3"/>
  <c r="AL665" i="3"/>
  <c r="AP665" i="3"/>
  <c r="AP385" i="3"/>
  <c r="AL385" i="3"/>
  <c r="AL80" i="3"/>
  <c r="AP80" i="3"/>
  <c r="AP56" i="3"/>
  <c r="AL56" i="3"/>
  <c r="AL302" i="3"/>
  <c r="AP302" i="3"/>
  <c r="AP517" i="3"/>
  <c r="AL517" i="3"/>
  <c r="AL101" i="3"/>
  <c r="AP101" i="3"/>
  <c r="AP40" i="3"/>
  <c r="AL40" i="3"/>
  <c r="AP697" i="3"/>
  <c r="AL697" i="3"/>
  <c r="AP684" i="3"/>
  <c r="AL684" i="3"/>
  <c r="AL285" i="3"/>
  <c r="AP285" i="3"/>
  <c r="AL286" i="3"/>
  <c r="AP286" i="3"/>
  <c r="AP501" i="3"/>
  <c r="AL501" i="3"/>
  <c r="AL317" i="3"/>
  <c r="AP317" i="3"/>
  <c r="AL333" i="3"/>
  <c r="AP333" i="3"/>
  <c r="AP86" i="3"/>
  <c r="AL86" i="3"/>
  <c r="AP621" i="3"/>
  <c r="AL621" i="3"/>
  <c r="AP414" i="3"/>
  <c r="AL414" i="3"/>
  <c r="AP473" i="3"/>
  <c r="AL473" i="3"/>
  <c r="AL568" i="3"/>
  <c r="AP568" i="3"/>
  <c r="AL411" i="3"/>
  <c r="AP411" i="3"/>
  <c r="AL116" i="3"/>
  <c r="AP116" i="3"/>
  <c r="AL598" i="3"/>
  <c r="AP598" i="3"/>
  <c r="AP27" i="3"/>
  <c r="AL27" i="3"/>
  <c r="AP102" i="3"/>
  <c r="AL102" i="3"/>
  <c r="AP76" i="3"/>
  <c r="AL76" i="3"/>
  <c r="AP641" i="3"/>
  <c r="AL641" i="3"/>
  <c r="AP107" i="3"/>
  <c r="AL107" i="3"/>
  <c r="AP683" i="3"/>
  <c r="AL683" i="3"/>
  <c r="AP601" i="3"/>
  <c r="AL601" i="3"/>
  <c r="AL420" i="3"/>
  <c r="AP420" i="3"/>
  <c r="AL560" i="3"/>
  <c r="AP560" i="3"/>
  <c r="AL61" i="3"/>
  <c r="AP61" i="3"/>
  <c r="AP727" i="3"/>
  <c r="AL727" i="3"/>
  <c r="AP12" i="3"/>
  <c r="AL12" i="3"/>
  <c r="AL353" i="3"/>
  <c r="AP353" i="3"/>
  <c r="AL631" i="3"/>
  <c r="AP631" i="3"/>
  <c r="AL46" i="3"/>
  <c r="AP46" i="3"/>
  <c r="AL236" i="3"/>
  <c r="AP236" i="3"/>
  <c r="AP713" i="3"/>
  <c r="AL713" i="3"/>
  <c r="AP461" i="3"/>
  <c r="AL461" i="3"/>
  <c r="AP755" i="3"/>
  <c r="AL755" i="3"/>
  <c r="AP623" i="3"/>
  <c r="AL623" i="3"/>
  <c r="AP311" i="3"/>
  <c r="AL311" i="3"/>
  <c r="AP208" i="3"/>
  <c r="AL208" i="3"/>
  <c r="AL30" i="3"/>
  <c r="AP30" i="3"/>
  <c r="AL722" i="3"/>
  <c r="AP722" i="3"/>
  <c r="AL442" i="3"/>
  <c r="AP442" i="3"/>
  <c r="AL148" i="3"/>
  <c r="AP148" i="3"/>
  <c r="AL640" i="3"/>
  <c r="AP640" i="3"/>
  <c r="AL243" i="3"/>
  <c r="AP243" i="3"/>
  <c r="AL562" i="3" l="1"/>
  <c r="AL128" i="3"/>
  <c r="AP646" i="3"/>
  <c r="AU646" i="3" s="1"/>
  <c r="AV646" i="3" s="1"/>
  <c r="AL691" i="3"/>
  <c r="AL50" i="3"/>
  <c r="AL112" i="3"/>
  <c r="AL235" i="3"/>
  <c r="AL753" i="3"/>
  <c r="AP257" i="3"/>
  <c r="AU257" i="3" s="1"/>
  <c r="AV257" i="3" s="1"/>
  <c r="AL764" i="3"/>
  <c r="AL599" i="3"/>
  <c r="AP472" i="3"/>
  <c r="AQ472" i="3" s="1"/>
  <c r="AL744" i="3"/>
  <c r="AL272" i="3"/>
  <c r="AL237" i="3"/>
  <c r="AL373" i="3"/>
  <c r="AL464" i="3"/>
  <c r="AP269" i="3"/>
  <c r="AQ269" i="3" s="1"/>
  <c r="AP337" i="3"/>
  <c r="AQ337" i="3" s="1"/>
  <c r="AP583" i="3"/>
  <c r="AQ583" i="3" s="1"/>
  <c r="AL474" i="3"/>
  <c r="AL659" i="3"/>
  <c r="AL177" i="3"/>
  <c r="AL298" i="3"/>
  <c r="AL679" i="3"/>
  <c r="AL654" i="3"/>
  <c r="AL738" i="3"/>
  <c r="AP688" i="3"/>
  <c r="AU688" i="3" s="1"/>
  <c r="AV688" i="3" s="1"/>
  <c r="AL9" i="3"/>
  <c r="AP558" i="3"/>
  <c r="AU558" i="3" s="1"/>
  <c r="AV558" i="3" s="1"/>
  <c r="AL686" i="3"/>
  <c r="AP593" i="3"/>
  <c r="AQ593" i="3" s="1"/>
  <c r="AP554" i="3"/>
  <c r="AU554" i="3" s="1"/>
  <c r="AV554" i="3" s="1"/>
  <c r="AL642" i="3"/>
  <c r="AP524" i="3"/>
  <c r="AQ524" i="3" s="1"/>
  <c r="AP656" i="3"/>
  <c r="AQ656" i="3" s="1"/>
  <c r="AP766" i="3"/>
  <c r="AU766" i="3" s="1"/>
  <c r="AV766" i="3" s="1"/>
  <c r="AL399" i="3"/>
  <c r="AP613" i="3"/>
  <c r="AU613" i="3" s="1"/>
  <c r="AV613" i="3" s="1"/>
  <c r="AP37" i="3"/>
  <c r="AU37" i="3" s="1"/>
  <c r="AV37" i="3" s="1"/>
  <c r="AL13" i="3"/>
  <c r="AL412" i="3"/>
  <c r="AP266" i="3"/>
  <c r="AQ266" i="3" s="1"/>
  <c r="AP45" i="3"/>
  <c r="AU45" i="3" s="1"/>
  <c r="AV45" i="3" s="1"/>
  <c r="AL379" i="3"/>
  <c r="AP712" i="3"/>
  <c r="AQ712" i="3" s="1"/>
  <c r="AP366" i="3"/>
  <c r="AQ366" i="3" s="1"/>
  <c r="AL522" i="3"/>
  <c r="AP387" i="3"/>
  <c r="AU387" i="3" s="1"/>
  <c r="AV387" i="3" s="1"/>
  <c r="AP503" i="3"/>
  <c r="AU503" i="3" s="1"/>
  <c r="AV503" i="3" s="1"/>
  <c r="AP58" i="3"/>
  <c r="AQ58" i="3" s="1"/>
  <c r="AL629" i="3"/>
  <c r="AP344" i="3"/>
  <c r="AQ344" i="3" s="1"/>
  <c r="AL263" i="3"/>
  <c r="AP430" i="3"/>
  <c r="AU430" i="3" s="1"/>
  <c r="AV430" i="3" s="1"/>
  <c r="AL542" i="3"/>
  <c r="AP677" i="3"/>
  <c r="AQ677" i="3" s="1"/>
  <c r="AL67" i="3"/>
  <c r="AL434" i="3"/>
  <c r="AP347" i="3"/>
  <c r="AU347" i="3" s="1"/>
  <c r="AV347" i="3" s="1"/>
  <c r="AP421" i="3"/>
  <c r="AU421" i="3" s="1"/>
  <c r="AV421" i="3" s="1"/>
  <c r="AL604" i="3"/>
  <c r="AP466" i="3"/>
  <c r="AQ466" i="3" s="1"/>
  <c r="AL425" i="3"/>
  <c r="AP91" i="3"/>
  <c r="AU91" i="3" s="1"/>
  <c r="AV91" i="3" s="1"/>
  <c r="AP591" i="3"/>
  <c r="AU591" i="3" s="1"/>
  <c r="AV591" i="3" s="1"/>
  <c r="AL409" i="3"/>
  <c r="AL710" i="3"/>
  <c r="AL675" i="3"/>
  <c r="AP123" i="3"/>
  <c r="AU123" i="3" s="1"/>
  <c r="AV123" i="3" s="1"/>
  <c r="AP570" i="3"/>
  <c r="AQ570" i="3" s="1"/>
  <c r="AP493" i="3"/>
  <c r="AU493" i="3" s="1"/>
  <c r="AV493" i="3" s="1"/>
  <c r="AP201" i="3"/>
  <c r="AQ201" i="3" s="1"/>
  <c r="AL205" i="3"/>
  <c r="AP105" i="3"/>
  <c r="AU105" i="3" s="1"/>
  <c r="AV105" i="3" s="1"/>
  <c r="AP482" i="3"/>
  <c r="AQ482" i="3" s="1"/>
  <c r="AL369" i="3"/>
  <c r="AP117" i="3"/>
  <c r="AU117" i="3" s="1"/>
  <c r="AV117" i="3" s="1"/>
  <c r="AP156" i="3"/>
  <c r="AU156" i="3" s="1"/>
  <c r="AV156" i="3" s="1"/>
  <c r="AL618" i="3"/>
  <c r="AP92" i="3"/>
  <c r="AQ92" i="3" s="1"/>
  <c r="AP685" i="3"/>
  <c r="AQ685" i="3" s="1"/>
  <c r="AP454" i="3"/>
  <c r="AU454" i="3" s="1"/>
  <c r="AV454" i="3" s="1"/>
  <c r="AL297" i="3"/>
  <c r="AP402" i="3"/>
  <c r="AQ402" i="3" s="1"/>
  <c r="AP655" i="3"/>
  <c r="AU655" i="3" s="1"/>
  <c r="AV655" i="3" s="1"/>
  <c r="AQ219" i="3"/>
  <c r="AL215" i="3"/>
  <c r="AL673" i="3"/>
  <c r="AP81" i="3"/>
  <c r="AQ81" i="3" s="1"/>
  <c r="AP345" i="3"/>
  <c r="AU345" i="3" s="1"/>
  <c r="AV345" i="3" s="1"/>
  <c r="AL313" i="3"/>
  <c r="AP404" i="3"/>
  <c r="AQ404" i="3" s="1"/>
  <c r="AP264" i="3"/>
  <c r="AQ264" i="3" s="1"/>
  <c r="AP512" i="3"/>
  <c r="AU512" i="3" s="1"/>
  <c r="AV512" i="3" s="1"/>
  <c r="AP346" i="3"/>
  <c r="AQ346" i="3" s="1"/>
  <c r="AP582" i="3"/>
  <c r="AU582" i="3" s="1"/>
  <c r="AV582" i="3" s="1"/>
  <c r="AL477" i="3"/>
  <c r="AP131" i="3"/>
  <c r="AU131" i="3" s="1"/>
  <c r="AV131" i="3" s="1"/>
  <c r="AP699" i="3"/>
  <c r="AU699" i="3" s="1"/>
  <c r="AV699" i="3" s="1"/>
  <c r="AL681" i="3"/>
  <c r="AL528" i="3"/>
  <c r="AP585" i="3"/>
  <c r="AU585" i="3" s="1"/>
  <c r="AV585" i="3" s="1"/>
  <c r="AP757" i="3"/>
  <c r="AU757" i="3" s="1"/>
  <c r="AV757" i="3" s="1"/>
  <c r="AL614" i="3"/>
  <c r="AL405" i="3"/>
  <c r="AP762" i="3"/>
  <c r="AQ762" i="3" s="1"/>
  <c r="AP450" i="3"/>
  <c r="AU450" i="3" s="1"/>
  <c r="AV450" i="3" s="1"/>
  <c r="AP718" i="3"/>
  <c r="AQ718" i="3" s="1"/>
  <c r="AL66" i="3"/>
  <c r="AP308" i="3"/>
  <c r="AU308" i="3" s="1"/>
  <c r="AV308" i="3" s="1"/>
  <c r="AP341" i="3"/>
  <c r="AQ341" i="3" s="1"/>
  <c r="AP96" i="3"/>
  <c r="AQ96" i="3" s="1"/>
  <c r="AP223" i="3"/>
  <c r="AU223" i="3" s="1"/>
  <c r="AV223" i="3" s="1"/>
  <c r="AL515" i="3"/>
  <c r="AP456" i="3"/>
  <c r="AQ456" i="3" s="1"/>
  <c r="AP62" i="3"/>
  <c r="AQ62" i="3" s="1"/>
  <c r="AL305" i="3"/>
  <c r="AL90" i="3"/>
  <c r="AP532" i="3"/>
  <c r="AQ532" i="3" s="1"/>
  <c r="AP497" i="3"/>
  <c r="AU497" i="3" s="1"/>
  <c r="AV497" i="3" s="1"/>
  <c r="AL228" i="3"/>
  <c r="AL392" i="3"/>
  <c r="AL176" i="3"/>
  <c r="AP758" i="3"/>
  <c r="AQ758" i="3" s="1"/>
  <c r="AL415" i="3"/>
  <c r="AL704" i="3"/>
  <c r="AP494" i="3"/>
  <c r="AQ494" i="3" s="1"/>
  <c r="AL184" i="3"/>
  <c r="AL597" i="3"/>
  <c r="AP265" i="3"/>
  <c r="AQ265" i="3" s="1"/>
  <c r="AP211" i="3"/>
  <c r="AQ211" i="3" s="1"/>
  <c r="AP478" i="3"/>
  <c r="AU478" i="3" s="1"/>
  <c r="AV478" i="3" s="1"/>
  <c r="AL610" i="3"/>
  <c r="AL16" i="3"/>
  <c r="AP622" i="3"/>
  <c r="AU622" i="3" s="1"/>
  <c r="AV622" i="3" s="1"/>
  <c r="AP462" i="3"/>
  <c r="AQ462" i="3" s="1"/>
  <c r="AP550" i="3"/>
  <c r="AU550" i="3" s="1"/>
  <c r="AV550" i="3" s="1"/>
  <c r="AP397" i="3"/>
  <c r="AU397" i="3" s="1"/>
  <c r="AV397" i="3" s="1"/>
  <c r="AL17" i="3"/>
  <c r="AP326" i="3"/>
  <c r="AU326" i="3" s="1"/>
  <c r="AV326" i="3" s="1"/>
  <c r="AP19" i="3"/>
  <c r="AU19" i="3" s="1"/>
  <c r="AV19" i="3" s="1"/>
  <c r="AL376" i="3"/>
  <c r="AP486" i="3"/>
  <c r="AU486" i="3" s="1"/>
  <c r="AV486" i="3" s="1"/>
  <c r="AP10" i="3"/>
  <c r="AQ10" i="3" s="1"/>
  <c r="AP77" i="3"/>
  <c r="AQ77" i="3" s="1"/>
  <c r="AP70" i="3"/>
  <c r="AQ70" i="3" s="1"/>
  <c r="AP592" i="3"/>
  <c r="AU592" i="3" s="1"/>
  <c r="AV592" i="3" s="1"/>
  <c r="AP460" i="3"/>
  <c r="AQ460" i="3" s="1"/>
  <c r="AP693" i="3"/>
  <c r="AQ693" i="3" s="1"/>
  <c r="AL728" i="3"/>
  <c r="AL731" i="3"/>
  <c r="AL51" i="3"/>
  <c r="AL135" i="3"/>
  <c r="AK7" i="3"/>
  <c r="AQ634" i="3"/>
  <c r="AU634" i="3"/>
  <c r="AV634" i="3" s="1"/>
  <c r="AU242" i="3"/>
  <c r="AV242" i="3" s="1"/>
  <c r="AQ242" i="3"/>
  <c r="AU332" i="3"/>
  <c r="AV332" i="3" s="1"/>
  <c r="AQ332" i="3"/>
  <c r="AU150" i="3"/>
  <c r="AV150" i="3" s="1"/>
  <c r="AQ150" i="3"/>
  <c r="AU642" i="3"/>
  <c r="AV642" i="3" s="1"/>
  <c r="AQ642" i="3"/>
  <c r="AU212" i="3"/>
  <c r="AV212" i="3" s="1"/>
  <c r="AQ212" i="3"/>
  <c r="AQ757" i="3"/>
  <c r="AQ59" i="3"/>
  <c r="AU59" i="3"/>
  <c r="AV59" i="3" s="1"/>
  <c r="AQ17" i="3"/>
  <c r="AU17" i="3"/>
  <c r="AV17" i="3" s="1"/>
  <c r="AU15" i="3"/>
  <c r="AV15" i="3" s="1"/>
  <c r="AQ15" i="3"/>
  <c r="AU537" i="3"/>
  <c r="AV537" i="3" s="1"/>
  <c r="AQ537" i="3"/>
  <c r="AU391" i="3"/>
  <c r="AV391" i="3" s="1"/>
  <c r="AQ391" i="3"/>
  <c r="AQ75" i="3"/>
  <c r="AU75" i="3"/>
  <c r="AV75" i="3" s="1"/>
  <c r="AQ464" i="3"/>
  <c r="AU464" i="3"/>
  <c r="AV464" i="3" s="1"/>
  <c r="AU206" i="3"/>
  <c r="AV206" i="3" s="1"/>
  <c r="AQ206" i="3"/>
  <c r="AQ470" i="3"/>
  <c r="AU470" i="3"/>
  <c r="AV470" i="3" s="1"/>
  <c r="AU419" i="3"/>
  <c r="AV419" i="3" s="1"/>
  <c r="AQ419" i="3"/>
  <c r="AU213" i="3"/>
  <c r="AV213" i="3" s="1"/>
  <c r="AQ213" i="3"/>
  <c r="AU229" i="3"/>
  <c r="AV229" i="3" s="1"/>
  <c r="AQ229" i="3"/>
  <c r="AU47" i="3"/>
  <c r="AV47" i="3" s="1"/>
  <c r="AQ47" i="3"/>
  <c r="AU576" i="3"/>
  <c r="AV576" i="3" s="1"/>
  <c r="AQ576" i="3"/>
  <c r="AU243" i="3"/>
  <c r="AV243" i="3" s="1"/>
  <c r="AQ243" i="3"/>
  <c r="AU722" i="3"/>
  <c r="AV722" i="3" s="1"/>
  <c r="AQ722" i="3"/>
  <c r="AU236" i="3"/>
  <c r="AV236" i="3" s="1"/>
  <c r="AQ236" i="3"/>
  <c r="AU116" i="3"/>
  <c r="AV116" i="3" s="1"/>
  <c r="AQ116" i="3"/>
  <c r="AU317" i="3"/>
  <c r="AV317" i="3" s="1"/>
  <c r="AQ317" i="3"/>
  <c r="AU101" i="3"/>
  <c r="AV101" i="3" s="1"/>
  <c r="AQ101" i="3"/>
  <c r="AU80" i="3"/>
  <c r="AV80" i="3" s="1"/>
  <c r="AQ80" i="3"/>
  <c r="AQ671" i="3"/>
  <c r="AU671" i="3"/>
  <c r="AV671" i="3" s="1"/>
  <c r="AQ108" i="3"/>
  <c r="AU108" i="3"/>
  <c r="AV108" i="3" s="1"/>
  <c r="AQ585" i="3"/>
  <c r="AU551" i="3"/>
  <c r="AV551" i="3" s="1"/>
  <c r="AQ551" i="3"/>
  <c r="AQ519" i="3"/>
  <c r="AU519" i="3"/>
  <c r="AV519" i="3" s="1"/>
  <c r="AQ9" i="3"/>
  <c r="AU9" i="3"/>
  <c r="AV9" i="3" s="1"/>
  <c r="AQ446" i="3"/>
  <c r="AU446" i="3"/>
  <c r="AV446" i="3" s="1"/>
  <c r="AU448" i="3"/>
  <c r="AV448" i="3" s="1"/>
  <c r="AQ448" i="3"/>
  <c r="AQ736" i="3"/>
  <c r="AU736" i="3"/>
  <c r="AV736" i="3" s="1"/>
  <c r="AU445" i="3"/>
  <c r="AV445" i="3" s="1"/>
  <c r="AQ445" i="3"/>
  <c r="AQ606" i="3"/>
  <c r="AU606" i="3"/>
  <c r="AV606" i="3" s="1"/>
  <c r="AU721" i="3"/>
  <c r="AV721" i="3" s="1"/>
  <c r="AQ721" i="3"/>
  <c r="AU526" i="3"/>
  <c r="AV526" i="3" s="1"/>
  <c r="AQ526" i="3"/>
  <c r="AU575" i="3"/>
  <c r="AV575" i="3" s="1"/>
  <c r="AQ575" i="3"/>
  <c r="AU389" i="3"/>
  <c r="AV389" i="3" s="1"/>
  <c r="AQ389" i="3"/>
  <c r="AU405" i="3"/>
  <c r="AV405" i="3" s="1"/>
  <c r="AQ405" i="3"/>
  <c r="AQ100" i="3"/>
  <c r="AU100" i="3"/>
  <c r="AV100" i="3" s="1"/>
  <c r="AU504" i="3"/>
  <c r="AV504" i="3" s="1"/>
  <c r="AQ504" i="3"/>
  <c r="AQ662" i="3"/>
  <c r="AU662" i="3"/>
  <c r="AV662" i="3" s="1"/>
  <c r="AU149" i="3"/>
  <c r="AV149" i="3" s="1"/>
  <c r="AQ149" i="3"/>
  <c r="AU388" i="3"/>
  <c r="AV388" i="3" s="1"/>
  <c r="AQ388" i="3"/>
  <c r="AU55" i="3"/>
  <c r="AV55" i="3" s="1"/>
  <c r="AQ55" i="3"/>
  <c r="AQ261" i="3"/>
  <c r="AU261" i="3"/>
  <c r="AV261" i="3" s="1"/>
  <c r="AQ542" i="3"/>
  <c r="AU542" i="3"/>
  <c r="AV542" i="3" s="1"/>
  <c r="AU764" i="3"/>
  <c r="AV764" i="3" s="1"/>
  <c r="AQ764" i="3"/>
  <c r="AU255" i="3"/>
  <c r="AV255" i="3" s="1"/>
  <c r="AQ255" i="3"/>
  <c r="AU711" i="3"/>
  <c r="AV711" i="3" s="1"/>
  <c r="AQ711" i="3"/>
  <c r="AU567" i="3"/>
  <c r="AV567" i="3" s="1"/>
  <c r="AQ567" i="3"/>
  <c r="AU309" i="3"/>
  <c r="AV309" i="3" s="1"/>
  <c r="AQ309" i="3"/>
  <c r="AU189" i="3"/>
  <c r="AV189" i="3" s="1"/>
  <c r="AQ189" i="3"/>
  <c r="AU249" i="3"/>
  <c r="AV249" i="3" s="1"/>
  <c r="AQ249" i="3"/>
  <c r="AU412" i="3"/>
  <c r="AV412" i="3" s="1"/>
  <c r="AQ412" i="3"/>
  <c r="AU22" i="3"/>
  <c r="AV22" i="3" s="1"/>
  <c r="AQ22" i="3"/>
  <c r="AU577" i="3"/>
  <c r="AV577" i="3" s="1"/>
  <c r="AQ577" i="3"/>
  <c r="AU639" i="3"/>
  <c r="AV639" i="3" s="1"/>
  <c r="AQ639" i="3"/>
  <c r="AQ528" i="3"/>
  <c r="AU528" i="3"/>
  <c r="AV528" i="3" s="1"/>
  <c r="AU8" i="3"/>
  <c r="AQ8" i="3"/>
  <c r="AU196" i="3"/>
  <c r="AV196" i="3" s="1"/>
  <c r="AQ196" i="3"/>
  <c r="AQ498" i="3"/>
  <c r="AU498" i="3"/>
  <c r="AV498" i="3" s="1"/>
  <c r="AQ500" i="3"/>
  <c r="AU500" i="3"/>
  <c r="AV500" i="3" s="1"/>
  <c r="AQ239" i="3"/>
  <c r="AU239" i="3"/>
  <c r="AV239" i="3" s="1"/>
  <c r="AQ217" i="3"/>
  <c r="AU217" i="3"/>
  <c r="AV217" i="3" s="1"/>
  <c r="AQ247" i="3"/>
  <c r="AU247" i="3"/>
  <c r="AV247" i="3" s="1"/>
  <c r="AQ563" i="3"/>
  <c r="AU563" i="3"/>
  <c r="AV563" i="3" s="1"/>
  <c r="AU52" i="3"/>
  <c r="AV52" i="3" s="1"/>
  <c r="AQ52" i="3"/>
  <c r="AU771" i="3"/>
  <c r="AQ771" i="3"/>
  <c r="AU174" i="3"/>
  <c r="AV174" i="3" s="1"/>
  <c r="AQ174" i="3"/>
  <c r="AU603" i="3"/>
  <c r="AV603" i="3" s="1"/>
  <c r="AQ603" i="3"/>
  <c r="AU299" i="3"/>
  <c r="AV299" i="3" s="1"/>
  <c r="AQ299" i="3"/>
  <c r="AU254" i="3"/>
  <c r="AV254" i="3" s="1"/>
  <c r="AQ254" i="3"/>
  <c r="AU620" i="3"/>
  <c r="AV620" i="3" s="1"/>
  <c r="AQ620" i="3"/>
  <c r="AU686" i="3"/>
  <c r="AV686" i="3" s="1"/>
  <c r="AQ686" i="3"/>
  <c r="AU734" i="3"/>
  <c r="AV734" i="3" s="1"/>
  <c r="AQ734" i="3"/>
  <c r="AU72" i="3"/>
  <c r="AV72" i="3" s="1"/>
  <c r="AQ72" i="3"/>
  <c r="AU267" i="3"/>
  <c r="AV267" i="3" s="1"/>
  <c r="AQ267" i="3"/>
  <c r="AU678" i="3"/>
  <c r="AV678" i="3" s="1"/>
  <c r="AQ678" i="3"/>
  <c r="AU383" i="3"/>
  <c r="AV383" i="3" s="1"/>
  <c r="AQ383" i="3"/>
  <c r="AQ511" i="3"/>
  <c r="AU511" i="3"/>
  <c r="AV511" i="3" s="1"/>
  <c r="AU746" i="3"/>
  <c r="AV746" i="3" s="1"/>
  <c r="AQ746" i="3"/>
  <c r="AU742" i="3"/>
  <c r="AV742" i="3" s="1"/>
  <c r="AQ742" i="3"/>
  <c r="AQ667" i="3"/>
  <c r="AU667" i="3"/>
  <c r="AV667" i="3" s="1"/>
  <c r="AQ288" i="3"/>
  <c r="AU288" i="3"/>
  <c r="AV288" i="3" s="1"/>
  <c r="AQ635" i="3"/>
  <c r="AU635" i="3"/>
  <c r="AV635" i="3" s="1"/>
  <c r="AQ41" i="3"/>
  <c r="AU41" i="3"/>
  <c r="AV41" i="3" s="1"/>
  <c r="AQ408" i="3"/>
  <c r="AU408" i="3"/>
  <c r="AV408" i="3" s="1"/>
  <c r="AQ681" i="3"/>
  <c r="AU681" i="3"/>
  <c r="AV681" i="3" s="1"/>
  <c r="AQ739" i="3"/>
  <c r="AU739" i="3"/>
  <c r="AV739" i="3" s="1"/>
  <c r="AQ253" i="3"/>
  <c r="AU253" i="3"/>
  <c r="AV253" i="3" s="1"/>
  <c r="AU311" i="3"/>
  <c r="AV311" i="3" s="1"/>
  <c r="AQ311" i="3"/>
  <c r="AQ652" i="3"/>
  <c r="AU652" i="3"/>
  <c r="AV652" i="3" s="1"/>
  <c r="AQ128" i="3"/>
  <c r="AU128" i="3"/>
  <c r="AV128" i="3" s="1"/>
  <c r="AQ596" i="3"/>
  <c r="AU596" i="3"/>
  <c r="AV596" i="3" s="1"/>
  <c r="AQ83" i="3"/>
  <c r="AU83" i="3"/>
  <c r="AV83" i="3" s="1"/>
  <c r="AQ314" i="3"/>
  <c r="AU314" i="3"/>
  <c r="AV314" i="3" s="1"/>
  <c r="AU197" i="3"/>
  <c r="AV197" i="3" s="1"/>
  <c r="AQ197" i="3"/>
  <c r="AU730" i="3"/>
  <c r="AV730" i="3" s="1"/>
  <c r="AQ730" i="3"/>
  <c r="AQ580" i="3"/>
  <c r="AU580" i="3"/>
  <c r="AV580" i="3" s="1"/>
  <c r="AQ207" i="3"/>
  <c r="AU207" i="3"/>
  <c r="AV207" i="3" s="1"/>
  <c r="AU379" i="3"/>
  <c r="AV379" i="3" s="1"/>
  <c r="AQ379" i="3"/>
  <c r="AU414" i="3"/>
  <c r="AV414" i="3" s="1"/>
  <c r="AQ414" i="3"/>
  <c r="AU676" i="3"/>
  <c r="AV676" i="3" s="1"/>
  <c r="AQ676" i="3"/>
  <c r="AU216" i="3"/>
  <c r="AV216" i="3" s="1"/>
  <c r="AQ216" i="3"/>
  <c r="AQ747" i="3"/>
  <c r="AU747" i="3"/>
  <c r="AV747" i="3" s="1"/>
  <c r="AQ290" i="3"/>
  <c r="AU290" i="3"/>
  <c r="AV290" i="3" s="1"/>
  <c r="AQ349" i="3"/>
  <c r="AU349" i="3"/>
  <c r="AV349" i="3" s="1"/>
  <c r="AQ73" i="3"/>
  <c r="AU73" i="3"/>
  <c r="AV73" i="3" s="1"/>
  <c r="AQ145" i="3"/>
  <c r="AU145" i="3"/>
  <c r="AV145" i="3" s="1"/>
  <c r="AU142" i="3"/>
  <c r="AV142" i="3" s="1"/>
  <c r="AQ142" i="3"/>
  <c r="AQ659" i="3"/>
  <c r="AU659" i="3"/>
  <c r="AV659" i="3" s="1"/>
  <c r="AU619" i="3"/>
  <c r="AV619" i="3" s="1"/>
  <c r="AQ619" i="3"/>
  <c r="AQ177" i="3"/>
  <c r="AU177" i="3"/>
  <c r="AV177" i="3" s="1"/>
  <c r="AQ298" i="3"/>
  <c r="AU298" i="3"/>
  <c r="AV298" i="3" s="1"/>
  <c r="AQ424" i="3"/>
  <c r="AU424" i="3"/>
  <c r="AV424" i="3" s="1"/>
  <c r="AQ415" i="3"/>
  <c r="AU415" i="3"/>
  <c r="AV415" i="3" s="1"/>
  <c r="AQ65" i="3"/>
  <c r="AU65" i="3"/>
  <c r="AV65" i="3" s="1"/>
  <c r="AQ358" i="3"/>
  <c r="AU358" i="3"/>
  <c r="AV358" i="3" s="1"/>
  <c r="AU258" i="3"/>
  <c r="AV258" i="3" s="1"/>
  <c r="AQ258" i="3"/>
  <c r="AU702" i="3"/>
  <c r="AV702" i="3" s="1"/>
  <c r="AQ702" i="3"/>
  <c r="AQ509" i="3"/>
  <c r="AU509" i="3"/>
  <c r="AV509" i="3" s="1"/>
  <c r="AU738" i="3"/>
  <c r="AV738" i="3" s="1"/>
  <c r="AQ738" i="3"/>
  <c r="AU194" i="3"/>
  <c r="AV194" i="3" s="1"/>
  <c r="AQ194" i="3"/>
  <c r="AQ381" i="3"/>
  <c r="AU381" i="3"/>
  <c r="AV381" i="3" s="1"/>
  <c r="AQ600" i="3"/>
  <c r="AU600" i="3"/>
  <c r="AV600" i="3" s="1"/>
  <c r="AU146" i="3"/>
  <c r="AV146" i="3" s="1"/>
  <c r="AQ146" i="3"/>
  <c r="AU459" i="3"/>
  <c r="AV459" i="3" s="1"/>
  <c r="AQ459" i="3"/>
  <c r="AU668" i="3"/>
  <c r="AV668" i="3" s="1"/>
  <c r="AQ668" i="3"/>
  <c r="AU315" i="3"/>
  <c r="AV315" i="3" s="1"/>
  <c r="AQ315" i="3"/>
  <c r="AU481" i="3"/>
  <c r="AV481" i="3" s="1"/>
  <c r="AQ481" i="3"/>
  <c r="AU471" i="3"/>
  <c r="AV471" i="3" s="1"/>
  <c r="AQ471" i="3"/>
  <c r="AU617" i="3"/>
  <c r="AV617" i="3" s="1"/>
  <c r="AQ617" i="3"/>
  <c r="AU616" i="3"/>
  <c r="AV616" i="3" s="1"/>
  <c r="AQ616" i="3"/>
  <c r="AU271" i="3"/>
  <c r="AV271" i="3" s="1"/>
  <c r="AQ271" i="3"/>
  <c r="AU283" i="3"/>
  <c r="AV283" i="3" s="1"/>
  <c r="AQ283" i="3"/>
  <c r="AU765" i="3"/>
  <c r="AV765" i="3" s="1"/>
  <c r="AQ765" i="3"/>
  <c r="AU692" i="3"/>
  <c r="AV692" i="3" s="1"/>
  <c r="AQ692" i="3"/>
  <c r="AU394" i="3"/>
  <c r="AV394" i="3" s="1"/>
  <c r="AQ394" i="3"/>
  <c r="AQ741" i="3"/>
  <c r="AU741" i="3"/>
  <c r="AV741" i="3" s="1"/>
  <c r="AQ328" i="3"/>
  <c r="AU328" i="3"/>
  <c r="AV328" i="3" s="1"/>
  <c r="AQ195" i="3"/>
  <c r="AU195" i="3"/>
  <c r="AV195" i="3" s="1"/>
  <c r="AQ626" i="3"/>
  <c r="AU626" i="3"/>
  <c r="AV626" i="3" s="1"/>
  <c r="AQ401" i="3"/>
  <c r="AU401" i="3"/>
  <c r="AV401" i="3" s="1"/>
  <c r="AQ636" i="3"/>
  <c r="AU636" i="3"/>
  <c r="AV636" i="3" s="1"/>
  <c r="AQ770" i="3"/>
  <c r="AU770" i="3"/>
  <c r="AV770" i="3" s="1"/>
  <c r="AQ581" i="3"/>
  <c r="AU581" i="3"/>
  <c r="AV581" i="3" s="1"/>
  <c r="AQ733" i="3"/>
  <c r="AU733" i="3"/>
  <c r="AV733" i="3" s="1"/>
  <c r="AU705" i="3"/>
  <c r="AV705" i="3" s="1"/>
  <c r="AQ705" i="3"/>
  <c r="AU380" i="3"/>
  <c r="AV380" i="3" s="1"/>
  <c r="AQ380" i="3"/>
  <c r="AQ530" i="3"/>
  <c r="AU530" i="3"/>
  <c r="AV530" i="3" s="1"/>
  <c r="AQ280" i="3"/>
  <c r="AU280" i="3"/>
  <c r="AV280" i="3" s="1"/>
  <c r="AQ724" i="3"/>
  <c r="AU724" i="3"/>
  <c r="AV724" i="3" s="1"/>
  <c r="AQ42" i="3"/>
  <c r="AU42" i="3"/>
  <c r="AV42" i="3" s="1"/>
  <c r="AQ564" i="3"/>
  <c r="AU564" i="3"/>
  <c r="AV564" i="3" s="1"/>
  <c r="AQ129" i="3"/>
  <c r="AU129" i="3"/>
  <c r="AV129" i="3" s="1"/>
  <c r="AQ618" i="3"/>
  <c r="AU618" i="3"/>
  <c r="AV618" i="3" s="1"/>
  <c r="AU60" i="3"/>
  <c r="AV60" i="3" s="1"/>
  <c r="AQ60" i="3"/>
  <c r="AU514" i="3"/>
  <c r="AV514" i="3" s="1"/>
  <c r="AQ514" i="3"/>
  <c r="AU777" i="3"/>
  <c r="AQ777" i="3"/>
  <c r="AU778" i="3"/>
  <c r="AQ778" i="3"/>
  <c r="AU441" i="3"/>
  <c r="AV441" i="3" s="1"/>
  <c r="AQ441" i="3"/>
  <c r="AU162" i="3"/>
  <c r="AV162" i="3" s="1"/>
  <c r="AQ162" i="3"/>
  <c r="AU605" i="3"/>
  <c r="AV605" i="3" s="1"/>
  <c r="AQ605" i="3"/>
  <c r="AQ769" i="3"/>
  <c r="AU769" i="3"/>
  <c r="AV769" i="3" s="1"/>
  <c r="AQ84" i="3"/>
  <c r="AU84" i="3"/>
  <c r="AV84" i="3" s="1"/>
  <c r="AU295" i="3"/>
  <c r="AV295" i="3" s="1"/>
  <c r="AQ295" i="3"/>
  <c r="AU463" i="3"/>
  <c r="AV463" i="3" s="1"/>
  <c r="AQ463" i="3"/>
  <c r="AU190" i="3"/>
  <c r="AV190" i="3" s="1"/>
  <c r="AQ190" i="3"/>
  <c r="AU505" i="3"/>
  <c r="AV505" i="3" s="1"/>
  <c r="AQ505" i="3"/>
  <c r="AU719" i="3"/>
  <c r="AV719" i="3" s="1"/>
  <c r="AQ719" i="3"/>
  <c r="AU166" i="3"/>
  <c r="AV166" i="3" s="1"/>
  <c r="AQ166" i="3"/>
  <c r="AU398" i="3"/>
  <c r="AV398" i="3" s="1"/>
  <c r="AQ398" i="3"/>
  <c r="AU703" i="3"/>
  <c r="AV703" i="3" s="1"/>
  <c r="AQ703" i="3"/>
  <c r="AU18" i="3"/>
  <c r="AV18" i="3" s="1"/>
  <c r="AQ18" i="3"/>
  <c r="AU114" i="3"/>
  <c r="AV114" i="3" s="1"/>
  <c r="AQ114" i="3"/>
  <c r="AQ749" i="3"/>
  <c r="AU749" i="3"/>
  <c r="AV749" i="3" s="1"/>
  <c r="AU531" i="3"/>
  <c r="AV531" i="3" s="1"/>
  <c r="AQ531" i="3"/>
  <c r="AQ224" i="3"/>
  <c r="AU224" i="3"/>
  <c r="AV224" i="3" s="1"/>
  <c r="AQ193" i="3"/>
  <c r="AU193" i="3"/>
  <c r="AV193" i="3" s="1"/>
  <c r="AQ351" i="3"/>
  <c r="AU351" i="3"/>
  <c r="AV351" i="3" s="1"/>
  <c r="AQ474" i="3"/>
  <c r="AU474" i="3"/>
  <c r="AV474" i="3" s="1"/>
  <c r="AU28" i="3"/>
  <c r="AV28" i="3" s="1"/>
  <c r="AQ28" i="3"/>
  <c r="AU293" i="3"/>
  <c r="AV293" i="3" s="1"/>
  <c r="AQ293" i="3"/>
  <c r="AQ104" i="3"/>
  <c r="AU104" i="3"/>
  <c r="AV104" i="3" s="1"/>
  <c r="AU163" i="3"/>
  <c r="AV163" i="3" s="1"/>
  <c r="AQ163" i="3"/>
  <c r="AU691" i="3"/>
  <c r="AV691" i="3" s="1"/>
  <c r="AQ691" i="3"/>
  <c r="AU277" i="3"/>
  <c r="AV277" i="3" s="1"/>
  <c r="AQ277" i="3"/>
  <c r="AU443" i="3"/>
  <c r="AV443" i="3" s="1"/>
  <c r="AQ443" i="3"/>
  <c r="AU78" i="3"/>
  <c r="AV78" i="3" s="1"/>
  <c r="AQ78" i="3"/>
  <c r="AQ700" i="3"/>
  <c r="AU700" i="3"/>
  <c r="AV700" i="3" s="1"/>
  <c r="AU437" i="3"/>
  <c r="AV437" i="3" s="1"/>
  <c r="AQ437" i="3"/>
  <c r="AU473" i="3"/>
  <c r="AV473" i="3" s="1"/>
  <c r="AQ473" i="3"/>
  <c r="AU360" i="3"/>
  <c r="AV360" i="3" s="1"/>
  <c r="AQ360" i="3"/>
  <c r="AQ485" i="3"/>
  <c r="AU485" i="3"/>
  <c r="AV485" i="3" s="1"/>
  <c r="AQ696" i="3"/>
  <c r="AU696" i="3"/>
  <c r="AV696" i="3" s="1"/>
  <c r="AQ343" i="3"/>
  <c r="AU343" i="3"/>
  <c r="AV343" i="3" s="1"/>
  <c r="AU319" i="3"/>
  <c r="AV319" i="3" s="1"/>
  <c r="AQ319" i="3"/>
  <c r="AU210" i="3"/>
  <c r="AV210" i="3" s="1"/>
  <c r="AQ210" i="3"/>
  <c r="AQ251" i="3"/>
  <c r="AU251" i="3"/>
  <c r="AV251" i="3" s="1"/>
  <c r="AU31" i="3"/>
  <c r="AV31" i="3" s="1"/>
  <c r="AQ31" i="3"/>
  <c r="AQ320" i="3"/>
  <c r="AU320" i="3"/>
  <c r="AV320" i="3" s="1"/>
  <c r="AU76" i="3"/>
  <c r="AV76" i="3" s="1"/>
  <c r="AQ76" i="3"/>
  <c r="AU640" i="3"/>
  <c r="AV640" i="3" s="1"/>
  <c r="AQ640" i="3"/>
  <c r="AU631" i="3"/>
  <c r="AV631" i="3" s="1"/>
  <c r="AQ631" i="3"/>
  <c r="AU411" i="3"/>
  <c r="AV411" i="3" s="1"/>
  <c r="AQ411" i="3"/>
  <c r="AU276" i="3"/>
  <c r="AV276" i="3" s="1"/>
  <c r="AQ276" i="3"/>
  <c r="AQ334" i="3"/>
  <c r="AU334" i="3"/>
  <c r="AV334" i="3" s="1"/>
  <c r="AU362" i="3"/>
  <c r="AV362" i="3" s="1"/>
  <c r="AQ362" i="3"/>
  <c r="AU378" i="3"/>
  <c r="AV378" i="3" s="1"/>
  <c r="AQ378" i="3"/>
  <c r="AQ205" i="3"/>
  <c r="AU205" i="3"/>
  <c r="AV205" i="3" s="1"/>
  <c r="AU124" i="3"/>
  <c r="AV124" i="3" s="1"/>
  <c r="AQ124" i="3"/>
  <c r="AU164" i="3"/>
  <c r="AV164" i="3" s="1"/>
  <c r="AQ164" i="3"/>
  <c r="AU171" i="3"/>
  <c r="AV171" i="3" s="1"/>
  <c r="AQ171" i="3"/>
  <c r="AU316" i="3"/>
  <c r="AV316" i="3" s="1"/>
  <c r="AQ316" i="3"/>
  <c r="AU664" i="3"/>
  <c r="AV664" i="3" s="1"/>
  <c r="AQ664" i="3"/>
  <c r="AU638" i="3"/>
  <c r="AV638" i="3" s="1"/>
  <c r="AQ638" i="3"/>
  <c r="AQ689" i="3"/>
  <c r="AU689" i="3"/>
  <c r="AV689" i="3" s="1"/>
  <c r="AQ518" i="3"/>
  <c r="AU518" i="3"/>
  <c r="AV518" i="3" s="1"/>
  <c r="AU20" i="3"/>
  <c r="AV20" i="3" s="1"/>
  <c r="AQ20" i="3"/>
  <c r="AU147" i="3"/>
  <c r="AV147" i="3" s="1"/>
  <c r="AQ147" i="3"/>
  <c r="AU188" i="3"/>
  <c r="AV188" i="3" s="1"/>
  <c r="AQ188" i="3"/>
  <c r="AU535" i="3"/>
  <c r="AV535" i="3" s="1"/>
  <c r="AQ535" i="3"/>
  <c r="AU173" i="3"/>
  <c r="AV173" i="3" s="1"/>
  <c r="AQ173" i="3"/>
  <c r="AU53" i="3"/>
  <c r="AV53" i="3" s="1"/>
  <c r="AQ53" i="3"/>
  <c r="AU355" i="3"/>
  <c r="AV355" i="3" s="1"/>
  <c r="AQ355" i="3"/>
  <c r="AU513" i="3"/>
  <c r="AV513" i="3" s="1"/>
  <c r="AQ513" i="3"/>
  <c r="AU11" i="3"/>
  <c r="AV11" i="3" s="1"/>
  <c r="AQ11" i="3"/>
  <c r="AU451" i="3"/>
  <c r="AV451" i="3" s="1"/>
  <c r="AQ451" i="3"/>
  <c r="AU179" i="3"/>
  <c r="AV179" i="3" s="1"/>
  <c r="AQ179" i="3"/>
  <c r="AU325" i="3"/>
  <c r="AV325" i="3" s="1"/>
  <c r="AQ325" i="3"/>
  <c r="AQ654" i="3"/>
  <c r="AU654" i="3"/>
  <c r="AV654" i="3" s="1"/>
  <c r="AU303" i="3"/>
  <c r="AV303" i="3" s="1"/>
  <c r="AQ303" i="3"/>
  <c r="AQ384" i="3"/>
  <c r="AU384" i="3"/>
  <c r="AV384" i="3" s="1"/>
  <c r="AQ704" i="3"/>
  <c r="AU704" i="3"/>
  <c r="AV704" i="3" s="1"/>
  <c r="AQ650" i="3"/>
  <c r="AU650" i="3"/>
  <c r="AV650" i="3" s="1"/>
  <c r="AQ658" i="3"/>
  <c r="AU658" i="3"/>
  <c r="AV658" i="3" s="1"/>
  <c r="AQ335" i="3"/>
  <c r="AU335" i="3"/>
  <c r="AV335" i="3" s="1"/>
  <c r="AQ425" i="3"/>
  <c r="AU425" i="3"/>
  <c r="AV425" i="3" s="1"/>
  <c r="AQ273" i="3"/>
  <c r="AU273" i="3"/>
  <c r="AV273" i="3" s="1"/>
  <c r="AQ572" i="3"/>
  <c r="AU572" i="3"/>
  <c r="AV572" i="3" s="1"/>
  <c r="AQ595" i="3"/>
  <c r="AU595" i="3"/>
  <c r="AV595" i="3" s="1"/>
  <c r="AU118" i="3"/>
  <c r="AV118" i="3" s="1"/>
  <c r="AQ118" i="3"/>
  <c r="AU574" i="3"/>
  <c r="AV574" i="3" s="1"/>
  <c r="AQ574" i="3"/>
  <c r="AQ579" i="3"/>
  <c r="AU579" i="3"/>
  <c r="AV579" i="3" s="1"/>
  <c r="AU453" i="3"/>
  <c r="AV453" i="3" s="1"/>
  <c r="AQ453" i="3"/>
  <c r="AU529" i="3"/>
  <c r="AV529" i="3" s="1"/>
  <c r="AQ529" i="3"/>
  <c r="AU226" i="3"/>
  <c r="AV226" i="3" s="1"/>
  <c r="AQ226" i="3"/>
  <c r="AQ416" i="3"/>
  <c r="AU416" i="3"/>
  <c r="AV416" i="3" s="1"/>
  <c r="AU637" i="3"/>
  <c r="AV637" i="3" s="1"/>
  <c r="AQ637" i="3"/>
  <c r="AQ484" i="3"/>
  <c r="AU484" i="3"/>
  <c r="AV484" i="3" s="1"/>
  <c r="AU751" i="3"/>
  <c r="AV751" i="3" s="1"/>
  <c r="AQ751" i="3"/>
  <c r="AU457" i="3"/>
  <c r="AV457" i="3" s="1"/>
  <c r="AQ457" i="3"/>
  <c r="AQ587" i="3"/>
  <c r="AU587" i="3"/>
  <c r="AV587" i="3" s="1"/>
  <c r="AU250" i="3"/>
  <c r="AV250" i="3" s="1"/>
  <c r="AQ250" i="3"/>
  <c r="AU418" i="3"/>
  <c r="AV418" i="3" s="1"/>
  <c r="AQ418" i="3"/>
  <c r="AU186" i="3"/>
  <c r="AV186" i="3" s="1"/>
  <c r="AQ186" i="3"/>
  <c r="AU48" i="3"/>
  <c r="AV48" i="3" s="1"/>
  <c r="AQ48" i="3"/>
  <c r="AU586" i="3"/>
  <c r="AV586" i="3" s="1"/>
  <c r="AQ586" i="3"/>
  <c r="AU275" i="3"/>
  <c r="AV275" i="3" s="1"/>
  <c r="AQ275" i="3"/>
  <c r="AQ571" i="3"/>
  <c r="AU571" i="3"/>
  <c r="AV571" i="3" s="1"/>
  <c r="AQ252" i="3"/>
  <c r="AU252" i="3"/>
  <c r="AV252" i="3" s="1"/>
  <c r="AQ25" i="3"/>
  <c r="AU25" i="3"/>
  <c r="AV25" i="3" s="1"/>
  <c r="AQ735" i="3"/>
  <c r="AU735" i="3"/>
  <c r="AV735" i="3" s="1"/>
  <c r="AQ151" i="3"/>
  <c r="AU151" i="3"/>
  <c r="AV151" i="3" s="1"/>
  <c r="AQ112" i="3"/>
  <c r="AU112" i="3"/>
  <c r="AV112" i="3" s="1"/>
  <c r="AQ597" i="3"/>
  <c r="AU597" i="3"/>
  <c r="AV597" i="3" s="1"/>
  <c r="AU68" i="3"/>
  <c r="AV68" i="3" s="1"/>
  <c r="AQ68" i="3"/>
  <c r="AU12" i="3"/>
  <c r="AV12" i="3" s="1"/>
  <c r="AQ12" i="3"/>
  <c r="AU763" i="3"/>
  <c r="AV763" i="3" s="1"/>
  <c r="AQ763" i="3"/>
  <c r="AQ439" i="3"/>
  <c r="AU439" i="3"/>
  <c r="AV439" i="3" s="1"/>
  <c r="AU541" i="3"/>
  <c r="AV541" i="3" s="1"/>
  <c r="AQ541" i="3"/>
  <c r="AU348" i="3"/>
  <c r="AV348" i="3" s="1"/>
  <c r="AQ348" i="3"/>
  <c r="AU604" i="3"/>
  <c r="AV604" i="3" s="1"/>
  <c r="AQ604" i="3"/>
  <c r="AU368" i="3"/>
  <c r="AV368" i="3" s="1"/>
  <c r="AQ368" i="3"/>
  <c r="AQ540" i="3"/>
  <c r="AU540" i="3"/>
  <c r="AV540" i="3" s="1"/>
  <c r="AQ97" i="3"/>
  <c r="AU97" i="3"/>
  <c r="AV97" i="3" s="1"/>
  <c r="AU291" i="3"/>
  <c r="AV291" i="3" s="1"/>
  <c r="AQ291" i="3"/>
  <c r="AQ113" i="3"/>
  <c r="AU113" i="3"/>
  <c r="AV113" i="3" s="1"/>
  <c r="AU138" i="3"/>
  <c r="AV138" i="3" s="1"/>
  <c r="AQ138" i="3"/>
  <c r="AU44" i="3"/>
  <c r="AV44" i="3" s="1"/>
  <c r="AQ44" i="3"/>
  <c r="AU496" i="3"/>
  <c r="AV496" i="3" s="1"/>
  <c r="AQ496" i="3"/>
  <c r="AQ673" i="3"/>
  <c r="AU673" i="3"/>
  <c r="AV673" i="3" s="1"/>
  <c r="AU543" i="3"/>
  <c r="AV543" i="3" s="1"/>
  <c r="AQ543" i="3"/>
  <c r="AU663" i="3"/>
  <c r="AV663" i="3" s="1"/>
  <c r="AQ663" i="3"/>
  <c r="AU130" i="3"/>
  <c r="AV130" i="3" s="1"/>
  <c r="AQ130" i="3"/>
  <c r="AU30" i="3"/>
  <c r="AV30" i="3" s="1"/>
  <c r="AQ30" i="3"/>
  <c r="AU61" i="3"/>
  <c r="AV61" i="3" s="1"/>
  <c r="AQ61" i="3"/>
  <c r="AU181" i="3"/>
  <c r="AV181" i="3" s="1"/>
  <c r="AQ181" i="3"/>
  <c r="AU755" i="3"/>
  <c r="AV755" i="3" s="1"/>
  <c r="AQ755" i="3"/>
  <c r="AU683" i="3"/>
  <c r="AV683" i="3" s="1"/>
  <c r="AQ683" i="3"/>
  <c r="AU102" i="3"/>
  <c r="AV102" i="3" s="1"/>
  <c r="AQ102" i="3"/>
  <c r="AU621" i="3"/>
  <c r="AV621" i="3" s="1"/>
  <c r="AQ621" i="3"/>
  <c r="AU501" i="3"/>
  <c r="AV501" i="3" s="1"/>
  <c r="AQ501" i="3"/>
  <c r="AU697" i="3"/>
  <c r="AV697" i="3" s="1"/>
  <c r="AQ697" i="3"/>
  <c r="AU517" i="3"/>
  <c r="AV517" i="3" s="1"/>
  <c r="AQ517" i="3"/>
  <c r="AU385" i="3"/>
  <c r="AV385" i="3" s="1"/>
  <c r="AQ385" i="3"/>
  <c r="AU506" i="3"/>
  <c r="AV506" i="3" s="1"/>
  <c r="AQ506" i="3"/>
  <c r="AQ167" i="3"/>
  <c r="AU167" i="3"/>
  <c r="AV167" i="3" s="1"/>
  <c r="AQ24" i="3"/>
  <c r="AU24" i="3"/>
  <c r="AV24" i="3" s="1"/>
  <c r="AQ233" i="3"/>
  <c r="AU233" i="3"/>
  <c r="AV233" i="3" s="1"/>
  <c r="AQ647" i="3"/>
  <c r="AU647" i="3"/>
  <c r="AV647" i="3" s="1"/>
  <c r="AQ282" i="3"/>
  <c r="AU282" i="3"/>
  <c r="AV282" i="3" s="1"/>
  <c r="AQ232" i="3"/>
  <c r="AU232" i="3"/>
  <c r="AV232" i="3" s="1"/>
  <c r="AQ169" i="3"/>
  <c r="AU169" i="3"/>
  <c r="AV169" i="3" s="1"/>
  <c r="AQ660" i="3"/>
  <c r="AU660" i="3"/>
  <c r="AV660" i="3" s="1"/>
  <c r="AQ240" i="3"/>
  <c r="AU240" i="3"/>
  <c r="AV240" i="3" s="1"/>
  <c r="AQ111" i="3"/>
  <c r="AU111" i="3"/>
  <c r="AV111" i="3" s="1"/>
  <c r="AQ750" i="3"/>
  <c r="AU750" i="3"/>
  <c r="AV750" i="3" s="1"/>
  <c r="AQ455" i="3"/>
  <c r="AU455" i="3"/>
  <c r="AV455" i="3" s="1"/>
  <c r="AQ32" i="3"/>
  <c r="AU32" i="3"/>
  <c r="AV32" i="3" s="1"/>
  <c r="AQ135" i="3"/>
  <c r="AU135" i="3"/>
  <c r="AV135" i="3" s="1"/>
  <c r="AQ87" i="3"/>
  <c r="AU87" i="3"/>
  <c r="AV87" i="3" s="1"/>
  <c r="AQ272" i="3"/>
  <c r="AU272" i="3"/>
  <c r="AV272" i="3" s="1"/>
  <c r="AU553" i="3"/>
  <c r="AV553" i="3" s="1"/>
  <c r="AQ553" i="3"/>
  <c r="AQ262" i="3"/>
  <c r="AU262" i="3"/>
  <c r="AV262" i="3" s="1"/>
  <c r="AU599" i="3"/>
  <c r="AV599" i="3" s="1"/>
  <c r="AQ599" i="3"/>
  <c r="AU103" i="3"/>
  <c r="AV103" i="3" s="1"/>
  <c r="AQ103" i="3"/>
  <c r="AQ725" i="3"/>
  <c r="AU725" i="3"/>
  <c r="AV725" i="3" s="1"/>
  <c r="AU643" i="3"/>
  <c r="AV643" i="3" s="1"/>
  <c r="AQ643" i="3"/>
  <c r="AU268" i="3"/>
  <c r="AV268" i="3" s="1"/>
  <c r="AQ268" i="3"/>
  <c r="AU706" i="3"/>
  <c r="AV706" i="3" s="1"/>
  <c r="AQ706" i="3"/>
  <c r="AQ510" i="3"/>
  <c r="AU510" i="3"/>
  <c r="AV510" i="3" s="1"/>
  <c r="AU717" i="3"/>
  <c r="AV717" i="3" s="1"/>
  <c r="AQ717" i="3"/>
  <c r="AU134" i="3"/>
  <c r="AV134" i="3" s="1"/>
  <c r="AQ134" i="3"/>
  <c r="AU469" i="3"/>
  <c r="AV469" i="3" s="1"/>
  <c r="AQ469" i="3"/>
  <c r="AU95" i="3"/>
  <c r="AV95" i="3" s="1"/>
  <c r="AQ95" i="3"/>
  <c r="AU390" i="3"/>
  <c r="AV390" i="3" s="1"/>
  <c r="AQ390" i="3"/>
  <c r="AU444" i="3"/>
  <c r="AV444" i="3" s="1"/>
  <c r="AQ444" i="3"/>
  <c r="AU234" i="3"/>
  <c r="AV234" i="3" s="1"/>
  <c r="AQ234" i="3"/>
  <c r="AU774" i="3"/>
  <c r="AQ774" i="3"/>
  <c r="AU382" i="3"/>
  <c r="AV382" i="3" s="1"/>
  <c r="AQ382" i="3"/>
  <c r="AU395" i="3"/>
  <c r="AV395" i="3" s="1"/>
  <c r="AQ395" i="3"/>
  <c r="AU590" i="3"/>
  <c r="AV590" i="3" s="1"/>
  <c r="AQ590" i="3"/>
  <c r="AQ297" i="3"/>
  <c r="AU297" i="3"/>
  <c r="AV297" i="3" s="1"/>
  <c r="AQ305" i="3"/>
  <c r="AU305" i="3"/>
  <c r="AV305" i="3" s="1"/>
  <c r="AQ175" i="3"/>
  <c r="AU175" i="3"/>
  <c r="AV175" i="3" s="1"/>
  <c r="AQ136" i="3"/>
  <c r="AU136" i="3"/>
  <c r="AV136" i="3" s="1"/>
  <c r="AQ716" i="3"/>
  <c r="AU716" i="3"/>
  <c r="AV716" i="3" s="1"/>
  <c r="AQ440" i="3"/>
  <c r="AU440" i="3"/>
  <c r="AV440" i="3" s="1"/>
  <c r="AQ203" i="3"/>
  <c r="AU203" i="3"/>
  <c r="AV203" i="3" s="1"/>
  <c r="AQ644" i="3"/>
  <c r="AU644" i="3"/>
  <c r="AV644" i="3" s="1"/>
  <c r="AQ491" i="3"/>
  <c r="AU491" i="3"/>
  <c r="AV491" i="3" s="1"/>
  <c r="AQ375" i="3"/>
  <c r="AU375" i="3"/>
  <c r="AV375" i="3" s="1"/>
  <c r="AQ16" i="3"/>
  <c r="AU16" i="3"/>
  <c r="AV16" i="3" s="1"/>
  <c r="AQ263" i="3"/>
  <c r="AU263" i="3"/>
  <c r="AV263" i="3" s="1"/>
  <c r="AQ322" i="3"/>
  <c r="AU322" i="3"/>
  <c r="AV322" i="3" s="1"/>
  <c r="AQ538" i="3"/>
  <c r="AU538" i="3"/>
  <c r="AV538" i="3" s="1"/>
  <c r="AQ306" i="3"/>
  <c r="AU306" i="3"/>
  <c r="AV306" i="3" s="1"/>
  <c r="AQ573" i="3"/>
  <c r="AU573" i="3"/>
  <c r="AV573" i="3" s="1"/>
  <c r="AQ159" i="3"/>
  <c r="AU159" i="3"/>
  <c r="AV159" i="3" s="1"/>
  <c r="AQ350" i="3"/>
  <c r="AU350" i="3"/>
  <c r="AV350" i="3" s="1"/>
  <c r="AQ546" i="3"/>
  <c r="AU546" i="3"/>
  <c r="AV546" i="3" s="1"/>
  <c r="AU356" i="3"/>
  <c r="AV356" i="3" s="1"/>
  <c r="AQ356" i="3"/>
  <c r="AU200" i="3"/>
  <c r="AV200" i="3" s="1"/>
  <c r="AQ200" i="3"/>
  <c r="AU222" i="3"/>
  <c r="AV222" i="3" s="1"/>
  <c r="AQ222" i="3"/>
  <c r="AU204" i="3"/>
  <c r="AV204" i="3" s="1"/>
  <c r="AQ204" i="3"/>
  <c r="AU386" i="3"/>
  <c r="AV386" i="3" s="1"/>
  <c r="AQ386" i="3"/>
  <c r="AU126" i="3"/>
  <c r="AV126" i="3" s="1"/>
  <c r="AQ126" i="3"/>
  <c r="AQ152" i="3"/>
  <c r="AU152" i="3"/>
  <c r="AV152" i="3" s="1"/>
  <c r="AQ67" i="3"/>
  <c r="AU67" i="3"/>
  <c r="AV67" i="3" s="1"/>
  <c r="AQ374" i="3"/>
  <c r="AU374" i="3"/>
  <c r="AV374" i="3" s="1"/>
  <c r="AU545" i="3"/>
  <c r="AV545" i="3" s="1"/>
  <c r="AQ545" i="3"/>
  <c r="AU435" i="3"/>
  <c r="AV435" i="3" s="1"/>
  <c r="AQ435" i="3"/>
  <c r="AU198" i="3"/>
  <c r="AV198" i="3" s="1"/>
  <c r="AQ198" i="3"/>
  <c r="AU661" i="3"/>
  <c r="AV661" i="3" s="1"/>
  <c r="AQ661" i="3"/>
  <c r="AU715" i="3"/>
  <c r="AV715" i="3" s="1"/>
  <c r="AQ715" i="3"/>
  <c r="AU680" i="3"/>
  <c r="AV680" i="3" s="1"/>
  <c r="AQ680" i="3"/>
  <c r="AU645" i="3"/>
  <c r="AV645" i="3" s="1"/>
  <c r="AQ645" i="3"/>
  <c r="AU773" i="3"/>
  <c r="AQ773" i="3"/>
  <c r="AU372" i="3"/>
  <c r="AV372" i="3" s="1"/>
  <c r="AQ372" i="3"/>
  <c r="AQ393" i="3"/>
  <c r="AU393" i="3"/>
  <c r="AV393" i="3" s="1"/>
  <c r="AQ160" i="3"/>
  <c r="AU160" i="3"/>
  <c r="AV160" i="3" s="1"/>
  <c r="AQ23" i="3"/>
  <c r="AU23" i="3"/>
  <c r="AV23" i="3" s="1"/>
  <c r="AQ153" i="3"/>
  <c r="AU153" i="3"/>
  <c r="AV153" i="3" s="1"/>
  <c r="AQ562" i="3"/>
  <c r="AU562" i="3"/>
  <c r="AV562" i="3" s="1"/>
  <c r="AU93" i="3"/>
  <c r="AV93" i="3" s="1"/>
  <c r="AQ93" i="3"/>
  <c r="AQ708" i="3"/>
  <c r="AU708" i="3"/>
  <c r="AV708" i="3" s="1"/>
  <c r="AQ13" i="3"/>
  <c r="AU13" i="3"/>
  <c r="AV13" i="3" s="1"/>
  <c r="AU428" i="3"/>
  <c r="AV428" i="3" s="1"/>
  <c r="AQ428" i="3"/>
  <c r="AU139" i="3"/>
  <c r="AV139" i="3" s="1"/>
  <c r="AQ139" i="3"/>
  <c r="AU310" i="3"/>
  <c r="AV310" i="3" s="1"/>
  <c r="AQ310" i="3"/>
  <c r="AU141" i="3"/>
  <c r="AV141" i="3" s="1"/>
  <c r="AQ141" i="3"/>
  <c r="AU292" i="3"/>
  <c r="AV292" i="3" s="1"/>
  <c r="AQ292" i="3"/>
  <c r="AU436" i="3"/>
  <c r="AV436" i="3" s="1"/>
  <c r="AQ436" i="3"/>
  <c r="AU745" i="3"/>
  <c r="AV745" i="3" s="1"/>
  <c r="AQ745" i="3"/>
  <c r="AU109" i="3"/>
  <c r="AV109" i="3" s="1"/>
  <c r="AQ109" i="3"/>
  <c r="AU220" i="3"/>
  <c r="AV220" i="3" s="1"/>
  <c r="AQ220" i="3"/>
  <c r="AU648" i="3"/>
  <c r="AV648" i="3" s="1"/>
  <c r="AQ648" i="3"/>
  <c r="AU71" i="3"/>
  <c r="AV71" i="3" s="1"/>
  <c r="AQ71" i="3"/>
  <c r="AU698" i="3"/>
  <c r="AV698" i="3" s="1"/>
  <c r="AQ698" i="3"/>
  <c r="AQ536" i="3"/>
  <c r="AU536" i="3"/>
  <c r="AV536" i="3" s="1"/>
  <c r="AU641" i="3"/>
  <c r="AV641" i="3" s="1"/>
  <c r="AQ641" i="3"/>
  <c r="AU56" i="3"/>
  <c r="AV56" i="3" s="1"/>
  <c r="AQ56" i="3"/>
  <c r="AQ516" i="3"/>
  <c r="AU516" i="3"/>
  <c r="AV516" i="3" s="1"/>
  <c r="AQ248" i="3"/>
  <c r="AU248" i="3"/>
  <c r="AV248" i="3" s="1"/>
  <c r="AQ610" i="3"/>
  <c r="AU610" i="3"/>
  <c r="AV610" i="3" s="1"/>
  <c r="AQ49" i="3"/>
  <c r="AU49" i="3"/>
  <c r="AV49" i="3" s="1"/>
  <c r="AQ281" i="3"/>
  <c r="AU281" i="3"/>
  <c r="AV281" i="3" s="1"/>
  <c r="AQ43" i="3"/>
  <c r="AU43" i="3"/>
  <c r="AV43" i="3" s="1"/>
  <c r="AQ399" i="3"/>
  <c r="AU399" i="3"/>
  <c r="AV399" i="3" s="1"/>
  <c r="AU670" i="3"/>
  <c r="AV670" i="3" s="1"/>
  <c r="AQ670" i="3"/>
  <c r="AU666" i="3"/>
  <c r="AV666" i="3" s="1"/>
  <c r="AQ666" i="3"/>
  <c r="AU148" i="3"/>
  <c r="AV148" i="3" s="1"/>
  <c r="AQ148" i="3"/>
  <c r="AU46" i="3"/>
  <c r="AV46" i="3" s="1"/>
  <c r="AQ46" i="3"/>
  <c r="AU353" i="3"/>
  <c r="AV353" i="3" s="1"/>
  <c r="AQ353" i="3"/>
  <c r="AU560" i="3"/>
  <c r="AV560" i="3" s="1"/>
  <c r="AQ560" i="3"/>
  <c r="AU568" i="3"/>
  <c r="AV568" i="3" s="1"/>
  <c r="AQ568" i="3"/>
  <c r="AU286" i="3"/>
  <c r="AV286" i="3" s="1"/>
  <c r="AQ286" i="3"/>
  <c r="AU302" i="3"/>
  <c r="AV302" i="3" s="1"/>
  <c r="AQ302" i="3"/>
  <c r="AU665" i="3"/>
  <c r="AV665" i="3" s="1"/>
  <c r="AQ665" i="3"/>
  <c r="AQ329" i="3"/>
  <c r="AU329" i="3"/>
  <c r="AV329" i="3" s="1"/>
  <c r="AU413" i="3"/>
  <c r="AV413" i="3" s="1"/>
  <c r="AQ413" i="3"/>
  <c r="AQ215" i="3"/>
  <c r="AU215" i="3"/>
  <c r="AV215" i="3" s="1"/>
  <c r="AQ338" i="3"/>
  <c r="AU338" i="3"/>
  <c r="AV338" i="3" s="1"/>
  <c r="AU221" i="3"/>
  <c r="AV221" i="3" s="1"/>
  <c r="AQ221" i="3"/>
  <c r="AU363" i="3"/>
  <c r="AV363" i="3" s="1"/>
  <c r="AQ363" i="3"/>
  <c r="AU38" i="3"/>
  <c r="AV38" i="3" s="1"/>
  <c r="AQ38" i="3"/>
  <c r="AU318" i="3"/>
  <c r="AV318" i="3" s="1"/>
  <c r="AQ318" i="3"/>
  <c r="AU284" i="3"/>
  <c r="AV284" i="3" s="1"/>
  <c r="AQ284" i="3"/>
  <c r="AU672" i="3"/>
  <c r="AV672" i="3" s="1"/>
  <c r="AQ672" i="3"/>
  <c r="AU544" i="3"/>
  <c r="AV544" i="3" s="1"/>
  <c r="AQ544" i="3"/>
  <c r="AU165" i="3"/>
  <c r="AV165" i="3" s="1"/>
  <c r="AQ165" i="3"/>
  <c r="AU354" i="3"/>
  <c r="AV354" i="3" s="1"/>
  <c r="AQ354" i="3"/>
  <c r="AU256" i="3"/>
  <c r="AV256" i="3" s="1"/>
  <c r="AQ256" i="3"/>
  <c r="AU237" i="3"/>
  <c r="AV237" i="3" s="1"/>
  <c r="AQ237" i="3"/>
  <c r="AU753" i="3"/>
  <c r="AV753" i="3" s="1"/>
  <c r="AQ753" i="3"/>
  <c r="AU369" i="3"/>
  <c r="AV369" i="3" s="1"/>
  <c r="AQ369" i="3"/>
  <c r="AU371" i="3"/>
  <c r="AV371" i="3" s="1"/>
  <c r="AQ371" i="3"/>
  <c r="AU566" i="3"/>
  <c r="AV566" i="3" s="1"/>
  <c r="AQ566" i="3"/>
  <c r="AU140" i="3"/>
  <c r="AV140" i="3" s="1"/>
  <c r="AQ140" i="3"/>
  <c r="AQ534" i="3"/>
  <c r="AU534" i="3"/>
  <c r="AV534" i="3" s="1"/>
  <c r="AQ508" i="3"/>
  <c r="AU508" i="3"/>
  <c r="AV508" i="3" s="1"/>
  <c r="AQ515" i="3"/>
  <c r="AU515" i="3"/>
  <c r="AV515" i="3" s="1"/>
  <c r="AQ245" i="3"/>
  <c r="AU245" i="3"/>
  <c r="AV245" i="3" s="1"/>
  <c r="AU300" i="3"/>
  <c r="AV300" i="3" s="1"/>
  <c r="AQ300" i="3"/>
  <c r="AU29" i="3"/>
  <c r="AV29" i="3" s="1"/>
  <c r="AQ29" i="3"/>
  <c r="AU370" i="3"/>
  <c r="AV370" i="3" s="1"/>
  <c r="AQ370" i="3"/>
  <c r="AU180" i="3"/>
  <c r="AV180" i="3" s="1"/>
  <c r="AQ180" i="3"/>
  <c r="AU487" i="3"/>
  <c r="AV487" i="3" s="1"/>
  <c r="AQ487" i="3"/>
  <c r="AU339" i="3"/>
  <c r="AV339" i="3" s="1"/>
  <c r="AQ339" i="3"/>
  <c r="AU132" i="3"/>
  <c r="AV132" i="3" s="1"/>
  <c r="AQ132" i="3"/>
  <c r="AU607" i="3"/>
  <c r="AV607" i="3" s="1"/>
  <c r="AQ607" i="3"/>
  <c r="AU324" i="3"/>
  <c r="AV324" i="3" s="1"/>
  <c r="AQ324" i="3"/>
  <c r="AU244" i="3"/>
  <c r="AV244" i="3" s="1"/>
  <c r="AQ244" i="3"/>
  <c r="AU157" i="3"/>
  <c r="AV157" i="3" s="1"/>
  <c r="AQ157" i="3"/>
  <c r="AU260" i="3"/>
  <c r="AV260" i="3" s="1"/>
  <c r="AQ260" i="3"/>
  <c r="AU527" i="3"/>
  <c r="AV527" i="3" s="1"/>
  <c r="AQ527" i="3"/>
  <c r="AU39" i="3"/>
  <c r="AV39" i="3" s="1"/>
  <c r="AQ39" i="3"/>
  <c r="AQ246" i="3"/>
  <c r="AU246" i="3"/>
  <c r="AV246" i="3" s="1"/>
  <c r="AQ609" i="3"/>
  <c r="AU609" i="3"/>
  <c r="AV609" i="3" s="1"/>
  <c r="AQ627" i="3"/>
  <c r="AU627" i="3"/>
  <c r="AV627" i="3" s="1"/>
  <c r="AQ184" i="3"/>
  <c r="AU184" i="3"/>
  <c r="AV184" i="3" s="1"/>
  <c r="AQ168" i="3"/>
  <c r="AU168" i="3"/>
  <c r="AV168" i="3" s="1"/>
  <c r="AQ432" i="3"/>
  <c r="AU432" i="3"/>
  <c r="AV432" i="3" s="1"/>
  <c r="AQ675" i="3"/>
  <c r="AU675" i="3"/>
  <c r="AV675" i="3" s="1"/>
  <c r="AQ710" i="3"/>
  <c r="AU710" i="3"/>
  <c r="AV710" i="3" s="1"/>
  <c r="AU90" i="3"/>
  <c r="AV90" i="3" s="1"/>
  <c r="AQ90" i="3"/>
  <c r="AU170" i="3"/>
  <c r="AV170" i="3" s="1"/>
  <c r="AQ170" i="3"/>
  <c r="AU158" i="3"/>
  <c r="AV158" i="3" s="1"/>
  <c r="AQ158" i="3"/>
  <c r="AQ740" i="3"/>
  <c r="AU740" i="3"/>
  <c r="AV740" i="3" s="1"/>
  <c r="AQ119" i="3"/>
  <c r="AU119" i="3"/>
  <c r="AV119" i="3" s="1"/>
  <c r="AU122" i="3"/>
  <c r="AV122" i="3" s="1"/>
  <c r="AQ122" i="3"/>
  <c r="AU731" i="3"/>
  <c r="AV731" i="3" s="1"/>
  <c r="AQ731" i="3"/>
  <c r="AQ651" i="3"/>
  <c r="AU651" i="3"/>
  <c r="AV651" i="3" s="1"/>
  <c r="AU327" i="3"/>
  <c r="AV327" i="3" s="1"/>
  <c r="AQ327" i="3"/>
  <c r="AU230" i="3"/>
  <c r="AV230" i="3" s="1"/>
  <c r="AQ230" i="3"/>
  <c r="AU279" i="3"/>
  <c r="AV279" i="3" s="1"/>
  <c r="AQ279" i="3"/>
  <c r="AU35" i="3"/>
  <c r="AV35" i="3" s="1"/>
  <c r="AQ35" i="3"/>
  <c r="AQ624" i="3"/>
  <c r="AU624" i="3"/>
  <c r="AV624" i="3" s="1"/>
  <c r="AU584" i="3"/>
  <c r="AV584" i="3" s="1"/>
  <c r="AQ584" i="3"/>
  <c r="AU507" i="3"/>
  <c r="AV507" i="3" s="1"/>
  <c r="AQ507" i="3"/>
  <c r="AQ409" i="3"/>
  <c r="AU409" i="3"/>
  <c r="AV409" i="3" s="1"/>
  <c r="AQ185" i="3"/>
  <c r="AU185" i="3"/>
  <c r="AV185" i="3" s="1"/>
  <c r="AQ695" i="3"/>
  <c r="AU695" i="3"/>
  <c r="AV695" i="3" s="1"/>
  <c r="AQ707" i="3"/>
  <c r="AU707" i="3"/>
  <c r="AV707" i="3" s="1"/>
  <c r="AQ433" i="3"/>
  <c r="AU433" i="3"/>
  <c r="AV433" i="3" s="1"/>
  <c r="AQ548" i="3"/>
  <c r="AU548" i="3"/>
  <c r="AV548" i="3" s="1"/>
  <c r="AU422" i="3"/>
  <c r="AV422" i="3" s="1"/>
  <c r="AQ422" i="3"/>
  <c r="AU615" i="3"/>
  <c r="AV615" i="3" s="1"/>
  <c r="AQ615" i="3"/>
  <c r="AU287" i="3"/>
  <c r="AV287" i="3" s="1"/>
  <c r="AQ287" i="3"/>
  <c r="AQ57" i="3"/>
  <c r="AU57" i="3"/>
  <c r="AV57" i="3" s="1"/>
  <c r="AQ447" i="3"/>
  <c r="AU447" i="3"/>
  <c r="AV447" i="3" s="1"/>
  <c r="AU657" i="3"/>
  <c r="AV657" i="3" s="1"/>
  <c r="AQ657" i="3"/>
  <c r="AU772" i="3"/>
  <c r="AQ772" i="3"/>
  <c r="AQ555" i="3"/>
  <c r="AU555" i="3"/>
  <c r="AV555" i="3" s="1"/>
  <c r="AU178" i="3"/>
  <c r="AV178" i="3" s="1"/>
  <c r="AQ178" i="3"/>
  <c r="AU759" i="3"/>
  <c r="AV759" i="3" s="1"/>
  <c r="AQ759" i="3"/>
  <c r="AQ34" i="3"/>
  <c r="AU34" i="3"/>
  <c r="AV34" i="3" s="1"/>
  <c r="AU727" i="3"/>
  <c r="AV727" i="3" s="1"/>
  <c r="AQ727" i="3"/>
  <c r="AU684" i="3"/>
  <c r="AV684" i="3" s="1"/>
  <c r="AQ684" i="3"/>
  <c r="AU208" i="3"/>
  <c r="AV208" i="3" s="1"/>
  <c r="AQ208" i="3"/>
  <c r="AU461" i="3"/>
  <c r="AV461" i="3" s="1"/>
  <c r="AQ461" i="3"/>
  <c r="AU107" i="3"/>
  <c r="AV107" i="3" s="1"/>
  <c r="AQ107" i="3"/>
  <c r="AU27" i="3"/>
  <c r="AV27" i="3" s="1"/>
  <c r="AQ27" i="3"/>
  <c r="AU86" i="3"/>
  <c r="AV86" i="3" s="1"/>
  <c r="AQ86" i="3"/>
  <c r="AU40" i="3"/>
  <c r="AV40" i="3" s="1"/>
  <c r="AQ40" i="3"/>
  <c r="AU521" i="3"/>
  <c r="AV521" i="3" s="1"/>
  <c r="AQ521" i="3"/>
  <c r="AU431" i="3"/>
  <c r="AV431" i="3" s="1"/>
  <c r="AQ431" i="3"/>
  <c r="AU701" i="3"/>
  <c r="AV701" i="3" s="1"/>
  <c r="AQ701" i="3"/>
  <c r="AQ367" i="3"/>
  <c r="AU367" i="3"/>
  <c r="AV367" i="3" s="1"/>
  <c r="AQ726" i="3"/>
  <c r="AU726" i="3"/>
  <c r="AV726" i="3" s="1"/>
  <c r="AQ241" i="3"/>
  <c r="AU241" i="3"/>
  <c r="AV241" i="3" s="1"/>
  <c r="AQ373" i="3"/>
  <c r="AU373" i="3"/>
  <c r="AV373" i="3" s="1"/>
  <c r="AQ313" i="3"/>
  <c r="AU313" i="3"/>
  <c r="AV313" i="3" s="1"/>
  <c r="AQ588" i="3"/>
  <c r="AU588" i="3"/>
  <c r="AV588" i="3" s="1"/>
  <c r="AU307" i="3"/>
  <c r="AV307" i="3" s="1"/>
  <c r="AQ307" i="3"/>
  <c r="AQ274" i="3"/>
  <c r="AU274" i="3"/>
  <c r="AV274" i="3" s="1"/>
  <c r="AU729" i="3"/>
  <c r="AV729" i="3" s="1"/>
  <c r="AQ729" i="3"/>
  <c r="AQ161" i="3"/>
  <c r="AU161" i="3"/>
  <c r="AV161" i="3" s="1"/>
  <c r="AQ336" i="3"/>
  <c r="AU336" i="3"/>
  <c r="AV336" i="3" s="1"/>
  <c r="AQ407" i="3"/>
  <c r="AU407" i="3"/>
  <c r="AV407" i="3" s="1"/>
  <c r="AQ522" i="3"/>
  <c r="AU522" i="3"/>
  <c r="AV522" i="3" s="1"/>
  <c r="AQ679" i="3"/>
  <c r="AU679" i="3"/>
  <c r="AV679" i="3" s="1"/>
  <c r="AQ426" i="3"/>
  <c r="AU426" i="3"/>
  <c r="AV426" i="3" s="1"/>
  <c r="AU523" i="3"/>
  <c r="AV523" i="3" s="1"/>
  <c r="AQ523" i="3"/>
  <c r="AQ748" i="3"/>
  <c r="AU748" i="3"/>
  <c r="AV748" i="3" s="1"/>
  <c r="AQ88" i="3"/>
  <c r="AU88" i="3"/>
  <c r="AV88" i="3" s="1"/>
  <c r="AQ296" i="3"/>
  <c r="AU296" i="3"/>
  <c r="AV296" i="3" s="1"/>
  <c r="AU364" i="3"/>
  <c r="AV364" i="3" s="1"/>
  <c r="AQ364" i="3"/>
  <c r="AU761" i="3"/>
  <c r="AV761" i="3" s="1"/>
  <c r="AQ761" i="3"/>
  <c r="AU406" i="3"/>
  <c r="AV406" i="3" s="1"/>
  <c r="AQ406" i="3"/>
  <c r="AQ539" i="3"/>
  <c r="AU539" i="3"/>
  <c r="AV539" i="3" s="1"/>
  <c r="AQ183" i="3"/>
  <c r="AU183" i="3"/>
  <c r="AV183" i="3" s="1"/>
  <c r="AU36" i="3"/>
  <c r="AV36" i="3" s="1"/>
  <c r="AQ36" i="3"/>
  <c r="AU775" i="3"/>
  <c r="AQ775" i="3"/>
  <c r="AQ202" i="3"/>
  <c r="AU202" i="3"/>
  <c r="AV202" i="3" s="1"/>
  <c r="AU110" i="3"/>
  <c r="AV110" i="3" s="1"/>
  <c r="AQ110" i="3"/>
  <c r="AU340" i="3"/>
  <c r="AV340" i="3" s="1"/>
  <c r="AQ340" i="3"/>
  <c r="AU779" i="3"/>
  <c r="AQ779" i="3"/>
  <c r="AU565" i="3"/>
  <c r="AV565" i="3" s="1"/>
  <c r="AQ565" i="3"/>
  <c r="AQ400" i="3"/>
  <c r="AU400" i="3"/>
  <c r="AV400" i="3" s="1"/>
  <c r="AQ331" i="3"/>
  <c r="AU331" i="3"/>
  <c r="AV331" i="3" s="1"/>
  <c r="AQ768" i="3"/>
  <c r="AU768" i="3"/>
  <c r="AV768" i="3" s="1"/>
  <c r="AQ89" i="3"/>
  <c r="AU89" i="3"/>
  <c r="AV89" i="3" s="1"/>
  <c r="AQ756" i="3"/>
  <c r="AU756" i="3"/>
  <c r="AV756" i="3" s="1"/>
  <c r="AQ476" i="3"/>
  <c r="AU476" i="3"/>
  <c r="AV476" i="3" s="1"/>
  <c r="AQ392" i="3"/>
  <c r="AU392" i="3"/>
  <c r="AV392" i="3" s="1"/>
  <c r="AQ547" i="3"/>
  <c r="AU547" i="3"/>
  <c r="AV547" i="3" s="1"/>
  <c r="AQ176" i="3"/>
  <c r="AU176" i="3"/>
  <c r="AV176" i="3" s="1"/>
  <c r="AQ589" i="3"/>
  <c r="AU589" i="3"/>
  <c r="AV589" i="3" s="1"/>
  <c r="AQ365" i="3"/>
  <c r="AU365" i="3"/>
  <c r="AV365" i="3" s="1"/>
  <c r="AQ127" i="3"/>
  <c r="AU127" i="3"/>
  <c r="AV127" i="3" s="1"/>
  <c r="AQ357" i="3"/>
  <c r="AU357" i="3"/>
  <c r="AV357" i="3" s="1"/>
  <c r="AQ192" i="3"/>
  <c r="AU192" i="3"/>
  <c r="AV192" i="3" s="1"/>
  <c r="AQ121" i="3"/>
  <c r="AU121" i="3"/>
  <c r="AV121" i="3" s="1"/>
  <c r="AQ760" i="3"/>
  <c r="AU760" i="3"/>
  <c r="AV760" i="3" s="1"/>
  <c r="AQ417" i="3"/>
  <c r="AU417" i="3"/>
  <c r="AV417" i="3" s="1"/>
  <c r="AQ74" i="3"/>
  <c r="AU74" i="3"/>
  <c r="AV74" i="3" s="1"/>
  <c r="AQ120" i="3"/>
  <c r="AU120" i="3"/>
  <c r="AV120" i="3" s="1"/>
  <c r="AU687" i="3"/>
  <c r="AV687" i="3" s="1"/>
  <c r="AQ687" i="3"/>
  <c r="AU488" i="3"/>
  <c r="AV488" i="3" s="1"/>
  <c r="AQ488" i="3"/>
  <c r="AU776" i="3"/>
  <c r="AQ776" i="3"/>
  <c r="AU628" i="3"/>
  <c r="AV628" i="3" s="1"/>
  <c r="AQ628" i="3"/>
  <c r="AU694" i="3"/>
  <c r="AV694" i="3" s="1"/>
  <c r="AQ694" i="3"/>
  <c r="AU94" i="3"/>
  <c r="AV94" i="3" s="1"/>
  <c r="AQ94" i="3"/>
  <c r="AU465" i="3"/>
  <c r="AV465" i="3" s="1"/>
  <c r="AQ465" i="3"/>
  <c r="AU674" i="3"/>
  <c r="AV674" i="3" s="1"/>
  <c r="AQ674" i="3"/>
  <c r="AU632" i="3"/>
  <c r="AV632" i="3" s="1"/>
  <c r="AQ632" i="3"/>
  <c r="AU682" i="3"/>
  <c r="AV682" i="3" s="1"/>
  <c r="AQ682" i="3"/>
  <c r="AQ50" i="3"/>
  <c r="AU50" i="3"/>
  <c r="AV50" i="3" s="1"/>
  <c r="AU767" i="3"/>
  <c r="AV767" i="3" s="1"/>
  <c r="AQ767" i="3"/>
  <c r="AU653" i="3"/>
  <c r="AV653" i="3" s="1"/>
  <c r="AQ653" i="3"/>
  <c r="AU64" i="3"/>
  <c r="AV64" i="3" s="1"/>
  <c r="AQ64" i="3"/>
  <c r="AU323" i="3"/>
  <c r="AV323" i="3" s="1"/>
  <c r="AQ323" i="3"/>
  <c r="AU709" i="3"/>
  <c r="AV709" i="3" s="1"/>
  <c r="AQ709" i="3"/>
  <c r="AU214" i="3"/>
  <c r="AV214" i="3" s="1"/>
  <c r="AQ214" i="3"/>
  <c r="AQ492" i="3"/>
  <c r="AU492" i="3"/>
  <c r="AV492" i="3" s="1"/>
  <c r="AU238" i="3"/>
  <c r="AV238" i="3" s="1"/>
  <c r="AQ238" i="3"/>
  <c r="AU106" i="3"/>
  <c r="AV106" i="3" s="1"/>
  <c r="AQ106" i="3"/>
  <c r="AU549" i="3"/>
  <c r="AV549" i="3" s="1"/>
  <c r="AQ549" i="3"/>
  <c r="AU449" i="3"/>
  <c r="AV449" i="3" s="1"/>
  <c r="AQ449" i="3"/>
  <c r="AU533" i="3"/>
  <c r="AV533" i="3" s="1"/>
  <c r="AQ533" i="3"/>
  <c r="AQ611" i="3"/>
  <c r="AU611" i="3"/>
  <c r="AV611" i="3" s="1"/>
  <c r="AQ137" i="3"/>
  <c r="AU137" i="3"/>
  <c r="AV137" i="3" s="1"/>
  <c r="AQ342" i="3"/>
  <c r="AU342" i="3"/>
  <c r="AV342" i="3" s="1"/>
  <c r="AQ98" i="3"/>
  <c r="AU98" i="3"/>
  <c r="AV98" i="3" s="1"/>
  <c r="AQ191" i="3"/>
  <c r="AU191" i="3"/>
  <c r="AV191" i="3" s="1"/>
  <c r="AQ602" i="3"/>
  <c r="AU602" i="3"/>
  <c r="AV602" i="3" s="1"/>
  <c r="AQ218" i="3"/>
  <c r="AU218" i="3"/>
  <c r="AV218" i="3" s="1"/>
  <c r="AQ614" i="3"/>
  <c r="AU614" i="3"/>
  <c r="AV614" i="3" s="1"/>
  <c r="AQ578" i="3"/>
  <c r="AU578" i="3"/>
  <c r="AV578" i="3" s="1"/>
  <c r="AU235" i="3"/>
  <c r="AV235" i="3" s="1"/>
  <c r="AQ235" i="3"/>
  <c r="AU520" i="3"/>
  <c r="AV520" i="3" s="1"/>
  <c r="AQ520" i="3"/>
  <c r="AU79" i="3"/>
  <c r="AV79" i="3" s="1"/>
  <c r="AQ79" i="3"/>
  <c r="AU227" i="3"/>
  <c r="AV227" i="3" s="1"/>
  <c r="AQ227" i="3"/>
  <c r="AU559" i="3"/>
  <c r="AV559" i="3" s="1"/>
  <c r="AQ559" i="3"/>
  <c r="AU502" i="3"/>
  <c r="AV502" i="3" s="1"/>
  <c r="AQ502" i="3"/>
  <c r="AU228" i="3"/>
  <c r="AV228" i="3" s="1"/>
  <c r="AQ228" i="3"/>
  <c r="AU278" i="3"/>
  <c r="AV278" i="3" s="1"/>
  <c r="AQ278" i="3"/>
  <c r="AU85" i="3"/>
  <c r="AV85" i="3" s="1"/>
  <c r="AQ85" i="3"/>
  <c r="AU259" i="3"/>
  <c r="AV259" i="3" s="1"/>
  <c r="AQ259" i="3"/>
  <c r="AU172" i="3"/>
  <c r="AV172" i="3" s="1"/>
  <c r="AQ172" i="3"/>
  <c r="AU737" i="3"/>
  <c r="AV737" i="3" s="1"/>
  <c r="AQ737" i="3"/>
  <c r="AU752" i="3"/>
  <c r="AV752" i="3" s="1"/>
  <c r="AQ752" i="3"/>
  <c r="AU552" i="3"/>
  <c r="AV552" i="3" s="1"/>
  <c r="AQ552" i="3"/>
  <c r="AU713" i="3"/>
  <c r="AV713" i="3" s="1"/>
  <c r="AQ713" i="3"/>
  <c r="AU376" i="3"/>
  <c r="AV376" i="3" s="1"/>
  <c r="AQ376" i="3"/>
  <c r="AQ423" i="3"/>
  <c r="AU423" i="3"/>
  <c r="AV423" i="3" s="1"/>
  <c r="AQ728" i="3"/>
  <c r="AU728" i="3"/>
  <c r="AV728" i="3" s="1"/>
  <c r="AQ556" i="3"/>
  <c r="AU556" i="3"/>
  <c r="AV556" i="3" s="1"/>
  <c r="AU352" i="3"/>
  <c r="AV352" i="3" s="1"/>
  <c r="AQ352" i="3"/>
  <c r="AU477" i="3"/>
  <c r="AV477" i="3" s="1"/>
  <c r="AQ477" i="3"/>
  <c r="AU427" i="3"/>
  <c r="AV427" i="3" s="1"/>
  <c r="AQ427" i="3"/>
  <c r="AQ669" i="3"/>
  <c r="AU669" i="3"/>
  <c r="AV669" i="3" s="1"/>
  <c r="AQ434" i="3"/>
  <c r="AU434" i="3"/>
  <c r="AV434" i="3" s="1"/>
  <c r="AQ312" i="3"/>
  <c r="AU312" i="3"/>
  <c r="AV312" i="3" s="1"/>
  <c r="AQ475" i="3"/>
  <c r="AU475" i="3"/>
  <c r="AV475" i="3" s="1"/>
  <c r="AU649" i="3"/>
  <c r="AV649" i="3" s="1"/>
  <c r="AQ649" i="3"/>
  <c r="AQ99" i="3"/>
  <c r="AU99" i="3"/>
  <c r="AV99" i="3" s="1"/>
  <c r="AU623" i="3"/>
  <c r="AV623" i="3" s="1"/>
  <c r="AQ623" i="3"/>
  <c r="AU601" i="3"/>
  <c r="AV601" i="3" s="1"/>
  <c r="AQ601" i="3"/>
  <c r="AU442" i="3"/>
  <c r="AV442" i="3" s="1"/>
  <c r="AQ442" i="3"/>
  <c r="AU420" i="3"/>
  <c r="AV420" i="3" s="1"/>
  <c r="AQ420" i="3"/>
  <c r="AU598" i="3"/>
  <c r="AV598" i="3" s="1"/>
  <c r="AQ598" i="3"/>
  <c r="AU333" i="3"/>
  <c r="AV333" i="3" s="1"/>
  <c r="AQ333" i="3"/>
  <c r="AU285" i="3"/>
  <c r="AV285" i="3" s="1"/>
  <c r="AQ285" i="3"/>
  <c r="AU630" i="3"/>
  <c r="AV630" i="3" s="1"/>
  <c r="AQ630" i="3"/>
  <c r="AQ754" i="3"/>
  <c r="AU754" i="3"/>
  <c r="AV754" i="3" s="1"/>
  <c r="AQ625" i="3"/>
  <c r="AU625" i="3"/>
  <c r="AV625" i="3" s="1"/>
  <c r="AQ452" i="3"/>
  <c r="AU452" i="3"/>
  <c r="AV452" i="3" s="1"/>
  <c r="AQ732" i="3"/>
  <c r="AU732" i="3"/>
  <c r="AV732" i="3" s="1"/>
  <c r="AQ438" i="3"/>
  <c r="AU438" i="3"/>
  <c r="AV438" i="3" s="1"/>
  <c r="AQ33" i="3"/>
  <c r="AU33" i="3"/>
  <c r="AV33" i="3" s="1"/>
  <c r="AU115" i="3"/>
  <c r="AV115" i="3" s="1"/>
  <c r="AQ115" i="3"/>
  <c r="AU403" i="3"/>
  <c r="AV403" i="3" s="1"/>
  <c r="AQ403" i="3"/>
  <c r="AU54" i="3"/>
  <c r="AV54" i="3" s="1"/>
  <c r="AQ54" i="3"/>
  <c r="AU396" i="3"/>
  <c r="AV396" i="3" s="1"/>
  <c r="AQ396" i="3"/>
  <c r="AU294" i="3"/>
  <c r="AV294" i="3" s="1"/>
  <c r="AQ294" i="3"/>
  <c r="AU69" i="3"/>
  <c r="AV69" i="3" s="1"/>
  <c r="AQ69" i="3"/>
  <c r="AU361" i="3"/>
  <c r="AV361" i="3" s="1"/>
  <c r="AQ361" i="3"/>
  <c r="AU270" i="3"/>
  <c r="AV270" i="3" s="1"/>
  <c r="AQ270" i="3"/>
  <c r="AU301" i="3"/>
  <c r="AV301" i="3" s="1"/>
  <c r="AQ301" i="3"/>
  <c r="AU14" i="3"/>
  <c r="AV14" i="3" s="1"/>
  <c r="AQ14" i="3"/>
  <c r="AQ490" i="3"/>
  <c r="AU490" i="3"/>
  <c r="AV490" i="3" s="1"/>
  <c r="AU63" i="3"/>
  <c r="AV63" i="3" s="1"/>
  <c r="AQ63" i="3"/>
  <c r="AQ468" i="3"/>
  <c r="AU468" i="3"/>
  <c r="AV468" i="3" s="1"/>
  <c r="AQ458" i="3"/>
  <c r="AU458" i="3"/>
  <c r="AV458" i="3" s="1"/>
  <c r="AU612" i="3"/>
  <c r="AV612" i="3" s="1"/>
  <c r="AQ612" i="3"/>
  <c r="AU133" i="3"/>
  <c r="AV133" i="3" s="1"/>
  <c r="AQ133" i="3"/>
  <c r="AU199" i="3"/>
  <c r="AV199" i="3" s="1"/>
  <c r="AQ199" i="3"/>
  <c r="AU429" i="3"/>
  <c r="AV429" i="3" s="1"/>
  <c r="AQ429" i="3"/>
  <c r="AU629" i="3"/>
  <c r="AV629" i="3" s="1"/>
  <c r="AQ629" i="3"/>
  <c r="AU743" i="3"/>
  <c r="AV743" i="3" s="1"/>
  <c r="AQ743" i="3"/>
  <c r="AU377" i="3"/>
  <c r="AV377" i="3" s="1"/>
  <c r="AQ377" i="3"/>
  <c r="AU479" i="3"/>
  <c r="AV479" i="3" s="1"/>
  <c r="AQ479" i="3"/>
  <c r="AU744" i="3"/>
  <c r="AV744" i="3" s="1"/>
  <c r="AQ744" i="3"/>
  <c r="AU187" i="3"/>
  <c r="AV187" i="3" s="1"/>
  <c r="AQ187" i="3"/>
  <c r="AU720" i="3"/>
  <c r="AV720" i="3" s="1"/>
  <c r="AQ720" i="3"/>
  <c r="AU495" i="3"/>
  <c r="AV495" i="3" s="1"/>
  <c r="AQ495" i="3"/>
  <c r="AU21" i="3"/>
  <c r="AV21" i="3" s="1"/>
  <c r="AQ21" i="3"/>
  <c r="AU155" i="3"/>
  <c r="AV155" i="3" s="1"/>
  <c r="AQ155" i="3"/>
  <c r="AU125" i="3"/>
  <c r="AV125" i="3" s="1"/>
  <c r="AQ125" i="3"/>
  <c r="AU480" i="3"/>
  <c r="AV480" i="3" s="1"/>
  <c r="AQ480" i="3"/>
  <c r="AQ714" i="3"/>
  <c r="AU714" i="3"/>
  <c r="AV714" i="3" s="1"/>
  <c r="AU525" i="3"/>
  <c r="AV525" i="3" s="1"/>
  <c r="AQ525" i="3"/>
  <c r="AQ321" i="3"/>
  <c r="AU321" i="3"/>
  <c r="AV321" i="3" s="1"/>
  <c r="AQ66" i="3"/>
  <c r="AU66" i="3"/>
  <c r="AV66" i="3" s="1"/>
  <c r="AQ304" i="3"/>
  <c r="AU304" i="3"/>
  <c r="AV304" i="3" s="1"/>
  <c r="AQ51" i="3"/>
  <c r="AU51" i="3"/>
  <c r="AV51" i="3" s="1"/>
  <c r="AU483" i="3"/>
  <c r="AV483" i="3" s="1"/>
  <c r="AQ483" i="3"/>
  <c r="AQ633" i="3"/>
  <c r="AU633" i="3"/>
  <c r="AV633" i="3" s="1"/>
  <c r="AQ231" i="3"/>
  <c r="AU231" i="3"/>
  <c r="AV231" i="3" s="1"/>
  <c r="AU569" i="3"/>
  <c r="AV569" i="3" s="1"/>
  <c r="AQ569" i="3"/>
  <c r="AU154" i="3"/>
  <c r="AV154" i="3" s="1"/>
  <c r="AQ154" i="3"/>
  <c r="AU410" i="3"/>
  <c r="AV410" i="3" s="1"/>
  <c r="AQ410" i="3"/>
  <c r="AQ225" i="3"/>
  <c r="AU225" i="3"/>
  <c r="AV225" i="3" s="1"/>
  <c r="AQ209" i="3"/>
  <c r="AU209" i="3"/>
  <c r="AV209" i="3" s="1"/>
  <c r="AQ144" i="3"/>
  <c r="AU144" i="3"/>
  <c r="AV144" i="3" s="1"/>
  <c r="AU467" i="3"/>
  <c r="AV467" i="3" s="1"/>
  <c r="AQ467" i="3"/>
  <c r="AU561" i="3"/>
  <c r="AV561" i="3" s="1"/>
  <c r="AQ561" i="3"/>
  <c r="AU557" i="3"/>
  <c r="AV557" i="3" s="1"/>
  <c r="AQ557" i="3"/>
  <c r="AU489" i="3"/>
  <c r="AV489" i="3" s="1"/>
  <c r="AQ489" i="3"/>
  <c r="AU594" i="3"/>
  <c r="AV594" i="3" s="1"/>
  <c r="AQ594" i="3"/>
  <c r="AU723" i="3"/>
  <c r="AV723" i="3" s="1"/>
  <c r="AQ723" i="3"/>
  <c r="AQ82" i="3"/>
  <c r="AU82" i="3"/>
  <c r="AV82" i="3" s="1"/>
  <c r="AQ330" i="3"/>
  <c r="AU330" i="3"/>
  <c r="AV330" i="3" s="1"/>
  <c r="AQ359" i="3"/>
  <c r="AU359" i="3"/>
  <c r="AV359" i="3" s="1"/>
  <c r="AQ143" i="3"/>
  <c r="AU143" i="3"/>
  <c r="AV143" i="3" s="1"/>
  <c r="AQ499" i="3"/>
  <c r="AU499" i="3"/>
  <c r="AV499" i="3" s="1"/>
  <c r="AQ289" i="3"/>
  <c r="AU289" i="3"/>
  <c r="AV289" i="3" s="1"/>
  <c r="AQ26" i="3"/>
  <c r="AU26" i="3"/>
  <c r="AV26" i="3" s="1"/>
  <c r="AQ608" i="3"/>
  <c r="AU608" i="3"/>
  <c r="AV608" i="3" s="1"/>
  <c r="AQ690" i="3"/>
  <c r="AU690" i="3"/>
  <c r="AV690" i="3" s="1"/>
  <c r="AU182" i="3"/>
  <c r="AV182" i="3" s="1"/>
  <c r="AQ182" i="3"/>
  <c r="AQ646" i="3" l="1"/>
  <c r="AU593" i="3"/>
  <c r="AV593" i="3" s="1"/>
  <c r="AQ257" i="3"/>
  <c r="AU337" i="3"/>
  <c r="AV337" i="3" s="1"/>
  <c r="AU583" i="3"/>
  <c r="AV583" i="3" s="1"/>
  <c r="AU524" i="3"/>
  <c r="AV524" i="3" s="1"/>
  <c r="AQ37" i="3"/>
  <c r="AQ766" i="3"/>
  <c r="AU472" i="3"/>
  <c r="AV472" i="3" s="1"/>
  <c r="AQ688" i="3"/>
  <c r="AQ554" i="3"/>
  <c r="AU685" i="3"/>
  <c r="AV685" i="3" s="1"/>
  <c r="AQ387" i="3"/>
  <c r="AU712" i="3"/>
  <c r="AV712" i="3" s="1"/>
  <c r="AQ558" i="3"/>
  <c r="AQ123" i="3"/>
  <c r="AU264" i="3"/>
  <c r="AV264" i="3" s="1"/>
  <c r="AQ503" i="3"/>
  <c r="AU269" i="3"/>
  <c r="AV269" i="3" s="1"/>
  <c r="AQ347" i="3"/>
  <c r="AU656" i="3"/>
  <c r="AV656" i="3" s="1"/>
  <c r="AQ45" i="3"/>
  <c r="AU266" i="3"/>
  <c r="AV266" i="3" s="1"/>
  <c r="AU366" i="3"/>
  <c r="AV366" i="3" s="1"/>
  <c r="AQ430" i="3"/>
  <c r="AU466" i="3"/>
  <c r="AV466" i="3" s="1"/>
  <c r="AQ613" i="3"/>
  <c r="AU677" i="3"/>
  <c r="AV677" i="3" s="1"/>
  <c r="AU344" i="3"/>
  <c r="AV344" i="3" s="1"/>
  <c r="AQ117" i="3"/>
  <c r="AQ655" i="3"/>
  <c r="AQ591" i="3"/>
  <c r="AU58" i="3"/>
  <c r="AV58" i="3" s="1"/>
  <c r="AQ421" i="3"/>
  <c r="AQ91" i="3"/>
  <c r="AQ582" i="3"/>
  <c r="AQ493" i="3"/>
  <c r="AU570" i="3"/>
  <c r="AV570" i="3" s="1"/>
  <c r="AQ512" i="3"/>
  <c r="AU81" i="3"/>
  <c r="AV81" i="3" s="1"/>
  <c r="AQ550" i="3"/>
  <c r="AQ105" i="3"/>
  <c r="AU77" i="3"/>
  <c r="AV77" i="3" s="1"/>
  <c r="AQ223" i="3"/>
  <c r="AU482" i="3"/>
  <c r="AV482" i="3" s="1"/>
  <c r="AU404" i="3"/>
  <c r="AV404" i="3" s="1"/>
  <c r="AU402" i="3"/>
  <c r="AV402" i="3" s="1"/>
  <c r="AU92" i="3"/>
  <c r="AV92" i="3" s="1"/>
  <c r="AU201" i="3"/>
  <c r="AV201" i="3" s="1"/>
  <c r="AU346" i="3"/>
  <c r="AV346" i="3" s="1"/>
  <c r="AQ454" i="3"/>
  <c r="AQ345" i="3"/>
  <c r="AQ592" i="3"/>
  <c r="AU456" i="3"/>
  <c r="AV456" i="3" s="1"/>
  <c r="AQ699" i="3"/>
  <c r="AQ156" i="3"/>
  <c r="AQ308" i="3"/>
  <c r="AQ131" i="3"/>
  <c r="AU494" i="3"/>
  <c r="AV494" i="3" s="1"/>
  <c r="AQ622" i="3"/>
  <c r="AQ486" i="3"/>
  <c r="AU341" i="3"/>
  <c r="AV341" i="3" s="1"/>
  <c r="AU532" i="3"/>
  <c r="AV532" i="3" s="1"/>
  <c r="AU265" i="3"/>
  <c r="AV265" i="3" s="1"/>
  <c r="AQ397" i="3"/>
  <c r="AU762" i="3"/>
  <c r="AV762" i="3" s="1"/>
  <c r="AU718" i="3"/>
  <c r="AV718" i="3" s="1"/>
  <c r="AU758" i="3"/>
  <c r="AV758" i="3" s="1"/>
  <c r="AQ478" i="3"/>
  <c r="AU62" i="3"/>
  <c r="AV62" i="3" s="1"/>
  <c r="AU460" i="3"/>
  <c r="AV460" i="3" s="1"/>
  <c r="AQ326" i="3"/>
  <c r="AU211" i="3"/>
  <c r="AV211" i="3" s="1"/>
  <c r="AQ450" i="3"/>
  <c r="AQ497" i="3"/>
  <c r="AU462" i="3"/>
  <c r="AV462" i="3" s="1"/>
  <c r="AU96" i="3"/>
  <c r="AV96" i="3" s="1"/>
  <c r="AQ19" i="3"/>
  <c r="AU693" i="3"/>
  <c r="AV693" i="3" s="1"/>
  <c r="AU70" i="3"/>
  <c r="AV70" i="3" s="1"/>
  <c r="AP7" i="3"/>
  <c r="AU10" i="3"/>
  <c r="AV10" i="3" s="1"/>
  <c r="AV8" i="3"/>
  <c r="AU7" i="3" l="1"/>
</calcChain>
</file>

<file path=xl/sharedStrings.xml><?xml version="1.0" encoding="utf-8"?>
<sst xmlns="http://schemas.openxmlformats.org/spreadsheetml/2006/main" count="19424" uniqueCount="2762">
  <si>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</si>
  <si>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</si>
  <si>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</si>
  <si>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</si>
  <si>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</si>
  <si>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</si>
  <si>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</si>
  <si>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5000</t>
  </si>
  <si>
    <t>6090</t>
  </si>
  <si>
    <t>총재고</t>
  </si>
  <si>
    <t>이지+천지재고</t>
  </si>
  <si>
    <t>순매출수량</t>
  </si>
  <si>
    <t>재고대응률</t>
  </si>
  <si>
    <t>일평균소진</t>
  </si>
  <si>
    <t>이지+천지재고일수(일평균소진)</t>
  </si>
  <si>
    <t>이지+천지재고일수(3평판)</t>
  </si>
  <si>
    <t>총재고일수</t>
  </si>
  <si>
    <t>품절예상일</t>
  </si>
  <si>
    <t>위험도(일평균소진)</t>
  </si>
  <si>
    <t>위험도(3평판)</t>
  </si>
  <si>
    <t>위험도(엑셀관리)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</si>
  <si>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</si>
  <si>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</si>
  <si>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</si>
  <si>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</si>
  <si>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</si>
  <si>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</si>
  <si>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</si>
  <si>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</si>
  <si>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</si>
  <si>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</si>
  <si>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</si>
  <si>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</si>
  <si>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</si>
  <si>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</si>
  <si>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</si>
  <si>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</si>
  <si>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</si>
  <si>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</si>
  <si>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</si>
  <si>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</si>
  <si>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</si>
  <si>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</si>
  <si>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</si>
  <si>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</si>
  <si>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</si>
  <si>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</si>
  <si>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</si>
  <si>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</si>
  <si>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</si>
  <si>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</si>
  <si>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</si>
  <si>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</si>
  <si>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</si>
  <si>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</si>
  <si>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</si>
  <si>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</si>
  <si>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</si>
  <si>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</si>
  <si>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</si>
  <si>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</si>
  <si>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</si>
  <si>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</si>
  <si>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</si>
  <si>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</si>
  <si>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</si>
  <si>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</si>
  <si>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</si>
  <si>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</si>
  <si>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</si>
  <si>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</si>
  <si>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</si>
  <si>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</si>
  <si>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</si>
  <si>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</si>
  <si>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</si>
  <si>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</si>
  <si>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</si>
  <si>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</si>
  <si>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</si>
  <si>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</si>
  <si>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</si>
  <si>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</si>
  <si>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</si>
  <si>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</si>
  <si>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</si>
  <si>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</si>
  <si>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</si>
  <si>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</si>
  <si>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</si>
  <si>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</si>
  <si>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</si>
  <si>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</si>
  <si>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</si>
  <si>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</si>
  <si>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</si>
  <si>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</si>
  <si>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</si>
  <si>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</si>
  <si>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</si>
  <si>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</si>
  <si>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</si>
  <si>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</si>
  <si>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</si>
  <si>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</si>
  <si>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</si>
  <si>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</si>
  <si>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</si>
  <si>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</si>
  <si>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</si>
  <si>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</si>
  <si>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</si>
  <si>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</si>
  <si>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</si>
  <si>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</si>
  <si>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</si>
  <si>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</si>
  <si>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</si>
  <si>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</si>
  <si>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</si>
  <si>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</si>
  <si>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</si>
  <si>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</si>
  <si>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</si>
  <si>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</si>
  <si>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</si>
  <si>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</si>
  <si>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</si>
  <si>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</si>
  <si>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</si>
  <si>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</si>
  <si>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</si>
  <si>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</si>
  <si>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</si>
  <si>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</si>
  <si>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</si>
  <si>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</si>
  <si>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</si>
  <si>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</si>
  <si>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</si>
  <si>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</si>
  <si>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</si>
  <si>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</si>
  <si>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</si>
  <si>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</si>
  <si>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</si>
  <si>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</si>
  <si>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</si>
  <si>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</si>
  <si>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</si>
  <si>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</si>
  <si>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</si>
  <si>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</si>
  <si>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</si>
  <si>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</si>
  <si>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</si>
  <si>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</si>
  <si>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</si>
  <si>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</si>
  <si>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</si>
  <si>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</si>
  <si>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</si>
  <si>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</si>
  <si>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</si>
  <si>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</si>
  <si>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</si>
  <si>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</si>
  <si>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</si>
  <si>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</si>
  <si>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</si>
  <si>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</si>
  <si>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</si>
  <si>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</si>
  <si>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</si>
  <si>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</si>
  <si>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</si>
  <si>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</si>
  <si>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</si>
  <si>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</si>
  <si>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</si>
  <si>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</si>
  <si>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</si>
  <si>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</si>
  <si>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</si>
  <si>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</si>
  <si>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</si>
  <si>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</si>
  <si>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</si>
  <si>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</si>
  <si>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</si>
  <si>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</si>
  <si>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</si>
  <si>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</si>
  <si>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</si>
  <si>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</si>
  <si>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</si>
  <si>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</si>
  <si>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</si>
  <si>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</si>
  <si>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</si>
  <si>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</si>
  <si>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</si>
  <si>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</si>
  <si>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</si>
  <si>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</si>
  <si>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</si>
  <si>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</si>
  <si>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</si>
  <si>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</si>
  <si>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</si>
  <si>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</si>
  <si>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</si>
  <si>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</si>
  <si>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</si>
  <si>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</si>
  <si>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</si>
  <si>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</si>
  <si>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</si>
  <si>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</si>
  <si>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</si>
  <si>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</si>
  <si>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</si>
  <si>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</si>
  <si>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</si>
  <si>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</si>
  <si>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</si>
  <si>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</si>
  <si>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</si>
  <si>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</si>
  <si>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</si>
  <si>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</si>
  <si>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</si>
  <si>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</si>
  <si>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</si>
  <si>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</si>
  <si>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</si>
  <si>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</si>
  <si>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</si>
  <si>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</si>
  <si>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</si>
  <si>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</si>
  <si>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</si>
  <si>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</si>
  <si>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</si>
  <si>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</si>
  <si>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</si>
  <si>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</si>
  <si>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</si>
  <si>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</si>
  <si>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</si>
  <si>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</si>
  <si>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</si>
  <si>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</si>
  <si>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</si>
  <si>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</si>
  <si>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</si>
  <si>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</si>
  <si>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</si>
  <si>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</si>
  <si>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</si>
  <si>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</si>
  <si>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</si>
  <si>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</si>
  <si>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</si>
  <si>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</si>
  <si>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</si>
  <si>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</si>
  <si>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</si>
  <si>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</si>
  <si>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</si>
  <si>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</si>
  <si>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</si>
  <si>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</si>
  <si>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</si>
  <si>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</si>
  <si>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</si>
  <si>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</si>
  <si>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</si>
  <si>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</si>
  <si>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</si>
  <si>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</si>
  <si>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</si>
  <si>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</si>
  <si>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</si>
  <si>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</si>
  <si>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</si>
  <si>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</si>
  <si>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</si>
  <si>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</si>
  <si>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</si>
  <si>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</si>
  <si>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</si>
  <si>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</si>
  <si>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</si>
  <si>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</si>
  <si>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</si>
  <si>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</si>
  <si>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</si>
  <si>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</si>
  <si>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</si>
  <si>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</si>
  <si>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</si>
  <si>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</si>
  <si>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</si>
  <si>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</si>
  <si>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</si>
  <si>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</si>
  <si>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</si>
  <si>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</si>
  <si>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</si>
  <si>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</si>
  <si>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</si>
  <si>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</si>
  <si>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</si>
  <si>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</si>
  <si>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</si>
  <si>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</si>
  <si>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</si>
  <si>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</si>
  <si>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</si>
  <si>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</si>
  <si>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</si>
  <si>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</si>
  <si>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</si>
  <si>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</si>
  <si>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</si>
  <si>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</si>
  <si>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</si>
  <si>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</si>
  <si>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</si>
  <si>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</si>
  <si>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</si>
  <si>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</si>
  <si>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</si>
  <si>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</si>
  <si>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</si>
  <si>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</si>
  <si>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</si>
  <si>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</si>
  <si>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</si>
  <si>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</si>
  <si>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</si>
  <si>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</si>
  <si>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</si>
  <si>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</si>
  <si>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</si>
  <si>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</si>
  <si>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</si>
  <si>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</si>
  <si>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</si>
  <si>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</si>
  <si>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</si>
  <si>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</si>
  <si>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</si>
  <si>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</si>
  <si>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</si>
  <si>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</si>
  <si>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</si>
  <si>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</si>
  <si>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</si>
  <si>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</si>
  <si>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</si>
  <si>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</si>
  <si>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</si>
  <si>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</si>
  <si>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</si>
  <si>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</si>
  <si>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</si>
  <si>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</si>
  <si>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</si>
  <si>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</si>
  <si>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</si>
  <si>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</si>
  <si>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</si>
  <si>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</si>
  <si>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</si>
  <si>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</si>
  <si>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</si>
  <si>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</si>
  <si>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</si>
  <si>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</si>
  <si>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</si>
  <si>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</si>
  <si>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</si>
  <si>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</si>
  <si>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</si>
  <si>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</si>
  <si>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</si>
  <si>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</si>
  <si>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</si>
  <si>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</si>
  <si>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</si>
  <si>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</si>
  <si>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</si>
  <si>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</si>
  <si>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</si>
  <si>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</si>
  <si>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</si>
  <si>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</si>
  <si>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</si>
  <si>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</si>
  <si>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</si>
  <si>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</si>
  <si>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</si>
  <si>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</si>
  <si>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</si>
  <si>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</si>
  <si>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</si>
  <si>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</si>
  <si>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</si>
  <si>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</si>
  <si>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</si>
  <si>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</si>
  <si>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</si>
  <si>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</si>
  <si>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</si>
  <si>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</si>
  <si>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</si>
  <si>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</si>
  <si>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</si>
  <si>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</si>
  <si>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</si>
  <si>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</si>
  <si>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</si>
  <si>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</si>
  <si>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</si>
  <si>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</si>
  <si>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</si>
  <si>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</si>
  <si>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</si>
  <si>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</si>
  <si>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</si>
  <si>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</si>
  <si>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</si>
  <si>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</si>
  <si>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</si>
  <si>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</si>
  <si>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</si>
  <si>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</si>
  <si>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</si>
  <si>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</si>
  <si>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</si>
  <si>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</si>
  <si>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</si>
  <si>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</si>
  <si>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</si>
  <si>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</si>
  <si>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</si>
  <si>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</si>
  <si>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</si>
  <si>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</si>
  <si>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</si>
  <si>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</si>
  <si>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</si>
  <si>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</si>
  <si>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</si>
  <si>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</si>
  <si>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</si>
  <si>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</si>
  <si>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</si>
  <si>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</si>
  <si>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</si>
  <si>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</si>
  <si>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</si>
  <si>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</si>
  <si>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</si>
  <si>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</si>
  <si>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</si>
  <si>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</si>
  <si>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</si>
  <si>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</si>
  <si>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</si>
  <si>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</si>
  <si>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</si>
  <si>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</si>
  <si>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</si>
  <si>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</si>
  <si>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</si>
  <si>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</si>
  <si>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</si>
  <si>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</si>
  <si>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</si>
  <si>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</si>
  <si>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</si>
  <si>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</si>
  <si>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</si>
  <si>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</si>
  <si>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</si>
  <si>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</si>
  <si>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</si>
  <si>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</si>
  <si>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</si>
  <si>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</si>
  <si>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</si>
  <si>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</si>
  <si>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</si>
  <si>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</si>
  <si>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</si>
  <si>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</si>
  <si>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</si>
  <si>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</si>
  <si>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</si>
  <si>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</si>
  <si>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</si>
  <si>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</si>
  <si>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</si>
  <si>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</si>
  <si>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</si>
  <si>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</si>
  <si>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</si>
  <si>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</si>
  <si>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</si>
  <si>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</si>
  <si>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</si>
  <si>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</si>
  <si>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</si>
  <si>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</si>
  <si>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</si>
  <si>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</si>
  <si>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</si>
  <si>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</si>
  <si>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</si>
  <si>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</si>
  <si>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</si>
  <si>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</si>
  <si>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</si>
  <si>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</si>
  <si>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</si>
  <si>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</si>
  <si>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</si>
  <si>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</si>
  <si>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</si>
  <si>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</si>
  <si>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</si>
  <si>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</si>
  <si>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</si>
  <si>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</si>
  <si>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</si>
  <si>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</si>
  <si>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</si>
  <si>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</si>
  <si>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</si>
  <si>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</si>
  <si>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</si>
  <si>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</si>
  <si>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</si>
  <si>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</si>
  <si>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</si>
  <si>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</si>
  <si>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</si>
  <si>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</si>
  <si>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</si>
  <si>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</si>
  <si>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</si>
  <si>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</si>
  <si>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</si>
  <si>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</si>
  <si>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</si>
  <si>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</si>
  <si>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</si>
  <si>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</si>
  <si>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</si>
  <si>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</si>
  <si>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</si>
  <si>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</si>
  <si>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</si>
  <si>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</si>
  <si>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</si>
  <si>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</si>
  <si>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</si>
  <si>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</si>
  <si>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</si>
  <si>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</si>
  <si>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</si>
  <si>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</si>
  <si>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</si>
  <si>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</si>
  <si>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</si>
  <si>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</si>
  <si>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</si>
  <si>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</si>
  <si>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</si>
  <si>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</si>
  <si>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</si>
  <si>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</si>
  <si>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</si>
  <si>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</si>
  <si>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</si>
  <si>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</si>
  <si>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</si>
  <si>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</si>
  <si>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</si>
  <si>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</si>
  <si>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</si>
  <si>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</si>
  <si>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</si>
  <si>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</si>
  <si>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</si>
  <si>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</si>
  <si>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</si>
  <si>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</si>
  <si>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</si>
  <si>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</si>
  <si>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</si>
  <si>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</si>
  <si>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</si>
  <si>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</si>
  <si>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</si>
  <si>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</si>
  <si>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</si>
  <si>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</si>
  <si>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</si>
  <si>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</si>
  <si>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</si>
  <si>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</si>
  <si>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</si>
  <si>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</si>
  <si>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</si>
  <si>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</si>
  <si>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</si>
  <si>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</si>
  <si>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</si>
  <si>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</si>
  <si>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</si>
  <si>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</si>
  <si>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</si>
  <si>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</si>
  <si>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</si>
  <si>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</si>
  <si>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</si>
  <si>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</si>
  <si>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</si>
  <si>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</si>
  <si>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</si>
  <si>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</si>
  <si>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</si>
  <si>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</si>
  <si>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</si>
  <si>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</si>
  <si>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</si>
  <si>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</si>
  <si>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</si>
  <si>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</si>
  <si>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</si>
  <si>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</si>
  <si>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</si>
  <si>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</si>
  <si>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</si>
  <si>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</si>
  <si>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</si>
  <si>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</si>
  <si>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</si>
  <si>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</si>
  <si>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</si>
  <si>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</si>
  <si>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</si>
  <si>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</si>
  <si>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</si>
  <si>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</si>
  <si>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</si>
  <si>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</si>
  <si>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</si>
  <si>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</si>
  <si>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</si>
  <si>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</si>
  <si>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</si>
  <si>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</si>
  <si>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</si>
  <si>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</si>
  <si>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</si>
  <si>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</si>
  <si>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</si>
  <si>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</si>
  <si>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</si>
  <si>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</si>
  <si>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</si>
  <si>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</si>
  <si>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</si>
  <si>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</si>
  <si>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</si>
  <si>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</si>
  <si>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</si>
  <si>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</si>
  <si>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</si>
  <si>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</si>
  <si>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</si>
  <si>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</si>
  <si>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</si>
  <si>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</si>
  <si>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</si>
  <si>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</si>
  <si>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</si>
  <si>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</si>
  <si>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</si>
  <si>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</si>
  <si>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</si>
  <si>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</si>
  <si>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</si>
  <si>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</si>
  <si>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</si>
  <si>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</si>
  <si>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</si>
  <si>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</si>
  <si>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</si>
  <si>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</si>
  <si>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</si>
  <si>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</si>
  <si>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</si>
  <si>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</si>
  <si>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</si>
  <si>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</si>
  <si>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</si>
  <si>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</si>
  <si>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</si>
  <si>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</si>
  <si>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</si>
  <si>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</si>
  <si>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</si>
  <si>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</si>
  <si>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</si>
  <si>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</si>
  <si>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</si>
  <si>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</si>
  <si>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</si>
  <si>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</si>
  <si>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</si>
  <si>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</si>
  <si>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</si>
  <si>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</si>
  <si>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</si>
  <si>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</si>
  <si>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</si>
  <si>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</si>
  <si>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</si>
  <si>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</si>
  <si>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</si>
  <si>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</si>
  <si>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</si>
  <si>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</si>
  <si>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</si>
  <si>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</si>
  <si>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</si>
  <si>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</si>
  <si>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</si>
  <si>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</si>
  <si>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</si>
  <si>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</si>
  <si>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</si>
  <si>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</si>
  <si>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</si>
  <si>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</si>
  <si>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</si>
  <si>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</si>
  <si>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</si>
  <si>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</si>
  <si>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</si>
  <si>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</si>
  <si>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</si>
  <si>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</si>
  <si>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</si>
  <si>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</si>
  <si>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</si>
  <si>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</si>
  <si>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</si>
  <si>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</si>
  <si>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</si>
  <si>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</si>
  <si>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</si>
  <si>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</si>
  <si>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</si>
  <si>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</si>
  <si>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</si>
  <si>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</si>
  <si>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</si>
  <si>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</si>
  <si>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</si>
  <si>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</si>
  <si>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</si>
  <si>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</si>
  <si>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</si>
  <si>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</si>
  <si>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</si>
  <si>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</si>
  <si>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</si>
  <si>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</si>
  <si>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</si>
  <si>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</si>
  <si>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</si>
  <si>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</si>
  <si>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</si>
  <si>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</si>
  <si>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</si>
  <si>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</si>
  <si>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</si>
  <si>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</si>
  <si>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</si>
  <si>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</si>
  <si>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</si>
  <si>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</si>
  <si>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</si>
  <si>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</si>
  <si>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</si>
  <si>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</si>
  <si>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</si>
  <si>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</si>
  <si>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</si>
  <si>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</si>
  <si>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</si>
  <si>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</si>
  <si>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</si>
  <si>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</si>
  <si>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</si>
  <si>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</si>
  <si>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</si>
  <si>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</si>
  <si>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</si>
  <si>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</si>
  <si>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</si>
  <si>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</si>
  <si>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</si>
  <si>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</si>
  <si>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</si>
  <si>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</si>
  <si>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</si>
  <si>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</si>
  <si>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</si>
  <si>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</si>
  <si>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</si>
  <si>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</si>
  <si>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</si>
  <si>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</si>
  <si>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</si>
  <si>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</si>
  <si>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</si>
  <si>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</si>
  <si>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</si>
  <si>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</si>
  <si>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</si>
  <si>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</si>
  <si>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</si>
  <si>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</si>
  <si>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</si>
  <si>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</si>
  <si>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</si>
  <si>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</si>
  <si>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</si>
  <si>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</si>
  <si>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</si>
  <si>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</si>
  <si>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</si>
  <si>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</si>
  <si>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</si>
  <si>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</si>
  <si>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</si>
  <si>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</si>
  <si>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</si>
  <si>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</si>
  <si>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</si>
  <si>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</si>
  <si>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</si>
  <si>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</si>
  <si>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</si>
  <si>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</si>
  <si>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</si>
  <si>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</si>
  <si>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</si>
  <si>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</si>
  <si>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</si>
  <si>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</si>
  <si>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</si>
  <si>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</si>
  <si>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</si>
  <si>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</si>
  <si>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</si>
  <si>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</si>
  <si>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</si>
  <si>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</si>
  <si>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</si>
  <si>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</si>
  <si>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</si>
  <si>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</si>
  <si>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</si>
  <si>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</si>
  <si>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</si>
  <si>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</si>
  <si>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</si>
  <si>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</si>
  <si>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</si>
  <si>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</si>
  <si>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</si>
  <si>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</si>
  <si>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</si>
  <si>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</si>
  <si>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</si>
  <si>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</si>
  <si>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</si>
  <si>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</si>
  <si>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</si>
  <si>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</si>
  <si>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</si>
  <si>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</si>
  <si>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</si>
  <si>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</si>
  <si>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</si>
  <si>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</si>
  <si>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</si>
  <si>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</si>
  <si>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</si>
  <si>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</si>
  <si>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</si>
  <si>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</si>
  <si>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</si>
  <si>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</si>
  <si>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</si>
  <si>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</si>
  <si>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</si>
  <si>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</si>
  <si>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</si>
  <si>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</si>
  <si>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</si>
  <si>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</si>
  <si>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</si>
  <si>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</si>
  <si>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</si>
  <si>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</si>
  <si>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</si>
  <si>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</si>
  <si>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</si>
  <si>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</si>
  <si>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</si>
  <si>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</si>
  <si>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</si>
  <si>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</si>
  <si>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</si>
  <si>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</si>
  <si>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</si>
  <si>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</si>
  <si>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</si>
  <si>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</si>
  <si>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</si>
  <si>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</si>
  <si>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</si>
  <si>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</si>
  <si>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</si>
  <si>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</si>
  <si>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</si>
  <si>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</si>
  <si>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</si>
  <si>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</si>
  <si>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</si>
  <si>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</si>
  <si>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</si>
  <si>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</si>
  <si>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</si>
  <si>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</si>
  <si>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</si>
  <si>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</si>
  <si>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</si>
  <si>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</si>
  <si>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</si>
  <si>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</si>
  <si>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</si>
  <si>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</si>
  <si>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</si>
  <si>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</si>
  <si>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</si>
  <si>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</si>
  <si>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</si>
  <si>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</si>
  <si>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</si>
  <si>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</si>
  <si>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</si>
  <si>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</si>
  <si>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</si>
  <si>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</si>
  <si>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</si>
  <si>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</si>
  <si>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</si>
  <si>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</si>
  <si>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</si>
  <si>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</si>
  <si>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</si>
  <si>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</si>
  <si>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</si>
  <si>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</si>
  <si>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</si>
  <si>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</si>
  <si>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</si>
  <si>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</si>
  <si>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</si>
  <si>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</si>
  <si>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</si>
  <si>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</si>
  <si>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</si>
  <si>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</si>
  <si>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</si>
  <si>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</si>
  <si>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</si>
  <si>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</si>
  <si>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</si>
  <si>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</si>
  <si>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</si>
  <si>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</si>
  <si>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</si>
  <si>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</si>
  <si>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</si>
  <si>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</si>
  <si>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</si>
  <si>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</si>
  <si>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</si>
  <si>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</si>
  <si>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</si>
  <si>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</si>
  <si>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</si>
  <si>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</si>
  <si>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</si>
  <si>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</si>
  <si>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</si>
  <si>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</si>
  <si>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</si>
  <si>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</si>
  <si>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</si>
  <si>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</si>
  <si>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</si>
  <si>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</si>
  <si>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</si>
  <si>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</si>
  <si>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</si>
  <si>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</si>
  <si>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</si>
  <si>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</si>
  <si>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</si>
  <si>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</si>
  <si>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</si>
  <si>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</si>
  <si>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</si>
  <si>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</si>
  <si>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</si>
  <si>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</si>
  <si>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</si>
  <si>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</si>
  <si>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</si>
  <si>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</si>
  <si>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</si>
  <si>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</si>
  <si>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</si>
  <si>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</si>
  <si>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</si>
  <si>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</si>
  <si>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</si>
  <si>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</si>
  <si>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</si>
  <si>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</si>
  <si>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</si>
  <si>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</si>
  <si>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</si>
  <si>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</si>
  <si>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</si>
  <si>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</si>
  <si>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</si>
  <si>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</si>
  <si>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</si>
  <si>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</si>
  <si>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</si>
  <si>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</si>
  <si>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</si>
  <si>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</si>
  <si>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</si>
  <si>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</si>
  <si>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</si>
  <si>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</si>
  <si>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</si>
  <si>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</si>
  <si>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</si>
  <si>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</si>
  <si>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</si>
  <si>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</si>
  <si>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</si>
  <si>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</si>
  <si>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</si>
  <si>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</si>
  <si>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</si>
  <si>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</si>
  <si>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</si>
  <si>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</si>
  <si>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</si>
  <si>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</si>
  <si>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</si>
  <si>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</si>
  <si>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</si>
  <si>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</si>
  <si>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</si>
  <si>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</si>
  <si>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</si>
  <si>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</si>
  <si>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</si>
  <si>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</si>
  <si>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</si>
  <si>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</si>
  <si>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</si>
  <si>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</si>
  <si>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</si>
  <si>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</si>
  <si>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</si>
  <si>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</si>
  <si>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</si>
  <si>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</si>
  <si>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</si>
  <si>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</si>
  <si>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</si>
  <si>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</si>
  <si>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</si>
  <si>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</si>
  <si>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</si>
  <si>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</si>
  <si>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</si>
  <si>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</si>
  <si>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</si>
  <si>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</si>
  <si>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</si>
  <si>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</si>
  <si>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</si>
  <si>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</si>
  <si>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</si>
  <si>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</si>
  <si>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</si>
  <si>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</si>
  <si>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</si>
  <si>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</si>
  <si>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</si>
  <si>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</si>
  <si>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</si>
  <si>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</si>
  <si>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</si>
  <si>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</si>
  <si>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</si>
  <si>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</si>
  <si>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</si>
  <si>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</si>
  <si>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</si>
  <si>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</si>
  <si>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</si>
  <si>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</si>
  <si>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</si>
  <si>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</si>
  <si>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</si>
  <si>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</si>
  <si>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</si>
  <si>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</si>
  <si>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</si>
  <si>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</si>
  <si>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</si>
  <si>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</si>
  <si>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</si>
  <si>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</si>
  <si>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</si>
  <si>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</si>
  <si>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</si>
  <si>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</si>
  <si>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</si>
  <si>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</si>
  <si>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</si>
  <si>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</si>
  <si>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</si>
  <si>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</si>
  <si>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</si>
  <si>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</si>
  <si>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</si>
  <si>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</si>
  <si>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</si>
  <si>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</si>
  <si>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</si>
  <si>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</si>
  <si>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</si>
  <si>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</si>
  <si>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</si>
  <si>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</si>
  <si>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</si>
  <si>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</si>
  <si>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</si>
  <si>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</si>
  <si>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</si>
  <si>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</si>
  <si>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</si>
  <si>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</si>
  <si>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</si>
  <si>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</si>
  <si>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</si>
  <si>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</si>
  <si>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</si>
  <si>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</si>
  <si>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</si>
  <si>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</si>
  <si>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</si>
  <si>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</si>
  <si>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</si>
  <si>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</si>
  <si>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</si>
  <si>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</si>
  <si>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</si>
  <si>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</si>
  <si>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</si>
  <si>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</si>
  <si>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</si>
  <si>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</si>
  <si>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</si>
  <si>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</si>
  <si>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</si>
  <si>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</si>
  <si>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</si>
  <si>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</si>
  <si>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</si>
  <si>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</si>
  <si>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</si>
  <si>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</si>
  <si>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</si>
  <si>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</si>
  <si>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</si>
  <si>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</si>
  <si>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</si>
  <si>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</si>
  <si>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</si>
  <si>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</si>
  <si>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</si>
  <si>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</si>
  <si>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</si>
  <si>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</si>
  <si>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</si>
  <si>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</si>
  <si>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</si>
  <si>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</si>
  <si>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</si>
  <si>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</si>
  <si>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</si>
  <si>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</si>
  <si>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</si>
  <si>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</si>
  <si>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</si>
  <si>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</si>
  <si>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</si>
  <si>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</si>
  <si>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</si>
  <si>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</si>
  <si>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</si>
  <si>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</si>
  <si>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</si>
  <si>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</si>
  <si>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</si>
  <si>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</si>
  <si>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</si>
  <si>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</si>
  <si>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</si>
  <si>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</si>
  <si>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</si>
  <si>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</si>
  <si>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</si>
  <si>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</si>
  <si>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</si>
  <si>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</si>
  <si>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</si>
  <si>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</si>
  <si>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</si>
  <si>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</si>
  <si>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</si>
  <si>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</si>
  <si>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</si>
  <si>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</si>
  <si>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</si>
  <si>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</si>
  <si>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</si>
  <si>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</si>
  <si>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</si>
  <si>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</si>
  <si>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</si>
  <si>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</si>
  <si>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</si>
  <si>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</si>
  <si>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</si>
  <si>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</si>
  <si>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</si>
  <si>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</si>
  <si>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</si>
  <si>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</si>
  <si>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</si>
  <si>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</si>
  <si>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</si>
  <si>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</si>
  <si>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</si>
  <si>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</si>
  <si>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</si>
  <si>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</si>
  <si>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</si>
  <si>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</si>
  <si>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</si>
  <si>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</si>
  <si>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</si>
  <si>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</si>
  <si>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</si>
  <si>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</si>
  <si>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</si>
  <si>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</si>
  <si>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</si>
  <si>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</si>
  <si>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</si>
  <si>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</si>
  <si>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</si>
  <si>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</si>
  <si>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</si>
  <si>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</si>
  <si>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</si>
  <si>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</si>
  <si>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</si>
  <si>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</si>
  <si>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</si>
  <si>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</si>
  <si>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</si>
  <si>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</si>
  <si>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</si>
  <si>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</si>
  <si>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</si>
  <si>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</si>
  <si>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</si>
  <si>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</si>
  <si>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</si>
  <si>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</si>
  <si>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</si>
  <si>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</si>
  <si>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</si>
  <si>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</si>
  <si>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</si>
  <si>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</si>
  <si>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</si>
  <si>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</si>
  <si>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</si>
  <si>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</si>
  <si>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</si>
  <si>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</si>
  <si>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</si>
  <si>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</si>
  <si>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</si>
  <si>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</si>
  <si>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</si>
  <si>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</si>
  <si>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</si>
  <si>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</si>
  <si>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</si>
  <si>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</si>
  <si>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</si>
  <si>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</si>
  <si>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</si>
  <si>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</si>
  <si>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</si>
  <si>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</si>
  <si>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</si>
  <si>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</si>
  <si>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</si>
  <si>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</si>
  <si>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</si>
  <si>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</si>
  <si>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</si>
  <si>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</si>
  <si>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</si>
  <si>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</si>
  <si>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</si>
  <si>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</si>
  <si>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</si>
  <si>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</si>
  <si>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</si>
  <si>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</si>
  <si>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</si>
  <si>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</si>
  <si>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</si>
  <si>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</si>
  <si>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</si>
  <si>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</si>
  <si>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</si>
  <si>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</si>
  <si>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</si>
  <si>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</si>
  <si>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</si>
  <si>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</si>
  <si>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</si>
  <si>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</si>
  <si>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</si>
  <si>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</si>
  <si>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</si>
  <si>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</si>
  <si>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</si>
  <si>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</si>
  <si>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</si>
  <si>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</si>
  <si>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</si>
  <si>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</si>
  <si>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</si>
  <si>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</si>
  <si>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</si>
  <si>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</si>
  <si>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</si>
  <si>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</si>
  <si>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</si>
  <si>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</si>
  <si>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</si>
  <si>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</si>
  <si>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</si>
  <si>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</si>
  <si>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</si>
  <si>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</si>
  <si>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</si>
  <si>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</si>
  <si>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</si>
  <si>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</si>
  <si>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</si>
  <si>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</si>
  <si>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</si>
  <si>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</si>
  <si>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</si>
  <si>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</si>
  <si>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</si>
  <si>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</si>
  <si>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</si>
  <si>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</si>
  <si>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</si>
  <si>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</si>
  <si>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</si>
  <si>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</si>
  <si>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</si>
  <si>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</si>
  <si>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</si>
  <si>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</si>
  <si>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</si>
  <si>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</si>
  <si>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</si>
  <si>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</si>
  <si>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</si>
  <si>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</si>
  <si>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</si>
  <si>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</si>
  <si>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</si>
  <si>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</si>
  <si>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</si>
  <si>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</si>
  <si>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</si>
  <si>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</si>
  <si>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</si>
  <si>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</si>
  <si>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</si>
  <si>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</si>
  <si>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</si>
  <si>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</si>
  <si>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</si>
  <si>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</si>
  <si>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</si>
  <si>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</si>
  <si>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</si>
  <si>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</si>
  <si>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</si>
  <si>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</si>
  <si>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</si>
  <si>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</si>
  <si>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</si>
  <si>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</si>
  <si>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</si>
  <si>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</si>
  <si>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</si>
  <si>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</si>
  <si>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</si>
  <si>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</si>
  <si>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</si>
  <si>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</si>
  <si>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</si>
  <si>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</si>
  <si>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</si>
  <si>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</si>
  <si>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</si>
  <si>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</si>
  <si>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</si>
  <si>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</si>
  <si>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</si>
  <si>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</si>
  <si>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</si>
  <si>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</si>
  <si>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</si>
  <si>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</si>
  <si>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</si>
  <si>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</si>
  <si>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</si>
  <si>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</si>
  <si>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</si>
  <si>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</si>
  <si>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</si>
  <si>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</si>
  <si>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</si>
  <si>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</si>
  <si>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</si>
  <si>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</si>
  <si>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</si>
  <si>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</si>
  <si>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</si>
  <si>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</si>
  <si>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</si>
  <si>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</si>
  <si>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</si>
  <si>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</si>
  <si>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</si>
  <si>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</si>
  <si>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</si>
  <si>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</si>
  <si>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</si>
  <si>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</si>
  <si>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</si>
  <si>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</si>
  <si>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</si>
  <si>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</si>
  <si>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</si>
  <si>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</si>
  <si>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</si>
  <si>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</si>
  <si>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</si>
  <si>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</si>
  <si>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</si>
  <si>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</si>
  <si>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</si>
  <si>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</si>
  <si>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</si>
  <si>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</si>
  <si>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</si>
  <si>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</si>
  <si>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</si>
  <si>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</si>
  <si>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</si>
  <si>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</si>
  <si>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</si>
  <si>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</si>
  <si>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</si>
  <si>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</si>
  <si>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</si>
  <si>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</si>
  <si>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</si>
  <si>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</si>
  <si>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</si>
  <si>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</si>
  <si>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</si>
  <si>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</si>
  <si>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</si>
  <si>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</si>
  <si>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</si>
  <si>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</si>
  <si>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</si>
  <si>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</si>
  <si>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</si>
  <si>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</si>
  <si>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</si>
  <si>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</si>
  <si>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</si>
  <si>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</si>
  <si>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</si>
  <si>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</si>
  <si>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</si>
  <si>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</si>
  <si>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</si>
  <si>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</si>
  <si>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</si>
  <si>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</si>
  <si>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</si>
  <si>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</si>
  <si>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</si>
  <si>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</si>
  <si>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</si>
  <si>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</si>
  <si>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</si>
  <si>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</si>
  <si>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</si>
  <si>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</si>
  <si>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</si>
  <si>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</si>
  <si>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</si>
  <si>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</si>
  <si>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</si>
  <si>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</si>
  <si>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</si>
  <si>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</si>
  <si>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</si>
  <si>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</si>
  <si>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</si>
  <si>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</si>
  <si>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</si>
  <si>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</si>
  <si>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</si>
  <si>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</si>
  <si>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</si>
  <si>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</si>
  <si>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</si>
  <si>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</si>
  <si>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</si>
  <si>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</si>
  <si>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</si>
  <si>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</si>
  <si>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</si>
  <si>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</si>
  <si>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</si>
  <si>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</si>
  <si>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</si>
  <si>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</si>
  <si>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</si>
  <si>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</si>
  <si>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</si>
  <si>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</si>
  <si>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</si>
  <si>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</si>
  <si>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</si>
  <si>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</si>
  <si>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</si>
  <si>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</si>
  <si>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</si>
  <si>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</si>
  <si>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</si>
  <si>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</si>
  <si>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</si>
  <si>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</si>
  <si>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</si>
  <si>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</si>
  <si>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</si>
  <si>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</si>
  <si>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</si>
  <si>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</si>
  <si>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</si>
  <si>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</si>
  <si>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</si>
  <si>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</si>
  <si>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</si>
  <si>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</si>
  <si>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</si>
  <si>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</si>
  <si>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</si>
  <si>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</si>
  <si>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</si>
  <si>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</si>
  <si>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</si>
  <si>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</si>
  <si>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</si>
  <si>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</si>
  <si>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</si>
  <si>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</si>
  <si>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</si>
  <si>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</si>
  <si>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</si>
  <si>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</si>
  <si>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</si>
  <si>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</si>
  <si>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</si>
  <si>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</si>
  <si>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</si>
  <si>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</si>
  <si>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</si>
  <si>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</si>
  <si>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</si>
  <si>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</si>
  <si>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</si>
  <si>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</si>
  <si>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</si>
  <si>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</si>
  <si>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</si>
  <si>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</si>
  <si>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</si>
  <si>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</si>
  <si>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</si>
  <si>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</si>
  <si>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</si>
  <si>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</si>
  <si>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</si>
  <si>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</si>
  <si>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</si>
  <si>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</si>
  <si>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</si>
  <si>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</si>
  <si>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</si>
  <si>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</si>
  <si>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</si>
  <si>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</si>
  <si>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</si>
  <si>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</si>
  <si>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</si>
  <si>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</si>
  <si>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</si>
  <si>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</si>
  <si>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</si>
  <si>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</si>
  <si>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</si>
  <si>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</si>
  <si>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</si>
  <si>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</si>
  <si>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</si>
  <si>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</si>
  <si>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</si>
  <si>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</si>
  <si>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</si>
  <si>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</si>
  <si>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</si>
  <si>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</si>
  <si>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</si>
  <si>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</si>
  <si>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</si>
  <si>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</si>
  <si>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</si>
  <si>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</si>
  <si>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</si>
  <si>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</si>
  <si>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</si>
  <si>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</si>
  <si>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</si>
  <si>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</si>
  <si>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</si>
  <si>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</si>
  <si>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</si>
  <si>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</si>
  <si>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</si>
  <si>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</si>
  <si>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</si>
  <si>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</si>
  <si>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</si>
  <si>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</si>
  <si>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</si>
  <si>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</si>
  <si>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</si>
  <si>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</si>
  <si>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</si>
  <si>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</si>
  <si>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</si>
  <si>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</si>
  <si>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</si>
  <si>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</si>
  <si>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</si>
  <si>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</si>
  <si>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</si>
  <si>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</si>
  <si>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</si>
  <si>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</si>
  <si>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</si>
  <si>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</si>
  <si>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</si>
  <si>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</si>
  <si>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</si>
  <si>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</si>
  <si>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</si>
  <si>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</si>
  <si>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</si>
  <si>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</si>
  <si>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</si>
  <si>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</si>
  <si>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</si>
  <si>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</si>
  <si>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</si>
  <si>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</si>
  <si>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</si>
  <si>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</si>
  <si>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</si>
  <si>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</si>
  <si>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</si>
  <si>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</si>
  <si>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</si>
  <si>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</si>
  <si>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</si>
  <si>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</si>
  <si>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</si>
  <si>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</si>
  <si>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</si>
  <si>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</si>
  <si>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</si>
  <si>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</si>
  <si>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</si>
  <si>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</si>
  <si>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</si>
  <si>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</si>
  <si>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</si>
  <si>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</si>
  <si>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</si>
  <si>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</si>
  <si>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</si>
  <si>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</si>
  <si>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</si>
  <si>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</si>
  <si>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</si>
  <si>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</si>
  <si>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</si>
  <si>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</si>
  <si>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</si>
  <si>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</si>
  <si>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</si>
  <si>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</si>
  <si>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</si>
  <si>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</si>
  <si>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</si>
  <si>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</si>
  <si>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</si>
  <si>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</si>
  <si>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</si>
  <si>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</si>
  <si>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</si>
  <si>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</si>
  <si>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</si>
  <si>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</si>
  <si>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</si>
  <si>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</si>
  <si>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</si>
  <si>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</si>
  <si>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</si>
  <si>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</si>
  <si>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</si>
  <si>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</si>
  <si>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</si>
  <si>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</si>
  <si>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</si>
  <si>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</si>
  <si>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</si>
  <si>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</si>
  <si>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</si>
  <si>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</si>
  <si>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</si>
  <si>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</si>
  <si>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</si>
  <si>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</si>
  <si>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</si>
  <si>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</si>
  <si>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</si>
  <si>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</si>
  <si>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</si>
  <si>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</si>
  <si>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</si>
  <si>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</si>
  <si>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</si>
  <si>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</si>
  <si>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</si>
  <si>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</si>
  <si>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</si>
  <si>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</si>
  <si>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</si>
  <si>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</si>
  <si>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</si>
  <si>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</si>
  <si>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</si>
  <si>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</si>
  <si>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</si>
  <si>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</si>
  <si>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</si>
  <si>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</si>
  <si>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</si>
  <si>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</si>
  <si>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</si>
  <si>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</si>
  <si>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</si>
  <si>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</si>
  <si>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</si>
  <si>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</si>
  <si>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</si>
  <si>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</si>
  <si>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</si>
  <si>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</si>
  <si>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</si>
  <si>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</si>
  <si>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</si>
  <si>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</si>
  <si>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</si>
  <si>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</si>
  <si>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</si>
  <si>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</si>
  <si>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</si>
  <si>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</si>
  <si>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</si>
  <si>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</si>
  <si>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</si>
  <si>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</si>
  <si>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</si>
  <si>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</si>
  <si>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</si>
  <si>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</si>
  <si>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</si>
  <si>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</si>
  <si>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</si>
  <si>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</si>
  <si>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</si>
  <si>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</si>
  <si>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</si>
  <si>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</si>
  <si>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</si>
  <si>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</si>
  <si>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</si>
  <si>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</si>
  <si>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</si>
  <si>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</si>
  <si>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</si>
  <si>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</si>
  <si>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</si>
  <si>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</si>
  <si>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</si>
  <si>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</si>
  <si>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</si>
  <si>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</si>
  <si>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</si>
  <si>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</si>
  <si>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</si>
  <si>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</si>
  <si>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</si>
  <si>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</si>
  <si>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</si>
  <si>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</si>
  <si>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</si>
  <si>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</si>
  <si>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</si>
  <si>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</si>
  <si>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</si>
  <si>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</si>
  <si>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</si>
  <si>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</si>
  <si>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</si>
  <si>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</si>
  <si>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</si>
  <si>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</si>
  <si>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</si>
  <si>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</si>
  <si>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</si>
  <si>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</si>
  <si>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</si>
  <si>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</si>
  <si>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</si>
  <si>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</si>
  <si>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</si>
  <si>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</si>
  <si>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</si>
  <si>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</si>
  <si>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</si>
  <si>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</si>
  <si>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</si>
  <si>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</si>
  <si>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</si>
  <si>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</si>
  <si>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</si>
  <si>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</si>
  <si>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</si>
  <si>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</si>
  <si>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</si>
  <si>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</si>
  <si>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</si>
  <si>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</si>
  <si>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</si>
  <si>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</si>
  <si>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</si>
  <si>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</si>
  <si>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</si>
  <si>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</si>
  <si>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</si>
  <si>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</si>
  <si>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</si>
  <si>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</si>
  <si>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</si>
  <si>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</si>
  <si>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</si>
  <si>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</si>
  <si>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</si>
  <si>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</si>
  <si>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</si>
  <si>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</si>
  <si>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</si>
  <si>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</si>
  <si>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</si>
  <si>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</si>
  <si>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</si>
  <si>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</si>
  <si>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</si>
  <si>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</si>
  <si>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</si>
  <si>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</si>
  <si>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</si>
  <si>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</si>
  <si>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</si>
  <si>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</si>
  <si>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</si>
  <si>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</si>
  <si>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</si>
  <si>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</si>
  <si>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</si>
  <si>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</si>
  <si>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</si>
  <si>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</si>
  <si>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</si>
  <si>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</si>
  <si>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</si>
  <si>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</si>
  <si>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</si>
  <si>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</si>
  <si>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</si>
  <si>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</si>
  <si>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</si>
  <si>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</si>
  <si>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</si>
  <si>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</si>
  <si>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</si>
  <si>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</si>
  <si>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</si>
  <si>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</si>
  <si>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</si>
  <si>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</si>
  <si>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</si>
  <si>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</si>
  <si>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</si>
  <si>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</si>
  <si>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</si>
  <si>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</si>
  <si>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</si>
  <si>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</si>
  <si>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</si>
  <si>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</si>
  <si>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</si>
  <si>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</si>
  <si>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</si>
  <si>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</si>
  <si>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</si>
  <si>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</si>
  <si>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</si>
  <si>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</si>
  <si>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</si>
  <si>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</si>
  <si>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</si>
  <si>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</si>
  <si>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</si>
  <si>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</si>
  <si>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</si>
  <si>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</si>
  <si>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</si>
  <si>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</si>
  <si>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</si>
  <si>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</si>
  <si>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</si>
  <si>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</si>
  <si>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</si>
  <si>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</si>
  <si>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</si>
  <si>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</si>
  <si>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</si>
  <si>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</si>
  <si>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</si>
  <si>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</si>
  <si>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</si>
  <si>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</si>
  <si>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</si>
  <si>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</si>
  <si>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</si>
  <si>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</si>
  <si>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</si>
  <si>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</si>
  <si>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</si>
  <si>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</si>
  <si>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</si>
  <si>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</si>
  <si>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</si>
  <si>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</si>
  <si>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</si>
  <si>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</si>
  <si>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</si>
  <si>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</si>
  <si>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</si>
  <si>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</si>
  <si>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</si>
  <si>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</si>
  <si>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</si>
  <si>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</si>
  <si>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</si>
  <si>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</si>
  <si>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</si>
  <si>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</si>
  <si>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</si>
  <si>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</si>
  <si>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</si>
  <si>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</si>
  <si>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</si>
  <si>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</si>
  <si>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</si>
  <si>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</si>
  <si>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</si>
  <si>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</si>
  <si>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</si>
  <si>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</si>
  <si>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</si>
  <si>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</si>
  <si>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</si>
  <si>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</si>
  <si>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</si>
  <si>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</si>
  <si>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</si>
  <si>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</si>
  <si>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</si>
  <si>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</si>
  <si>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</si>
  <si>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</si>
  <si>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</si>
  <si>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</si>
  <si>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</si>
  <si>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</si>
  <si>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</si>
  <si>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</si>
  <si>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</si>
  <si>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</si>
  <si>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</si>
  <si>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</si>
  <si>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</si>
  <si>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</si>
  <si>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</si>
  <si>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</si>
  <si>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</si>
  <si>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</si>
  <si>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</si>
  <si>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</si>
  <si>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</si>
  <si>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</si>
  <si>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</si>
  <si>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</si>
  <si>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</si>
  <si>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</si>
  <si>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</si>
  <si>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</si>
  <si>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</si>
  <si>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</si>
  <si>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</si>
  <si>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</si>
  <si>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</si>
  <si>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</si>
  <si>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</si>
  <si>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</si>
  <si>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</si>
  <si>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</si>
  <si>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</si>
  <si>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</si>
  <si>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</si>
  <si>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</si>
  <si>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</si>
  <si>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</si>
  <si>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</si>
  <si>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</si>
  <si>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</si>
  <si>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</si>
  <si>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</si>
  <si>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</si>
  <si>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</si>
  <si>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</si>
  <si>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</si>
  <si>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</si>
  <si>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</si>
  <si>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</si>
  <si>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</si>
  <si>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</si>
  <si>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</si>
  <si>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</si>
  <si>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</si>
  <si>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</si>
  <si>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</si>
  <si>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</si>
  <si>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</si>
  <si>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</si>
  <si>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</si>
  <si>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</si>
  <si>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</si>
  <si>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</si>
  <si>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</si>
  <si>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</si>
  <si>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</si>
  <si>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</si>
  <si>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</si>
  <si>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</si>
  <si>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</si>
  <si>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</si>
  <si>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</si>
  <si>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</si>
  <si>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</si>
  <si>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</si>
  <si>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</si>
  <si>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</si>
  <si>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</si>
  <si>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</si>
  <si>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</si>
  <si>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</si>
  <si>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</si>
  <si>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</si>
  <si>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</si>
  <si>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</si>
  <si>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</si>
  <si>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</si>
  <si>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</si>
  <si>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</si>
  <si>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</si>
  <si>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</si>
  <si>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</si>
  <si>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</si>
  <si>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</si>
  <si>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</si>
  <si>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</si>
  <si>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</si>
  <si>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</si>
  <si>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</si>
  <si>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</si>
  <si>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</si>
  <si>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</si>
  <si>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</si>
  <si>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</si>
  <si>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</si>
  <si>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</si>
  <si>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</si>
  <si>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</si>
  <si>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</si>
  <si>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</si>
  <si>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</si>
  <si>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</si>
  <si>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</si>
  <si>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</si>
  <si>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</si>
  <si>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</si>
  <si>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</si>
  <si>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</si>
  <si>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</si>
  <si>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</si>
  <si>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</si>
  <si>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</si>
  <si>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</si>
  <si>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</si>
  <si>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</si>
  <si>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</si>
  <si>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</si>
  <si>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</si>
  <si>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</si>
  <si>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</si>
  <si>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</si>
  <si>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</si>
  <si>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</si>
  <si>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</si>
  <si>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</si>
  <si>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</si>
  <si>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</si>
  <si>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</si>
  <si>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</si>
  <si>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</si>
  <si>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</si>
  <si>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</si>
  <si>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</si>
  <si>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</si>
  <si>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</si>
  <si>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</si>
  <si>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</si>
  <si>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</si>
  <si>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</si>
  <si>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</si>
  <si>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</si>
  <si>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</si>
  <si>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</si>
  <si>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</si>
  <si>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</si>
  <si>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</si>
  <si>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</si>
  <si>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</si>
  <si>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</si>
  <si>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</si>
  <si>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</si>
  <si>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</si>
  <si>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</si>
  <si>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</si>
  <si>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</si>
  <si>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</si>
  <si>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</si>
  <si>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</si>
  <si>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</si>
  <si>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</si>
  <si>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</si>
  <si>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</si>
  <si>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</si>
  <si>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</si>
  <si>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</si>
  <si>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</si>
  <si>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</si>
  <si>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</si>
  <si>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</si>
  <si>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</si>
  <si>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</si>
  <si>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</si>
  <si>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</si>
  <si>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</si>
  <si>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</si>
  <si>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</si>
  <si>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</si>
  <si>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</si>
  <si>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</si>
  <si>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</si>
  <si>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</si>
  <si>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</si>
  <si>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</si>
  <si>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</si>
  <si>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</si>
  <si>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</si>
  <si>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</si>
  <si>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</si>
  <si>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</si>
  <si>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</si>
  <si>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</si>
  <si>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</si>
  <si>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</si>
  <si>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</si>
  <si>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</si>
  <si>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</si>
  <si>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</si>
  <si>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</si>
  <si>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</si>
  <si>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</si>
  <si>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</si>
  <si>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</si>
  <si>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</si>
  <si>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</si>
  <si>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</si>
  <si>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</si>
  <si>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</si>
  <si>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</si>
  <si>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</si>
  <si>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</si>
  <si>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리프트_코어시그널_에센스_50ML</t>
  </si>
  <si>
    <t>리프트_코어시그널_에센스_120ML</t>
  </si>
  <si>
    <t>리프트_코어시그널_에센스_160ML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</si>
  <si>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</si>
  <si>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</si>
  <si>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</si>
  <si>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</si>
  <si>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</si>
  <si>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</si>
  <si>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</si>
  <si>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</si>
  <si>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</si>
  <si>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</si>
  <si>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</si>
  <si>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</si>
  <si>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</si>
  <si>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</si>
  <si>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</si>
  <si>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</si>
  <si>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</si>
  <si>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</si>
  <si>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</si>
  <si>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</si>
  <si>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</si>
  <si>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</si>
  <si>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</si>
  <si>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</si>
  <si>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</si>
  <si>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</si>
  <si>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</si>
  <si>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</si>
  <si>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</si>
  <si>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</si>
  <si>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</si>
  <si>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</si>
  <si>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</si>
  <si>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</si>
  <si>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</si>
  <si>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</si>
  <si>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</si>
  <si>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</si>
  <si>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</si>
  <si>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</si>
  <si>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</si>
  <si>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</si>
  <si>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</si>
  <si>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</si>
  <si>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</si>
  <si>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</si>
  <si>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</si>
  <si>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</si>
  <si>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</si>
  <si>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</si>
  <si>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</si>
  <si>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</si>
  <si>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</si>
  <si>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</si>
  <si>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</si>
  <si>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</si>
  <si>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</si>
  <si>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</si>
  <si>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</si>
  <si>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</si>
  <si>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</si>
  <si>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</si>
  <si>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</si>
  <si>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</si>
  <si>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2039-07-29</t>
  </si>
  <si>
    <t>2039-10-29</t>
  </si>
  <si>
    <t>2026-08-31</t>
  </si>
  <si>
    <t>2026-11-03</t>
  </si>
  <si>
    <t>2033-02-12</t>
  </si>
  <si>
    <t>2028-04-08</t>
  </si>
  <si>
    <t>2076-11-28</t>
  </si>
  <si>
    <t>2026-07-09</t>
  </si>
  <si>
    <t>2026-12-20</t>
  </si>
  <si>
    <t>2265-08-11</t>
  </si>
  <si>
    <t>2028-12-30</t>
  </si>
  <si>
    <t>2026-07-24</t>
  </si>
  <si>
    <t>2027-05-20</t>
  </si>
  <si>
    <t>2027-02-17</t>
  </si>
  <si>
    <t>2028-01-17</t>
  </si>
  <si>
    <t>2026-05-08</t>
  </si>
  <si>
    <t>2026-09-07</t>
  </si>
  <si>
    <t>2026-04-15</t>
  </si>
  <si>
    <t>2032-11-01</t>
  </si>
  <si>
    <t>2026-04-10</t>
  </si>
  <si>
    <t>2032-12-03</t>
  </si>
  <si>
    <t>2026-08-23</t>
  </si>
  <si>
    <t>2027-05-12</t>
  </si>
  <si>
    <t>2026-06-27</t>
  </si>
  <si>
    <t>2031-04-07</t>
  </si>
  <si>
    <t>2026-05-21</t>
  </si>
  <si>
    <t>2026-09-26</t>
  </si>
  <si>
    <t>2026-04-24</t>
  </si>
  <si>
    <t>2027-05-24</t>
  </si>
  <si>
    <t>2026-07-19</t>
  </si>
  <si>
    <t>2028-09-23</t>
  </si>
  <si>
    <t>2026-06-06</t>
  </si>
  <si>
    <t>2026-04-27</t>
  </si>
  <si>
    <t>2026-07-20</t>
  </si>
  <si>
    <t>2029-03-31</t>
  </si>
  <si>
    <t>2026-06-16</t>
  </si>
  <si>
    <t>2026-05-23</t>
  </si>
  <si>
    <t>2026-05-22</t>
  </si>
  <si>
    <t>2026-08-12</t>
  </si>
  <si>
    <t>2028-01-05</t>
  </si>
  <si>
    <t>2026-05-16</t>
  </si>
  <si>
    <t>2027-03-12</t>
  </si>
  <si>
    <t>2026-07-03</t>
  </si>
  <si>
    <t>2129-05-25</t>
  </si>
  <si>
    <t>2027-09-28</t>
  </si>
  <si>
    <t>2027-09-19</t>
  </si>
  <si>
    <t>2026-11-17</t>
  </si>
  <si>
    <t>2026-10-03</t>
  </si>
  <si>
    <t>2027-10-30</t>
  </si>
  <si>
    <t>2038-07-14</t>
  </si>
  <si>
    <t>2030-12-24</t>
  </si>
  <si>
    <t>2036-07-09</t>
  </si>
  <si>
    <t>2045-05-12</t>
  </si>
  <si>
    <t>2030-08-11</t>
  </si>
  <si>
    <t>2028-06-15</t>
  </si>
  <si>
    <t>2076-02-07</t>
  </si>
  <si>
    <t>2026-04-30</t>
  </si>
  <si>
    <t>2026-05-03</t>
  </si>
  <si>
    <t>2027-04-02</t>
  </si>
  <si>
    <t>2026-11-18</t>
  </si>
  <si>
    <t>2027-03-16</t>
  </si>
  <si>
    <t>2099-05-29</t>
  </si>
  <si>
    <t>2027-02-11</t>
  </si>
  <si>
    <t>2026-04-11</t>
  </si>
  <si>
    <t>2026-06-19</t>
  </si>
  <si>
    <t>2026-12-10</t>
  </si>
  <si>
    <t>2030-04-11</t>
  </si>
  <si>
    <t>2028-11-30</t>
  </si>
  <si>
    <t>2033-11-12</t>
  </si>
  <si>
    <t>2035-12-18</t>
  </si>
  <si>
    <t>2028-09-18</t>
  </si>
  <si>
    <t>2026-06-09</t>
  </si>
  <si>
    <t>2026-04-22</t>
  </si>
  <si>
    <t>2026-12-03</t>
  </si>
  <si>
    <t>2026-07-21</t>
  </si>
  <si>
    <t>2260-02-15</t>
  </si>
  <si>
    <t>2026-05-09</t>
  </si>
  <si>
    <t>2026-08-18</t>
  </si>
  <si>
    <t>2026-05-14</t>
  </si>
  <si>
    <t>2029-03-27</t>
  </si>
  <si>
    <t>2109-10-30</t>
  </si>
  <si>
    <t>2026-12-23</t>
  </si>
  <si>
    <t>2026-09-20</t>
  </si>
  <si>
    <t>2026-07-15</t>
  </si>
  <si>
    <t>2026-08-05</t>
  </si>
  <si>
    <t>2091-12-14</t>
  </si>
  <si>
    <t>2027-02-07</t>
  </si>
  <si>
    <t>2026-06-17</t>
  </si>
  <si>
    <t>2027-02-01</t>
  </si>
  <si>
    <t>2157-12-06</t>
  </si>
  <si>
    <t>2026-07-23</t>
  </si>
  <si>
    <t>2027-05-08</t>
  </si>
  <si>
    <t>2026-09-02</t>
  </si>
  <si>
    <t>2026-11-14</t>
  </si>
  <si>
    <t>2026-11-01</t>
  </si>
  <si>
    <t>2026-05-07</t>
  </si>
  <si>
    <t>2026-04-21</t>
  </si>
  <si>
    <t>2060-05-19</t>
  </si>
  <si>
    <t>2027-04-19</t>
  </si>
  <si>
    <t>2048-04-08</t>
  </si>
  <si>
    <t>2037-11-14</t>
  </si>
  <si>
    <t>2043-05-06</t>
  </si>
  <si>
    <t>2030-08-13</t>
  </si>
  <si>
    <t>2027-10-24</t>
  </si>
  <si>
    <t>2028-08-30</t>
  </si>
  <si>
    <t>2035-09-17</t>
  </si>
  <si>
    <t>2026-09-23</t>
  </si>
  <si>
    <t>2026-04-25</t>
  </si>
  <si>
    <t>2028-03-28</t>
  </si>
  <si>
    <t>2026-05-26</t>
  </si>
  <si>
    <t>2026-04-09</t>
  </si>
  <si>
    <t>2028-07-16</t>
  </si>
  <si>
    <t>2027-08-11</t>
  </si>
  <si>
    <t>2027-08-23</t>
  </si>
  <si>
    <t>2026-06-14</t>
  </si>
  <si>
    <t>2026-04-20</t>
  </si>
  <si>
    <t>2029-12-29</t>
  </si>
  <si>
    <t>2029-05-13</t>
  </si>
  <si>
    <t>2027-04-29</t>
  </si>
  <si>
    <t>2026-04-29</t>
  </si>
  <si>
    <t>2053-06-04</t>
  </si>
  <si>
    <t>2033-09-22</t>
  </si>
  <si>
    <t>2027-11-19</t>
  </si>
  <si>
    <t>2029-05-11</t>
  </si>
  <si>
    <t>2029-04-05</t>
  </si>
  <si>
    <t>2026-07-05</t>
  </si>
  <si>
    <t>2136-07-30</t>
  </si>
  <si>
    <t>2054-04-24</t>
  </si>
  <si>
    <t>2031-11-18</t>
  </si>
  <si>
    <t>2027-07-14</t>
  </si>
  <si>
    <t>2026-07-02</t>
  </si>
  <si>
    <t>2031-02-28</t>
  </si>
  <si>
    <t>2026-10-16</t>
  </si>
  <si>
    <t>2029-12-26</t>
  </si>
  <si>
    <t>2032-09-13</t>
  </si>
  <si>
    <t>2027-02-18</t>
  </si>
  <si>
    <t>2026-05-24</t>
  </si>
  <si>
    <t>2121-10-08</t>
  </si>
  <si>
    <t>2026-07-08</t>
  </si>
  <si>
    <t>2026-05-13</t>
  </si>
  <si>
    <t>2026-08-07</t>
  </si>
  <si>
    <t>2026-09-28</t>
  </si>
  <si>
    <t>2181-08-24</t>
  </si>
  <si>
    <t>2036-09-21</t>
  </si>
  <si>
    <t>2212-08-19</t>
  </si>
  <si>
    <t>2028-08-08</t>
  </si>
  <si>
    <t>2027-06-04</t>
  </si>
  <si>
    <t>2026-12-01</t>
  </si>
  <si>
    <t>2026-08-14</t>
  </si>
  <si>
    <t>2027-07-30</t>
  </si>
  <si>
    <t>2027-12-23</t>
  </si>
  <si>
    <t>2028-12-06</t>
  </si>
  <si>
    <t>2029-07-13</t>
  </si>
  <si>
    <t>2027-01-18</t>
  </si>
  <si>
    <t>2026-06-20</t>
  </si>
  <si>
    <t>2026-10-27</t>
  </si>
  <si>
    <t>2030-01-09</t>
  </si>
  <si>
    <t>2026-10-07</t>
  </si>
  <si>
    <t>2039-09-16</t>
  </si>
  <si>
    <t>2026-07-28</t>
  </si>
  <si>
    <t>2026-05-06</t>
  </si>
  <si>
    <t>2037-09-13</t>
  </si>
  <si>
    <t>2026-04-19</t>
  </si>
  <si>
    <t>2026-04-26</t>
  </si>
  <si>
    <t>2031-11-25</t>
  </si>
  <si>
    <t>2026-12-13</t>
  </si>
  <si>
    <t>2026-10-22</t>
  </si>
  <si>
    <t>2026-09-10</t>
  </si>
  <si>
    <t>2026-09-21</t>
  </si>
  <si>
    <t>2026-12-02</t>
  </si>
  <si>
    <t>292년 이상</t>
  </si>
  <si>
    <t>2029-01-08</t>
  </si>
  <si>
    <t>2101-04-19</t>
  </si>
  <si>
    <t>2027-10-03</t>
  </si>
  <si>
    <t>2130-12-28</t>
  </si>
  <si>
    <t>2026-08-04</t>
  </si>
  <si>
    <t>2210-10-27</t>
  </si>
  <si>
    <t>2026-06-26</t>
  </si>
  <si>
    <t>2027-06-16</t>
  </si>
  <si>
    <t>2027-09-01</t>
  </si>
  <si>
    <t>2028-02-21</t>
  </si>
  <si>
    <t>2027-03-21</t>
  </si>
  <si>
    <t>2027-04-16</t>
  </si>
  <si>
    <t>2030-06-08</t>
  </si>
  <si>
    <t>2030-06-22</t>
  </si>
  <si>
    <t>2027-10-29</t>
  </si>
  <si>
    <t>2026-05-28</t>
  </si>
  <si>
    <t>2026-10-29</t>
  </si>
  <si>
    <t>2026-04-28</t>
  </si>
  <si>
    <t>2026-12-05</t>
  </si>
  <si>
    <t>2026-06-04</t>
  </si>
  <si>
    <t>2026-05-15</t>
  </si>
  <si>
    <t>2026-09-09</t>
  </si>
  <si>
    <t>2026-09-29</t>
  </si>
  <si>
    <t>2026-06-10</t>
  </si>
  <si>
    <t>2030-07-08</t>
  </si>
  <si>
    <t>2026-10-19</t>
  </si>
  <si>
    <t>2026-11-23</t>
  </si>
  <si>
    <t>2026-08-03</t>
  </si>
  <si>
    <t>2027-04-23</t>
  </si>
  <si>
    <t>2026-07-18</t>
  </si>
  <si>
    <t>2026-04-08</t>
  </si>
  <si>
    <t>2148-12-03</t>
  </si>
  <si>
    <t>2026-05-02</t>
  </si>
  <si>
    <t>2026-05-05</t>
  </si>
  <si>
    <t>2029-02-14</t>
  </si>
  <si>
    <t>데이터 없음</t>
  </si>
  <si>
    <t>과재고</t>
  </si>
  <si>
    <t>위험</t>
  </si>
  <si>
    <t>안전</t>
  </si>
  <si>
    <t>경고</t>
  </si>
  <si>
    <t>판매없음</t>
  </si>
  <si>
    <t>주의</t>
  </si>
  <si>
    <t xml:space="preserve">이지+천지 재고일수 45일 이하(위험) </t>
    <phoneticPr fontId="3" type="noConversion"/>
  </si>
  <si>
    <t>4월순매출수량</t>
    <phoneticPr fontId="3" type="noConversion"/>
  </si>
  <si>
    <t>이지+천지재고일수</t>
    <phoneticPr fontId="3" type="noConversion"/>
  </si>
  <si>
    <t>판매율(평판)%</t>
    <phoneticPr fontId="3" type="noConversion"/>
  </si>
  <si>
    <t>판매율(SF)%</t>
    <phoneticPr fontId="3" type="noConversion"/>
  </si>
  <si>
    <t>월 기초일자(4월)</t>
    <phoneticPr fontId="10" type="noConversion"/>
  </si>
  <si>
    <t>월 기말일자(4월)</t>
    <phoneticPr fontId="10" type="noConversion"/>
  </si>
  <si>
    <t>경과일</t>
    <phoneticPr fontId="10" type="noConversion"/>
  </si>
  <si>
    <t>월 기간</t>
    <phoneticPr fontId="10" type="noConversion"/>
  </si>
  <si>
    <t>잔여일</t>
    <phoneticPr fontId="10" type="noConversion"/>
  </si>
  <si>
    <t>입고일수 및 남은 일수 수정필요</t>
    <phoneticPr fontId="10" type="noConversion"/>
  </si>
  <si>
    <t>ㅇ</t>
    <phoneticPr fontId="10" type="noConversion"/>
  </si>
  <si>
    <t>제조사코드</t>
    <phoneticPr fontId="1" type="noConversion"/>
  </si>
  <si>
    <r>
      <t xml:space="preserve">대표품목
</t>
    </r>
    <r>
      <rPr>
        <b/>
        <sz val="11"/>
        <color rgb="FFFF0000"/>
        <rFont val="나눔바른고딕"/>
        <family val="3"/>
        <charset val="129"/>
      </rPr>
      <t>(대표품목
 6개월)</t>
    </r>
    <phoneticPr fontId="10" type="noConversion"/>
  </si>
  <si>
    <t>품목구분</t>
    <phoneticPr fontId="10" type="noConversion"/>
  </si>
  <si>
    <t>구분</t>
  </si>
  <si>
    <t>수량(3월)</t>
    <phoneticPr fontId="15" type="noConversion"/>
  </si>
  <si>
    <t>제조사</t>
    <phoneticPr fontId="10" type="noConversion"/>
  </si>
  <si>
    <t>포장재</t>
    <phoneticPr fontId="10" type="noConversion"/>
  </si>
  <si>
    <t>비고</t>
    <phoneticPr fontId="10" type="noConversion"/>
  </si>
  <si>
    <t>원가</t>
    <phoneticPr fontId="10" type="noConversion"/>
  </si>
  <si>
    <t>판가</t>
    <phoneticPr fontId="10" type="noConversion"/>
  </si>
  <si>
    <t>모니터링파일</t>
    <phoneticPr fontId="10" type="noConversion"/>
  </si>
  <si>
    <t>4월</t>
    <phoneticPr fontId="10" type="noConversion"/>
  </si>
  <si>
    <t>3월</t>
    <phoneticPr fontId="10" type="noConversion"/>
  </si>
  <si>
    <t>4월</t>
    <phoneticPr fontId="10" type="noConversion"/>
  </si>
  <si>
    <t>5월</t>
    <phoneticPr fontId="10" type="noConversion"/>
  </si>
  <si>
    <t>6월</t>
    <phoneticPr fontId="10" type="noConversion"/>
  </si>
  <si>
    <t>오산+천지
 재고</t>
    <phoneticPr fontId="10" type="noConversion"/>
  </si>
  <si>
    <t>Total 재고</t>
    <phoneticPr fontId="10" type="noConversion"/>
  </si>
  <si>
    <t>재고
대응률</t>
    <phoneticPr fontId="10" type="noConversion"/>
  </si>
  <si>
    <t>입고수량</t>
    <phoneticPr fontId="10" type="noConversion"/>
  </si>
  <si>
    <t>일평균소진</t>
    <phoneticPr fontId="10" type="noConversion"/>
  </si>
  <si>
    <t>오산+천지(일)</t>
    <phoneticPr fontId="10" type="noConversion"/>
  </si>
  <si>
    <t>TOTAL
(일)</t>
    <phoneticPr fontId="10" type="noConversion"/>
  </si>
  <si>
    <t>품절예상일</t>
    <phoneticPr fontId="10" type="noConversion"/>
  </si>
  <si>
    <t>위험도</t>
    <phoneticPr fontId="10" type="noConversion"/>
  </si>
  <si>
    <t>영업 FCST</t>
    <phoneticPr fontId="10" type="noConversion"/>
  </si>
  <si>
    <t>act.</t>
  </si>
  <si>
    <t>remaine</t>
    <phoneticPr fontId="10" type="noConversion"/>
  </si>
  <si>
    <t>생산</t>
  </si>
  <si>
    <t>생산비고</t>
  </si>
  <si>
    <t>기말재고</t>
  </si>
  <si>
    <t>영업 FCST</t>
    <phoneticPr fontId="10" type="noConversion"/>
  </si>
  <si>
    <t>입고</t>
    <phoneticPr fontId="10" type="noConversion"/>
  </si>
  <si>
    <t>생산비고</t>
    <phoneticPr fontId="10" type="noConversion"/>
  </si>
  <si>
    <t>영업 FCST</t>
    <phoneticPr fontId="10" type="noConversion"/>
  </si>
  <si>
    <t>입고</t>
    <phoneticPr fontId="10" type="noConversion"/>
  </si>
  <si>
    <t>영업 FCST</t>
    <phoneticPr fontId="10" type="noConversion"/>
  </si>
  <si>
    <t>입고</t>
    <phoneticPr fontId="10" type="noConversion"/>
  </si>
  <si>
    <t>이지메디컴</t>
    <phoneticPr fontId="10" type="noConversion"/>
  </si>
  <si>
    <t>천지로지스</t>
    <phoneticPr fontId="10" type="noConversion"/>
  </si>
  <si>
    <t>4월취합</t>
    <phoneticPr fontId="10" type="noConversion"/>
  </si>
  <si>
    <t>sales(판매현황)</t>
    <phoneticPr fontId="10" type="noConversion"/>
  </si>
  <si>
    <t>sales(잔여예측)</t>
    <phoneticPr fontId="10" type="noConversion"/>
  </si>
  <si>
    <t>3월취합</t>
    <phoneticPr fontId="10" type="noConversion"/>
  </si>
  <si>
    <t>3월</t>
    <phoneticPr fontId="10" type="noConversion"/>
  </si>
  <si>
    <t>3월취합</t>
    <phoneticPr fontId="10" type="noConversion"/>
  </si>
  <si>
    <t>4월</t>
    <phoneticPr fontId="10" type="noConversion"/>
  </si>
  <si>
    <t>5월 취합</t>
    <phoneticPr fontId="10" type="noConversion"/>
  </si>
  <si>
    <t>5월</t>
    <phoneticPr fontId="10" type="noConversion"/>
  </si>
  <si>
    <t>6월 FCST</t>
    <phoneticPr fontId="10" type="noConversion"/>
  </si>
  <si>
    <t>6월</t>
    <phoneticPr fontId="10" type="noConversion"/>
  </si>
  <si>
    <t>-</t>
  </si>
  <si>
    <t>제품</t>
  </si>
  <si>
    <t>운영</t>
  </si>
  <si>
    <t>코스맥스(주)</t>
  </si>
  <si>
    <t>소진후 단종</t>
  </si>
  <si>
    <t>㈜스몰렙</t>
  </si>
  <si>
    <t>판촉물</t>
  </si>
  <si>
    <t>주식회사대웅이엔지</t>
  </si>
  <si>
    <t>완제품</t>
    <phoneticPr fontId="10" type="noConversion"/>
  </si>
  <si>
    <t>26년 신제품</t>
    <phoneticPr fontId="10" type="noConversion"/>
  </si>
  <si>
    <t>신제품</t>
    <phoneticPr fontId="10" type="noConversion"/>
  </si>
  <si>
    <t>완제품</t>
  </si>
  <si>
    <t>(주)이지메디컴</t>
  </si>
  <si>
    <t>(주)닥터제이코스</t>
  </si>
  <si>
    <t>고문당인쇄(주)</t>
  </si>
  <si>
    <t>신제품</t>
    <phoneticPr fontId="10" type="noConversion"/>
  </si>
  <si>
    <t>운영</t>
    <phoneticPr fontId="10" type="noConversion"/>
  </si>
  <si>
    <t>(주)휴엠앤씨</t>
  </si>
  <si>
    <t>판촉물</t>
    <phoneticPr fontId="10" type="noConversion"/>
  </si>
  <si>
    <t>(주) 코바스</t>
  </si>
  <si>
    <t>대표품목</t>
  </si>
  <si>
    <t>소진후 단종</t>
    <phoneticPr fontId="10" type="noConversion"/>
  </si>
  <si>
    <t>-</t>
    <phoneticPr fontId="10" type="noConversion"/>
  </si>
  <si>
    <t>소진후 단종</t>
    <phoneticPr fontId="10" type="noConversion"/>
  </si>
  <si>
    <t>(주)한국화장품제조음성공장</t>
  </si>
  <si>
    <t>코스맥스㈜</t>
  </si>
  <si>
    <t>대표품목</t>
    <phoneticPr fontId="10" type="noConversion"/>
  </si>
  <si>
    <t>완제품</t>
    <phoneticPr fontId="10" type="noConversion"/>
  </si>
  <si>
    <t>주식회사씨엔에프</t>
  </si>
  <si>
    <t>㈜이안플러스</t>
  </si>
  <si>
    <t>소진 후 단종</t>
    <phoneticPr fontId="10" type="noConversion"/>
  </si>
  <si>
    <t>19일부터 데일리 입고</t>
    <phoneticPr fontId="22" type="noConversion"/>
  </si>
  <si>
    <t>신제품</t>
    <phoneticPr fontId="10" type="noConversion"/>
  </si>
  <si>
    <t>운영</t>
    <phoneticPr fontId="10" type="noConversion"/>
  </si>
  <si>
    <t>(주) 스몰랩</t>
  </si>
  <si>
    <t>신제품</t>
  </si>
  <si>
    <t>(주)코스메카코리아</t>
  </si>
  <si>
    <t>완제품</t>
    <phoneticPr fontId="10" type="noConversion"/>
  </si>
  <si>
    <t>(주)아우딘퓨처스</t>
  </si>
  <si>
    <t>부자재</t>
  </si>
  <si>
    <t>리뉴얼</t>
    <phoneticPr fontId="10" type="noConversion"/>
  </si>
  <si>
    <t>(주)민성피앤아이</t>
  </si>
  <si>
    <t>(주)시지바이오</t>
  </si>
  <si>
    <t>㈜유민퍼프</t>
  </si>
  <si>
    <t>(주)노디너리</t>
  </si>
  <si>
    <t>임가공</t>
    <phoneticPr fontId="10" type="noConversion"/>
  </si>
  <si>
    <t>인도네시아 운영(덧방, 단상자 갈이 작업)</t>
    <phoneticPr fontId="10" type="noConversion"/>
  </si>
  <si>
    <t>신제품(쿠팡)</t>
    <phoneticPr fontId="10" type="noConversion"/>
  </si>
  <si>
    <t>(주)예인미술</t>
  </si>
  <si>
    <t>-</t>
    <phoneticPr fontId="10" type="noConversion"/>
  </si>
  <si>
    <t>신제품</t>
    <phoneticPr fontId="10" type="noConversion"/>
  </si>
  <si>
    <t>㈜코스메카코리아</t>
  </si>
  <si>
    <t>(주)태능쇼핑백</t>
  </si>
  <si>
    <t>패키지 변경</t>
    <phoneticPr fontId="10" type="noConversion"/>
  </si>
  <si>
    <t xml:space="preserve"> </t>
    <phoneticPr fontId="10" type="noConversion"/>
  </si>
  <si>
    <t>4개입 해체</t>
    <phoneticPr fontId="10" type="noConversion"/>
  </si>
  <si>
    <t>노디너리</t>
  </si>
  <si>
    <t>26년 신제품</t>
    <phoneticPr fontId="10" type="noConversion"/>
  </si>
  <si>
    <t>㈜이지메디컴</t>
  </si>
  <si>
    <t>한국콜마(주)</t>
  </si>
  <si>
    <t>부자재</t>
    <phoneticPr fontId="10" type="noConversion"/>
  </si>
  <si>
    <t>4매입 -&gt; 1매입</t>
    <phoneticPr fontId="10" type="noConversion"/>
  </si>
  <si>
    <t>(주)월드훼밀리</t>
  </si>
  <si>
    <t>-</t>
    <phoneticPr fontId="10" type="noConversion"/>
  </si>
  <si>
    <t>운영</t>
    <phoneticPr fontId="10" type="noConversion"/>
  </si>
  <si>
    <t>임가공</t>
    <phoneticPr fontId="10" type="noConversion"/>
  </si>
  <si>
    <t>인도네시아 운영(덧방, 단상자 갈이 작업)</t>
    <phoneticPr fontId="10" type="noConversion"/>
  </si>
  <si>
    <t>운영</t>
    <phoneticPr fontId="10" type="noConversion"/>
  </si>
  <si>
    <t>아이큐어(주)완주공장</t>
  </si>
  <si>
    <t xml:space="preserve"> </t>
    <phoneticPr fontId="10" type="noConversion"/>
  </si>
  <si>
    <t>(주)코스맥스네오</t>
  </si>
  <si>
    <t>4매입 -&gt; 1매입</t>
    <phoneticPr fontId="10" type="noConversion"/>
  </si>
  <si>
    <t>펌프변경</t>
    <phoneticPr fontId="10" type="noConversion"/>
  </si>
  <si>
    <t>한울</t>
  </si>
  <si>
    <t>(주)대웅제약</t>
  </si>
  <si>
    <t>소진후 단종</t>
    <phoneticPr fontId="10" type="noConversion"/>
  </si>
  <si>
    <t>신제품</t>
    <phoneticPr fontId="10" type="noConversion"/>
  </si>
  <si>
    <t>완제품</t>
    <phoneticPr fontId="10" type="noConversion"/>
  </si>
  <si>
    <t>(덧방, 단상자 갈이 작업)</t>
    <phoneticPr fontId="10" type="noConversion"/>
  </si>
  <si>
    <t>㈜대웅이엔지</t>
  </si>
  <si>
    <t>대표품목(단종)</t>
  </si>
  <si>
    <t xml:space="preserve"> </t>
    <phoneticPr fontId="10" type="noConversion"/>
  </si>
  <si>
    <t>바코드 변경</t>
    <phoneticPr fontId="10" type="noConversion"/>
  </si>
  <si>
    <t>판촉물</t>
    <phoneticPr fontId="10" type="noConversion"/>
  </si>
  <si>
    <t>(덧방, 단상자 갈이 작업)</t>
    <phoneticPr fontId="10" type="noConversion"/>
  </si>
  <si>
    <t>임가공</t>
    <phoneticPr fontId="10" type="noConversion"/>
  </si>
  <si>
    <t>주식회사 베러웨이시스템즈</t>
  </si>
  <si>
    <t>판촉물</t>
    <phoneticPr fontId="10" type="noConversion"/>
  </si>
  <si>
    <t>임가공</t>
    <phoneticPr fontId="10" type="noConversion"/>
  </si>
  <si>
    <t>인도네시아 운영(덧방, 단상자 갈이 작업)</t>
    <phoneticPr fontId="10" type="noConversion"/>
  </si>
  <si>
    <t>(주)인터파크비즈마켓</t>
  </si>
  <si>
    <t>(주)판도라</t>
  </si>
  <si>
    <t>(주)이안플러스</t>
  </si>
  <si>
    <t>턴키</t>
  </si>
  <si>
    <t>제품명 변경</t>
    <phoneticPr fontId="10" type="noConversion"/>
  </si>
  <si>
    <t>운영</t>
    <phoneticPr fontId="10" type="noConversion"/>
  </si>
  <si>
    <t>신제품(쿠팡)</t>
    <phoneticPr fontId="10" type="noConversion"/>
  </si>
  <si>
    <t>🟡주의</t>
  </si>
  <si>
    <t>품목</t>
    <phoneticPr fontId="10" type="noConversion"/>
  </si>
  <si>
    <t>✅충분</t>
  </si>
  <si>
    <t>신제품(쿠팡)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</si>
</sst>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.00_ "/>
    <numFmt numFmtId="177" formatCode="0_);[Red]\(0\)"/>
    <numFmt numFmtId="178" formatCode="#,##0&quot;일&quot;"/>
    <numFmt numFmtId="179" formatCode="0_ "/>
  </numFmts>
  <fonts count="2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나눔바른고딕"/>
      <family val="3"/>
      <charset val="129"/>
    </font>
    <font>
      <b/>
      <sz val="11"/>
      <color rgb="FFFF0000"/>
      <name val="나눔바른고딕"/>
      <family val="3"/>
      <charset val="129"/>
    </font>
    <font>
      <b/>
      <sz val="11"/>
      <color theme="1"/>
      <name val="나눔바른고딕"/>
      <family val="3"/>
      <charset val="129"/>
    </font>
    <font>
      <b/>
      <sz val="9"/>
      <color theme="1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11"/>
      <name val="나눔바른고딕"/>
      <family val="3"/>
      <charset val="129"/>
    </font>
    <font>
      <sz val="9"/>
      <color theme="1"/>
      <name val="나눔바른고딕"/>
      <family val="3"/>
      <charset val="129"/>
    </font>
    <font>
      <sz val="10"/>
      <color theme="1"/>
      <name val="나눔바른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238"/>
      <scheme val="minor"/>
    </font>
    <font>
      <b/>
      <sz val="11"/>
      <name val="나눔바른고딕"/>
      <family val="3"/>
      <charset val="129"/>
    </font>
    <font>
      <b/>
      <sz val="10"/>
      <color rgb="FFFF0000"/>
      <name val="나눔바른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rgb="FFFF0000"/>
      <name val="나눔바른고딕"/>
      <family val="3"/>
      <charset val="129"/>
    </font>
    <font>
      <sz val="11"/>
      <color theme="0"/>
      <name val="나눔바른고딕"/>
      <family val="3"/>
      <charset val="129"/>
    </font>
    <font>
      <sz val="11"/>
      <color rgb="FF9C6500"/>
      <name val="나눔바른고딕"/>
      <family val="3"/>
      <charset val="129"/>
    </font>
    <font>
      <b/>
      <sz val="11"/>
      <color theme="3"/>
      <name val="맑은 고딕"/>
      <family val="2"/>
      <charset val="238"/>
      <scheme val="minor"/>
    </font>
    <font>
      <sz val="10"/>
      <name val="나눔바른고딕"/>
      <family val="3"/>
      <charset val="129"/>
    </font>
    <font>
      <b/>
      <sz val="8"/>
      <color rgb="FFFF0000"/>
      <name val="나눔바른고딕"/>
      <family val="3"/>
      <charset val="129"/>
    </font>
    <font>
      <b/>
      <sz val="8"/>
      <color theme="1"/>
      <name val="나눔바른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0000"/>
      </left>
      <right/>
      <top style="medium">
        <color rgb="FFFF0000"/>
      </top>
      <bottom style="thin">
        <color auto="1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medium">
        <color rgb="FFFF0000"/>
      </right>
      <top style="medium">
        <color rgb="FFFF0000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FF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rgb="FFFF0000"/>
      </left>
      <right style="thin">
        <color indexed="64"/>
      </right>
      <top style="medium">
        <color auto="1"/>
      </top>
      <bottom/>
      <diagonal/>
    </border>
    <border>
      <left style="thin">
        <color rgb="FFD3D3D3"/>
      </left>
      <right style="medium">
        <color rgb="FFFF0000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176" fontId="0" fillId="0" borderId="1" xfId="0" applyNumberFormat="1" applyBorder="1"/>
    <xf numFmtId="176" fontId="0" fillId="2" borderId="1" xfId="0" applyNumberFormat="1" applyFill="1" applyBorder="1"/>
    <xf numFmtId="0" fontId="4" fillId="2" borderId="0" xfId="0" applyFont="1" applyFill="1"/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41" fontId="8" fillId="0" borderId="0" xfId="2" applyFont="1" applyAlignment="1">
      <alignment horizontal="center" vertical="center"/>
    </xf>
    <xf numFmtId="41" fontId="9" fillId="3" borderId="1" xfId="2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9" fontId="6" fillId="0" borderId="0" xfId="3" applyFont="1" applyFill="1" applyBorder="1" applyAlignment="1">
      <alignment horizontal="center" vertical="center"/>
    </xf>
    <xf numFmtId="41" fontId="6" fillId="0" borderId="0" xfId="2" applyFont="1" applyFill="1" applyBorder="1">
      <alignment vertical="center"/>
    </xf>
    <xf numFmtId="41" fontId="6" fillId="0" borderId="0" xfId="2" applyFont="1" applyFill="1" applyBorder="1" applyAlignment="1">
      <alignment horizontal="center" vertical="center"/>
    </xf>
    <xf numFmtId="14" fontId="6" fillId="0" borderId="0" xfId="2" applyNumberFormat="1" applyFont="1" applyFill="1" applyBorder="1" applyAlignment="1">
      <alignment horizontal="center" vertical="center"/>
    </xf>
    <xf numFmtId="41" fontId="11" fillId="0" borderId="0" xfId="2" applyFont="1" applyFill="1" applyBorder="1">
      <alignment vertical="center"/>
    </xf>
    <xf numFmtId="41" fontId="11" fillId="0" borderId="0" xfId="2" applyFont="1" applyFill="1" applyBorder="1" applyAlignment="1">
      <alignment horizontal="center" vertical="center"/>
    </xf>
    <xf numFmtId="0" fontId="11" fillId="0" borderId="0" xfId="1" applyFont="1">
      <alignment vertical="center"/>
    </xf>
    <xf numFmtId="9" fontId="11" fillId="0" borderId="0" xfId="3" applyFont="1" applyFill="1" applyBorder="1">
      <alignment vertical="center"/>
    </xf>
    <xf numFmtId="0" fontId="1" fillId="0" borderId="0" xfId="1">
      <alignment vertical="center"/>
    </xf>
    <xf numFmtId="14" fontId="9" fillId="0" borderId="1" xfId="2" applyNumberFormat="1" applyFont="1" applyFill="1" applyBorder="1" applyAlignment="1">
      <alignment horizontal="center" vertical="center"/>
    </xf>
    <xf numFmtId="3" fontId="9" fillId="0" borderId="1" xfId="2" applyNumberFormat="1" applyFont="1" applyFill="1" applyBorder="1" applyAlignment="1">
      <alignment horizontal="center" vertical="center"/>
    </xf>
    <xf numFmtId="3" fontId="9" fillId="0" borderId="1" xfId="1" applyNumberFormat="1" applyFont="1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center" vertical="center" wrapText="1"/>
    </xf>
    <xf numFmtId="0" fontId="13" fillId="0" borderId="0" xfId="3" applyNumberFormat="1" applyFont="1" applyFill="1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 wrapText="1"/>
    </xf>
    <xf numFmtId="0" fontId="14" fillId="0" borderId="0" xfId="1" applyFont="1">
      <alignment vertical="center"/>
    </xf>
    <xf numFmtId="0" fontId="8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41" fontId="8" fillId="0" borderId="2" xfId="2" applyFont="1" applyBorder="1" applyAlignment="1">
      <alignment horizontal="center" vertical="center"/>
    </xf>
    <xf numFmtId="14" fontId="8" fillId="3" borderId="4" xfId="2" applyNumberFormat="1" applyFont="1" applyFill="1" applyBorder="1" applyAlignment="1">
      <alignment horizontal="center" vertical="center"/>
    </xf>
    <xf numFmtId="41" fontId="8" fillId="3" borderId="5" xfId="2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7" fillId="3" borderId="7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41" fontId="16" fillId="0" borderId="9" xfId="2" applyFont="1" applyBorder="1" applyAlignment="1">
      <alignment horizontal="centerContinuous" vertical="center"/>
    </xf>
    <xf numFmtId="41" fontId="16" fillId="0" borderId="5" xfId="2" applyFont="1" applyBorder="1" applyAlignment="1">
      <alignment horizontal="centerContinuous" vertical="center"/>
    </xf>
    <xf numFmtId="41" fontId="16" fillId="0" borderId="5" xfId="2" applyFont="1" applyBorder="1" applyAlignment="1">
      <alignment horizontal="center" vertical="center"/>
    </xf>
    <xf numFmtId="0" fontId="16" fillId="0" borderId="5" xfId="1" applyFont="1" applyBorder="1" applyAlignment="1">
      <alignment horizontal="centerContinuous" vertical="center"/>
    </xf>
    <xf numFmtId="0" fontId="16" fillId="0" borderId="10" xfId="1" applyFont="1" applyBorder="1" applyAlignment="1">
      <alignment horizontal="centerContinuous" vertical="center"/>
    </xf>
    <xf numFmtId="0" fontId="16" fillId="0" borderId="4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8" fillId="0" borderId="0" xfId="1" applyFont="1">
      <alignment vertical="center"/>
    </xf>
    <xf numFmtId="0" fontId="8" fillId="0" borderId="11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41" fontId="8" fillId="0" borderId="11" xfId="2" applyFont="1" applyBorder="1" applyAlignment="1">
      <alignment horizontal="center" vertical="center"/>
    </xf>
    <xf numFmtId="177" fontId="8" fillId="3" borderId="13" xfId="2" applyNumberFormat="1" applyFont="1" applyFill="1" applyBorder="1" applyAlignment="1">
      <alignment horizontal="center" vertical="center"/>
    </xf>
    <xf numFmtId="177" fontId="8" fillId="3" borderId="1" xfId="2" applyNumberFormat="1" applyFont="1" applyFill="1" applyBorder="1" applyAlignment="1">
      <alignment horizontal="center" vertical="center"/>
    </xf>
    <xf numFmtId="41" fontId="8" fillId="3" borderId="14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9" fontId="8" fillId="3" borderId="16" xfId="3" applyFont="1" applyFill="1" applyBorder="1" applyAlignment="1">
      <alignment horizontal="center" vertical="center" wrapText="1"/>
    </xf>
    <xf numFmtId="9" fontId="8" fillId="3" borderId="17" xfId="3" applyFont="1" applyFill="1" applyBorder="1" applyAlignment="1">
      <alignment horizontal="center" vertical="center" wrapText="1"/>
    </xf>
    <xf numFmtId="41" fontId="8" fillId="3" borderId="17" xfId="2" applyFont="1" applyFill="1" applyBorder="1" applyAlignment="1">
      <alignment horizontal="center" vertical="center" wrapText="1"/>
    </xf>
    <xf numFmtId="14" fontId="8" fillId="3" borderId="14" xfId="3" applyNumberFormat="1" applyFont="1" applyFill="1" applyBorder="1" applyAlignment="1">
      <alignment horizontal="center" vertical="center" wrapText="1"/>
    </xf>
    <xf numFmtId="9" fontId="8" fillId="3" borderId="18" xfId="3" applyFont="1" applyFill="1" applyBorder="1" applyAlignment="1">
      <alignment horizontal="center" vertical="center" wrapText="1"/>
    </xf>
    <xf numFmtId="41" fontId="8" fillId="4" borderId="19" xfId="2" applyFont="1" applyFill="1" applyBorder="1" applyAlignment="1">
      <alignment horizontal="center" vertical="center"/>
    </xf>
    <xf numFmtId="41" fontId="16" fillId="4" borderId="14" xfId="2" applyFont="1" applyFill="1" applyBorder="1" applyAlignment="1">
      <alignment horizontal="center" vertical="center"/>
    </xf>
    <xf numFmtId="41" fontId="16" fillId="4" borderId="14" xfId="2" applyFont="1" applyFill="1" applyBorder="1" applyAlignment="1">
      <alignment horizontal="center" vertical="center"/>
    </xf>
    <xf numFmtId="0" fontId="16" fillId="4" borderId="14" xfId="1" applyFont="1" applyFill="1" applyBorder="1" applyAlignment="1">
      <alignment horizontal="center" vertical="center"/>
    </xf>
    <xf numFmtId="9" fontId="16" fillId="4" borderId="17" xfId="3" applyFont="1" applyFill="1" applyBorder="1" applyAlignment="1">
      <alignment horizontal="center" vertical="center"/>
    </xf>
    <xf numFmtId="41" fontId="8" fillId="4" borderId="14" xfId="2" applyFont="1" applyFill="1" applyBorder="1" applyAlignment="1">
      <alignment horizontal="center" vertical="center"/>
    </xf>
    <xf numFmtId="41" fontId="8" fillId="3" borderId="13" xfId="2" applyFont="1" applyFill="1" applyBorder="1" applyAlignment="1">
      <alignment horizontal="center" vertical="center"/>
    </xf>
    <xf numFmtId="41" fontId="8" fillId="3" borderId="1" xfId="2" applyFont="1" applyFill="1" applyBorder="1" applyAlignment="1">
      <alignment horizontal="center" vertical="center"/>
    </xf>
    <xf numFmtId="41" fontId="8" fillId="3" borderId="20" xfId="2" applyFont="1" applyFill="1" applyBorder="1" applyAlignment="1">
      <alignment horizontal="center" vertical="center"/>
    </xf>
    <xf numFmtId="0" fontId="8" fillId="3" borderId="21" xfId="1" applyFont="1" applyFill="1" applyBorder="1" applyAlignment="1">
      <alignment horizontal="center" vertical="center"/>
    </xf>
    <xf numFmtId="9" fontId="8" fillId="3" borderId="22" xfId="3" applyFont="1" applyFill="1" applyBorder="1" applyAlignment="1">
      <alignment horizontal="center" vertical="center" wrapText="1"/>
    </xf>
    <xf numFmtId="9" fontId="8" fillId="3" borderId="23" xfId="3" applyFont="1" applyFill="1" applyBorder="1" applyAlignment="1">
      <alignment horizontal="center" vertical="center" wrapText="1"/>
    </xf>
    <xf numFmtId="41" fontId="8" fillId="3" borderId="23" xfId="2" applyFont="1" applyFill="1" applyBorder="1" applyAlignment="1">
      <alignment horizontal="center" vertical="center" wrapText="1"/>
    </xf>
    <xf numFmtId="41" fontId="8" fillId="3" borderId="24" xfId="2" applyFont="1" applyFill="1" applyBorder="1" applyAlignment="1">
      <alignment horizontal="center" vertical="center" wrapText="1"/>
    </xf>
    <xf numFmtId="14" fontId="8" fillId="3" borderId="24" xfId="3" applyNumberFormat="1" applyFont="1" applyFill="1" applyBorder="1" applyAlignment="1">
      <alignment horizontal="center" vertical="center" wrapText="1"/>
    </xf>
    <xf numFmtId="9" fontId="8" fillId="3" borderId="25" xfId="3" applyFont="1" applyFill="1" applyBorder="1" applyAlignment="1">
      <alignment horizontal="center" vertical="center" wrapText="1"/>
    </xf>
    <xf numFmtId="41" fontId="16" fillId="4" borderId="26" xfId="2" applyFont="1" applyFill="1" applyBorder="1" applyAlignment="1">
      <alignment horizontal="center" vertical="center"/>
    </xf>
    <xf numFmtId="41" fontId="16" fillId="4" borderId="20" xfId="2" applyFont="1" applyFill="1" applyBorder="1" applyAlignment="1">
      <alignment horizontal="center" vertical="center"/>
    </xf>
    <xf numFmtId="41" fontId="16" fillId="4" borderId="20" xfId="2" applyFont="1" applyFill="1" applyBorder="1" applyAlignment="1">
      <alignment horizontal="center" vertical="center"/>
    </xf>
    <xf numFmtId="0" fontId="16" fillId="4" borderId="20" xfId="1" applyFont="1" applyFill="1" applyBorder="1" applyAlignment="1">
      <alignment horizontal="center" vertical="center"/>
    </xf>
    <xf numFmtId="9" fontId="16" fillId="4" borderId="27" xfId="3" applyFont="1" applyFill="1" applyBorder="1" applyAlignment="1">
      <alignment horizontal="center" vertical="center"/>
    </xf>
    <xf numFmtId="41" fontId="16" fillId="4" borderId="24" xfId="2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8" fillId="0" borderId="28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41" fontId="8" fillId="0" borderId="28" xfId="2" applyFont="1" applyBorder="1" applyAlignment="1">
      <alignment horizontal="center" vertical="center"/>
    </xf>
    <xf numFmtId="41" fontId="8" fillId="3" borderId="30" xfId="2" applyFont="1" applyFill="1" applyBorder="1" applyAlignment="1">
      <alignment horizontal="center" vertical="center"/>
    </xf>
    <xf numFmtId="41" fontId="8" fillId="3" borderId="31" xfId="2" applyFont="1" applyFill="1" applyBorder="1" applyAlignment="1">
      <alignment horizontal="center" vertical="center"/>
    </xf>
    <xf numFmtId="9" fontId="8" fillId="3" borderId="32" xfId="3" applyFont="1" applyFill="1" applyBorder="1" applyAlignment="1">
      <alignment horizontal="center" vertical="center" wrapText="1"/>
    </xf>
    <xf numFmtId="9" fontId="8" fillId="3" borderId="33" xfId="3" applyFont="1" applyFill="1" applyBorder="1" applyAlignment="1">
      <alignment horizontal="center" vertical="center" wrapText="1"/>
    </xf>
    <xf numFmtId="41" fontId="8" fillId="3" borderId="33" xfId="2" applyFont="1" applyFill="1" applyBorder="1" applyAlignment="1">
      <alignment horizontal="center" vertical="center" wrapText="1"/>
    </xf>
    <xf numFmtId="41" fontId="8" fillId="3" borderId="34" xfId="2" applyFont="1" applyFill="1" applyBorder="1" applyAlignment="1">
      <alignment horizontal="center" vertical="center" wrapText="1"/>
    </xf>
    <xf numFmtId="14" fontId="8" fillId="3" borderId="34" xfId="3" applyNumberFormat="1" applyFont="1" applyFill="1" applyBorder="1" applyAlignment="1">
      <alignment horizontal="center" vertical="center" wrapText="1"/>
    </xf>
    <xf numFmtId="9" fontId="8" fillId="3" borderId="35" xfId="3" applyFont="1" applyFill="1" applyBorder="1" applyAlignment="1">
      <alignment horizontal="center" vertical="center" wrapText="1"/>
    </xf>
    <xf numFmtId="41" fontId="16" fillId="5" borderId="19" xfId="2" applyFont="1" applyFill="1" applyBorder="1">
      <alignment vertical="center"/>
    </xf>
    <xf numFmtId="41" fontId="16" fillId="5" borderId="19" xfId="2" applyFont="1" applyFill="1" applyBorder="1" applyAlignment="1">
      <alignment horizontal="center" vertical="center"/>
    </xf>
    <xf numFmtId="0" fontId="16" fillId="0" borderId="19" xfId="1" applyFont="1" applyBorder="1">
      <alignment vertical="center"/>
    </xf>
    <xf numFmtId="177" fontId="16" fillId="0" borderId="36" xfId="3" applyNumberFormat="1" applyFont="1" applyFill="1" applyBorder="1">
      <alignment vertical="center"/>
    </xf>
    <xf numFmtId="9" fontId="16" fillId="0" borderId="36" xfId="3" applyFont="1" applyFill="1" applyBorder="1">
      <alignment vertical="center"/>
    </xf>
    <xf numFmtId="0" fontId="6" fillId="0" borderId="37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 wrapText="1"/>
    </xf>
    <xf numFmtId="0" fontId="11" fillId="0" borderId="14" xfId="1" applyFont="1" applyBorder="1" applyAlignment="1">
      <alignment horizontal="center" vertical="center"/>
    </xf>
    <xf numFmtId="0" fontId="19" fillId="0" borderId="39" xfId="1" applyFont="1" applyBorder="1" applyAlignment="1">
      <alignment horizontal="center" vertical="center" wrapText="1"/>
    </xf>
    <xf numFmtId="41" fontId="9" fillId="0" borderId="40" xfId="2" applyFont="1" applyBorder="1" applyAlignment="1">
      <alignment horizontal="center" vertical="center" wrapText="1"/>
    </xf>
    <xf numFmtId="41" fontId="9" fillId="0" borderId="37" xfId="2" applyFont="1" applyBorder="1" applyAlignment="1">
      <alignment horizontal="center" vertical="center" wrapText="1"/>
    </xf>
    <xf numFmtId="41" fontId="6" fillId="0" borderId="37" xfId="2" applyFont="1" applyFill="1" applyBorder="1" applyAlignment="1">
      <alignment horizontal="center" vertical="center"/>
    </xf>
    <xf numFmtId="41" fontId="6" fillId="0" borderId="14" xfId="2" applyFont="1" applyFill="1" applyBorder="1" applyAlignment="1">
      <alignment horizontal="center" vertical="center"/>
    </xf>
    <xf numFmtId="41" fontId="8" fillId="6" borderId="14" xfId="2" applyFont="1" applyFill="1" applyBorder="1" applyAlignment="1">
      <alignment horizontal="center" vertical="center"/>
    </xf>
    <xf numFmtId="41" fontId="6" fillId="0" borderId="15" xfId="1" applyNumberFormat="1" applyFont="1" applyBorder="1">
      <alignment vertical="center"/>
    </xf>
    <xf numFmtId="9" fontId="13" fillId="7" borderId="41" xfId="3" applyFont="1" applyFill="1" applyBorder="1" applyAlignment="1">
      <alignment horizontal="center" vertical="center"/>
    </xf>
    <xf numFmtId="41" fontId="6" fillId="7" borderId="37" xfId="2" applyFont="1" applyFill="1" applyBorder="1">
      <alignment vertical="center"/>
    </xf>
    <xf numFmtId="178" fontId="13" fillId="7" borderId="37" xfId="2" applyNumberFormat="1" applyFont="1" applyFill="1" applyBorder="1" applyAlignment="1">
      <alignment horizontal="center" vertical="center"/>
    </xf>
    <xf numFmtId="14" fontId="7" fillId="7" borderId="24" xfId="3" applyNumberFormat="1" applyFont="1" applyFill="1" applyBorder="1" applyAlignment="1">
      <alignment horizontal="center" vertical="center"/>
    </xf>
    <xf numFmtId="0" fontId="20" fillId="0" borderId="42" xfId="1" applyFont="1" applyBorder="1" applyAlignment="1">
      <alignment horizontal="center" vertical="top"/>
    </xf>
    <xf numFmtId="3" fontId="11" fillId="4" borderId="38" xfId="2" applyNumberFormat="1" applyFont="1" applyFill="1" applyBorder="1">
      <alignment vertical="center"/>
    </xf>
    <xf numFmtId="3" fontId="11" fillId="5" borderId="24" xfId="2" applyNumberFormat="1" applyFont="1" applyFill="1" applyBorder="1">
      <alignment vertical="center"/>
    </xf>
    <xf numFmtId="3" fontId="11" fillId="5" borderId="24" xfId="2" applyNumberFormat="1" applyFont="1" applyFill="1" applyBorder="1" applyAlignment="1">
      <alignment horizontal="center" vertical="center"/>
    </xf>
    <xf numFmtId="41" fontId="11" fillId="5" borderId="24" xfId="2" applyFont="1" applyFill="1" applyBorder="1">
      <alignment vertical="center"/>
    </xf>
    <xf numFmtId="0" fontId="11" fillId="7" borderId="0" xfId="1" applyFont="1" applyFill="1">
      <alignment vertical="center"/>
    </xf>
    <xf numFmtId="41" fontId="11" fillId="7" borderId="38" xfId="2" applyFont="1" applyFill="1" applyBorder="1">
      <alignment vertical="center"/>
    </xf>
    <xf numFmtId="9" fontId="11" fillId="7" borderId="24" xfId="3" applyFont="1" applyFill="1" applyBorder="1">
      <alignment vertical="center"/>
    </xf>
    <xf numFmtId="41" fontId="11" fillId="4" borderId="24" xfId="2" applyFont="1" applyFill="1" applyBorder="1">
      <alignment vertical="center"/>
    </xf>
    <xf numFmtId="41" fontId="11" fillId="0" borderId="38" xfId="2" applyFont="1" applyFill="1" applyBorder="1">
      <alignment vertical="center"/>
    </xf>
    <xf numFmtId="9" fontId="11" fillId="0" borderId="24" xfId="3" applyFont="1" applyFill="1" applyBorder="1">
      <alignment vertical="center"/>
    </xf>
    <xf numFmtId="0" fontId="6" fillId="0" borderId="24" xfId="1" applyFont="1" applyBorder="1" applyAlignment="1">
      <alignment horizontal="center" vertical="center"/>
    </xf>
    <xf numFmtId="0" fontId="6" fillId="0" borderId="38" xfId="1" applyFont="1" applyBorder="1" applyAlignment="1">
      <alignment horizontal="left" vertical="center" wrapText="1"/>
    </xf>
    <xf numFmtId="0" fontId="11" fillId="0" borderId="0" xfId="1" applyFont="1" applyAlignment="1">
      <alignment horizontal="center" vertical="center"/>
    </xf>
    <xf numFmtId="0" fontId="19" fillId="0" borderId="12" xfId="1" applyFont="1" applyBorder="1" applyAlignment="1">
      <alignment horizontal="center" vertical="center" wrapText="1"/>
    </xf>
    <xf numFmtId="41" fontId="9" fillId="0" borderId="38" xfId="2" applyFont="1" applyBorder="1" applyAlignment="1">
      <alignment horizontal="center" vertical="center" wrapText="1"/>
    </xf>
    <xf numFmtId="41" fontId="6" fillId="0" borderId="24" xfId="2" applyFont="1" applyFill="1" applyBorder="1" applyAlignment="1">
      <alignment horizontal="center" vertical="center"/>
    </xf>
    <xf numFmtId="41" fontId="8" fillId="6" borderId="24" xfId="2" applyFont="1" applyFill="1" applyBorder="1" applyAlignment="1">
      <alignment horizontal="center" vertical="center"/>
    </xf>
    <xf numFmtId="41" fontId="6" fillId="0" borderId="43" xfId="1" applyNumberFormat="1" applyFont="1" applyBorder="1">
      <alignment vertical="center"/>
    </xf>
    <xf numFmtId="9" fontId="6" fillId="7" borderId="22" xfId="3" applyFont="1" applyFill="1" applyBorder="1" applyAlignment="1">
      <alignment horizontal="center" vertical="center"/>
    </xf>
    <xf numFmtId="41" fontId="6" fillId="7" borderId="24" xfId="2" applyFont="1" applyFill="1" applyBorder="1">
      <alignment vertical="center"/>
    </xf>
    <xf numFmtId="178" fontId="13" fillId="7" borderId="24" xfId="2" applyNumberFormat="1" applyFont="1" applyFill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center" vertical="center" wrapText="1"/>
    </xf>
    <xf numFmtId="41" fontId="8" fillId="0" borderId="38" xfId="2" applyFont="1" applyBorder="1" applyAlignment="1">
      <alignment horizontal="center" vertical="center" wrapText="1"/>
    </xf>
    <xf numFmtId="41" fontId="9" fillId="0" borderId="38" xfId="2" applyFont="1" applyFill="1" applyBorder="1" applyAlignment="1">
      <alignment horizontal="center" vertical="center" wrapText="1"/>
    </xf>
    <xf numFmtId="41" fontId="11" fillId="0" borderId="24" xfId="2" applyFont="1" applyFill="1" applyBorder="1">
      <alignment vertical="center"/>
    </xf>
    <xf numFmtId="41" fontId="21" fillId="0" borderId="38" xfId="2" applyFont="1" applyBorder="1" applyAlignment="1">
      <alignment horizontal="center" vertical="center" wrapText="1"/>
    </xf>
    <xf numFmtId="0" fontId="11" fillId="0" borderId="38" xfId="1" applyFont="1" applyBorder="1">
      <alignment vertical="center"/>
    </xf>
    <xf numFmtId="41" fontId="11" fillId="7" borderId="24" xfId="2" applyFont="1" applyFill="1" applyBorder="1">
      <alignment vertical="center"/>
    </xf>
    <xf numFmtId="0" fontId="11" fillId="0" borderId="24" xfId="1" applyFont="1" applyBorder="1">
      <alignment vertical="center"/>
    </xf>
    <xf numFmtId="41" fontId="11" fillId="4" borderId="38" xfId="2" applyFont="1" applyFill="1" applyBorder="1">
      <alignment vertical="center"/>
    </xf>
    <xf numFmtId="9" fontId="11" fillId="0" borderId="38" xfId="3" applyFont="1" applyFill="1" applyBorder="1">
      <alignment vertical="center"/>
    </xf>
    <xf numFmtId="41" fontId="11" fillId="7" borderId="0" xfId="2" applyFont="1" applyFill="1" applyBorder="1">
      <alignment vertical="center"/>
    </xf>
    <xf numFmtId="9" fontId="11" fillId="7" borderId="38" xfId="3" applyFont="1" applyFill="1" applyBorder="1">
      <alignment vertical="center"/>
    </xf>
    <xf numFmtId="9" fontId="11" fillId="7" borderId="0" xfId="3" applyFont="1" applyFill="1" applyBorder="1">
      <alignment vertical="center"/>
    </xf>
    <xf numFmtId="41" fontId="11" fillId="4" borderId="0" xfId="2" applyFont="1" applyFill="1" applyBorder="1">
      <alignment vertical="center"/>
    </xf>
    <xf numFmtId="9" fontId="11" fillId="4" borderId="24" xfId="3" applyFont="1" applyFill="1" applyBorder="1">
      <alignment vertical="center"/>
    </xf>
    <xf numFmtId="41" fontId="11" fillId="5" borderId="0" xfId="2" applyFont="1" applyFill="1" applyBorder="1">
      <alignment vertical="center"/>
    </xf>
    <xf numFmtId="9" fontId="6" fillId="7" borderId="24" xfId="3" applyFont="1" applyFill="1" applyBorder="1">
      <alignment vertical="center"/>
    </xf>
    <xf numFmtId="178" fontId="23" fillId="4" borderId="24" xfId="2" applyNumberFormat="1" applyFont="1" applyFill="1" applyBorder="1" applyAlignment="1">
      <alignment horizontal="center" vertical="center"/>
    </xf>
    <xf numFmtId="14" fontId="7" fillId="4" borderId="24" xfId="2" applyNumberFormat="1" applyFont="1" applyFill="1" applyBorder="1" applyAlignment="1">
      <alignment horizontal="center" vertical="center"/>
    </xf>
    <xf numFmtId="0" fontId="24" fillId="0" borderId="12" xfId="1" applyFont="1" applyBorder="1" applyAlignment="1">
      <alignment horizontal="center" vertical="center" wrapText="1"/>
    </xf>
    <xf numFmtId="41" fontId="25" fillId="0" borderId="38" xfId="2" applyFont="1" applyBorder="1" applyAlignment="1">
      <alignment horizontal="center" vertical="center" wrapText="1"/>
    </xf>
    <xf numFmtId="0" fontId="6" fillId="0" borderId="38" xfId="1" applyFont="1" applyBorder="1" applyAlignment="1">
      <alignment horizontal="center" vertical="center"/>
    </xf>
    <xf numFmtId="0" fontId="6" fillId="0" borderId="38" xfId="1" applyFont="1" applyBorder="1" applyAlignment="1">
      <alignment horizontal="left" vertic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6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41" fontId="18" fillId="0" borderId="0" xfId="2" applyFont="1" applyAlignment="1">
      <alignment horizontal="center" vertical="center"/>
    </xf>
    <xf numFmtId="41" fontId="0" fillId="0" borderId="0" xfId="2" applyFont="1" applyFill="1" applyBorder="1" applyAlignment="1">
      <alignment horizontal="center" vertical="center"/>
    </xf>
    <xf numFmtId="41" fontId="5" fillId="0" borderId="0" xfId="2" applyFont="1" applyFill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41" fontId="0" fillId="0" borderId="0" xfId="2" applyFont="1" applyFill="1" applyBorder="1">
      <alignment vertical="center"/>
    </xf>
    <xf numFmtId="14" fontId="0" fillId="0" borderId="0" xfId="2" applyNumberFormat="1" applyFont="1" applyFill="1" applyBorder="1" applyAlignment="1">
      <alignment horizontal="center" vertical="center"/>
    </xf>
    <xf numFmtId="9" fontId="0" fillId="0" borderId="12" xfId="3" applyFont="1" applyFill="1" applyBorder="1" applyAlignment="1">
      <alignment horizontal="center" vertical="center"/>
    </xf>
    <xf numFmtId="41" fontId="28" fillId="0" borderId="0" xfId="2" applyFont="1" applyFill="1" applyBorder="1">
      <alignment vertical="center"/>
    </xf>
    <xf numFmtId="41" fontId="28" fillId="0" borderId="0" xfId="2" applyFont="1" applyFill="1" applyBorder="1" applyAlignment="1">
      <alignment horizontal="center" vertical="center"/>
    </xf>
    <xf numFmtId="0" fontId="28" fillId="0" borderId="0" xfId="1" applyFont="1">
      <alignment vertical="center"/>
    </xf>
    <xf numFmtId="9" fontId="28" fillId="0" borderId="0" xfId="3" applyFont="1" applyFill="1" applyBorder="1">
      <alignment vertical="center"/>
    </xf>
    <xf numFmtId="0" fontId="0" fillId="8" borderId="1" xfId="0" applyFill="1" applyBorder="1"/>
    <xf numFmtId="179" fontId="0" fillId="0" borderId="0" xfId="0" applyNumberFormat="1"/>
    <xf numFmtId="179" fontId="2" fillId="0" borderId="1" xfId="0" applyNumberFormat="1" applyFont="1" applyBorder="1" applyAlignment="1">
      <alignment horizontal="center" vertical="top"/>
    </xf>
    <xf numFmtId="179" fontId="0" fillId="0" borderId="1" xfId="0" applyNumberFormat="1" applyBorder="1"/>
    <xf numFmtId="179" fontId="0" fillId="8" borderId="1" xfId="0" applyNumberFormat="1" applyFill="1" applyBorder="1"/>
  </cellXfs>
  <cellStyles count="4">
    <cellStyle name="백분율 2" xfId="3"/>
    <cellStyle name="쉼표 [0] 2" xfId="2"/>
    <cellStyle name="표준" xfId="0" builtinId="0"/>
    <cellStyle name="표준 2" xfId="1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(DNC)&#51116;&#44256;&#45824;&#51025;&#47456;_&#47784;&#45768;&#53552;&#47553;%20&#54028;&#51068;_2604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45824;&#54364;&#45784;%20&#48372;&#44256;&#51088;&#47308;(&#52572;&#5133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주량 산출 계산 (양식)"/>
      <sheetName val="발주량 산출 계산"/>
      <sheetName val="원가"/>
      <sheetName val="자료취합 루트"/>
      <sheetName val="미출예상품목"/>
      <sheetName val="모니터링"/>
      <sheetName val="미출 보고"/>
      <sheetName val="코드내역"/>
      <sheetName val="Sheet1"/>
      <sheetName val="DNC 재고 현황"/>
      <sheetName val="입고 예정"/>
      <sheetName val="판매량,재고(피벗)"/>
      <sheetName val="판매량(raw)"/>
      <sheetName val="재고파일(RAW)"/>
      <sheetName val="코스맥스 취소"/>
      <sheetName val="코스맥스 취소bom"/>
      <sheetName val="(참고)재고현황"/>
      <sheetName val="(전체)FCST"/>
      <sheetName val="(직영+천지)FCST"/>
      <sheetName val="SAP 코드내역"/>
      <sheetName val="0618_재고현황 (부자재포함)_재고변동표참고"/>
      <sheetName val="1~13판매량"/>
      <sheetName val="3월FCST_데이터"/>
      <sheetName val="3월_출고수량"/>
      <sheetName val="4월_출고수량"/>
      <sheetName val="5월_출고수량"/>
    </sheetNames>
    <sheetDataSet>
      <sheetData sheetId="0"/>
      <sheetData sheetId="1"/>
      <sheetData sheetId="2"/>
      <sheetData sheetId="3"/>
      <sheetData sheetId="4"/>
      <sheetData sheetId="5">
        <row r="51">
          <cell r="D51">
            <v>9305530</v>
          </cell>
        </row>
        <row r="52">
          <cell r="D52">
            <v>9310805</v>
          </cell>
        </row>
        <row r="53">
          <cell r="D53">
            <v>9400501</v>
          </cell>
        </row>
        <row r="54">
          <cell r="D54">
            <v>9310807</v>
          </cell>
        </row>
        <row r="55">
          <cell r="D55">
            <v>9313970</v>
          </cell>
        </row>
        <row r="56">
          <cell r="D56">
            <v>9313974</v>
          </cell>
        </row>
        <row r="57">
          <cell r="D57">
            <v>9313972</v>
          </cell>
        </row>
        <row r="58">
          <cell r="D58">
            <v>9310806</v>
          </cell>
        </row>
        <row r="59">
          <cell r="D59">
            <v>9310455</v>
          </cell>
        </row>
        <row r="60">
          <cell r="D60">
            <v>9311192</v>
          </cell>
        </row>
        <row r="61">
          <cell r="D61">
            <v>7302264</v>
          </cell>
        </row>
        <row r="62">
          <cell r="D62">
            <v>9313973</v>
          </cell>
        </row>
        <row r="63">
          <cell r="D63">
            <v>9311190</v>
          </cell>
        </row>
        <row r="64">
          <cell r="D64">
            <v>9303605</v>
          </cell>
        </row>
        <row r="65">
          <cell r="D65">
            <v>9310697</v>
          </cell>
        </row>
        <row r="66">
          <cell r="D66">
            <v>9313971</v>
          </cell>
        </row>
        <row r="67">
          <cell r="D67">
            <v>9312358</v>
          </cell>
        </row>
        <row r="68">
          <cell r="D68">
            <v>9313968</v>
          </cell>
        </row>
        <row r="69">
          <cell r="D69">
            <v>9400214</v>
          </cell>
        </row>
        <row r="70">
          <cell r="D70">
            <v>9306573</v>
          </cell>
        </row>
        <row r="71">
          <cell r="D71">
            <v>9307903</v>
          </cell>
        </row>
        <row r="72">
          <cell r="D72">
            <v>9305555</v>
          </cell>
        </row>
        <row r="73">
          <cell r="D73">
            <v>9312357</v>
          </cell>
        </row>
        <row r="74">
          <cell r="D74">
            <v>9313025</v>
          </cell>
        </row>
        <row r="75">
          <cell r="D75">
            <v>9313969</v>
          </cell>
        </row>
        <row r="76">
          <cell r="D76">
            <v>9312352</v>
          </cell>
        </row>
        <row r="77">
          <cell r="D77">
            <v>9305535</v>
          </cell>
        </row>
        <row r="78">
          <cell r="D78">
            <v>9308764</v>
          </cell>
        </row>
        <row r="79">
          <cell r="D79">
            <v>9307221</v>
          </cell>
        </row>
        <row r="80">
          <cell r="D80">
            <v>9306018</v>
          </cell>
        </row>
        <row r="81">
          <cell r="D81">
            <v>9001850</v>
          </cell>
        </row>
        <row r="82">
          <cell r="D82">
            <v>9311058</v>
          </cell>
        </row>
        <row r="83">
          <cell r="D83">
            <v>9310845</v>
          </cell>
        </row>
        <row r="84">
          <cell r="D84">
            <v>9307905</v>
          </cell>
        </row>
        <row r="85">
          <cell r="D85">
            <v>9312493</v>
          </cell>
        </row>
        <row r="86">
          <cell r="D86">
            <v>9309148</v>
          </cell>
        </row>
        <row r="87">
          <cell r="D87">
            <v>9305865</v>
          </cell>
        </row>
        <row r="88">
          <cell r="D88">
            <v>9312184</v>
          </cell>
        </row>
        <row r="89">
          <cell r="D89">
            <v>9307728</v>
          </cell>
        </row>
        <row r="90">
          <cell r="D90">
            <v>9313026</v>
          </cell>
        </row>
        <row r="91">
          <cell r="D91">
            <v>9305857</v>
          </cell>
        </row>
        <row r="92">
          <cell r="D92">
            <v>9308616</v>
          </cell>
        </row>
        <row r="93">
          <cell r="D93">
            <v>9312293</v>
          </cell>
        </row>
        <row r="94">
          <cell r="D94">
            <v>9309253</v>
          </cell>
        </row>
        <row r="95">
          <cell r="D95">
            <v>9307900</v>
          </cell>
        </row>
        <row r="96">
          <cell r="D96">
            <v>9310772</v>
          </cell>
        </row>
        <row r="97">
          <cell r="D97">
            <v>2300631</v>
          </cell>
        </row>
        <row r="98">
          <cell r="D98">
            <v>9309831</v>
          </cell>
        </row>
        <row r="99">
          <cell r="D99">
            <v>9308775</v>
          </cell>
        </row>
        <row r="100">
          <cell r="D100">
            <v>9312492</v>
          </cell>
        </row>
        <row r="101">
          <cell r="D101">
            <v>9307044</v>
          </cell>
        </row>
        <row r="102">
          <cell r="D102">
            <v>9312183</v>
          </cell>
        </row>
        <row r="103">
          <cell r="D103">
            <v>9305858</v>
          </cell>
        </row>
        <row r="104">
          <cell r="D104">
            <v>2300633</v>
          </cell>
        </row>
        <row r="105">
          <cell r="D105">
            <v>9312491</v>
          </cell>
        </row>
        <row r="106">
          <cell r="D106">
            <v>9309930</v>
          </cell>
        </row>
        <row r="107">
          <cell r="D107">
            <v>9306494</v>
          </cell>
        </row>
        <row r="108">
          <cell r="D108">
            <v>9400504</v>
          </cell>
        </row>
        <row r="109">
          <cell r="D109">
            <v>9311869</v>
          </cell>
        </row>
        <row r="110">
          <cell r="D110">
            <v>9310593</v>
          </cell>
        </row>
        <row r="111">
          <cell r="D111">
            <v>7302385</v>
          </cell>
        </row>
        <row r="112">
          <cell r="D112">
            <v>9400302</v>
          </cell>
        </row>
        <row r="113">
          <cell r="D113">
            <v>2300700</v>
          </cell>
        </row>
        <row r="114">
          <cell r="D114">
            <v>9308690</v>
          </cell>
        </row>
        <row r="115">
          <cell r="D115">
            <v>9307343</v>
          </cell>
        </row>
        <row r="116">
          <cell r="D116">
            <v>9309145</v>
          </cell>
        </row>
        <row r="117">
          <cell r="D117">
            <v>9309250</v>
          </cell>
        </row>
        <row r="118">
          <cell r="D118">
            <v>9311191</v>
          </cell>
        </row>
        <row r="119">
          <cell r="D119">
            <v>9312182</v>
          </cell>
        </row>
        <row r="120">
          <cell r="D120">
            <v>9312444</v>
          </cell>
        </row>
        <row r="121">
          <cell r="D121">
            <v>2300975</v>
          </cell>
        </row>
        <row r="122">
          <cell r="D122">
            <v>9312429</v>
          </cell>
        </row>
        <row r="123">
          <cell r="D123">
            <v>9312181</v>
          </cell>
        </row>
        <row r="124">
          <cell r="D124">
            <v>9312428</v>
          </cell>
        </row>
        <row r="125">
          <cell r="D125">
            <v>9310121</v>
          </cell>
        </row>
        <row r="126">
          <cell r="D126">
            <v>9308848</v>
          </cell>
        </row>
        <row r="127">
          <cell r="D127">
            <v>9309392</v>
          </cell>
        </row>
        <row r="128">
          <cell r="D128">
            <v>9400523</v>
          </cell>
        </row>
        <row r="129">
          <cell r="D129">
            <v>9309910</v>
          </cell>
        </row>
        <row r="130">
          <cell r="D130">
            <v>9309798</v>
          </cell>
        </row>
        <row r="131">
          <cell r="D131">
            <v>9312180</v>
          </cell>
        </row>
        <row r="132">
          <cell r="D132">
            <v>9312441</v>
          </cell>
        </row>
        <row r="133">
          <cell r="D133">
            <v>9305080</v>
          </cell>
        </row>
        <row r="134">
          <cell r="D134">
            <v>2303247</v>
          </cell>
        </row>
        <row r="135">
          <cell r="D135">
            <v>9312440</v>
          </cell>
        </row>
        <row r="136">
          <cell r="D136">
            <v>9313770</v>
          </cell>
        </row>
        <row r="137">
          <cell r="D137">
            <v>9305864</v>
          </cell>
        </row>
        <row r="138">
          <cell r="D138">
            <v>7302002</v>
          </cell>
        </row>
        <row r="139">
          <cell r="D139">
            <v>9311128</v>
          </cell>
        </row>
        <row r="140">
          <cell r="D140">
            <v>9308000</v>
          </cell>
        </row>
        <row r="141">
          <cell r="D141">
            <v>9310563</v>
          </cell>
        </row>
        <row r="142">
          <cell r="D142">
            <v>9310560</v>
          </cell>
        </row>
        <row r="143">
          <cell r="D143">
            <v>7302293</v>
          </cell>
        </row>
        <row r="144">
          <cell r="D144">
            <v>9308236</v>
          </cell>
        </row>
        <row r="145">
          <cell r="D145">
            <v>9301702</v>
          </cell>
        </row>
        <row r="146">
          <cell r="D146">
            <v>9312447</v>
          </cell>
        </row>
        <row r="147">
          <cell r="D147">
            <v>9307325</v>
          </cell>
        </row>
        <row r="148">
          <cell r="D148">
            <v>9309908</v>
          </cell>
        </row>
        <row r="149">
          <cell r="D149">
            <v>7301049</v>
          </cell>
        </row>
        <row r="150">
          <cell r="D150">
            <v>9308304</v>
          </cell>
        </row>
        <row r="151">
          <cell r="D151">
            <v>9307906</v>
          </cell>
        </row>
        <row r="152">
          <cell r="D152">
            <v>9308772</v>
          </cell>
        </row>
        <row r="153">
          <cell r="D153">
            <v>9305554</v>
          </cell>
        </row>
        <row r="154">
          <cell r="D154">
            <v>9313118</v>
          </cell>
        </row>
        <row r="155">
          <cell r="D155">
            <v>9308812</v>
          </cell>
        </row>
        <row r="156">
          <cell r="D156">
            <v>9309330</v>
          </cell>
        </row>
        <row r="157">
          <cell r="D157">
            <v>9305942</v>
          </cell>
        </row>
        <row r="158">
          <cell r="D158">
            <v>9308771</v>
          </cell>
        </row>
        <row r="159">
          <cell r="D159">
            <v>9311957</v>
          </cell>
        </row>
        <row r="160">
          <cell r="D160">
            <v>9311086</v>
          </cell>
        </row>
        <row r="161">
          <cell r="D161">
            <v>9312728</v>
          </cell>
        </row>
        <row r="162">
          <cell r="D162">
            <v>2303084</v>
          </cell>
        </row>
        <row r="163">
          <cell r="D163">
            <v>9311169</v>
          </cell>
        </row>
        <row r="164">
          <cell r="D164">
            <v>9311124</v>
          </cell>
        </row>
        <row r="165">
          <cell r="D165">
            <v>9312442</v>
          </cell>
        </row>
        <row r="166">
          <cell r="D166">
            <v>2302235</v>
          </cell>
        </row>
        <row r="167">
          <cell r="D167">
            <v>9311068</v>
          </cell>
        </row>
        <row r="168">
          <cell r="D168">
            <v>9400762</v>
          </cell>
        </row>
        <row r="169">
          <cell r="D169">
            <v>9400761</v>
          </cell>
        </row>
        <row r="170">
          <cell r="D170">
            <v>9312445</v>
          </cell>
        </row>
        <row r="171">
          <cell r="D171">
            <v>9312377</v>
          </cell>
        </row>
        <row r="172">
          <cell r="D172">
            <v>9309795</v>
          </cell>
        </row>
        <row r="173">
          <cell r="D173">
            <v>2302236</v>
          </cell>
        </row>
        <row r="174">
          <cell r="D174">
            <v>9312379</v>
          </cell>
        </row>
        <row r="175">
          <cell r="D175">
            <v>2302237</v>
          </cell>
        </row>
        <row r="176">
          <cell r="D176">
            <v>9310454</v>
          </cell>
        </row>
        <row r="177">
          <cell r="D177">
            <v>9308774</v>
          </cell>
        </row>
        <row r="178">
          <cell r="D178">
            <v>9312427</v>
          </cell>
        </row>
        <row r="179">
          <cell r="D179">
            <v>9310449</v>
          </cell>
        </row>
        <row r="180">
          <cell r="D180">
            <v>9312169</v>
          </cell>
        </row>
        <row r="181">
          <cell r="D181">
            <v>9311122</v>
          </cell>
        </row>
        <row r="182">
          <cell r="D182">
            <v>9400522</v>
          </cell>
        </row>
        <row r="183">
          <cell r="D183">
            <v>9310878</v>
          </cell>
        </row>
        <row r="184">
          <cell r="D184">
            <v>9309149</v>
          </cell>
        </row>
        <row r="185">
          <cell r="D185">
            <v>9312426</v>
          </cell>
        </row>
        <row r="186">
          <cell r="D186">
            <v>9308773</v>
          </cell>
        </row>
        <row r="187">
          <cell r="D187">
            <v>9309251</v>
          </cell>
        </row>
        <row r="188">
          <cell r="D188">
            <v>9310594</v>
          </cell>
        </row>
        <row r="189">
          <cell r="D189">
            <v>9312348</v>
          </cell>
        </row>
        <row r="190">
          <cell r="D190">
            <v>9312168</v>
          </cell>
        </row>
        <row r="191">
          <cell r="D191">
            <v>9311127</v>
          </cell>
        </row>
        <row r="192">
          <cell r="D192">
            <v>9311121</v>
          </cell>
        </row>
        <row r="193">
          <cell r="D193">
            <v>9311069</v>
          </cell>
        </row>
        <row r="194">
          <cell r="D194">
            <v>9308427</v>
          </cell>
        </row>
        <row r="195">
          <cell r="D195">
            <v>9312443</v>
          </cell>
        </row>
        <row r="196">
          <cell r="D196">
            <v>9307953</v>
          </cell>
        </row>
        <row r="197">
          <cell r="D197">
            <v>2302238</v>
          </cell>
        </row>
        <row r="198">
          <cell r="D198">
            <v>7301237</v>
          </cell>
        </row>
        <row r="199">
          <cell r="D199">
            <v>9313029</v>
          </cell>
        </row>
        <row r="200">
          <cell r="D200">
            <v>9306765</v>
          </cell>
        </row>
        <row r="201">
          <cell r="D201">
            <v>9308228</v>
          </cell>
        </row>
        <row r="202">
          <cell r="D202">
            <v>9311674</v>
          </cell>
        </row>
        <row r="203">
          <cell r="D203">
            <v>9310562</v>
          </cell>
        </row>
        <row r="204">
          <cell r="D204">
            <v>9310458</v>
          </cell>
        </row>
        <row r="205">
          <cell r="D205">
            <v>9311958</v>
          </cell>
        </row>
        <row r="206">
          <cell r="D206">
            <v>9312725</v>
          </cell>
        </row>
        <row r="207">
          <cell r="D207">
            <v>9313030</v>
          </cell>
        </row>
        <row r="208">
          <cell r="D208">
            <v>9313028</v>
          </cell>
        </row>
        <row r="209">
          <cell r="D209">
            <v>9308494</v>
          </cell>
        </row>
        <row r="210">
          <cell r="D210">
            <v>7301840</v>
          </cell>
        </row>
        <row r="211">
          <cell r="D211">
            <v>9312367</v>
          </cell>
        </row>
        <row r="212">
          <cell r="D212">
            <v>9311868</v>
          </cell>
        </row>
        <row r="213">
          <cell r="D213">
            <v>9301074</v>
          </cell>
        </row>
        <row r="214">
          <cell r="D214">
            <v>9311056</v>
          </cell>
        </row>
        <row r="215">
          <cell r="D215">
            <v>9311388</v>
          </cell>
        </row>
        <row r="216">
          <cell r="D216">
            <v>9310905</v>
          </cell>
        </row>
        <row r="217">
          <cell r="D217">
            <v>9310826</v>
          </cell>
        </row>
        <row r="218">
          <cell r="D218">
            <v>9312144</v>
          </cell>
        </row>
        <row r="219">
          <cell r="D219">
            <v>9311062</v>
          </cell>
        </row>
        <row r="220">
          <cell r="D220">
            <v>9312366</v>
          </cell>
        </row>
        <row r="221">
          <cell r="D221">
            <v>9313027</v>
          </cell>
        </row>
        <row r="222">
          <cell r="D222">
            <v>9400760</v>
          </cell>
        </row>
        <row r="223">
          <cell r="D223">
            <v>9308229</v>
          </cell>
        </row>
        <row r="224">
          <cell r="D224">
            <v>9312545</v>
          </cell>
        </row>
        <row r="225">
          <cell r="D225">
            <v>9400739</v>
          </cell>
        </row>
        <row r="226">
          <cell r="D226">
            <v>9301078</v>
          </cell>
        </row>
        <row r="227">
          <cell r="D227">
            <v>9302803</v>
          </cell>
        </row>
        <row r="228">
          <cell r="D228">
            <v>9309160</v>
          </cell>
        </row>
        <row r="229">
          <cell r="D229">
            <v>2303245</v>
          </cell>
        </row>
        <row r="230">
          <cell r="D230">
            <v>9307272</v>
          </cell>
        </row>
        <row r="231">
          <cell r="D231">
            <v>9309213</v>
          </cell>
        </row>
        <row r="232">
          <cell r="D232">
            <v>9305862</v>
          </cell>
        </row>
        <row r="233">
          <cell r="D233">
            <v>9311126</v>
          </cell>
        </row>
        <row r="234">
          <cell r="D234">
            <v>9302971</v>
          </cell>
        </row>
        <row r="235">
          <cell r="D235">
            <v>9310595</v>
          </cell>
        </row>
        <row r="236">
          <cell r="D236">
            <v>9310561</v>
          </cell>
        </row>
        <row r="237">
          <cell r="D237">
            <v>9310457</v>
          </cell>
        </row>
        <row r="238">
          <cell r="D238">
            <v>9311959</v>
          </cell>
        </row>
        <row r="239">
          <cell r="D239">
            <v>9312724</v>
          </cell>
        </row>
        <row r="240">
          <cell r="D240">
            <v>9312149</v>
          </cell>
        </row>
        <row r="241">
          <cell r="D241">
            <v>9312727</v>
          </cell>
        </row>
        <row r="242">
          <cell r="D242">
            <v>9312425</v>
          </cell>
        </row>
        <row r="243">
          <cell r="D243">
            <v>9312350</v>
          </cell>
        </row>
        <row r="244">
          <cell r="D244">
            <v>9313119</v>
          </cell>
        </row>
        <row r="245">
          <cell r="D245">
            <v>9312167</v>
          </cell>
        </row>
        <row r="246">
          <cell r="D246">
            <v>9312147</v>
          </cell>
        </row>
        <row r="247">
          <cell r="D247">
            <v>9312424</v>
          </cell>
        </row>
        <row r="248">
          <cell r="D248">
            <v>9312166</v>
          </cell>
        </row>
        <row r="249">
          <cell r="D249">
            <v>9312423</v>
          </cell>
        </row>
        <row r="250">
          <cell r="D250">
            <v>9312165</v>
          </cell>
        </row>
        <row r="251">
          <cell r="D251">
            <v>9310695</v>
          </cell>
        </row>
        <row r="252">
          <cell r="D252">
            <v>9311713</v>
          </cell>
        </row>
        <row r="253">
          <cell r="D253">
            <v>9311331</v>
          </cell>
        </row>
        <row r="254">
          <cell r="D254">
            <v>9310698</v>
          </cell>
        </row>
        <row r="255">
          <cell r="D255">
            <v>9310696</v>
          </cell>
        </row>
        <row r="256">
          <cell r="D256">
            <v>9312526</v>
          </cell>
        </row>
        <row r="257">
          <cell r="D257">
            <v>7302433</v>
          </cell>
        </row>
        <row r="258">
          <cell r="D258">
            <v>9309252</v>
          </cell>
        </row>
        <row r="259">
          <cell r="D259">
            <v>9309837</v>
          </cell>
        </row>
        <row r="260">
          <cell r="D260">
            <v>9311330</v>
          </cell>
        </row>
        <row r="261">
          <cell r="D261">
            <v>9312730</v>
          </cell>
        </row>
        <row r="262">
          <cell r="D262">
            <v>9306140</v>
          </cell>
        </row>
        <row r="263">
          <cell r="D263">
            <v>9313189</v>
          </cell>
        </row>
        <row r="264">
          <cell r="D264">
            <v>9310699</v>
          </cell>
        </row>
        <row r="265">
          <cell r="D265">
            <v>9313300</v>
          </cell>
        </row>
        <row r="266">
          <cell r="D266">
            <v>9313301</v>
          </cell>
        </row>
        <row r="267">
          <cell r="D267">
            <v>9311718</v>
          </cell>
        </row>
        <row r="268">
          <cell r="D268">
            <v>9307963</v>
          </cell>
        </row>
        <row r="269">
          <cell r="D269">
            <v>9306763</v>
          </cell>
        </row>
        <row r="270">
          <cell r="D270">
            <v>9309797</v>
          </cell>
        </row>
        <row r="271">
          <cell r="D271">
            <v>9312145</v>
          </cell>
        </row>
        <row r="272">
          <cell r="D272">
            <v>7302211</v>
          </cell>
        </row>
        <row r="273">
          <cell r="D273">
            <v>9400033</v>
          </cell>
        </row>
        <row r="274">
          <cell r="D274">
            <v>7302186</v>
          </cell>
        </row>
        <row r="275">
          <cell r="D275">
            <v>7302188</v>
          </cell>
        </row>
        <row r="276">
          <cell r="D276">
            <v>9311194</v>
          </cell>
        </row>
        <row r="277">
          <cell r="D277">
            <v>9312148</v>
          </cell>
        </row>
        <row r="278">
          <cell r="D278">
            <v>9313975</v>
          </cell>
        </row>
        <row r="279">
          <cell r="D279">
            <v>9312355</v>
          </cell>
        </row>
        <row r="280">
          <cell r="D280">
            <v>9311088</v>
          </cell>
        </row>
        <row r="281">
          <cell r="D281">
            <v>7301348</v>
          </cell>
        </row>
        <row r="282">
          <cell r="D282">
            <v>9313286</v>
          </cell>
        </row>
        <row r="283">
          <cell r="D283">
            <v>9313444</v>
          </cell>
        </row>
        <row r="284">
          <cell r="D284">
            <v>9313445</v>
          </cell>
        </row>
        <row r="285">
          <cell r="D285">
            <v>9313446</v>
          </cell>
        </row>
        <row r="286">
          <cell r="D286">
            <v>9313447</v>
          </cell>
        </row>
        <row r="287">
          <cell r="D287">
            <v>9304300</v>
          </cell>
        </row>
        <row r="288">
          <cell r="D288">
            <v>9309592</v>
          </cell>
        </row>
        <row r="289">
          <cell r="D289">
            <v>9309594</v>
          </cell>
        </row>
        <row r="290">
          <cell r="D290">
            <v>9400262</v>
          </cell>
        </row>
        <row r="291">
          <cell r="D291">
            <v>9304908</v>
          </cell>
        </row>
        <row r="292">
          <cell r="D292">
            <v>9305997</v>
          </cell>
        </row>
        <row r="293">
          <cell r="D293">
            <v>9313345</v>
          </cell>
        </row>
        <row r="294">
          <cell r="D294">
            <v>9311198</v>
          </cell>
        </row>
        <row r="295">
          <cell r="D295">
            <v>9311215</v>
          </cell>
        </row>
        <row r="296">
          <cell r="D296">
            <v>9313810</v>
          </cell>
        </row>
        <row r="297">
          <cell r="D297">
            <v>9309754</v>
          </cell>
        </row>
        <row r="298">
          <cell r="D298">
            <v>9312548</v>
          </cell>
        </row>
        <row r="299">
          <cell r="D299">
            <v>9312694</v>
          </cell>
        </row>
        <row r="300">
          <cell r="D300">
            <v>9304907</v>
          </cell>
        </row>
        <row r="301">
          <cell r="D301">
            <v>9307126</v>
          </cell>
        </row>
        <row r="302">
          <cell r="D302">
            <v>9307961</v>
          </cell>
        </row>
        <row r="303">
          <cell r="D303">
            <v>9312547</v>
          </cell>
        </row>
        <row r="304">
          <cell r="D304">
            <v>9301243</v>
          </cell>
        </row>
        <row r="305">
          <cell r="D305">
            <v>9301754</v>
          </cell>
        </row>
        <row r="306">
          <cell r="D306">
            <v>9310810</v>
          </cell>
        </row>
        <row r="307">
          <cell r="D307">
            <v>9311678</v>
          </cell>
        </row>
        <row r="308">
          <cell r="D308">
            <v>9311679</v>
          </cell>
        </row>
        <row r="309">
          <cell r="D309">
            <v>9312862</v>
          </cell>
        </row>
        <row r="310">
          <cell r="D310">
            <v>9312863</v>
          </cell>
        </row>
        <row r="311">
          <cell r="D311">
            <v>9312868</v>
          </cell>
        </row>
        <row r="312">
          <cell r="D312">
            <v>9312871</v>
          </cell>
        </row>
        <row r="313">
          <cell r="D313">
            <v>9312872</v>
          </cell>
        </row>
        <row r="314">
          <cell r="D314">
            <v>9312873</v>
          </cell>
        </row>
        <row r="315">
          <cell r="D315">
            <v>9312875</v>
          </cell>
        </row>
        <row r="316">
          <cell r="D316">
            <v>9313804</v>
          </cell>
        </row>
        <row r="317">
          <cell r="D317">
            <v>9313962</v>
          </cell>
        </row>
        <row r="318">
          <cell r="D318">
            <v>9400509</v>
          </cell>
        </row>
        <row r="319">
          <cell r="D319">
            <v>9312351</v>
          </cell>
        </row>
        <row r="320">
          <cell r="D320">
            <v>9312752</v>
          </cell>
        </row>
        <row r="321">
          <cell r="D321">
            <v>9400304</v>
          </cell>
        </row>
        <row r="322">
          <cell r="D322">
            <v>2400022</v>
          </cell>
        </row>
        <row r="323">
          <cell r="D323">
            <v>9313976</v>
          </cell>
        </row>
        <row r="324">
          <cell r="D324">
            <v>9400524</v>
          </cell>
        </row>
        <row r="325">
          <cell r="D325">
            <v>9301349</v>
          </cell>
        </row>
        <row r="326">
          <cell r="D326">
            <v>9400526</v>
          </cell>
        </row>
        <row r="327">
          <cell r="D327">
            <v>2400000</v>
          </cell>
        </row>
        <row r="328">
          <cell r="D328">
            <v>9400527</v>
          </cell>
        </row>
        <row r="329">
          <cell r="D329">
            <v>9400021</v>
          </cell>
        </row>
        <row r="330">
          <cell r="D330">
            <v>9313778</v>
          </cell>
        </row>
        <row r="331">
          <cell r="D331">
            <v>9311087</v>
          </cell>
        </row>
        <row r="332">
          <cell r="D332">
            <v>9313042</v>
          </cell>
        </row>
        <row r="333">
          <cell r="D333">
            <v>9312876</v>
          </cell>
        </row>
        <row r="334">
          <cell r="D334">
            <v>9313516</v>
          </cell>
        </row>
        <row r="335">
          <cell r="D335">
            <v>9313963</v>
          </cell>
        </row>
        <row r="336">
          <cell r="D336">
            <v>9311953</v>
          </cell>
        </row>
        <row r="337">
          <cell r="D337">
            <v>9308235</v>
          </cell>
        </row>
        <row r="338">
          <cell r="D338">
            <v>9309753</v>
          </cell>
        </row>
        <row r="339">
          <cell r="D339">
            <v>9302724</v>
          </cell>
        </row>
        <row r="340">
          <cell r="D340">
            <v>9311130</v>
          </cell>
        </row>
        <row r="341">
          <cell r="D341">
            <v>9308817</v>
          </cell>
        </row>
        <row r="342">
          <cell r="D342">
            <v>9313515</v>
          </cell>
        </row>
        <row r="343">
          <cell r="D343">
            <v>7301959</v>
          </cell>
        </row>
        <row r="344">
          <cell r="D344">
            <v>9309833</v>
          </cell>
        </row>
        <row r="345">
          <cell r="D345">
            <v>9313169</v>
          </cell>
        </row>
        <row r="346">
          <cell r="D346">
            <v>9313967</v>
          </cell>
        </row>
        <row r="347">
          <cell r="D347">
            <v>9308948</v>
          </cell>
        </row>
        <row r="348">
          <cell r="D348">
            <v>9310613</v>
          </cell>
        </row>
        <row r="349">
          <cell r="D349">
            <v>9311212</v>
          </cell>
        </row>
        <row r="350">
          <cell r="D350">
            <v>9312822</v>
          </cell>
        </row>
        <row r="351">
          <cell r="D351">
            <v>9312032</v>
          </cell>
        </row>
        <row r="352">
          <cell r="D352">
            <v>7302250</v>
          </cell>
        </row>
        <row r="353">
          <cell r="D353">
            <v>9307323</v>
          </cell>
        </row>
        <row r="354">
          <cell r="D354">
            <v>9313940</v>
          </cell>
        </row>
        <row r="355">
          <cell r="D355">
            <v>9305646</v>
          </cell>
        </row>
        <row r="356">
          <cell r="D356">
            <v>9311896</v>
          </cell>
        </row>
        <row r="357">
          <cell r="D357">
            <v>9311897</v>
          </cell>
        </row>
        <row r="358">
          <cell r="D358">
            <v>9305882</v>
          </cell>
        </row>
        <row r="359">
          <cell r="D359">
            <v>9313514</v>
          </cell>
        </row>
        <row r="360">
          <cell r="D360">
            <v>9305813</v>
          </cell>
        </row>
        <row r="361">
          <cell r="D361">
            <v>9311387</v>
          </cell>
        </row>
        <row r="362">
          <cell r="D362">
            <v>9313872</v>
          </cell>
        </row>
        <row r="363">
          <cell r="D363">
            <v>9312121</v>
          </cell>
        </row>
        <row r="364">
          <cell r="D364">
            <v>9313777</v>
          </cell>
        </row>
        <row r="365">
          <cell r="D365">
            <v>9308335</v>
          </cell>
        </row>
        <row r="366">
          <cell r="D366">
            <v>9309834</v>
          </cell>
        </row>
        <row r="367">
          <cell r="D367">
            <v>9307350</v>
          </cell>
        </row>
        <row r="368">
          <cell r="D368">
            <v>9309593</v>
          </cell>
        </row>
        <row r="369">
          <cell r="D369">
            <v>9310971</v>
          </cell>
        </row>
        <row r="370">
          <cell r="D370">
            <v>9301704</v>
          </cell>
        </row>
        <row r="371">
          <cell r="D371">
            <v>9313092</v>
          </cell>
        </row>
        <row r="372">
          <cell r="D372">
            <v>9313130</v>
          </cell>
        </row>
        <row r="373">
          <cell r="D373">
            <v>7302229</v>
          </cell>
        </row>
        <row r="374">
          <cell r="D374">
            <v>9313965</v>
          </cell>
        </row>
        <row r="375">
          <cell r="D375">
            <v>9313966</v>
          </cell>
        </row>
        <row r="376">
          <cell r="D376">
            <v>9312418</v>
          </cell>
        </row>
        <row r="377">
          <cell r="D377">
            <v>9400303</v>
          </cell>
        </row>
        <row r="378">
          <cell r="D378">
            <v>9313964</v>
          </cell>
        </row>
        <row r="379">
          <cell r="D379">
            <v>9306242</v>
          </cell>
        </row>
        <row r="380">
          <cell r="D380">
            <v>9311954</v>
          </cell>
        </row>
        <row r="381">
          <cell r="D381">
            <v>9311997</v>
          </cell>
        </row>
        <row r="382">
          <cell r="D382">
            <v>9307551</v>
          </cell>
        </row>
        <row r="383">
          <cell r="D383">
            <v>9310970</v>
          </cell>
        </row>
        <row r="384">
          <cell r="D384">
            <v>9308765</v>
          </cell>
        </row>
        <row r="385">
          <cell r="D385">
            <v>9313093</v>
          </cell>
        </row>
        <row r="386">
          <cell r="D386">
            <v>9307383</v>
          </cell>
        </row>
        <row r="387">
          <cell r="D387">
            <v>9311138</v>
          </cell>
        </row>
        <row r="388">
          <cell r="D388">
            <v>9305818</v>
          </cell>
        </row>
        <row r="389">
          <cell r="D389">
            <v>9307351</v>
          </cell>
        </row>
        <row r="390">
          <cell r="D390">
            <v>9311129</v>
          </cell>
        </row>
        <row r="391">
          <cell r="D391">
            <v>9307604</v>
          </cell>
        </row>
        <row r="392">
          <cell r="D392">
            <v>9400003</v>
          </cell>
        </row>
        <row r="393">
          <cell r="D393">
            <v>9312185</v>
          </cell>
        </row>
        <row r="394">
          <cell r="D394">
            <v>7000974</v>
          </cell>
        </row>
        <row r="395">
          <cell r="D395">
            <v>9306638</v>
          </cell>
        </row>
        <row r="396">
          <cell r="D396">
            <v>9311996</v>
          </cell>
        </row>
        <row r="397">
          <cell r="D397">
            <v>9400307</v>
          </cell>
        </row>
        <row r="398">
          <cell r="D398">
            <v>9301703</v>
          </cell>
        </row>
        <row r="399">
          <cell r="D399">
            <v>9308231</v>
          </cell>
        </row>
        <row r="400">
          <cell r="D400">
            <v>9312414</v>
          </cell>
        </row>
        <row r="401">
          <cell r="D401">
            <v>9305782</v>
          </cell>
        </row>
        <row r="402">
          <cell r="D402">
            <v>9311071</v>
          </cell>
        </row>
        <row r="403">
          <cell r="D403">
            <v>9307127</v>
          </cell>
        </row>
        <row r="404">
          <cell r="D404">
            <v>9306771</v>
          </cell>
        </row>
        <row r="405">
          <cell r="D405">
            <v>9311131</v>
          </cell>
        </row>
        <row r="406">
          <cell r="D406">
            <v>9307529</v>
          </cell>
        </row>
        <row r="407">
          <cell r="D407">
            <v>9312413</v>
          </cell>
        </row>
        <row r="408">
          <cell r="D408">
            <v>9313773</v>
          </cell>
        </row>
        <row r="409">
          <cell r="D409">
            <v>9312415</v>
          </cell>
        </row>
        <row r="410">
          <cell r="D410">
            <v>9312417</v>
          </cell>
        </row>
        <row r="411">
          <cell r="D411">
            <v>9312186</v>
          </cell>
        </row>
        <row r="412">
          <cell r="D412">
            <v>9313771</v>
          </cell>
        </row>
        <row r="413">
          <cell r="D413">
            <v>9307342</v>
          </cell>
        </row>
        <row r="414">
          <cell r="D414">
            <v>9312416</v>
          </cell>
        </row>
        <row r="415">
          <cell r="D415">
            <v>9313448</v>
          </cell>
        </row>
        <row r="416">
          <cell r="D416">
            <v>9307279</v>
          </cell>
        </row>
        <row r="417">
          <cell r="D417">
            <v>9309146</v>
          </cell>
        </row>
        <row r="418">
          <cell r="D418">
            <v>9308763</v>
          </cell>
        </row>
        <row r="419">
          <cell r="D419">
            <v>7001011</v>
          </cell>
        </row>
        <row r="420">
          <cell r="D420">
            <v>9310448</v>
          </cell>
        </row>
        <row r="421">
          <cell r="D421">
            <v>9310452</v>
          </cell>
        </row>
        <row r="422">
          <cell r="D422">
            <v>9311719</v>
          </cell>
        </row>
        <row r="423">
          <cell r="D423">
            <v>9303069</v>
          </cell>
        </row>
        <row r="424">
          <cell r="D424">
            <v>9307962</v>
          </cell>
        </row>
        <row r="425">
          <cell r="D425">
            <v>9301091</v>
          </cell>
        </row>
        <row r="426">
          <cell r="D426">
            <v>9301197</v>
          </cell>
        </row>
        <row r="427">
          <cell r="D427">
            <v>7302266</v>
          </cell>
        </row>
        <row r="428">
          <cell r="D428">
            <v>7302221</v>
          </cell>
        </row>
        <row r="429">
          <cell r="D429">
            <v>2302671</v>
          </cell>
        </row>
        <row r="430">
          <cell r="D430">
            <v>2302673</v>
          </cell>
        </row>
        <row r="431">
          <cell r="D431">
            <v>2302672</v>
          </cell>
        </row>
        <row r="432">
          <cell r="D432">
            <v>2302674</v>
          </cell>
        </row>
        <row r="433">
          <cell r="D433">
            <v>7301514</v>
          </cell>
        </row>
        <row r="434">
          <cell r="D434">
            <v>7001012</v>
          </cell>
        </row>
        <row r="435">
          <cell r="D435">
            <v>2302708</v>
          </cell>
        </row>
        <row r="436">
          <cell r="D436">
            <v>2303248</v>
          </cell>
        </row>
        <row r="437">
          <cell r="D437">
            <v>9306812</v>
          </cell>
        </row>
        <row r="438">
          <cell r="D438">
            <v>9311894</v>
          </cell>
        </row>
        <row r="439">
          <cell r="D439">
            <v>9313942</v>
          </cell>
        </row>
        <row r="440">
          <cell r="D440">
            <v>7302064</v>
          </cell>
        </row>
        <row r="441">
          <cell r="D441">
            <v>7302267</v>
          </cell>
        </row>
        <row r="442">
          <cell r="D442">
            <v>9311444</v>
          </cell>
        </row>
        <row r="443">
          <cell r="D443">
            <v>9313818</v>
          </cell>
        </row>
        <row r="444">
          <cell r="D444">
            <v>9313816</v>
          </cell>
        </row>
        <row r="445">
          <cell r="D445">
            <v>9309907</v>
          </cell>
        </row>
        <row r="446">
          <cell r="D446">
            <v>2303272</v>
          </cell>
        </row>
        <row r="447">
          <cell r="D447">
            <v>2303335</v>
          </cell>
        </row>
        <row r="448">
          <cell r="D448">
            <v>9310851</v>
          </cell>
        </row>
        <row r="449">
          <cell r="D449">
            <v>2302226</v>
          </cell>
        </row>
        <row r="450">
          <cell r="D450">
            <v>9400261</v>
          </cell>
        </row>
        <row r="451">
          <cell r="D451">
            <v>9312030</v>
          </cell>
        </row>
        <row r="452">
          <cell r="D452">
            <v>9001849</v>
          </cell>
        </row>
        <row r="453">
          <cell r="D453">
            <v>9305885</v>
          </cell>
        </row>
        <row r="454">
          <cell r="D454">
            <v>2302365</v>
          </cell>
        </row>
        <row r="455">
          <cell r="D455">
            <v>9310773</v>
          </cell>
        </row>
        <row r="456">
          <cell r="D456">
            <v>9308813</v>
          </cell>
        </row>
        <row r="457">
          <cell r="D457">
            <v>2303249</v>
          </cell>
        </row>
        <row r="458">
          <cell r="D458">
            <v>7301343</v>
          </cell>
        </row>
        <row r="459">
          <cell r="D459">
            <v>9302679</v>
          </cell>
        </row>
        <row r="460">
          <cell r="D460">
            <v>7001016</v>
          </cell>
        </row>
        <row r="461">
          <cell r="D461">
            <v>2301352</v>
          </cell>
        </row>
        <row r="462">
          <cell r="D462">
            <v>7301306</v>
          </cell>
        </row>
        <row r="463">
          <cell r="D463">
            <v>2302910</v>
          </cell>
        </row>
        <row r="464">
          <cell r="D464">
            <v>2302240</v>
          </cell>
        </row>
        <row r="465">
          <cell r="D465">
            <v>2302239</v>
          </cell>
        </row>
        <row r="466">
          <cell r="D466">
            <v>2302241</v>
          </cell>
        </row>
        <row r="467">
          <cell r="D467">
            <v>7001015</v>
          </cell>
        </row>
        <row r="468">
          <cell r="D468">
            <v>2301784</v>
          </cell>
        </row>
        <row r="469">
          <cell r="D469">
            <v>9308336</v>
          </cell>
        </row>
        <row r="470">
          <cell r="D470">
            <v>9308337</v>
          </cell>
        </row>
        <row r="471">
          <cell r="D471">
            <v>9309314</v>
          </cell>
        </row>
        <row r="472">
          <cell r="D472">
            <v>9309315</v>
          </cell>
        </row>
        <row r="473">
          <cell r="D473">
            <v>7300878</v>
          </cell>
        </row>
        <row r="474">
          <cell r="D474">
            <v>9308426</v>
          </cell>
        </row>
        <row r="475">
          <cell r="D475">
            <v>7300877</v>
          </cell>
        </row>
        <row r="476">
          <cell r="D476">
            <v>2301059</v>
          </cell>
        </row>
        <row r="477">
          <cell r="D477">
            <v>2301061</v>
          </cell>
        </row>
        <row r="478">
          <cell r="D478">
            <v>2301057</v>
          </cell>
        </row>
        <row r="479">
          <cell r="D479">
            <v>2301056</v>
          </cell>
        </row>
        <row r="480">
          <cell r="D480">
            <v>2301062</v>
          </cell>
        </row>
        <row r="481">
          <cell r="D481">
            <v>2301058</v>
          </cell>
        </row>
        <row r="482">
          <cell r="D482">
            <v>7300592</v>
          </cell>
        </row>
        <row r="483">
          <cell r="D483">
            <v>2301779</v>
          </cell>
        </row>
        <row r="484">
          <cell r="D484">
            <v>2301780</v>
          </cell>
        </row>
        <row r="485">
          <cell r="D485">
            <v>7300647</v>
          </cell>
        </row>
        <row r="486">
          <cell r="D486">
            <v>2301746</v>
          </cell>
        </row>
        <row r="487">
          <cell r="D487">
            <v>2301762</v>
          </cell>
        </row>
        <row r="488">
          <cell r="D488">
            <v>2301075</v>
          </cell>
        </row>
        <row r="489">
          <cell r="D489">
            <v>2301777</v>
          </cell>
        </row>
        <row r="490">
          <cell r="D490">
            <v>2301778</v>
          </cell>
        </row>
        <row r="491">
          <cell r="D491">
            <v>2300989</v>
          </cell>
        </row>
        <row r="492">
          <cell r="D492">
            <v>2301652</v>
          </cell>
        </row>
        <row r="493">
          <cell r="D493">
            <v>2300790</v>
          </cell>
        </row>
        <row r="494">
          <cell r="D494">
            <v>2300795</v>
          </cell>
        </row>
        <row r="495">
          <cell r="D495">
            <v>2301742</v>
          </cell>
        </row>
        <row r="496">
          <cell r="D496">
            <v>7300142</v>
          </cell>
        </row>
        <row r="497">
          <cell r="D497">
            <v>2301781</v>
          </cell>
        </row>
        <row r="498">
          <cell r="D498">
            <v>2301783</v>
          </cell>
        </row>
        <row r="499">
          <cell r="D499">
            <v>2301956</v>
          </cell>
        </row>
        <row r="500">
          <cell r="D500">
            <v>2301957</v>
          </cell>
        </row>
        <row r="501">
          <cell r="D501">
            <v>9309254</v>
          </cell>
        </row>
        <row r="502">
          <cell r="D502">
            <v>2302234</v>
          </cell>
        </row>
        <row r="503">
          <cell r="D503">
            <v>2302231</v>
          </cell>
        </row>
        <row r="504">
          <cell r="D504">
            <v>2302230</v>
          </cell>
        </row>
        <row r="505">
          <cell r="D505">
            <v>2302232</v>
          </cell>
        </row>
        <row r="506">
          <cell r="D506">
            <v>2302233</v>
          </cell>
        </row>
        <row r="507">
          <cell r="D507">
            <v>2302626</v>
          </cell>
        </row>
        <row r="508">
          <cell r="D508">
            <v>9302670</v>
          </cell>
        </row>
        <row r="509">
          <cell r="D509">
            <v>9311113</v>
          </cell>
        </row>
        <row r="510">
          <cell r="D510">
            <v>2301694</v>
          </cell>
        </row>
        <row r="511">
          <cell r="D511">
            <v>2303324</v>
          </cell>
        </row>
        <row r="512">
          <cell r="D512">
            <v>2302423</v>
          </cell>
        </row>
        <row r="513">
          <cell r="D513">
            <v>2302089</v>
          </cell>
        </row>
        <row r="514">
          <cell r="D514">
            <v>2302366</v>
          </cell>
        </row>
        <row r="515">
          <cell r="D515">
            <v>9305883</v>
          </cell>
        </row>
        <row r="516">
          <cell r="D516">
            <v>9302672</v>
          </cell>
        </row>
        <row r="517">
          <cell r="D517">
            <v>2302355</v>
          </cell>
        </row>
        <row r="518">
          <cell r="D518">
            <v>2302261</v>
          </cell>
        </row>
        <row r="519">
          <cell r="D519">
            <v>2302175</v>
          </cell>
        </row>
        <row r="520">
          <cell r="D520">
            <v>9302158</v>
          </cell>
        </row>
        <row r="521">
          <cell r="D521">
            <v>2302279</v>
          </cell>
        </row>
        <row r="522">
          <cell r="D522">
            <v>2300462</v>
          </cell>
        </row>
        <row r="523">
          <cell r="D523">
            <v>2301068</v>
          </cell>
        </row>
        <row r="524">
          <cell r="D524">
            <v>2301776</v>
          </cell>
        </row>
        <row r="525">
          <cell r="D525">
            <v>2301775</v>
          </cell>
        </row>
        <row r="526">
          <cell r="D526">
            <v>2301772</v>
          </cell>
        </row>
        <row r="527">
          <cell r="D527">
            <v>2301749</v>
          </cell>
        </row>
        <row r="528">
          <cell r="D528">
            <v>2301000</v>
          </cell>
        </row>
        <row r="529">
          <cell r="D529">
            <v>2301787</v>
          </cell>
        </row>
        <row r="530">
          <cell r="D530">
            <v>2301785</v>
          </cell>
        </row>
        <row r="531">
          <cell r="D531">
            <v>2301774</v>
          </cell>
        </row>
        <row r="532">
          <cell r="D532">
            <v>2301773</v>
          </cell>
        </row>
        <row r="533">
          <cell r="D533">
            <v>7300593</v>
          </cell>
        </row>
        <row r="534">
          <cell r="D534">
            <v>9312001</v>
          </cell>
        </row>
        <row r="535">
          <cell r="D535">
            <v>2302158</v>
          </cell>
        </row>
        <row r="536">
          <cell r="D536">
            <v>2302159</v>
          </cell>
        </row>
        <row r="537">
          <cell r="D537">
            <v>2302917</v>
          </cell>
        </row>
        <row r="538">
          <cell r="D538">
            <v>2303336</v>
          </cell>
        </row>
        <row r="539">
          <cell r="D539">
            <v>9309522</v>
          </cell>
        </row>
        <row r="540">
          <cell r="D540">
            <v>2303294</v>
          </cell>
        </row>
        <row r="541">
          <cell r="D541">
            <v>9307328</v>
          </cell>
        </row>
        <row r="542">
          <cell r="D542">
            <v>2303337</v>
          </cell>
        </row>
        <row r="543">
          <cell r="D543">
            <v>9311999</v>
          </cell>
        </row>
        <row r="544">
          <cell r="D544">
            <v>9308656</v>
          </cell>
        </row>
        <row r="545">
          <cell r="D545">
            <v>9308659</v>
          </cell>
        </row>
        <row r="546">
          <cell r="D546">
            <v>2303295</v>
          </cell>
        </row>
        <row r="547">
          <cell r="D547">
            <v>9308654</v>
          </cell>
        </row>
        <row r="548">
          <cell r="D548">
            <v>7001023</v>
          </cell>
        </row>
        <row r="549">
          <cell r="D549">
            <v>2303296</v>
          </cell>
        </row>
        <row r="550">
          <cell r="D550">
            <v>9312747</v>
          </cell>
        </row>
        <row r="551">
          <cell r="D551">
            <v>9311951</v>
          </cell>
        </row>
        <row r="552">
          <cell r="D552">
            <v>9301794</v>
          </cell>
        </row>
        <row r="553">
          <cell r="D553">
            <v>9308657</v>
          </cell>
        </row>
        <row r="554">
          <cell r="D554">
            <v>9313100</v>
          </cell>
        </row>
        <row r="555">
          <cell r="D555">
            <v>9313116</v>
          </cell>
        </row>
        <row r="556">
          <cell r="D556">
            <v>9311950</v>
          </cell>
        </row>
        <row r="557">
          <cell r="D557">
            <v>2302278</v>
          </cell>
        </row>
        <row r="558">
          <cell r="D558">
            <v>9311196</v>
          </cell>
        </row>
        <row r="559">
          <cell r="D559">
            <v>9311197</v>
          </cell>
        </row>
        <row r="560">
          <cell r="D560">
            <v>9311432</v>
          </cell>
        </row>
        <row r="561">
          <cell r="D561">
            <v>7302227</v>
          </cell>
        </row>
        <row r="562">
          <cell r="D562">
            <v>9308658</v>
          </cell>
        </row>
        <row r="563">
          <cell r="D563">
            <v>2400083</v>
          </cell>
        </row>
        <row r="564">
          <cell r="D564">
            <v>2301743</v>
          </cell>
        </row>
        <row r="565">
          <cell r="D565">
            <v>7300928</v>
          </cell>
        </row>
        <row r="566">
          <cell r="D566">
            <v>2301063</v>
          </cell>
        </row>
        <row r="567">
          <cell r="D567">
            <v>2301060</v>
          </cell>
        </row>
        <row r="568">
          <cell r="D568">
            <v>2302964</v>
          </cell>
        </row>
        <row r="569">
          <cell r="D569">
            <v>2302965</v>
          </cell>
        </row>
        <row r="570">
          <cell r="D570">
            <v>7302015</v>
          </cell>
        </row>
        <row r="571">
          <cell r="D571">
            <v>2302651</v>
          </cell>
        </row>
        <row r="572">
          <cell r="D572">
            <v>2302174</v>
          </cell>
        </row>
        <row r="573">
          <cell r="D573">
            <v>9310850</v>
          </cell>
        </row>
        <row r="574">
          <cell r="D574">
            <v>9309756</v>
          </cell>
        </row>
        <row r="575">
          <cell r="D575">
            <v>2302869</v>
          </cell>
        </row>
        <row r="576">
          <cell r="D576">
            <v>2302867</v>
          </cell>
        </row>
        <row r="577">
          <cell r="D577">
            <v>9312031</v>
          </cell>
        </row>
        <row r="578">
          <cell r="D578">
            <v>9311956</v>
          </cell>
        </row>
        <row r="579">
          <cell r="D579">
            <v>9312009</v>
          </cell>
        </row>
        <row r="580">
          <cell r="D580">
            <v>9312010</v>
          </cell>
        </row>
        <row r="581">
          <cell r="D581">
            <v>9311955</v>
          </cell>
        </row>
        <row r="582">
          <cell r="D582">
            <v>9400309</v>
          </cell>
        </row>
        <row r="583">
          <cell r="D583">
            <v>9400308</v>
          </cell>
        </row>
        <row r="584">
          <cell r="D584">
            <v>9309507</v>
          </cell>
        </row>
        <row r="585">
          <cell r="D585">
            <v>9312000</v>
          </cell>
        </row>
        <row r="586">
          <cell r="D586">
            <v>9312006</v>
          </cell>
        </row>
        <row r="587">
          <cell r="D587">
            <v>9312008</v>
          </cell>
        </row>
        <row r="588">
          <cell r="D588">
            <v>9312003</v>
          </cell>
        </row>
        <row r="589">
          <cell r="D589">
            <v>9312004</v>
          </cell>
        </row>
        <row r="590">
          <cell r="D590">
            <v>9312002</v>
          </cell>
        </row>
        <row r="591">
          <cell r="D591">
            <v>9312007</v>
          </cell>
        </row>
        <row r="592">
          <cell r="D592">
            <v>9308816</v>
          </cell>
        </row>
        <row r="593">
          <cell r="D593">
            <v>9311949</v>
          </cell>
        </row>
        <row r="594">
          <cell r="D594">
            <v>9313809</v>
          </cell>
        </row>
        <row r="595">
          <cell r="D595">
            <v>9310774</v>
          </cell>
        </row>
        <row r="596">
          <cell r="D596">
            <v>9400305</v>
          </cell>
        </row>
        <row r="597">
          <cell r="D597">
            <v>2303323</v>
          </cell>
        </row>
        <row r="598">
          <cell r="D598">
            <v>2400081</v>
          </cell>
        </row>
        <row r="599">
          <cell r="D599">
            <v>2302962</v>
          </cell>
        </row>
        <row r="600">
          <cell r="D600">
            <v>2301915</v>
          </cell>
        </row>
        <row r="601">
          <cell r="D601">
            <v>2400080</v>
          </cell>
        </row>
        <row r="602">
          <cell r="D602">
            <v>2302955</v>
          </cell>
        </row>
        <row r="603">
          <cell r="D603">
            <v>9302972</v>
          </cell>
        </row>
        <row r="604">
          <cell r="D604">
            <v>2302997</v>
          </cell>
        </row>
        <row r="605">
          <cell r="D605">
            <v>2302911</v>
          </cell>
        </row>
        <row r="606">
          <cell r="D606">
            <v>2302912</v>
          </cell>
        </row>
        <row r="607">
          <cell r="D607">
            <v>7300927</v>
          </cell>
        </row>
        <row r="608">
          <cell r="D608">
            <v>7302500</v>
          </cell>
        </row>
        <row r="609">
          <cell r="D609">
            <v>9310904</v>
          </cell>
        </row>
        <row r="610">
          <cell r="D610">
            <v>9310618</v>
          </cell>
        </row>
        <row r="611">
          <cell r="D611">
            <v>9307048</v>
          </cell>
        </row>
        <row r="612">
          <cell r="D612">
            <v>7301347</v>
          </cell>
        </row>
        <row r="613">
          <cell r="D613">
            <v>2303105</v>
          </cell>
        </row>
        <row r="614">
          <cell r="D614">
            <v>9307324</v>
          </cell>
        </row>
        <row r="615">
          <cell r="D615">
            <v>7301591</v>
          </cell>
        </row>
        <row r="616">
          <cell r="D616">
            <v>9310906</v>
          </cell>
        </row>
        <row r="617">
          <cell r="D617">
            <v>9311946</v>
          </cell>
        </row>
        <row r="618">
          <cell r="D618">
            <v>2302479</v>
          </cell>
        </row>
        <row r="619">
          <cell r="D619">
            <v>9304348</v>
          </cell>
        </row>
        <row r="620">
          <cell r="D620">
            <v>7301162</v>
          </cell>
        </row>
        <row r="621">
          <cell r="D621">
            <v>2302916</v>
          </cell>
        </row>
        <row r="622">
          <cell r="D622">
            <v>9311944</v>
          </cell>
        </row>
        <row r="623">
          <cell r="D623">
            <v>2302650</v>
          </cell>
        </row>
        <row r="624">
          <cell r="D624">
            <v>7301915</v>
          </cell>
        </row>
        <row r="625">
          <cell r="D625">
            <v>7302065</v>
          </cell>
        </row>
        <row r="626">
          <cell r="D626">
            <v>9311952</v>
          </cell>
        </row>
        <row r="627">
          <cell r="D627">
            <v>9307832</v>
          </cell>
        </row>
        <row r="628">
          <cell r="D628">
            <v>2303305</v>
          </cell>
        </row>
        <row r="629">
          <cell r="D629">
            <v>9311924</v>
          </cell>
        </row>
        <row r="630">
          <cell r="D630">
            <v>7300925</v>
          </cell>
        </row>
        <row r="631">
          <cell r="D631">
            <v>2302961</v>
          </cell>
        </row>
        <row r="632">
          <cell r="D632">
            <v>9306492</v>
          </cell>
        </row>
        <row r="633">
          <cell r="D633">
            <v>2303260</v>
          </cell>
        </row>
        <row r="634">
          <cell r="D634">
            <v>2302173</v>
          </cell>
        </row>
        <row r="635">
          <cell r="D635">
            <v>9311995</v>
          </cell>
        </row>
        <row r="636">
          <cell r="D636">
            <v>9311947</v>
          </cell>
        </row>
        <row r="637">
          <cell r="D637">
            <v>2303307</v>
          </cell>
        </row>
        <row r="638">
          <cell r="D638">
            <v>2303300</v>
          </cell>
        </row>
        <row r="639">
          <cell r="D639">
            <v>2303301</v>
          </cell>
        </row>
        <row r="640">
          <cell r="D640">
            <v>2303304</v>
          </cell>
        </row>
        <row r="641">
          <cell r="D641">
            <v>2303302</v>
          </cell>
        </row>
        <row r="642">
          <cell r="D642">
            <v>9311980</v>
          </cell>
        </row>
        <row r="643">
          <cell r="D643">
            <v>7301580</v>
          </cell>
        </row>
        <row r="644">
          <cell r="D644">
            <v>2303293</v>
          </cell>
        </row>
        <row r="645">
          <cell r="D645">
            <v>2303273</v>
          </cell>
        </row>
        <row r="646">
          <cell r="D646">
            <v>2302177</v>
          </cell>
        </row>
        <row r="647">
          <cell r="D647">
            <v>2302909</v>
          </cell>
        </row>
        <row r="648">
          <cell r="D648">
            <v>7302334</v>
          </cell>
        </row>
        <row r="649">
          <cell r="D649">
            <v>9307203</v>
          </cell>
        </row>
        <row r="650">
          <cell r="D650">
            <v>7302222</v>
          </cell>
        </row>
        <row r="651">
          <cell r="D651">
            <v>2302564</v>
          </cell>
        </row>
        <row r="652">
          <cell r="D652">
            <v>2302963</v>
          </cell>
        </row>
        <row r="653">
          <cell r="D653">
            <v>7301996</v>
          </cell>
        </row>
        <row r="654">
          <cell r="D654">
            <v>9309515</v>
          </cell>
        </row>
        <row r="655">
          <cell r="D655">
            <v>9313188</v>
          </cell>
        </row>
        <row r="656">
          <cell r="D656">
            <v>7302184</v>
          </cell>
        </row>
        <row r="657">
          <cell r="D657">
            <v>9307319</v>
          </cell>
        </row>
        <row r="658">
          <cell r="D658">
            <v>2302028</v>
          </cell>
        </row>
        <row r="659">
          <cell r="D659">
            <v>9314061</v>
          </cell>
        </row>
        <row r="660">
          <cell r="D660">
            <v>2302027</v>
          </cell>
        </row>
        <row r="661">
          <cell r="D661">
            <v>2303385</v>
          </cell>
        </row>
        <row r="662">
          <cell r="D662">
            <v>2302986</v>
          </cell>
        </row>
        <row r="663">
          <cell r="D663">
            <v>2303308</v>
          </cell>
        </row>
        <row r="664">
          <cell r="D664">
            <v>2303299</v>
          </cell>
        </row>
        <row r="665">
          <cell r="D665">
            <v>2302876</v>
          </cell>
        </row>
        <row r="666">
          <cell r="D666">
            <v>2303297</v>
          </cell>
        </row>
        <row r="667">
          <cell r="D667">
            <v>2303310</v>
          </cell>
        </row>
        <row r="668">
          <cell r="D668">
            <v>7301695</v>
          </cell>
        </row>
        <row r="669">
          <cell r="D669">
            <v>2400079</v>
          </cell>
        </row>
        <row r="670">
          <cell r="D670">
            <v>2302436</v>
          </cell>
        </row>
        <row r="671">
          <cell r="D671">
            <v>9307972</v>
          </cell>
        </row>
        <row r="672">
          <cell r="D672">
            <v>2400078</v>
          </cell>
        </row>
        <row r="673">
          <cell r="D673">
            <v>9309510</v>
          </cell>
        </row>
        <row r="674">
          <cell r="D674">
            <v>9400201</v>
          </cell>
        </row>
        <row r="675">
          <cell r="D675">
            <v>7301542</v>
          </cell>
        </row>
        <row r="676">
          <cell r="D676">
            <v>2300632</v>
          </cell>
        </row>
        <row r="677">
          <cell r="D677">
            <v>2302427</v>
          </cell>
        </row>
        <row r="678">
          <cell r="D678">
            <v>2302396</v>
          </cell>
        </row>
        <row r="679">
          <cell r="D679">
            <v>9400525</v>
          </cell>
        </row>
        <row r="680">
          <cell r="D680">
            <v>7301441</v>
          </cell>
        </row>
        <row r="681">
          <cell r="D681">
            <v>2302367</v>
          </cell>
        </row>
        <row r="682">
          <cell r="D682">
            <v>2302352</v>
          </cell>
        </row>
        <row r="683">
          <cell r="D683">
            <v>7301750</v>
          </cell>
        </row>
        <row r="684">
          <cell r="D684">
            <v>9313134</v>
          </cell>
        </row>
        <row r="685">
          <cell r="D685">
            <v>2302225</v>
          </cell>
        </row>
        <row r="686">
          <cell r="D686">
            <v>2301562</v>
          </cell>
        </row>
        <row r="687">
          <cell r="D687">
            <v>9307970</v>
          </cell>
        </row>
        <row r="688">
          <cell r="D688">
            <v>2303081</v>
          </cell>
        </row>
        <row r="689">
          <cell r="D689">
            <v>2302176</v>
          </cell>
        </row>
        <row r="690">
          <cell r="D690">
            <v>2302022</v>
          </cell>
        </row>
        <row r="691">
          <cell r="D691">
            <v>2301966</v>
          </cell>
        </row>
        <row r="692">
          <cell r="D692">
            <v>9310808</v>
          </cell>
        </row>
        <row r="693">
          <cell r="D693">
            <v>9310809</v>
          </cell>
        </row>
        <row r="694">
          <cell r="D694">
            <v>9310811</v>
          </cell>
        </row>
        <row r="695">
          <cell r="D695">
            <v>9309744</v>
          </cell>
        </row>
        <row r="696">
          <cell r="D696">
            <v>9311417</v>
          </cell>
        </row>
        <row r="697">
          <cell r="D697">
            <v>9311418</v>
          </cell>
        </row>
        <row r="698">
          <cell r="D698">
            <v>9311676</v>
          </cell>
        </row>
        <row r="699">
          <cell r="D699">
            <v>9311677</v>
          </cell>
        </row>
        <row r="700">
          <cell r="D700">
            <v>9311730</v>
          </cell>
        </row>
        <row r="701">
          <cell r="D701">
            <v>9311895</v>
          </cell>
        </row>
        <row r="702">
          <cell r="D702">
            <v>9312411</v>
          </cell>
        </row>
        <row r="703">
          <cell r="D703">
            <v>9312446</v>
          </cell>
        </row>
        <row r="704">
          <cell r="D704">
            <v>9312736</v>
          </cell>
        </row>
        <row r="705">
          <cell r="D705">
            <v>9312825</v>
          </cell>
        </row>
        <row r="706">
          <cell r="D706">
            <v>9312828</v>
          </cell>
        </row>
        <row r="707">
          <cell r="D707">
            <v>9312860</v>
          </cell>
        </row>
        <row r="708">
          <cell r="D708">
            <v>9312861</v>
          </cell>
        </row>
        <row r="709">
          <cell r="D709">
            <v>9312864</v>
          </cell>
        </row>
        <row r="710">
          <cell r="D710">
            <v>9312865</v>
          </cell>
        </row>
        <row r="711">
          <cell r="D711">
            <v>9312866</v>
          </cell>
        </row>
        <row r="712">
          <cell r="D712">
            <v>9312867</v>
          </cell>
        </row>
        <row r="713">
          <cell r="D713">
            <v>9312869</v>
          </cell>
        </row>
        <row r="714">
          <cell r="D714">
            <v>9312870</v>
          </cell>
        </row>
        <row r="715">
          <cell r="D715">
            <v>9313115</v>
          </cell>
        </row>
        <row r="716">
          <cell r="D716">
            <v>9313153</v>
          </cell>
        </row>
        <row r="717">
          <cell r="D717">
            <v>9313285</v>
          </cell>
        </row>
        <row r="718">
          <cell r="D718">
            <v>9313775</v>
          </cell>
        </row>
        <row r="719">
          <cell r="D719">
            <v>9313776</v>
          </cell>
        </row>
        <row r="720">
          <cell r="D720">
            <v>9313944</v>
          </cell>
        </row>
        <row r="721">
          <cell r="D721">
            <v>9313977</v>
          </cell>
        </row>
        <row r="722">
          <cell r="D722">
            <v>9313978</v>
          </cell>
        </row>
        <row r="723">
          <cell r="D723">
            <v>9312132</v>
          </cell>
        </row>
        <row r="724">
          <cell r="D724">
            <v>9400093</v>
          </cell>
        </row>
        <row r="725">
          <cell r="D725">
            <v>9309835</v>
          </cell>
        </row>
        <row r="726">
          <cell r="D726">
            <v>9400500</v>
          </cell>
        </row>
        <row r="727">
          <cell r="D727">
            <v>9309900</v>
          </cell>
        </row>
        <row r="728">
          <cell r="D728">
            <v>9400503</v>
          </cell>
        </row>
        <row r="729">
          <cell r="D729">
            <v>9310619</v>
          </cell>
        </row>
        <row r="730">
          <cell r="D730">
            <v>9400505</v>
          </cell>
        </row>
        <row r="731">
          <cell r="D731">
            <v>9400506</v>
          </cell>
        </row>
        <row r="732">
          <cell r="D732">
            <v>9400508</v>
          </cell>
        </row>
        <row r="733">
          <cell r="D733">
            <v>9400502</v>
          </cell>
        </row>
        <row r="734">
          <cell r="D734">
            <v>9400510</v>
          </cell>
        </row>
        <row r="735">
          <cell r="D735">
            <v>9400511</v>
          </cell>
        </row>
        <row r="736">
          <cell r="D736">
            <v>9400512</v>
          </cell>
        </row>
        <row r="737">
          <cell r="D737">
            <v>9400513</v>
          </cell>
        </row>
        <row r="738">
          <cell r="D738">
            <v>9400514</v>
          </cell>
        </row>
        <row r="739">
          <cell r="D739">
            <v>9400516</v>
          </cell>
        </row>
        <row r="740">
          <cell r="D740">
            <v>9400517</v>
          </cell>
        </row>
        <row r="741">
          <cell r="D741">
            <v>9400518</v>
          </cell>
        </row>
        <row r="742">
          <cell r="D742">
            <v>9400519</v>
          </cell>
        </row>
        <row r="743">
          <cell r="D743">
            <v>9400520</v>
          </cell>
        </row>
        <row r="744">
          <cell r="D744">
            <v>9400521</v>
          </cell>
        </row>
        <row r="745">
          <cell r="D745">
            <v>1000940</v>
          </cell>
        </row>
        <row r="746">
          <cell r="D746">
            <v>1300271</v>
          </cell>
        </row>
        <row r="747">
          <cell r="D747">
            <v>9400737</v>
          </cell>
        </row>
        <row r="748">
          <cell r="D748">
            <v>9400780</v>
          </cell>
        </row>
        <row r="749">
          <cell r="D749">
            <v>9309506</v>
          </cell>
        </row>
        <row r="750">
          <cell r="D750">
            <v>9400755</v>
          </cell>
        </row>
        <row r="751">
          <cell r="D751">
            <v>9400756</v>
          </cell>
        </row>
        <row r="752">
          <cell r="D752">
            <v>9309904</v>
          </cell>
        </row>
        <row r="753">
          <cell r="D753">
            <v>9309509</v>
          </cell>
        </row>
        <row r="754">
          <cell r="D754">
            <v>9400731</v>
          </cell>
        </row>
        <row r="755">
          <cell r="D755">
            <v>9400732</v>
          </cell>
        </row>
        <row r="756">
          <cell r="D756">
            <v>9400733</v>
          </cell>
        </row>
        <row r="757">
          <cell r="D757">
            <v>9400734</v>
          </cell>
        </row>
        <row r="758">
          <cell r="D758">
            <v>9400736</v>
          </cell>
        </row>
        <row r="759">
          <cell r="D759">
            <v>9309839</v>
          </cell>
        </row>
        <row r="760">
          <cell r="D760">
            <v>9310233</v>
          </cell>
        </row>
        <row r="761">
          <cell r="D761">
            <v>9400698</v>
          </cell>
        </row>
        <row r="762">
          <cell r="D762">
            <v>9400699</v>
          </cell>
        </row>
        <row r="763">
          <cell r="D763">
            <v>9400696</v>
          </cell>
        </row>
        <row r="764">
          <cell r="D764">
            <v>9400697</v>
          </cell>
        </row>
        <row r="765">
          <cell r="D765">
            <v>9309903</v>
          </cell>
        </row>
        <row r="766">
          <cell r="D766">
            <v>9309508</v>
          </cell>
        </row>
        <row r="767">
          <cell r="D767">
            <v>9309838</v>
          </cell>
        </row>
        <row r="768">
          <cell r="D768">
            <v>9309503</v>
          </cell>
        </row>
        <row r="769">
          <cell r="D769">
            <v>9309902</v>
          </cell>
        </row>
        <row r="770">
          <cell r="D770">
            <v>9312726</v>
          </cell>
        </row>
      </sheetData>
      <sheetData sheetId="6"/>
      <sheetData sheetId="7"/>
      <sheetData sheetId="8"/>
      <sheetData sheetId="9">
        <row r="1"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</row>
        <row r="2">
          <cell r="F2" t="str">
            <v>코드</v>
          </cell>
          <cell r="G2" t="str">
            <v>품목명</v>
          </cell>
          <cell r="H2" t="str">
            <v>비고</v>
          </cell>
          <cell r="I2" t="str">
            <v>M-1 (5월)</v>
          </cell>
          <cell r="L2" t="str">
            <v>M-2 (4월)</v>
          </cell>
          <cell r="O2" t="str">
            <v>M-3 (3월)</v>
          </cell>
          <cell r="R2" t="str">
            <v>3개월평균
출고량
(3~5월)</v>
          </cell>
          <cell r="S2" t="str">
            <v>FCST (26년 3월 취합)</v>
          </cell>
          <cell r="W2" t="str">
            <v>4개월</v>
          </cell>
          <cell r="X2">
            <v>46120</v>
          </cell>
          <cell r="Y2" t="str">
            <v>(전체)재고대응률</v>
          </cell>
          <cell r="AC2" t="str">
            <v>[직영몰 + 홈쇼핑] FCST (26년 2월 취합)</v>
          </cell>
          <cell r="AG2" t="str">
            <v>4개월
FCST합계
(3~6월)</v>
          </cell>
          <cell r="AH2">
            <v>46120</v>
          </cell>
          <cell r="AI2">
            <v>46120</v>
          </cell>
        </row>
        <row r="3">
          <cell r="I3" t="str">
            <v>출고량
~28일</v>
          </cell>
          <cell r="J3" t="str">
            <v>FCST
대응률</v>
          </cell>
          <cell r="K3" t="str">
            <v>FCST</v>
          </cell>
          <cell r="L3" t="str">
            <v>출고량</v>
          </cell>
          <cell r="M3" t="str">
            <v>FCST
대응률</v>
          </cell>
          <cell r="N3" t="str">
            <v>FCST</v>
          </cell>
          <cell r="O3" t="str">
            <v>출고량</v>
          </cell>
          <cell r="P3" t="str">
            <v>FCST
대응률</v>
          </cell>
          <cell r="Q3" t="str">
            <v>FCST</v>
          </cell>
          <cell r="S3" t="str">
            <v>3월
FCST</v>
          </cell>
          <cell r="T3" t="str">
            <v>4월
FCST</v>
          </cell>
          <cell r="U3" t="str">
            <v>5월
FCST</v>
          </cell>
          <cell r="V3" t="str">
            <v>6월
FCST</v>
          </cell>
          <cell r="X3" t="str">
            <v>재고수량</v>
          </cell>
          <cell r="Y3" t="str">
            <v>대응률(1M)
3월</v>
          </cell>
          <cell r="Z3" t="str">
            <v>대응률(2M)
3~4월</v>
          </cell>
          <cell r="AA3" t="str">
            <v>대응률(3M)
3~5월</v>
          </cell>
          <cell r="AB3" t="str">
            <v>대응률(4M)
3~6월</v>
          </cell>
          <cell r="AC3" t="str">
            <v>3월
FCST</v>
          </cell>
          <cell r="AD3" t="str">
            <v>4월
FCST</v>
          </cell>
          <cell r="AE3" t="str">
            <v>5월
FCST</v>
          </cell>
          <cell r="AF3" t="str">
            <v>6월
FCST</v>
          </cell>
          <cell r="AH3" t="str">
            <v>(오산)
재고수량</v>
          </cell>
          <cell r="AI3" t="str">
            <v>(천지)
재고수량</v>
          </cell>
        </row>
        <row r="4">
          <cell r="F4">
            <v>9313026</v>
          </cell>
          <cell r="G4" t="str">
            <v>멜라_글로우매트커버팩트_21호내추럴_본품_19g</v>
          </cell>
          <cell r="L4" t="str">
            <v>입고가능</v>
          </cell>
          <cell r="S4">
            <v>3622.7097604450087</v>
          </cell>
          <cell r="T4">
            <v>5867.1786069103846</v>
          </cell>
          <cell r="U4">
            <v>7333.9732586379814</v>
          </cell>
          <cell r="V4">
            <v>3593.6468967326109</v>
          </cell>
          <cell r="W4">
            <v>20417.508522725988</v>
          </cell>
          <cell r="X4">
            <v>15</v>
          </cell>
          <cell r="Y4">
            <v>-0.99585945300841394</v>
          </cell>
          <cell r="Z4">
            <v>-0.99841937023710425</v>
          </cell>
          <cell r="AA4">
            <v>-0.99910840921463451</v>
          </cell>
          <cell r="AB4">
            <v>-0.99926533641539539</v>
          </cell>
          <cell r="AC4">
            <v>3593.646892772616</v>
          </cell>
          <cell r="AD4">
            <v>0</v>
          </cell>
          <cell r="AE4">
            <v>7333.9732586379814</v>
          </cell>
          <cell r="AF4">
            <v>3593.6468967326109</v>
          </cell>
          <cell r="AG4">
            <v>14521.267048143209</v>
          </cell>
          <cell r="AH4">
            <v>11</v>
          </cell>
          <cell r="AI4">
            <v>0</v>
          </cell>
        </row>
        <row r="5">
          <cell r="F5">
            <v>9313029</v>
          </cell>
          <cell r="G5" t="str">
            <v>멜라_글로우매트커버팩트_21호내추럴_리필_19g</v>
          </cell>
          <cell r="S5">
            <v>2524.8561098897753</v>
          </cell>
          <cell r="T5">
            <v>4718.4760688501965</v>
          </cell>
          <cell r="U5">
            <v>2477.1999361463531</v>
          </cell>
          <cell r="V5">
            <v>2477.1999361463531</v>
          </cell>
          <cell r="W5">
            <v>12197.732051032679</v>
          </cell>
          <cell r="X5">
            <v>8524</v>
          </cell>
          <cell r="Y5">
            <v>2.3760339714456529</v>
          </cell>
          <cell r="Z5">
            <v>0.17680644621255093</v>
          </cell>
          <cell r="AA5">
            <v>-0.1230932731608303</v>
          </cell>
          <cell r="AB5">
            <v>-0.30118156684066977</v>
          </cell>
          <cell r="AC5">
            <v>2477.1999358111225</v>
          </cell>
          <cell r="AD5">
            <v>0</v>
          </cell>
          <cell r="AE5">
            <v>2477.1999361463531</v>
          </cell>
          <cell r="AF5">
            <v>2477.1999361463531</v>
          </cell>
          <cell r="AG5">
            <v>7431.5998081038288</v>
          </cell>
          <cell r="AH5">
            <v>8524</v>
          </cell>
          <cell r="AI5">
            <v>0</v>
          </cell>
        </row>
        <row r="6">
          <cell r="F6">
            <v>9313027</v>
          </cell>
          <cell r="G6" t="str">
            <v>멜라_글로우매트커버팩트_23호베이지_본품_19g</v>
          </cell>
          <cell r="S6">
            <v>945.47740290156275</v>
          </cell>
          <cell r="T6">
            <v>1445.0174861039534</v>
          </cell>
          <cell r="U6">
            <v>935.64882225230986</v>
          </cell>
          <cell r="V6">
            <v>935.64882225230986</v>
          </cell>
          <cell r="W6">
            <v>4261.7925335101354</v>
          </cell>
          <cell r="X6">
            <v>1462</v>
          </cell>
          <cell r="Y6">
            <v>0.54630877005974776</v>
          </cell>
          <cell r="Z6">
            <v>-0.38841115840736429</v>
          </cell>
          <cell r="AA6">
            <v>-0.56045194467946635</v>
          </cell>
          <cell r="AB6">
            <v>-0.65695186039573472</v>
          </cell>
          <cell r="AC6">
            <v>935.64882246790251</v>
          </cell>
          <cell r="AD6">
            <v>500</v>
          </cell>
          <cell r="AE6">
            <v>935.64882225230986</v>
          </cell>
          <cell r="AF6">
            <v>935.64882225230986</v>
          </cell>
          <cell r="AG6">
            <v>3306.9464669725221</v>
          </cell>
          <cell r="AH6">
            <v>1458</v>
          </cell>
          <cell r="AI6">
            <v>0</v>
          </cell>
        </row>
        <row r="7">
          <cell r="F7">
            <v>9313030</v>
          </cell>
          <cell r="G7" t="str">
            <v>멜라_글로우매트커버팩트_23호베이지_리필_19g</v>
          </cell>
          <cell r="S7">
            <v>668.31631826809053</v>
          </cell>
          <cell r="T7">
            <v>939.51393828783989</v>
          </cell>
          <cell r="U7">
            <v>651.78779468718892</v>
          </cell>
          <cell r="V7">
            <v>651.78779468718892</v>
          </cell>
          <cell r="W7">
            <v>2911.4058459303083</v>
          </cell>
          <cell r="X7">
            <v>2242</v>
          </cell>
          <cell r="Y7">
            <v>2.3546988734466856</v>
          </cell>
          <cell r="Z7">
            <v>0.39442580512354541</v>
          </cell>
          <cell r="AA7">
            <v>-7.7969156041335363E-3</v>
          </cell>
          <cell r="AB7">
            <v>-0.22992529429245778</v>
          </cell>
          <cell r="AC7">
            <v>651.78779483737412</v>
          </cell>
          <cell r="AD7">
            <v>779.35282326035167</v>
          </cell>
          <cell r="AE7">
            <v>651.78779468718892</v>
          </cell>
          <cell r="AF7">
            <v>651.78779468718892</v>
          </cell>
          <cell r="AG7">
            <v>2734.7162074721036</v>
          </cell>
          <cell r="AH7">
            <v>2242</v>
          </cell>
          <cell r="AI7">
            <v>0</v>
          </cell>
        </row>
        <row r="8">
          <cell r="F8">
            <v>9313025</v>
          </cell>
          <cell r="G8" t="str">
            <v>멜라_글로우매트커버팩트_19호페어_본품_19g</v>
          </cell>
          <cell r="S8">
            <v>606.39237596276212</v>
          </cell>
          <cell r="T8">
            <v>1181.5178767326249</v>
          </cell>
          <cell r="U8">
            <v>923.06084119736329</v>
          </cell>
          <cell r="V8">
            <v>594.451181731102</v>
          </cell>
          <cell r="W8">
            <v>3305.4222756238523</v>
          </cell>
          <cell r="X8">
            <v>0</v>
          </cell>
          <cell r="Y8">
            <v>-1</v>
          </cell>
          <cell r="Z8">
            <v>-1</v>
          </cell>
          <cell r="AA8">
            <v>-1</v>
          </cell>
          <cell r="AB8">
            <v>-1</v>
          </cell>
          <cell r="AC8">
            <v>594.45118130089656</v>
          </cell>
          <cell r="AD8">
            <v>106.21851494109576</v>
          </cell>
          <cell r="AE8">
            <v>923.06084119736329</v>
          </cell>
          <cell r="AF8">
            <v>594.451181731102</v>
          </cell>
          <cell r="AG8">
            <v>2218.1817191704577</v>
          </cell>
          <cell r="AH8">
            <v>0</v>
          </cell>
          <cell r="AI8">
            <v>0</v>
          </cell>
        </row>
        <row r="9">
          <cell r="F9">
            <v>9313028</v>
          </cell>
          <cell r="G9" t="str">
            <v>멜라_글로우매트커버팩트_19호페어_리필_19g</v>
          </cell>
          <cell r="S9">
            <v>433.20428679764797</v>
          </cell>
          <cell r="T9">
            <v>719.70108960536982</v>
          </cell>
          <cell r="U9">
            <v>599.75090800447492</v>
          </cell>
          <cell r="V9">
            <v>413.82812652308769</v>
          </cell>
          <cell r="W9">
            <v>2166.4844109305805</v>
          </cell>
          <cell r="X9">
            <v>1846</v>
          </cell>
          <cell r="Y9">
            <v>3.2612690046215453</v>
          </cell>
          <cell r="Z9">
            <v>0.60117216710306964</v>
          </cell>
          <cell r="AA9">
            <v>5.3258426322913222E-2</v>
          </cell>
          <cell r="AB9">
            <v>-0.14792832540757639</v>
          </cell>
          <cell r="AC9">
            <v>413.82813352818783</v>
          </cell>
          <cell r="AD9">
            <v>0</v>
          </cell>
          <cell r="AE9">
            <v>599.75090800447492</v>
          </cell>
          <cell r="AF9">
            <v>413.82812652308769</v>
          </cell>
          <cell r="AG9">
            <v>1427.4071680557504</v>
          </cell>
          <cell r="AH9">
            <v>1846</v>
          </cell>
          <cell r="AI9">
            <v>0</v>
          </cell>
        </row>
        <row r="10">
          <cell r="F10">
            <v>9400157</v>
          </cell>
          <cell r="G10" t="str">
            <v>이지듀비타피디알엔18토닝세럼(1ml*7ea/JP)_미품</v>
          </cell>
          <cell r="S10">
            <v>10000</v>
          </cell>
          <cell r="T10">
            <v>5000</v>
          </cell>
          <cell r="U10">
            <v>2000</v>
          </cell>
          <cell r="V10">
            <v>20000</v>
          </cell>
          <cell r="W10">
            <v>37000</v>
          </cell>
          <cell r="X10">
            <v>20059</v>
          </cell>
          <cell r="Y10">
            <v>1.0059</v>
          </cell>
          <cell r="Z10">
            <v>0.3372666666666666</v>
          </cell>
          <cell r="AA10">
            <v>0.17994117647058827</v>
          </cell>
          <cell r="AB10">
            <v>-0.45786486486486488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20000</v>
          </cell>
          <cell r="AI10">
            <v>0</v>
          </cell>
        </row>
        <row r="11">
          <cell r="F11">
            <v>9400261</v>
          </cell>
          <cell r="G11" t="str">
            <v>이지듀리프트이지에프코어이펙트토너100ml</v>
          </cell>
          <cell r="S11">
            <v>110</v>
          </cell>
          <cell r="T11">
            <v>256.66666666666669</v>
          </cell>
          <cell r="U11">
            <v>110</v>
          </cell>
          <cell r="V11">
            <v>256.66666666666669</v>
          </cell>
          <cell r="W11">
            <v>733.33333333333337</v>
          </cell>
          <cell r="X11">
            <v>0</v>
          </cell>
          <cell r="Y11">
            <v>-1</v>
          </cell>
          <cell r="Z11">
            <v>-1</v>
          </cell>
          <cell r="AA11">
            <v>-1</v>
          </cell>
          <cell r="AB11">
            <v>-1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F12">
            <v>9400262</v>
          </cell>
          <cell r="G12" t="str">
            <v>이지듀리프트이지에프10코어이펙트크림30g</v>
          </cell>
        </row>
        <row r="13">
          <cell r="F13">
            <v>9400021</v>
          </cell>
          <cell r="G13" t="str">
            <v>이지듀피디알엔이지에프토닝크림(JP)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-1</v>
          </cell>
          <cell r="Z13">
            <v>-1</v>
          </cell>
          <cell r="AA13">
            <v>-1</v>
          </cell>
          <cell r="AB13">
            <v>-1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F14">
            <v>9400003</v>
          </cell>
          <cell r="G14" t="str">
            <v>[세트]이지듀멜라앰플쿠션22호_13G(본품1+리필2)_(면세)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-1</v>
          </cell>
          <cell r="Z14">
            <v>-1</v>
          </cell>
          <cell r="AA14">
            <v>-1</v>
          </cell>
          <cell r="AB14">
            <v>-1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F15">
            <v>2400000</v>
          </cell>
          <cell r="G15" t="str">
            <v>[세트포장재]앰플쿠션_22호_면세기획세트(본품+리필2)39g_단상자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730</v>
          </cell>
          <cell r="Y15">
            <v>-1</v>
          </cell>
          <cell r="Z15">
            <v>-1</v>
          </cell>
          <cell r="AA15">
            <v>-1</v>
          </cell>
          <cell r="AB15">
            <v>-1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730</v>
          </cell>
          <cell r="AI15">
            <v>0</v>
          </cell>
        </row>
        <row r="16">
          <cell r="F16">
            <v>9313807</v>
          </cell>
          <cell r="G16" t="str">
            <v>PDRN_18토닝세럼_마스크_120g*7매입(JP)</v>
          </cell>
          <cell r="S16">
            <v>3000</v>
          </cell>
          <cell r="T16">
            <v>1500</v>
          </cell>
          <cell r="U16">
            <v>1500</v>
          </cell>
          <cell r="V16">
            <v>5000</v>
          </cell>
          <cell r="W16">
            <v>11000</v>
          </cell>
          <cell r="X16">
            <v>9483</v>
          </cell>
          <cell r="Y16">
            <v>2.161</v>
          </cell>
          <cell r="Z16">
            <v>1.1073333333333335</v>
          </cell>
          <cell r="AA16">
            <v>0.58050000000000002</v>
          </cell>
          <cell r="AB16">
            <v>-0.13790909090909087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F17">
            <v>9313808</v>
          </cell>
          <cell r="G17" t="str">
            <v>PDRN_18토닝세럼_1ML*7EA(JP)</v>
          </cell>
          <cell r="S17">
            <v>10000</v>
          </cell>
          <cell r="T17">
            <v>2000</v>
          </cell>
          <cell r="U17">
            <v>0</v>
          </cell>
          <cell r="V17">
            <v>0</v>
          </cell>
          <cell r="W17">
            <v>12000</v>
          </cell>
          <cell r="X17">
            <v>24</v>
          </cell>
          <cell r="Y17">
            <v>-0.99760000000000004</v>
          </cell>
          <cell r="Z17">
            <v>-0.998</v>
          </cell>
          <cell r="AA17">
            <v>-0.998</v>
          </cell>
          <cell r="AB17">
            <v>-0.998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F18">
            <v>9313809</v>
          </cell>
          <cell r="G18" t="str">
            <v>이지듀피디알엔이지에프토닝토너200ML(JP)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-1</v>
          </cell>
          <cell r="Z18">
            <v>-1</v>
          </cell>
          <cell r="AA18">
            <v>-1</v>
          </cell>
          <cell r="AB18">
            <v>-1</v>
          </cell>
          <cell r="AC18">
            <v>0</v>
          </cell>
          <cell r="AD18">
            <v>15047.811905530296</v>
          </cell>
          <cell r="AE18">
            <v>0</v>
          </cell>
          <cell r="AF18">
            <v>0</v>
          </cell>
          <cell r="AG18">
            <v>15047.811905530296</v>
          </cell>
          <cell r="AH18">
            <v>0</v>
          </cell>
          <cell r="AI18">
            <v>0</v>
          </cell>
        </row>
        <row r="19">
          <cell r="F19">
            <v>9313810</v>
          </cell>
          <cell r="G19" t="str">
            <v>이지듀피디알엔이지에프토닝마스크팩*1매입(JP)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-1</v>
          </cell>
          <cell r="Z19">
            <v>-1</v>
          </cell>
          <cell r="AA19">
            <v>-1</v>
          </cell>
          <cell r="AB19">
            <v>-1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F20">
            <v>9313188</v>
          </cell>
          <cell r="G20" t="str">
            <v>RX_포스트레이저_EGF크림_5ml</v>
          </cell>
          <cell r="S20">
            <v>9455.6119768301414</v>
          </cell>
          <cell r="T20">
            <v>10160.385608927865</v>
          </cell>
          <cell r="U20">
            <v>6071.0914498796319</v>
          </cell>
          <cell r="V20">
            <v>6621.0914498796319</v>
          </cell>
          <cell r="W20">
            <v>32308.180485517274</v>
          </cell>
          <cell r="X20">
            <v>40131</v>
          </cell>
          <cell r="Y20">
            <v>3.2441462380580202</v>
          </cell>
          <cell r="Z20">
            <v>1.0458301865379869</v>
          </cell>
          <cell r="AA20">
            <v>0.56230236693317925</v>
          </cell>
          <cell r="AB20">
            <v>0.24213123106667811</v>
          </cell>
          <cell r="AC20">
            <v>8605.6119768301414</v>
          </cell>
          <cell r="AD20">
            <v>0</v>
          </cell>
          <cell r="AE20">
            <v>5921.0914498796319</v>
          </cell>
          <cell r="AF20">
            <v>5921.0914498796319</v>
          </cell>
          <cell r="AG20">
            <v>20447.794876589403</v>
          </cell>
          <cell r="AH20">
            <v>33311</v>
          </cell>
          <cell r="AI20">
            <v>5207</v>
          </cell>
        </row>
        <row r="21">
          <cell r="F21">
            <v>9313345</v>
          </cell>
          <cell r="G21" t="str">
            <v>[세트_임가공]토닝앰플쿠션_외용기+단상자(내용물x)</v>
          </cell>
          <cell r="S21">
            <v>1000</v>
          </cell>
          <cell r="T21">
            <v>200</v>
          </cell>
          <cell r="U21">
            <v>0</v>
          </cell>
          <cell r="V21">
            <v>0</v>
          </cell>
          <cell r="W21">
            <v>1200</v>
          </cell>
          <cell r="X21">
            <v>4587</v>
          </cell>
          <cell r="Y21">
            <v>3.5869999999999997</v>
          </cell>
          <cell r="Z21">
            <v>2.8224999999999998</v>
          </cell>
          <cell r="AA21">
            <v>2.8224999999999998</v>
          </cell>
          <cell r="AB21">
            <v>2.8224999999999998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2222</v>
          </cell>
          <cell r="AI21">
            <v>1339</v>
          </cell>
        </row>
        <row r="22">
          <cell r="F22">
            <v>9313287</v>
          </cell>
          <cell r="G22" t="str">
            <v>(단종)[임가공]멜라B_앰플쿠션_어워즈한정기획_본품21호_13G+8G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-1</v>
          </cell>
          <cell r="Z22">
            <v>-1</v>
          </cell>
          <cell r="AA22">
            <v>-1</v>
          </cell>
          <cell r="AB22">
            <v>-1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F23">
            <v>9313189</v>
          </cell>
          <cell r="G23" t="str">
            <v>멜라_글로우매트커버팩트_블리스터_19호페어_0.5g</v>
          </cell>
          <cell r="S23">
            <v>500</v>
          </cell>
          <cell r="T23">
            <v>500</v>
          </cell>
          <cell r="U23">
            <v>500</v>
          </cell>
          <cell r="V23">
            <v>500</v>
          </cell>
          <cell r="W23">
            <v>2000</v>
          </cell>
          <cell r="X23">
            <v>47106</v>
          </cell>
          <cell r="Y23">
            <v>93.212000000000003</v>
          </cell>
          <cell r="Z23">
            <v>46.106000000000002</v>
          </cell>
          <cell r="AA23">
            <v>30.404</v>
          </cell>
          <cell r="AB23">
            <v>22.553000000000001</v>
          </cell>
          <cell r="AC23">
            <v>500</v>
          </cell>
          <cell r="AD23">
            <v>15047.811905530296</v>
          </cell>
          <cell r="AE23">
            <v>500</v>
          </cell>
          <cell r="AF23">
            <v>500</v>
          </cell>
          <cell r="AG23">
            <v>16547.811905530296</v>
          </cell>
          <cell r="AH23">
            <v>47106</v>
          </cell>
          <cell r="AI23">
            <v>0</v>
          </cell>
        </row>
        <row r="24">
          <cell r="F24">
            <v>9313300</v>
          </cell>
          <cell r="G24" t="str">
            <v>멜라_글로우매트커버팩트_블리스터_21호내추럴_0.5g</v>
          </cell>
          <cell r="S24">
            <v>1000</v>
          </cell>
          <cell r="T24">
            <v>1000</v>
          </cell>
          <cell r="U24">
            <v>2000</v>
          </cell>
          <cell r="V24">
            <v>2000</v>
          </cell>
          <cell r="W24">
            <v>6000</v>
          </cell>
          <cell r="X24">
            <v>33075</v>
          </cell>
          <cell r="Y24">
            <v>32.075000000000003</v>
          </cell>
          <cell r="Z24">
            <v>15.537500000000001</v>
          </cell>
          <cell r="AA24">
            <v>7.2687500000000007</v>
          </cell>
          <cell r="AB24">
            <v>4.5125000000000002</v>
          </cell>
          <cell r="AC24">
            <v>1000</v>
          </cell>
          <cell r="AD24">
            <v>0</v>
          </cell>
          <cell r="AE24">
            <v>2000</v>
          </cell>
          <cell r="AF24">
            <v>2000</v>
          </cell>
          <cell r="AG24">
            <v>5000</v>
          </cell>
          <cell r="AH24">
            <v>33075</v>
          </cell>
          <cell r="AI24">
            <v>0</v>
          </cell>
        </row>
        <row r="25">
          <cell r="F25">
            <v>9313301</v>
          </cell>
          <cell r="G25" t="str">
            <v>멜라_글로우매트커버팩트_블리스터_23호베이지_0.5g</v>
          </cell>
          <cell r="S25">
            <v>500</v>
          </cell>
          <cell r="T25">
            <v>500</v>
          </cell>
          <cell r="U25">
            <v>500</v>
          </cell>
          <cell r="V25">
            <v>500</v>
          </cell>
          <cell r="W25">
            <v>2000</v>
          </cell>
          <cell r="X25">
            <v>45905</v>
          </cell>
          <cell r="Y25">
            <v>90.81</v>
          </cell>
          <cell r="Z25">
            <v>44.905000000000001</v>
          </cell>
          <cell r="AA25">
            <v>29.603333333333332</v>
          </cell>
          <cell r="AB25">
            <v>21.952500000000001</v>
          </cell>
          <cell r="AC25">
            <v>500</v>
          </cell>
          <cell r="AD25">
            <v>0</v>
          </cell>
          <cell r="AE25">
            <v>500</v>
          </cell>
          <cell r="AF25">
            <v>500</v>
          </cell>
          <cell r="AG25">
            <v>1500</v>
          </cell>
          <cell r="AH25">
            <v>45905</v>
          </cell>
          <cell r="AI25">
            <v>0</v>
          </cell>
        </row>
        <row r="26">
          <cell r="F26">
            <v>7302385</v>
          </cell>
          <cell r="G26" t="str">
            <v>[판촉물]25년_이지듀쇼핑백_소(200*80*200)</v>
          </cell>
          <cell r="S26">
            <v>3842.3822716016598</v>
          </cell>
          <cell r="T26">
            <v>3842.8974537343211</v>
          </cell>
          <cell r="U26">
            <v>5060</v>
          </cell>
          <cell r="V26">
            <v>5060</v>
          </cell>
          <cell r="W26">
            <v>17805.279725335982</v>
          </cell>
          <cell r="X26">
            <v>34220</v>
          </cell>
          <cell r="Y26">
            <v>7.9059332417062507</v>
          </cell>
          <cell r="Z26">
            <v>3.4526681165797113</v>
          </cell>
          <cell r="AA26">
            <v>1.6849155716821995</v>
          </cell>
          <cell r="AB26">
            <v>0.92190184753496052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11563</v>
          </cell>
          <cell r="AI26">
            <v>22643</v>
          </cell>
        </row>
        <row r="27">
          <cell r="F27">
            <v>9001850</v>
          </cell>
          <cell r="G27" t="str">
            <v>셀리시스_링클솔루션_3종스페셜세트(리뉴얼)</v>
          </cell>
          <cell r="S27">
            <v>4.9143386335269277</v>
          </cell>
          <cell r="T27">
            <v>4.9549235528130575</v>
          </cell>
          <cell r="U27">
            <v>200</v>
          </cell>
          <cell r="V27">
            <v>200</v>
          </cell>
          <cell r="W27">
            <v>409.86926218633999</v>
          </cell>
          <cell r="X27">
            <v>90</v>
          </cell>
          <cell r="Y27">
            <v>17.313756277598785</v>
          </cell>
          <cell r="Z27">
            <v>8.1192227241230572</v>
          </cell>
          <cell r="AA27">
            <v>-0.57116159335381733</v>
          </cell>
          <cell r="AB27">
            <v>-0.78041778610106394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90</v>
          </cell>
          <cell r="AI27">
            <v>0</v>
          </cell>
        </row>
        <row r="28">
          <cell r="F28">
            <v>9001849</v>
          </cell>
          <cell r="G28" t="str">
            <v>셀리시스_링클솔루션_스페셜세트(리뉴얼)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</v>
          </cell>
          <cell r="Z28">
            <v>-1</v>
          </cell>
          <cell r="AA28">
            <v>-1</v>
          </cell>
          <cell r="AB28">
            <v>-1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F29">
            <v>9302769</v>
          </cell>
          <cell r="G29" t="str">
            <v>(단종)[임가공]RX_링클솔루션_에센스인마스크_24G*3매입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-1</v>
          </cell>
          <cell r="Z29">
            <v>-1</v>
          </cell>
          <cell r="AA29">
            <v>-1</v>
          </cell>
          <cell r="AB29">
            <v>-1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F30">
            <v>9307351</v>
          </cell>
          <cell r="G30" t="str">
            <v>(단종)[임가공]DWEGF_엠티에스프로그램(OY)</v>
          </cell>
          <cell r="I30">
            <v>0</v>
          </cell>
          <cell r="J30">
            <v>0</v>
          </cell>
          <cell r="K30">
            <v>200</v>
          </cell>
          <cell r="L30">
            <v>0</v>
          </cell>
          <cell r="M30">
            <v>0</v>
          </cell>
          <cell r="N30">
            <v>200</v>
          </cell>
          <cell r="O30">
            <v>0</v>
          </cell>
          <cell r="P30">
            <v>0</v>
          </cell>
          <cell r="Q30" t="e">
            <v>#N/A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248</v>
          </cell>
          <cell r="Y30">
            <v>-1</v>
          </cell>
          <cell r="Z30">
            <v>-1</v>
          </cell>
          <cell r="AA30">
            <v>-1</v>
          </cell>
          <cell r="AB30">
            <v>-1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248</v>
          </cell>
          <cell r="AI30">
            <v>0</v>
          </cell>
        </row>
        <row r="31">
          <cell r="F31">
            <v>9307278</v>
          </cell>
          <cell r="G31" t="str">
            <v>(단종)멜라_라라필_스텝1_50ml</v>
          </cell>
          <cell r="I31">
            <v>0</v>
          </cell>
          <cell r="J31">
            <v>0</v>
          </cell>
          <cell r="K31">
            <v>100</v>
          </cell>
          <cell r="L31">
            <v>0</v>
          </cell>
          <cell r="M31">
            <v>0</v>
          </cell>
          <cell r="N31">
            <v>50</v>
          </cell>
          <cell r="O31">
            <v>0</v>
          </cell>
          <cell r="P31">
            <v>0</v>
          </cell>
          <cell r="Q31" t="e">
            <v>#N/A</v>
          </cell>
          <cell r="R31">
            <v>0</v>
          </cell>
          <cell r="S31">
            <v>210.42413811970573</v>
          </cell>
          <cell r="T31">
            <v>130.42413811970573</v>
          </cell>
          <cell r="U31">
            <v>2130.4241381197057</v>
          </cell>
          <cell r="V31">
            <v>610.42413811970573</v>
          </cell>
          <cell r="W31">
            <v>3081.6965524788229</v>
          </cell>
          <cell r="X31">
            <v>10297</v>
          </cell>
          <cell r="Y31">
            <v>47.934500062641391</v>
          </cell>
          <cell r="Z31">
            <v>29.209922472271501</v>
          </cell>
          <cell r="AA31">
            <v>3.1666794563683718</v>
          </cell>
          <cell r="AB31">
            <v>2.3413413114011523</v>
          </cell>
          <cell r="AC31">
            <v>110.42413811970573</v>
          </cell>
          <cell r="AD31">
            <v>0</v>
          </cell>
          <cell r="AE31">
            <v>110.42413811970573</v>
          </cell>
          <cell r="AF31">
            <v>110.42413811970573</v>
          </cell>
          <cell r="AG31">
            <v>331.27241435911719</v>
          </cell>
          <cell r="AH31">
            <v>0</v>
          </cell>
          <cell r="AI31">
            <v>0</v>
          </cell>
        </row>
        <row r="32">
          <cell r="F32">
            <v>9308616</v>
          </cell>
          <cell r="G32" t="str">
            <v>(단종)멜라_와이드썬패치4매_지퍼백</v>
          </cell>
          <cell r="I32">
            <v>0</v>
          </cell>
          <cell r="J32">
            <v>0</v>
          </cell>
          <cell r="K32">
            <v>1594</v>
          </cell>
          <cell r="L32">
            <v>0</v>
          </cell>
          <cell r="M32">
            <v>0</v>
          </cell>
          <cell r="N32">
            <v>1524</v>
          </cell>
          <cell r="O32">
            <v>0</v>
          </cell>
          <cell r="P32">
            <v>0</v>
          </cell>
          <cell r="Q32" t="e">
            <v>#N/A</v>
          </cell>
          <cell r="R32">
            <v>0</v>
          </cell>
          <cell r="S32">
            <v>3935.261972304771</v>
          </cell>
          <cell r="T32">
            <v>4972.7739148730034</v>
          </cell>
          <cell r="U32">
            <v>13025.532460943632</v>
          </cell>
          <cell r="V32">
            <v>11569.03987528956</v>
          </cell>
          <cell r="W32">
            <v>33502.608223410964</v>
          </cell>
          <cell r="X32">
            <v>70475</v>
          </cell>
          <cell r="Y32">
            <v>16.908591726798001</v>
          </cell>
          <cell r="Z32">
            <v>6.9113960577372282</v>
          </cell>
          <cell r="AA32">
            <v>2.2131114682958613</v>
          </cell>
          <cell r="AB32">
            <v>1.1035675649501657</v>
          </cell>
          <cell r="AC32">
            <v>3694.9056571855663</v>
          </cell>
          <cell r="AD32">
            <v>0</v>
          </cell>
          <cell r="AE32">
            <v>12477.242841154535</v>
          </cell>
          <cell r="AF32">
            <v>10977.242841154535</v>
          </cell>
          <cell r="AG32">
            <v>27149.391339494636</v>
          </cell>
          <cell r="AH32">
            <v>42008</v>
          </cell>
          <cell r="AI32">
            <v>27570</v>
          </cell>
        </row>
        <row r="33">
          <cell r="F33">
            <v>2302366</v>
          </cell>
          <cell r="G33" t="str">
            <v>(단종)[세트포장재]멜라_엠티에스프로그램(니들기획)_단상자(OY)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-1</v>
          </cell>
          <cell r="Z33">
            <v>-1</v>
          </cell>
          <cell r="AA33">
            <v>-1</v>
          </cell>
          <cell r="AB33">
            <v>-1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F34">
            <v>9307350</v>
          </cell>
          <cell r="G34" t="str">
            <v>[임가공]멜라_토닝원데이앰플_12ml+패치2매(올영)</v>
          </cell>
          <cell r="I34">
            <v>0</v>
          </cell>
          <cell r="J34">
            <v>0</v>
          </cell>
          <cell r="K34">
            <v>200</v>
          </cell>
          <cell r="L34">
            <v>0</v>
          </cell>
          <cell r="M34">
            <v>0</v>
          </cell>
          <cell r="N34">
            <v>200</v>
          </cell>
          <cell r="O34">
            <v>0</v>
          </cell>
          <cell r="P34">
            <v>0</v>
          </cell>
          <cell r="Q34" t="e">
            <v>#N/A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85</v>
          </cell>
          <cell r="Y34">
            <v>-1</v>
          </cell>
          <cell r="Z34">
            <v>-1</v>
          </cell>
          <cell r="AA34">
            <v>-1</v>
          </cell>
          <cell r="AB34">
            <v>-1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85</v>
          </cell>
          <cell r="AI34">
            <v>0</v>
          </cell>
        </row>
        <row r="35">
          <cell r="F35">
            <v>2302365</v>
          </cell>
          <cell r="G35" t="str">
            <v>[세트포장재_단상자]멜라토닝앰플12ml+패치2매(올영)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-1</v>
          </cell>
          <cell r="Z35">
            <v>-1</v>
          </cell>
          <cell r="AA35">
            <v>-1</v>
          </cell>
          <cell r="AB35">
            <v>-1</v>
          </cell>
          <cell r="AC35">
            <v>0</v>
          </cell>
          <cell r="AD35">
            <v>5.8871934360169629</v>
          </cell>
          <cell r="AE35">
            <v>0</v>
          </cell>
          <cell r="AF35">
            <v>0</v>
          </cell>
          <cell r="AG35">
            <v>5.8871934360169629</v>
          </cell>
          <cell r="AH35">
            <v>0</v>
          </cell>
          <cell r="AI35">
            <v>0</v>
          </cell>
        </row>
        <row r="36">
          <cell r="F36">
            <v>9307341</v>
          </cell>
          <cell r="G36" t="str">
            <v>(단종)[세트_임가공]비타민씨부스팅앰플25_10g+1ml_OY기획세트</v>
          </cell>
          <cell r="I36">
            <v>0</v>
          </cell>
          <cell r="J36">
            <v>0</v>
          </cell>
          <cell r="K36">
            <v>1100</v>
          </cell>
          <cell r="L36">
            <v>0</v>
          </cell>
          <cell r="M36">
            <v>0</v>
          </cell>
          <cell r="N36">
            <v>1000</v>
          </cell>
          <cell r="O36">
            <v>0</v>
          </cell>
          <cell r="P36">
            <v>0</v>
          </cell>
          <cell r="Q36" t="e">
            <v>#N/A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-1</v>
          </cell>
          <cell r="Z36">
            <v>-1</v>
          </cell>
          <cell r="AA36">
            <v>-1</v>
          </cell>
          <cell r="AB36">
            <v>-1</v>
          </cell>
          <cell r="AC36">
            <v>0</v>
          </cell>
          <cell r="AD36">
            <v>200</v>
          </cell>
          <cell r="AE36">
            <v>0</v>
          </cell>
          <cell r="AF36">
            <v>0</v>
          </cell>
          <cell r="AG36">
            <v>200</v>
          </cell>
          <cell r="AH36">
            <v>0</v>
          </cell>
          <cell r="AI36">
            <v>0</v>
          </cell>
        </row>
        <row r="37">
          <cell r="F37">
            <v>9307970</v>
          </cell>
          <cell r="G37" t="str">
            <v>(단종)[임가공]멜라_클리어선패치1매</v>
          </cell>
          <cell r="I37">
            <v>0</v>
          </cell>
          <cell r="J37">
            <v>0</v>
          </cell>
          <cell r="K37">
            <v>400</v>
          </cell>
          <cell r="L37">
            <v>0</v>
          </cell>
          <cell r="M37">
            <v>0</v>
          </cell>
          <cell r="N37">
            <v>600</v>
          </cell>
          <cell r="O37">
            <v>0</v>
          </cell>
          <cell r="P37">
            <v>0</v>
          </cell>
          <cell r="Q37" t="e">
            <v>#N/A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39351</v>
          </cell>
          <cell r="Y37">
            <v>-1</v>
          </cell>
          <cell r="Z37">
            <v>-1</v>
          </cell>
          <cell r="AA37">
            <v>-1</v>
          </cell>
          <cell r="AB37">
            <v>-1</v>
          </cell>
          <cell r="AC37">
            <v>0</v>
          </cell>
          <cell r="AD37">
            <v>2513.315792354394</v>
          </cell>
          <cell r="AE37">
            <v>0</v>
          </cell>
          <cell r="AF37">
            <v>0</v>
          </cell>
          <cell r="AG37">
            <v>2513.315792354394</v>
          </cell>
          <cell r="AH37">
            <v>39351</v>
          </cell>
          <cell r="AI37">
            <v>0</v>
          </cell>
        </row>
        <row r="38">
          <cell r="F38">
            <v>9307276</v>
          </cell>
          <cell r="G38" t="str">
            <v>멜라_클리어선패치2매*4회분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 t="e">
            <v>#N/A</v>
          </cell>
          <cell r="R38">
            <v>0</v>
          </cell>
          <cell r="S38">
            <v>25.793286887267378</v>
          </cell>
          <cell r="T38">
            <v>2</v>
          </cell>
          <cell r="U38">
            <v>2202</v>
          </cell>
          <cell r="V38">
            <v>520</v>
          </cell>
          <cell r="W38">
            <v>2749.7932868872672</v>
          </cell>
          <cell r="X38">
            <v>1044</v>
          </cell>
          <cell r="Y38">
            <v>39.475647968517002</v>
          </cell>
          <cell r="Z38">
            <v>36.563027512167906</v>
          </cell>
          <cell r="AA38">
            <v>-0.53179516409012217</v>
          </cell>
          <cell r="AB38">
            <v>-0.62033509755862581</v>
          </cell>
          <cell r="AC38">
            <v>0</v>
          </cell>
          <cell r="AD38">
            <v>20.284526227357908</v>
          </cell>
          <cell r="AE38">
            <v>0</v>
          </cell>
          <cell r="AF38">
            <v>0</v>
          </cell>
          <cell r="AG38">
            <v>20.284526227357908</v>
          </cell>
          <cell r="AH38">
            <v>4</v>
          </cell>
          <cell r="AI38">
            <v>0</v>
          </cell>
        </row>
        <row r="39">
          <cell r="F39">
            <v>9307127</v>
          </cell>
          <cell r="G39" t="str">
            <v>(단종)DWEGF_원데이10ppm_2700샷(40mg*4ea)_덧방용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#N/A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-1</v>
          </cell>
          <cell r="Z39">
            <v>-1</v>
          </cell>
          <cell r="AA39">
            <v>-1</v>
          </cell>
          <cell r="AB39">
            <v>-1</v>
          </cell>
          <cell r="AC39">
            <v>0</v>
          </cell>
          <cell r="AD39">
            <v>5742.7444756798104</v>
          </cell>
          <cell r="AE39">
            <v>0</v>
          </cell>
          <cell r="AF39">
            <v>0</v>
          </cell>
          <cell r="AG39">
            <v>5742.7444756798104</v>
          </cell>
          <cell r="AH39">
            <v>0</v>
          </cell>
          <cell r="AI39">
            <v>0</v>
          </cell>
        </row>
        <row r="40">
          <cell r="F40">
            <v>9307323</v>
          </cell>
          <cell r="G40" t="str">
            <v>(단종)멜라_레티놀0.03크림_베이직_1ml</v>
          </cell>
          <cell r="I40">
            <v>0</v>
          </cell>
          <cell r="J40">
            <v>0</v>
          </cell>
          <cell r="K40">
            <v>5000</v>
          </cell>
          <cell r="L40">
            <v>0</v>
          </cell>
          <cell r="M40">
            <v>0</v>
          </cell>
          <cell r="N40">
            <v>5000</v>
          </cell>
          <cell r="O40">
            <v>0</v>
          </cell>
          <cell r="P40">
            <v>0</v>
          </cell>
          <cell r="Q40" t="e">
            <v>#N/A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-1</v>
          </cell>
          <cell r="Z40">
            <v>-1</v>
          </cell>
          <cell r="AA40">
            <v>-1</v>
          </cell>
          <cell r="AB40">
            <v>-1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F41">
            <v>9307324</v>
          </cell>
          <cell r="G41" t="str">
            <v>(단종)멜라_레티놀0.3크림_엑스퍼트_1ml</v>
          </cell>
          <cell r="I41">
            <v>0</v>
          </cell>
          <cell r="J41">
            <v>0</v>
          </cell>
          <cell r="K41">
            <v>7300</v>
          </cell>
          <cell r="L41">
            <v>0</v>
          </cell>
          <cell r="M41">
            <v>0</v>
          </cell>
          <cell r="N41">
            <v>2000</v>
          </cell>
          <cell r="O41">
            <v>0</v>
          </cell>
          <cell r="P41">
            <v>0</v>
          </cell>
          <cell r="Q41" t="e">
            <v>#N/A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-1</v>
          </cell>
          <cell r="Z41">
            <v>-1</v>
          </cell>
          <cell r="AA41">
            <v>-1</v>
          </cell>
          <cell r="AB41">
            <v>-1</v>
          </cell>
          <cell r="AC41">
            <v>0</v>
          </cell>
          <cell r="AD41">
            <v>31.3502636197002</v>
          </cell>
          <cell r="AE41">
            <v>0</v>
          </cell>
          <cell r="AF41">
            <v>0</v>
          </cell>
          <cell r="AG41">
            <v>31.3502636197002</v>
          </cell>
          <cell r="AH41">
            <v>0</v>
          </cell>
          <cell r="AI41">
            <v>0</v>
          </cell>
        </row>
        <row r="42">
          <cell r="F42">
            <v>9307972</v>
          </cell>
          <cell r="G42" t="str">
            <v>(단종)[임가공]멜라_토닝선패트(1매)</v>
          </cell>
          <cell r="I42">
            <v>0</v>
          </cell>
          <cell r="J42">
            <v>0</v>
          </cell>
          <cell r="K42">
            <v>500</v>
          </cell>
          <cell r="L42">
            <v>0</v>
          </cell>
          <cell r="M42">
            <v>0</v>
          </cell>
          <cell r="N42">
            <v>800</v>
          </cell>
          <cell r="O42">
            <v>0</v>
          </cell>
          <cell r="P42">
            <v>0</v>
          </cell>
          <cell r="Q42" t="e">
            <v>#N/A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3750</v>
          </cell>
          <cell r="Y42">
            <v>-1</v>
          </cell>
          <cell r="Z42">
            <v>-1</v>
          </cell>
          <cell r="AA42">
            <v>-1</v>
          </cell>
          <cell r="AB42">
            <v>-1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3745</v>
          </cell>
          <cell r="AI42">
            <v>0</v>
          </cell>
        </row>
        <row r="43">
          <cell r="F43">
            <v>7301915</v>
          </cell>
          <cell r="G43" t="str">
            <v>(단종)[판촉물_상품]그린구름빵파우치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382</v>
          </cell>
          <cell r="Y43">
            <v>-1</v>
          </cell>
          <cell r="Z43">
            <v>-1</v>
          </cell>
          <cell r="AA43">
            <v>-1</v>
          </cell>
          <cell r="AB43">
            <v>-1</v>
          </cell>
          <cell r="AC43">
            <v>0</v>
          </cell>
          <cell r="AD43">
            <v>160.07723529064791</v>
          </cell>
          <cell r="AE43">
            <v>0</v>
          </cell>
          <cell r="AF43">
            <v>0</v>
          </cell>
          <cell r="AG43">
            <v>160.07723529064791</v>
          </cell>
          <cell r="AH43">
            <v>332</v>
          </cell>
          <cell r="AI43">
            <v>0</v>
          </cell>
        </row>
        <row r="44">
          <cell r="F44">
            <v>9307342</v>
          </cell>
          <cell r="G44" t="str">
            <v>(단종)DWEGF_원데이10ppm_엠티에스2700샷(1ea)</v>
          </cell>
          <cell r="I44">
            <v>0</v>
          </cell>
          <cell r="J44">
            <v>0</v>
          </cell>
          <cell r="K44">
            <v>4100</v>
          </cell>
          <cell r="L44">
            <v>0</v>
          </cell>
          <cell r="M44">
            <v>0</v>
          </cell>
          <cell r="N44">
            <v>2000</v>
          </cell>
          <cell r="O44">
            <v>0</v>
          </cell>
          <cell r="P44">
            <v>0</v>
          </cell>
          <cell r="Q44" t="e">
            <v>#N/A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5381</v>
          </cell>
          <cell r="Y44">
            <v>-1</v>
          </cell>
          <cell r="Z44">
            <v>-1</v>
          </cell>
          <cell r="AA44">
            <v>-1</v>
          </cell>
          <cell r="AB44">
            <v>-1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5381</v>
          </cell>
          <cell r="AI44">
            <v>0</v>
          </cell>
        </row>
        <row r="45">
          <cell r="F45">
            <v>9307221</v>
          </cell>
          <cell r="G45" t="str">
            <v>(단종)DWEGF_원데이10ppm_엠티에스2700샷(2ea)_스몰랩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 t="e">
            <v>#N/A</v>
          </cell>
          <cell r="R45">
            <v>0</v>
          </cell>
          <cell r="S45">
            <v>1332.5347510791635</v>
          </cell>
          <cell r="T45">
            <v>1228.9463976753291</v>
          </cell>
          <cell r="U45">
            <v>1319.4438834999628</v>
          </cell>
          <cell r="V45">
            <v>1332.9438834999628</v>
          </cell>
          <cell r="W45">
            <v>5213.8689157544177</v>
          </cell>
          <cell r="X45">
            <v>4791</v>
          </cell>
          <cell r="Y45">
            <v>2.5954034190252613</v>
          </cell>
          <cell r="Z45">
            <v>0.87040220941294066</v>
          </cell>
          <cell r="AA45">
            <v>0.23449949694515904</v>
          </cell>
          <cell r="AB45">
            <v>-8.1104631241622038E-2</v>
          </cell>
          <cell r="AC45">
            <v>1325.0347510791635</v>
          </cell>
          <cell r="AD45">
            <v>224.65520836661659</v>
          </cell>
          <cell r="AE45">
            <v>1317.9438834999628</v>
          </cell>
          <cell r="AF45">
            <v>1317.9438834999628</v>
          </cell>
          <cell r="AG45">
            <v>4185.5777264457056</v>
          </cell>
          <cell r="AH45">
            <v>4734</v>
          </cell>
          <cell r="AI45">
            <v>0</v>
          </cell>
        </row>
        <row r="46">
          <cell r="F46">
            <v>9001774</v>
          </cell>
          <cell r="G46" t="str">
            <v>(단종)DWEGF_이지썬_미니멀스틱_70ML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-1</v>
          </cell>
          <cell r="Z46">
            <v>-1</v>
          </cell>
          <cell r="AA46">
            <v>-1</v>
          </cell>
          <cell r="AB46">
            <v>-1</v>
          </cell>
          <cell r="AC46">
            <v>0</v>
          </cell>
          <cell r="AD46">
            <v>5608.4847915879482</v>
          </cell>
          <cell r="AE46">
            <v>0</v>
          </cell>
          <cell r="AF46">
            <v>0</v>
          </cell>
          <cell r="AG46">
            <v>5608.4847915879482</v>
          </cell>
          <cell r="AH46">
            <v>0</v>
          </cell>
          <cell r="AI46">
            <v>0</v>
          </cell>
        </row>
        <row r="47">
          <cell r="F47">
            <v>7301542</v>
          </cell>
          <cell r="G47" t="str">
            <v>DWEGF_니들롤러대(단상자없음)</v>
          </cell>
          <cell r="S47">
            <v>471.02042852724173</v>
          </cell>
          <cell r="T47">
            <v>470.53726581593708</v>
          </cell>
          <cell r="U47">
            <v>471.02042852724173</v>
          </cell>
          <cell r="V47">
            <v>470.53726581593708</v>
          </cell>
          <cell r="W47">
            <v>1883.1153886863576</v>
          </cell>
          <cell r="X47">
            <v>23614</v>
          </cell>
          <cell r="Y47">
            <v>49.133706671353579</v>
          </cell>
          <cell r="Z47">
            <v>24.079716454840177</v>
          </cell>
          <cell r="AA47">
            <v>15.716951521247776</v>
          </cell>
          <cell r="AB47">
            <v>11.539858227420089</v>
          </cell>
          <cell r="AC47">
            <v>300</v>
          </cell>
          <cell r="AD47">
            <v>87003.918178100794</v>
          </cell>
          <cell r="AE47">
            <v>300</v>
          </cell>
          <cell r="AF47">
            <v>300</v>
          </cell>
          <cell r="AG47">
            <v>87903.918178100794</v>
          </cell>
          <cell r="AH47">
            <v>23237</v>
          </cell>
          <cell r="AI47">
            <v>0</v>
          </cell>
        </row>
        <row r="48">
          <cell r="F48">
            <v>9307203</v>
          </cell>
          <cell r="G48" t="str">
            <v>(단종)DWEGF_원데이_비타민마이크로패치(4EA)</v>
          </cell>
          <cell r="I48">
            <v>0</v>
          </cell>
          <cell r="J48">
            <v>0</v>
          </cell>
          <cell r="K48">
            <v>300</v>
          </cell>
          <cell r="L48">
            <v>0</v>
          </cell>
          <cell r="M48">
            <v>0</v>
          </cell>
          <cell r="N48">
            <v>300</v>
          </cell>
          <cell r="O48">
            <v>0</v>
          </cell>
          <cell r="P48">
            <v>0</v>
          </cell>
          <cell r="Q48" t="e">
            <v>#N/A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-1</v>
          </cell>
          <cell r="Z48">
            <v>-1</v>
          </cell>
          <cell r="AA48">
            <v>-1</v>
          </cell>
          <cell r="AB48">
            <v>-1</v>
          </cell>
          <cell r="AC48">
            <v>0</v>
          </cell>
          <cell r="AD48">
            <v>22394.919095909394</v>
          </cell>
          <cell r="AE48">
            <v>0</v>
          </cell>
          <cell r="AF48">
            <v>0</v>
          </cell>
          <cell r="AG48">
            <v>22394.919095909394</v>
          </cell>
          <cell r="AH48">
            <v>0</v>
          </cell>
          <cell r="AI48">
            <v>0</v>
          </cell>
        </row>
        <row r="49">
          <cell r="F49">
            <v>9307126</v>
          </cell>
          <cell r="G49" t="str">
            <v>(단종)DWEGF_더마니들_2700샷(40mg*2ea)_덧방용</v>
          </cell>
          <cell r="I49">
            <v>0</v>
          </cell>
          <cell r="J49">
            <v>0</v>
          </cell>
          <cell r="K49">
            <v>4100</v>
          </cell>
          <cell r="L49">
            <v>0</v>
          </cell>
          <cell r="M49">
            <v>0</v>
          </cell>
          <cell r="N49">
            <v>4000</v>
          </cell>
          <cell r="O49">
            <v>0</v>
          </cell>
          <cell r="P49">
            <v>0</v>
          </cell>
          <cell r="Q49" t="e">
            <v>#N/A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-1</v>
          </cell>
          <cell r="Z49">
            <v>-1</v>
          </cell>
          <cell r="AA49">
            <v>-1</v>
          </cell>
          <cell r="AB49">
            <v>-1</v>
          </cell>
          <cell r="AC49">
            <v>0</v>
          </cell>
          <cell r="AD49">
            <v>3813.3009639738148</v>
          </cell>
          <cell r="AE49">
            <v>0</v>
          </cell>
          <cell r="AF49">
            <v>0</v>
          </cell>
          <cell r="AG49">
            <v>3813.3009639738148</v>
          </cell>
          <cell r="AH49">
            <v>0</v>
          </cell>
          <cell r="AI49">
            <v>0</v>
          </cell>
        </row>
        <row r="50">
          <cell r="F50">
            <v>7301041</v>
          </cell>
          <cell r="G50" t="str">
            <v>[임가공]DWEGF_니들롤러대(단상자없음)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7031</v>
          </cell>
          <cell r="Y50">
            <v>-1</v>
          </cell>
          <cell r="Z50">
            <v>-1</v>
          </cell>
          <cell r="AA50">
            <v>-1</v>
          </cell>
          <cell r="AB50">
            <v>-1</v>
          </cell>
          <cell r="AC50">
            <v>0</v>
          </cell>
          <cell r="AD50">
            <v>417.35834762777046</v>
          </cell>
          <cell r="AE50">
            <v>0</v>
          </cell>
          <cell r="AF50">
            <v>0</v>
          </cell>
          <cell r="AG50">
            <v>417.35834762777046</v>
          </cell>
          <cell r="AH50">
            <v>0</v>
          </cell>
          <cell r="AI50">
            <v>0</v>
          </cell>
        </row>
        <row r="51">
          <cell r="F51">
            <v>2302367</v>
          </cell>
          <cell r="G51" t="str">
            <v>[세트포장재_단상자]DWEGF_더마톡스니들롤러대_2024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-1</v>
          </cell>
          <cell r="Z51">
            <v>-1</v>
          </cell>
          <cell r="AA51">
            <v>-1</v>
          </cell>
          <cell r="AB51">
            <v>-1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F52">
            <v>7301441</v>
          </cell>
          <cell r="G52" t="str">
            <v>(단종)DWEGF_더마톡스_니들롤러대_(단품)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180</v>
          </cell>
          <cell r="Y52">
            <v>-1</v>
          </cell>
          <cell r="Z52">
            <v>-1</v>
          </cell>
          <cell r="AA52">
            <v>-1</v>
          </cell>
          <cell r="AB52">
            <v>-1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180</v>
          </cell>
          <cell r="AI52">
            <v>0</v>
          </cell>
        </row>
        <row r="53">
          <cell r="F53">
            <v>9305080</v>
          </cell>
          <cell r="G53" t="str">
            <v>(단종)DWEGF_더마톡스니들샷_40mg*2(글로벌)</v>
          </cell>
          <cell r="S53">
            <v>241.31633619762019</v>
          </cell>
          <cell r="T53">
            <v>238.64163815426502</v>
          </cell>
          <cell r="U53">
            <v>239.31633619762019</v>
          </cell>
          <cell r="V53">
            <v>243.14163815426502</v>
          </cell>
          <cell r="W53">
            <v>962.41594870377048</v>
          </cell>
          <cell r="X53">
            <v>14363</v>
          </cell>
          <cell r="Y53">
            <v>58.519385327638027</v>
          </cell>
          <cell r="Z53">
            <v>28.925536750160642</v>
          </cell>
          <cell r="AA53">
            <v>18.968737642009028</v>
          </cell>
          <cell r="AB53">
            <v>13.923900647474515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9939</v>
          </cell>
          <cell r="AI53">
            <v>0</v>
          </cell>
        </row>
        <row r="54">
          <cell r="F54">
            <v>9305865</v>
          </cell>
          <cell r="G54" t="str">
            <v>(단종)DWEGF_더마톡스니들샷_40mg*4(글로벌)</v>
          </cell>
          <cell r="S54">
            <v>5</v>
          </cell>
          <cell r="T54">
            <v>1</v>
          </cell>
          <cell r="U54">
            <v>1</v>
          </cell>
          <cell r="V54">
            <v>10</v>
          </cell>
          <cell r="W54">
            <v>17</v>
          </cell>
          <cell r="X54">
            <v>6821</v>
          </cell>
          <cell r="Y54">
            <v>1363.2</v>
          </cell>
          <cell r="Z54">
            <v>1135.8333333333333</v>
          </cell>
          <cell r="AA54">
            <v>973.42857142857144</v>
          </cell>
          <cell r="AB54">
            <v>400.23529411764707</v>
          </cell>
          <cell r="AC54">
            <v>0</v>
          </cell>
          <cell r="AD54">
            <v>25.586313267910697</v>
          </cell>
          <cell r="AE54">
            <v>0</v>
          </cell>
          <cell r="AF54">
            <v>0</v>
          </cell>
          <cell r="AG54">
            <v>25.586313267910697</v>
          </cell>
          <cell r="AH54">
            <v>2124</v>
          </cell>
          <cell r="AI54">
            <v>0</v>
          </cell>
        </row>
        <row r="55">
          <cell r="F55">
            <v>9302170</v>
          </cell>
          <cell r="G55" t="str">
            <v>(단종)DWEGF_링클아이크림스틱_10g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-1</v>
          </cell>
          <cell r="Z55">
            <v>-1</v>
          </cell>
          <cell r="AA55">
            <v>-1</v>
          </cell>
          <cell r="AB55">
            <v>-1</v>
          </cell>
          <cell r="AC55">
            <v>0</v>
          </cell>
          <cell r="AD55">
            <v>5000</v>
          </cell>
          <cell r="AE55">
            <v>0</v>
          </cell>
          <cell r="AF55">
            <v>0</v>
          </cell>
          <cell r="AG55">
            <v>5000</v>
          </cell>
          <cell r="AH55">
            <v>0</v>
          </cell>
          <cell r="AI55">
            <v>0</v>
          </cell>
        </row>
        <row r="56">
          <cell r="F56">
            <v>9305863</v>
          </cell>
          <cell r="G56" t="str">
            <v>(단종)[세트_임가공]멜라_원데이앰플_1ML*5EA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-1</v>
          </cell>
          <cell r="Z56">
            <v>-1</v>
          </cell>
          <cell r="AA56">
            <v>-1</v>
          </cell>
          <cell r="AB56">
            <v>-1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F57">
            <v>9303193</v>
          </cell>
          <cell r="G57" t="str">
            <v>(단종)멜라_토닝원데이앰플_1ml*7ea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2073</v>
          </cell>
          <cell r="Y57">
            <v>-1</v>
          </cell>
          <cell r="Z57">
            <v>-1</v>
          </cell>
          <cell r="AA57">
            <v>-1</v>
          </cell>
          <cell r="AB57">
            <v>-1</v>
          </cell>
          <cell r="AC57">
            <v>0</v>
          </cell>
          <cell r="AD57">
            <v>5000.5468955322895</v>
          </cell>
          <cell r="AE57">
            <v>0</v>
          </cell>
          <cell r="AF57">
            <v>0</v>
          </cell>
          <cell r="AG57">
            <v>5000.5468955322895</v>
          </cell>
          <cell r="AH57">
            <v>0</v>
          </cell>
          <cell r="AI57">
            <v>2068</v>
          </cell>
        </row>
        <row r="58">
          <cell r="F58">
            <v>9305530</v>
          </cell>
          <cell r="G58" t="str">
            <v>(단종)멜라_토닝원데이앰플_1ml*7_v2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568</v>
          </cell>
          <cell r="Y58">
            <v>-1</v>
          </cell>
          <cell r="Z58">
            <v>-1</v>
          </cell>
          <cell r="AA58">
            <v>-1</v>
          </cell>
          <cell r="AB58">
            <v>-1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142</v>
          </cell>
        </row>
        <row r="59">
          <cell r="F59">
            <v>9305862</v>
          </cell>
          <cell r="G59" t="str">
            <v>(단종)[세트]멜라_토닝원데이앰플_12ml+1ml_OY기획세트</v>
          </cell>
          <cell r="S59">
            <v>2831.6065543237673</v>
          </cell>
          <cell r="T59">
            <v>2831.6065543237673</v>
          </cell>
          <cell r="U59">
            <v>4000</v>
          </cell>
          <cell r="V59">
            <v>4000</v>
          </cell>
          <cell r="W59">
            <v>13663.213108647535</v>
          </cell>
          <cell r="X59">
            <v>3091</v>
          </cell>
          <cell r="Y59">
            <v>9.1606457570931887E-2</v>
          </cell>
          <cell r="Z59">
            <v>-0.45419677121453406</v>
          </cell>
          <cell r="AA59">
            <v>-0.68012710003943844</v>
          </cell>
          <cell r="AB59">
            <v>-0.77377210064566104</v>
          </cell>
          <cell r="AC59">
            <v>0</v>
          </cell>
          <cell r="AD59">
            <v>53.637527352291656</v>
          </cell>
          <cell r="AE59">
            <v>0</v>
          </cell>
          <cell r="AF59">
            <v>0</v>
          </cell>
          <cell r="AG59">
            <v>53.637527352291656</v>
          </cell>
          <cell r="AH59">
            <v>3091</v>
          </cell>
          <cell r="AI59">
            <v>0</v>
          </cell>
        </row>
        <row r="60">
          <cell r="F60">
            <v>9305782</v>
          </cell>
          <cell r="G60" t="str">
            <v>멜라_토닝원데이앰플_0.7ml샤세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-1</v>
          </cell>
          <cell r="Z60">
            <v>-1</v>
          </cell>
          <cell r="AA60">
            <v>-1</v>
          </cell>
          <cell r="AB60">
            <v>-1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F61">
            <v>9305818</v>
          </cell>
          <cell r="G61" t="str">
            <v>멜라_토닝원데이앰플_12ml</v>
          </cell>
          <cell r="S61">
            <v>0</v>
          </cell>
          <cell r="T61">
            <v>1000</v>
          </cell>
          <cell r="U61">
            <v>0</v>
          </cell>
          <cell r="V61">
            <v>0</v>
          </cell>
          <cell r="W61">
            <v>1000</v>
          </cell>
          <cell r="X61">
            <v>1000</v>
          </cell>
          <cell r="Y61">
            <v>-1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6300.825056059376</v>
          </cell>
          <cell r="AE61">
            <v>0</v>
          </cell>
          <cell r="AF61">
            <v>0</v>
          </cell>
          <cell r="AG61">
            <v>6300.825056059376</v>
          </cell>
          <cell r="AH61">
            <v>1000</v>
          </cell>
          <cell r="AI61">
            <v>0</v>
          </cell>
        </row>
        <row r="62">
          <cell r="F62">
            <v>9308074</v>
          </cell>
          <cell r="G62" t="str">
            <v>(단종)멜라_토닝원데이앰플_15ml</v>
          </cell>
          <cell r="I62">
            <v>0</v>
          </cell>
          <cell r="J62">
            <v>0</v>
          </cell>
          <cell r="K62">
            <v>805</v>
          </cell>
          <cell r="L62">
            <v>0</v>
          </cell>
          <cell r="M62">
            <v>0</v>
          </cell>
          <cell r="N62">
            <v>905</v>
          </cell>
          <cell r="O62">
            <v>0</v>
          </cell>
          <cell r="P62">
            <v>0</v>
          </cell>
          <cell r="Q62" t="e">
            <v>#N/A</v>
          </cell>
          <cell r="R62">
            <v>0</v>
          </cell>
          <cell r="S62">
            <v>6454.6022878546128</v>
          </cell>
          <cell r="T62">
            <v>632.15330826277591</v>
          </cell>
          <cell r="U62">
            <v>632.15330826277591</v>
          </cell>
          <cell r="V62">
            <v>1082.1533082627759</v>
          </cell>
          <cell r="W62">
            <v>8801.0622126429407</v>
          </cell>
          <cell r="X62">
            <v>7009</v>
          </cell>
          <cell r="Y62">
            <v>8.5891846998625621E-2</v>
          </cell>
          <cell r="Z62">
            <v>-1.0971959603064074E-2</v>
          </cell>
          <cell r="AA62">
            <v>-9.1970110435857011E-2</v>
          </cell>
          <cell r="AB62">
            <v>-0.20361885524097301</v>
          </cell>
          <cell r="AC62">
            <v>6122.4489795918371</v>
          </cell>
          <cell r="AD62">
            <v>35.642038974395092</v>
          </cell>
          <cell r="AE62">
            <v>500</v>
          </cell>
          <cell r="AF62">
            <v>500</v>
          </cell>
          <cell r="AG62">
            <v>7158.0910185662324</v>
          </cell>
          <cell r="AH62">
            <v>4079</v>
          </cell>
          <cell r="AI62">
            <v>0</v>
          </cell>
        </row>
        <row r="63">
          <cell r="F63">
            <v>9307319</v>
          </cell>
          <cell r="G63" t="str">
            <v>멜라_토닝원데이앰플_1ml_2024v</v>
          </cell>
          <cell r="I63">
            <v>0</v>
          </cell>
          <cell r="J63">
            <v>0</v>
          </cell>
          <cell r="K63">
            <v>100</v>
          </cell>
          <cell r="L63">
            <v>0</v>
          </cell>
          <cell r="M63">
            <v>0</v>
          </cell>
          <cell r="N63">
            <v>50</v>
          </cell>
          <cell r="O63">
            <v>0</v>
          </cell>
          <cell r="P63">
            <v>0</v>
          </cell>
          <cell r="Q63" t="e">
            <v>#N/A</v>
          </cell>
          <cell r="R63">
            <v>0</v>
          </cell>
          <cell r="S63">
            <v>532.08422225067466</v>
          </cell>
          <cell r="T63">
            <v>1079.3528232603517</v>
          </cell>
          <cell r="U63">
            <v>3252.8689535484168</v>
          </cell>
          <cell r="V63">
            <v>4252.8689535484173</v>
          </cell>
          <cell r="W63">
            <v>9117.1749526078602</v>
          </cell>
          <cell r="X63">
            <v>11455</v>
          </cell>
          <cell r="Y63">
            <v>20.528546649149352</v>
          </cell>
          <cell r="Z63">
            <v>6.1085619087076015</v>
          </cell>
          <cell r="AA63">
            <v>1.3549094161047694</v>
          </cell>
          <cell r="AB63">
            <v>0.25641989536719723</v>
          </cell>
          <cell r="AC63">
            <v>432.0842222506746</v>
          </cell>
          <cell r="AD63">
            <v>0</v>
          </cell>
          <cell r="AE63">
            <v>0</v>
          </cell>
          <cell r="AF63">
            <v>3000</v>
          </cell>
          <cell r="AG63">
            <v>3432.0842222506744</v>
          </cell>
          <cell r="AH63">
            <v>534</v>
          </cell>
          <cell r="AI63">
            <v>2654</v>
          </cell>
        </row>
        <row r="64">
          <cell r="F64">
            <v>9307044</v>
          </cell>
          <cell r="G64" t="str">
            <v>멜라_토닝원데이앰플_30ml_2024v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 t="e">
            <v>#N/A</v>
          </cell>
          <cell r="R64">
            <v>0</v>
          </cell>
          <cell r="S64">
            <v>90223.117017223005</v>
          </cell>
          <cell r="T64">
            <v>1191.4644592078828</v>
          </cell>
          <cell r="U64">
            <v>5396.4602962034223</v>
          </cell>
          <cell r="V64">
            <v>8002.0328919332078</v>
          </cell>
          <cell r="W64">
            <v>104813.07466456752</v>
          </cell>
          <cell r="X64">
            <v>83069</v>
          </cell>
          <cell r="Y64">
            <v>-7.9293614028623449E-2</v>
          </cell>
          <cell r="Z64">
            <v>-9.1293766723447689E-2</v>
          </cell>
          <cell r="AA64">
            <v>-0.14194704985107176</v>
          </cell>
          <cell r="AB64">
            <v>-0.20745574666285593</v>
          </cell>
          <cell r="AC64">
            <v>89630.956863888918</v>
          </cell>
          <cell r="AD64">
            <v>0</v>
          </cell>
          <cell r="AE64">
            <v>4311.6015951498057</v>
          </cell>
          <cell r="AF64">
            <v>6467.402392724709</v>
          </cell>
          <cell r="AG64">
            <v>100409.96085176343</v>
          </cell>
          <cell r="AH64">
            <v>692</v>
          </cell>
          <cell r="AI64">
            <v>48994</v>
          </cell>
        </row>
        <row r="65">
          <cell r="F65">
            <v>9306037</v>
          </cell>
          <cell r="G65" t="str">
            <v>(단종)멜라_토닝원데이앰플_8ml_v1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2</v>
          </cell>
          <cell r="Y65">
            <v>-1</v>
          </cell>
          <cell r="Z65">
            <v>-1</v>
          </cell>
          <cell r="AA65">
            <v>-1</v>
          </cell>
          <cell r="AB65">
            <v>-1</v>
          </cell>
          <cell r="AC65">
            <v>0</v>
          </cell>
          <cell r="AD65">
            <v>111.42498951943966</v>
          </cell>
          <cell r="AE65">
            <v>0</v>
          </cell>
          <cell r="AF65">
            <v>0</v>
          </cell>
          <cell r="AG65">
            <v>111.42498951943966</v>
          </cell>
          <cell r="AH65">
            <v>2</v>
          </cell>
          <cell r="AI65">
            <v>0</v>
          </cell>
        </row>
        <row r="66">
          <cell r="F66">
            <v>9307043</v>
          </cell>
          <cell r="G66" t="str">
            <v>(단종)멜라_토닝원데이앰플_8ml_2024v_v2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#N/A</v>
          </cell>
          <cell r="R66">
            <v>0</v>
          </cell>
          <cell r="S66">
            <v>438.09741242257962</v>
          </cell>
          <cell r="T66">
            <v>0</v>
          </cell>
          <cell r="U66">
            <v>0</v>
          </cell>
          <cell r="V66">
            <v>0</v>
          </cell>
          <cell r="W66">
            <v>438.09741242257962</v>
          </cell>
          <cell r="X66">
            <v>1953</v>
          </cell>
          <cell r="Y66">
            <v>3.4579126573707697</v>
          </cell>
          <cell r="Z66">
            <v>3.4579126573707697</v>
          </cell>
          <cell r="AA66">
            <v>3.4579126573707697</v>
          </cell>
          <cell r="AB66">
            <v>3.4579126573707697</v>
          </cell>
          <cell r="AC66">
            <v>438.09741242257962</v>
          </cell>
          <cell r="AD66">
            <v>0</v>
          </cell>
          <cell r="AE66">
            <v>0</v>
          </cell>
          <cell r="AF66">
            <v>0</v>
          </cell>
          <cell r="AG66">
            <v>438.09741242257962</v>
          </cell>
          <cell r="AH66">
            <v>52</v>
          </cell>
          <cell r="AI66">
            <v>1124</v>
          </cell>
        </row>
        <row r="67">
          <cell r="F67">
            <v>2302626</v>
          </cell>
          <cell r="G67" t="str">
            <v>[세트포장재_단상자]멜라토닝패치4매_2024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-1</v>
          </cell>
          <cell r="Z67">
            <v>-1</v>
          </cell>
          <cell r="AA67">
            <v>-1</v>
          </cell>
          <cell r="AB67">
            <v>-1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F68">
            <v>9309908</v>
          </cell>
          <cell r="G68" t="str">
            <v>멜라_토닝패치4매_v2</v>
          </cell>
          <cell r="I68">
            <v>0</v>
          </cell>
          <cell r="J68">
            <v>0</v>
          </cell>
          <cell r="K68">
            <v>1393</v>
          </cell>
          <cell r="L68">
            <v>0</v>
          </cell>
          <cell r="M68">
            <v>0</v>
          </cell>
          <cell r="N68">
            <v>1273</v>
          </cell>
          <cell r="O68">
            <v>0</v>
          </cell>
          <cell r="P68">
            <v>0</v>
          </cell>
          <cell r="Q68" t="e">
            <v>#N/A</v>
          </cell>
          <cell r="R68">
            <v>0</v>
          </cell>
          <cell r="S68">
            <v>20850.042851789636</v>
          </cell>
          <cell r="T68">
            <v>18178.81612282338</v>
          </cell>
          <cell r="U68">
            <v>23867.616057799736</v>
          </cell>
          <cell r="V68">
            <v>19466.722786445895</v>
          </cell>
          <cell r="W68">
            <v>82363.197818858651</v>
          </cell>
          <cell r="X68">
            <v>66305</v>
          </cell>
          <cell r="Y68">
            <v>2.1800893874090428</v>
          </cell>
          <cell r="Z68">
            <v>0.69887108519183738</v>
          </cell>
          <cell r="AA68">
            <v>5.4192623129208917E-2</v>
          </cell>
          <cell r="AB68">
            <v>-0.19496811979271911</v>
          </cell>
          <cell r="AC68">
            <v>18809.76488191287</v>
          </cell>
          <cell r="AD68">
            <v>0</v>
          </cell>
          <cell r="AE68">
            <v>20309.76488191287</v>
          </cell>
          <cell r="AF68">
            <v>15047.811905530296</v>
          </cell>
          <cell r="AG68">
            <v>54167.341669356036</v>
          </cell>
          <cell r="AH68">
            <v>8922</v>
          </cell>
          <cell r="AI68">
            <v>56497</v>
          </cell>
        </row>
        <row r="69">
          <cell r="F69">
            <v>9307272</v>
          </cell>
          <cell r="G69" t="str">
            <v>[임가공]멜라_토닝패치1매_2024v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#N/A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827</v>
          </cell>
          <cell r="Y69">
            <v>-1</v>
          </cell>
          <cell r="Z69">
            <v>-1</v>
          </cell>
          <cell r="AA69">
            <v>-1</v>
          </cell>
          <cell r="AB69">
            <v>-1</v>
          </cell>
          <cell r="AC69">
            <v>0</v>
          </cell>
          <cell r="AD69">
            <v>2438.4192152997912</v>
          </cell>
          <cell r="AE69">
            <v>0</v>
          </cell>
          <cell r="AF69">
            <v>0</v>
          </cell>
          <cell r="AG69">
            <v>2438.4192152997912</v>
          </cell>
          <cell r="AH69">
            <v>816</v>
          </cell>
          <cell r="AI69">
            <v>0</v>
          </cell>
        </row>
        <row r="70">
          <cell r="F70">
            <v>9309254</v>
          </cell>
          <cell r="G70" t="str">
            <v>(단종)[세트_임가공]멜라_토닝패치_1매입(컬러바코드)</v>
          </cell>
          <cell r="I70">
            <v>0</v>
          </cell>
          <cell r="J70">
            <v>0</v>
          </cell>
          <cell r="K70">
            <v>1558</v>
          </cell>
          <cell r="L70">
            <v>0</v>
          </cell>
          <cell r="M70">
            <v>0</v>
          </cell>
          <cell r="N70">
            <v>1488</v>
          </cell>
          <cell r="O70">
            <v>0</v>
          </cell>
          <cell r="P70">
            <v>0</v>
          </cell>
          <cell r="Q70" t="e">
            <v>#N/A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-1</v>
          </cell>
          <cell r="Z70">
            <v>-1</v>
          </cell>
          <cell r="AA70">
            <v>-1</v>
          </cell>
          <cell r="AB70">
            <v>-1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F71">
            <v>9309510</v>
          </cell>
          <cell r="G71" t="str">
            <v>(단종)멜라_토닝패치4매(일본)</v>
          </cell>
          <cell r="I71">
            <v>0</v>
          </cell>
          <cell r="J71">
            <v>0</v>
          </cell>
          <cell r="K71">
            <v>1546</v>
          </cell>
          <cell r="L71">
            <v>0</v>
          </cell>
          <cell r="M71">
            <v>0</v>
          </cell>
          <cell r="N71">
            <v>1476</v>
          </cell>
          <cell r="O71">
            <v>0</v>
          </cell>
          <cell r="P71">
            <v>0</v>
          </cell>
          <cell r="Q71" t="e">
            <v>#N/A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896</v>
          </cell>
          <cell r="Y71">
            <v>-1</v>
          </cell>
          <cell r="Z71">
            <v>-1</v>
          </cell>
          <cell r="AA71">
            <v>-1</v>
          </cell>
          <cell r="AB71">
            <v>-1</v>
          </cell>
          <cell r="AC71">
            <v>0</v>
          </cell>
          <cell r="AD71">
            <v>106.75037270059649</v>
          </cell>
          <cell r="AE71">
            <v>0</v>
          </cell>
          <cell r="AF71">
            <v>0</v>
          </cell>
          <cell r="AG71">
            <v>106.75037270059649</v>
          </cell>
          <cell r="AH71">
            <v>0</v>
          </cell>
          <cell r="AI71">
            <v>0</v>
          </cell>
        </row>
        <row r="72">
          <cell r="F72">
            <v>9306903</v>
          </cell>
          <cell r="G72" t="str">
            <v>(단종)멜라_비타민씨부스팅앰플25_13g</v>
          </cell>
          <cell r="I72">
            <v>0</v>
          </cell>
          <cell r="J72">
            <v>0</v>
          </cell>
          <cell r="K72">
            <v>2000</v>
          </cell>
          <cell r="L72">
            <v>0</v>
          </cell>
          <cell r="M72">
            <v>0</v>
          </cell>
          <cell r="N72">
            <v>1000</v>
          </cell>
          <cell r="O72">
            <v>0</v>
          </cell>
          <cell r="P72">
            <v>0</v>
          </cell>
          <cell r="Q72" t="e">
            <v>#N/A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24</v>
          </cell>
          <cell r="Y72">
            <v>-1</v>
          </cell>
          <cell r="Z72">
            <v>-1</v>
          </cell>
          <cell r="AA72">
            <v>-1</v>
          </cell>
          <cell r="AB72">
            <v>-1</v>
          </cell>
          <cell r="AC72">
            <v>0</v>
          </cell>
          <cell r="AD72">
            <v>9428.1412822759648</v>
          </cell>
          <cell r="AE72">
            <v>0</v>
          </cell>
          <cell r="AF72">
            <v>0</v>
          </cell>
          <cell r="AG72">
            <v>9428.1412822759648</v>
          </cell>
          <cell r="AH72">
            <v>0</v>
          </cell>
          <cell r="AI72">
            <v>0</v>
          </cell>
        </row>
        <row r="73">
          <cell r="F73">
            <v>9306956</v>
          </cell>
          <cell r="G73" t="str">
            <v>(단종)[임가공]멜라_토닝원데이앰플(12ml+0.7ml)*3box(면세)</v>
          </cell>
          <cell r="I73">
            <v>0</v>
          </cell>
          <cell r="J73">
            <v>0</v>
          </cell>
          <cell r="K73">
            <v>1360</v>
          </cell>
          <cell r="L73">
            <v>0</v>
          </cell>
          <cell r="M73">
            <v>0</v>
          </cell>
          <cell r="N73">
            <v>260</v>
          </cell>
          <cell r="O73">
            <v>0</v>
          </cell>
          <cell r="P73">
            <v>0</v>
          </cell>
          <cell r="Q73" t="e">
            <v>#N/A</v>
          </cell>
          <cell r="R73">
            <v>0</v>
          </cell>
          <cell r="S73">
            <v>149.99999999999997</v>
          </cell>
          <cell r="T73">
            <v>200.00000000000006</v>
          </cell>
          <cell r="U73">
            <v>150</v>
          </cell>
          <cell r="V73">
            <v>270</v>
          </cell>
          <cell r="W73">
            <v>770</v>
          </cell>
          <cell r="X73">
            <v>838</v>
          </cell>
          <cell r="Y73">
            <v>4.5866666666666678</v>
          </cell>
          <cell r="Z73">
            <v>1.3942857142857141</v>
          </cell>
          <cell r="AA73">
            <v>0.67599999999999993</v>
          </cell>
          <cell r="AB73">
            <v>8.8311688311688341E-2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838</v>
          </cell>
          <cell r="AI73">
            <v>0</v>
          </cell>
        </row>
        <row r="74">
          <cell r="F74">
            <v>9302670</v>
          </cell>
          <cell r="G74" t="str">
            <v>(단종)DWEGF_이지업세럼_150ml(일본)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-1</v>
          </cell>
          <cell r="Z74">
            <v>-1</v>
          </cell>
          <cell r="AA74">
            <v>-1</v>
          </cell>
          <cell r="AB74">
            <v>-1</v>
          </cell>
          <cell r="AC74">
            <v>0</v>
          </cell>
          <cell r="AD74">
            <v>5970.8885044319313</v>
          </cell>
          <cell r="AE74">
            <v>0</v>
          </cell>
          <cell r="AF74">
            <v>0</v>
          </cell>
          <cell r="AG74">
            <v>5970.8885044319313</v>
          </cell>
          <cell r="AH74">
            <v>0</v>
          </cell>
          <cell r="AI74">
            <v>0</v>
          </cell>
        </row>
        <row r="75">
          <cell r="F75">
            <v>9304908</v>
          </cell>
          <cell r="G75" t="str">
            <v>(단종)DWEGF_콜라겐실크림앰플_1.5g(증정)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-1</v>
          </cell>
          <cell r="Z75">
            <v>-1</v>
          </cell>
          <cell r="AA75">
            <v>-1</v>
          </cell>
          <cell r="AB75">
            <v>-1</v>
          </cell>
          <cell r="AC75">
            <v>0</v>
          </cell>
          <cell r="AD75">
            <v>21.519699302619244</v>
          </cell>
          <cell r="AE75">
            <v>0</v>
          </cell>
          <cell r="AF75">
            <v>0</v>
          </cell>
          <cell r="AG75">
            <v>21.519699302619244</v>
          </cell>
          <cell r="AH75">
            <v>0</v>
          </cell>
          <cell r="AI75">
            <v>0</v>
          </cell>
        </row>
        <row r="76">
          <cell r="F76">
            <v>9304907</v>
          </cell>
          <cell r="G76" t="str">
            <v>(단종)DWEGF_콜라겐실크림앰플_55g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391</v>
          </cell>
          <cell r="Y76">
            <v>-1</v>
          </cell>
          <cell r="Z76">
            <v>-1</v>
          </cell>
          <cell r="AA76">
            <v>-1</v>
          </cell>
          <cell r="AB76">
            <v>-1</v>
          </cell>
          <cell r="AC76">
            <v>0</v>
          </cell>
          <cell r="AD76">
            <v>62752.038852464568</v>
          </cell>
          <cell r="AE76">
            <v>0</v>
          </cell>
          <cell r="AF76">
            <v>0</v>
          </cell>
          <cell r="AG76">
            <v>62752.038852464568</v>
          </cell>
          <cell r="AH76">
            <v>0</v>
          </cell>
          <cell r="AI76">
            <v>0</v>
          </cell>
        </row>
        <row r="77">
          <cell r="F77">
            <v>9300834</v>
          </cell>
          <cell r="G77" t="str">
            <v>(단종)RX_다이브좀_크림_50ML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-1</v>
          </cell>
          <cell r="Z77">
            <v>-1</v>
          </cell>
          <cell r="AA77">
            <v>-1</v>
          </cell>
          <cell r="AB77">
            <v>-1</v>
          </cell>
          <cell r="AC77">
            <v>0</v>
          </cell>
          <cell r="AD77">
            <v>8615.2332972083823</v>
          </cell>
          <cell r="AE77">
            <v>0</v>
          </cell>
          <cell r="AF77">
            <v>0</v>
          </cell>
          <cell r="AG77">
            <v>8615.2332972083823</v>
          </cell>
          <cell r="AH77">
            <v>0</v>
          </cell>
          <cell r="AI77">
            <v>0</v>
          </cell>
        </row>
        <row r="78">
          <cell r="F78">
            <v>9306140</v>
          </cell>
          <cell r="G78" t="str">
            <v>DWEGF_리페어솔루션크림_50ml(김우리)</v>
          </cell>
          <cell r="S78">
            <v>3712.4142646084188</v>
          </cell>
          <cell r="T78">
            <v>0</v>
          </cell>
          <cell r="U78">
            <v>0</v>
          </cell>
          <cell r="V78">
            <v>3800</v>
          </cell>
          <cell r="W78">
            <v>7512.4142646084183</v>
          </cell>
          <cell r="X78">
            <v>8578</v>
          </cell>
          <cell r="Y78">
            <v>1.3106257514891855</v>
          </cell>
          <cell r="Z78">
            <v>1.3106257514891855</v>
          </cell>
          <cell r="AA78">
            <v>1.3106257514891855</v>
          </cell>
          <cell r="AB78">
            <v>0.1418433139944959</v>
          </cell>
          <cell r="AC78">
            <v>0</v>
          </cell>
          <cell r="AD78">
            <v>7.0266889340911618</v>
          </cell>
          <cell r="AE78">
            <v>0</v>
          </cell>
          <cell r="AF78">
            <v>0</v>
          </cell>
          <cell r="AG78">
            <v>7.0266889340911618</v>
          </cell>
          <cell r="AH78">
            <v>8578</v>
          </cell>
          <cell r="AI78">
            <v>0</v>
          </cell>
        </row>
        <row r="79">
          <cell r="F79">
            <v>9301835</v>
          </cell>
          <cell r="G79" t="str">
            <v>(단종)DWEGF_크림미스트_100ML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-1</v>
          </cell>
          <cell r="Z79">
            <v>-1</v>
          </cell>
          <cell r="AA79">
            <v>-1</v>
          </cell>
          <cell r="AB79">
            <v>-1</v>
          </cell>
          <cell r="AC79">
            <v>0</v>
          </cell>
          <cell r="AD79">
            <v>57770.201963806321</v>
          </cell>
          <cell r="AE79">
            <v>0</v>
          </cell>
          <cell r="AF79">
            <v>0</v>
          </cell>
          <cell r="AG79">
            <v>57770.201963806321</v>
          </cell>
          <cell r="AH79">
            <v>0</v>
          </cell>
          <cell r="AI79">
            <v>0</v>
          </cell>
        </row>
        <row r="80">
          <cell r="F80">
            <v>9302971</v>
          </cell>
          <cell r="G80" t="str">
            <v>(단종)[임가공]RX_프레좀알엑스(30ml*3ea)</v>
          </cell>
          <cell r="S80">
            <v>75.093751855499775</v>
          </cell>
          <cell r="T80">
            <v>5.8871934360169629</v>
          </cell>
          <cell r="U80">
            <v>0</v>
          </cell>
          <cell r="V80">
            <v>0</v>
          </cell>
          <cell r="W80">
            <v>80.980945291516733</v>
          </cell>
          <cell r="X80">
            <v>2701</v>
          </cell>
          <cell r="Y80">
            <v>34.968371978502788</v>
          </cell>
          <cell r="Z80">
            <v>32.353525206169046</v>
          </cell>
          <cell r="AA80">
            <v>32.353525206169046</v>
          </cell>
          <cell r="AB80">
            <v>32.353525206169046</v>
          </cell>
          <cell r="AC80">
            <v>75.093751855499775</v>
          </cell>
          <cell r="AD80">
            <v>0</v>
          </cell>
          <cell r="AE80">
            <v>0</v>
          </cell>
          <cell r="AF80">
            <v>0</v>
          </cell>
          <cell r="AG80">
            <v>75.093751855499775</v>
          </cell>
          <cell r="AH80">
            <v>536</v>
          </cell>
          <cell r="AI80">
            <v>1938</v>
          </cell>
        </row>
        <row r="81">
          <cell r="F81">
            <v>9303605</v>
          </cell>
          <cell r="G81" t="str">
            <v>DWEGF_프레좀알엑스크림_50ml</v>
          </cell>
          <cell r="S81">
            <v>6568.6659877763959</v>
          </cell>
          <cell r="T81">
            <v>1481.5544806754403</v>
          </cell>
          <cell r="U81">
            <v>1527.9974929894088</v>
          </cell>
          <cell r="V81">
            <v>3527.6057500824418</v>
          </cell>
          <cell r="W81">
            <v>13105.823711523688</v>
          </cell>
          <cell r="X81">
            <v>633</v>
          </cell>
          <cell r="Y81">
            <v>-0.90363340118405366</v>
          </cell>
          <cell r="Z81">
            <v>-0.92136861313541962</v>
          </cell>
          <cell r="AA81">
            <v>-0.93391255006429696</v>
          </cell>
          <cell r="AB81">
            <v>-0.95170086108792873</v>
          </cell>
          <cell r="AC81">
            <v>228.41159045913875</v>
          </cell>
          <cell r="AD81">
            <v>14944.358579933511</v>
          </cell>
          <cell r="AE81">
            <v>227.18921611843703</v>
          </cell>
          <cell r="AF81">
            <v>227.18921611843703</v>
          </cell>
          <cell r="AG81">
            <v>15627.148602629522</v>
          </cell>
          <cell r="AH81">
            <v>14</v>
          </cell>
          <cell r="AI81">
            <v>0</v>
          </cell>
        </row>
        <row r="82">
          <cell r="F82">
            <v>9301415</v>
          </cell>
          <cell r="G82" t="str">
            <v>DWEGF_화이트토닝크림_50ml</v>
          </cell>
          <cell r="S82">
            <v>2503.3390364440688</v>
          </cell>
          <cell r="T82">
            <v>2513.315792354394</v>
          </cell>
          <cell r="U82">
            <v>0</v>
          </cell>
          <cell r="V82">
            <v>0</v>
          </cell>
          <cell r="W82">
            <v>5016.6548287984624</v>
          </cell>
          <cell r="X82">
            <v>13</v>
          </cell>
          <cell r="Y82">
            <v>-0.9948069359320717</v>
          </cell>
          <cell r="Z82">
            <v>-0.99740863175888195</v>
          </cell>
          <cell r="AA82">
            <v>-0.99740863175888195</v>
          </cell>
          <cell r="AB82">
            <v>-0.99740863175888195</v>
          </cell>
          <cell r="AC82">
            <v>2503.3390364440688</v>
          </cell>
          <cell r="AD82">
            <v>6.8626089845543712</v>
          </cell>
          <cell r="AE82">
            <v>0</v>
          </cell>
          <cell r="AF82">
            <v>0</v>
          </cell>
          <cell r="AG82">
            <v>2510.2016454286231</v>
          </cell>
          <cell r="AH82">
            <v>0</v>
          </cell>
          <cell r="AI82">
            <v>13</v>
          </cell>
        </row>
        <row r="83">
          <cell r="F83">
            <v>9306573</v>
          </cell>
          <cell r="G83" t="str">
            <v>(단종)DWEGF_화이트토닝크림_50ml_2023v</v>
          </cell>
          <cell r="S83">
            <v>20.204005598974252</v>
          </cell>
          <cell r="T83">
            <v>20.284526227357908</v>
          </cell>
          <cell r="U83">
            <v>400</v>
          </cell>
          <cell r="V83">
            <v>400</v>
          </cell>
          <cell r="W83">
            <v>840.48853182633218</v>
          </cell>
          <cell r="X83">
            <v>11856</v>
          </cell>
          <cell r="Y83">
            <v>585.81432956056608</v>
          </cell>
          <cell r="Z83">
            <v>291.82365808802479</v>
          </cell>
          <cell r="AA83">
            <v>25.91557019848673</v>
          </cell>
          <cell r="AB83">
            <v>13.106081821530163</v>
          </cell>
          <cell r="AC83">
            <v>20.204005598974252</v>
          </cell>
          <cell r="AD83">
            <v>13417.015271538819</v>
          </cell>
          <cell r="AE83">
            <v>400</v>
          </cell>
          <cell r="AF83">
            <v>400</v>
          </cell>
          <cell r="AG83">
            <v>14237.219277137794</v>
          </cell>
          <cell r="AH83">
            <v>0</v>
          </cell>
          <cell r="AI83">
            <v>11665</v>
          </cell>
        </row>
        <row r="84">
          <cell r="F84">
            <v>9310455</v>
          </cell>
          <cell r="G84" t="str">
            <v>멜라_클리어선패치4매_v2지퍼백</v>
          </cell>
          <cell r="S84">
            <v>1947.9502053210988</v>
          </cell>
          <cell r="T84">
            <v>6098.4297406189544</v>
          </cell>
          <cell r="U84">
            <v>9155.6478174735948</v>
          </cell>
          <cell r="V84">
            <v>9155.6478174735948</v>
          </cell>
          <cell r="W84">
            <v>26357.67558088724</v>
          </cell>
          <cell r="X84">
            <v>84306</v>
          </cell>
          <cell r="Y84">
            <v>42.279340390584089</v>
          </cell>
          <cell r="Z84">
            <v>9.4775067255602465</v>
          </cell>
          <cell r="AA84">
            <v>3.9009338410270038</v>
          </cell>
          <cell r="AB84">
            <v>2.1985369780153476</v>
          </cell>
          <cell r="AC84">
            <v>1722.8233427039431</v>
          </cell>
          <cell r="AD84">
            <v>0</v>
          </cell>
          <cell r="AE84">
            <v>8614.1167135197156</v>
          </cell>
          <cell r="AF84">
            <v>8614.1167135197156</v>
          </cell>
          <cell r="AG84">
            <v>18951.056769743373</v>
          </cell>
          <cell r="AH84">
            <v>84300</v>
          </cell>
          <cell r="AI84">
            <v>0</v>
          </cell>
        </row>
        <row r="85">
          <cell r="F85">
            <v>9306638</v>
          </cell>
          <cell r="G85" t="str">
            <v>멜라_토닝원데이앰플_2X_1ml샤세(코스트코)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91757</v>
          </cell>
          <cell r="Y85">
            <v>-1</v>
          </cell>
          <cell r="Z85">
            <v>-1</v>
          </cell>
          <cell r="AA85">
            <v>-1</v>
          </cell>
          <cell r="AB85">
            <v>-1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90969</v>
          </cell>
          <cell r="AI85">
            <v>0</v>
          </cell>
        </row>
        <row r="86">
          <cell r="F86">
            <v>9306763</v>
          </cell>
          <cell r="G86" t="str">
            <v>(단종)DWEGF_안티옥시던트크림_2ml(샤쉐)</v>
          </cell>
          <cell r="S86">
            <v>34.695352101416582</v>
          </cell>
          <cell r="T86">
            <v>31.3502636197002</v>
          </cell>
          <cell r="U86">
            <v>0</v>
          </cell>
          <cell r="V86">
            <v>0</v>
          </cell>
          <cell r="W86">
            <v>66.045615721116775</v>
          </cell>
          <cell r="X86">
            <v>12482</v>
          </cell>
          <cell r="Y86">
            <v>358.76000368909274</v>
          </cell>
          <cell r="Z86">
            <v>187.99059178593029</v>
          </cell>
          <cell r="AA86">
            <v>187.99059178593029</v>
          </cell>
          <cell r="AB86">
            <v>187.99059178593029</v>
          </cell>
          <cell r="AC86">
            <v>34.695352101416582</v>
          </cell>
          <cell r="AD86">
            <v>31939.253256809661</v>
          </cell>
          <cell r="AE86">
            <v>0</v>
          </cell>
          <cell r="AF86">
            <v>0</v>
          </cell>
          <cell r="AG86">
            <v>31973.94860891108</v>
          </cell>
          <cell r="AH86">
            <v>12482</v>
          </cell>
          <cell r="AI86">
            <v>0</v>
          </cell>
        </row>
        <row r="87">
          <cell r="F87">
            <v>9306764</v>
          </cell>
          <cell r="G87" t="str">
            <v>(단종)DWEGF_안티옥시던트크림_50ml</v>
          </cell>
          <cell r="I87">
            <v>0</v>
          </cell>
          <cell r="J87">
            <v>0</v>
          </cell>
          <cell r="K87">
            <v>110</v>
          </cell>
          <cell r="L87">
            <v>0</v>
          </cell>
          <cell r="M87">
            <v>0</v>
          </cell>
          <cell r="N87">
            <v>10</v>
          </cell>
          <cell r="O87">
            <v>0</v>
          </cell>
          <cell r="P87">
            <v>0</v>
          </cell>
          <cell r="Q87" t="e">
            <v>#N/A</v>
          </cell>
          <cell r="R87">
            <v>0</v>
          </cell>
          <cell r="S87">
            <v>30</v>
          </cell>
          <cell r="T87">
            <v>6</v>
          </cell>
          <cell r="U87">
            <v>6</v>
          </cell>
          <cell r="V87">
            <v>60</v>
          </cell>
          <cell r="W87">
            <v>102</v>
          </cell>
          <cell r="X87">
            <v>16</v>
          </cell>
          <cell r="Y87">
            <v>-0.46666666666666667</v>
          </cell>
          <cell r="Z87">
            <v>-0.55555555555555558</v>
          </cell>
          <cell r="AA87">
            <v>-0.61904761904761907</v>
          </cell>
          <cell r="AB87">
            <v>-0.84313725490196079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16</v>
          </cell>
          <cell r="AI87">
            <v>0</v>
          </cell>
        </row>
        <row r="88">
          <cell r="F88">
            <v>9306765</v>
          </cell>
          <cell r="G88" t="str">
            <v>(단종)DWEGF_안티옥시던트크림_75ml</v>
          </cell>
          <cell r="I88">
            <v>0</v>
          </cell>
          <cell r="J88">
            <v>0</v>
          </cell>
          <cell r="K88">
            <v>110</v>
          </cell>
          <cell r="L88">
            <v>0</v>
          </cell>
          <cell r="M88">
            <v>0</v>
          </cell>
          <cell r="N88">
            <v>10</v>
          </cell>
          <cell r="O88">
            <v>0</v>
          </cell>
          <cell r="P88">
            <v>0</v>
          </cell>
          <cell r="Q88" t="e">
            <v>#N/A</v>
          </cell>
          <cell r="R88">
            <v>0</v>
          </cell>
          <cell r="S88">
            <v>210.60066518649438</v>
          </cell>
          <cell r="T88">
            <v>171.24567171397462</v>
          </cell>
          <cell r="U88">
            <v>160</v>
          </cell>
          <cell r="V88">
            <v>250</v>
          </cell>
          <cell r="W88">
            <v>791.84633690046894</v>
          </cell>
          <cell r="X88">
            <v>1726</v>
          </cell>
          <cell r="Y88">
            <v>7.1956056428955986</v>
          </cell>
          <cell r="Z88">
            <v>3.5201428773949308</v>
          </cell>
          <cell r="AA88">
            <v>2.1854049431675806</v>
          </cell>
          <cell r="AB88">
            <v>1.1797158357214821</v>
          </cell>
          <cell r="AC88">
            <v>159.44179922322147</v>
          </cell>
          <cell r="AD88">
            <v>55249.760210569242</v>
          </cell>
          <cell r="AE88">
            <v>150</v>
          </cell>
          <cell r="AF88">
            <v>150</v>
          </cell>
          <cell r="AG88">
            <v>55709.202009792461</v>
          </cell>
          <cell r="AH88">
            <v>81</v>
          </cell>
          <cell r="AI88">
            <v>873</v>
          </cell>
        </row>
        <row r="89">
          <cell r="F89">
            <v>9306957</v>
          </cell>
          <cell r="G89" t="str">
            <v>(단종)DWEGF_리더마_마스터앰플(1ml*14)3box(면세)</v>
          </cell>
          <cell r="I89">
            <v>0</v>
          </cell>
          <cell r="J89">
            <v>0</v>
          </cell>
          <cell r="K89">
            <v>500</v>
          </cell>
          <cell r="L89">
            <v>0</v>
          </cell>
          <cell r="M89">
            <v>0</v>
          </cell>
          <cell r="N89">
            <v>500</v>
          </cell>
          <cell r="O89">
            <v>0</v>
          </cell>
          <cell r="P89">
            <v>0</v>
          </cell>
          <cell r="Q89" t="e">
            <v>#N/A</v>
          </cell>
          <cell r="R89">
            <v>0</v>
          </cell>
          <cell r="S89">
            <v>19.999999999999996</v>
          </cell>
          <cell r="T89">
            <v>10.000000000000002</v>
          </cell>
          <cell r="U89">
            <v>20</v>
          </cell>
          <cell r="V89">
            <v>10</v>
          </cell>
          <cell r="W89">
            <v>60</v>
          </cell>
          <cell r="X89">
            <v>22</v>
          </cell>
          <cell r="Y89">
            <v>0.10000000000000009</v>
          </cell>
          <cell r="Z89">
            <v>-0.26666666666666672</v>
          </cell>
          <cell r="AA89">
            <v>-0.56000000000000005</v>
          </cell>
          <cell r="AB89">
            <v>-0.6333333333333333</v>
          </cell>
          <cell r="AC89">
            <v>0</v>
          </cell>
          <cell r="AD89">
            <v>6090.5994397207414</v>
          </cell>
          <cell r="AE89">
            <v>0</v>
          </cell>
          <cell r="AF89">
            <v>0</v>
          </cell>
          <cell r="AG89">
            <v>6090.5994397207414</v>
          </cell>
          <cell r="AH89">
            <v>22</v>
          </cell>
          <cell r="AI89">
            <v>0</v>
          </cell>
        </row>
        <row r="90">
          <cell r="F90">
            <v>9309160</v>
          </cell>
          <cell r="G90" t="str">
            <v>리프트_거즈드레싱마스크3매</v>
          </cell>
          <cell r="I90">
            <v>0</v>
          </cell>
          <cell r="J90">
            <v>0</v>
          </cell>
          <cell r="K90">
            <v>1565</v>
          </cell>
          <cell r="L90">
            <v>0</v>
          </cell>
          <cell r="M90">
            <v>0</v>
          </cell>
          <cell r="N90">
            <v>1495</v>
          </cell>
          <cell r="O90">
            <v>0</v>
          </cell>
          <cell r="P90">
            <v>0</v>
          </cell>
          <cell r="Q90" t="e">
            <v>#N/A</v>
          </cell>
          <cell r="R90">
            <v>0</v>
          </cell>
          <cell r="S90">
            <v>224.23267179601106</v>
          </cell>
          <cell r="T90">
            <v>224.65520836661659</v>
          </cell>
          <cell r="U90">
            <v>118.21100493059816</v>
          </cell>
          <cell r="V90">
            <v>118.21100493059816</v>
          </cell>
          <cell r="W90">
            <v>685.30989002382398</v>
          </cell>
          <cell r="X90">
            <v>12277</v>
          </cell>
          <cell r="Y90">
            <v>53.751164946955775</v>
          </cell>
          <cell r="Z90">
            <v>26.349813934722771</v>
          </cell>
          <cell r="AA90">
            <v>20.648781760489221</v>
          </cell>
          <cell r="AB90">
            <v>16.914523310867736</v>
          </cell>
          <cell r="AC90">
            <v>224.23267179601106</v>
          </cell>
          <cell r="AD90">
            <v>60.489169805788016</v>
          </cell>
          <cell r="AE90">
            <v>118.21100493059816</v>
          </cell>
          <cell r="AF90">
            <v>118.21100493059816</v>
          </cell>
          <cell r="AG90">
            <v>521.14385146299537</v>
          </cell>
          <cell r="AH90">
            <v>575</v>
          </cell>
          <cell r="AI90">
            <v>11627</v>
          </cell>
        </row>
        <row r="91">
          <cell r="F91">
            <v>9310121</v>
          </cell>
          <cell r="G91" t="str">
            <v>리프트_EGF10코어이펙트앰플_1ml*4</v>
          </cell>
          <cell r="I91">
            <v>0</v>
          </cell>
          <cell r="J91">
            <v>0</v>
          </cell>
          <cell r="K91">
            <v>1391</v>
          </cell>
          <cell r="L91">
            <v>0</v>
          </cell>
          <cell r="M91">
            <v>0</v>
          </cell>
          <cell r="N91">
            <v>1271</v>
          </cell>
          <cell r="O91">
            <v>0</v>
          </cell>
          <cell r="P91">
            <v>0</v>
          </cell>
          <cell r="Q91" t="e">
            <v>#N/A</v>
          </cell>
          <cell r="R91">
            <v>0</v>
          </cell>
          <cell r="S91">
            <v>7127.0099675148886</v>
          </cell>
          <cell r="T91">
            <v>5708.4847915879482</v>
          </cell>
          <cell r="U91">
            <v>6245</v>
          </cell>
          <cell r="V91">
            <v>6245</v>
          </cell>
          <cell r="W91">
            <v>25325.494759102836</v>
          </cell>
          <cell r="X91">
            <v>19082</v>
          </cell>
          <cell r="Y91">
            <v>1.6774201364915009</v>
          </cell>
          <cell r="Z91">
            <v>0.48665870370654707</v>
          </cell>
          <cell r="AA91">
            <v>7.8888986693836927E-5</v>
          </cell>
          <cell r="AB91">
            <v>-0.24653002117001932</v>
          </cell>
          <cell r="AC91">
            <v>7127.0099675148886</v>
          </cell>
          <cell r="AD91">
            <v>0</v>
          </cell>
          <cell r="AE91">
            <v>6245</v>
          </cell>
          <cell r="AF91">
            <v>6245</v>
          </cell>
          <cell r="AG91">
            <v>19617.009967514889</v>
          </cell>
          <cell r="AH91">
            <v>0</v>
          </cell>
          <cell r="AI91">
            <v>13054</v>
          </cell>
        </row>
        <row r="92">
          <cell r="F92">
            <v>9309145</v>
          </cell>
          <cell r="G92" t="str">
            <v>리프트_EGF10코어이펙트앰플_15ml</v>
          </cell>
          <cell r="I92">
            <v>0</v>
          </cell>
          <cell r="J92">
            <v>0</v>
          </cell>
          <cell r="K92">
            <v>1569</v>
          </cell>
          <cell r="L92">
            <v>0</v>
          </cell>
          <cell r="M92">
            <v>0</v>
          </cell>
          <cell r="N92">
            <v>1499</v>
          </cell>
          <cell r="O92">
            <v>0</v>
          </cell>
          <cell r="P92">
            <v>0</v>
          </cell>
          <cell r="Q92" t="e">
            <v>#N/A</v>
          </cell>
          <cell r="R92">
            <v>0</v>
          </cell>
          <cell r="S92">
            <v>95753.168745139046</v>
          </cell>
          <cell r="T92">
            <v>87443.667083204025</v>
          </cell>
          <cell r="U92">
            <v>83942.969851923219</v>
          </cell>
          <cell r="V92">
            <v>83942.969851923219</v>
          </cell>
          <cell r="W92">
            <v>351082.77553218952</v>
          </cell>
          <cell r="X92">
            <v>194649</v>
          </cell>
          <cell r="Y92">
            <v>1.0328204544132276</v>
          </cell>
          <cell r="Z92">
            <v>6.2512892866707137E-2</v>
          </cell>
          <cell r="AA92">
            <v>-0.27135905671440419</v>
          </cell>
          <cell r="AB92">
            <v>-0.44557519318644745</v>
          </cell>
          <cell r="AC92">
            <v>95298.280032181327</v>
          </cell>
          <cell r="AD92">
            <v>0</v>
          </cell>
          <cell r="AE92">
            <v>83501.555946421329</v>
          </cell>
          <cell r="AF92">
            <v>83501.555946421329</v>
          </cell>
          <cell r="AG92">
            <v>262301.39192502399</v>
          </cell>
          <cell r="AH92">
            <v>293</v>
          </cell>
          <cell r="AI92">
            <v>107504</v>
          </cell>
        </row>
        <row r="93">
          <cell r="F93">
            <v>9309214</v>
          </cell>
          <cell r="G93" t="str">
            <v>리프트_EGF10코어이펙트앰플_1ml샤세</v>
          </cell>
          <cell r="I93">
            <v>0</v>
          </cell>
          <cell r="J93">
            <v>0</v>
          </cell>
          <cell r="K93">
            <v>1563</v>
          </cell>
          <cell r="L93">
            <v>0</v>
          </cell>
          <cell r="M93">
            <v>0</v>
          </cell>
          <cell r="N93">
            <v>1493</v>
          </cell>
          <cell r="O93">
            <v>0</v>
          </cell>
          <cell r="P93">
            <v>0</v>
          </cell>
          <cell r="Q93" t="e">
            <v>#N/A</v>
          </cell>
          <cell r="R93">
            <v>0</v>
          </cell>
          <cell r="S93">
            <v>28501.130505088626</v>
          </cell>
          <cell r="T93">
            <v>22394.919095909394</v>
          </cell>
          <cell r="U93">
            <v>19437</v>
          </cell>
          <cell r="V93">
            <v>19437</v>
          </cell>
          <cell r="W93">
            <v>89770.049600998027</v>
          </cell>
          <cell r="X93">
            <v>96924</v>
          </cell>
          <cell r="Y93">
            <v>2.4007072099366402</v>
          </cell>
          <cell r="Z93">
            <v>0.90435212083924532</v>
          </cell>
          <cell r="AA93">
            <v>0.37807191000324036</v>
          </cell>
          <cell r="AB93">
            <v>7.969195105493676E-2</v>
          </cell>
          <cell r="AC93">
            <v>28501.130505088626</v>
          </cell>
          <cell r="AD93">
            <v>0</v>
          </cell>
          <cell r="AE93">
            <v>19437</v>
          </cell>
          <cell r="AF93">
            <v>19437</v>
          </cell>
          <cell r="AG93">
            <v>67375.130505088629</v>
          </cell>
          <cell r="AH93">
            <v>1743</v>
          </cell>
          <cell r="AI93">
            <v>67377</v>
          </cell>
        </row>
        <row r="94">
          <cell r="F94">
            <v>9309213</v>
          </cell>
          <cell r="G94" t="str">
            <v>리프트_EGF10코어이펙트앰플_30ml</v>
          </cell>
          <cell r="I94">
            <v>0</v>
          </cell>
          <cell r="J94">
            <v>0</v>
          </cell>
          <cell r="K94">
            <v>1564</v>
          </cell>
          <cell r="L94">
            <v>0</v>
          </cell>
          <cell r="M94">
            <v>0</v>
          </cell>
          <cell r="N94">
            <v>1494</v>
          </cell>
          <cell r="O94">
            <v>0</v>
          </cell>
          <cell r="P94">
            <v>0</v>
          </cell>
          <cell r="Q94" t="e">
            <v>#N/A</v>
          </cell>
          <cell r="R94">
            <v>0</v>
          </cell>
          <cell r="S94">
            <v>2806.8119857354141</v>
          </cell>
          <cell r="T94">
            <v>4030.7591704215747</v>
          </cell>
          <cell r="U94">
            <v>886.42977219951172</v>
          </cell>
          <cell r="V94">
            <v>886.42977219951172</v>
          </cell>
          <cell r="W94">
            <v>8610.4307005560113</v>
          </cell>
          <cell r="X94">
            <v>6335</v>
          </cell>
          <cell r="Y94">
            <v>1.2570090309558672</v>
          </cell>
          <cell r="Z94">
            <v>-7.3501415148629401E-2</v>
          </cell>
          <cell r="AA94">
            <v>-0.17982920266842195</v>
          </cell>
          <cell r="AB94">
            <v>-0.26426444619188183</v>
          </cell>
          <cell r="AC94">
            <v>2745.7190887980469</v>
          </cell>
          <cell r="AD94">
            <v>4664.8269438189518</v>
          </cell>
          <cell r="AE94">
            <v>686.42977219951172</v>
          </cell>
          <cell r="AF94">
            <v>686.42977219951172</v>
          </cell>
          <cell r="AG94">
            <v>8783.405577016023</v>
          </cell>
          <cell r="AH94">
            <v>6152</v>
          </cell>
          <cell r="AI94">
            <v>0</v>
          </cell>
        </row>
        <row r="95">
          <cell r="F95">
            <v>9309148</v>
          </cell>
          <cell r="G95" t="str">
            <v>리프트_PDRN넥패치4매</v>
          </cell>
          <cell r="I95">
            <v>0</v>
          </cell>
          <cell r="J95">
            <v>0</v>
          </cell>
          <cell r="K95">
            <v>1567</v>
          </cell>
          <cell r="L95">
            <v>0</v>
          </cell>
          <cell r="M95">
            <v>0</v>
          </cell>
          <cell r="N95">
            <v>1497</v>
          </cell>
          <cell r="O95">
            <v>0</v>
          </cell>
          <cell r="P95">
            <v>0</v>
          </cell>
          <cell r="Q95" t="e">
            <v>#N/A</v>
          </cell>
          <cell r="R95">
            <v>0</v>
          </cell>
          <cell r="S95">
            <v>869.79813892205516</v>
          </cell>
          <cell r="T95">
            <v>869.19288897728575</v>
          </cell>
          <cell r="U95">
            <v>822.83837444283927</v>
          </cell>
          <cell r="V95">
            <v>822.83837444283927</v>
          </cell>
          <cell r="W95">
            <v>3384.6677767850197</v>
          </cell>
          <cell r="X95">
            <v>15257</v>
          </cell>
          <cell r="Y95">
            <v>16.540851511717502</v>
          </cell>
          <cell r="Z95">
            <v>7.7734782728753267</v>
          </cell>
          <cell r="AA95">
            <v>4.955509756446359</v>
          </cell>
          <cell r="AB95">
            <v>3.5076802233429545</v>
          </cell>
          <cell r="AC95">
            <v>418.28836152509774</v>
          </cell>
          <cell r="AD95">
            <v>1768.6480255089214</v>
          </cell>
          <cell r="AE95">
            <v>340.83837444283921</v>
          </cell>
          <cell r="AF95">
            <v>340.83837444283921</v>
          </cell>
          <cell r="AG95">
            <v>2868.6131359196975</v>
          </cell>
          <cell r="AH95">
            <v>1112</v>
          </cell>
          <cell r="AI95">
            <v>13231</v>
          </cell>
        </row>
        <row r="96">
          <cell r="F96">
            <v>9307552</v>
          </cell>
          <cell r="G96" t="str">
            <v>멜라_멀티비타앰플클렌저_200ml_v1</v>
          </cell>
          <cell r="I96">
            <v>0</v>
          </cell>
          <cell r="J96">
            <v>0</v>
          </cell>
          <cell r="K96">
            <v>400</v>
          </cell>
          <cell r="L96">
            <v>0</v>
          </cell>
          <cell r="M96">
            <v>0</v>
          </cell>
          <cell r="N96">
            <v>400</v>
          </cell>
          <cell r="O96">
            <v>0</v>
          </cell>
          <cell r="P96">
            <v>0</v>
          </cell>
          <cell r="Q96" t="e">
            <v>#N/A</v>
          </cell>
          <cell r="R96">
            <v>0</v>
          </cell>
          <cell r="S96">
            <v>221.03265266578762</v>
          </cell>
          <cell r="T96">
            <v>1291.901585201206</v>
          </cell>
          <cell r="U96">
            <v>291.9417435748785</v>
          </cell>
          <cell r="V96">
            <v>336.90158520120565</v>
          </cell>
          <cell r="W96">
            <v>2141.7775666430775</v>
          </cell>
          <cell r="X96">
            <v>2385</v>
          </cell>
          <cell r="Y96">
            <v>9.7902609466766837</v>
          </cell>
          <cell r="Z96">
            <v>0.57640691862620952</v>
          </cell>
          <cell r="AA96">
            <v>0.3214204324967973</v>
          </cell>
          <cell r="AB96">
            <v>0.11356101452595668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79</v>
          </cell>
          <cell r="AI96">
            <v>285</v>
          </cell>
        </row>
        <row r="97">
          <cell r="F97">
            <v>9307551</v>
          </cell>
          <cell r="G97" t="str">
            <v>(단종)멜라_비타앰플클렌저_30ml</v>
          </cell>
          <cell r="I97">
            <v>0</v>
          </cell>
          <cell r="J97">
            <v>0</v>
          </cell>
          <cell r="K97">
            <v>400</v>
          </cell>
          <cell r="L97">
            <v>0</v>
          </cell>
          <cell r="M97">
            <v>0</v>
          </cell>
          <cell r="N97">
            <v>400</v>
          </cell>
          <cell r="O97">
            <v>0</v>
          </cell>
          <cell r="P97">
            <v>0</v>
          </cell>
          <cell r="Q97" t="e">
            <v>#N/A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412</v>
          </cell>
          <cell r="Y97">
            <v>-1</v>
          </cell>
          <cell r="Z97">
            <v>-1</v>
          </cell>
          <cell r="AA97">
            <v>-1</v>
          </cell>
          <cell r="AB97">
            <v>-1</v>
          </cell>
          <cell r="AC97">
            <v>0</v>
          </cell>
          <cell r="AD97">
            <v>129.55510752794561</v>
          </cell>
          <cell r="AE97">
            <v>0</v>
          </cell>
          <cell r="AF97">
            <v>0</v>
          </cell>
          <cell r="AG97">
            <v>129.55510752794561</v>
          </cell>
          <cell r="AH97">
            <v>90</v>
          </cell>
          <cell r="AI97">
            <v>0</v>
          </cell>
        </row>
        <row r="98">
          <cell r="F98">
            <v>9310450</v>
          </cell>
          <cell r="G98" t="str">
            <v>(단종)멜라_Uv틴티드글로우립_다크레드_3.6g</v>
          </cell>
          <cell r="I98">
            <v>0</v>
          </cell>
          <cell r="J98">
            <v>0</v>
          </cell>
          <cell r="K98">
            <v>1380</v>
          </cell>
          <cell r="L98">
            <v>0</v>
          </cell>
          <cell r="M98">
            <v>0</v>
          </cell>
          <cell r="N98">
            <v>1260</v>
          </cell>
          <cell r="O98">
            <v>0</v>
          </cell>
          <cell r="P98">
            <v>0</v>
          </cell>
          <cell r="Q98" t="e">
            <v>#N/A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3949</v>
          </cell>
          <cell r="Y98">
            <v>-1</v>
          </cell>
          <cell r="Z98">
            <v>-1</v>
          </cell>
          <cell r="AA98">
            <v>-1</v>
          </cell>
          <cell r="AB98">
            <v>-1</v>
          </cell>
          <cell r="AC98">
            <v>0</v>
          </cell>
          <cell r="AD98">
            <v>1616.8401876632827</v>
          </cell>
          <cell r="AE98">
            <v>0</v>
          </cell>
          <cell r="AF98">
            <v>0</v>
          </cell>
          <cell r="AG98">
            <v>1616.8401876632827</v>
          </cell>
          <cell r="AH98">
            <v>557</v>
          </cell>
          <cell r="AI98">
            <v>0</v>
          </cell>
        </row>
        <row r="99">
          <cell r="F99">
            <v>9310446</v>
          </cell>
          <cell r="G99" t="str">
            <v>(단종)멜라_Uv틴티드글로우립_레드_3.6g</v>
          </cell>
          <cell r="I99">
            <v>0</v>
          </cell>
          <cell r="J99">
            <v>0</v>
          </cell>
          <cell r="K99">
            <v>1383</v>
          </cell>
          <cell r="L99">
            <v>0</v>
          </cell>
          <cell r="M99">
            <v>0</v>
          </cell>
          <cell r="N99">
            <v>1263</v>
          </cell>
          <cell r="O99">
            <v>0</v>
          </cell>
          <cell r="P99">
            <v>0</v>
          </cell>
          <cell r="Q99" t="e">
            <v>#N/A</v>
          </cell>
          <cell r="R99">
            <v>0</v>
          </cell>
          <cell r="S99">
            <v>48.316385424251095</v>
          </cell>
          <cell r="T99">
            <v>29.586313267910697</v>
          </cell>
          <cell r="U99">
            <v>3304</v>
          </cell>
          <cell r="V99">
            <v>3340</v>
          </cell>
          <cell r="W99">
            <v>6721.9026986921617</v>
          </cell>
          <cell r="X99">
            <v>3088</v>
          </cell>
          <cell r="Y99">
            <v>62.912065707838785</v>
          </cell>
          <cell r="Z99">
            <v>38.639191604933451</v>
          </cell>
          <cell r="AA99">
            <v>-8.6904540099813854E-2</v>
          </cell>
          <cell r="AB99">
            <v>-0.54060626307476711</v>
          </cell>
          <cell r="AC99">
            <v>28.316385424251099</v>
          </cell>
          <cell r="AD99">
            <v>0</v>
          </cell>
          <cell r="AE99">
            <v>3300</v>
          </cell>
          <cell r="AF99">
            <v>3300</v>
          </cell>
          <cell r="AG99">
            <v>6628.3163854242512</v>
          </cell>
          <cell r="AH99">
            <v>22</v>
          </cell>
          <cell r="AI99">
            <v>1758</v>
          </cell>
        </row>
        <row r="100">
          <cell r="F100">
            <v>9310452</v>
          </cell>
          <cell r="G100" t="str">
            <v>멜라_Uv틴티드글로우립_로즈_3.6g</v>
          </cell>
          <cell r="I100">
            <v>0</v>
          </cell>
          <cell r="J100">
            <v>0</v>
          </cell>
          <cell r="K100">
            <v>1378</v>
          </cell>
          <cell r="L100">
            <v>0</v>
          </cell>
          <cell r="M100">
            <v>0</v>
          </cell>
          <cell r="N100">
            <v>1258</v>
          </cell>
          <cell r="O100">
            <v>0</v>
          </cell>
          <cell r="P100">
            <v>0</v>
          </cell>
          <cell r="Q100" t="e">
            <v>#N/A</v>
          </cell>
          <cell r="R100">
            <v>0</v>
          </cell>
          <cell r="S100">
            <v>5027</v>
          </cell>
          <cell r="T100">
            <v>5000</v>
          </cell>
          <cell r="U100">
            <v>5000</v>
          </cell>
          <cell r="V100">
            <v>0</v>
          </cell>
          <cell r="W100">
            <v>15027</v>
          </cell>
          <cell r="X100">
            <v>32488</v>
          </cell>
          <cell r="Y100">
            <v>5.4627014123731845</v>
          </cell>
          <cell r="Z100">
            <v>2.2400518599780592</v>
          </cell>
          <cell r="AA100">
            <v>1.1619751114660279</v>
          </cell>
          <cell r="AB100">
            <v>1.1619751114660279</v>
          </cell>
          <cell r="AC100">
            <v>5027</v>
          </cell>
          <cell r="AD100">
            <v>0</v>
          </cell>
          <cell r="AE100">
            <v>5000</v>
          </cell>
          <cell r="AF100">
            <v>0</v>
          </cell>
          <cell r="AG100">
            <v>10027</v>
          </cell>
          <cell r="AH100">
            <v>2085</v>
          </cell>
          <cell r="AI100">
            <v>29996</v>
          </cell>
        </row>
        <row r="101">
          <cell r="F101">
            <v>9310449</v>
          </cell>
          <cell r="G101" t="str">
            <v>(단종)멜라_Uv틴티드글로우립_립밤_3.6g</v>
          </cell>
          <cell r="I101">
            <v>0</v>
          </cell>
          <cell r="J101">
            <v>0</v>
          </cell>
          <cell r="K101">
            <v>1381</v>
          </cell>
          <cell r="L101">
            <v>0</v>
          </cell>
          <cell r="M101">
            <v>0</v>
          </cell>
          <cell r="N101">
            <v>1261</v>
          </cell>
          <cell r="O101">
            <v>0</v>
          </cell>
          <cell r="P101">
            <v>0</v>
          </cell>
          <cell r="Q101" t="e">
            <v>#N/A</v>
          </cell>
          <cell r="R101">
            <v>0</v>
          </cell>
          <cell r="S101">
            <v>0</v>
          </cell>
          <cell r="T101">
            <v>0</v>
          </cell>
          <cell r="U101">
            <v>8300</v>
          </cell>
          <cell r="V101">
            <v>3300</v>
          </cell>
          <cell r="W101">
            <v>11600</v>
          </cell>
          <cell r="X101">
            <v>3433</v>
          </cell>
          <cell r="Y101">
            <v>-1</v>
          </cell>
          <cell r="Z101">
            <v>-1</v>
          </cell>
          <cell r="AA101">
            <v>-0.58638554216867478</v>
          </cell>
          <cell r="AB101">
            <v>-0.70405172413793105</v>
          </cell>
          <cell r="AC101">
            <v>0</v>
          </cell>
          <cell r="AD101">
            <v>0</v>
          </cell>
          <cell r="AE101">
            <v>8300</v>
          </cell>
          <cell r="AF101">
            <v>3300</v>
          </cell>
          <cell r="AG101">
            <v>11600</v>
          </cell>
          <cell r="AH101">
            <v>247</v>
          </cell>
          <cell r="AI101">
            <v>2049</v>
          </cell>
        </row>
        <row r="102">
          <cell r="F102">
            <v>9310451</v>
          </cell>
          <cell r="G102" t="str">
            <v>멜라_Uv틴티드글로우립_코랄_3.6g</v>
          </cell>
          <cell r="I102">
            <v>0</v>
          </cell>
          <cell r="J102">
            <v>0</v>
          </cell>
          <cell r="K102">
            <v>1379</v>
          </cell>
          <cell r="L102">
            <v>0</v>
          </cell>
          <cell r="M102">
            <v>0</v>
          </cell>
          <cell r="N102">
            <v>1259</v>
          </cell>
          <cell r="O102">
            <v>0</v>
          </cell>
          <cell r="P102">
            <v>0</v>
          </cell>
          <cell r="Q102" t="e">
            <v>#N/A</v>
          </cell>
          <cell r="R102">
            <v>0</v>
          </cell>
          <cell r="S102">
            <v>0</v>
          </cell>
          <cell r="T102">
            <v>5000.5468955322895</v>
          </cell>
          <cell r="U102">
            <v>8300</v>
          </cell>
          <cell r="V102">
            <v>8300</v>
          </cell>
          <cell r="W102">
            <v>21600.54689553229</v>
          </cell>
          <cell r="X102">
            <v>32864</v>
          </cell>
          <cell r="Y102">
            <v>-1</v>
          </cell>
          <cell r="Z102">
            <v>5.5720811516360653</v>
          </cell>
          <cell r="AA102">
            <v>1.4708758412813201</v>
          </cell>
          <cell r="AB102">
            <v>0.52144295970568066</v>
          </cell>
          <cell r="AC102">
            <v>0</v>
          </cell>
          <cell r="AD102">
            <v>0</v>
          </cell>
          <cell r="AE102">
            <v>8300</v>
          </cell>
          <cell r="AF102">
            <v>8300</v>
          </cell>
          <cell r="AG102">
            <v>16600</v>
          </cell>
          <cell r="AH102">
            <v>22339</v>
          </cell>
          <cell r="AI102">
            <v>9749</v>
          </cell>
        </row>
        <row r="103">
          <cell r="F103">
            <v>9310448</v>
          </cell>
          <cell r="G103" t="str">
            <v>멜라_Uv틴티드글로우립_핑크_3.6g</v>
          </cell>
          <cell r="I103">
            <v>0</v>
          </cell>
          <cell r="J103">
            <v>0</v>
          </cell>
          <cell r="K103">
            <v>1382</v>
          </cell>
          <cell r="L103">
            <v>0</v>
          </cell>
          <cell r="M103">
            <v>0</v>
          </cell>
          <cell r="N103">
            <v>1262</v>
          </cell>
          <cell r="O103">
            <v>0</v>
          </cell>
          <cell r="P103">
            <v>0</v>
          </cell>
          <cell r="Q103" t="e">
            <v>#N/A</v>
          </cell>
          <cell r="R103">
            <v>0</v>
          </cell>
          <cell r="S103">
            <v>5027</v>
          </cell>
          <cell r="T103">
            <v>0</v>
          </cell>
          <cell r="U103">
            <v>5000</v>
          </cell>
          <cell r="V103">
            <v>5000</v>
          </cell>
          <cell r="W103">
            <v>15027</v>
          </cell>
          <cell r="X103">
            <v>25961</v>
          </cell>
          <cell r="Y103">
            <v>4.1643127113586633</v>
          </cell>
          <cell r="Z103">
            <v>4.1643127113586633</v>
          </cell>
          <cell r="AA103">
            <v>1.5891094046075596</v>
          </cell>
          <cell r="AB103">
            <v>0.72762361083383253</v>
          </cell>
          <cell r="AC103">
            <v>5027</v>
          </cell>
          <cell r="AD103">
            <v>0</v>
          </cell>
          <cell r="AE103">
            <v>5000</v>
          </cell>
          <cell r="AF103">
            <v>5000</v>
          </cell>
          <cell r="AG103">
            <v>15027</v>
          </cell>
          <cell r="AH103">
            <v>9010</v>
          </cell>
          <cell r="AI103">
            <v>16008</v>
          </cell>
        </row>
        <row r="104">
          <cell r="F104">
            <v>9309149</v>
          </cell>
          <cell r="G104" t="str">
            <v>멜라_거즈드레싱마스크4매</v>
          </cell>
          <cell r="I104">
            <v>0</v>
          </cell>
          <cell r="J104">
            <v>0</v>
          </cell>
          <cell r="K104">
            <v>1566</v>
          </cell>
          <cell r="L104">
            <v>0</v>
          </cell>
          <cell r="M104">
            <v>0</v>
          </cell>
          <cell r="N104">
            <v>1496</v>
          </cell>
          <cell r="O104">
            <v>0</v>
          </cell>
          <cell r="P104">
            <v>0</v>
          </cell>
          <cell r="Q104" t="e">
            <v>#N/A</v>
          </cell>
          <cell r="R104">
            <v>0</v>
          </cell>
          <cell r="S104">
            <v>1727.4565494445451</v>
          </cell>
          <cell r="T104">
            <v>639.17348919008475</v>
          </cell>
          <cell r="U104">
            <v>6667.131269619842</v>
          </cell>
          <cell r="V104">
            <v>789.46229421979388</v>
          </cell>
          <cell r="W104">
            <v>9823.223602474267</v>
          </cell>
          <cell r="X104">
            <v>5268</v>
          </cell>
          <cell r="Y104">
            <v>2.049570191327764</v>
          </cell>
          <cell r="Z104">
            <v>1.2259499431686609</v>
          </cell>
          <cell r="AA104">
            <v>-0.41685419613794317</v>
          </cell>
          <cell r="AB104">
            <v>-0.46371983239055048</v>
          </cell>
          <cell r="AC104">
            <v>79.889801362696431</v>
          </cell>
          <cell r="AD104">
            <v>0</v>
          </cell>
          <cell r="AE104">
            <v>6079.4622942197939</v>
          </cell>
          <cell r="AF104">
            <v>79.462294219793932</v>
          </cell>
          <cell r="AG104">
            <v>6238.8143898022845</v>
          </cell>
          <cell r="AH104">
            <v>5268</v>
          </cell>
          <cell r="AI104">
            <v>0</v>
          </cell>
        </row>
        <row r="105">
          <cell r="F105">
            <v>9309511</v>
          </cell>
          <cell r="G105" t="str">
            <v>(단종)멜라_글루타치온크림_50ml(일본)</v>
          </cell>
          <cell r="I105">
            <v>0</v>
          </cell>
          <cell r="J105">
            <v>0</v>
          </cell>
          <cell r="K105">
            <v>1545</v>
          </cell>
          <cell r="L105">
            <v>0</v>
          </cell>
          <cell r="M105">
            <v>0</v>
          </cell>
          <cell r="N105">
            <v>1475</v>
          </cell>
          <cell r="O105">
            <v>0</v>
          </cell>
          <cell r="P105">
            <v>0</v>
          </cell>
          <cell r="Q105" t="e">
            <v>#N/A</v>
          </cell>
          <cell r="R105">
            <v>0</v>
          </cell>
          <cell r="S105">
            <v>5000</v>
          </cell>
          <cell r="T105">
            <v>50</v>
          </cell>
          <cell r="U105">
            <v>50</v>
          </cell>
          <cell r="V105">
            <v>500</v>
          </cell>
          <cell r="W105">
            <v>5600</v>
          </cell>
          <cell r="X105">
            <v>4249</v>
          </cell>
          <cell r="Y105">
            <v>-0.1502</v>
          </cell>
          <cell r="Z105">
            <v>-0.15861386138613864</v>
          </cell>
          <cell r="AA105">
            <v>-0.16686274509803922</v>
          </cell>
          <cell r="AB105">
            <v>-0.24124999999999996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F106">
            <v>9309392</v>
          </cell>
          <cell r="G106" t="str">
            <v>멜라_글루타치온크림_105ml</v>
          </cell>
          <cell r="I106">
            <v>0</v>
          </cell>
          <cell r="J106">
            <v>0</v>
          </cell>
          <cell r="K106">
            <v>1554</v>
          </cell>
          <cell r="L106">
            <v>0</v>
          </cell>
          <cell r="M106">
            <v>0</v>
          </cell>
          <cell r="N106">
            <v>1484</v>
          </cell>
          <cell r="O106">
            <v>0</v>
          </cell>
          <cell r="P106">
            <v>0</v>
          </cell>
          <cell r="Q106" t="e">
            <v>#N/A</v>
          </cell>
          <cell r="R106">
            <v>0</v>
          </cell>
          <cell r="S106">
            <v>7584.434425937523</v>
          </cell>
          <cell r="T106">
            <v>7598.5236041385424</v>
          </cell>
          <cell r="U106">
            <v>6995.7441528297168</v>
          </cell>
          <cell r="V106">
            <v>7027.7441528297168</v>
          </cell>
          <cell r="W106">
            <v>29206.446335735498</v>
          </cell>
          <cell r="X106">
            <v>26996</v>
          </cell>
          <cell r="Y106">
            <v>2.5593952671906695</v>
          </cell>
          <cell r="Z106">
            <v>0.77804614532447292</v>
          </cell>
          <cell r="AA106">
            <v>0.21720377402457514</v>
          </cell>
          <cell r="AB106">
            <v>-7.5683508713311309E-2</v>
          </cell>
          <cell r="AC106">
            <v>6317.0827123692898</v>
          </cell>
          <cell r="AD106">
            <v>0</v>
          </cell>
          <cell r="AE106">
            <v>5561.4985980229858</v>
          </cell>
          <cell r="AF106">
            <v>5561.4985980229858</v>
          </cell>
          <cell r="AG106">
            <v>17440.07990841526</v>
          </cell>
          <cell r="AH106">
            <v>437</v>
          </cell>
          <cell r="AI106">
            <v>26310</v>
          </cell>
        </row>
        <row r="107">
          <cell r="F107">
            <v>9307953</v>
          </cell>
          <cell r="G107" t="str">
            <v>(단종)멜라_라라필_스텝2_4매</v>
          </cell>
          <cell r="I107">
            <v>0</v>
          </cell>
          <cell r="J107">
            <v>0</v>
          </cell>
          <cell r="K107">
            <v>600</v>
          </cell>
          <cell r="L107">
            <v>0</v>
          </cell>
          <cell r="M107">
            <v>0</v>
          </cell>
          <cell r="N107">
            <v>800</v>
          </cell>
          <cell r="O107">
            <v>0</v>
          </cell>
          <cell r="P107">
            <v>0</v>
          </cell>
          <cell r="Q107" t="e">
            <v>#N/A</v>
          </cell>
          <cell r="R107">
            <v>0</v>
          </cell>
          <cell r="S107">
            <v>228.00353183394452</v>
          </cell>
          <cell r="T107">
            <v>55.642038974395092</v>
          </cell>
          <cell r="U107">
            <v>59.374374398117624</v>
          </cell>
          <cell r="V107">
            <v>239.37437439811762</v>
          </cell>
          <cell r="W107">
            <v>582.39431960457489</v>
          </cell>
          <cell r="X107">
            <v>12434</v>
          </cell>
          <cell r="Y107">
            <v>53.534242956620993</v>
          </cell>
          <cell r="Z107">
            <v>42.836397531487286</v>
          </cell>
          <cell r="AA107">
            <v>35.248621031398656</v>
          </cell>
          <cell r="AB107">
            <v>20.349796145749234</v>
          </cell>
          <cell r="AC107">
            <v>128.00353183394452</v>
          </cell>
          <cell r="AD107">
            <v>426.90672533851046</v>
          </cell>
          <cell r="AE107">
            <v>39.374374398117624</v>
          </cell>
          <cell r="AF107">
            <v>39.374374398117624</v>
          </cell>
          <cell r="AG107">
            <v>633.65900596869028</v>
          </cell>
          <cell r="AH107">
            <v>1967</v>
          </cell>
          <cell r="AI107">
            <v>0</v>
          </cell>
        </row>
        <row r="108">
          <cell r="F108">
            <v>7301695</v>
          </cell>
          <cell r="G108" t="str">
            <v>멜라라필_실리콘볼1ea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5005</v>
          </cell>
          <cell r="Y108">
            <v>-1</v>
          </cell>
          <cell r="Z108">
            <v>-1</v>
          </cell>
          <cell r="AA108">
            <v>-1</v>
          </cell>
          <cell r="AB108">
            <v>-1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5005</v>
          </cell>
          <cell r="AI108">
            <v>0</v>
          </cell>
        </row>
        <row r="109">
          <cell r="F109">
            <v>9307279</v>
          </cell>
          <cell r="G109" t="str">
            <v>(단종)멜라_라라필_프로그램세트_1회분(올영)</v>
          </cell>
          <cell r="I109">
            <v>0</v>
          </cell>
          <cell r="J109">
            <v>0</v>
          </cell>
          <cell r="K109">
            <v>2000</v>
          </cell>
          <cell r="L109">
            <v>0</v>
          </cell>
          <cell r="M109">
            <v>0</v>
          </cell>
          <cell r="N109">
            <v>2000</v>
          </cell>
          <cell r="O109">
            <v>0</v>
          </cell>
          <cell r="P109">
            <v>0</v>
          </cell>
          <cell r="Q109" t="e">
            <v>#N/A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12275</v>
          </cell>
          <cell r="Y109">
            <v>-1</v>
          </cell>
          <cell r="Z109">
            <v>-1</v>
          </cell>
          <cell r="AA109">
            <v>-1</v>
          </cell>
          <cell r="AB109">
            <v>-1</v>
          </cell>
          <cell r="AC109">
            <v>0</v>
          </cell>
          <cell r="AD109">
            <v>241.90132733284972</v>
          </cell>
          <cell r="AE109">
            <v>0</v>
          </cell>
          <cell r="AF109">
            <v>0</v>
          </cell>
          <cell r="AG109">
            <v>241.90132733284972</v>
          </cell>
          <cell r="AH109">
            <v>12275</v>
          </cell>
          <cell r="AI109">
            <v>0</v>
          </cell>
        </row>
        <row r="110">
          <cell r="F110">
            <v>9308304</v>
          </cell>
          <cell r="G110" t="str">
            <v>(단종)멜라_라라필_프로그램세트_1회분(직영)</v>
          </cell>
          <cell r="I110">
            <v>0</v>
          </cell>
          <cell r="J110">
            <v>0</v>
          </cell>
          <cell r="K110">
            <v>1205</v>
          </cell>
          <cell r="L110">
            <v>0</v>
          </cell>
          <cell r="M110">
            <v>0</v>
          </cell>
          <cell r="N110">
            <v>1125</v>
          </cell>
          <cell r="O110">
            <v>0</v>
          </cell>
          <cell r="P110">
            <v>0</v>
          </cell>
          <cell r="Q110" t="e">
            <v>#N/A</v>
          </cell>
          <cell r="R110">
            <v>0</v>
          </cell>
          <cell r="S110">
            <v>623.06015830891238</v>
          </cell>
          <cell r="T110">
            <v>211.42498951943966</v>
          </cell>
          <cell r="U110">
            <v>222.4016374991669</v>
          </cell>
          <cell r="V110">
            <v>1122.4016374991668</v>
          </cell>
          <cell r="W110">
            <v>2179.2884228266857</v>
          </cell>
          <cell r="X110">
            <v>3174</v>
          </cell>
          <cell r="Y110">
            <v>4.0942111410473707</v>
          </cell>
          <cell r="Z110">
            <v>2.8035428290844431</v>
          </cell>
          <cell r="AA110">
            <v>2.003159888139209</v>
          </cell>
          <cell r="AB110">
            <v>0.45643870116242136</v>
          </cell>
          <cell r="AC110">
            <v>123.06015830891239</v>
          </cell>
          <cell r="AD110">
            <v>3852.7174730316747</v>
          </cell>
          <cell r="AE110">
            <v>122.40163749916688</v>
          </cell>
          <cell r="AF110">
            <v>122.40163749916688</v>
          </cell>
          <cell r="AG110">
            <v>4220.5809063389206</v>
          </cell>
          <cell r="AH110">
            <v>754</v>
          </cell>
          <cell r="AI110">
            <v>0</v>
          </cell>
        </row>
        <row r="111">
          <cell r="F111">
            <v>7301742</v>
          </cell>
          <cell r="G111" t="str">
            <v>멜라라필_툴즈키트(브러쉬,실리콘볼)</v>
          </cell>
          <cell r="S111">
            <v>300</v>
          </cell>
          <cell r="T111">
            <v>60</v>
          </cell>
          <cell r="U111">
            <v>60</v>
          </cell>
          <cell r="V111">
            <v>600</v>
          </cell>
          <cell r="W111">
            <v>1020</v>
          </cell>
          <cell r="X111">
            <v>10602</v>
          </cell>
          <cell r="Y111">
            <v>34.340000000000003</v>
          </cell>
          <cell r="Z111">
            <v>28.45</v>
          </cell>
          <cell r="AA111">
            <v>24.242857142857144</v>
          </cell>
          <cell r="AB111">
            <v>9.3941176470588239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133</v>
          </cell>
          <cell r="AI111">
            <v>0</v>
          </cell>
        </row>
        <row r="112">
          <cell r="F112">
            <v>2302564</v>
          </cell>
          <cell r="G112" t="str">
            <v>(단종)[세트포장재]멜라_라필프로페셔널툴즈키트_단상자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2000</v>
          </cell>
          <cell r="Y112">
            <v>-1</v>
          </cell>
          <cell r="Z112">
            <v>-1</v>
          </cell>
          <cell r="AA112">
            <v>-1</v>
          </cell>
          <cell r="AB112">
            <v>-1</v>
          </cell>
          <cell r="AC112">
            <v>0</v>
          </cell>
          <cell r="AD112">
            <v>316.43709111634161</v>
          </cell>
          <cell r="AE112">
            <v>0</v>
          </cell>
          <cell r="AF112">
            <v>0</v>
          </cell>
          <cell r="AG112">
            <v>316.43709111634161</v>
          </cell>
          <cell r="AH112">
            <v>2000</v>
          </cell>
          <cell r="AI112">
            <v>0</v>
          </cell>
        </row>
        <row r="113">
          <cell r="F113">
            <v>9307962</v>
          </cell>
          <cell r="G113" t="str">
            <v>멜라_비타12앰플클렌저_2ml샤세</v>
          </cell>
          <cell r="I113">
            <v>0</v>
          </cell>
          <cell r="J113">
            <v>0</v>
          </cell>
          <cell r="K113">
            <v>200</v>
          </cell>
          <cell r="L113">
            <v>0</v>
          </cell>
          <cell r="M113">
            <v>0</v>
          </cell>
          <cell r="N113">
            <v>400</v>
          </cell>
          <cell r="O113">
            <v>0</v>
          </cell>
          <cell r="P113">
            <v>0</v>
          </cell>
          <cell r="Q113" t="e">
            <v>#N/A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72374</v>
          </cell>
          <cell r="Y113">
            <v>-1</v>
          </cell>
          <cell r="Z113">
            <v>-1</v>
          </cell>
          <cell r="AA113">
            <v>-1</v>
          </cell>
          <cell r="AB113">
            <v>-1</v>
          </cell>
          <cell r="AC113">
            <v>0</v>
          </cell>
          <cell r="AD113">
            <v>258.91288366282402</v>
          </cell>
          <cell r="AE113">
            <v>0</v>
          </cell>
          <cell r="AF113">
            <v>0</v>
          </cell>
          <cell r="AG113">
            <v>258.91288366282402</v>
          </cell>
          <cell r="AH113">
            <v>67975</v>
          </cell>
          <cell r="AI113">
            <v>0</v>
          </cell>
        </row>
        <row r="114">
          <cell r="F114">
            <v>9308229</v>
          </cell>
          <cell r="G114" t="str">
            <v>멜라_비타12앰플클렌저_30ml미니</v>
          </cell>
          <cell r="I114">
            <v>0</v>
          </cell>
          <cell r="J114">
            <v>0</v>
          </cell>
          <cell r="K114">
            <v>1105</v>
          </cell>
          <cell r="L114">
            <v>0</v>
          </cell>
          <cell r="M114">
            <v>0</v>
          </cell>
          <cell r="N114">
            <v>1105</v>
          </cell>
          <cell r="O114">
            <v>0</v>
          </cell>
          <cell r="P114">
            <v>0</v>
          </cell>
          <cell r="Q114" t="e">
            <v>#N/A</v>
          </cell>
          <cell r="R114">
            <v>0</v>
          </cell>
          <cell r="S114">
            <v>340.45380451632894</v>
          </cell>
          <cell r="T114">
            <v>2483.1431826908492</v>
          </cell>
          <cell r="U114">
            <v>777.08525414951816</v>
          </cell>
          <cell r="V114">
            <v>777.04233507498077</v>
          </cell>
          <cell r="W114">
            <v>4377.7245764316776</v>
          </cell>
          <cell r="X114">
            <v>51686</v>
          </cell>
          <cell r="Y114">
            <v>150.81501664646848</v>
          </cell>
          <cell r="Z114">
            <v>17.305020239847565</v>
          </cell>
          <cell r="AA114">
            <v>13.354501879212007</v>
          </cell>
          <cell r="AB114">
            <v>10.806590181178031</v>
          </cell>
          <cell r="AC114">
            <v>295.71152667184049</v>
          </cell>
          <cell r="AD114">
            <v>506.1136196655271</v>
          </cell>
          <cell r="AE114">
            <v>735.32278012254199</v>
          </cell>
          <cell r="AF114">
            <v>735.32278012254199</v>
          </cell>
          <cell r="AG114">
            <v>2272.4707065824518</v>
          </cell>
          <cell r="AH114">
            <v>49408</v>
          </cell>
          <cell r="AI114">
            <v>0</v>
          </cell>
        </row>
        <row r="115">
          <cell r="F115">
            <v>7302500</v>
          </cell>
          <cell r="G115" t="str">
            <v>(단종)[판촉물]25년크리스마스양말_아트토큰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-1</v>
          </cell>
          <cell r="Z115">
            <v>-1</v>
          </cell>
          <cell r="AA115">
            <v>-1</v>
          </cell>
          <cell r="AB115">
            <v>-1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F116">
            <v>9309834</v>
          </cell>
          <cell r="G116" t="str">
            <v>멜라B_토닝UV선세럼_40ml*2(올영)</v>
          </cell>
          <cell r="I116">
            <v>0</v>
          </cell>
          <cell r="J116">
            <v>0</v>
          </cell>
          <cell r="K116">
            <v>1526</v>
          </cell>
          <cell r="L116">
            <v>0</v>
          </cell>
          <cell r="M116">
            <v>0</v>
          </cell>
          <cell r="N116">
            <v>1456</v>
          </cell>
          <cell r="O116">
            <v>0</v>
          </cell>
          <cell r="P116">
            <v>0</v>
          </cell>
          <cell r="Q116" t="e">
            <v>#N/A</v>
          </cell>
          <cell r="R116">
            <v>0</v>
          </cell>
          <cell r="S116">
            <v>0</v>
          </cell>
          <cell r="T116">
            <v>0</v>
          </cell>
          <cell r="U116">
            <v>80</v>
          </cell>
          <cell r="V116">
            <v>40</v>
          </cell>
          <cell r="W116">
            <v>120</v>
          </cell>
          <cell r="X116">
            <v>2486</v>
          </cell>
          <cell r="Y116">
            <v>-1</v>
          </cell>
          <cell r="Z116">
            <v>-1</v>
          </cell>
          <cell r="AA116">
            <v>30.074999999999999</v>
          </cell>
          <cell r="AB116">
            <v>19.716666666666665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2240</v>
          </cell>
          <cell r="AI116">
            <v>0</v>
          </cell>
        </row>
        <row r="117">
          <cell r="F117">
            <v>9309507</v>
          </cell>
          <cell r="G117" t="str">
            <v>(단종)멜라B_토닝앰플쿠션_19호페어_리필_v2</v>
          </cell>
          <cell r="I117">
            <v>0</v>
          </cell>
          <cell r="J117">
            <v>0</v>
          </cell>
          <cell r="K117">
            <v>1549</v>
          </cell>
          <cell r="L117">
            <v>0</v>
          </cell>
          <cell r="M117">
            <v>0</v>
          </cell>
          <cell r="N117">
            <v>1479</v>
          </cell>
          <cell r="O117">
            <v>0</v>
          </cell>
          <cell r="P117">
            <v>0</v>
          </cell>
          <cell r="Q117" t="e">
            <v>#N/A</v>
          </cell>
          <cell r="R117">
            <v>0</v>
          </cell>
          <cell r="S117">
            <v>118.14068974773301</v>
          </cell>
          <cell r="T117">
            <v>106.75037270059649</v>
          </cell>
          <cell r="U117">
            <v>100</v>
          </cell>
          <cell r="V117">
            <v>100</v>
          </cell>
          <cell r="W117">
            <v>424.89106244832948</v>
          </cell>
          <cell r="X117">
            <v>2734</v>
          </cell>
          <cell r="Y117">
            <v>22.141899762376006</v>
          </cell>
          <cell r="Z117">
            <v>11.156997126678426</v>
          </cell>
          <cell r="AA117">
            <v>7.4151283799467826</v>
          </cell>
          <cell r="AB117">
            <v>5.4345905142038111</v>
          </cell>
          <cell r="AC117">
            <v>118.14068974773301</v>
          </cell>
          <cell r="AD117">
            <v>49.646473279745486</v>
          </cell>
          <cell r="AE117">
            <v>100</v>
          </cell>
          <cell r="AF117">
            <v>100</v>
          </cell>
          <cell r="AG117">
            <v>367.78716302747853</v>
          </cell>
          <cell r="AH117">
            <v>1470</v>
          </cell>
          <cell r="AI117">
            <v>1257</v>
          </cell>
        </row>
        <row r="118">
          <cell r="F118">
            <v>9309902</v>
          </cell>
          <cell r="G118" t="str">
            <v>멜라B_토닝앰플쿠션_19페어_리필_15g_v3</v>
          </cell>
          <cell r="I118">
            <v>0</v>
          </cell>
          <cell r="J118">
            <v>0</v>
          </cell>
          <cell r="K118">
            <v>1396</v>
          </cell>
          <cell r="L118">
            <v>0</v>
          </cell>
          <cell r="M118">
            <v>0</v>
          </cell>
          <cell r="N118">
            <v>1276</v>
          </cell>
          <cell r="O118">
            <v>0</v>
          </cell>
          <cell r="P118">
            <v>0</v>
          </cell>
          <cell r="Q118" t="e">
            <v>#N/A</v>
          </cell>
          <cell r="R118">
            <v>0</v>
          </cell>
          <cell r="S118">
            <v>5576.303515362044</v>
          </cell>
          <cell r="T118">
            <v>10258.744404040104</v>
          </cell>
          <cell r="U118">
            <v>9197.5425883208154</v>
          </cell>
          <cell r="V118">
            <v>8997.5400588717785</v>
          </cell>
          <cell r="W118">
            <v>34030.130566594744</v>
          </cell>
          <cell r="X118">
            <v>70664</v>
          </cell>
          <cell r="Y118">
            <v>11.672194009047248</v>
          </cell>
          <cell r="Z118">
            <v>3.4625062304622265</v>
          </cell>
          <cell r="AA118">
            <v>1.8228800362550972</v>
          </cell>
          <cell r="AB118">
            <v>1.0765127498325393</v>
          </cell>
          <cell r="AC118">
            <v>4745.6978641488677</v>
          </cell>
          <cell r="AD118">
            <v>0</v>
          </cell>
          <cell r="AE118">
            <v>8391.6472637271982</v>
          </cell>
          <cell r="AF118">
            <v>8391.6472637271982</v>
          </cell>
          <cell r="AG118">
            <v>21528.992391603264</v>
          </cell>
          <cell r="AH118">
            <v>68699</v>
          </cell>
          <cell r="AI118">
            <v>0</v>
          </cell>
        </row>
        <row r="119">
          <cell r="F119">
            <v>9309503</v>
          </cell>
          <cell r="G119" t="str">
            <v>(단종)멜라B_토닝앰플쿠션_19호페어_본품_v2</v>
          </cell>
          <cell r="I119">
            <v>0</v>
          </cell>
          <cell r="J119">
            <v>0</v>
          </cell>
          <cell r="K119">
            <v>1552</v>
          </cell>
          <cell r="L119">
            <v>0</v>
          </cell>
          <cell r="M119">
            <v>0</v>
          </cell>
          <cell r="N119">
            <v>1482</v>
          </cell>
          <cell r="O119">
            <v>0</v>
          </cell>
          <cell r="P119">
            <v>0</v>
          </cell>
          <cell r="Q119" t="e">
            <v>#N/A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19</v>
          </cell>
          <cell r="Y119">
            <v>-1</v>
          </cell>
          <cell r="Z119">
            <v>-1</v>
          </cell>
          <cell r="AA119">
            <v>-1</v>
          </cell>
          <cell r="AB119">
            <v>-1</v>
          </cell>
          <cell r="AC119">
            <v>0</v>
          </cell>
          <cell r="AD119">
            <v>111.86276506414242</v>
          </cell>
          <cell r="AE119">
            <v>0</v>
          </cell>
          <cell r="AF119">
            <v>0</v>
          </cell>
          <cell r="AG119">
            <v>111.86276506414242</v>
          </cell>
          <cell r="AH119">
            <v>19</v>
          </cell>
          <cell r="AI119">
            <v>0</v>
          </cell>
        </row>
        <row r="120">
          <cell r="F120">
            <v>9309838</v>
          </cell>
          <cell r="G120" t="str">
            <v>멜라B_토닝앰플쿠션_19페어_본품_15g_v3</v>
          </cell>
          <cell r="I120">
            <v>0</v>
          </cell>
          <cell r="J120">
            <v>0</v>
          </cell>
          <cell r="K120">
            <v>1399</v>
          </cell>
          <cell r="L120">
            <v>0</v>
          </cell>
          <cell r="M120">
            <v>0</v>
          </cell>
          <cell r="N120">
            <v>1279</v>
          </cell>
          <cell r="O120">
            <v>0</v>
          </cell>
          <cell r="P120">
            <v>0</v>
          </cell>
          <cell r="Q120" t="e">
            <v>#N/A</v>
          </cell>
          <cell r="R120">
            <v>0</v>
          </cell>
          <cell r="S120">
            <v>2701.7578656308933</v>
          </cell>
          <cell r="T120">
            <v>6671.8760435479617</v>
          </cell>
          <cell r="U120">
            <v>4314.0061072810677</v>
          </cell>
          <cell r="V120">
            <v>3993.9761017906199</v>
          </cell>
          <cell r="W120">
            <v>17681.616118250542</v>
          </cell>
          <cell r="X120">
            <v>39603</v>
          </cell>
          <cell r="Y120">
            <v>13.658234367998118</v>
          </cell>
          <cell r="Z120">
            <v>3.2249356422187487</v>
          </cell>
          <cell r="AA120">
            <v>1.8933402655516836</v>
          </cell>
          <cell r="AB120">
            <v>1.2397839504683472</v>
          </cell>
          <cell r="AC120">
            <v>2000.7403210244163</v>
          </cell>
          <cell r="AD120">
            <v>50.837110334105496</v>
          </cell>
          <cell r="AE120">
            <v>3483.3853542417364</v>
          </cell>
          <cell r="AF120">
            <v>3483.3853542417364</v>
          </cell>
          <cell r="AG120">
            <v>9018.3481398419935</v>
          </cell>
          <cell r="AH120">
            <v>5241</v>
          </cell>
          <cell r="AI120">
            <v>32390</v>
          </cell>
        </row>
        <row r="121">
          <cell r="F121">
            <v>9309508</v>
          </cell>
          <cell r="G121" t="str">
            <v>(단종)멜라B_토닝앰플쿠션_21호내추럴_리필_v2</v>
          </cell>
          <cell r="I121">
            <v>0</v>
          </cell>
          <cell r="J121">
            <v>0</v>
          </cell>
          <cell r="K121">
            <v>1548</v>
          </cell>
          <cell r="L121">
            <v>0</v>
          </cell>
          <cell r="M121">
            <v>0</v>
          </cell>
          <cell r="N121">
            <v>1478</v>
          </cell>
          <cell r="O121">
            <v>0</v>
          </cell>
          <cell r="P121">
            <v>0</v>
          </cell>
          <cell r="Q121" t="e">
            <v>#N/A</v>
          </cell>
          <cell r="R121">
            <v>0</v>
          </cell>
          <cell r="S121">
            <v>23.815861757277418</v>
          </cell>
          <cell r="T121">
            <v>21.519699302619244</v>
          </cell>
          <cell r="U121">
            <v>24</v>
          </cell>
          <cell r="V121">
            <v>25</v>
          </cell>
          <cell r="W121">
            <v>94.335561059896662</v>
          </cell>
          <cell r="X121">
            <v>1814</v>
          </cell>
          <cell r="Y121">
            <v>75.167724623514644</v>
          </cell>
          <cell r="Z121">
            <v>39.012739615229876</v>
          </cell>
          <cell r="AA121">
            <v>25.16262091588105</v>
          </cell>
          <cell r="AB121">
            <v>18.229227871430513</v>
          </cell>
          <cell r="AC121">
            <v>23.815861757277418</v>
          </cell>
          <cell r="AD121">
            <v>0</v>
          </cell>
          <cell r="AE121">
            <v>0</v>
          </cell>
          <cell r="AF121">
            <v>0</v>
          </cell>
          <cell r="AG121">
            <v>23.815861757277418</v>
          </cell>
          <cell r="AH121">
            <v>0</v>
          </cell>
          <cell r="AI121">
            <v>1814</v>
          </cell>
        </row>
        <row r="122">
          <cell r="F122">
            <v>9309903</v>
          </cell>
          <cell r="G122" t="str">
            <v>멜라B_토닝앰플쿠션_21내추럴_리필_15g_v3</v>
          </cell>
          <cell r="I122">
            <v>0</v>
          </cell>
          <cell r="J122">
            <v>0</v>
          </cell>
          <cell r="K122">
            <v>1395</v>
          </cell>
          <cell r="L122">
            <v>0</v>
          </cell>
          <cell r="M122">
            <v>0</v>
          </cell>
          <cell r="N122">
            <v>1275</v>
          </cell>
          <cell r="O122">
            <v>0</v>
          </cell>
          <cell r="P122">
            <v>0</v>
          </cell>
          <cell r="Q122" t="e">
            <v>#N/A</v>
          </cell>
          <cell r="R122">
            <v>0</v>
          </cell>
          <cell r="S122">
            <v>49784.648402157516</v>
          </cell>
          <cell r="T122">
            <v>64633.182367057554</v>
          </cell>
          <cell r="U122">
            <v>45018.490785515307</v>
          </cell>
          <cell r="V122">
            <v>6926.157326993286</v>
          </cell>
          <cell r="W122">
            <v>166362.47888172368</v>
          </cell>
          <cell r="X122">
            <v>210918</v>
          </cell>
          <cell r="Y122">
            <v>3.2366072026102621</v>
          </cell>
          <cell r="Z122">
            <v>0.8434014924249813</v>
          </cell>
          <cell r="AA122">
            <v>0.32289805700012519</v>
          </cell>
          <cell r="AB122">
            <v>0.26782193567789592</v>
          </cell>
          <cell r="AC122">
            <v>48213.829642281526</v>
          </cell>
          <cell r="AD122">
            <v>27.762410394981877</v>
          </cell>
          <cell r="AE122">
            <v>43454.389477426455</v>
          </cell>
          <cell r="AF122">
            <v>5418.1947387132286</v>
          </cell>
          <cell r="AG122">
            <v>97114.176268816183</v>
          </cell>
          <cell r="AH122">
            <v>58010</v>
          </cell>
          <cell r="AI122">
            <v>129463</v>
          </cell>
        </row>
        <row r="123">
          <cell r="F123">
            <v>9310233</v>
          </cell>
          <cell r="G123" t="str">
            <v>멜라B_토닝앰플쿠션_21내추럴_미니_8g_v1</v>
          </cell>
          <cell r="I123">
            <v>0</v>
          </cell>
          <cell r="J123">
            <v>0</v>
          </cell>
          <cell r="K123">
            <v>1384</v>
          </cell>
          <cell r="L123">
            <v>0</v>
          </cell>
          <cell r="M123">
            <v>0</v>
          </cell>
          <cell r="N123">
            <v>1264</v>
          </cell>
          <cell r="O123">
            <v>0</v>
          </cell>
          <cell r="P123">
            <v>0</v>
          </cell>
          <cell r="Q123" t="e">
            <v>#N/A</v>
          </cell>
          <cell r="R123">
            <v>0</v>
          </cell>
          <cell r="S123">
            <v>34665.457004092794</v>
          </cell>
          <cell r="T123">
            <v>27491.522542448631</v>
          </cell>
          <cell r="U123">
            <v>19262.746860881191</v>
          </cell>
          <cell r="V123">
            <v>19262.719353459121</v>
          </cell>
          <cell r="W123">
            <v>100682.44576088173</v>
          </cell>
          <cell r="X123">
            <v>24284</v>
          </cell>
          <cell r="Y123">
            <v>-0.2994755558210902</v>
          </cell>
          <cell r="Z123">
            <v>-0.60931177516731139</v>
          </cell>
          <cell r="AA123">
            <v>-0.70174304101092932</v>
          </cell>
          <cell r="AB123">
            <v>-0.75880601810494464</v>
          </cell>
          <cell r="AC123">
            <v>8324.5461911608727</v>
          </cell>
          <cell r="AD123">
            <v>0</v>
          </cell>
          <cell r="AE123">
            <v>498.86091112539623</v>
          </cell>
          <cell r="AF123">
            <v>498.86091112539623</v>
          </cell>
          <cell r="AG123">
            <v>9322.2680134116636</v>
          </cell>
          <cell r="AH123">
            <v>12444</v>
          </cell>
          <cell r="AI123">
            <v>11402</v>
          </cell>
        </row>
        <row r="124">
          <cell r="F124">
            <v>9309505</v>
          </cell>
          <cell r="G124" t="str">
            <v>(단종)멜라B_토닝앰플쿠션_21호내추럴_본품_v2</v>
          </cell>
          <cell r="I124">
            <v>0</v>
          </cell>
          <cell r="J124">
            <v>0</v>
          </cell>
          <cell r="K124">
            <v>1551</v>
          </cell>
          <cell r="L124">
            <v>0</v>
          </cell>
          <cell r="M124">
            <v>0</v>
          </cell>
          <cell r="N124">
            <v>1481</v>
          </cell>
          <cell r="O124">
            <v>0</v>
          </cell>
          <cell r="P124">
            <v>0</v>
          </cell>
          <cell r="Q124" t="e">
            <v>#N/A</v>
          </cell>
          <cell r="R124">
            <v>0</v>
          </cell>
          <cell r="S124">
            <v>7.7764400846129735</v>
          </cell>
          <cell r="T124">
            <v>7.0266889340911618</v>
          </cell>
          <cell r="U124">
            <v>0</v>
          </cell>
          <cell r="V124">
            <v>0</v>
          </cell>
          <cell r="W124">
            <v>14.803129018704135</v>
          </cell>
          <cell r="X124">
            <v>258</v>
          </cell>
          <cell r="Y124">
            <v>32.177134677665357</v>
          </cell>
          <cell r="Z124">
            <v>16.428747643421222</v>
          </cell>
          <cell r="AA124">
            <v>16.428747643421222</v>
          </cell>
          <cell r="AB124">
            <v>16.428747643421222</v>
          </cell>
          <cell r="AC124">
            <v>7.7764400846129735</v>
          </cell>
          <cell r="AD124">
            <v>0</v>
          </cell>
          <cell r="AE124">
            <v>0</v>
          </cell>
          <cell r="AF124">
            <v>0</v>
          </cell>
          <cell r="AG124">
            <v>7.7764400846129735</v>
          </cell>
          <cell r="AH124">
            <v>67</v>
          </cell>
          <cell r="AI124">
            <v>157</v>
          </cell>
        </row>
        <row r="125">
          <cell r="F125">
            <v>9309839</v>
          </cell>
          <cell r="G125" t="str">
            <v>멜라B_토닝앰플쿠션_21내추럴_본품_15g_v3</v>
          </cell>
          <cell r="I125">
            <v>0</v>
          </cell>
          <cell r="J125">
            <v>0</v>
          </cell>
          <cell r="K125">
            <v>1398</v>
          </cell>
          <cell r="L125">
            <v>0</v>
          </cell>
          <cell r="M125">
            <v>0</v>
          </cell>
          <cell r="N125">
            <v>1278</v>
          </cell>
          <cell r="O125">
            <v>0</v>
          </cell>
          <cell r="P125">
            <v>0</v>
          </cell>
          <cell r="Q125" t="e">
            <v>#N/A</v>
          </cell>
          <cell r="R125">
            <v>0</v>
          </cell>
          <cell r="S125">
            <v>54621.351170543967</v>
          </cell>
          <cell r="T125">
            <v>59405.452977050038</v>
          </cell>
          <cell r="U125">
            <v>47313.952234686476</v>
          </cell>
          <cell r="V125">
            <v>11115.500218403238</v>
          </cell>
          <cell r="W125">
            <v>172456.2566006837</v>
          </cell>
          <cell r="X125">
            <v>157586</v>
          </cell>
          <cell r="Y125">
            <v>1.8850622810111384</v>
          </cell>
          <cell r="Z125">
            <v>0.38200838985212515</v>
          </cell>
          <cell r="AA125">
            <v>-2.3272212591987307E-2</v>
          </cell>
          <cell r="AB125">
            <v>-8.622625176838461E-2</v>
          </cell>
          <cell r="AC125">
            <v>53283.060176955543</v>
          </cell>
          <cell r="AD125">
            <v>76.643681545919719</v>
          </cell>
          <cell r="AE125">
            <v>46139.132055128881</v>
          </cell>
          <cell r="AF125">
            <v>10140.849041346659</v>
          </cell>
          <cell r="AG125">
            <v>109639.68495497701</v>
          </cell>
          <cell r="AH125">
            <v>10052</v>
          </cell>
          <cell r="AI125">
            <v>123618</v>
          </cell>
        </row>
        <row r="126">
          <cell r="F126">
            <v>9309509</v>
          </cell>
          <cell r="G126" t="str">
            <v>(단종)멜라B_토닝앰플쿠션_23베이지_리필_v2</v>
          </cell>
          <cell r="I126">
            <v>0</v>
          </cell>
          <cell r="J126">
            <v>0</v>
          </cell>
          <cell r="K126">
            <v>1547</v>
          </cell>
          <cell r="L126">
            <v>0</v>
          </cell>
          <cell r="M126">
            <v>0</v>
          </cell>
          <cell r="N126">
            <v>1477</v>
          </cell>
          <cell r="O126">
            <v>0</v>
          </cell>
          <cell r="P126">
            <v>0</v>
          </cell>
          <cell r="Q126" t="e">
            <v>#N/A</v>
          </cell>
          <cell r="R126">
            <v>0</v>
          </cell>
          <cell r="S126">
            <v>0</v>
          </cell>
          <cell r="T126">
            <v>0</v>
          </cell>
          <cell r="U126">
            <v>10</v>
          </cell>
          <cell r="V126">
            <v>10</v>
          </cell>
          <cell r="W126">
            <v>20</v>
          </cell>
          <cell r="X126">
            <v>906</v>
          </cell>
          <cell r="Y126">
            <v>-1</v>
          </cell>
          <cell r="Z126">
            <v>-1</v>
          </cell>
          <cell r="AA126">
            <v>89.6</v>
          </cell>
          <cell r="AB126">
            <v>44.3</v>
          </cell>
          <cell r="AC126">
            <v>0</v>
          </cell>
          <cell r="AD126">
            <v>606.69120513594964</v>
          </cell>
          <cell r="AE126">
            <v>0</v>
          </cell>
          <cell r="AF126">
            <v>0</v>
          </cell>
          <cell r="AG126">
            <v>606.69120513594964</v>
          </cell>
          <cell r="AH126">
            <v>906</v>
          </cell>
          <cell r="AI126">
            <v>0</v>
          </cell>
        </row>
        <row r="127">
          <cell r="F127">
            <v>9309904</v>
          </cell>
          <cell r="G127" t="str">
            <v>멜라B_토닝앰플쿠션_23베이지_리필_15g_v3</v>
          </cell>
          <cell r="I127">
            <v>0</v>
          </cell>
          <cell r="J127">
            <v>0</v>
          </cell>
          <cell r="K127">
            <v>1394</v>
          </cell>
          <cell r="L127">
            <v>0</v>
          </cell>
          <cell r="M127">
            <v>0</v>
          </cell>
          <cell r="N127">
            <v>1274</v>
          </cell>
          <cell r="O127">
            <v>0</v>
          </cell>
          <cell r="P127">
            <v>0</v>
          </cell>
          <cell r="Q127" t="e">
            <v>#N/A</v>
          </cell>
          <cell r="R127">
            <v>0</v>
          </cell>
          <cell r="S127">
            <v>11255.356742963084</v>
          </cell>
          <cell r="T127">
            <v>15553.68083740194</v>
          </cell>
          <cell r="U127">
            <v>11712.187867048555</v>
          </cell>
          <cell r="V127">
            <v>3357.1586884624767</v>
          </cell>
          <cell r="W127">
            <v>41878.384135876055</v>
          </cell>
          <cell r="X127">
            <v>33934</v>
          </cell>
          <cell r="Y127">
            <v>2.0149199865402525</v>
          </cell>
          <cell r="Z127">
            <v>0.26576718385643616</v>
          </cell>
          <cell r="AA127">
            <v>-0.1190830611989675</v>
          </cell>
          <cell r="AB127">
            <v>-0.1897013053345179</v>
          </cell>
          <cell r="AC127">
            <v>10646.005306908575</v>
          </cell>
          <cell r="AD127">
            <v>0</v>
          </cell>
          <cell r="AE127">
            <v>10896.859805345674</v>
          </cell>
          <cell r="AF127">
            <v>2741.8598053456735</v>
          </cell>
          <cell r="AG127">
            <v>24284.724917599924</v>
          </cell>
          <cell r="AH127">
            <v>9164</v>
          </cell>
          <cell r="AI127">
            <v>20851</v>
          </cell>
        </row>
        <row r="128">
          <cell r="F128">
            <v>9309506</v>
          </cell>
          <cell r="G128" t="str">
            <v>(단종)멜라B_토닝앰플쿠션_23베이지_본품_v2</v>
          </cell>
          <cell r="I128">
            <v>0</v>
          </cell>
          <cell r="J128">
            <v>0</v>
          </cell>
          <cell r="K128">
            <v>1550</v>
          </cell>
          <cell r="L128">
            <v>0</v>
          </cell>
          <cell r="M128">
            <v>0</v>
          </cell>
          <cell r="N128">
            <v>1480</v>
          </cell>
          <cell r="O128">
            <v>0</v>
          </cell>
          <cell r="P128">
            <v>0</v>
          </cell>
          <cell r="Q128" t="e">
            <v>#N/A</v>
          </cell>
          <cell r="R128">
            <v>0</v>
          </cell>
          <cell r="S128">
            <v>7.5948527241040065</v>
          </cell>
          <cell r="T128">
            <v>6.8626089845543712</v>
          </cell>
          <cell r="U128">
            <v>0</v>
          </cell>
          <cell r="V128">
            <v>0</v>
          </cell>
          <cell r="W128">
            <v>14.457461708658379</v>
          </cell>
          <cell r="X128">
            <v>464</v>
          </cell>
          <cell r="Y128">
            <v>60.094008910454527</v>
          </cell>
          <cell r="Z128">
            <v>31.094153825226229</v>
          </cell>
          <cell r="AA128">
            <v>31.094153825226229</v>
          </cell>
          <cell r="AB128">
            <v>31.094153825226229</v>
          </cell>
          <cell r="AC128">
            <v>7.5948527241040065</v>
          </cell>
          <cell r="AD128">
            <v>0</v>
          </cell>
          <cell r="AE128">
            <v>0</v>
          </cell>
          <cell r="AF128">
            <v>0</v>
          </cell>
          <cell r="AG128">
            <v>7.5948527241040065</v>
          </cell>
          <cell r="AH128">
            <v>347</v>
          </cell>
          <cell r="AI128">
            <v>80</v>
          </cell>
        </row>
        <row r="129">
          <cell r="F129">
            <v>9309900</v>
          </cell>
          <cell r="G129" t="str">
            <v>멜라B_토닝앰플쿠션_23베이지_본품_15g_v3</v>
          </cell>
          <cell r="I129">
            <v>0</v>
          </cell>
          <cell r="J129">
            <v>0</v>
          </cell>
          <cell r="K129">
            <v>1397</v>
          </cell>
          <cell r="L129">
            <v>0</v>
          </cell>
          <cell r="M129">
            <v>0</v>
          </cell>
          <cell r="N129">
            <v>1277</v>
          </cell>
          <cell r="O129">
            <v>0</v>
          </cell>
          <cell r="P129">
            <v>0</v>
          </cell>
          <cell r="Q129" t="e">
            <v>#N/A</v>
          </cell>
          <cell r="R129">
            <v>0</v>
          </cell>
          <cell r="S129">
            <v>10986.744046874341</v>
          </cell>
          <cell r="T129">
            <v>14335.86081031361</v>
          </cell>
          <cell r="U129">
            <v>10607.812678755059</v>
          </cell>
          <cell r="V129">
            <v>2652.775203776388</v>
          </cell>
          <cell r="W129">
            <v>38583.192739719394</v>
          </cell>
          <cell r="X129">
            <v>35523</v>
          </cell>
          <cell r="Y129">
            <v>2.2332599948122089</v>
          </cell>
          <cell r="Z129">
            <v>0.40281776698484539</v>
          </cell>
          <cell r="AA129">
            <v>-1.1339070455706479E-2</v>
          </cell>
          <cell r="AB129">
            <v>-7.9314139717864385E-2</v>
          </cell>
          <cell r="AC129">
            <v>10067.861033120878</v>
          </cell>
          <cell r="AD129">
            <v>0</v>
          </cell>
          <cell r="AE129">
            <v>9874.5480232642767</v>
          </cell>
          <cell r="AF129">
            <v>1719.5480232642763</v>
          </cell>
          <cell r="AG129">
            <v>21661.957079649434</v>
          </cell>
          <cell r="AH129">
            <v>27328</v>
          </cell>
          <cell r="AI129">
            <v>3715</v>
          </cell>
        </row>
        <row r="130">
          <cell r="F130">
            <v>9309744</v>
          </cell>
          <cell r="G130" t="str">
            <v>(단종)멜라_앰플쿠션_3열샤세</v>
          </cell>
          <cell r="I130">
            <v>0</v>
          </cell>
          <cell r="J130">
            <v>0</v>
          </cell>
          <cell r="K130">
            <v>1537</v>
          </cell>
          <cell r="L130">
            <v>0</v>
          </cell>
          <cell r="M130">
            <v>0</v>
          </cell>
          <cell r="N130">
            <v>1467</v>
          </cell>
          <cell r="O130">
            <v>0</v>
          </cell>
          <cell r="P130">
            <v>0</v>
          </cell>
          <cell r="Q130" t="e">
            <v>#N/A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1315</v>
          </cell>
          <cell r="Y130">
            <v>-1</v>
          </cell>
          <cell r="Z130">
            <v>-1</v>
          </cell>
          <cell r="AA130">
            <v>-1</v>
          </cell>
          <cell r="AB130">
            <v>-1</v>
          </cell>
          <cell r="AC130">
            <v>0</v>
          </cell>
          <cell r="AD130">
            <v>647.48846979762322</v>
          </cell>
          <cell r="AE130">
            <v>0</v>
          </cell>
          <cell r="AF130">
            <v>0</v>
          </cell>
          <cell r="AG130">
            <v>647.48846979762322</v>
          </cell>
          <cell r="AH130">
            <v>33</v>
          </cell>
          <cell r="AI130">
            <v>0</v>
          </cell>
        </row>
        <row r="131">
          <cell r="F131">
            <v>9308763</v>
          </cell>
          <cell r="G131" t="str">
            <v>멜라B_토닝원데이앰플_0.7샤세</v>
          </cell>
          <cell r="I131">
            <v>0</v>
          </cell>
          <cell r="J131">
            <v>0</v>
          </cell>
          <cell r="K131">
            <v>1586</v>
          </cell>
          <cell r="L131">
            <v>0</v>
          </cell>
          <cell r="M131">
            <v>0</v>
          </cell>
          <cell r="N131">
            <v>1516</v>
          </cell>
          <cell r="O131">
            <v>0</v>
          </cell>
          <cell r="P131">
            <v>0</v>
          </cell>
          <cell r="Q131" t="e">
            <v>#N/A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49349</v>
          </cell>
          <cell r="Y131">
            <v>-1</v>
          </cell>
          <cell r="Z131">
            <v>-1</v>
          </cell>
          <cell r="AA131">
            <v>-1</v>
          </cell>
          <cell r="AB131">
            <v>-1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25258</v>
          </cell>
          <cell r="AI131">
            <v>0</v>
          </cell>
        </row>
        <row r="132">
          <cell r="F132">
            <v>9309146</v>
          </cell>
          <cell r="G132" t="str">
            <v>멜라B_토닝원데이앰플_40ml</v>
          </cell>
          <cell r="I132">
            <v>0</v>
          </cell>
          <cell r="J132">
            <v>0</v>
          </cell>
          <cell r="K132">
            <v>1568</v>
          </cell>
          <cell r="L132">
            <v>0</v>
          </cell>
          <cell r="M132">
            <v>0</v>
          </cell>
          <cell r="N132">
            <v>1498</v>
          </cell>
          <cell r="O132">
            <v>0</v>
          </cell>
          <cell r="P132">
            <v>0</v>
          </cell>
          <cell r="Q132" t="e">
            <v>#N/A</v>
          </cell>
          <cell r="R132">
            <v>0</v>
          </cell>
          <cell r="S132">
            <v>186.95138878184329</v>
          </cell>
          <cell r="T132">
            <v>32425.326867642452</v>
          </cell>
          <cell r="U132">
            <v>1682.9353058077652</v>
          </cell>
          <cell r="V132">
            <v>300</v>
          </cell>
          <cell r="W132">
            <v>34595.213562232064</v>
          </cell>
          <cell r="X132">
            <v>58246</v>
          </cell>
          <cell r="Y132">
            <v>310.55692599838471</v>
          </cell>
          <cell r="Z132">
            <v>0.78601444345661786</v>
          </cell>
          <cell r="AA132">
            <v>0.69837111217595593</v>
          </cell>
          <cell r="AB132">
            <v>0.6836433136978155</v>
          </cell>
          <cell r="AC132">
            <v>0</v>
          </cell>
          <cell r="AD132">
            <v>0</v>
          </cell>
          <cell r="AE132">
            <v>1182.9353058077652</v>
          </cell>
          <cell r="AF132">
            <v>0</v>
          </cell>
          <cell r="AG132">
            <v>1182.9353058077652</v>
          </cell>
          <cell r="AH132">
            <v>7416</v>
          </cell>
          <cell r="AI132">
            <v>50830</v>
          </cell>
        </row>
        <row r="133">
          <cell r="F133">
            <v>9309401</v>
          </cell>
          <cell r="G133" t="str">
            <v>멜라B_토닝원데이앰플_2X_13ml*2+1ml*2(코스트코)</v>
          </cell>
          <cell r="I133">
            <v>0</v>
          </cell>
          <cell r="J133">
            <v>0</v>
          </cell>
          <cell r="K133">
            <v>1553</v>
          </cell>
          <cell r="L133">
            <v>0</v>
          </cell>
          <cell r="M133">
            <v>0</v>
          </cell>
          <cell r="N133">
            <v>1483</v>
          </cell>
          <cell r="O133">
            <v>0</v>
          </cell>
          <cell r="P133">
            <v>0</v>
          </cell>
          <cell r="Q133" t="e">
            <v>#N/A</v>
          </cell>
          <cell r="R133">
            <v>0</v>
          </cell>
          <cell r="S133">
            <v>3688.2870541124403</v>
          </cell>
          <cell r="T133">
            <v>3688.2870541124403</v>
          </cell>
          <cell r="U133">
            <v>6500</v>
          </cell>
          <cell r="V133">
            <v>6500</v>
          </cell>
          <cell r="W133">
            <v>20376.574108224879</v>
          </cell>
          <cell r="X133">
            <v>6998</v>
          </cell>
          <cell r="Y133">
            <v>0.89735774285714265</v>
          </cell>
          <cell r="Z133">
            <v>-5.1321128571428676E-2</v>
          </cell>
          <cell r="AA133">
            <v>-0.49569685244918149</v>
          </cell>
          <cell r="AB133">
            <v>-0.65656640989638682</v>
          </cell>
          <cell r="AC133">
            <v>0</v>
          </cell>
          <cell r="AD133">
            <v>23.429454826007049</v>
          </cell>
          <cell r="AE133">
            <v>0</v>
          </cell>
          <cell r="AF133">
            <v>0</v>
          </cell>
          <cell r="AG133">
            <v>23.429454826007049</v>
          </cell>
          <cell r="AH133">
            <v>0</v>
          </cell>
          <cell r="AI133">
            <v>0</v>
          </cell>
        </row>
        <row r="134">
          <cell r="F134">
            <v>9309835</v>
          </cell>
          <cell r="G134" t="str">
            <v>멜라B_토닝UV선세럼2X_40ml</v>
          </cell>
          <cell r="I134">
            <v>0</v>
          </cell>
          <cell r="J134">
            <v>0</v>
          </cell>
          <cell r="K134">
            <v>1525</v>
          </cell>
          <cell r="L134">
            <v>0</v>
          </cell>
          <cell r="M134">
            <v>0</v>
          </cell>
          <cell r="N134">
            <v>1455</v>
          </cell>
          <cell r="O134">
            <v>0</v>
          </cell>
          <cell r="P134">
            <v>0</v>
          </cell>
          <cell r="Q134" t="e">
            <v>#N/A</v>
          </cell>
          <cell r="R134">
            <v>0</v>
          </cell>
          <cell r="S134">
            <v>46106.621660516816</v>
          </cell>
          <cell r="T134">
            <v>55629.862611728175</v>
          </cell>
          <cell r="U134">
            <v>54887.916163569622</v>
          </cell>
          <cell r="V134">
            <v>45578.389090544297</v>
          </cell>
          <cell r="W134">
            <v>202202.78952635895</v>
          </cell>
          <cell r="X134">
            <v>41580</v>
          </cell>
          <cell r="Y134">
            <v>-9.8177257354623459E-2</v>
          </cell>
          <cell r="Z134">
            <v>-0.59129706223450107</v>
          </cell>
          <cell r="AA134">
            <v>-0.73452412341690232</v>
          </cell>
          <cell r="AB134">
            <v>-0.79436485472135554</v>
          </cell>
          <cell r="AC134">
            <v>45921.559949881048</v>
          </cell>
          <cell r="AD134">
            <v>9596.2959082756715</v>
          </cell>
          <cell r="AE134">
            <v>54334.854452933854</v>
          </cell>
          <cell r="AF134">
            <v>44953.39503211464</v>
          </cell>
          <cell r="AG134">
            <v>154806.10534320521</v>
          </cell>
          <cell r="AH134">
            <v>6211</v>
          </cell>
          <cell r="AI134">
            <v>33631</v>
          </cell>
        </row>
        <row r="135">
          <cell r="F135">
            <v>9309837</v>
          </cell>
          <cell r="G135" t="str">
            <v>멜라B_토닝UV선세럼2X_1ml샤세</v>
          </cell>
          <cell r="I135">
            <v>0</v>
          </cell>
          <cell r="J135">
            <v>0</v>
          </cell>
          <cell r="K135">
            <v>1405</v>
          </cell>
          <cell r="L135">
            <v>0</v>
          </cell>
          <cell r="M135">
            <v>0</v>
          </cell>
          <cell r="N135">
            <v>1255</v>
          </cell>
          <cell r="O135">
            <v>0</v>
          </cell>
          <cell r="P135">
            <v>0</v>
          </cell>
          <cell r="Q135" t="e">
            <v>#N/A</v>
          </cell>
          <cell r="R135">
            <v>0</v>
          </cell>
          <cell r="S135">
            <v>5616.7379409523137</v>
          </cell>
          <cell r="T135">
            <v>6090.5994397207414</v>
          </cell>
          <cell r="U135">
            <v>9821.4285714285725</v>
          </cell>
          <cell r="V135">
            <v>9821.4285714285725</v>
          </cell>
          <cell r="W135">
            <v>31350.194523530201</v>
          </cell>
          <cell r="X135">
            <v>10479</v>
          </cell>
          <cell r="Y135">
            <v>0.86567365438154908</v>
          </cell>
          <cell r="Z135">
            <v>-0.10492030260448848</v>
          </cell>
          <cell r="AA135">
            <v>-0.51325589105691194</v>
          </cell>
          <cell r="AB135">
            <v>-0.66574370082026502</v>
          </cell>
          <cell r="AC135">
            <v>5616.7379409523137</v>
          </cell>
          <cell r="AD135">
            <v>38597.011666259983</v>
          </cell>
          <cell r="AE135">
            <v>9821.4285714285725</v>
          </cell>
          <cell r="AF135">
            <v>9821.4285714285725</v>
          </cell>
          <cell r="AG135">
            <v>63856.606750069441</v>
          </cell>
          <cell r="AH135">
            <v>108</v>
          </cell>
          <cell r="AI135">
            <v>10174</v>
          </cell>
        </row>
        <row r="136">
          <cell r="F136">
            <v>9309831</v>
          </cell>
          <cell r="G136" t="str">
            <v>멜라B_토닝UV선스틱_20g</v>
          </cell>
          <cell r="I136">
            <v>0</v>
          </cell>
          <cell r="J136">
            <v>0</v>
          </cell>
          <cell r="K136">
            <v>1528</v>
          </cell>
          <cell r="L136">
            <v>0</v>
          </cell>
          <cell r="M136">
            <v>0</v>
          </cell>
          <cell r="N136">
            <v>1458</v>
          </cell>
          <cell r="O136">
            <v>0</v>
          </cell>
          <cell r="P136">
            <v>0</v>
          </cell>
          <cell r="Q136" t="e">
            <v>#N/A</v>
          </cell>
          <cell r="R136">
            <v>0</v>
          </cell>
          <cell r="S136">
            <v>331.48859514508445</v>
          </cell>
          <cell r="T136">
            <v>189.15545510524646</v>
          </cell>
          <cell r="U136">
            <v>241.25451513487727</v>
          </cell>
          <cell r="V136">
            <v>254.75451513487727</v>
          </cell>
          <cell r="W136">
            <v>1016.6530805200854</v>
          </cell>
          <cell r="X136">
            <v>6319</v>
          </cell>
          <cell r="Y136">
            <v>18.062495942686439</v>
          </cell>
          <cell r="Z136">
            <v>11.136890831580157</v>
          </cell>
          <cell r="AA136">
            <v>7.2937549525443437</v>
          </cell>
          <cell r="AB136">
            <v>5.2154928963254727</v>
          </cell>
          <cell r="AC136">
            <v>275.24552688602972</v>
          </cell>
          <cell r="AD136">
            <v>0</v>
          </cell>
          <cell r="AE136">
            <v>54.754515134877273</v>
          </cell>
          <cell r="AF136">
            <v>54.754515134877273</v>
          </cell>
          <cell r="AG136">
            <v>384.75455715578431</v>
          </cell>
          <cell r="AH136">
            <v>6087</v>
          </cell>
          <cell r="AI136">
            <v>0</v>
          </cell>
        </row>
        <row r="137">
          <cell r="F137">
            <v>9310613</v>
          </cell>
          <cell r="G137" t="str">
            <v>(단종)[임가공]멜라B_토닝패치풀페이스_1매</v>
          </cell>
          <cell r="I137">
            <v>0</v>
          </cell>
          <cell r="J137">
            <v>0</v>
          </cell>
          <cell r="K137">
            <v>1367</v>
          </cell>
          <cell r="L137">
            <v>0</v>
          </cell>
          <cell r="M137">
            <v>0</v>
          </cell>
          <cell r="N137">
            <v>1247</v>
          </cell>
          <cell r="O137">
            <v>0</v>
          </cell>
          <cell r="P137">
            <v>0</v>
          </cell>
          <cell r="Q137" t="e">
            <v>#N/A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741</v>
          </cell>
          <cell r="Y137">
            <v>-1</v>
          </cell>
          <cell r="Z137">
            <v>-1</v>
          </cell>
          <cell r="AA137">
            <v>-1</v>
          </cell>
          <cell r="AB137">
            <v>-1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741</v>
          </cell>
          <cell r="AI137">
            <v>0</v>
          </cell>
        </row>
        <row r="138">
          <cell r="F138">
            <v>9308765</v>
          </cell>
          <cell r="G138" t="str">
            <v>(단종)멜라B_토닝패치풀페이스_6매</v>
          </cell>
          <cell r="I138">
            <v>0</v>
          </cell>
          <cell r="J138">
            <v>0</v>
          </cell>
          <cell r="K138">
            <v>1585</v>
          </cell>
          <cell r="L138">
            <v>0</v>
          </cell>
          <cell r="M138">
            <v>0</v>
          </cell>
          <cell r="N138">
            <v>1515</v>
          </cell>
          <cell r="O138">
            <v>0</v>
          </cell>
          <cell r="P138">
            <v>0</v>
          </cell>
          <cell r="Q138" t="e">
            <v>#N/A</v>
          </cell>
          <cell r="R138">
            <v>0</v>
          </cell>
          <cell r="S138">
            <v>0</v>
          </cell>
          <cell r="T138">
            <v>547.65750638749057</v>
          </cell>
          <cell r="U138">
            <v>0</v>
          </cell>
          <cell r="V138">
            <v>0</v>
          </cell>
          <cell r="W138">
            <v>547.65750638749057</v>
          </cell>
          <cell r="X138">
            <v>433</v>
          </cell>
          <cell r="Y138">
            <v>-1</v>
          </cell>
          <cell r="Z138">
            <v>-0.20935987373532972</v>
          </cell>
          <cell r="AA138">
            <v>-0.20935987373532972</v>
          </cell>
          <cell r="AB138">
            <v>-0.20935987373532972</v>
          </cell>
          <cell r="AC138">
            <v>0</v>
          </cell>
          <cell r="AD138">
            <v>50.284426328307148</v>
          </cell>
          <cell r="AE138">
            <v>0</v>
          </cell>
          <cell r="AF138">
            <v>0</v>
          </cell>
          <cell r="AG138">
            <v>50.284426328307148</v>
          </cell>
          <cell r="AH138">
            <v>370</v>
          </cell>
          <cell r="AI138">
            <v>15</v>
          </cell>
        </row>
        <row r="139">
          <cell r="F139">
            <v>9309522</v>
          </cell>
          <cell r="G139" t="str">
            <v>(단종)멜라_비타씨에센스토너_150ml(일본)</v>
          </cell>
          <cell r="I139">
            <v>0</v>
          </cell>
          <cell r="J139">
            <v>0</v>
          </cell>
          <cell r="K139">
            <v>1543</v>
          </cell>
          <cell r="L139">
            <v>0</v>
          </cell>
          <cell r="M139">
            <v>0</v>
          </cell>
          <cell r="N139">
            <v>1473</v>
          </cell>
          <cell r="O139">
            <v>0</v>
          </cell>
          <cell r="P139">
            <v>0</v>
          </cell>
          <cell r="Q139" t="e">
            <v>#N/A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31</v>
          </cell>
          <cell r="Y139">
            <v>-1</v>
          </cell>
          <cell r="Z139">
            <v>-1</v>
          </cell>
          <cell r="AA139">
            <v>-1</v>
          </cell>
          <cell r="AB139">
            <v>-1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F140">
            <v>9308848</v>
          </cell>
          <cell r="G140" t="str">
            <v>멜라_비타씨에센스토너_150ml</v>
          </cell>
          <cell r="I140">
            <v>0</v>
          </cell>
          <cell r="J140">
            <v>0</v>
          </cell>
          <cell r="K140">
            <v>1573</v>
          </cell>
          <cell r="L140">
            <v>0</v>
          </cell>
          <cell r="M140">
            <v>0</v>
          </cell>
          <cell r="N140">
            <v>1503</v>
          </cell>
          <cell r="O140">
            <v>0</v>
          </cell>
          <cell r="P140">
            <v>0</v>
          </cell>
          <cell r="Q140" t="e">
            <v>#N/A</v>
          </cell>
          <cell r="R140">
            <v>0</v>
          </cell>
          <cell r="S140">
            <v>5468.5542769457406</v>
          </cell>
          <cell r="T140">
            <v>5359.7378035460151</v>
          </cell>
          <cell r="U140">
            <v>6758.4460089189151</v>
          </cell>
          <cell r="V140">
            <v>7352.4100862369996</v>
          </cell>
          <cell r="W140">
            <v>24939.148175647671</v>
          </cell>
          <cell r="X140">
            <v>11753</v>
          </cell>
          <cell r="Y140">
            <v>1.1491969183789843</v>
          </cell>
          <cell r="Z140">
            <v>8.5397393479457184E-2</v>
          </cell>
          <cell r="AA140">
            <v>-0.33171234254766568</v>
          </cell>
          <cell r="AB140">
            <v>-0.52873290149194219</v>
          </cell>
          <cell r="AC140">
            <v>3823.6576594333569</v>
          </cell>
          <cell r="AD140">
            <v>128.84910296550609</v>
          </cell>
          <cell r="AE140">
            <v>4346.509254646011</v>
          </cell>
          <cell r="AF140">
            <v>4346.509254646011</v>
          </cell>
          <cell r="AG140">
            <v>12645.525271690885</v>
          </cell>
          <cell r="AH140">
            <v>11042</v>
          </cell>
          <cell r="AI140">
            <v>0</v>
          </cell>
        </row>
        <row r="141">
          <cell r="F141">
            <v>9308228</v>
          </cell>
          <cell r="G141" t="str">
            <v>멜라_비타씨에센스토너_30ml미니</v>
          </cell>
          <cell r="I141">
            <v>0</v>
          </cell>
          <cell r="J141">
            <v>0</v>
          </cell>
          <cell r="K141">
            <v>1145</v>
          </cell>
          <cell r="L141">
            <v>0</v>
          </cell>
          <cell r="M141">
            <v>0</v>
          </cell>
          <cell r="N141">
            <v>1105</v>
          </cell>
          <cell r="O141">
            <v>0</v>
          </cell>
          <cell r="P141">
            <v>0</v>
          </cell>
          <cell r="Q141" t="e">
            <v>#N/A</v>
          </cell>
          <cell r="R141">
            <v>0</v>
          </cell>
          <cell r="S141">
            <v>1149.0970669500316</v>
          </cell>
          <cell r="T141">
            <v>2184.393947307402</v>
          </cell>
          <cell r="U141">
            <v>1081.1878417824464</v>
          </cell>
          <cell r="V141">
            <v>1031.1878417824464</v>
          </cell>
          <cell r="W141">
            <v>5445.8666978223264</v>
          </cell>
          <cell r="X141">
            <v>42434</v>
          </cell>
          <cell r="Y141">
            <v>35.92812489081502</v>
          </cell>
          <cell r="Z141">
            <v>11.729597835574959</v>
          </cell>
          <cell r="AA141">
            <v>8.6120242001169629</v>
          </cell>
          <cell r="AB141">
            <v>6.7919645034588081</v>
          </cell>
          <cell r="AC141">
            <v>333.69452525301654</v>
          </cell>
          <cell r="AD141">
            <v>12.689011509224429</v>
          </cell>
          <cell r="AE141">
            <v>829.77213902458902</v>
          </cell>
          <cell r="AF141">
            <v>829.77213902458902</v>
          </cell>
          <cell r="AG141">
            <v>2005.927814811419</v>
          </cell>
          <cell r="AH141">
            <v>40549</v>
          </cell>
          <cell r="AI141">
            <v>0</v>
          </cell>
        </row>
        <row r="142">
          <cell r="F142">
            <v>9308426</v>
          </cell>
          <cell r="G142" t="str">
            <v>(단종)멜라_레티노0.03프로크림_10ml+1ml(OY)</v>
          </cell>
          <cell r="I142">
            <v>0</v>
          </cell>
          <cell r="J142">
            <v>0</v>
          </cell>
          <cell r="K142">
            <v>655</v>
          </cell>
          <cell r="L142">
            <v>0</v>
          </cell>
          <cell r="M142">
            <v>0</v>
          </cell>
          <cell r="N142">
            <v>675</v>
          </cell>
          <cell r="O142">
            <v>0</v>
          </cell>
          <cell r="P142">
            <v>0</v>
          </cell>
          <cell r="Q142" t="e">
            <v>#N/A</v>
          </cell>
          <cell r="R142">
            <v>0</v>
          </cell>
          <cell r="S142">
            <v>387.54707350621692</v>
          </cell>
          <cell r="T142">
            <v>386.45218503934797</v>
          </cell>
          <cell r="U142">
            <v>387.54707350621692</v>
          </cell>
          <cell r="V142">
            <v>386.45218503934797</v>
          </cell>
          <cell r="W142">
            <v>1547.9985170911298</v>
          </cell>
          <cell r="X142">
            <v>3716</v>
          </cell>
          <cell r="Y142">
            <v>8.5885126066895427</v>
          </cell>
          <cell r="Z142">
            <v>3.8010381908928421</v>
          </cell>
          <cell r="AA142">
            <v>2.1991836205413979</v>
          </cell>
          <cell r="AB142">
            <v>1.4005190954464211</v>
          </cell>
          <cell r="AC142">
            <v>0</v>
          </cell>
          <cell r="AD142">
            <v>41.414780477891576</v>
          </cell>
          <cell r="AE142">
            <v>0</v>
          </cell>
          <cell r="AF142">
            <v>0</v>
          </cell>
          <cell r="AG142">
            <v>41.414780477891576</v>
          </cell>
          <cell r="AH142">
            <v>3716</v>
          </cell>
          <cell r="AI142">
            <v>0</v>
          </cell>
        </row>
        <row r="143">
          <cell r="F143">
            <v>9308812</v>
          </cell>
          <cell r="G143" t="str">
            <v>(단종)멜라_레티놀0.3트리트먼트_엑스퍼트_15ml</v>
          </cell>
          <cell r="I143">
            <v>0</v>
          </cell>
          <cell r="J143">
            <v>0</v>
          </cell>
          <cell r="K143">
            <v>1579</v>
          </cell>
          <cell r="L143">
            <v>0</v>
          </cell>
          <cell r="M143">
            <v>0</v>
          </cell>
          <cell r="N143">
            <v>1509</v>
          </cell>
          <cell r="O143">
            <v>0</v>
          </cell>
          <cell r="P143">
            <v>0</v>
          </cell>
          <cell r="Q143" t="e">
            <v>#N/A</v>
          </cell>
          <cell r="R143">
            <v>0</v>
          </cell>
          <cell r="S143">
            <v>294.48073345948626</v>
          </cell>
          <cell r="T143">
            <v>129.55510752794561</v>
          </cell>
          <cell r="U143">
            <v>292.90484680271828</v>
          </cell>
          <cell r="V143">
            <v>292.90484680271828</v>
          </cell>
          <cell r="W143">
            <v>1009.8455345928685</v>
          </cell>
          <cell r="X143">
            <v>6138</v>
          </cell>
          <cell r="Y143">
            <v>19.843468867699105</v>
          </cell>
          <cell r="Z143">
            <v>13.475191497272341</v>
          </cell>
          <cell r="AA143">
            <v>7.5613776767494656</v>
          </cell>
          <cell r="AB143">
            <v>5.078157292119541</v>
          </cell>
          <cell r="AC143">
            <v>294.48073345948626</v>
          </cell>
          <cell r="AD143">
            <v>49.32942874390654</v>
          </cell>
          <cell r="AE143">
            <v>292.90484680271828</v>
          </cell>
          <cell r="AF143">
            <v>292.90484680271828</v>
          </cell>
          <cell r="AG143">
            <v>929.61985580882947</v>
          </cell>
          <cell r="AH143">
            <v>6136</v>
          </cell>
          <cell r="AI143">
            <v>0</v>
          </cell>
        </row>
        <row r="144">
          <cell r="F144">
            <v>9309795</v>
          </cell>
          <cell r="G144" t="str">
            <v>멜라_오버나이트멜팅크림_50g</v>
          </cell>
          <cell r="I144">
            <v>0</v>
          </cell>
          <cell r="J144">
            <v>0</v>
          </cell>
          <cell r="K144">
            <v>1531</v>
          </cell>
          <cell r="L144">
            <v>0</v>
          </cell>
          <cell r="M144">
            <v>0</v>
          </cell>
          <cell r="N144">
            <v>1461</v>
          </cell>
          <cell r="O144">
            <v>0</v>
          </cell>
          <cell r="P144">
            <v>0</v>
          </cell>
          <cell r="Q144" t="e">
            <v>#N/A</v>
          </cell>
          <cell r="R144">
            <v>0</v>
          </cell>
          <cell r="S144">
            <v>1815.5429696761191</v>
          </cell>
          <cell r="T144">
            <v>1737.9726268243203</v>
          </cell>
          <cell r="U144">
            <v>1913.9626580622778</v>
          </cell>
          <cell r="V144">
            <v>1848.9076378370535</v>
          </cell>
          <cell r="W144">
            <v>7316.3858923997714</v>
          </cell>
          <cell r="X144">
            <v>48450</v>
          </cell>
          <cell r="Y144">
            <v>25.686231507174494</v>
          </cell>
          <cell r="Z144">
            <v>12.634385071424578</v>
          </cell>
          <cell r="AA144">
            <v>7.8614892907104892</v>
          </cell>
          <cell r="AB144">
            <v>5.6221220029317536</v>
          </cell>
          <cell r="AC144">
            <v>1588.9625507933968</v>
          </cell>
          <cell r="AD144">
            <v>51.876180258822487</v>
          </cell>
          <cell r="AE144">
            <v>1580.4593161667767</v>
          </cell>
          <cell r="AF144">
            <v>1580.4593161667767</v>
          </cell>
          <cell r="AG144">
            <v>4801.7573633857719</v>
          </cell>
          <cell r="AH144">
            <v>21824</v>
          </cell>
          <cell r="AI144">
            <v>26204</v>
          </cell>
        </row>
        <row r="145">
          <cell r="F145">
            <v>9309515</v>
          </cell>
          <cell r="G145" t="str">
            <v>(단종)멜라_토닝원데이앰플_10ml(일본)</v>
          </cell>
          <cell r="I145">
            <v>0</v>
          </cell>
          <cell r="J145">
            <v>0</v>
          </cell>
          <cell r="K145">
            <v>1544</v>
          </cell>
          <cell r="L145">
            <v>0</v>
          </cell>
          <cell r="M145">
            <v>0</v>
          </cell>
          <cell r="N145">
            <v>1474</v>
          </cell>
          <cell r="O145">
            <v>0</v>
          </cell>
          <cell r="P145">
            <v>0</v>
          </cell>
          <cell r="Q145" t="e">
            <v>#N/A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193</v>
          </cell>
          <cell r="Y145">
            <v>-1</v>
          </cell>
          <cell r="Z145">
            <v>-1</v>
          </cell>
          <cell r="AA145">
            <v>-1</v>
          </cell>
          <cell r="AB145">
            <v>-1</v>
          </cell>
          <cell r="AC145">
            <v>0</v>
          </cell>
          <cell r="AD145">
            <v>149.04943522798749</v>
          </cell>
          <cell r="AE145">
            <v>0</v>
          </cell>
          <cell r="AF145">
            <v>0</v>
          </cell>
          <cell r="AG145">
            <v>149.04943522798749</v>
          </cell>
          <cell r="AH145">
            <v>0</v>
          </cell>
          <cell r="AI145">
            <v>0</v>
          </cell>
        </row>
        <row r="146">
          <cell r="F146">
            <v>9307550</v>
          </cell>
          <cell r="G146" t="str">
            <v>(단종)멜라_비타씨토너_150ml_v2</v>
          </cell>
          <cell r="I146">
            <v>0</v>
          </cell>
          <cell r="J146">
            <v>0</v>
          </cell>
          <cell r="K146">
            <v>400</v>
          </cell>
          <cell r="L146">
            <v>0</v>
          </cell>
          <cell r="M146">
            <v>0</v>
          </cell>
          <cell r="N146">
            <v>400</v>
          </cell>
          <cell r="O146">
            <v>0</v>
          </cell>
          <cell r="P146">
            <v>0</v>
          </cell>
          <cell r="Q146" t="e">
            <v>#N/A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-1</v>
          </cell>
          <cell r="Z146">
            <v>-1</v>
          </cell>
          <cell r="AA146">
            <v>-1</v>
          </cell>
          <cell r="AB146">
            <v>-1</v>
          </cell>
          <cell r="AC146">
            <v>0</v>
          </cell>
          <cell r="AD146">
            <v>100.86004329237093</v>
          </cell>
          <cell r="AE146">
            <v>0</v>
          </cell>
          <cell r="AF146">
            <v>0</v>
          </cell>
          <cell r="AG146">
            <v>100.86004329237093</v>
          </cell>
          <cell r="AH146">
            <v>0</v>
          </cell>
          <cell r="AI146">
            <v>0</v>
          </cell>
        </row>
        <row r="147">
          <cell r="F147">
            <v>9307529</v>
          </cell>
          <cell r="G147" t="str">
            <v>멜라_토닝비타씨토너_30ml</v>
          </cell>
          <cell r="I147">
            <v>0</v>
          </cell>
          <cell r="J147">
            <v>0</v>
          </cell>
          <cell r="K147">
            <v>2100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 t="e">
            <v>#N/A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1910</v>
          </cell>
          <cell r="Y147">
            <v>-1</v>
          </cell>
          <cell r="Z147">
            <v>-1</v>
          </cell>
          <cell r="AA147">
            <v>-1</v>
          </cell>
          <cell r="AB147">
            <v>-1</v>
          </cell>
          <cell r="AC147">
            <v>0</v>
          </cell>
          <cell r="AD147">
            <v>64.669965922018335</v>
          </cell>
          <cell r="AE147">
            <v>0</v>
          </cell>
          <cell r="AF147">
            <v>0</v>
          </cell>
          <cell r="AG147">
            <v>64.669965922018335</v>
          </cell>
          <cell r="AH147">
            <v>1589</v>
          </cell>
          <cell r="AI147">
            <v>0</v>
          </cell>
        </row>
        <row r="148">
          <cell r="F148">
            <v>9307138</v>
          </cell>
          <cell r="G148" t="str">
            <v>(단종)멜라_에센스크림_45ml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#N/A</v>
          </cell>
          <cell r="R148">
            <v>0</v>
          </cell>
          <cell r="S148">
            <v>94.99891060504838</v>
          </cell>
          <cell r="T148">
            <v>95.783456279795473</v>
          </cell>
          <cell r="U148">
            <v>95</v>
          </cell>
          <cell r="V148">
            <v>95</v>
          </cell>
          <cell r="W148">
            <v>380.78236688484384</v>
          </cell>
          <cell r="X148">
            <v>68</v>
          </cell>
          <cell r="Y148">
            <v>-0.28420231803809359</v>
          </cell>
          <cell r="Z148">
            <v>-0.64357293019095008</v>
          </cell>
          <cell r="AA148">
            <v>-0.76205669810481824</v>
          </cell>
          <cell r="AB148">
            <v>-0.8214203022154003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F149">
            <v>9305647</v>
          </cell>
          <cell r="G149" t="str">
            <v>(단종)멜라_토닝선쿠션_15g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-1</v>
          </cell>
          <cell r="Z149">
            <v>-1</v>
          </cell>
          <cell r="AA149">
            <v>-1</v>
          </cell>
          <cell r="AB149">
            <v>-1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F150">
            <v>9305646</v>
          </cell>
          <cell r="G150" t="str">
            <v>(단종)멜라_토닝선크림_45ml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4</v>
          </cell>
          <cell r="Y150">
            <v>-1</v>
          </cell>
          <cell r="Z150">
            <v>-1</v>
          </cell>
          <cell r="AA150">
            <v>-1</v>
          </cell>
          <cell r="AB150">
            <v>-1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4</v>
          </cell>
          <cell r="AI150">
            <v>0</v>
          </cell>
        </row>
        <row r="151">
          <cell r="F151">
            <v>9305555</v>
          </cell>
          <cell r="G151" t="str">
            <v>(단종)멜라_토닝크림_105ml</v>
          </cell>
          <cell r="S151">
            <v>8377.7302438335701</v>
          </cell>
          <cell r="T151">
            <v>699.34961316927286</v>
          </cell>
          <cell r="U151">
            <v>796.96268290780165</v>
          </cell>
          <cell r="V151">
            <v>849.34961316927286</v>
          </cell>
          <cell r="W151">
            <v>10723.39215307992</v>
          </cell>
          <cell r="X151">
            <v>9248</v>
          </cell>
          <cell r="Y151">
            <v>0.10387894224775174</v>
          </cell>
          <cell r="Z151">
            <v>1.8829860008920507E-2</v>
          </cell>
          <cell r="AA151">
            <v>-6.3402860315842968E-2</v>
          </cell>
          <cell r="AB151">
            <v>-0.1375863282828993</v>
          </cell>
          <cell r="AC151">
            <v>7636.7675609257676</v>
          </cell>
          <cell r="AD151">
            <v>0</v>
          </cell>
          <cell r="AE151">
            <v>0</v>
          </cell>
          <cell r="AF151">
            <v>0</v>
          </cell>
          <cell r="AG151">
            <v>7636.7675609257676</v>
          </cell>
          <cell r="AH151">
            <v>4663</v>
          </cell>
          <cell r="AI151">
            <v>4063</v>
          </cell>
        </row>
        <row r="152">
          <cell r="F152">
            <v>9306813</v>
          </cell>
          <cell r="G152" t="str">
            <v>(단종)베리어_리페어립앤멀티밤_10g</v>
          </cell>
          <cell r="I152">
            <v>0</v>
          </cell>
          <cell r="J152">
            <v>0</v>
          </cell>
          <cell r="K152" t="e">
            <v>#N/A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 t="e">
            <v>#N/A</v>
          </cell>
          <cell r="R152">
            <v>0</v>
          </cell>
          <cell r="S152">
            <v>5.2726422221641176</v>
          </cell>
          <cell r="T152">
            <v>5.3161861809689261</v>
          </cell>
          <cell r="U152">
            <v>5</v>
          </cell>
          <cell r="V152">
            <v>5</v>
          </cell>
          <cell r="W152">
            <v>20.588828403133043</v>
          </cell>
          <cell r="X152">
            <v>0</v>
          </cell>
          <cell r="Y152">
            <v>-1</v>
          </cell>
          <cell r="Z152">
            <v>-1</v>
          </cell>
          <cell r="AA152">
            <v>-1</v>
          </cell>
          <cell r="AB152">
            <v>-1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F153">
            <v>9305857</v>
          </cell>
          <cell r="G153" t="str">
            <v>베리어_리페어마스크_25g*4매</v>
          </cell>
          <cell r="S153">
            <v>2340.9419358399232</v>
          </cell>
          <cell r="T153">
            <v>2353.4558222161409</v>
          </cell>
          <cell r="U153">
            <v>9224.4911302568089</v>
          </cell>
          <cell r="V153">
            <v>2750.7139610131544</v>
          </cell>
          <cell r="W153">
            <v>16669.602849326027</v>
          </cell>
          <cell r="X153">
            <v>7082</v>
          </cell>
          <cell r="Y153">
            <v>2.0252779411459425</v>
          </cell>
          <cell r="Z153">
            <v>0.50860671911462285</v>
          </cell>
          <cell r="AA153">
            <v>-0.49119501873842331</v>
          </cell>
          <cell r="AB153">
            <v>-0.57515484537855477</v>
          </cell>
          <cell r="AC153">
            <v>427.57186222661943</v>
          </cell>
          <cell r="AD153">
            <v>0</v>
          </cell>
          <cell r="AE153">
            <v>6420.6730436588241</v>
          </cell>
          <cell r="AF153">
            <v>420.67304365882433</v>
          </cell>
          <cell r="AG153">
            <v>7268.9179495442677</v>
          </cell>
          <cell r="AH153">
            <v>4327</v>
          </cell>
          <cell r="AI153">
            <v>79</v>
          </cell>
        </row>
        <row r="154">
          <cell r="F154">
            <v>9306559</v>
          </cell>
          <cell r="G154" t="str">
            <v>(단종)[임가공]리페어_마스크(1매입)_25g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2</v>
          </cell>
          <cell r="Y154">
            <v>-1</v>
          </cell>
          <cell r="Z154">
            <v>-1</v>
          </cell>
          <cell r="AA154">
            <v>-1</v>
          </cell>
          <cell r="AB154">
            <v>-1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2</v>
          </cell>
          <cell r="AI154">
            <v>0</v>
          </cell>
        </row>
        <row r="155">
          <cell r="F155">
            <v>9305858</v>
          </cell>
          <cell r="G155" t="str">
            <v>베리어_리페어미스트_60ml</v>
          </cell>
          <cell r="S155">
            <v>1541.7490893228075</v>
          </cell>
          <cell r="T155">
            <v>1497.3080246887343</v>
          </cell>
          <cell r="U155">
            <v>1835.001794667379</v>
          </cell>
          <cell r="V155">
            <v>1976.8569910562956</v>
          </cell>
          <cell r="W155">
            <v>6850.915899735216</v>
          </cell>
          <cell r="X155">
            <v>5084</v>
          </cell>
          <cell r="Y155">
            <v>2.2975534314945358</v>
          </cell>
          <cell r="Z155">
            <v>0.67288728354602823</v>
          </cell>
          <cell r="AA155">
            <v>4.3073154275433678E-2</v>
          </cell>
          <cell r="AB155">
            <v>-0.2579094424153574</v>
          </cell>
          <cell r="AC155">
            <v>241.83720201959693</v>
          </cell>
          <cell r="AD155">
            <v>0</v>
          </cell>
          <cell r="AE155">
            <v>225.74706196478112</v>
          </cell>
          <cell r="AF155">
            <v>225.74706196478112</v>
          </cell>
          <cell r="AG155">
            <v>693.33132594915912</v>
          </cell>
          <cell r="AH155">
            <v>3918</v>
          </cell>
          <cell r="AI155">
            <v>865</v>
          </cell>
        </row>
        <row r="156">
          <cell r="F156">
            <v>9305554</v>
          </cell>
          <cell r="G156" t="str">
            <v>베리어_리페어크림_105ml</v>
          </cell>
          <cell r="S156">
            <v>3962.888734355382</v>
          </cell>
          <cell r="T156">
            <v>4784.7479633921876</v>
          </cell>
          <cell r="U156">
            <v>3778.9507920463616</v>
          </cell>
          <cell r="V156">
            <v>3705.4015494928658</v>
          </cell>
          <cell r="W156">
            <v>16231.989039286798</v>
          </cell>
          <cell r="X156">
            <v>12856</v>
          </cell>
          <cell r="Y156">
            <v>2.2440981470278913</v>
          </cell>
          <cell r="Z156">
            <v>0.46965408420657129</v>
          </cell>
          <cell r="AA156">
            <v>2.6297066976497696E-2</v>
          </cell>
          <cell r="AB156">
            <v>-0.20798369387237658</v>
          </cell>
          <cell r="AC156">
            <v>3031.8989844443245</v>
          </cell>
          <cell r="AD156">
            <v>0</v>
          </cell>
          <cell r="AE156">
            <v>2611.2345347919859</v>
          </cell>
          <cell r="AF156">
            <v>2611.2345347919859</v>
          </cell>
          <cell r="AG156">
            <v>8254.3680540282967</v>
          </cell>
          <cell r="AH156">
            <v>859</v>
          </cell>
          <cell r="AI156">
            <v>11525</v>
          </cell>
        </row>
        <row r="157">
          <cell r="F157">
            <v>9306018</v>
          </cell>
          <cell r="G157" t="str">
            <v>베리어_리페어크림_30g(판촉몰)</v>
          </cell>
          <cell r="S157">
            <v>900</v>
          </cell>
          <cell r="T157">
            <v>0</v>
          </cell>
          <cell r="U157">
            <v>0</v>
          </cell>
          <cell r="V157">
            <v>0</v>
          </cell>
          <cell r="W157">
            <v>900</v>
          </cell>
          <cell r="X157">
            <v>0</v>
          </cell>
          <cell r="Y157">
            <v>-1</v>
          </cell>
          <cell r="Z157">
            <v>-1</v>
          </cell>
          <cell r="AA157">
            <v>-1</v>
          </cell>
          <cell r="AB157">
            <v>-1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F158">
            <v>9306242</v>
          </cell>
          <cell r="G158" t="str">
            <v>베리어_리페어크림_50ml</v>
          </cell>
          <cell r="S158">
            <v>4326.2508340560071</v>
          </cell>
          <cell r="T158">
            <v>2016.5037800049263</v>
          </cell>
          <cell r="U158">
            <v>2645.3161364205425</v>
          </cell>
          <cell r="V158">
            <v>4795.1985487577822</v>
          </cell>
          <cell r="W158">
            <v>13783.269299239259</v>
          </cell>
          <cell r="X158">
            <v>10302</v>
          </cell>
          <cell r="Y158">
            <v>1.3812766284615829</v>
          </cell>
          <cell r="Z158">
            <v>0.62421544373827964</v>
          </cell>
          <cell r="AA158">
            <v>0.14618590418284572</v>
          </cell>
          <cell r="AB158">
            <v>-0.25257210199262381</v>
          </cell>
          <cell r="AC158">
            <v>316.43709111634161</v>
          </cell>
          <cell r="AD158">
            <v>0</v>
          </cell>
          <cell r="AE158">
            <v>316.43709111634161</v>
          </cell>
          <cell r="AF158">
            <v>316.43709111634161</v>
          </cell>
          <cell r="AG158">
            <v>949.31127334902476</v>
          </cell>
          <cell r="AH158">
            <v>1212</v>
          </cell>
          <cell r="AI158">
            <v>5217</v>
          </cell>
        </row>
        <row r="159">
          <cell r="F159">
            <v>9305648</v>
          </cell>
          <cell r="G159" t="str">
            <v>베리어_리페어클렌저_150ml</v>
          </cell>
          <cell r="S159">
            <v>2009.0674320140542</v>
          </cell>
          <cell r="T159">
            <v>1866.4007780093455</v>
          </cell>
          <cell r="U159">
            <v>1369.6038930840364</v>
          </cell>
          <cell r="V159">
            <v>1684.6038930840364</v>
          </cell>
          <cell r="W159">
            <v>6929.6759961914722</v>
          </cell>
          <cell r="X159">
            <v>3546</v>
          </cell>
          <cell r="Y159">
            <v>0.76499800031360743</v>
          </cell>
          <cell r="Z159">
            <v>-8.501378212089894E-2</v>
          </cell>
          <cell r="AA159">
            <v>-0.32393684389978594</v>
          </cell>
          <cell r="AB159">
            <v>-0.48828776382202133</v>
          </cell>
          <cell r="AC159">
            <v>261.935162400401</v>
          </cell>
          <cell r="AD159">
            <v>0</v>
          </cell>
          <cell r="AE159">
            <v>260.53344038444465</v>
          </cell>
          <cell r="AF159">
            <v>260.53344038444465</v>
          </cell>
          <cell r="AG159">
            <v>783.00204316929035</v>
          </cell>
          <cell r="AH159">
            <v>2912</v>
          </cell>
          <cell r="AI159">
            <v>0</v>
          </cell>
        </row>
        <row r="160">
          <cell r="F160">
            <v>9305864</v>
          </cell>
          <cell r="G160" t="str">
            <v>베리어_리페어토너_200ml</v>
          </cell>
          <cell r="S160">
            <v>1199.9508732793195</v>
          </cell>
          <cell r="T160">
            <v>1759.9791053101419</v>
          </cell>
          <cell r="U160">
            <v>1686.5355926558984</v>
          </cell>
          <cell r="V160">
            <v>1448.3934938026784</v>
          </cell>
          <cell r="W160">
            <v>6094.8590650480382</v>
          </cell>
          <cell r="X160">
            <v>12476</v>
          </cell>
          <cell r="Y160">
            <v>9.3970923125416075</v>
          </cell>
          <cell r="Z160">
            <v>3.2149645735691932</v>
          </cell>
          <cell r="AA160">
            <v>1.6850516395101889</v>
          </cell>
          <cell r="AB160">
            <v>1.0469710401583612</v>
          </cell>
          <cell r="AC160">
            <v>532.45439255447718</v>
          </cell>
          <cell r="AD160">
            <v>0</v>
          </cell>
          <cell r="AE160">
            <v>494.81996357185841</v>
          </cell>
          <cell r="AF160">
            <v>494.81996357185841</v>
          </cell>
          <cell r="AG160">
            <v>1522.0943196981939</v>
          </cell>
          <cell r="AH160">
            <v>8574</v>
          </cell>
          <cell r="AI160">
            <v>3489</v>
          </cell>
        </row>
        <row r="161">
          <cell r="F161">
            <v>2302671</v>
          </cell>
          <cell r="G161" t="str">
            <v>(단종)[세트포장재_슬리브]스킨부스터_나이아신앰플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4029</v>
          </cell>
          <cell r="Y161">
            <v>-1</v>
          </cell>
          <cell r="Z161">
            <v>-1</v>
          </cell>
          <cell r="AA161">
            <v>-1</v>
          </cell>
          <cell r="AB161">
            <v>-1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4029</v>
          </cell>
          <cell r="AI161">
            <v>0</v>
          </cell>
        </row>
        <row r="162">
          <cell r="F162">
            <v>9308774</v>
          </cell>
          <cell r="G162" t="str">
            <v>(단종)스킨부스터_엑소좀포어샷앰플_1ml*7ea</v>
          </cell>
          <cell r="I162">
            <v>0</v>
          </cell>
          <cell r="J162">
            <v>0</v>
          </cell>
          <cell r="K162">
            <v>1581</v>
          </cell>
          <cell r="L162">
            <v>0</v>
          </cell>
          <cell r="M162">
            <v>0</v>
          </cell>
          <cell r="N162">
            <v>1511</v>
          </cell>
          <cell r="O162">
            <v>0</v>
          </cell>
          <cell r="P162">
            <v>0</v>
          </cell>
          <cell r="Q162" t="e">
            <v>#N/A</v>
          </cell>
          <cell r="R162">
            <v>0</v>
          </cell>
          <cell r="S162">
            <v>103.86513769467517</v>
          </cell>
          <cell r="T162">
            <v>97.99621221358511</v>
          </cell>
          <cell r="U162">
            <v>145.23629049392855</v>
          </cell>
          <cell r="V162">
            <v>105.23629049392856</v>
          </cell>
          <cell r="W162">
            <v>452.33393089611741</v>
          </cell>
          <cell r="X162">
            <v>5155</v>
          </cell>
          <cell r="Y162">
            <v>48.631667703111127</v>
          </cell>
          <cell r="Z162">
            <v>24.537330461441915</v>
          </cell>
          <cell r="AA162">
            <v>13.851728735541965</v>
          </cell>
          <cell r="AB162">
            <v>10.396447730081723</v>
          </cell>
          <cell r="AC162">
            <v>55.533461736785895</v>
          </cell>
          <cell r="AD162">
            <v>0</v>
          </cell>
          <cell r="AE162">
            <v>55.236290493928564</v>
          </cell>
          <cell r="AF162">
            <v>55.236290493928564</v>
          </cell>
          <cell r="AG162">
            <v>166.00604272464301</v>
          </cell>
          <cell r="AH162">
            <v>5155</v>
          </cell>
          <cell r="AI162">
            <v>0</v>
          </cell>
        </row>
        <row r="163">
          <cell r="F163">
            <v>2302673</v>
          </cell>
          <cell r="G163" t="str">
            <v>(단종)[세트포장재_슬리브]스킨부스터_엑소좀앰플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4750</v>
          </cell>
          <cell r="Y163">
            <v>-1</v>
          </cell>
          <cell r="Z163">
            <v>-1</v>
          </cell>
          <cell r="AA163">
            <v>-1</v>
          </cell>
          <cell r="AB163">
            <v>-1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4750</v>
          </cell>
          <cell r="AI163">
            <v>0</v>
          </cell>
        </row>
        <row r="164">
          <cell r="F164">
            <v>9308771</v>
          </cell>
          <cell r="G164" t="str">
            <v>(단종)스킨부스터_MTS앰플_3.5ml</v>
          </cell>
          <cell r="I164">
            <v>0</v>
          </cell>
          <cell r="J164">
            <v>0</v>
          </cell>
          <cell r="K164">
            <v>1584</v>
          </cell>
          <cell r="L164">
            <v>0</v>
          </cell>
          <cell r="M164">
            <v>0</v>
          </cell>
          <cell r="N164">
            <v>1514</v>
          </cell>
          <cell r="O164">
            <v>0</v>
          </cell>
          <cell r="P164">
            <v>0</v>
          </cell>
          <cell r="Q164" t="e">
            <v>#N/A</v>
          </cell>
          <cell r="R164">
            <v>0</v>
          </cell>
          <cell r="S164">
            <v>190.29037751522574</v>
          </cell>
          <cell r="T164">
            <v>187.40162546641048</v>
          </cell>
          <cell r="U164">
            <v>444.19324786675202</v>
          </cell>
          <cell r="V164">
            <v>214.19324786675202</v>
          </cell>
          <cell r="W164">
            <v>1036.0784987151403</v>
          </cell>
          <cell r="X164">
            <v>8553</v>
          </cell>
          <cell r="Y164">
            <v>43.947096703907938</v>
          </cell>
          <cell r="Z164">
            <v>21.645435784924086</v>
          </cell>
          <cell r="AA164">
            <v>9.4065622192041953</v>
          </cell>
          <cell r="AB164">
            <v>7.2551660039338035</v>
          </cell>
          <cell r="AC164">
            <v>114.80760754027513</v>
          </cell>
          <cell r="AD164">
            <v>0</v>
          </cell>
          <cell r="AE164">
            <v>114.193247866752</v>
          </cell>
          <cell r="AF164">
            <v>114.193247866752</v>
          </cell>
          <cell r="AG164">
            <v>343.19410327377915</v>
          </cell>
          <cell r="AH164">
            <v>8553</v>
          </cell>
          <cell r="AI164">
            <v>0</v>
          </cell>
        </row>
        <row r="165">
          <cell r="F165">
            <v>9308773</v>
          </cell>
          <cell r="G165" t="str">
            <v>(단종)스킨부스터_피디알엔리프팅샷앰플_1ml*7ea</v>
          </cell>
          <cell r="I165">
            <v>0</v>
          </cell>
          <cell r="J165">
            <v>0</v>
          </cell>
          <cell r="K165">
            <v>1582</v>
          </cell>
          <cell r="L165">
            <v>0</v>
          </cell>
          <cell r="M165">
            <v>0</v>
          </cell>
          <cell r="N165">
            <v>1512</v>
          </cell>
          <cell r="O165">
            <v>0</v>
          </cell>
          <cell r="P165">
            <v>0</v>
          </cell>
          <cell r="Q165" t="e">
            <v>#N/A</v>
          </cell>
          <cell r="R165">
            <v>0</v>
          </cell>
          <cell r="S165">
            <v>110.91648737716895</v>
          </cell>
          <cell r="T165">
            <v>105.29764783431474</v>
          </cell>
          <cell r="U165">
            <v>146.15384220589198</v>
          </cell>
          <cell r="V165">
            <v>106.15384220589199</v>
          </cell>
          <cell r="W165">
            <v>468.52181962326762</v>
          </cell>
          <cell r="X165">
            <v>1947</v>
          </cell>
          <cell r="Y165">
            <v>16.553747382742763</v>
          </cell>
          <cell r="Z165">
            <v>8.0049616695763088</v>
          </cell>
          <cell r="AA165">
            <v>4.3729913274247307</v>
          </cell>
          <cell r="AB165">
            <v>3.1556228940747255</v>
          </cell>
          <cell r="AC165">
            <v>56.455949876959693</v>
          </cell>
          <cell r="AD165">
            <v>0</v>
          </cell>
          <cell r="AE165">
            <v>56.153842205891991</v>
          </cell>
          <cell r="AF165">
            <v>56.153842205891991</v>
          </cell>
          <cell r="AG165">
            <v>168.76363428874367</v>
          </cell>
          <cell r="AH165">
            <v>1935</v>
          </cell>
          <cell r="AI165">
            <v>0</v>
          </cell>
        </row>
        <row r="166">
          <cell r="F166">
            <v>2302672</v>
          </cell>
          <cell r="G166" t="str">
            <v>(단종)[세트포장재_슬리브]스킨부스터_피디알엔앰플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4114</v>
          </cell>
          <cell r="Y166">
            <v>-1</v>
          </cell>
          <cell r="Z166">
            <v>-1</v>
          </cell>
          <cell r="AA166">
            <v>-1</v>
          </cell>
          <cell r="AB166">
            <v>-1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4114</v>
          </cell>
          <cell r="AI166">
            <v>0</v>
          </cell>
        </row>
        <row r="167">
          <cell r="F167">
            <v>9308775</v>
          </cell>
          <cell r="G167" t="str">
            <v>(단종)스킨부스터_히알루론글로우샷앰플_1ml*7ea</v>
          </cell>
          <cell r="I167">
            <v>0</v>
          </cell>
          <cell r="J167">
            <v>0</v>
          </cell>
          <cell r="K167">
            <v>1580</v>
          </cell>
          <cell r="L167">
            <v>0</v>
          </cell>
          <cell r="M167">
            <v>0</v>
          </cell>
          <cell r="N167">
            <v>1510</v>
          </cell>
          <cell r="O167">
            <v>0</v>
          </cell>
          <cell r="P167">
            <v>0</v>
          </cell>
          <cell r="Q167" t="e">
            <v>#N/A</v>
          </cell>
          <cell r="R167">
            <v>0</v>
          </cell>
          <cell r="S167">
            <v>135.17829325157535</v>
          </cell>
          <cell r="T167">
            <v>135.21125057098067</v>
          </cell>
          <cell r="U167">
            <v>206.76241039498188</v>
          </cell>
          <cell r="V167">
            <v>217.76241039498188</v>
          </cell>
          <cell r="W167">
            <v>694.91436461251976</v>
          </cell>
          <cell r="X167">
            <v>4047</v>
          </cell>
          <cell r="Y167">
            <v>28.938238622885088</v>
          </cell>
          <cell r="Z167">
            <v>13.96729475107165</v>
          </cell>
          <cell r="AA167">
            <v>7.4815748195698184</v>
          </cell>
          <cell r="AB167">
            <v>4.8237391628198445</v>
          </cell>
          <cell r="AC167">
            <v>27.762410394981877</v>
          </cell>
          <cell r="AD167">
            <v>0</v>
          </cell>
          <cell r="AE167">
            <v>27.762410394981877</v>
          </cell>
          <cell r="AF167">
            <v>27.762410394981877</v>
          </cell>
          <cell r="AG167">
            <v>83.287231184945625</v>
          </cell>
          <cell r="AH167">
            <v>4047</v>
          </cell>
          <cell r="AI167">
            <v>0</v>
          </cell>
        </row>
        <row r="168">
          <cell r="F168">
            <v>2302674</v>
          </cell>
          <cell r="G168" t="str">
            <v>(단종)[세트포장재_슬리브]스킨부스터_히알루론산앰플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4721</v>
          </cell>
          <cell r="Y168">
            <v>-1</v>
          </cell>
          <cell r="Z168">
            <v>-1</v>
          </cell>
          <cell r="AA168">
            <v>-1</v>
          </cell>
          <cell r="AB168">
            <v>-1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4721</v>
          </cell>
          <cell r="AI168">
            <v>0</v>
          </cell>
        </row>
        <row r="169">
          <cell r="F169">
            <v>7301234</v>
          </cell>
          <cell r="G169" t="str">
            <v>(단종)[판촉물]클리어_아쿠네필해면스펀지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1</v>
          </cell>
          <cell r="Y169">
            <v>-1</v>
          </cell>
          <cell r="Z169">
            <v>-1</v>
          </cell>
          <cell r="AA169">
            <v>-1</v>
          </cell>
          <cell r="AB169">
            <v>-1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1</v>
          </cell>
          <cell r="AI169">
            <v>0</v>
          </cell>
        </row>
        <row r="170">
          <cell r="F170">
            <v>9305942</v>
          </cell>
          <cell r="G170" t="str">
            <v>옴므_올인원플루이드_80ml</v>
          </cell>
          <cell r="S170">
            <v>1151.5987979760484</v>
          </cell>
          <cell r="T170">
            <v>1598.5340133744969</v>
          </cell>
          <cell r="U170">
            <v>1767.0750834569794</v>
          </cell>
          <cell r="V170">
            <v>1697.9933504078704</v>
          </cell>
          <cell r="W170">
            <v>6215.2012452153958</v>
          </cell>
          <cell r="X170">
            <v>4891</v>
          </cell>
          <cell r="Y170">
            <v>3.2471388547782469</v>
          </cell>
          <cell r="Z170">
            <v>0.77845956377579828</v>
          </cell>
          <cell r="AA170">
            <v>8.2748483996529121E-2</v>
          </cell>
          <cell r="AB170">
            <v>-0.21305846632637937</v>
          </cell>
          <cell r="AC170">
            <v>76.643681545919719</v>
          </cell>
          <cell r="AD170">
            <v>0</v>
          </cell>
          <cell r="AE170">
            <v>76.643681545919719</v>
          </cell>
          <cell r="AF170">
            <v>76.643681545919719</v>
          </cell>
          <cell r="AG170">
            <v>229.93104463775916</v>
          </cell>
          <cell r="AH170">
            <v>4891</v>
          </cell>
          <cell r="AI170">
            <v>0</v>
          </cell>
        </row>
        <row r="171">
          <cell r="F171">
            <v>9307343</v>
          </cell>
          <cell r="G171" t="str">
            <v>(단종)멜라_레티놀0.03크림_베이직_30ml</v>
          </cell>
          <cell r="I171">
            <v>0</v>
          </cell>
          <cell r="J171">
            <v>0</v>
          </cell>
          <cell r="K171">
            <v>200</v>
          </cell>
          <cell r="L171">
            <v>0</v>
          </cell>
          <cell r="M171">
            <v>0</v>
          </cell>
          <cell r="N171">
            <v>200</v>
          </cell>
          <cell r="O171">
            <v>0</v>
          </cell>
          <cell r="P171">
            <v>0</v>
          </cell>
          <cell r="Q171" t="e">
            <v>#N/A</v>
          </cell>
          <cell r="R171">
            <v>0</v>
          </cell>
          <cell r="S171">
            <v>1484.3881652645414</v>
          </cell>
          <cell r="T171">
            <v>810.79633736016274</v>
          </cell>
          <cell r="U171">
            <v>437.08046585842567</v>
          </cell>
          <cell r="V171">
            <v>464.08046585842567</v>
          </cell>
          <cell r="W171">
            <v>3196.3454343415556</v>
          </cell>
          <cell r="X171">
            <v>8945</v>
          </cell>
          <cell r="Y171">
            <v>5.0260518167132249</v>
          </cell>
          <cell r="Z171">
            <v>2.8972901698189255</v>
          </cell>
          <cell r="AA171">
            <v>2.2738406059372753</v>
          </cell>
          <cell r="AB171">
            <v>1.7985085416284683</v>
          </cell>
          <cell r="AC171">
            <v>1365.8936290758688</v>
          </cell>
          <cell r="AD171">
            <v>0</v>
          </cell>
          <cell r="AE171">
            <v>271.71682949478929</v>
          </cell>
          <cell r="AF171">
            <v>271.71682949478929</v>
          </cell>
          <cell r="AG171">
            <v>1909.3272880654472</v>
          </cell>
          <cell r="AH171">
            <v>8535</v>
          </cell>
          <cell r="AI171">
            <v>0</v>
          </cell>
        </row>
        <row r="172">
          <cell r="F172">
            <v>2302479</v>
          </cell>
          <cell r="G172" t="str">
            <v>(단종)[세트포장재]이지듀가정의달패키지(2024)_vIP싸바리(패드)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-1</v>
          </cell>
          <cell r="Z172">
            <v>-1</v>
          </cell>
          <cell r="AA172">
            <v>-1</v>
          </cell>
          <cell r="AB172">
            <v>-1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F173">
            <v>9308235</v>
          </cell>
          <cell r="G173" t="str">
            <v>(단종)멜라_5스텝_스타터키트</v>
          </cell>
          <cell r="I173">
            <v>0</v>
          </cell>
          <cell r="J173">
            <v>0</v>
          </cell>
          <cell r="K173" t="e">
            <v>#N/A</v>
          </cell>
          <cell r="L173">
            <v>0</v>
          </cell>
          <cell r="M173">
            <v>0</v>
          </cell>
          <cell r="N173" t="e">
            <v>#N/A</v>
          </cell>
          <cell r="O173">
            <v>0</v>
          </cell>
          <cell r="P173">
            <v>0</v>
          </cell>
          <cell r="Q173" t="e">
            <v>#N/A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-1</v>
          </cell>
          <cell r="Z173">
            <v>-1</v>
          </cell>
          <cell r="AA173">
            <v>-1</v>
          </cell>
          <cell r="AB173">
            <v>-1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F174">
            <v>9307961</v>
          </cell>
          <cell r="G174" t="str">
            <v>(단종)멜라_CBA3열_2.5g샤세(클렌저,앰플,레티놀크림)</v>
          </cell>
          <cell r="I174">
            <v>0</v>
          </cell>
          <cell r="J174">
            <v>0</v>
          </cell>
          <cell r="K174">
            <v>400</v>
          </cell>
          <cell r="L174">
            <v>0</v>
          </cell>
          <cell r="M174">
            <v>0</v>
          </cell>
          <cell r="N174">
            <v>600</v>
          </cell>
          <cell r="O174">
            <v>0</v>
          </cell>
          <cell r="P174">
            <v>0</v>
          </cell>
          <cell r="Q174" t="e">
            <v>#N/A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-1</v>
          </cell>
          <cell r="Z174">
            <v>-1</v>
          </cell>
          <cell r="AA174">
            <v>-1</v>
          </cell>
          <cell r="AB174">
            <v>-1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F175">
            <v>9308236</v>
          </cell>
          <cell r="G175" t="str">
            <v>멜라_글루타치온크림_50ml</v>
          </cell>
          <cell r="I175">
            <v>0</v>
          </cell>
          <cell r="J175">
            <v>0</v>
          </cell>
          <cell r="K175" t="e">
            <v>#N/A</v>
          </cell>
          <cell r="L175">
            <v>0</v>
          </cell>
          <cell r="M175">
            <v>0</v>
          </cell>
          <cell r="N175" t="e">
            <v>#N/A</v>
          </cell>
          <cell r="O175">
            <v>0</v>
          </cell>
          <cell r="P175">
            <v>0</v>
          </cell>
          <cell r="Q175" t="e">
            <v>#N/A</v>
          </cell>
          <cell r="R175">
            <v>0</v>
          </cell>
          <cell r="S175">
            <v>4507.2812489922126</v>
          </cell>
          <cell r="T175">
            <v>2451.4539362371852</v>
          </cell>
          <cell r="U175">
            <v>3001.3142203514262</v>
          </cell>
          <cell r="V175">
            <v>3351.2433655099994</v>
          </cell>
          <cell r="W175">
            <v>13311.292771090822</v>
          </cell>
          <cell r="X175">
            <v>3172</v>
          </cell>
          <cell r="Y175">
            <v>-0.29624981784546267</v>
          </cell>
          <cell r="Z175">
            <v>-0.54417003728883329</v>
          </cell>
          <cell r="AA175">
            <v>-0.68152768416764453</v>
          </cell>
          <cell r="AB175">
            <v>-0.76170609011854351</v>
          </cell>
          <cell r="AC175">
            <v>630.15949303096306</v>
          </cell>
          <cell r="AD175">
            <v>0</v>
          </cell>
          <cell r="AE175">
            <v>1026.7872522563734</v>
          </cell>
          <cell r="AF175">
            <v>1026.7872522563734</v>
          </cell>
          <cell r="AG175">
            <v>2683.7339975437098</v>
          </cell>
          <cell r="AH175">
            <v>626</v>
          </cell>
          <cell r="AI175">
            <v>1697</v>
          </cell>
        </row>
        <row r="176">
          <cell r="F176">
            <v>9307963</v>
          </cell>
          <cell r="G176" t="str">
            <v>멜라_글루타치온크림_2g샤세</v>
          </cell>
          <cell r="I176">
            <v>0</v>
          </cell>
          <cell r="J176">
            <v>0</v>
          </cell>
          <cell r="K176">
            <v>700</v>
          </cell>
          <cell r="L176">
            <v>0</v>
          </cell>
          <cell r="M176">
            <v>0</v>
          </cell>
          <cell r="N176">
            <v>900</v>
          </cell>
          <cell r="O176">
            <v>0</v>
          </cell>
          <cell r="P176">
            <v>0</v>
          </cell>
          <cell r="Q176" t="e">
            <v>#N/A</v>
          </cell>
          <cell r="R176">
            <v>0</v>
          </cell>
          <cell r="S176">
            <v>4.9779663783254442</v>
          </cell>
          <cell r="T176">
            <v>4.9779663783254442</v>
          </cell>
          <cell r="U176">
            <v>50000</v>
          </cell>
          <cell r="V176">
            <v>37500</v>
          </cell>
          <cell r="W176">
            <v>87509.955932756653</v>
          </cell>
          <cell r="X176">
            <v>123590</v>
          </cell>
          <cell r="Y176">
            <v>24826.407540983608</v>
          </cell>
          <cell r="Z176">
            <v>12412.703770491804</v>
          </cell>
          <cell r="AA176">
            <v>1.4713079164912486</v>
          </cell>
          <cell r="AB176">
            <v>0.41229644881740701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100297</v>
          </cell>
          <cell r="AI176">
            <v>0</v>
          </cell>
        </row>
        <row r="177">
          <cell r="F177">
            <v>9310595</v>
          </cell>
          <cell r="G177" t="str">
            <v>(단종)멜라B_토닝미스트_로즈_50ml</v>
          </cell>
          <cell r="I177">
            <v>0</v>
          </cell>
          <cell r="J177">
            <v>0</v>
          </cell>
          <cell r="K177">
            <v>1368</v>
          </cell>
          <cell r="L177">
            <v>0</v>
          </cell>
          <cell r="M177">
            <v>0</v>
          </cell>
          <cell r="N177">
            <v>1248</v>
          </cell>
          <cell r="O177">
            <v>0</v>
          </cell>
          <cell r="P177">
            <v>0</v>
          </cell>
          <cell r="Q177" t="e">
            <v>#N/A</v>
          </cell>
          <cell r="R177">
            <v>0</v>
          </cell>
          <cell r="S177">
            <v>89.396594694773185</v>
          </cell>
          <cell r="T177">
            <v>90.134873810377869</v>
          </cell>
          <cell r="U177">
            <v>89.396594694773185</v>
          </cell>
          <cell r="V177">
            <v>89.396594694773185</v>
          </cell>
          <cell r="W177">
            <v>358.3246578946974</v>
          </cell>
          <cell r="X177">
            <v>2316</v>
          </cell>
          <cell r="Y177">
            <v>24.907027084281221</v>
          </cell>
          <cell r="Z177">
            <v>11.900245395884735</v>
          </cell>
          <cell r="AA177">
            <v>7.6119684663710938</v>
          </cell>
          <cell r="AB177">
            <v>5.4634122965676957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582</v>
          </cell>
          <cell r="AI177">
            <v>1710</v>
          </cell>
        </row>
        <row r="178">
          <cell r="F178">
            <v>2303084</v>
          </cell>
          <cell r="G178" t="str">
            <v>(단종)[판촉물_쇼핑백]미스트로즈쇼핑백</v>
          </cell>
          <cell r="S178">
            <v>499.99999999999994</v>
          </cell>
          <cell r="T178">
            <v>1023.429454826007</v>
          </cell>
          <cell r="U178">
            <v>16132</v>
          </cell>
          <cell r="V178">
            <v>1100</v>
          </cell>
          <cell r="W178">
            <v>18755.429454826008</v>
          </cell>
          <cell r="X178">
            <v>6949</v>
          </cell>
          <cell r="Y178">
            <v>12.898000000000001</v>
          </cell>
          <cell r="Z178">
            <v>3.5614189603506485</v>
          </cell>
          <cell r="AA178">
            <v>-0.60641002713754255</v>
          </cell>
          <cell r="AB178">
            <v>-0.62949395444464562</v>
          </cell>
          <cell r="AC178">
            <v>0</v>
          </cell>
          <cell r="AD178">
            <v>0</v>
          </cell>
          <cell r="AE178">
            <v>15000</v>
          </cell>
          <cell r="AF178">
            <v>0</v>
          </cell>
          <cell r="AG178">
            <v>15000</v>
          </cell>
          <cell r="AH178">
            <v>6943</v>
          </cell>
          <cell r="AI178">
            <v>0</v>
          </cell>
        </row>
        <row r="179">
          <cell r="F179">
            <v>9310594</v>
          </cell>
          <cell r="G179" t="str">
            <v>멜라B_토닝원데이앰플_로즈_15ml</v>
          </cell>
          <cell r="I179">
            <v>0</v>
          </cell>
          <cell r="J179">
            <v>0</v>
          </cell>
          <cell r="K179">
            <v>1369</v>
          </cell>
          <cell r="L179">
            <v>0</v>
          </cell>
          <cell r="M179">
            <v>0</v>
          </cell>
          <cell r="N179">
            <v>1249</v>
          </cell>
          <cell r="O179">
            <v>0</v>
          </cell>
          <cell r="P179">
            <v>0</v>
          </cell>
          <cell r="Q179" t="e">
            <v>#N/A</v>
          </cell>
          <cell r="R179">
            <v>0</v>
          </cell>
          <cell r="S179">
            <v>4086.7414577546642</v>
          </cell>
          <cell r="T179">
            <v>10333.855245453587</v>
          </cell>
          <cell r="U179">
            <v>30605.615500169482</v>
          </cell>
          <cell r="V179">
            <v>645.42928691568295</v>
          </cell>
          <cell r="W179">
            <v>45671.641490293419</v>
          </cell>
          <cell r="X179">
            <v>31588</v>
          </cell>
          <cell r="Y179">
            <v>6.7293854594254334</v>
          </cell>
          <cell r="Z179">
            <v>1.1904780121180698</v>
          </cell>
          <cell r="AA179">
            <v>-0.29845309089467753</v>
          </cell>
          <cell r="AB179">
            <v>-0.30836731570698228</v>
          </cell>
          <cell r="AC179">
            <v>51.312170838981281</v>
          </cell>
          <cell r="AD179">
            <v>0</v>
          </cell>
          <cell r="AE179">
            <v>29722.147651006715</v>
          </cell>
          <cell r="AF179">
            <v>0</v>
          </cell>
          <cell r="AG179">
            <v>29773.459821845696</v>
          </cell>
          <cell r="AH179">
            <v>182</v>
          </cell>
          <cell r="AI179">
            <v>31354</v>
          </cell>
        </row>
        <row r="180">
          <cell r="F180">
            <v>9310593</v>
          </cell>
          <cell r="G180" t="str">
            <v>멜라B_토닝원데이앰플_로즈_30ml</v>
          </cell>
          <cell r="I180">
            <v>0</v>
          </cell>
          <cell r="J180">
            <v>0</v>
          </cell>
          <cell r="K180">
            <v>1370</v>
          </cell>
          <cell r="L180">
            <v>0</v>
          </cell>
          <cell r="M180">
            <v>0</v>
          </cell>
          <cell r="N180">
            <v>1250</v>
          </cell>
          <cell r="O180">
            <v>0</v>
          </cell>
          <cell r="P180">
            <v>0</v>
          </cell>
          <cell r="Q180" t="e">
            <v>#N/A</v>
          </cell>
          <cell r="R180">
            <v>0</v>
          </cell>
          <cell r="S180">
            <v>231.06341382102073</v>
          </cell>
          <cell r="T180">
            <v>38615.099448864712</v>
          </cell>
          <cell r="U180">
            <v>53077.468495680252</v>
          </cell>
          <cell r="V180">
            <v>8494.2269849331042</v>
          </cell>
          <cell r="W180">
            <v>100417.8583432991</v>
          </cell>
          <cell r="X180">
            <v>54257</v>
          </cell>
          <cell r="Y180">
            <v>233.81432695366865</v>
          </cell>
          <cell r="Z180">
            <v>0.39671452729549705</v>
          </cell>
          <cell r="AA180">
            <v>-0.40976004539596489</v>
          </cell>
          <cell r="AB180">
            <v>-0.45968773985886768</v>
          </cell>
          <cell r="AC180">
            <v>213.04583115290848</v>
          </cell>
          <cell r="AD180">
            <v>0</v>
          </cell>
          <cell r="AE180">
            <v>53059.450913012144</v>
          </cell>
          <cell r="AF180">
            <v>8476.2294365020698</v>
          </cell>
          <cell r="AG180">
            <v>61748.726180667123</v>
          </cell>
          <cell r="AH180">
            <v>9020</v>
          </cell>
          <cell r="AI180">
            <v>43980</v>
          </cell>
        </row>
        <row r="181">
          <cell r="F181">
            <v>9310616</v>
          </cell>
          <cell r="G181" t="str">
            <v>멜라_토닝원데이앰플_15ml</v>
          </cell>
          <cell r="I181">
            <v>0</v>
          </cell>
          <cell r="J181">
            <v>0</v>
          </cell>
          <cell r="K181">
            <v>1365</v>
          </cell>
          <cell r="L181">
            <v>0</v>
          </cell>
          <cell r="M181">
            <v>0</v>
          </cell>
          <cell r="N181">
            <v>1245</v>
          </cell>
          <cell r="O181">
            <v>0</v>
          </cell>
          <cell r="P181">
            <v>0</v>
          </cell>
          <cell r="Q181" t="e">
            <v>#N/A</v>
          </cell>
          <cell r="R181">
            <v>0</v>
          </cell>
          <cell r="S181">
            <v>42723.735068998976</v>
          </cell>
          <cell r="T181">
            <v>100</v>
          </cell>
          <cell r="U181">
            <v>100</v>
          </cell>
          <cell r="V181">
            <v>1000</v>
          </cell>
          <cell r="W181">
            <v>43923.735068998976</v>
          </cell>
          <cell r="X181">
            <v>52504</v>
          </cell>
          <cell r="Y181">
            <v>0.22891877115158277</v>
          </cell>
          <cell r="Z181">
            <v>0.22604905703353229</v>
          </cell>
          <cell r="AA181">
            <v>0.22319271413824904</v>
          </cell>
          <cell r="AB181">
            <v>0.19534461077871557</v>
          </cell>
          <cell r="AC181">
            <v>42223.735068998976</v>
          </cell>
          <cell r="AD181">
            <v>0</v>
          </cell>
          <cell r="AE181">
            <v>0</v>
          </cell>
          <cell r="AF181">
            <v>0</v>
          </cell>
          <cell r="AG181">
            <v>42223.735068998976</v>
          </cell>
          <cell r="AH181">
            <v>2525</v>
          </cell>
          <cell r="AI181">
            <v>42569</v>
          </cell>
        </row>
        <row r="182">
          <cell r="F182">
            <v>9310614</v>
          </cell>
          <cell r="G182" t="str">
            <v>(단종)멜라_토닝원데이앰플_8ml_v3</v>
          </cell>
          <cell r="I182">
            <v>0</v>
          </cell>
          <cell r="J182">
            <v>0</v>
          </cell>
          <cell r="K182">
            <v>1366</v>
          </cell>
          <cell r="L182">
            <v>0</v>
          </cell>
          <cell r="M182">
            <v>0</v>
          </cell>
          <cell r="N182">
            <v>1246</v>
          </cell>
          <cell r="O182">
            <v>0</v>
          </cell>
          <cell r="P182">
            <v>0</v>
          </cell>
          <cell r="Q182" t="e">
            <v>#N/A</v>
          </cell>
          <cell r="R182">
            <v>0</v>
          </cell>
          <cell r="S182">
            <v>45.848223092529899</v>
          </cell>
          <cell r="T182">
            <v>0</v>
          </cell>
          <cell r="U182">
            <v>0</v>
          </cell>
          <cell r="V182">
            <v>0</v>
          </cell>
          <cell r="W182">
            <v>45.848223092529899</v>
          </cell>
          <cell r="X182">
            <v>2103</v>
          </cell>
          <cell r="Y182">
            <v>44.868735103556155</v>
          </cell>
          <cell r="Z182">
            <v>44.868735103556155</v>
          </cell>
          <cell r="AA182">
            <v>44.868735103556155</v>
          </cell>
          <cell r="AB182">
            <v>44.868735103556155</v>
          </cell>
          <cell r="AC182">
            <v>45.848223092529899</v>
          </cell>
          <cell r="AD182">
            <v>0</v>
          </cell>
          <cell r="AE182">
            <v>0</v>
          </cell>
          <cell r="AF182">
            <v>0</v>
          </cell>
          <cell r="AG182">
            <v>45.848223092529899</v>
          </cell>
          <cell r="AH182">
            <v>0</v>
          </cell>
          <cell r="AI182">
            <v>0</v>
          </cell>
        </row>
        <row r="183">
          <cell r="F183">
            <v>9308772</v>
          </cell>
          <cell r="G183" t="str">
            <v>(단종)스킨부스터_나이아신토닝샷앰플_1ml*7ea</v>
          </cell>
          <cell r="I183">
            <v>0</v>
          </cell>
          <cell r="J183">
            <v>0</v>
          </cell>
          <cell r="K183">
            <v>1583</v>
          </cell>
          <cell r="L183">
            <v>0</v>
          </cell>
          <cell r="M183">
            <v>0</v>
          </cell>
          <cell r="N183">
            <v>1513</v>
          </cell>
          <cell r="O183">
            <v>0</v>
          </cell>
          <cell r="P183">
            <v>0</v>
          </cell>
          <cell r="Q183" t="e">
            <v>#N/A</v>
          </cell>
          <cell r="R183">
            <v>0</v>
          </cell>
          <cell r="S183">
            <v>102.72385296928663</v>
          </cell>
          <cell r="T183">
            <v>96.36675295979687</v>
          </cell>
          <cell r="U183">
            <v>146.35391536508894</v>
          </cell>
          <cell r="V183">
            <v>106.35391536508895</v>
          </cell>
          <cell r="W183">
            <v>451.79843665926137</v>
          </cell>
          <cell r="X183">
            <v>3765</v>
          </cell>
          <cell r="Y183">
            <v>35.651662599977598</v>
          </cell>
          <cell r="Z183">
            <v>17.910987700449819</v>
          </cell>
          <cell r="AA183">
            <v>9.8990004701617913</v>
          </cell>
          <cell r="AB183">
            <v>7.3333621688458788</v>
          </cell>
          <cell r="AC183">
            <v>56.657099429753131</v>
          </cell>
          <cell r="AD183">
            <v>0</v>
          </cell>
          <cell r="AE183">
            <v>56.353915365088952</v>
          </cell>
          <cell r="AF183">
            <v>56.353915365088952</v>
          </cell>
          <cell r="AG183">
            <v>169.36493015993102</v>
          </cell>
          <cell r="AH183">
            <v>3765</v>
          </cell>
          <cell r="AI183">
            <v>0</v>
          </cell>
        </row>
        <row r="184">
          <cell r="F184">
            <v>2303081</v>
          </cell>
          <cell r="G184" t="str">
            <v>(단종)[세트포장재_슬리브]현대팝업_샘플증정용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-1</v>
          </cell>
          <cell r="Z184">
            <v>-1</v>
          </cell>
          <cell r="AA184">
            <v>-1</v>
          </cell>
          <cell r="AB184">
            <v>-1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F185">
            <v>9309798</v>
          </cell>
          <cell r="G185" t="str">
            <v>DWEGF_코어부스팅아이크림_30ml(홈쇼핑)</v>
          </cell>
          <cell r="I185">
            <v>0</v>
          </cell>
          <cell r="J185">
            <v>0</v>
          </cell>
          <cell r="K185">
            <v>1529</v>
          </cell>
          <cell r="L185">
            <v>0</v>
          </cell>
          <cell r="M185">
            <v>0</v>
          </cell>
          <cell r="N185">
            <v>1459</v>
          </cell>
          <cell r="O185">
            <v>0</v>
          </cell>
          <cell r="P185">
            <v>0</v>
          </cell>
          <cell r="Q185" t="e">
            <v>#N/A</v>
          </cell>
          <cell r="R185">
            <v>0</v>
          </cell>
          <cell r="S185">
            <v>326.04493735714181</v>
          </cell>
          <cell r="T185">
            <v>331.54687115156645</v>
          </cell>
          <cell r="U185">
            <v>1183.161327004633</v>
          </cell>
          <cell r="V185">
            <v>1183.161327004633</v>
          </cell>
          <cell r="W185">
            <v>3023.9144625179742</v>
          </cell>
          <cell r="X185">
            <v>146876</v>
          </cell>
          <cell r="Y185">
            <v>449.47778134679498</v>
          </cell>
          <cell r="Z185">
            <v>222.35436375505728</v>
          </cell>
          <cell r="AA185">
            <v>78.791253463783917</v>
          </cell>
          <cell r="AB185">
            <v>47.571479722907988</v>
          </cell>
          <cell r="AC185">
            <v>123.82397599769354</v>
          </cell>
          <cell r="AD185">
            <v>0</v>
          </cell>
          <cell r="AE185">
            <v>123.16132700463294</v>
          </cell>
          <cell r="AF185">
            <v>123.16132700463294</v>
          </cell>
          <cell r="AG185">
            <v>370.14663000695941</v>
          </cell>
          <cell r="AH185">
            <v>34729</v>
          </cell>
          <cell r="AI185">
            <v>108494</v>
          </cell>
        </row>
        <row r="186">
          <cell r="F186">
            <v>9309797</v>
          </cell>
          <cell r="G186" t="str">
            <v>DWEGF_하이드로부스팅토너_200ml(홈쇼핑)</v>
          </cell>
          <cell r="I186">
            <v>0</v>
          </cell>
          <cell r="J186">
            <v>0</v>
          </cell>
          <cell r="K186">
            <v>1530</v>
          </cell>
          <cell r="L186">
            <v>0</v>
          </cell>
          <cell r="M186">
            <v>0</v>
          </cell>
          <cell r="N186">
            <v>1460</v>
          </cell>
          <cell r="O186">
            <v>0</v>
          </cell>
          <cell r="P186">
            <v>0</v>
          </cell>
          <cell r="Q186" t="e">
            <v>#N/A</v>
          </cell>
          <cell r="R186">
            <v>0</v>
          </cell>
          <cell r="S186">
            <v>14.042935251581753</v>
          </cell>
          <cell r="T186">
            <v>12.689011509224429</v>
          </cell>
          <cell r="U186">
            <v>10000</v>
          </cell>
          <cell r="V186">
            <v>0</v>
          </cell>
          <cell r="W186">
            <v>10026.731946760807</v>
          </cell>
          <cell r="X186">
            <v>30583</v>
          </cell>
          <cell r="Y186">
            <v>2176.8210503787109</v>
          </cell>
          <cell r="Z186">
            <v>1143.061832595004</v>
          </cell>
          <cell r="AA186">
            <v>2.0501463649758795</v>
          </cell>
          <cell r="AB186">
            <v>2.0501463649758795</v>
          </cell>
          <cell r="AC186">
            <v>14.042935251581753</v>
          </cell>
          <cell r="AD186">
            <v>0</v>
          </cell>
          <cell r="AE186">
            <v>10000</v>
          </cell>
          <cell r="AF186">
            <v>0</v>
          </cell>
          <cell r="AG186">
            <v>10014.042935251582</v>
          </cell>
          <cell r="AH186">
            <v>0</v>
          </cell>
          <cell r="AI186">
            <v>30520</v>
          </cell>
        </row>
        <row r="187">
          <cell r="F187">
            <v>9307903</v>
          </cell>
          <cell r="G187" t="str">
            <v>클리어_B3+B5세럼_29ml</v>
          </cell>
          <cell r="I187">
            <v>0</v>
          </cell>
          <cell r="J187">
            <v>0</v>
          </cell>
          <cell r="K187">
            <v>300</v>
          </cell>
          <cell r="L187">
            <v>0</v>
          </cell>
          <cell r="M187">
            <v>0</v>
          </cell>
          <cell r="N187">
            <v>500</v>
          </cell>
          <cell r="O187">
            <v>0</v>
          </cell>
          <cell r="P187">
            <v>0</v>
          </cell>
          <cell r="Q187" t="e">
            <v>#N/A</v>
          </cell>
          <cell r="R187">
            <v>0</v>
          </cell>
          <cell r="S187">
            <v>675.55333828373386</v>
          </cell>
          <cell r="T187">
            <v>67.968505879488674</v>
          </cell>
          <cell r="U187">
            <v>73.106539780732547</v>
          </cell>
          <cell r="V187">
            <v>73.0313083062575</v>
          </cell>
          <cell r="W187">
            <v>889.65969225021263</v>
          </cell>
          <cell r="X187">
            <v>5076</v>
          </cell>
          <cell r="Y187">
            <v>6.5138404509934773</v>
          </cell>
          <cell r="Z187">
            <v>5.8269682186844864</v>
          </cell>
          <cell r="AA187">
            <v>5.2158015809898224</v>
          </cell>
          <cell r="AB187">
            <v>4.7055524086533511</v>
          </cell>
          <cell r="AC187">
            <v>648.92438140766171</v>
          </cell>
          <cell r="AD187">
            <v>0</v>
          </cell>
          <cell r="AE187">
            <v>46.477582904660409</v>
          </cell>
          <cell r="AF187">
            <v>46.477582904660409</v>
          </cell>
          <cell r="AG187">
            <v>741.87954721698247</v>
          </cell>
          <cell r="AH187">
            <v>4795</v>
          </cell>
          <cell r="AI187">
            <v>0</v>
          </cell>
        </row>
        <row r="188">
          <cell r="F188">
            <v>9308427</v>
          </cell>
          <cell r="G188" t="str">
            <v>(단종)클리어_LHA바디미스트_100ml</v>
          </cell>
          <cell r="I188">
            <v>0</v>
          </cell>
          <cell r="J188">
            <v>0</v>
          </cell>
          <cell r="K188" t="e">
            <v>#N/A</v>
          </cell>
          <cell r="L188">
            <v>0</v>
          </cell>
          <cell r="M188">
            <v>0</v>
          </cell>
          <cell r="N188" t="e">
            <v>#N/A</v>
          </cell>
          <cell r="O188">
            <v>0</v>
          </cell>
          <cell r="P188">
            <v>0</v>
          </cell>
          <cell r="Q188" t="e">
            <v>#N/A</v>
          </cell>
          <cell r="R188">
            <v>0</v>
          </cell>
          <cell r="S188">
            <v>48.144580274887048</v>
          </cell>
          <cell r="T188">
            <v>49.32942874390654</v>
          </cell>
          <cell r="U188">
            <v>0</v>
          </cell>
          <cell r="V188">
            <v>0</v>
          </cell>
          <cell r="W188">
            <v>97.474009018793595</v>
          </cell>
          <cell r="X188">
            <v>19082</v>
          </cell>
          <cell r="Y188">
            <v>395.34783169879381</v>
          </cell>
          <cell r="Z188">
            <v>194.7650064061782</v>
          </cell>
          <cell r="AA188">
            <v>194.7650064061782</v>
          </cell>
          <cell r="AB188">
            <v>194.7650064061782</v>
          </cell>
          <cell r="AC188">
            <v>48.144580274887048</v>
          </cell>
          <cell r="AD188">
            <v>0</v>
          </cell>
          <cell r="AE188">
            <v>0</v>
          </cell>
          <cell r="AF188">
            <v>0</v>
          </cell>
          <cell r="AG188">
            <v>48.144580274887048</v>
          </cell>
          <cell r="AH188">
            <v>19082</v>
          </cell>
          <cell r="AI188">
            <v>0</v>
          </cell>
        </row>
        <row r="189">
          <cell r="F189">
            <v>9308000</v>
          </cell>
          <cell r="G189" t="str">
            <v>클리어_BHA바디클렌저_300g</v>
          </cell>
          <cell r="I189">
            <v>0</v>
          </cell>
          <cell r="J189">
            <v>0</v>
          </cell>
          <cell r="K189">
            <v>300</v>
          </cell>
          <cell r="L189">
            <v>0</v>
          </cell>
          <cell r="M189">
            <v>0</v>
          </cell>
          <cell r="N189">
            <v>500</v>
          </cell>
          <cell r="O189">
            <v>0</v>
          </cell>
          <cell r="P189">
            <v>0</v>
          </cell>
          <cell r="Q189" t="e">
            <v>#N/A</v>
          </cell>
          <cell r="R189">
            <v>0</v>
          </cell>
          <cell r="S189">
            <v>62.906896936136512</v>
          </cell>
          <cell r="T189">
            <v>62.943984813916913</v>
          </cell>
          <cell r="U189">
            <v>66.492818853517647</v>
          </cell>
          <cell r="V189">
            <v>66.492818853517647</v>
          </cell>
          <cell r="W189">
            <v>258.83651945708868</v>
          </cell>
          <cell r="X189">
            <v>17935</v>
          </cell>
          <cell r="Y189">
            <v>284.10387371686329</v>
          </cell>
          <cell r="Z189">
            <v>141.50992722975013</v>
          </cell>
          <cell r="AA189">
            <v>92.244540599563663</v>
          </cell>
          <cell r="AB189">
            <v>68.290840556884248</v>
          </cell>
          <cell r="AC189">
            <v>51.769850218949571</v>
          </cell>
          <cell r="AD189">
            <v>0</v>
          </cell>
          <cell r="AE189">
            <v>51.492818853517647</v>
          </cell>
          <cell r="AF189">
            <v>51.492818853517647</v>
          </cell>
          <cell r="AG189">
            <v>154.75548792598488</v>
          </cell>
          <cell r="AH189">
            <v>17935</v>
          </cell>
          <cell r="AI189">
            <v>0</v>
          </cell>
        </row>
        <row r="190">
          <cell r="F190">
            <v>9307728</v>
          </cell>
          <cell r="G190" t="str">
            <v>클리어_BHA클렌저_100ml</v>
          </cell>
          <cell r="I190">
            <v>0</v>
          </cell>
          <cell r="J190">
            <v>0</v>
          </cell>
          <cell r="K190">
            <v>100</v>
          </cell>
          <cell r="L190">
            <v>0</v>
          </cell>
          <cell r="M190">
            <v>0</v>
          </cell>
          <cell r="N190">
            <v>300</v>
          </cell>
          <cell r="O190">
            <v>0</v>
          </cell>
          <cell r="P190">
            <v>0</v>
          </cell>
          <cell r="Q190" t="e">
            <v>#N/A</v>
          </cell>
          <cell r="R190">
            <v>0</v>
          </cell>
          <cell r="S190">
            <v>1023.3153130421166</v>
          </cell>
          <cell r="T190">
            <v>271.23733121899505</v>
          </cell>
          <cell r="U190">
            <v>285.48514075717469</v>
          </cell>
          <cell r="V190">
            <v>338.46544519335066</v>
          </cell>
          <cell r="W190">
            <v>1918.5032302116369</v>
          </cell>
          <cell r="X190">
            <v>7888</v>
          </cell>
          <cell r="Y190">
            <v>6.7082790606841565</v>
          </cell>
          <cell r="Z190">
            <v>5.0932245860902876</v>
          </cell>
          <cell r="AA190">
            <v>3.9922856749332167</v>
          </cell>
          <cell r="AB190">
            <v>3.1115385555696182</v>
          </cell>
          <cell r="AC190">
            <v>434.45272339189773</v>
          </cell>
          <cell r="AD190">
            <v>0</v>
          </cell>
          <cell r="AE190">
            <v>163.25152898852804</v>
          </cell>
          <cell r="AF190">
            <v>163.25152898852804</v>
          </cell>
          <cell r="AG190">
            <v>760.95578136895369</v>
          </cell>
          <cell r="AH190">
            <v>7835</v>
          </cell>
          <cell r="AI190">
            <v>0</v>
          </cell>
        </row>
        <row r="191">
          <cell r="F191">
            <v>9307900</v>
          </cell>
          <cell r="G191" t="str">
            <v>클리어_AHA2%토너_200ml</v>
          </cell>
          <cell r="I191">
            <v>0</v>
          </cell>
          <cell r="J191">
            <v>0</v>
          </cell>
          <cell r="K191">
            <v>500</v>
          </cell>
          <cell r="L191">
            <v>0</v>
          </cell>
          <cell r="M191">
            <v>0</v>
          </cell>
          <cell r="N191">
            <v>700</v>
          </cell>
          <cell r="O191">
            <v>0</v>
          </cell>
          <cell r="P191">
            <v>0</v>
          </cell>
          <cell r="Q191" t="e">
            <v>#N/A</v>
          </cell>
          <cell r="R191">
            <v>0</v>
          </cell>
          <cell r="S191">
            <v>289.96143100285542</v>
          </cell>
          <cell r="T191">
            <v>133.91854299344647</v>
          </cell>
          <cell r="U191">
            <v>140.0919314835308</v>
          </cell>
          <cell r="V191">
            <v>140.04650699894515</v>
          </cell>
          <cell r="W191">
            <v>704.0184124787778</v>
          </cell>
          <cell r="X191">
            <v>2837</v>
          </cell>
          <cell r="Y191">
            <v>8.7840598668174685</v>
          </cell>
          <cell r="Z191">
            <v>5.6929323724662471</v>
          </cell>
          <cell r="AA191">
            <v>4.0303924228038506</v>
          </cell>
          <cell r="AB191">
            <v>3.0297241516897397</v>
          </cell>
          <cell r="AC191">
            <v>256.99695939866649</v>
          </cell>
          <cell r="AD191">
            <v>0</v>
          </cell>
          <cell r="AE191">
            <v>107.0134663253021</v>
          </cell>
          <cell r="AF191">
            <v>107.0134663253021</v>
          </cell>
          <cell r="AG191">
            <v>471.02389204927067</v>
          </cell>
          <cell r="AH191">
            <v>2836</v>
          </cell>
          <cell r="AI191">
            <v>0</v>
          </cell>
        </row>
        <row r="192">
          <cell r="F192">
            <v>9307905</v>
          </cell>
          <cell r="G192" t="str">
            <v>클리어_징크SOS스팟_15ml</v>
          </cell>
          <cell r="I192">
            <v>0</v>
          </cell>
          <cell r="J192">
            <v>0</v>
          </cell>
          <cell r="K192">
            <v>800</v>
          </cell>
          <cell r="L192">
            <v>0</v>
          </cell>
          <cell r="M192">
            <v>0</v>
          </cell>
          <cell r="N192">
            <v>1000</v>
          </cell>
          <cell r="O192">
            <v>0</v>
          </cell>
          <cell r="P192">
            <v>0</v>
          </cell>
          <cell r="Q192" t="e">
            <v>#N/A</v>
          </cell>
          <cell r="R192">
            <v>0</v>
          </cell>
          <cell r="S192">
            <v>972.5862700722389</v>
          </cell>
          <cell r="T192">
            <v>175.40656836940408</v>
          </cell>
          <cell r="U192">
            <v>282.33373919409138</v>
          </cell>
          <cell r="V192">
            <v>332.30615783482051</v>
          </cell>
          <cell r="W192">
            <v>1762.632735470555</v>
          </cell>
          <cell r="X192">
            <v>9287</v>
          </cell>
          <cell r="Y192">
            <v>8.5487673286917847</v>
          </cell>
          <cell r="Z192">
            <v>7.0897717207075548</v>
          </cell>
          <cell r="AA192">
            <v>5.4929227668767746</v>
          </cell>
          <cell r="AB192">
            <v>4.2688230583217495</v>
          </cell>
          <cell r="AC192">
            <v>421.8302891901065</v>
          </cell>
          <cell r="AD192">
            <v>102.26377919204796</v>
          </cell>
          <cell r="AE192">
            <v>71.571032405047774</v>
          </cell>
          <cell r="AF192">
            <v>71.571032405047774</v>
          </cell>
          <cell r="AG192">
            <v>667.23613319224989</v>
          </cell>
          <cell r="AH192">
            <v>9287</v>
          </cell>
          <cell r="AI192">
            <v>0</v>
          </cell>
        </row>
        <row r="193">
          <cell r="F193">
            <v>7302184</v>
          </cell>
          <cell r="G193" t="str">
            <v>[판촉물_샘플]현대팝업_멜라3종샤세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3000</v>
          </cell>
          <cell r="Y193">
            <v>-1</v>
          </cell>
          <cell r="Z193">
            <v>-1</v>
          </cell>
          <cell r="AA193">
            <v>-1</v>
          </cell>
          <cell r="AB193">
            <v>-1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3000</v>
          </cell>
          <cell r="AI193">
            <v>0</v>
          </cell>
        </row>
        <row r="194">
          <cell r="F194">
            <v>9301568</v>
          </cell>
          <cell r="G194" t="str">
            <v>(단종)DWEGF_더마앰플_5ml*4개입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-1</v>
          </cell>
          <cell r="Z194">
            <v>-1</v>
          </cell>
          <cell r="AA194">
            <v>-1</v>
          </cell>
          <cell r="AB194">
            <v>-1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F195">
            <v>9308690</v>
          </cell>
          <cell r="G195" t="str">
            <v>멜라_토닝원데이앰플_10ml</v>
          </cell>
          <cell r="I195">
            <v>0</v>
          </cell>
          <cell r="J195">
            <v>0</v>
          </cell>
          <cell r="K195">
            <v>1587</v>
          </cell>
          <cell r="L195">
            <v>0</v>
          </cell>
          <cell r="M195">
            <v>0</v>
          </cell>
          <cell r="N195">
            <v>1517</v>
          </cell>
          <cell r="O195">
            <v>0</v>
          </cell>
          <cell r="P195">
            <v>0</v>
          </cell>
          <cell r="Q195" t="e">
            <v>#N/A</v>
          </cell>
          <cell r="R195">
            <v>0</v>
          </cell>
          <cell r="S195">
            <v>14299.544823146589</v>
          </cell>
          <cell r="T195">
            <v>2727.9582994048337</v>
          </cell>
          <cell r="U195">
            <v>74.825589613768386</v>
          </cell>
          <cell r="V195">
            <v>614.82558961376844</v>
          </cell>
          <cell r="W195">
            <v>17717.154301778955</v>
          </cell>
          <cell r="X195">
            <v>7723</v>
          </cell>
          <cell r="Y195">
            <v>-0.45991287866038744</v>
          </cell>
          <cell r="Z195">
            <v>-0.54643966620264073</v>
          </cell>
          <cell r="AA195">
            <v>-0.54842406961184809</v>
          </cell>
          <cell r="AB195">
            <v>-0.56409478246602252</v>
          </cell>
          <cell r="AC195">
            <v>7407.4074074074078</v>
          </cell>
          <cell r="AD195">
            <v>0</v>
          </cell>
          <cell r="AE195">
            <v>0</v>
          </cell>
          <cell r="AF195">
            <v>0</v>
          </cell>
          <cell r="AG195">
            <v>7407.4074074074078</v>
          </cell>
          <cell r="AH195">
            <v>878</v>
          </cell>
          <cell r="AI195">
            <v>0</v>
          </cell>
        </row>
        <row r="196">
          <cell r="F196">
            <v>2302355</v>
          </cell>
          <cell r="G196" t="str">
            <v>(단종)[세트포장재]멜라_토닝패치_5g*4ea(썸머에디션)_단상자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-1</v>
          </cell>
          <cell r="Z196">
            <v>-1</v>
          </cell>
          <cell r="AA196">
            <v>-1</v>
          </cell>
          <cell r="AB196">
            <v>-1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F197">
            <v>9306958</v>
          </cell>
          <cell r="G197" t="str">
            <v>[세트_임가공]멜라_토닝패치4매*3box(면세)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 t="e">
            <v>#N/A</v>
          </cell>
          <cell r="R197">
            <v>0</v>
          </cell>
          <cell r="S197">
            <v>99.999999999999986</v>
          </cell>
          <cell r="T197">
            <v>100.00000000000003</v>
          </cell>
          <cell r="U197">
            <v>100</v>
          </cell>
          <cell r="V197">
            <v>62</v>
          </cell>
          <cell r="W197">
            <v>362</v>
          </cell>
          <cell r="X197">
            <v>0</v>
          </cell>
          <cell r="Y197">
            <v>-1</v>
          </cell>
          <cell r="Z197">
            <v>-1</v>
          </cell>
          <cell r="AA197">
            <v>-1</v>
          </cell>
          <cell r="AB197">
            <v>-1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8">
          <cell r="F198">
            <v>9305815</v>
          </cell>
          <cell r="G198" t="str">
            <v>(단종)[세트_임가공]멜라_토닝패치_1매입(썸머에디션)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-1</v>
          </cell>
          <cell r="Z198">
            <v>-1</v>
          </cell>
          <cell r="AA198">
            <v>-1</v>
          </cell>
          <cell r="AB198">
            <v>-1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F199">
            <v>9303143</v>
          </cell>
          <cell r="G199" t="str">
            <v>(단종)DWEGF_모이스트플러스_50ml(JP)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-1</v>
          </cell>
          <cell r="Z199">
            <v>-1</v>
          </cell>
          <cell r="AA199">
            <v>-1</v>
          </cell>
          <cell r="AB199">
            <v>-1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F200">
            <v>9304985</v>
          </cell>
          <cell r="G200" t="str">
            <v>(단종)DWEGF_모이스트플러스_50ml_v2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-1</v>
          </cell>
          <cell r="Z200">
            <v>-1</v>
          </cell>
          <cell r="AA200">
            <v>-1</v>
          </cell>
          <cell r="AB200">
            <v>-1</v>
          </cell>
          <cell r="AC200">
            <v>0</v>
          </cell>
          <cell r="AD200">
            <v>6.9339753559360089</v>
          </cell>
          <cell r="AE200">
            <v>0</v>
          </cell>
          <cell r="AF200">
            <v>0</v>
          </cell>
          <cell r="AG200">
            <v>6.9339753559360089</v>
          </cell>
          <cell r="AH200">
            <v>0</v>
          </cell>
          <cell r="AI200">
            <v>0</v>
          </cell>
        </row>
        <row r="201">
          <cell r="F201">
            <v>9301500</v>
          </cell>
          <cell r="G201" t="str">
            <v>(단종)[임가공]DWEGF_하이드레이션마스크_23g*4매입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-1</v>
          </cell>
          <cell r="Z201">
            <v>-1</v>
          </cell>
          <cell r="AA201">
            <v>-1</v>
          </cell>
          <cell r="AB201">
            <v>-1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F202">
            <v>9301794</v>
          </cell>
          <cell r="G202" t="str">
            <v>(단종)EX_리페어컨트롤_올카밍토너_150ml(일본)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-1</v>
          </cell>
          <cell r="Z202">
            <v>-1</v>
          </cell>
          <cell r="AA202">
            <v>-1</v>
          </cell>
          <cell r="AB202">
            <v>-1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F203">
            <v>9308494</v>
          </cell>
          <cell r="G203" t="str">
            <v>(단종)멜라_비타앰플데일리마스크30매_310g(일본)</v>
          </cell>
          <cell r="I203">
            <v>0</v>
          </cell>
          <cell r="J203">
            <v>0</v>
          </cell>
          <cell r="K203">
            <v>1595</v>
          </cell>
          <cell r="L203">
            <v>0</v>
          </cell>
          <cell r="M203">
            <v>0</v>
          </cell>
          <cell r="N203">
            <v>1525</v>
          </cell>
          <cell r="O203">
            <v>0</v>
          </cell>
          <cell r="P203">
            <v>0</v>
          </cell>
          <cell r="Q203" t="e">
            <v>#N/A</v>
          </cell>
          <cell r="R203">
            <v>0</v>
          </cell>
          <cell r="S203">
            <v>150</v>
          </cell>
          <cell r="T203">
            <v>30</v>
          </cell>
          <cell r="U203">
            <v>30</v>
          </cell>
          <cell r="V203">
            <v>300</v>
          </cell>
          <cell r="W203">
            <v>510</v>
          </cell>
          <cell r="X203">
            <v>5115</v>
          </cell>
          <cell r="Y203">
            <v>33.1</v>
          </cell>
          <cell r="Z203">
            <v>27.416666666666668</v>
          </cell>
          <cell r="AA203">
            <v>23.357142857142858</v>
          </cell>
          <cell r="AB203">
            <v>9.0294117647058822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4080</v>
          </cell>
          <cell r="AI203">
            <v>0</v>
          </cell>
        </row>
        <row r="204">
          <cell r="F204">
            <v>9304344</v>
          </cell>
          <cell r="G204" t="str">
            <v>(단종)DWEGF_유브이컨트롤아웃도어패치_5g*1ea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-1</v>
          </cell>
          <cell r="Z204">
            <v>-1</v>
          </cell>
          <cell r="AA204">
            <v>-1</v>
          </cell>
          <cell r="AB204">
            <v>-1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</row>
        <row r="205">
          <cell r="F205">
            <v>9302672</v>
          </cell>
          <cell r="G205" t="str">
            <v>(단종)DWEGF_카밍_클리어세럼_30ml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-1</v>
          </cell>
          <cell r="Z205">
            <v>-1</v>
          </cell>
          <cell r="AA205">
            <v>-1</v>
          </cell>
          <cell r="AB205">
            <v>-1</v>
          </cell>
          <cell r="AC205">
            <v>0</v>
          </cell>
          <cell r="AD205">
            <v>4046.8148612153618</v>
          </cell>
          <cell r="AE205">
            <v>0</v>
          </cell>
          <cell r="AF205">
            <v>0</v>
          </cell>
          <cell r="AG205">
            <v>4046.8148612153618</v>
          </cell>
          <cell r="AH205">
            <v>0</v>
          </cell>
          <cell r="AI205">
            <v>0</v>
          </cell>
        </row>
        <row r="206">
          <cell r="F206">
            <v>9303606</v>
          </cell>
          <cell r="G206" t="str">
            <v>(단종)DWEGF_클린컨트롤더블휩폼_150ml(JP)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-1</v>
          </cell>
          <cell r="Z206">
            <v>-1</v>
          </cell>
          <cell r="AA206">
            <v>-1</v>
          </cell>
          <cell r="AB206">
            <v>-1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F207">
            <v>9301158</v>
          </cell>
          <cell r="G207" t="str">
            <v>(단종)RX_브라이트_필링젤_120ML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-1</v>
          </cell>
          <cell r="Z207">
            <v>-1</v>
          </cell>
          <cell r="AA207">
            <v>-1</v>
          </cell>
          <cell r="AB207">
            <v>-1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F208">
            <v>9303997</v>
          </cell>
          <cell r="G208" t="str">
            <v>(단종)DWEGF_엠디에스_컨트롤카밍밸런스젤앤크림_50ML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-1</v>
          </cell>
          <cell r="Z208">
            <v>-1</v>
          </cell>
          <cell r="AA208">
            <v>-1</v>
          </cell>
          <cell r="AB208">
            <v>-1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F209">
            <v>9303994</v>
          </cell>
          <cell r="G209" t="str">
            <v>(단종)DWEGF_엠디에스_컨트롤카밍밸런스토너앤세럼_30ML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-1</v>
          </cell>
          <cell r="Z209">
            <v>-1</v>
          </cell>
          <cell r="AA209">
            <v>-1</v>
          </cell>
          <cell r="AB209">
            <v>-1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F210">
            <v>9303998</v>
          </cell>
          <cell r="G210" t="str">
            <v>(단종)DWEGF_엠디에스_컨트롤카밍리밸런스폼_150ml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-1</v>
          </cell>
          <cell r="Z210">
            <v>-1</v>
          </cell>
          <cell r="AA210">
            <v>-1</v>
          </cell>
          <cell r="AB210">
            <v>-1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F211">
            <v>9304922</v>
          </cell>
          <cell r="G211" t="str">
            <v>(단종)일본_Lekarka Moist Shine Mist_120ml_v2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-1</v>
          </cell>
          <cell r="Z211">
            <v>-1</v>
          </cell>
          <cell r="AA211">
            <v>-1</v>
          </cell>
          <cell r="AB211">
            <v>-1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F212">
            <v>9305813</v>
          </cell>
          <cell r="G212" t="str">
            <v>(단종)일본_Lekarka Moist Shine Mist_50ml_v2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-1</v>
          </cell>
          <cell r="Z212">
            <v>-1</v>
          </cell>
          <cell r="AA212">
            <v>-1</v>
          </cell>
          <cell r="AB212">
            <v>-1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F213">
            <v>9309250</v>
          </cell>
          <cell r="G213" t="str">
            <v>(단종)[임가공])스킨부스터_나이아신토닝샷앰플_1ml*7(OY기획세트)</v>
          </cell>
          <cell r="I213">
            <v>0</v>
          </cell>
          <cell r="J213">
            <v>0</v>
          </cell>
          <cell r="K213">
            <v>1562</v>
          </cell>
          <cell r="L213">
            <v>0</v>
          </cell>
          <cell r="M213">
            <v>0</v>
          </cell>
          <cell r="N213">
            <v>1492</v>
          </cell>
          <cell r="O213">
            <v>0</v>
          </cell>
          <cell r="P213">
            <v>0</v>
          </cell>
          <cell r="Q213" t="e">
            <v>#N/A</v>
          </cell>
          <cell r="R213">
            <v>0</v>
          </cell>
          <cell r="S213">
            <v>100</v>
          </cell>
          <cell r="T213">
            <v>50</v>
          </cell>
          <cell r="U213">
            <v>0</v>
          </cell>
          <cell r="V213">
            <v>0</v>
          </cell>
          <cell r="W213">
            <v>150</v>
          </cell>
          <cell r="X213">
            <v>43</v>
          </cell>
          <cell r="Y213">
            <v>-0.57000000000000006</v>
          </cell>
          <cell r="Z213">
            <v>-0.71333333333333337</v>
          </cell>
          <cell r="AA213">
            <v>-0.71333333333333337</v>
          </cell>
          <cell r="AB213">
            <v>-0.71333333333333337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43</v>
          </cell>
          <cell r="AI213">
            <v>0</v>
          </cell>
        </row>
        <row r="214">
          <cell r="F214">
            <v>9309252</v>
          </cell>
          <cell r="G214" t="str">
            <v>(단종)[임가공]스킨부스터_엑소좀포어샷앰플_1ml*7ea(OY기획세트)</v>
          </cell>
          <cell r="I214">
            <v>0</v>
          </cell>
          <cell r="J214">
            <v>0</v>
          </cell>
          <cell r="K214">
            <v>1560</v>
          </cell>
          <cell r="L214">
            <v>0</v>
          </cell>
          <cell r="M214">
            <v>0</v>
          </cell>
          <cell r="N214">
            <v>1490</v>
          </cell>
          <cell r="O214">
            <v>0</v>
          </cell>
          <cell r="P214">
            <v>0</v>
          </cell>
          <cell r="Q214" t="e">
            <v>#N/A</v>
          </cell>
          <cell r="R214">
            <v>0</v>
          </cell>
          <cell r="S214">
            <v>100</v>
          </cell>
          <cell r="T214">
            <v>50</v>
          </cell>
          <cell r="U214">
            <v>0</v>
          </cell>
          <cell r="V214">
            <v>0</v>
          </cell>
          <cell r="W214">
            <v>150</v>
          </cell>
          <cell r="X214">
            <v>54</v>
          </cell>
          <cell r="Y214">
            <v>-0.45999999999999996</v>
          </cell>
          <cell r="Z214">
            <v>-0.64</v>
          </cell>
          <cell r="AA214">
            <v>-0.64</v>
          </cell>
          <cell r="AB214">
            <v>-0.64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54</v>
          </cell>
          <cell r="AI214">
            <v>0</v>
          </cell>
        </row>
        <row r="215">
          <cell r="F215">
            <v>9309251</v>
          </cell>
          <cell r="G215" t="str">
            <v>(단종)[임가공]스킨부스터_피디알엔리프팅샷앰플_1ml*7(OY기획세트)</v>
          </cell>
          <cell r="I215">
            <v>0</v>
          </cell>
          <cell r="J215">
            <v>0</v>
          </cell>
          <cell r="K215">
            <v>1561</v>
          </cell>
          <cell r="L215">
            <v>0</v>
          </cell>
          <cell r="M215">
            <v>0</v>
          </cell>
          <cell r="N215">
            <v>1491</v>
          </cell>
          <cell r="O215">
            <v>0</v>
          </cell>
          <cell r="P215">
            <v>0</v>
          </cell>
          <cell r="Q215" t="e">
            <v>#N/A</v>
          </cell>
          <cell r="R215">
            <v>0</v>
          </cell>
          <cell r="S215">
            <v>100</v>
          </cell>
          <cell r="T215">
            <v>50</v>
          </cell>
          <cell r="U215">
            <v>0</v>
          </cell>
          <cell r="V215">
            <v>0</v>
          </cell>
          <cell r="W215">
            <v>150</v>
          </cell>
          <cell r="X215">
            <v>33</v>
          </cell>
          <cell r="Y215">
            <v>-0.66999999999999993</v>
          </cell>
          <cell r="Z215">
            <v>-0.78</v>
          </cell>
          <cell r="AA215">
            <v>-0.78</v>
          </cell>
          <cell r="AB215">
            <v>-0.78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33</v>
          </cell>
          <cell r="AI215">
            <v>0</v>
          </cell>
        </row>
        <row r="216">
          <cell r="F216">
            <v>9309253</v>
          </cell>
          <cell r="G216" t="str">
            <v>(단종)[임가공]스킨부스터_히알루론글로우샷앰플_1ml*7(OY기획세트)</v>
          </cell>
          <cell r="I216">
            <v>0</v>
          </cell>
          <cell r="J216">
            <v>0</v>
          </cell>
          <cell r="K216">
            <v>1559</v>
          </cell>
          <cell r="L216">
            <v>0</v>
          </cell>
          <cell r="M216">
            <v>0</v>
          </cell>
          <cell r="N216">
            <v>1489</v>
          </cell>
          <cell r="O216">
            <v>0</v>
          </cell>
          <cell r="P216">
            <v>0</v>
          </cell>
          <cell r="Q216" t="e">
            <v>#N/A</v>
          </cell>
          <cell r="R216">
            <v>0</v>
          </cell>
          <cell r="S216">
            <v>100</v>
          </cell>
          <cell r="T216">
            <v>50</v>
          </cell>
          <cell r="U216">
            <v>0</v>
          </cell>
          <cell r="V216">
            <v>0</v>
          </cell>
          <cell r="W216">
            <v>150</v>
          </cell>
          <cell r="X216">
            <v>21</v>
          </cell>
          <cell r="Y216">
            <v>-0.79</v>
          </cell>
          <cell r="Z216">
            <v>-0.86</v>
          </cell>
          <cell r="AA216">
            <v>-0.86</v>
          </cell>
          <cell r="AB216">
            <v>-0.86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21</v>
          </cell>
          <cell r="AI216">
            <v>0</v>
          </cell>
        </row>
        <row r="217">
          <cell r="F217">
            <v>9308337</v>
          </cell>
          <cell r="G217" t="str">
            <v>RX_포스트레이저_비비크림_40ml_2024</v>
          </cell>
          <cell r="I217">
            <v>0</v>
          </cell>
          <cell r="J217">
            <v>0</v>
          </cell>
          <cell r="K217">
            <v>805</v>
          </cell>
          <cell r="L217">
            <v>0</v>
          </cell>
          <cell r="M217">
            <v>0</v>
          </cell>
          <cell r="N217">
            <v>705</v>
          </cell>
          <cell r="O217">
            <v>0</v>
          </cell>
          <cell r="P217">
            <v>0</v>
          </cell>
          <cell r="Q217" t="e">
            <v>#N/A</v>
          </cell>
          <cell r="R217">
            <v>0</v>
          </cell>
          <cell r="S217">
            <v>354.75267571131945</v>
          </cell>
          <cell r="T217">
            <v>354.75267571131945</v>
          </cell>
          <cell r="U217">
            <v>354.75267571131945</v>
          </cell>
          <cell r="V217">
            <v>354.75267571131945</v>
          </cell>
          <cell r="W217">
            <v>1419.0107028452778</v>
          </cell>
          <cell r="X217">
            <v>2887</v>
          </cell>
          <cell r="Y217">
            <v>7.138064058886199</v>
          </cell>
          <cell r="Z217">
            <v>3.0690320294430995</v>
          </cell>
          <cell r="AA217">
            <v>1.7126880196287328</v>
          </cell>
          <cell r="AB217">
            <v>1.0345160147215497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2887</v>
          </cell>
          <cell r="AI217">
            <v>0</v>
          </cell>
        </row>
        <row r="218">
          <cell r="F218">
            <v>9308336</v>
          </cell>
          <cell r="G218" t="str">
            <v>RX_포스트레이저_리뉴얼모이스처_50ml_2024</v>
          </cell>
          <cell r="I218">
            <v>0</v>
          </cell>
          <cell r="J218">
            <v>0</v>
          </cell>
          <cell r="K218">
            <v>505</v>
          </cell>
          <cell r="L218">
            <v>0</v>
          </cell>
          <cell r="M218">
            <v>0</v>
          </cell>
          <cell r="N218">
            <v>525</v>
          </cell>
          <cell r="O218">
            <v>0</v>
          </cell>
          <cell r="P218">
            <v>0</v>
          </cell>
          <cell r="Q218" t="e">
            <v>#N/A</v>
          </cell>
          <cell r="R218">
            <v>0</v>
          </cell>
          <cell r="S218">
            <v>165.00003586957303</v>
          </cell>
          <cell r="T218">
            <v>165.00003586957303</v>
          </cell>
          <cell r="U218">
            <v>165.00003586957303</v>
          </cell>
          <cell r="V218">
            <v>165.00003586957303</v>
          </cell>
          <cell r="W218">
            <v>660.0001434782921</v>
          </cell>
          <cell r="X218">
            <v>6060</v>
          </cell>
          <cell r="Y218">
            <v>35.727264743083005</v>
          </cell>
          <cell r="Z218">
            <v>17.363632371541502</v>
          </cell>
          <cell r="AA218">
            <v>11.242421581027667</v>
          </cell>
          <cell r="AB218">
            <v>8.1818161857707512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6060</v>
          </cell>
          <cell r="AI218">
            <v>0</v>
          </cell>
        </row>
        <row r="219">
          <cell r="F219">
            <v>9308335</v>
          </cell>
          <cell r="G219" t="str">
            <v>RX_포스트레이저_센시티브베리어_150ml_2024</v>
          </cell>
          <cell r="I219">
            <v>0</v>
          </cell>
          <cell r="J219">
            <v>0</v>
          </cell>
          <cell r="K219">
            <v>605</v>
          </cell>
          <cell r="L219">
            <v>0</v>
          </cell>
          <cell r="M219">
            <v>0</v>
          </cell>
          <cell r="N219">
            <v>325</v>
          </cell>
          <cell r="O219">
            <v>0</v>
          </cell>
          <cell r="P219">
            <v>0</v>
          </cell>
          <cell r="Q219" t="e">
            <v>#N/A</v>
          </cell>
          <cell r="R219">
            <v>0</v>
          </cell>
          <cell r="S219">
            <v>4415.4357484054108</v>
          </cell>
          <cell r="T219">
            <v>1415.4357484054108</v>
          </cell>
          <cell r="U219">
            <v>1415.4357484054108</v>
          </cell>
          <cell r="V219">
            <v>1415.4357484054108</v>
          </cell>
          <cell r="W219">
            <v>8661.7429936216431</v>
          </cell>
          <cell r="X219">
            <v>2405</v>
          </cell>
          <cell r="Y219">
            <v>-0.45531989659943728</v>
          </cell>
          <cell r="Z219">
            <v>-0.58754021567523695</v>
          </cell>
          <cell r="AA219">
            <v>-0.66810681377225623</v>
          </cell>
          <cell r="AB219">
            <v>-0.7223422581608574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2405</v>
          </cell>
          <cell r="AI219">
            <v>0</v>
          </cell>
        </row>
        <row r="220">
          <cell r="F220">
            <v>9309315</v>
          </cell>
          <cell r="G220" t="str">
            <v>RX_포스트레이저_리뉴얼모이스처_1ml샤세_2024</v>
          </cell>
          <cell r="I220">
            <v>0</v>
          </cell>
          <cell r="J220">
            <v>0</v>
          </cell>
          <cell r="K220">
            <v>1556</v>
          </cell>
          <cell r="L220">
            <v>0</v>
          </cell>
          <cell r="M220">
            <v>0</v>
          </cell>
          <cell r="N220">
            <v>1486</v>
          </cell>
          <cell r="O220">
            <v>0</v>
          </cell>
          <cell r="P220">
            <v>0</v>
          </cell>
          <cell r="Q220" t="e">
            <v>#N/A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96880</v>
          </cell>
          <cell r="Y220">
            <v>-1</v>
          </cell>
          <cell r="Z220">
            <v>-1</v>
          </cell>
          <cell r="AA220">
            <v>-1</v>
          </cell>
          <cell r="AB220">
            <v>-1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96880</v>
          </cell>
          <cell r="AI220">
            <v>0</v>
          </cell>
        </row>
        <row r="221">
          <cell r="F221">
            <v>9303069</v>
          </cell>
          <cell r="G221" t="str">
            <v>(단종)RX_포스트레이저_이지에프10PPM_10ml*2(리뉴얼)</v>
          </cell>
          <cell r="S221">
            <v>112.24493844382111</v>
          </cell>
          <cell r="T221">
            <v>112.24493844382111</v>
          </cell>
          <cell r="U221">
            <v>112.244938443821</v>
          </cell>
          <cell r="V221">
            <v>112.244938443821</v>
          </cell>
          <cell r="W221">
            <v>448.97975377528422</v>
          </cell>
          <cell r="X221">
            <v>874</v>
          </cell>
          <cell r="Y221">
            <v>6.7865426460850111</v>
          </cell>
          <cell r="Z221">
            <v>2.8932713230425056</v>
          </cell>
          <cell r="AA221">
            <v>1.5955142153616713</v>
          </cell>
          <cell r="AB221">
            <v>0.94663566152125367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874</v>
          </cell>
          <cell r="AI221">
            <v>0</v>
          </cell>
        </row>
        <row r="222">
          <cell r="F222">
            <v>9301074</v>
          </cell>
          <cell r="G222" t="str">
            <v>RX_포스트레이저미네랄비비크림_40ml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10</v>
          </cell>
          <cell r="Y222">
            <v>-1</v>
          </cell>
          <cell r="Z222">
            <v>-1</v>
          </cell>
          <cell r="AA222">
            <v>-1</v>
          </cell>
          <cell r="AB222">
            <v>-1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10</v>
          </cell>
          <cell r="AI222">
            <v>0</v>
          </cell>
        </row>
        <row r="223">
          <cell r="F223">
            <v>9309314</v>
          </cell>
          <cell r="G223" t="str">
            <v>RX_포스트레이저_센시티브베리어_1ml샤세_2024</v>
          </cell>
          <cell r="I223">
            <v>0</v>
          </cell>
          <cell r="J223">
            <v>0</v>
          </cell>
          <cell r="K223">
            <v>1557</v>
          </cell>
          <cell r="L223">
            <v>0</v>
          </cell>
          <cell r="M223">
            <v>0</v>
          </cell>
          <cell r="N223">
            <v>1487</v>
          </cell>
          <cell r="O223">
            <v>0</v>
          </cell>
          <cell r="P223">
            <v>0</v>
          </cell>
          <cell r="Q223" t="e">
            <v>#N/A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96879</v>
          </cell>
          <cell r="Y223">
            <v>-1</v>
          </cell>
          <cell r="Z223">
            <v>-1</v>
          </cell>
          <cell r="AA223">
            <v>-1</v>
          </cell>
          <cell r="AB223">
            <v>-1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96879</v>
          </cell>
          <cell r="AI223">
            <v>0</v>
          </cell>
        </row>
        <row r="224">
          <cell r="F224">
            <v>9301197</v>
          </cell>
          <cell r="G224" t="str">
            <v>(단종)RX_포스트레이저_시너지크림_50ml_v1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1462</v>
          </cell>
          <cell r="Y224">
            <v>-1</v>
          </cell>
          <cell r="Z224">
            <v>-1</v>
          </cell>
          <cell r="AA224">
            <v>-1</v>
          </cell>
          <cell r="AB224">
            <v>-1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1462</v>
          </cell>
          <cell r="AI224">
            <v>0</v>
          </cell>
        </row>
        <row r="225">
          <cell r="F225">
            <v>9304832</v>
          </cell>
          <cell r="G225" t="str">
            <v>(단종)RX_포스트레이저_에센스토너175ML(JP)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-1</v>
          </cell>
          <cell r="Z225">
            <v>-1</v>
          </cell>
          <cell r="AA225">
            <v>-1</v>
          </cell>
          <cell r="AB225">
            <v>-1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</row>
        <row r="226">
          <cell r="F226">
            <v>9302724</v>
          </cell>
          <cell r="G226" t="str">
            <v>RX_포스트레이저_워터풀수딩크림_10ml(베트남)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-1</v>
          </cell>
          <cell r="Z226">
            <v>-1</v>
          </cell>
          <cell r="AA226">
            <v>-1</v>
          </cell>
          <cell r="AB226">
            <v>-1</v>
          </cell>
          <cell r="AC226">
            <v>0</v>
          </cell>
          <cell r="AD226">
            <v>35.157251950732309</v>
          </cell>
          <cell r="AE226">
            <v>0</v>
          </cell>
          <cell r="AF226">
            <v>0</v>
          </cell>
          <cell r="AG226">
            <v>35.157251950732309</v>
          </cell>
          <cell r="AH226">
            <v>0</v>
          </cell>
          <cell r="AI226">
            <v>0</v>
          </cell>
        </row>
        <row r="227">
          <cell r="F227">
            <v>9301243</v>
          </cell>
          <cell r="G227" t="str">
            <v>(단종)RX_포스트레이저_워터풀수딩크림_50ml(베트남)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-1</v>
          </cell>
          <cell r="Z227">
            <v>-1</v>
          </cell>
          <cell r="AA227">
            <v>-1</v>
          </cell>
          <cell r="AB227">
            <v>-1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</row>
        <row r="228">
          <cell r="F228">
            <v>7301840</v>
          </cell>
          <cell r="G228" t="str">
            <v>(단종)[세트포장재]RX_포스트레이저_워터풀수딩크림_50ml_단상자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-1</v>
          </cell>
          <cell r="Z228">
            <v>-1</v>
          </cell>
          <cell r="AA228">
            <v>-1</v>
          </cell>
          <cell r="AB228">
            <v>-1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F229">
            <v>9301077</v>
          </cell>
          <cell r="G229" t="str">
            <v>(단종)RX_포스트레이저_젤드레싱마스크시트세트(38ml*5ea)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-1</v>
          </cell>
          <cell r="Z229">
            <v>-1</v>
          </cell>
          <cell r="AA229">
            <v>-1</v>
          </cell>
          <cell r="AB229">
            <v>-1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F230">
            <v>9307328</v>
          </cell>
          <cell r="G230" t="str">
            <v>(단종)DWEGF_원데이10PPM_홈디바이스키트2700샷(니들,롤러대)</v>
          </cell>
          <cell r="I230">
            <v>0</v>
          </cell>
          <cell r="J230">
            <v>0</v>
          </cell>
          <cell r="K230">
            <v>2100</v>
          </cell>
          <cell r="L230">
            <v>0</v>
          </cell>
          <cell r="M230">
            <v>0</v>
          </cell>
          <cell r="N230">
            <v>2000</v>
          </cell>
          <cell r="O230">
            <v>0</v>
          </cell>
          <cell r="P230">
            <v>0</v>
          </cell>
          <cell r="Q230" t="e">
            <v>#N/A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-1</v>
          </cell>
          <cell r="Z230">
            <v>-1</v>
          </cell>
          <cell r="AA230">
            <v>-1</v>
          </cell>
          <cell r="AB230">
            <v>-1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F231">
            <v>9306408</v>
          </cell>
          <cell r="G231" t="str">
            <v>(단종)[임가공]멜라_투엑스_원데이앰플_14ML+(1ML*4EA)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-1</v>
          </cell>
          <cell r="Z231">
            <v>-1</v>
          </cell>
          <cell r="AA231">
            <v>-1</v>
          </cell>
          <cell r="AB231">
            <v>-1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F232">
            <v>9302720</v>
          </cell>
          <cell r="G232" t="str">
            <v>(단종)[임가공]모이스트케어세트_더블휩폼20ML+모이스트플러스10ML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-1</v>
          </cell>
          <cell r="Z232">
            <v>-1</v>
          </cell>
          <cell r="AA232">
            <v>-1</v>
          </cell>
          <cell r="AB232">
            <v>-1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F233">
            <v>9307222</v>
          </cell>
          <cell r="G233" t="str">
            <v>(단종)DWEGF_원데이10ppm_엠티에스2700샷(4ea)_스몰랩</v>
          </cell>
          <cell r="I233">
            <v>0</v>
          </cell>
          <cell r="J233">
            <v>0</v>
          </cell>
          <cell r="K233">
            <v>300</v>
          </cell>
          <cell r="L233">
            <v>0</v>
          </cell>
          <cell r="M233">
            <v>0</v>
          </cell>
          <cell r="N233">
            <v>300</v>
          </cell>
          <cell r="O233">
            <v>0</v>
          </cell>
          <cell r="P233">
            <v>0</v>
          </cell>
          <cell r="Q233" t="e">
            <v>#N/A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91</v>
          </cell>
          <cell r="Y233">
            <v>-1</v>
          </cell>
          <cell r="Z233">
            <v>-1</v>
          </cell>
          <cell r="AA233">
            <v>-1</v>
          </cell>
          <cell r="AB233">
            <v>-1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91</v>
          </cell>
          <cell r="AI233">
            <v>0</v>
          </cell>
        </row>
        <row r="234">
          <cell r="F234">
            <v>9306141</v>
          </cell>
          <cell r="G234" t="str">
            <v>(단종)멜라_토닝원데이앰플_12ml+0.7ml(기획)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464</v>
          </cell>
          <cell r="Y234">
            <v>-1</v>
          </cell>
          <cell r="Z234">
            <v>-1</v>
          </cell>
          <cell r="AA234">
            <v>-1</v>
          </cell>
          <cell r="AB234">
            <v>-1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</row>
        <row r="235">
          <cell r="F235">
            <v>9302354</v>
          </cell>
          <cell r="G235" t="str">
            <v>(단종)링클솔루션_아이리프트크림프리미엄_15g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-1</v>
          </cell>
          <cell r="Z235">
            <v>-1</v>
          </cell>
          <cell r="AA235">
            <v>-1</v>
          </cell>
          <cell r="AB235">
            <v>-1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F236">
            <v>9307277</v>
          </cell>
          <cell r="G236" t="str">
            <v>(단종)DWEGF_와이드선패치_(2매입*4EA)</v>
          </cell>
          <cell r="I236">
            <v>0</v>
          </cell>
          <cell r="J236">
            <v>0</v>
          </cell>
          <cell r="K236">
            <v>100</v>
          </cell>
          <cell r="L236">
            <v>0</v>
          </cell>
          <cell r="M236">
            <v>0</v>
          </cell>
          <cell r="N236">
            <v>100</v>
          </cell>
          <cell r="O236">
            <v>0</v>
          </cell>
          <cell r="P236">
            <v>0</v>
          </cell>
          <cell r="Q236" t="e">
            <v>#N/A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1</v>
          </cell>
          <cell r="Y236">
            <v>-1</v>
          </cell>
          <cell r="Z236">
            <v>-1</v>
          </cell>
          <cell r="AA236">
            <v>-1</v>
          </cell>
          <cell r="AB236">
            <v>-1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F237">
            <v>9307325</v>
          </cell>
          <cell r="G237" t="str">
            <v>(단종)멜라_선패드(2개입)_파우치vER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 t="e">
            <v>#N/A</v>
          </cell>
          <cell r="R237">
            <v>0</v>
          </cell>
          <cell r="S237">
            <v>135.36304883908753</v>
          </cell>
          <cell r="T237">
            <v>135.15726133974019</v>
          </cell>
          <cell r="U237">
            <v>137.26377919204796</v>
          </cell>
          <cell r="V237">
            <v>137.26377919204796</v>
          </cell>
          <cell r="W237">
            <v>545.04786856292367</v>
          </cell>
          <cell r="X237">
            <v>323</v>
          </cell>
          <cell r="Y237">
            <v>1.3861755683706964</v>
          </cell>
          <cell r="Z237">
            <v>0.19399537796803701</v>
          </cell>
          <cell r="AA237">
            <v>-0.20791416727827594</v>
          </cell>
          <cell r="AB237">
            <v>-0.40739149966474753</v>
          </cell>
          <cell r="AC237">
            <v>102.26377919204796</v>
          </cell>
          <cell r="AD237">
            <v>0</v>
          </cell>
          <cell r="AE237">
            <v>102.26377919204796</v>
          </cell>
          <cell r="AF237">
            <v>102.26377919204796</v>
          </cell>
          <cell r="AG237">
            <v>306.79133757614386</v>
          </cell>
          <cell r="AH237">
            <v>323</v>
          </cell>
          <cell r="AI237">
            <v>0</v>
          </cell>
        </row>
        <row r="238">
          <cell r="F238">
            <v>9306774</v>
          </cell>
          <cell r="G238" t="str">
            <v>(단종)DWEGF_안티옥시던트앰플_30ml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 t="e">
            <v>#N/A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-1</v>
          </cell>
          <cell r="Z238">
            <v>-1</v>
          </cell>
          <cell r="AA238">
            <v>-1</v>
          </cell>
          <cell r="AB238">
            <v>-1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F239">
            <v>9306494</v>
          </cell>
          <cell r="G239" t="str">
            <v>(단종)[임가공]DWEGF_항산화앰플_1ml(단상자X)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59</v>
          </cell>
          <cell r="Y239">
            <v>-1</v>
          </cell>
          <cell r="Z239">
            <v>-1</v>
          </cell>
          <cell r="AA239">
            <v>-1</v>
          </cell>
          <cell r="AB239">
            <v>-1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59</v>
          </cell>
          <cell r="AI239">
            <v>0</v>
          </cell>
        </row>
        <row r="240">
          <cell r="F240">
            <v>9306492</v>
          </cell>
          <cell r="G240" t="str">
            <v>(단종)DWEGF_항산화앰플_30ml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90</v>
          </cell>
          <cell r="Y240">
            <v>-1</v>
          </cell>
          <cell r="Z240">
            <v>-1</v>
          </cell>
          <cell r="AA240">
            <v>-1</v>
          </cell>
          <cell r="AB240">
            <v>-1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90</v>
          </cell>
          <cell r="AI240">
            <v>0</v>
          </cell>
        </row>
        <row r="241">
          <cell r="F241">
            <v>9304300</v>
          </cell>
          <cell r="G241" t="str">
            <v>(단종)DWEGF_링클솔루션_아이리프트크림프리미엄_8g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246</v>
          </cell>
          <cell r="Y241">
            <v>-1</v>
          </cell>
          <cell r="Z241">
            <v>-1</v>
          </cell>
          <cell r="AA241">
            <v>-1</v>
          </cell>
          <cell r="AB241">
            <v>-1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F242">
            <v>9301702</v>
          </cell>
          <cell r="G242" t="str">
            <v>(단종)DWEGF_멀티비타세럼B_14ml</v>
          </cell>
          <cell r="S242">
            <v>1.986588993642378</v>
          </cell>
          <cell r="T242">
            <v>2.0029951796979422</v>
          </cell>
          <cell r="U242">
            <v>2</v>
          </cell>
          <cell r="V242">
            <v>2</v>
          </cell>
          <cell r="W242">
            <v>7.9895841733403206</v>
          </cell>
          <cell r="X242">
            <v>3846</v>
          </cell>
          <cell r="Y242">
            <v>1934.9817316557376</v>
          </cell>
          <cell r="Z242">
            <v>963.01024089182135</v>
          </cell>
          <cell r="AA242">
            <v>641.11469255554869</v>
          </cell>
          <cell r="AB242">
            <v>480.37674208794868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3846</v>
          </cell>
          <cell r="AI242">
            <v>0</v>
          </cell>
        </row>
        <row r="243">
          <cell r="F243">
            <v>9301703</v>
          </cell>
          <cell r="G243" t="str">
            <v>(단종)DWEGF_멀티비타세럼C_14ml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3982</v>
          </cell>
          <cell r="Y243">
            <v>-1</v>
          </cell>
          <cell r="Z243">
            <v>-1</v>
          </cell>
          <cell r="AA243">
            <v>-1</v>
          </cell>
          <cell r="AB243">
            <v>-1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3981</v>
          </cell>
          <cell r="AI243">
            <v>0</v>
          </cell>
        </row>
        <row r="244">
          <cell r="F244">
            <v>9301704</v>
          </cell>
          <cell r="G244" t="str">
            <v>(단종)DWEGF_멀티비타세럼E_14ml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3997</v>
          </cell>
          <cell r="Y244">
            <v>-1</v>
          </cell>
          <cell r="Z244">
            <v>-1</v>
          </cell>
          <cell r="AA244">
            <v>-1</v>
          </cell>
          <cell r="AB244">
            <v>-1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3997</v>
          </cell>
          <cell r="AI244">
            <v>0</v>
          </cell>
        </row>
        <row r="245">
          <cell r="F245">
            <v>9308062</v>
          </cell>
          <cell r="G245" t="str">
            <v>(단종)멜라_글루타치온크림_105ml</v>
          </cell>
          <cell r="I245">
            <v>0</v>
          </cell>
          <cell r="J245">
            <v>0</v>
          </cell>
          <cell r="K245">
            <v>200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 t="e">
            <v>#N/A</v>
          </cell>
          <cell r="R245">
            <v>0</v>
          </cell>
          <cell r="S245">
            <v>7.6738339222630678</v>
          </cell>
          <cell r="T245">
            <v>6.9339753559360089</v>
          </cell>
          <cell r="U245">
            <v>0</v>
          </cell>
          <cell r="V245">
            <v>0</v>
          </cell>
          <cell r="W245">
            <v>14.607809278199078</v>
          </cell>
          <cell r="X245">
            <v>9</v>
          </cell>
          <cell r="Y245">
            <v>0.17281662480204374</v>
          </cell>
          <cell r="Z245">
            <v>-0.38389118939061306</v>
          </cell>
          <cell r="AA245">
            <v>-0.38389118939061306</v>
          </cell>
          <cell r="AB245">
            <v>-0.38389118939061306</v>
          </cell>
          <cell r="AC245">
            <v>7.6738339222630678</v>
          </cell>
          <cell r="AD245">
            <v>0</v>
          </cell>
          <cell r="AE245">
            <v>0</v>
          </cell>
          <cell r="AF245">
            <v>0</v>
          </cell>
          <cell r="AG245">
            <v>7.6738339222630678</v>
          </cell>
          <cell r="AH245">
            <v>0</v>
          </cell>
          <cell r="AI245">
            <v>7</v>
          </cell>
        </row>
        <row r="246">
          <cell r="F246">
            <v>9307960</v>
          </cell>
          <cell r="G246" t="str">
            <v>(단종)멜라_비타씨토너_150ml</v>
          </cell>
          <cell r="I246">
            <v>0</v>
          </cell>
          <cell r="J246">
            <v>0</v>
          </cell>
          <cell r="K246">
            <v>600</v>
          </cell>
          <cell r="L246">
            <v>0</v>
          </cell>
          <cell r="M246">
            <v>0</v>
          </cell>
          <cell r="N246">
            <v>800</v>
          </cell>
          <cell r="O246">
            <v>0</v>
          </cell>
          <cell r="P246">
            <v>0</v>
          </cell>
          <cell r="Q246" t="e">
            <v>#N/A</v>
          </cell>
          <cell r="R246">
            <v>0</v>
          </cell>
          <cell r="S246">
            <v>300</v>
          </cell>
          <cell r="T246">
            <v>60</v>
          </cell>
          <cell r="U246">
            <v>60</v>
          </cell>
          <cell r="V246">
            <v>600</v>
          </cell>
          <cell r="W246">
            <v>1020</v>
          </cell>
          <cell r="X246">
            <v>895</v>
          </cell>
          <cell r="Y246">
            <v>1.9833333333333334</v>
          </cell>
          <cell r="Z246">
            <v>1.4861111111111112</v>
          </cell>
          <cell r="AA246">
            <v>1.1309523809523809</v>
          </cell>
          <cell r="AB246">
            <v>-0.12254901960784315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F247">
            <v>9303194</v>
          </cell>
          <cell r="G247" t="str">
            <v>(단종)멜라_원데이앰플_1ml</v>
          </cell>
          <cell r="S247">
            <v>3500.0000000000009</v>
          </cell>
          <cell r="T247">
            <v>2391.0000000000005</v>
          </cell>
          <cell r="U247">
            <v>1000</v>
          </cell>
          <cell r="V247">
            <v>3000</v>
          </cell>
          <cell r="W247">
            <v>9891.0000000000018</v>
          </cell>
          <cell r="X247">
            <v>326</v>
          </cell>
          <cell r="Y247">
            <v>-0.90685714285714292</v>
          </cell>
          <cell r="Z247">
            <v>-0.94466134781870648</v>
          </cell>
          <cell r="AA247">
            <v>-0.95269191699317957</v>
          </cell>
          <cell r="AB247">
            <v>-0.96704074411080776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3</v>
          </cell>
          <cell r="AI247">
            <v>6</v>
          </cell>
        </row>
        <row r="248">
          <cell r="F248">
            <v>9305535</v>
          </cell>
          <cell r="G248" t="str">
            <v>(단종)[임가공]멜라_원데이앰플_1ml(단품)</v>
          </cell>
          <cell r="S248">
            <v>5.4683522734678567</v>
          </cell>
          <cell r="T248">
            <v>0</v>
          </cell>
          <cell r="U248">
            <v>0</v>
          </cell>
          <cell r="V248">
            <v>0</v>
          </cell>
          <cell r="W248">
            <v>5.4683522734678567</v>
          </cell>
          <cell r="X248">
            <v>9380</v>
          </cell>
          <cell r="Y248">
            <v>1714.3247506586658</v>
          </cell>
          <cell r="Z248">
            <v>1714.3247506586658</v>
          </cell>
          <cell r="AA248">
            <v>1714.3247506586658</v>
          </cell>
          <cell r="AB248">
            <v>1714.3247506586658</v>
          </cell>
          <cell r="AC248">
            <v>5.4683522734678567</v>
          </cell>
          <cell r="AD248">
            <v>0</v>
          </cell>
          <cell r="AE248">
            <v>0</v>
          </cell>
          <cell r="AF248">
            <v>0</v>
          </cell>
          <cell r="AG248">
            <v>5.4683522734678567</v>
          </cell>
          <cell r="AH248">
            <v>9379</v>
          </cell>
          <cell r="AI248">
            <v>0</v>
          </cell>
        </row>
        <row r="249">
          <cell r="F249">
            <v>9305207</v>
          </cell>
          <cell r="G249" t="str">
            <v>(단종)멜라_원데이앰플_30ml_v1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-1</v>
          </cell>
          <cell r="Z249">
            <v>-1</v>
          </cell>
          <cell r="AA249">
            <v>-1</v>
          </cell>
          <cell r="AB249">
            <v>-1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F250">
            <v>9307045</v>
          </cell>
          <cell r="G250" t="str">
            <v>(단종)멜라_토닝패치_5g*4ea(24년)</v>
          </cell>
          <cell r="I250">
            <v>0</v>
          </cell>
          <cell r="J250">
            <v>0</v>
          </cell>
          <cell r="K250">
            <v>2000</v>
          </cell>
          <cell r="L250">
            <v>0</v>
          </cell>
          <cell r="M250">
            <v>0</v>
          </cell>
          <cell r="N250">
            <v>2000</v>
          </cell>
          <cell r="O250">
            <v>0</v>
          </cell>
          <cell r="P250">
            <v>0</v>
          </cell>
          <cell r="Q250" t="e">
            <v>#N/A</v>
          </cell>
          <cell r="R250">
            <v>0</v>
          </cell>
          <cell r="S250">
            <v>3732.0167183262515</v>
          </cell>
          <cell r="T250">
            <v>4046.8148612153618</v>
          </cell>
          <cell r="U250">
            <v>200</v>
          </cell>
          <cell r="V250">
            <v>800</v>
          </cell>
          <cell r="W250">
            <v>8778.8315795416129</v>
          </cell>
          <cell r="X250">
            <v>1657</v>
          </cell>
          <cell r="Y250">
            <v>-0.55600413260122328</v>
          </cell>
          <cell r="Z250">
            <v>-0.78698600386748019</v>
          </cell>
          <cell r="AA250">
            <v>-0.79232548231138433</v>
          </cell>
          <cell r="AB250">
            <v>-0.81125050811300325</v>
          </cell>
          <cell r="AC250">
            <v>3732.0167183262515</v>
          </cell>
          <cell r="AD250">
            <v>0</v>
          </cell>
          <cell r="AE250">
            <v>0</v>
          </cell>
          <cell r="AF250">
            <v>0</v>
          </cell>
          <cell r="AG250">
            <v>3732.0167183262515</v>
          </cell>
          <cell r="AH250">
            <v>289</v>
          </cell>
          <cell r="AI250">
            <v>5</v>
          </cell>
        </row>
        <row r="251">
          <cell r="F251">
            <v>9307383</v>
          </cell>
          <cell r="G251" t="str">
            <v>(단종)멜라_원데이앰플_쓰리엑스세븐데이즈앰플_3ml</v>
          </cell>
          <cell r="I251">
            <v>0</v>
          </cell>
          <cell r="J251">
            <v>0</v>
          </cell>
          <cell r="K251">
            <v>300</v>
          </cell>
          <cell r="L251">
            <v>0</v>
          </cell>
          <cell r="M251">
            <v>0</v>
          </cell>
          <cell r="N251">
            <v>300</v>
          </cell>
          <cell r="O251">
            <v>0</v>
          </cell>
          <cell r="P251">
            <v>0</v>
          </cell>
          <cell r="Q251" t="e">
            <v>#N/A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369</v>
          </cell>
          <cell r="Y251">
            <v>-1</v>
          </cell>
          <cell r="Z251">
            <v>-1</v>
          </cell>
          <cell r="AA251">
            <v>-1</v>
          </cell>
          <cell r="AB251">
            <v>-1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369</v>
          </cell>
          <cell r="AI251">
            <v>0</v>
          </cell>
        </row>
        <row r="252">
          <cell r="F252">
            <v>9305860</v>
          </cell>
          <cell r="G252" t="str">
            <v>(단종)멜라_비타_에센스토너_145ml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-1</v>
          </cell>
          <cell r="Z252">
            <v>-1</v>
          </cell>
          <cell r="AA252">
            <v>-1</v>
          </cell>
          <cell r="AB252">
            <v>-1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F253">
            <v>9307048</v>
          </cell>
          <cell r="G253" t="str">
            <v>(단종)DWEGF_다이브좀크림_50ml(24년)</v>
          </cell>
          <cell r="I253">
            <v>0</v>
          </cell>
          <cell r="J253">
            <v>0</v>
          </cell>
          <cell r="K253">
            <v>5000</v>
          </cell>
          <cell r="L253">
            <v>0</v>
          </cell>
          <cell r="M253">
            <v>0</v>
          </cell>
          <cell r="N253">
            <v>5000</v>
          </cell>
          <cell r="O253">
            <v>0</v>
          </cell>
          <cell r="P253">
            <v>0</v>
          </cell>
          <cell r="Q253" t="e">
            <v>#N/A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80</v>
          </cell>
          <cell r="Y253">
            <v>-1</v>
          </cell>
          <cell r="Z253">
            <v>-1</v>
          </cell>
          <cell r="AA253">
            <v>-1</v>
          </cell>
          <cell r="AB253">
            <v>-1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74</v>
          </cell>
          <cell r="AI253">
            <v>2</v>
          </cell>
        </row>
        <row r="254">
          <cell r="F254">
            <v>9302972</v>
          </cell>
          <cell r="G254" t="str">
            <v>(단종)DWEGF_리미티드크림_70ml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1634</v>
          </cell>
          <cell r="Y254">
            <v>-1</v>
          </cell>
          <cell r="Z254">
            <v>-1</v>
          </cell>
          <cell r="AA254">
            <v>-1</v>
          </cell>
          <cell r="AB254">
            <v>-1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26</v>
          </cell>
          <cell r="AI254">
            <v>0</v>
          </cell>
        </row>
        <row r="255">
          <cell r="F255">
            <v>9304348</v>
          </cell>
          <cell r="G255" t="str">
            <v>(단종)DWEGF_링클컨트롤_50ml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177</v>
          </cell>
          <cell r="Y255">
            <v>-1</v>
          </cell>
          <cell r="Z255">
            <v>-1</v>
          </cell>
          <cell r="AA255">
            <v>-1</v>
          </cell>
          <cell r="AB255">
            <v>-1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177</v>
          </cell>
          <cell r="AI255">
            <v>0</v>
          </cell>
        </row>
        <row r="256">
          <cell r="F256">
            <v>9302803</v>
          </cell>
          <cell r="G256" t="str">
            <v>(단종)DWEGF_리더마_마스터앰플(1ml*14)</v>
          </cell>
          <cell r="S256">
            <v>60.610761924065891</v>
          </cell>
          <cell r="T256">
            <v>181.53748251848489</v>
          </cell>
          <cell r="U256">
            <v>242.4961982072312</v>
          </cell>
          <cell r="V256">
            <v>222.4961982072312</v>
          </cell>
          <cell r="W256">
            <v>707.14064085701318</v>
          </cell>
          <cell r="X256">
            <v>3752</v>
          </cell>
          <cell r="Y256">
            <v>60.903198060776141</v>
          </cell>
          <cell r="Z256">
            <v>14.494640519230174</v>
          </cell>
          <cell r="AA256">
            <v>6.7417580184888308</v>
          </cell>
          <cell r="AB256">
            <v>4.3058752152228088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3259</v>
          </cell>
          <cell r="AI256">
            <v>0</v>
          </cell>
        </row>
        <row r="257">
          <cell r="F257">
            <v>9308658</v>
          </cell>
          <cell r="G257" t="str">
            <v>(단종)멜라B_토닝앰플쿠션_21내추럴_리필_15g_v2</v>
          </cell>
          <cell r="I257">
            <v>0</v>
          </cell>
          <cell r="J257">
            <v>0</v>
          </cell>
          <cell r="K257">
            <v>1589</v>
          </cell>
          <cell r="L257">
            <v>0</v>
          </cell>
          <cell r="M257">
            <v>0</v>
          </cell>
          <cell r="N257">
            <v>1519</v>
          </cell>
          <cell r="O257">
            <v>0</v>
          </cell>
          <cell r="P257">
            <v>0</v>
          </cell>
          <cell r="Q257" t="e">
            <v>#N/A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2</v>
          </cell>
          <cell r="Y257">
            <v>-1</v>
          </cell>
          <cell r="Z257">
            <v>-1</v>
          </cell>
          <cell r="AA257">
            <v>-1</v>
          </cell>
          <cell r="AB257">
            <v>-1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2</v>
          </cell>
          <cell r="AI257">
            <v>0</v>
          </cell>
        </row>
        <row r="258">
          <cell r="F258">
            <v>9308655</v>
          </cell>
          <cell r="G258" t="str">
            <v>(단종)멜라B_토닝앰플쿠션_21내추럴_본품_15g_v2</v>
          </cell>
          <cell r="I258">
            <v>0</v>
          </cell>
          <cell r="J258">
            <v>0</v>
          </cell>
          <cell r="K258">
            <v>1592</v>
          </cell>
          <cell r="L258">
            <v>0</v>
          </cell>
          <cell r="M258">
            <v>0</v>
          </cell>
          <cell r="N258">
            <v>1522</v>
          </cell>
          <cell r="O258">
            <v>0</v>
          </cell>
          <cell r="P258">
            <v>0</v>
          </cell>
          <cell r="Q258" t="e">
            <v>#N/A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-1</v>
          </cell>
          <cell r="Z258">
            <v>-1</v>
          </cell>
          <cell r="AA258">
            <v>-1</v>
          </cell>
          <cell r="AB258">
            <v>-1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F259">
            <v>9308657</v>
          </cell>
          <cell r="G259" t="str">
            <v>(단종)멜라B_토닝앰플쿠션_19호페어_리필_15g_v2</v>
          </cell>
          <cell r="I259">
            <v>0</v>
          </cell>
          <cell r="J259">
            <v>0</v>
          </cell>
          <cell r="K259">
            <v>1590</v>
          </cell>
          <cell r="L259">
            <v>0</v>
          </cell>
          <cell r="M259">
            <v>0</v>
          </cell>
          <cell r="N259">
            <v>1520</v>
          </cell>
          <cell r="O259">
            <v>0</v>
          </cell>
          <cell r="P259">
            <v>0</v>
          </cell>
          <cell r="Q259" t="e">
            <v>#N/A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2841</v>
          </cell>
          <cell r="Y259">
            <v>-1</v>
          </cell>
          <cell r="Z259">
            <v>-1</v>
          </cell>
          <cell r="AA259">
            <v>-1</v>
          </cell>
          <cell r="AB259">
            <v>-1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2841</v>
          </cell>
          <cell r="AI259">
            <v>0</v>
          </cell>
        </row>
        <row r="260">
          <cell r="F260">
            <v>9308654</v>
          </cell>
          <cell r="G260" t="str">
            <v>(단종)멜라B_토닝앰플쿠션_19호페어_본품_15g_v2</v>
          </cell>
          <cell r="I260">
            <v>0</v>
          </cell>
          <cell r="J260">
            <v>0</v>
          </cell>
          <cell r="K260">
            <v>1593</v>
          </cell>
          <cell r="L260">
            <v>0</v>
          </cell>
          <cell r="M260">
            <v>0</v>
          </cell>
          <cell r="N260">
            <v>1523</v>
          </cell>
          <cell r="O260">
            <v>0</v>
          </cell>
          <cell r="P260">
            <v>0</v>
          </cell>
          <cell r="Q260" t="e">
            <v>#N/A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-1</v>
          </cell>
          <cell r="Z260">
            <v>-1</v>
          </cell>
          <cell r="AA260">
            <v>-1</v>
          </cell>
          <cell r="AB260">
            <v>-1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F261">
            <v>9308659</v>
          </cell>
          <cell r="G261" t="str">
            <v>(단종)멜라B_토닝앰플쿠션_23베이지_리필_15g_v2</v>
          </cell>
          <cell r="I261">
            <v>0</v>
          </cell>
          <cell r="J261">
            <v>0</v>
          </cell>
          <cell r="K261">
            <v>1588</v>
          </cell>
          <cell r="L261">
            <v>0</v>
          </cell>
          <cell r="M261">
            <v>0</v>
          </cell>
          <cell r="N261">
            <v>1518</v>
          </cell>
          <cell r="O261">
            <v>0</v>
          </cell>
          <cell r="P261">
            <v>0</v>
          </cell>
          <cell r="Q261" t="e">
            <v>#N/A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5049</v>
          </cell>
          <cell r="Y261">
            <v>-1</v>
          </cell>
          <cell r="Z261">
            <v>-1</v>
          </cell>
          <cell r="AA261">
            <v>-1</v>
          </cell>
          <cell r="AB261">
            <v>-1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4979</v>
          </cell>
          <cell r="AI261">
            <v>70</v>
          </cell>
        </row>
        <row r="262">
          <cell r="F262">
            <v>9308656</v>
          </cell>
          <cell r="G262" t="str">
            <v>(단종)멜라B_토닝앰플쿠션_23베이지_본품_15g_v2</v>
          </cell>
          <cell r="I262">
            <v>0</v>
          </cell>
          <cell r="J262">
            <v>0</v>
          </cell>
          <cell r="K262">
            <v>1591</v>
          </cell>
          <cell r="L262">
            <v>0</v>
          </cell>
          <cell r="M262">
            <v>0</v>
          </cell>
          <cell r="N262">
            <v>1521</v>
          </cell>
          <cell r="O262">
            <v>0</v>
          </cell>
          <cell r="P262">
            <v>0</v>
          </cell>
          <cell r="Q262" t="e">
            <v>#N/A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2</v>
          </cell>
          <cell r="Y262">
            <v>-1</v>
          </cell>
          <cell r="Z262">
            <v>-1</v>
          </cell>
          <cell r="AA262">
            <v>-1</v>
          </cell>
          <cell r="AB262">
            <v>-1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2</v>
          </cell>
          <cell r="AI262">
            <v>0</v>
          </cell>
        </row>
        <row r="263">
          <cell r="F263">
            <v>9308231</v>
          </cell>
          <cell r="G263" t="str">
            <v>(단종)멜라_선앰플패트_1매(3ml)*15개입</v>
          </cell>
          <cell r="I263">
            <v>0</v>
          </cell>
          <cell r="J263">
            <v>0</v>
          </cell>
          <cell r="K263">
            <v>600</v>
          </cell>
          <cell r="L263">
            <v>0</v>
          </cell>
          <cell r="M263">
            <v>0</v>
          </cell>
          <cell r="N263">
            <v>500</v>
          </cell>
          <cell r="O263">
            <v>0</v>
          </cell>
          <cell r="P263">
            <v>0</v>
          </cell>
          <cell r="Q263" t="e">
            <v>#N/A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9860</v>
          </cell>
          <cell r="Y263">
            <v>-1</v>
          </cell>
          <cell r="Z263">
            <v>-1</v>
          </cell>
          <cell r="AA263">
            <v>-1</v>
          </cell>
          <cell r="AB263">
            <v>-1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9860</v>
          </cell>
          <cell r="AI263">
            <v>0</v>
          </cell>
        </row>
        <row r="264">
          <cell r="F264">
            <v>9306330</v>
          </cell>
          <cell r="G264" t="str">
            <v>(단종)클리어_아크네니들패치(4개입)_v1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-1</v>
          </cell>
          <cell r="Z264">
            <v>-1</v>
          </cell>
          <cell r="AA264">
            <v>-1</v>
          </cell>
          <cell r="AB264">
            <v>-1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F265">
            <v>9305882</v>
          </cell>
          <cell r="G265" t="str">
            <v>(단종)클리어_에스오에스스팟_2ml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-1</v>
          </cell>
          <cell r="Z265">
            <v>-1</v>
          </cell>
          <cell r="AA265">
            <v>-1</v>
          </cell>
          <cell r="AB265">
            <v>-1</v>
          </cell>
          <cell r="AC265">
            <v>0</v>
          </cell>
          <cell r="AD265">
            <v>184.40712722318133</v>
          </cell>
          <cell r="AE265">
            <v>0</v>
          </cell>
          <cell r="AF265">
            <v>0</v>
          </cell>
          <cell r="AG265">
            <v>184.40712722318133</v>
          </cell>
          <cell r="AH265">
            <v>0</v>
          </cell>
          <cell r="AI265">
            <v>0</v>
          </cell>
        </row>
        <row r="266">
          <cell r="F266">
            <v>9305883</v>
          </cell>
          <cell r="G266" t="str">
            <v>(단종)클리어_아크네클렌저_100ml_v1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-1</v>
          </cell>
          <cell r="Z266">
            <v>-1</v>
          </cell>
          <cell r="AA266">
            <v>-1</v>
          </cell>
          <cell r="AB266">
            <v>-1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F267">
            <v>9305884</v>
          </cell>
          <cell r="G267" t="str">
            <v>(단종)클리어_토너_200ml</v>
          </cell>
          <cell r="S267">
            <v>0</v>
          </cell>
          <cell r="T267">
            <v>0</v>
          </cell>
          <cell r="U267">
            <v>300</v>
          </cell>
          <cell r="V267">
            <v>200</v>
          </cell>
          <cell r="W267">
            <v>500</v>
          </cell>
          <cell r="X267">
            <v>92</v>
          </cell>
          <cell r="Y267">
            <v>-1</v>
          </cell>
          <cell r="Z267">
            <v>-1</v>
          </cell>
          <cell r="AA267">
            <v>-0.69333333333333336</v>
          </cell>
          <cell r="AB267">
            <v>-0.81600000000000006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90</v>
          </cell>
          <cell r="AI267">
            <v>0</v>
          </cell>
        </row>
        <row r="268">
          <cell r="F268">
            <v>9305885</v>
          </cell>
          <cell r="G268" t="str">
            <v>(단종)클리어_플루이드세럼_50g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-1</v>
          </cell>
          <cell r="Z268">
            <v>-1</v>
          </cell>
          <cell r="AA268">
            <v>-1</v>
          </cell>
          <cell r="AB268">
            <v>-1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F269">
            <v>9305997</v>
          </cell>
          <cell r="G269" t="str">
            <v>(단종)클리어_클리어필_1.9ml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3341</v>
          </cell>
          <cell r="Y269">
            <v>-1</v>
          </cell>
          <cell r="Z269">
            <v>-1</v>
          </cell>
          <cell r="AA269">
            <v>-1</v>
          </cell>
          <cell r="AB269">
            <v>-1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3341</v>
          </cell>
          <cell r="AI269">
            <v>0</v>
          </cell>
        </row>
        <row r="270">
          <cell r="F270">
            <v>9306142</v>
          </cell>
          <cell r="G270" t="str">
            <v>(단종)[임가공]DWEGF_옴므올인원_플루이드_80ml(기획)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-1</v>
          </cell>
          <cell r="Z270">
            <v>-1</v>
          </cell>
          <cell r="AA270">
            <v>-1</v>
          </cell>
          <cell r="AB270">
            <v>-1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F271">
            <v>9307906</v>
          </cell>
          <cell r="G271" t="str">
            <v>(단종)클리어_5애씨드필_30ml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 t="e">
            <v>#N/A</v>
          </cell>
          <cell r="R271">
            <v>0</v>
          </cell>
          <cell r="S271">
            <v>35.157251950732309</v>
          </cell>
          <cell r="T271">
            <v>35.157251950732309</v>
          </cell>
          <cell r="U271">
            <v>35.157251950732309</v>
          </cell>
          <cell r="V271">
            <v>35.157251950732309</v>
          </cell>
          <cell r="W271">
            <v>140.62900780292924</v>
          </cell>
          <cell r="X271">
            <v>8321</v>
          </cell>
          <cell r="Y271">
            <v>235.67947687323945</v>
          </cell>
          <cell r="Z271">
            <v>117.33973843661973</v>
          </cell>
          <cell r="AA271">
            <v>77.893158957746479</v>
          </cell>
          <cell r="AB271">
            <v>58.169869218309863</v>
          </cell>
          <cell r="AC271">
            <v>35.157251950732309</v>
          </cell>
          <cell r="AD271">
            <v>9.6582479829446175</v>
          </cell>
          <cell r="AE271">
            <v>35.157251950732309</v>
          </cell>
          <cell r="AF271">
            <v>35.157251950732309</v>
          </cell>
          <cell r="AG271">
            <v>115.13000383514154</v>
          </cell>
          <cell r="AH271">
            <v>8321</v>
          </cell>
          <cell r="AI271">
            <v>0</v>
          </cell>
        </row>
        <row r="272">
          <cell r="F272">
            <v>9302158</v>
          </cell>
          <cell r="G272" t="str">
            <v>(단종)DWEGF_뉴트리앰플_15ml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-1</v>
          </cell>
          <cell r="Z272">
            <v>-1</v>
          </cell>
          <cell r="AA272">
            <v>-1</v>
          </cell>
          <cell r="AB272">
            <v>-1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F273">
            <v>9303813</v>
          </cell>
          <cell r="G273" t="str">
            <v>(단종)DWEGF_더블시너지앰플_5Oml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-1</v>
          </cell>
          <cell r="Z273">
            <v>-1</v>
          </cell>
          <cell r="AA273">
            <v>-1</v>
          </cell>
          <cell r="AB273">
            <v>-1</v>
          </cell>
          <cell r="AC273">
            <v>0</v>
          </cell>
          <cell r="AD273">
            <v>20.684325061377535</v>
          </cell>
          <cell r="AE273">
            <v>0</v>
          </cell>
          <cell r="AF273">
            <v>0</v>
          </cell>
          <cell r="AG273">
            <v>20.684325061377535</v>
          </cell>
          <cell r="AH273">
            <v>0</v>
          </cell>
          <cell r="AI273">
            <v>0</v>
          </cell>
        </row>
        <row r="274">
          <cell r="F274">
            <v>9305814</v>
          </cell>
          <cell r="G274" t="str">
            <v>(단종)[임가공]멜라_토닝패치(썸머에디션)_5g*4ea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3301</v>
          </cell>
          <cell r="Y274">
            <v>-1</v>
          </cell>
          <cell r="Z274">
            <v>-1</v>
          </cell>
          <cell r="AA274">
            <v>-1</v>
          </cell>
          <cell r="AB274">
            <v>-1</v>
          </cell>
          <cell r="AC274">
            <v>0</v>
          </cell>
          <cell r="AD274">
            <v>154.4480163974456</v>
          </cell>
          <cell r="AE274">
            <v>0</v>
          </cell>
          <cell r="AF274">
            <v>0</v>
          </cell>
          <cell r="AG274">
            <v>154.4480163974456</v>
          </cell>
          <cell r="AH274">
            <v>0</v>
          </cell>
          <cell r="AI274">
            <v>3125</v>
          </cell>
        </row>
        <row r="275">
          <cell r="F275">
            <v>9301155</v>
          </cell>
          <cell r="G275" t="str">
            <v>(단종)RX_유브이컨트롤_퍼펙트쉴드선_50ml_v1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3</v>
          </cell>
          <cell r="Y275">
            <v>-1</v>
          </cell>
          <cell r="Z275">
            <v>-1</v>
          </cell>
          <cell r="AA275">
            <v>-1</v>
          </cell>
          <cell r="AB275">
            <v>-1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3</v>
          </cell>
          <cell r="AI275">
            <v>0</v>
          </cell>
        </row>
        <row r="276">
          <cell r="F276">
            <v>9301569</v>
          </cell>
          <cell r="G276" t="str">
            <v>(단종)DWEGF_에스리뉴얼모이스처_50ml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-1</v>
          </cell>
          <cell r="Z276">
            <v>-1</v>
          </cell>
          <cell r="AA276">
            <v>-1</v>
          </cell>
          <cell r="AB276">
            <v>-1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F277">
            <v>9301091</v>
          </cell>
          <cell r="G277" t="str">
            <v>(단종)RX_포스트레이저_센시티브_베리어인텐시브_150ml_v1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1949</v>
          </cell>
          <cell r="Y277">
            <v>-1</v>
          </cell>
          <cell r="Z277">
            <v>-1</v>
          </cell>
          <cell r="AA277">
            <v>-1</v>
          </cell>
          <cell r="AB277">
            <v>-1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1949</v>
          </cell>
          <cell r="AI277">
            <v>0</v>
          </cell>
        </row>
        <row r="278">
          <cell r="F278">
            <v>9301079</v>
          </cell>
          <cell r="G278" t="str">
            <v>(단종)RX_포스트레이저_마일드클렌징젤_150ml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1</v>
          </cell>
          <cell r="Y278">
            <v>-1</v>
          </cell>
          <cell r="Z278">
            <v>-1</v>
          </cell>
          <cell r="AA278">
            <v>-1</v>
          </cell>
          <cell r="AB278">
            <v>-1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1</v>
          </cell>
          <cell r="AI278">
            <v>0</v>
          </cell>
        </row>
        <row r="279">
          <cell r="F279">
            <v>9301076</v>
          </cell>
          <cell r="G279" t="str">
            <v>(단종)RX_포스트레이저_에센셜미스트_120ml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-1</v>
          </cell>
          <cell r="Z279">
            <v>-1</v>
          </cell>
          <cell r="AA279">
            <v>-1</v>
          </cell>
          <cell r="AB279">
            <v>-1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1</v>
          </cell>
          <cell r="AI279">
            <v>0</v>
          </cell>
        </row>
        <row r="280">
          <cell r="F280">
            <v>9301240</v>
          </cell>
          <cell r="G280" t="str">
            <v>(단종)RX_포스트레이저_에센스토너_175ml_v1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-1</v>
          </cell>
          <cell r="Z280">
            <v>-1</v>
          </cell>
          <cell r="AA280">
            <v>-1</v>
          </cell>
          <cell r="AB280">
            <v>-1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F281">
            <v>9305649</v>
          </cell>
          <cell r="G281" t="str">
            <v>(단종)RX_포스트레이저_젤드레싱마스크시트세트(38ml*1ea)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-1</v>
          </cell>
          <cell r="Z281">
            <v>-1</v>
          </cell>
          <cell r="AA281">
            <v>-1</v>
          </cell>
          <cell r="AB281">
            <v>-1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F282">
            <v>9301349</v>
          </cell>
          <cell r="G282" t="str">
            <v>(단종)RX_포스트레이저_퍼펙트쉴드선_50ml_v2</v>
          </cell>
          <cell r="S282">
            <v>594.68305808709704</v>
          </cell>
          <cell r="T282">
            <v>892.0245871306455</v>
          </cell>
          <cell r="U282">
            <v>892.0245871306455</v>
          </cell>
          <cell r="V282">
            <v>892.0245871306455</v>
          </cell>
          <cell r="W282">
            <v>3270.7568194790338</v>
          </cell>
          <cell r="X282">
            <v>2954</v>
          </cell>
          <cell r="Y282">
            <v>3.9673518689132701</v>
          </cell>
          <cell r="Z282">
            <v>0.98694074756530803</v>
          </cell>
          <cell r="AA282">
            <v>0.24183796722831752</v>
          </cell>
          <cell r="AB282">
            <v>-9.6845114743041916E-2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2954</v>
          </cell>
          <cell r="AI282">
            <v>0</v>
          </cell>
        </row>
        <row r="283">
          <cell r="F283">
            <v>9304443</v>
          </cell>
          <cell r="G283" t="str">
            <v>(단종)[판촉물]DWEGF_링클컨트롤크림_샤쉐2ML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-1</v>
          </cell>
          <cell r="Z283">
            <v>-1</v>
          </cell>
          <cell r="AA283">
            <v>-1</v>
          </cell>
          <cell r="AB283">
            <v>-1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F284">
            <v>9310227</v>
          </cell>
          <cell r="G284" t="str">
            <v>(단종)멜라_매트커버쿠션_리필_19호페어</v>
          </cell>
          <cell r="I284">
            <v>0</v>
          </cell>
          <cell r="J284">
            <v>0</v>
          </cell>
          <cell r="K284">
            <v>1389</v>
          </cell>
          <cell r="L284">
            <v>0</v>
          </cell>
          <cell r="M284">
            <v>0</v>
          </cell>
          <cell r="N284">
            <v>1269</v>
          </cell>
          <cell r="O284">
            <v>0</v>
          </cell>
          <cell r="P284">
            <v>0</v>
          </cell>
          <cell r="Q284" t="e">
            <v>#N/A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-1</v>
          </cell>
          <cell r="Z284">
            <v>-1</v>
          </cell>
          <cell r="AA284">
            <v>-1</v>
          </cell>
          <cell r="AB284">
            <v>-1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F285">
            <v>9310226</v>
          </cell>
          <cell r="G285" t="str">
            <v>(단종)멜라B_매트커버팩트_19페어_본품_19g</v>
          </cell>
          <cell r="I285">
            <v>0</v>
          </cell>
          <cell r="J285">
            <v>0</v>
          </cell>
          <cell r="K285">
            <v>1390</v>
          </cell>
          <cell r="L285">
            <v>0</v>
          </cell>
          <cell r="M285">
            <v>0</v>
          </cell>
          <cell r="N285">
            <v>1270</v>
          </cell>
          <cell r="O285">
            <v>0</v>
          </cell>
          <cell r="P285">
            <v>0</v>
          </cell>
          <cell r="Q285" t="e">
            <v>#N/A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-1</v>
          </cell>
          <cell r="Z285">
            <v>-1</v>
          </cell>
          <cell r="AA285">
            <v>-1</v>
          </cell>
          <cell r="AB285">
            <v>-1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F286">
            <v>9310229</v>
          </cell>
          <cell r="G286" t="str">
            <v>(단종)멜라_매트커버쿠션_리필_21호내추럴</v>
          </cell>
          <cell r="I286">
            <v>0</v>
          </cell>
          <cell r="J286">
            <v>0</v>
          </cell>
          <cell r="K286">
            <v>1387</v>
          </cell>
          <cell r="L286">
            <v>0</v>
          </cell>
          <cell r="M286">
            <v>0</v>
          </cell>
          <cell r="N286">
            <v>1267</v>
          </cell>
          <cell r="O286">
            <v>0</v>
          </cell>
          <cell r="P286">
            <v>0</v>
          </cell>
          <cell r="Q286" t="e">
            <v>#N/A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-1</v>
          </cell>
          <cell r="Z286">
            <v>-1</v>
          </cell>
          <cell r="AA286">
            <v>-1</v>
          </cell>
          <cell r="AB286">
            <v>-1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F287">
            <v>9310228</v>
          </cell>
          <cell r="G287" t="str">
            <v>(단종)멜라B_매트커버팩트_21내추럴_본품_19g</v>
          </cell>
          <cell r="I287">
            <v>0</v>
          </cell>
          <cell r="J287">
            <v>0</v>
          </cell>
          <cell r="K287">
            <v>1388</v>
          </cell>
          <cell r="L287">
            <v>0</v>
          </cell>
          <cell r="M287">
            <v>0</v>
          </cell>
          <cell r="N287">
            <v>1268</v>
          </cell>
          <cell r="O287">
            <v>0</v>
          </cell>
          <cell r="P287">
            <v>0</v>
          </cell>
          <cell r="Q287" t="e">
            <v>#N/A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5</v>
          </cell>
          <cell r="Y287">
            <v>-1</v>
          </cell>
          <cell r="Z287">
            <v>-1</v>
          </cell>
          <cell r="AA287">
            <v>-1</v>
          </cell>
          <cell r="AB287">
            <v>-1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5</v>
          </cell>
          <cell r="AI287">
            <v>0</v>
          </cell>
        </row>
        <row r="288">
          <cell r="F288">
            <v>9310231</v>
          </cell>
          <cell r="G288" t="str">
            <v>(단종)멜라_매트커버쿠션_리필_23호베이지</v>
          </cell>
          <cell r="I288">
            <v>0</v>
          </cell>
          <cell r="J288">
            <v>0</v>
          </cell>
          <cell r="K288">
            <v>1385</v>
          </cell>
          <cell r="L288">
            <v>0</v>
          </cell>
          <cell r="M288">
            <v>0</v>
          </cell>
          <cell r="N288">
            <v>1265</v>
          </cell>
          <cell r="O288">
            <v>0</v>
          </cell>
          <cell r="P288">
            <v>0</v>
          </cell>
          <cell r="Q288" t="e">
            <v>#N/A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-1</v>
          </cell>
          <cell r="Z288">
            <v>-1</v>
          </cell>
          <cell r="AA288">
            <v>-1</v>
          </cell>
          <cell r="AB288">
            <v>-1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F289">
            <v>9310230</v>
          </cell>
          <cell r="G289" t="str">
            <v>(단종)멜라B_매트커버팩트_23베이지_본품_19g</v>
          </cell>
          <cell r="I289">
            <v>0</v>
          </cell>
          <cell r="J289">
            <v>0</v>
          </cell>
          <cell r="K289">
            <v>1386</v>
          </cell>
          <cell r="L289">
            <v>0</v>
          </cell>
          <cell r="M289">
            <v>0</v>
          </cell>
          <cell r="N289">
            <v>1266</v>
          </cell>
          <cell r="O289">
            <v>0</v>
          </cell>
          <cell r="P289">
            <v>0</v>
          </cell>
          <cell r="Q289" t="e">
            <v>#N/A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-1</v>
          </cell>
          <cell r="Z289">
            <v>-1</v>
          </cell>
          <cell r="AA289">
            <v>-1</v>
          </cell>
          <cell r="AB289">
            <v>-1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F290">
            <v>2302436</v>
          </cell>
          <cell r="G290" t="str">
            <v>(단종)[세트포장재]더마톡스니들롤러대_단상자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5226</v>
          </cell>
          <cell r="Y290">
            <v>-1</v>
          </cell>
          <cell r="Z290">
            <v>-1</v>
          </cell>
          <cell r="AA290">
            <v>-1</v>
          </cell>
          <cell r="AB290">
            <v>-1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5226</v>
          </cell>
          <cell r="AI290">
            <v>0</v>
          </cell>
        </row>
        <row r="291">
          <cell r="F291">
            <v>2302317</v>
          </cell>
          <cell r="G291" t="str">
            <v>(단종)[세트포장재]DWEGF_비타민샷마이크로패치_단상자(4개입)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-1</v>
          </cell>
          <cell r="Z291">
            <v>-1</v>
          </cell>
          <cell r="AA291">
            <v>-1</v>
          </cell>
          <cell r="AB291">
            <v>-1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F292">
            <v>2302335</v>
          </cell>
          <cell r="G292" t="str">
            <v>(단종)[세트포장재]DWEGF_비타민샷마이크로패치_파우치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-1</v>
          </cell>
          <cell r="Z292">
            <v>-1</v>
          </cell>
          <cell r="AA292">
            <v>-1</v>
          </cell>
          <cell r="AB292">
            <v>-1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F293">
            <v>2302089</v>
          </cell>
          <cell r="G293" t="str">
            <v>(단종)[세트포장재]DWEGF_VIP5종_트레이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-1</v>
          </cell>
          <cell r="Z293">
            <v>-1</v>
          </cell>
          <cell r="AA293">
            <v>-1</v>
          </cell>
          <cell r="AB293">
            <v>-1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F294">
            <v>2302986</v>
          </cell>
          <cell r="G294" t="str">
            <v>(단종)[세트포장재_단상자]멜라토닝앰플1ml_노랑v2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-1</v>
          </cell>
          <cell r="Z294">
            <v>-1</v>
          </cell>
          <cell r="AA294">
            <v>-1</v>
          </cell>
          <cell r="AB294">
            <v>-1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F295">
            <v>2302352</v>
          </cell>
          <cell r="G295" t="str">
            <v>(단종)[세트포장재_단상자]멜라토닝앰플1ml_초록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-1</v>
          </cell>
          <cell r="Z295">
            <v>-1</v>
          </cell>
          <cell r="AA295">
            <v>-1</v>
          </cell>
          <cell r="AB295">
            <v>-1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F296">
            <v>2303385</v>
          </cell>
          <cell r="G296" t="str">
            <v>(단종)[세트포장재]멜라_원데이앰플_감탄브라1ml_단상자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-1</v>
          </cell>
          <cell r="Z296">
            <v>-1</v>
          </cell>
          <cell r="AA296">
            <v>-1</v>
          </cell>
          <cell r="AB296">
            <v>-1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F297">
            <v>2302428</v>
          </cell>
          <cell r="G297" t="str">
            <v>(단종)[세트포장재]이지듀2024가정의달vIP싸바리_쇼핑백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4</v>
          </cell>
          <cell r="Y297">
            <v>-1</v>
          </cell>
          <cell r="Z297">
            <v>-1</v>
          </cell>
          <cell r="AA297">
            <v>-1</v>
          </cell>
          <cell r="AB297">
            <v>-1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4</v>
          </cell>
          <cell r="AI297">
            <v>0</v>
          </cell>
        </row>
        <row r="298">
          <cell r="F298">
            <v>2302423</v>
          </cell>
          <cell r="G298" t="str">
            <v>(단종)[세트포장재]멜라_토닝원데이앰플_감탄브라_리플렛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-1</v>
          </cell>
          <cell r="Z298">
            <v>-1</v>
          </cell>
          <cell r="AA298">
            <v>-1</v>
          </cell>
          <cell r="AB298">
            <v>-1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F299">
            <v>2302278</v>
          </cell>
          <cell r="G299" t="str">
            <v>(단종)[세트포장재]더마니들2700샷(40mg*2ea)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-1</v>
          </cell>
          <cell r="Z299">
            <v>-1</v>
          </cell>
          <cell r="AA299">
            <v>-1</v>
          </cell>
          <cell r="AB299">
            <v>-1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F300">
            <v>2302279</v>
          </cell>
          <cell r="G300" t="str">
            <v>(단종)[세트포장재]더마니들2700샷(40mg*4ea)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-1</v>
          </cell>
          <cell r="Z300">
            <v>-1</v>
          </cell>
          <cell r="AA300">
            <v>-1</v>
          </cell>
          <cell r="AB300">
            <v>-1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F301">
            <v>2303323</v>
          </cell>
          <cell r="G301" t="str">
            <v>(단종)[세트포장재]멜라_데이쉴드에센셜세트_슬리브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-1</v>
          </cell>
          <cell r="Z301">
            <v>-1</v>
          </cell>
          <cell r="AA301">
            <v>-1</v>
          </cell>
          <cell r="AB301">
            <v>-1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F302">
            <v>2303324</v>
          </cell>
          <cell r="G302" t="str">
            <v>[부자재]이지듀멜라데이쉴드에센셜세트_싸바리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-1</v>
          </cell>
          <cell r="Z302">
            <v>-1</v>
          </cell>
          <cell r="AA302">
            <v>-1</v>
          </cell>
          <cell r="AB302">
            <v>-1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</row>
        <row r="303">
          <cell r="F303">
            <v>2303337</v>
          </cell>
          <cell r="G303" t="str">
            <v>(단종)[세트포장재]멜라_앰플쿠션_19호기획세트_단상자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-1</v>
          </cell>
          <cell r="Z303">
            <v>-1</v>
          </cell>
          <cell r="AA303">
            <v>-1</v>
          </cell>
          <cell r="AB303">
            <v>-1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F304">
            <v>2303336</v>
          </cell>
          <cell r="G304" t="str">
            <v>(단종)[세트포장재]멜라_앰플쿠션_21호기획세트_단상자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-1</v>
          </cell>
          <cell r="Z304">
            <v>-1</v>
          </cell>
          <cell r="AA304">
            <v>-1</v>
          </cell>
          <cell r="AB304">
            <v>-1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F305">
            <v>2303335</v>
          </cell>
          <cell r="G305" t="str">
            <v>(단종)[세트포장재]멜라_앰플쿠션_23호기획세트_단상자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-1</v>
          </cell>
          <cell r="Z305">
            <v>-1</v>
          </cell>
          <cell r="AA305">
            <v>-1</v>
          </cell>
          <cell r="AB305">
            <v>-1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F306">
            <v>2302990</v>
          </cell>
          <cell r="G306" t="str">
            <v>(단종)[세트포장재]앰플쿠션_19호페어_단상자_v2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-1</v>
          </cell>
          <cell r="Z306">
            <v>-1</v>
          </cell>
          <cell r="AA306">
            <v>-1</v>
          </cell>
          <cell r="AB306">
            <v>-1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F307">
            <v>2302991</v>
          </cell>
          <cell r="G307" t="str">
            <v>(단종)[세트포장재]앰플쿠션_21호내추럴_단상자_v2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-1</v>
          </cell>
          <cell r="Z307">
            <v>-1</v>
          </cell>
          <cell r="AA307">
            <v>-1</v>
          </cell>
          <cell r="AB307">
            <v>-1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F308">
            <v>2302992</v>
          </cell>
          <cell r="G308" t="str">
            <v>(단종)[세트포장재]앰플쿠션_23호베이지_단상자_v2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-1</v>
          </cell>
          <cell r="Z308">
            <v>-1</v>
          </cell>
          <cell r="AA308">
            <v>-1</v>
          </cell>
          <cell r="AB308">
            <v>-1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F309">
            <v>2301915</v>
          </cell>
          <cell r="G309" t="str">
            <v>(단종)[판촉물]쇼핑백_23년프로모션(245*95*230)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13</v>
          </cell>
          <cell r="Y309">
            <v>-1</v>
          </cell>
          <cell r="Z309">
            <v>-1</v>
          </cell>
          <cell r="AA309">
            <v>-1</v>
          </cell>
          <cell r="AB309">
            <v>-1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13</v>
          </cell>
          <cell r="AI309">
            <v>0</v>
          </cell>
        </row>
        <row r="310">
          <cell r="F310">
            <v>7301237</v>
          </cell>
          <cell r="G310" t="str">
            <v>(단종)[판촉물_쇼핑백]소형쇼핑백_둥근종이끈_200*80*200</v>
          </cell>
          <cell r="S310">
            <v>204.08345800953691</v>
          </cell>
          <cell r="T310">
            <v>184.40712722318133</v>
          </cell>
          <cell r="U310">
            <v>0</v>
          </cell>
          <cell r="V310">
            <v>0</v>
          </cell>
          <cell r="W310">
            <v>388.49058523271822</v>
          </cell>
          <cell r="X310">
            <v>1254</v>
          </cell>
          <cell r="Y310">
            <v>5.1445450416730987</v>
          </cell>
          <cell r="Z310">
            <v>2.2278774510039003</v>
          </cell>
          <cell r="AA310">
            <v>2.2278774510039003</v>
          </cell>
          <cell r="AB310">
            <v>2.2278774510039003</v>
          </cell>
          <cell r="AC310">
            <v>204.08345800953691</v>
          </cell>
          <cell r="AD310">
            <v>0</v>
          </cell>
          <cell r="AE310">
            <v>0</v>
          </cell>
          <cell r="AF310">
            <v>0</v>
          </cell>
          <cell r="AG310">
            <v>204.08345800953691</v>
          </cell>
          <cell r="AH310">
            <v>1149</v>
          </cell>
          <cell r="AI310">
            <v>0</v>
          </cell>
        </row>
        <row r="311">
          <cell r="F311">
            <v>2301694</v>
          </cell>
          <cell r="G311" t="str">
            <v>[부자재]이지듀이엑스소비자용리플렛8P(관계사홍보용_2023)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-1</v>
          </cell>
          <cell r="Z311">
            <v>-1</v>
          </cell>
          <cell r="AA311">
            <v>-1</v>
          </cell>
          <cell r="AB311">
            <v>-1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F312">
            <v>2303105</v>
          </cell>
          <cell r="G312" t="str">
            <v>[부자재]카카오선물하기전용선물패키지_VER1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-1</v>
          </cell>
          <cell r="Z312">
            <v>-1</v>
          </cell>
          <cell r="AA312">
            <v>-1</v>
          </cell>
          <cell r="AB312">
            <v>-1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F313">
            <v>2302027</v>
          </cell>
          <cell r="G313" t="str">
            <v>(단종)[세트포장재]크림+앰플_서랍형손잡이케이스(2023추석)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-1</v>
          </cell>
          <cell r="Z313">
            <v>-1</v>
          </cell>
          <cell r="AA313">
            <v>-1</v>
          </cell>
          <cell r="AB313">
            <v>-1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</row>
        <row r="314">
          <cell r="F314">
            <v>2302028</v>
          </cell>
          <cell r="G314" t="str">
            <v>(단종)[세트포장재]휩폼+크림_리본끈사각케이스(2023추석)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-1</v>
          </cell>
          <cell r="Z314">
            <v>-1</v>
          </cell>
          <cell r="AA314">
            <v>-1</v>
          </cell>
          <cell r="AB314">
            <v>-1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F315">
            <v>2303273</v>
          </cell>
          <cell r="G315" t="str">
            <v>(단종)[세트포장재]멜라B_선세럼_40ml더블기획(면세)_세트단상자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1100</v>
          </cell>
          <cell r="Y315">
            <v>-1</v>
          </cell>
          <cell r="Z315">
            <v>-1</v>
          </cell>
          <cell r="AA315">
            <v>-1</v>
          </cell>
          <cell r="AB315">
            <v>-1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1100</v>
          </cell>
          <cell r="AI315">
            <v>0</v>
          </cell>
        </row>
        <row r="316">
          <cell r="F316">
            <v>7302211</v>
          </cell>
          <cell r="G316" t="str">
            <v>(단종)[판촉물]이지듀중형쇼핑백(220*90*200)_25가정의달</v>
          </cell>
          <cell r="S316">
            <v>0</v>
          </cell>
          <cell r="T316">
            <v>9.6582479829446175</v>
          </cell>
          <cell r="U316">
            <v>0</v>
          </cell>
          <cell r="V316">
            <v>0</v>
          </cell>
          <cell r="W316">
            <v>9.6582479829446175</v>
          </cell>
          <cell r="X316">
            <v>0</v>
          </cell>
          <cell r="Y316">
            <v>-1</v>
          </cell>
          <cell r="Z316">
            <v>-1</v>
          </cell>
          <cell r="AA316">
            <v>-1</v>
          </cell>
          <cell r="AB316">
            <v>-1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F317">
            <v>2303272</v>
          </cell>
          <cell r="G317" t="str">
            <v>(단종)[세트포장재]멜라B_앰플쿠션_21호내추럴_8g_팝업슬리브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-1</v>
          </cell>
          <cell r="Z317">
            <v>-1</v>
          </cell>
          <cell r="AA317">
            <v>-1</v>
          </cell>
          <cell r="AB317">
            <v>-1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F318">
            <v>7302002</v>
          </cell>
          <cell r="G318" t="str">
            <v>시지바이오_이지듀MD리젠크림_85g_v2</v>
          </cell>
          <cell r="S318">
            <v>20.676522468221766</v>
          </cell>
          <cell r="T318">
            <v>20.684325061377535</v>
          </cell>
          <cell r="U318">
            <v>20.565878044343197</v>
          </cell>
          <cell r="V318">
            <v>20.565878044343197</v>
          </cell>
          <cell r="W318">
            <v>82.492603618285685</v>
          </cell>
          <cell r="X318">
            <v>627</v>
          </cell>
          <cell r="Y318">
            <v>29.324248236793739</v>
          </cell>
          <cell r="Z318">
            <v>14.159263831605395</v>
          </cell>
          <cell r="AA318">
            <v>9.1248692578027875</v>
          </cell>
          <cell r="AB318">
            <v>6.6006814247406824</v>
          </cell>
          <cell r="AC318">
            <v>20.676522468221766</v>
          </cell>
          <cell r="AD318">
            <v>0</v>
          </cell>
          <cell r="AE318">
            <v>20.565878044343197</v>
          </cell>
          <cell r="AF318">
            <v>20.565878044343197</v>
          </cell>
          <cell r="AG318">
            <v>61.808278556908164</v>
          </cell>
          <cell r="AH318">
            <v>627</v>
          </cell>
          <cell r="AI318">
            <v>0</v>
          </cell>
        </row>
        <row r="319">
          <cell r="F319">
            <v>7301049</v>
          </cell>
          <cell r="G319" t="str">
            <v>시지바이오_이지듀MD크림_85g</v>
          </cell>
          <cell r="S319">
            <v>151.95129466842448</v>
          </cell>
          <cell r="T319">
            <v>154.4480163974456</v>
          </cell>
          <cell r="U319">
            <v>151.13814124092008</v>
          </cell>
          <cell r="V319">
            <v>151.13814124092008</v>
          </cell>
          <cell r="W319">
            <v>608.67559354771015</v>
          </cell>
          <cell r="X319">
            <v>1199</v>
          </cell>
          <cell r="Y319">
            <v>6.89068630587425</v>
          </cell>
          <cell r="Z319">
            <v>2.9131941773271079</v>
          </cell>
          <cell r="AA319">
            <v>1.6205505012867034</v>
          </cell>
          <cell r="AB319">
            <v>0.96985062767432639</v>
          </cell>
          <cell r="AC319">
            <v>151.95129466842448</v>
          </cell>
          <cell r="AD319">
            <v>0</v>
          </cell>
          <cell r="AE319">
            <v>151.13814124092008</v>
          </cell>
          <cell r="AF319">
            <v>151.13814124092008</v>
          </cell>
          <cell r="AG319">
            <v>454.22757715026466</v>
          </cell>
          <cell r="AH319">
            <v>1199</v>
          </cell>
          <cell r="AI319">
            <v>0</v>
          </cell>
        </row>
        <row r="320">
          <cell r="F320">
            <v>7302064</v>
          </cell>
          <cell r="G320" t="str">
            <v>[상품]이지듀멜라샷비타민CBA건기식파우더2g*30ea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10570</v>
          </cell>
          <cell r="Y320">
            <v>-1</v>
          </cell>
          <cell r="Z320">
            <v>-1</v>
          </cell>
          <cell r="AA320">
            <v>-1</v>
          </cell>
          <cell r="AB320">
            <v>-1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10570</v>
          </cell>
          <cell r="AI320">
            <v>0</v>
          </cell>
        </row>
        <row r="321">
          <cell r="F321">
            <v>7302065</v>
          </cell>
          <cell r="G321" t="str">
            <v>[상품]이지듀멜라샷비타민CBA건기식파우더2g*3ea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379</v>
          </cell>
          <cell r="Y321">
            <v>-1</v>
          </cell>
          <cell r="Z321">
            <v>-1</v>
          </cell>
          <cell r="AA321">
            <v>-1</v>
          </cell>
          <cell r="AB321">
            <v>-1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379</v>
          </cell>
          <cell r="AI321">
            <v>0</v>
          </cell>
        </row>
        <row r="322">
          <cell r="F322">
            <v>9307832</v>
          </cell>
          <cell r="G322" t="str">
            <v>(단종)[세트_임가공]학회용한가인기미토닝세트</v>
          </cell>
          <cell r="I322">
            <v>0</v>
          </cell>
          <cell r="J322">
            <v>0</v>
          </cell>
          <cell r="K322" t="e">
            <v>#N/A</v>
          </cell>
          <cell r="L322">
            <v>0</v>
          </cell>
          <cell r="M322">
            <v>0</v>
          </cell>
          <cell r="N322" t="e">
            <v>#N/A</v>
          </cell>
          <cell r="O322">
            <v>0</v>
          </cell>
          <cell r="P322">
            <v>0</v>
          </cell>
          <cell r="Q322" t="e">
            <v>#N/A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-1</v>
          </cell>
          <cell r="Z322">
            <v>-1</v>
          </cell>
          <cell r="AA322">
            <v>-1</v>
          </cell>
          <cell r="AB322">
            <v>-1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F323">
            <v>9305817</v>
          </cell>
          <cell r="G323" t="str">
            <v>(단종)[세트_임가공]시그니처5종세트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-1</v>
          </cell>
          <cell r="Z323">
            <v>-1</v>
          </cell>
          <cell r="AA323">
            <v>-1</v>
          </cell>
          <cell r="AB323">
            <v>-1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F324">
            <v>9310772</v>
          </cell>
          <cell r="G324" t="str">
            <v>[세트_임가공]멜라_토닝앰플쿠션+글로우립밤_19호(카카오기획세트)</v>
          </cell>
          <cell r="I324">
            <v>0</v>
          </cell>
          <cell r="J324">
            <v>0</v>
          </cell>
          <cell r="K324">
            <v>1357</v>
          </cell>
          <cell r="L324">
            <v>0</v>
          </cell>
          <cell r="M324">
            <v>0</v>
          </cell>
          <cell r="N324">
            <v>1237</v>
          </cell>
          <cell r="O324">
            <v>0</v>
          </cell>
          <cell r="P324">
            <v>0</v>
          </cell>
          <cell r="Q324" t="e">
            <v>#N/A</v>
          </cell>
          <cell r="R324">
            <v>0</v>
          </cell>
          <cell r="S324">
            <v>26.885151840336249</v>
          </cell>
          <cell r="T324">
            <v>33.606439800420318</v>
          </cell>
          <cell r="U324">
            <v>0</v>
          </cell>
          <cell r="V324">
            <v>0</v>
          </cell>
          <cell r="W324">
            <v>60.491591640756567</v>
          </cell>
          <cell r="X324">
            <v>0</v>
          </cell>
          <cell r="Y324">
            <v>-1</v>
          </cell>
          <cell r="Z324">
            <v>-1</v>
          </cell>
          <cell r="AA324">
            <v>-1</v>
          </cell>
          <cell r="AB324">
            <v>-1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F325">
            <v>9310773</v>
          </cell>
          <cell r="G325" t="str">
            <v>[세트_임가공]멜라_토닝앰플쿠션+글로우립밤_21호(카카오기획세트)</v>
          </cell>
          <cell r="I325">
            <v>0</v>
          </cell>
          <cell r="J325">
            <v>0</v>
          </cell>
          <cell r="K325">
            <v>1356</v>
          </cell>
          <cell r="L325">
            <v>0</v>
          </cell>
          <cell r="M325">
            <v>0</v>
          </cell>
          <cell r="N325">
            <v>1236</v>
          </cell>
          <cell r="O325">
            <v>0</v>
          </cell>
          <cell r="P325">
            <v>0</v>
          </cell>
          <cell r="Q325" t="e">
            <v>#N/A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-1</v>
          </cell>
          <cell r="Z325">
            <v>-1</v>
          </cell>
          <cell r="AA325">
            <v>-1</v>
          </cell>
          <cell r="AB325">
            <v>-1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F326">
            <v>9310774</v>
          </cell>
          <cell r="G326" t="str">
            <v>[세트_임가공]멜라_토닝앰플쿠션+글로우립밤_23호(카카오기획세트)</v>
          </cell>
          <cell r="I326">
            <v>0</v>
          </cell>
          <cell r="J326">
            <v>0</v>
          </cell>
          <cell r="K326">
            <v>1355</v>
          </cell>
          <cell r="L326">
            <v>0</v>
          </cell>
          <cell r="M326">
            <v>0</v>
          </cell>
          <cell r="N326">
            <v>1235</v>
          </cell>
          <cell r="O326">
            <v>0</v>
          </cell>
          <cell r="P326">
            <v>0</v>
          </cell>
          <cell r="Q326" t="e">
            <v>#N/A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2</v>
          </cell>
          <cell r="Y326">
            <v>-1</v>
          </cell>
          <cell r="Z326">
            <v>-1</v>
          </cell>
          <cell r="AA326">
            <v>-1</v>
          </cell>
          <cell r="AB326">
            <v>-1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2</v>
          </cell>
          <cell r="AI326">
            <v>0</v>
          </cell>
        </row>
        <row r="327">
          <cell r="F327">
            <v>9306420</v>
          </cell>
          <cell r="G327" t="str">
            <v>(단종)[임가공]3x_vIP5종세트(미스트+클렌저+선+기미크림+앰플8)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-1</v>
          </cell>
          <cell r="Z327">
            <v>-1</v>
          </cell>
          <cell r="AA327">
            <v>-1</v>
          </cell>
          <cell r="AB327">
            <v>-1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F328">
            <v>9311196</v>
          </cell>
          <cell r="G328" t="str">
            <v>(단종)[임가공]DWEGF_링클아이크림스틱_8g(아마존)</v>
          </cell>
          <cell r="I328">
            <v>0</v>
          </cell>
          <cell r="J328">
            <v>0</v>
          </cell>
          <cell r="K328">
            <v>400</v>
          </cell>
          <cell r="L328">
            <v>0</v>
          </cell>
          <cell r="M328">
            <v>0</v>
          </cell>
          <cell r="N328">
            <v>405</v>
          </cell>
          <cell r="O328">
            <v>0</v>
          </cell>
          <cell r="P328">
            <v>0</v>
          </cell>
          <cell r="Q328" t="e">
            <v>#N/A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-1</v>
          </cell>
          <cell r="Z328">
            <v>-1</v>
          </cell>
          <cell r="AA328">
            <v>-1</v>
          </cell>
          <cell r="AB328">
            <v>-1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F329">
            <v>9311197</v>
          </cell>
          <cell r="G329" t="str">
            <v>(단종)[임가공]DWEGF_콜라겐실앰플_55g(아마존)</v>
          </cell>
          <cell r="I329">
            <v>0</v>
          </cell>
          <cell r="J329">
            <v>0</v>
          </cell>
          <cell r="K329">
            <v>1445</v>
          </cell>
          <cell r="L329">
            <v>0</v>
          </cell>
          <cell r="M329">
            <v>0</v>
          </cell>
          <cell r="N329">
            <v>1725</v>
          </cell>
          <cell r="O329">
            <v>0</v>
          </cell>
          <cell r="P329">
            <v>0</v>
          </cell>
          <cell r="Q329" t="e">
            <v>#N/A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-1</v>
          </cell>
          <cell r="Z329">
            <v>-1</v>
          </cell>
          <cell r="AA329">
            <v>-1</v>
          </cell>
          <cell r="AB329">
            <v>-1</v>
          </cell>
          <cell r="AC329">
            <v>0</v>
          </cell>
          <cell r="AD329">
            <v>8.951407913454986</v>
          </cell>
          <cell r="AE329">
            <v>0</v>
          </cell>
          <cell r="AF329">
            <v>0</v>
          </cell>
          <cell r="AG329">
            <v>8.951407913454986</v>
          </cell>
          <cell r="AH329">
            <v>0</v>
          </cell>
          <cell r="AI329">
            <v>0</v>
          </cell>
        </row>
        <row r="330">
          <cell r="F330">
            <v>9311133</v>
          </cell>
          <cell r="G330" t="str">
            <v>[세트_임가공]멜라_토닝앰플쿠션+프리저보드플라워_19호(카카오로즈에디션)</v>
          </cell>
          <cell r="I330">
            <v>0</v>
          </cell>
          <cell r="J330">
            <v>0</v>
          </cell>
          <cell r="K330">
            <v>75</v>
          </cell>
          <cell r="L330">
            <v>0</v>
          </cell>
          <cell r="M330">
            <v>0</v>
          </cell>
          <cell r="N330">
            <v>70</v>
          </cell>
          <cell r="O330">
            <v>0</v>
          </cell>
          <cell r="P330">
            <v>0</v>
          </cell>
          <cell r="Q330" t="e">
            <v>#N/A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7</v>
          </cell>
          <cell r="Y330">
            <v>-1</v>
          </cell>
          <cell r="Z330">
            <v>-1</v>
          </cell>
          <cell r="AA330">
            <v>-1</v>
          </cell>
          <cell r="AB330">
            <v>-1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7</v>
          </cell>
          <cell r="AI330">
            <v>0</v>
          </cell>
        </row>
        <row r="331">
          <cell r="F331">
            <v>9311132</v>
          </cell>
          <cell r="G331" t="str">
            <v>[세트_임가공]멜라_토닝앰플쿠션+프리저보드플라워_21호(카카오로즈에디션)</v>
          </cell>
          <cell r="I331">
            <v>0</v>
          </cell>
          <cell r="J331">
            <v>0</v>
          </cell>
          <cell r="K331">
            <v>705</v>
          </cell>
          <cell r="L331">
            <v>0</v>
          </cell>
          <cell r="M331">
            <v>0</v>
          </cell>
          <cell r="N331">
            <v>555</v>
          </cell>
          <cell r="O331">
            <v>0</v>
          </cell>
          <cell r="P331">
            <v>0</v>
          </cell>
          <cell r="Q331" t="e">
            <v>#N/A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101</v>
          </cell>
          <cell r="Y331">
            <v>-1</v>
          </cell>
          <cell r="Z331">
            <v>-1</v>
          </cell>
          <cell r="AA331">
            <v>-1</v>
          </cell>
          <cell r="AB331">
            <v>-1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101</v>
          </cell>
          <cell r="AI331">
            <v>0</v>
          </cell>
        </row>
        <row r="332">
          <cell r="F332">
            <v>9311134</v>
          </cell>
          <cell r="G332" t="str">
            <v>[세트_임가공]멜라_토닝앰플쿠션+프리저보드플라워_23호(카카오로즈에디션)</v>
          </cell>
          <cell r="I332">
            <v>0</v>
          </cell>
          <cell r="J332">
            <v>0</v>
          </cell>
          <cell r="K332">
            <v>70</v>
          </cell>
          <cell r="L332">
            <v>0</v>
          </cell>
          <cell r="M332">
            <v>0</v>
          </cell>
          <cell r="N332">
            <v>70</v>
          </cell>
          <cell r="O332">
            <v>0</v>
          </cell>
          <cell r="P332">
            <v>0</v>
          </cell>
          <cell r="Q332" t="e">
            <v>#N/A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16</v>
          </cell>
          <cell r="Y332">
            <v>-1</v>
          </cell>
          <cell r="Z332">
            <v>-1</v>
          </cell>
          <cell r="AA332">
            <v>-1</v>
          </cell>
          <cell r="AB332">
            <v>-1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16</v>
          </cell>
          <cell r="AI332">
            <v>0</v>
          </cell>
        </row>
        <row r="333">
          <cell r="F333">
            <v>9310619</v>
          </cell>
          <cell r="G333" t="str">
            <v>[세트_임가공]멜라B_토닝Uv선세럼_40ml(카카오)</v>
          </cell>
          <cell r="I333">
            <v>0</v>
          </cell>
          <cell r="J333">
            <v>0</v>
          </cell>
          <cell r="K333">
            <v>1363</v>
          </cell>
          <cell r="L333">
            <v>0</v>
          </cell>
          <cell r="M333">
            <v>0</v>
          </cell>
          <cell r="N333">
            <v>1243</v>
          </cell>
          <cell r="O333">
            <v>0</v>
          </cell>
          <cell r="P333">
            <v>0</v>
          </cell>
          <cell r="Q333" t="e">
            <v>#N/A</v>
          </cell>
          <cell r="R333">
            <v>0</v>
          </cell>
          <cell r="S333">
            <v>28.324857253408066</v>
          </cell>
          <cell r="T333">
            <v>33.989828704089682</v>
          </cell>
          <cell r="U333">
            <v>100</v>
          </cell>
          <cell r="V333">
            <v>100</v>
          </cell>
          <cell r="W333">
            <v>262.31468595749777</v>
          </cell>
          <cell r="X333">
            <v>59</v>
          </cell>
          <cell r="Y333">
            <v>1.0829760754716982</v>
          </cell>
          <cell r="Z333">
            <v>-5.3192692967409805E-2</v>
          </cell>
          <cell r="AA333">
            <v>-0.63650855341919454</v>
          </cell>
          <cell r="AB333">
            <v>-0.77507931062022339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59</v>
          </cell>
          <cell r="AI333">
            <v>0</v>
          </cell>
        </row>
        <row r="334">
          <cell r="F334">
            <v>9310618</v>
          </cell>
          <cell r="G334" t="str">
            <v>[세트_임가공]멜라_토닝원데이앰플_10ml(카카오)</v>
          </cell>
          <cell r="I334">
            <v>0</v>
          </cell>
          <cell r="J334">
            <v>0</v>
          </cell>
          <cell r="K334">
            <v>1364</v>
          </cell>
          <cell r="L334">
            <v>0</v>
          </cell>
          <cell r="M334">
            <v>0</v>
          </cell>
          <cell r="N334">
            <v>1244</v>
          </cell>
          <cell r="O334">
            <v>0</v>
          </cell>
          <cell r="P334">
            <v>0</v>
          </cell>
          <cell r="Q334" t="e">
            <v>#N/A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53</v>
          </cell>
          <cell r="Y334">
            <v>-1</v>
          </cell>
          <cell r="Z334">
            <v>-1</v>
          </cell>
          <cell r="AA334">
            <v>-1</v>
          </cell>
          <cell r="AB334">
            <v>-1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53</v>
          </cell>
          <cell r="AI334">
            <v>0</v>
          </cell>
        </row>
        <row r="335">
          <cell r="F335">
            <v>9308818</v>
          </cell>
          <cell r="G335" t="str">
            <v>(단종)[세트_임가공]멜라_3스텝스페셜세트(명절)</v>
          </cell>
          <cell r="I335">
            <v>0</v>
          </cell>
          <cell r="J335">
            <v>0</v>
          </cell>
          <cell r="K335">
            <v>1574</v>
          </cell>
          <cell r="L335">
            <v>0</v>
          </cell>
          <cell r="M335">
            <v>0</v>
          </cell>
          <cell r="N335">
            <v>1504</v>
          </cell>
          <cell r="O335">
            <v>0</v>
          </cell>
          <cell r="P335">
            <v>0</v>
          </cell>
          <cell r="Q335" t="e">
            <v>#N/A</v>
          </cell>
          <cell r="R335">
            <v>0</v>
          </cell>
          <cell r="S335">
            <v>99.613136386822205</v>
          </cell>
          <cell r="T335">
            <v>100.43578850780476</v>
          </cell>
          <cell r="U335">
            <v>100</v>
          </cell>
          <cell r="V335">
            <v>100</v>
          </cell>
          <cell r="W335">
            <v>400.04892489462696</v>
          </cell>
          <cell r="X335">
            <v>0</v>
          </cell>
          <cell r="Y335">
            <v>-1</v>
          </cell>
          <cell r="Z335">
            <v>-1</v>
          </cell>
          <cell r="AA335">
            <v>-1</v>
          </cell>
          <cell r="AB335">
            <v>-1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F336">
            <v>9306482</v>
          </cell>
          <cell r="G336" t="str">
            <v>(단종)[임가공]베리어_리페어3종세트(리페어크림105ml+클렌저+미스트)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-1</v>
          </cell>
          <cell r="Z336">
            <v>-1</v>
          </cell>
          <cell r="AA336">
            <v>-1</v>
          </cell>
          <cell r="AB336">
            <v>-1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F337">
            <v>9309712</v>
          </cell>
          <cell r="G337" t="str">
            <v>(단종)[세트_임가공]25년신년패키지_기미앰플_30ml*6ea</v>
          </cell>
          <cell r="I337">
            <v>0</v>
          </cell>
          <cell r="J337">
            <v>0</v>
          </cell>
          <cell r="K337">
            <v>1539</v>
          </cell>
          <cell r="L337">
            <v>0</v>
          </cell>
          <cell r="M337">
            <v>0</v>
          </cell>
          <cell r="N337">
            <v>1469</v>
          </cell>
          <cell r="O337">
            <v>0</v>
          </cell>
          <cell r="P337">
            <v>0</v>
          </cell>
          <cell r="Q337" t="e">
            <v>#N/A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7</v>
          </cell>
          <cell r="Y337">
            <v>-1</v>
          </cell>
          <cell r="Z337">
            <v>-1</v>
          </cell>
          <cell r="AA337">
            <v>-1</v>
          </cell>
          <cell r="AB337">
            <v>-1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7</v>
          </cell>
          <cell r="AI337">
            <v>0</v>
          </cell>
        </row>
        <row r="338">
          <cell r="F338">
            <v>9309713</v>
          </cell>
          <cell r="G338" t="str">
            <v>(단종)[세트_임가공]25년신년패키지_향산화_30ml*4ea</v>
          </cell>
          <cell r="I338">
            <v>0</v>
          </cell>
          <cell r="J338">
            <v>0</v>
          </cell>
          <cell r="K338">
            <v>1538</v>
          </cell>
          <cell r="L338">
            <v>0</v>
          </cell>
          <cell r="M338">
            <v>0</v>
          </cell>
          <cell r="N338">
            <v>1468</v>
          </cell>
          <cell r="O338">
            <v>0</v>
          </cell>
          <cell r="P338">
            <v>0</v>
          </cell>
          <cell r="Q338" t="e">
            <v>#N/A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6</v>
          </cell>
          <cell r="Y338">
            <v>-1</v>
          </cell>
          <cell r="Z338">
            <v>-1</v>
          </cell>
          <cell r="AA338">
            <v>-1</v>
          </cell>
          <cell r="AB338">
            <v>-1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6</v>
          </cell>
          <cell r="AI338">
            <v>0</v>
          </cell>
        </row>
        <row r="339">
          <cell r="F339">
            <v>9309833</v>
          </cell>
          <cell r="G339" t="str">
            <v>(단종)[세트_임가공]베리어_리페어크림+앰플기획세트(50ml+1ml)</v>
          </cell>
          <cell r="I339">
            <v>0</v>
          </cell>
          <cell r="J339">
            <v>0</v>
          </cell>
          <cell r="K339">
            <v>1527</v>
          </cell>
          <cell r="L339">
            <v>0</v>
          </cell>
          <cell r="M339">
            <v>0</v>
          </cell>
          <cell r="N339">
            <v>1457</v>
          </cell>
          <cell r="O339">
            <v>0</v>
          </cell>
          <cell r="P339">
            <v>0</v>
          </cell>
          <cell r="Q339" t="e">
            <v>#N/A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440</v>
          </cell>
          <cell r="Y339">
            <v>-1</v>
          </cell>
          <cell r="Z339">
            <v>-1</v>
          </cell>
          <cell r="AA339">
            <v>-1</v>
          </cell>
          <cell r="AB339">
            <v>-1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440</v>
          </cell>
          <cell r="AI339">
            <v>0</v>
          </cell>
        </row>
        <row r="340">
          <cell r="F340">
            <v>9311214</v>
          </cell>
          <cell r="G340" t="str">
            <v>[임가공]클리어_5애씨드필_30ml(아마존)</v>
          </cell>
          <cell r="I340">
            <v>0</v>
          </cell>
          <cell r="J340">
            <v>0</v>
          </cell>
          <cell r="K340">
            <v>705</v>
          </cell>
          <cell r="L340">
            <v>0</v>
          </cell>
          <cell r="M340">
            <v>0</v>
          </cell>
          <cell r="N340">
            <v>565</v>
          </cell>
          <cell r="O340">
            <v>0</v>
          </cell>
          <cell r="P340">
            <v>0</v>
          </cell>
          <cell r="Q340" t="e">
            <v>#N/A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771</v>
          </cell>
          <cell r="Y340">
            <v>-1</v>
          </cell>
          <cell r="Z340">
            <v>-1</v>
          </cell>
          <cell r="AA340">
            <v>-1</v>
          </cell>
          <cell r="AB340">
            <v>-1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F341">
            <v>9307830</v>
          </cell>
          <cell r="G341" t="str">
            <v>(단종)[세트_임가공]한가인vIP세트기획</v>
          </cell>
          <cell r="I341">
            <v>0</v>
          </cell>
          <cell r="J341">
            <v>0</v>
          </cell>
          <cell r="K341">
            <v>100</v>
          </cell>
          <cell r="L341">
            <v>0</v>
          </cell>
          <cell r="M341">
            <v>0</v>
          </cell>
          <cell r="N341">
            <v>300</v>
          </cell>
          <cell r="O341">
            <v>0</v>
          </cell>
          <cell r="P341">
            <v>0</v>
          </cell>
          <cell r="Q341" t="e">
            <v>#N/A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-1</v>
          </cell>
          <cell r="Z341">
            <v>-1</v>
          </cell>
          <cell r="AA341">
            <v>-1</v>
          </cell>
          <cell r="AB341">
            <v>-1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F342">
            <v>9307831</v>
          </cell>
          <cell r="G342" t="str">
            <v>(단종)[세트_임가공]한가인CBA세트</v>
          </cell>
          <cell r="I342">
            <v>0</v>
          </cell>
          <cell r="J342">
            <v>0</v>
          </cell>
          <cell r="K342">
            <v>300</v>
          </cell>
          <cell r="L342">
            <v>0</v>
          </cell>
          <cell r="M342">
            <v>0</v>
          </cell>
          <cell r="N342">
            <v>400</v>
          </cell>
          <cell r="O342">
            <v>0</v>
          </cell>
          <cell r="P342">
            <v>0</v>
          </cell>
          <cell r="Q342" t="e">
            <v>#N/A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-1</v>
          </cell>
          <cell r="Z342">
            <v>-1</v>
          </cell>
          <cell r="AA342">
            <v>-1</v>
          </cell>
          <cell r="AB342">
            <v>-1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</row>
        <row r="343">
          <cell r="F343">
            <v>9306944</v>
          </cell>
          <cell r="G343" t="str">
            <v>(단종)[세트_임가공]명절기획세트_24년설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 t="e">
            <v>#N/A</v>
          </cell>
          <cell r="O343">
            <v>0</v>
          </cell>
          <cell r="P343">
            <v>0</v>
          </cell>
          <cell r="Q343" t="e">
            <v>#N/A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-1</v>
          </cell>
          <cell r="Z343">
            <v>-1</v>
          </cell>
          <cell r="AA343">
            <v>-1</v>
          </cell>
          <cell r="AB343">
            <v>-1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F344">
            <v>9308815</v>
          </cell>
          <cell r="G344" t="str">
            <v>(단종)[세트_임가공]프로모션세트A_직영_24년추석</v>
          </cell>
          <cell r="I344">
            <v>0</v>
          </cell>
          <cell r="J344">
            <v>0</v>
          </cell>
          <cell r="K344">
            <v>1577</v>
          </cell>
          <cell r="L344">
            <v>0</v>
          </cell>
          <cell r="M344">
            <v>0</v>
          </cell>
          <cell r="N344">
            <v>1507</v>
          </cell>
          <cell r="O344">
            <v>0</v>
          </cell>
          <cell r="P344">
            <v>0</v>
          </cell>
          <cell r="Q344" t="e">
            <v>#N/A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-1</v>
          </cell>
          <cell r="Z344">
            <v>-1</v>
          </cell>
          <cell r="AA344">
            <v>-1</v>
          </cell>
          <cell r="AB344">
            <v>-1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F345">
            <v>9307604</v>
          </cell>
          <cell r="G345" t="str">
            <v>(단종)[세트_임가공]멜라토닝기획세트(앰플+패치)_마켓컬리</v>
          </cell>
          <cell r="I345">
            <v>0</v>
          </cell>
          <cell r="J345">
            <v>0</v>
          </cell>
          <cell r="K345">
            <v>300</v>
          </cell>
          <cell r="L345">
            <v>0</v>
          </cell>
          <cell r="M345">
            <v>0</v>
          </cell>
          <cell r="N345" t="e">
            <v>#N/A</v>
          </cell>
          <cell r="O345">
            <v>0</v>
          </cell>
          <cell r="P345">
            <v>0</v>
          </cell>
          <cell r="Q345" t="e">
            <v>#N/A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195</v>
          </cell>
          <cell r="Y345">
            <v>-1</v>
          </cell>
          <cell r="Z345">
            <v>-1</v>
          </cell>
          <cell r="AA345">
            <v>-1</v>
          </cell>
          <cell r="AB345">
            <v>-1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195</v>
          </cell>
          <cell r="AI345">
            <v>0</v>
          </cell>
        </row>
        <row r="346">
          <cell r="F346">
            <v>9311198</v>
          </cell>
          <cell r="G346" t="str">
            <v>[임가공]멜라_와이드썬패치4매_지퍼백(아마존)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5</v>
          </cell>
          <cell r="O346">
            <v>0</v>
          </cell>
          <cell r="P346">
            <v>0</v>
          </cell>
          <cell r="Q346" t="e">
            <v>#N/A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-1</v>
          </cell>
          <cell r="Z346">
            <v>-1</v>
          </cell>
          <cell r="AA346">
            <v>-1</v>
          </cell>
          <cell r="AB346">
            <v>-1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F347">
            <v>9311113</v>
          </cell>
          <cell r="G347" t="str">
            <v>[세트_임가공]로즈에디션앰플_15ML_듀오세트(카카오)</v>
          </cell>
          <cell r="I347">
            <v>0</v>
          </cell>
          <cell r="J347">
            <v>0</v>
          </cell>
          <cell r="K347">
            <v>1326</v>
          </cell>
          <cell r="L347">
            <v>0</v>
          </cell>
          <cell r="M347">
            <v>0</v>
          </cell>
          <cell r="N347">
            <v>1206</v>
          </cell>
          <cell r="O347">
            <v>0</v>
          </cell>
          <cell r="P347">
            <v>0</v>
          </cell>
          <cell r="Q347" t="e">
            <v>#N/A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-1</v>
          </cell>
          <cell r="Z347">
            <v>-1</v>
          </cell>
          <cell r="AA347">
            <v>-1</v>
          </cell>
          <cell r="AB347">
            <v>-1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F348">
            <v>9311387</v>
          </cell>
          <cell r="G348" t="str">
            <v>(단종)[세트_임가공]멜라_데이쉴드에센셜세트</v>
          </cell>
          <cell r="I348">
            <v>0</v>
          </cell>
          <cell r="J348">
            <v>0</v>
          </cell>
          <cell r="K348" t="e">
            <v>#N/A</v>
          </cell>
          <cell r="L348">
            <v>0</v>
          </cell>
          <cell r="M348">
            <v>0</v>
          </cell>
          <cell r="N348" t="e">
            <v>#N/A</v>
          </cell>
          <cell r="O348">
            <v>0</v>
          </cell>
          <cell r="P348">
            <v>0</v>
          </cell>
          <cell r="Q348" t="e">
            <v>#N/A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247</v>
          </cell>
          <cell r="Y348">
            <v>-1</v>
          </cell>
          <cell r="Z348">
            <v>-1</v>
          </cell>
          <cell r="AA348">
            <v>-1</v>
          </cell>
          <cell r="AB348">
            <v>-1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247</v>
          </cell>
          <cell r="AI348">
            <v>0</v>
          </cell>
        </row>
        <row r="349">
          <cell r="F349">
            <v>9311086</v>
          </cell>
          <cell r="G349" t="str">
            <v>[세트_임가공]멜라_매트커버팩트+글로우립밤_19호(카카오기획세트)</v>
          </cell>
          <cell r="I349">
            <v>0</v>
          </cell>
          <cell r="J349">
            <v>0</v>
          </cell>
          <cell r="K349">
            <v>1329</v>
          </cell>
          <cell r="L349">
            <v>0</v>
          </cell>
          <cell r="M349">
            <v>0</v>
          </cell>
          <cell r="N349">
            <v>1209</v>
          </cell>
          <cell r="O349">
            <v>0</v>
          </cell>
          <cell r="P349">
            <v>0</v>
          </cell>
          <cell r="Q349" t="e">
            <v>#N/A</v>
          </cell>
          <cell r="R349">
            <v>0</v>
          </cell>
          <cell r="S349">
            <v>9.6571395739301948</v>
          </cell>
          <cell r="T349">
            <v>9.6571395739301966</v>
          </cell>
          <cell r="U349">
            <v>20</v>
          </cell>
          <cell r="V349">
            <v>20</v>
          </cell>
          <cell r="W349">
            <v>59.31427914786039</v>
          </cell>
          <cell r="X349">
            <v>253</v>
          </cell>
          <cell r="Y349">
            <v>25.198233758884758</v>
          </cell>
          <cell r="Z349">
            <v>12.099116879442379</v>
          </cell>
          <cell r="AA349">
            <v>5.4353208422942449</v>
          </cell>
          <cell r="AB349">
            <v>3.2654147303942462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253</v>
          </cell>
          <cell r="AI349">
            <v>0</v>
          </cell>
        </row>
        <row r="350">
          <cell r="F350">
            <v>9311087</v>
          </cell>
          <cell r="G350" t="str">
            <v>[세트_임가공]멜라_매트커버팩트+글로우립밤_21호(카카오기획세트)</v>
          </cell>
          <cell r="I350">
            <v>0</v>
          </cell>
          <cell r="J350">
            <v>0</v>
          </cell>
          <cell r="K350">
            <v>1328</v>
          </cell>
          <cell r="L350">
            <v>0</v>
          </cell>
          <cell r="M350">
            <v>0</v>
          </cell>
          <cell r="N350">
            <v>1208</v>
          </cell>
          <cell r="O350">
            <v>0</v>
          </cell>
          <cell r="P350">
            <v>0</v>
          </cell>
          <cell r="Q350" t="e">
            <v>#N/A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1</v>
          </cell>
          <cell r="Y350">
            <v>-1</v>
          </cell>
          <cell r="Z350">
            <v>-1</v>
          </cell>
          <cell r="AA350">
            <v>-1</v>
          </cell>
          <cell r="AB350">
            <v>-1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1</v>
          </cell>
          <cell r="AI350">
            <v>0</v>
          </cell>
        </row>
        <row r="351">
          <cell r="F351">
            <v>9311088</v>
          </cell>
          <cell r="G351" t="str">
            <v>[세트_임가공]매트커버23호_글로우립로즈(카카오)</v>
          </cell>
          <cell r="I351">
            <v>0</v>
          </cell>
          <cell r="J351">
            <v>0</v>
          </cell>
          <cell r="K351">
            <v>1327</v>
          </cell>
          <cell r="L351">
            <v>0</v>
          </cell>
          <cell r="M351">
            <v>0</v>
          </cell>
          <cell r="N351">
            <v>1207</v>
          </cell>
          <cell r="O351">
            <v>0</v>
          </cell>
          <cell r="P351">
            <v>0</v>
          </cell>
          <cell r="Q351" t="e">
            <v>#N/A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-1</v>
          </cell>
          <cell r="Z351">
            <v>-1</v>
          </cell>
          <cell r="AA351">
            <v>-1</v>
          </cell>
          <cell r="AB351">
            <v>-1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F352">
            <v>9311135</v>
          </cell>
          <cell r="G352" t="str">
            <v>(단종)[임가공]멜라_토닝앰플쿠션_19호페어13g(본품1+리필2)_면세</v>
          </cell>
          <cell r="I352">
            <v>0</v>
          </cell>
          <cell r="J352">
            <v>0</v>
          </cell>
          <cell r="K352">
            <v>1000</v>
          </cell>
          <cell r="L352">
            <v>0</v>
          </cell>
          <cell r="M352">
            <v>0</v>
          </cell>
          <cell r="N352">
            <v>1005</v>
          </cell>
          <cell r="O352">
            <v>0</v>
          </cell>
          <cell r="P352">
            <v>0</v>
          </cell>
          <cell r="Q352" t="e">
            <v>#N/A</v>
          </cell>
          <cell r="R352">
            <v>0</v>
          </cell>
          <cell r="S352">
            <v>134.99999999999997</v>
          </cell>
          <cell r="T352">
            <v>135.00000000000003</v>
          </cell>
          <cell r="U352">
            <v>270</v>
          </cell>
          <cell r="V352">
            <v>270</v>
          </cell>
          <cell r="W352">
            <v>810</v>
          </cell>
          <cell r="X352">
            <v>905</v>
          </cell>
          <cell r="Y352">
            <v>5.7037037037037051</v>
          </cell>
          <cell r="Z352">
            <v>2.3518518518518516</v>
          </cell>
          <cell r="AA352">
            <v>0.67592592592592582</v>
          </cell>
          <cell r="AB352">
            <v>0.11728395061728403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905</v>
          </cell>
          <cell r="AI352">
            <v>0</v>
          </cell>
        </row>
        <row r="353">
          <cell r="F353">
            <v>9311136</v>
          </cell>
          <cell r="G353" t="str">
            <v>(단종)[임가공]멜라_토닝앰플쿠션_21호내추럴13g(본품1+리필2)_면세</v>
          </cell>
          <cell r="I353">
            <v>0</v>
          </cell>
          <cell r="J353">
            <v>0</v>
          </cell>
          <cell r="K353">
            <v>1105</v>
          </cell>
          <cell r="L353">
            <v>0</v>
          </cell>
          <cell r="M353">
            <v>0</v>
          </cell>
          <cell r="N353">
            <v>1105</v>
          </cell>
          <cell r="O353">
            <v>0</v>
          </cell>
          <cell r="P353">
            <v>0</v>
          </cell>
          <cell r="Q353" t="e">
            <v>#N/A</v>
          </cell>
          <cell r="R353">
            <v>0</v>
          </cell>
          <cell r="S353">
            <v>539.99999999999989</v>
          </cell>
          <cell r="T353">
            <v>540.00000000000011</v>
          </cell>
          <cell r="U353">
            <v>540</v>
          </cell>
          <cell r="V353">
            <v>630</v>
          </cell>
          <cell r="W353">
            <v>2250</v>
          </cell>
          <cell r="X353">
            <v>705</v>
          </cell>
          <cell r="Y353">
            <v>0.3055555555555558</v>
          </cell>
          <cell r="Z353">
            <v>-0.34722222222222221</v>
          </cell>
          <cell r="AA353">
            <v>-0.56481481481481488</v>
          </cell>
          <cell r="AB353">
            <v>-0.68666666666666665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705</v>
          </cell>
          <cell r="AI353">
            <v>0</v>
          </cell>
        </row>
        <row r="354">
          <cell r="F354">
            <v>9311137</v>
          </cell>
          <cell r="G354" t="str">
            <v>(단종)[임가공]멜라_토닝앰플쿠션_23호베이지13g(본품1+리필2)_면세</v>
          </cell>
          <cell r="I354">
            <v>0</v>
          </cell>
          <cell r="J354">
            <v>0</v>
          </cell>
          <cell r="K354">
            <v>285</v>
          </cell>
          <cell r="L354">
            <v>0</v>
          </cell>
          <cell r="M354">
            <v>0</v>
          </cell>
          <cell r="N354">
            <v>235</v>
          </cell>
          <cell r="O354">
            <v>0</v>
          </cell>
          <cell r="P354">
            <v>0</v>
          </cell>
          <cell r="Q354" t="e">
            <v>#N/A</v>
          </cell>
          <cell r="R354">
            <v>0</v>
          </cell>
          <cell r="S354">
            <v>134.99999999999997</v>
          </cell>
          <cell r="T354">
            <v>135.00000000000003</v>
          </cell>
          <cell r="U354">
            <v>135</v>
          </cell>
          <cell r="V354">
            <v>270</v>
          </cell>
          <cell r="W354">
            <v>675</v>
          </cell>
          <cell r="X354">
            <v>830</v>
          </cell>
          <cell r="Y354">
            <v>5.1481481481481497</v>
          </cell>
          <cell r="Z354">
            <v>2.074074074074074</v>
          </cell>
          <cell r="AA354">
            <v>1.0493827160493829</v>
          </cell>
          <cell r="AB354">
            <v>0.22962962962962963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830</v>
          </cell>
          <cell r="AI354">
            <v>0</v>
          </cell>
        </row>
        <row r="355">
          <cell r="F355">
            <v>9311212</v>
          </cell>
          <cell r="G355" t="str">
            <v>(단종)[세트_임가공]클리어_B3+B5세럼_29ml(아마존)</v>
          </cell>
          <cell r="I355">
            <v>0</v>
          </cell>
          <cell r="J355">
            <v>0</v>
          </cell>
          <cell r="K355">
            <v>650</v>
          </cell>
          <cell r="L355">
            <v>0</v>
          </cell>
          <cell r="M355">
            <v>0</v>
          </cell>
          <cell r="N355">
            <v>610</v>
          </cell>
          <cell r="O355">
            <v>0</v>
          </cell>
          <cell r="P355">
            <v>0</v>
          </cell>
          <cell r="Q355" t="e">
            <v>#N/A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547</v>
          </cell>
          <cell r="Y355">
            <v>-1</v>
          </cell>
          <cell r="Z355">
            <v>-1</v>
          </cell>
          <cell r="AA355">
            <v>-1</v>
          </cell>
          <cell r="AB355">
            <v>-1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400</v>
          </cell>
          <cell r="AI355">
            <v>0</v>
          </cell>
        </row>
        <row r="356">
          <cell r="F356">
            <v>9311215</v>
          </cell>
          <cell r="G356" t="str">
            <v>[임가공]클리어_징크SOS스팟15ml(아마존)</v>
          </cell>
          <cell r="I356">
            <v>0</v>
          </cell>
          <cell r="J356">
            <v>0</v>
          </cell>
          <cell r="K356">
            <v>1850</v>
          </cell>
          <cell r="L356">
            <v>0</v>
          </cell>
          <cell r="M356">
            <v>0</v>
          </cell>
          <cell r="N356">
            <v>3600</v>
          </cell>
          <cell r="O356">
            <v>0</v>
          </cell>
          <cell r="P356">
            <v>0</v>
          </cell>
          <cell r="Q356" t="e">
            <v>#N/A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149</v>
          </cell>
          <cell r="Y356">
            <v>-1</v>
          </cell>
          <cell r="Z356">
            <v>-1</v>
          </cell>
          <cell r="AA356">
            <v>-1</v>
          </cell>
          <cell r="AB356">
            <v>-1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F357">
            <v>9308817</v>
          </cell>
          <cell r="G357" t="str">
            <v>(단종)[세트_임가공]한가인슬리브_쿠팡앰플샷2종</v>
          </cell>
          <cell r="I357">
            <v>0</v>
          </cell>
          <cell r="J357">
            <v>0</v>
          </cell>
          <cell r="K357">
            <v>1575</v>
          </cell>
          <cell r="L357">
            <v>0</v>
          </cell>
          <cell r="M357">
            <v>0</v>
          </cell>
          <cell r="N357">
            <v>1505</v>
          </cell>
          <cell r="O357">
            <v>0</v>
          </cell>
          <cell r="P357">
            <v>0</v>
          </cell>
          <cell r="Q357" t="e">
            <v>#N/A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2335</v>
          </cell>
          <cell r="Y357">
            <v>-1</v>
          </cell>
          <cell r="Z357">
            <v>-1</v>
          </cell>
          <cell r="AA357">
            <v>-1</v>
          </cell>
          <cell r="AB357">
            <v>-1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2335</v>
          </cell>
          <cell r="AI357">
            <v>0</v>
          </cell>
        </row>
        <row r="358">
          <cell r="F358">
            <v>9308816</v>
          </cell>
          <cell r="G358" t="str">
            <v>(단종)[세트_임가공]한가인패키지_항산화크림50ml+앰플1ml</v>
          </cell>
          <cell r="I358">
            <v>0</v>
          </cell>
          <cell r="J358">
            <v>0</v>
          </cell>
          <cell r="K358">
            <v>1576</v>
          </cell>
          <cell r="L358">
            <v>0</v>
          </cell>
          <cell r="M358">
            <v>0</v>
          </cell>
          <cell r="N358">
            <v>1506</v>
          </cell>
          <cell r="O358">
            <v>0</v>
          </cell>
          <cell r="P358">
            <v>0</v>
          </cell>
          <cell r="Q358" t="e">
            <v>#N/A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-1</v>
          </cell>
          <cell r="Z358">
            <v>-1</v>
          </cell>
          <cell r="AA358">
            <v>-1</v>
          </cell>
          <cell r="AB358">
            <v>-1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F359">
            <v>9306200</v>
          </cell>
          <cell r="G359" t="str">
            <v>(단종)[임가공]크림링클컨트롤50ML+원데이앰플1ML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-1</v>
          </cell>
          <cell r="Z359">
            <v>-1</v>
          </cell>
          <cell r="AA359">
            <v>-1</v>
          </cell>
          <cell r="AB359">
            <v>-1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F360">
            <v>9309907</v>
          </cell>
          <cell r="G360" t="str">
            <v>(단종)[임가공]멜라B_토닝패치_풀페이스_24g*6ea_V2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-1</v>
          </cell>
          <cell r="Z360">
            <v>-1</v>
          </cell>
          <cell r="AA360">
            <v>-1</v>
          </cell>
          <cell r="AB360">
            <v>-1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F361">
            <v>9313021</v>
          </cell>
          <cell r="G361" t="str">
            <v>코드삭제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-1</v>
          </cell>
          <cell r="Z361">
            <v>-1</v>
          </cell>
          <cell r="AA361">
            <v>-1</v>
          </cell>
          <cell r="AB361">
            <v>-1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F362">
            <v>9313022</v>
          </cell>
          <cell r="G362" t="str">
            <v>코드삭제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-1</v>
          </cell>
          <cell r="Z362">
            <v>-1</v>
          </cell>
          <cell r="AA362">
            <v>-1</v>
          </cell>
          <cell r="AB362">
            <v>-1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F363">
            <v>9313023</v>
          </cell>
          <cell r="G363" t="str">
            <v>코드삭제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-1</v>
          </cell>
          <cell r="Z363">
            <v>-1</v>
          </cell>
          <cell r="AA363">
            <v>-1</v>
          </cell>
          <cell r="AB363">
            <v>-1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F364">
            <v>9313024</v>
          </cell>
          <cell r="G364" t="str">
            <v>코드삭제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-1</v>
          </cell>
          <cell r="Z364">
            <v>-1</v>
          </cell>
          <cell r="AA364">
            <v>-1</v>
          </cell>
          <cell r="AB364">
            <v>-1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F365">
            <v>9312354</v>
          </cell>
          <cell r="G365" t="str">
            <v>(단종)[임가공]멜라_베스트스킨케어세트(추석세트)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44</v>
          </cell>
          <cell r="Y365">
            <v>-1</v>
          </cell>
          <cell r="Z365">
            <v>-1</v>
          </cell>
          <cell r="AA365">
            <v>-1</v>
          </cell>
          <cell r="AB365">
            <v>-1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44</v>
          </cell>
          <cell r="AI365">
            <v>0</v>
          </cell>
        </row>
        <row r="366">
          <cell r="F366">
            <v>9312352</v>
          </cell>
          <cell r="G366" t="str">
            <v>(단종)멜라_토닝원데이앰플_세븐데이즈스페셜세트_(1ml*7ea)</v>
          </cell>
          <cell r="S366">
            <v>2.062229452281449</v>
          </cell>
          <cell r="T366">
            <v>2.0622294522814495</v>
          </cell>
          <cell r="U366">
            <v>0</v>
          </cell>
          <cell r="V366">
            <v>0</v>
          </cell>
          <cell r="W366">
            <v>4.1244589045628981</v>
          </cell>
          <cell r="X366">
            <v>7269</v>
          </cell>
          <cell r="Y366">
            <v>3523.8260041860467</v>
          </cell>
          <cell r="Z366">
            <v>1761.4130020930234</v>
          </cell>
          <cell r="AA366">
            <v>1761.4130020930234</v>
          </cell>
          <cell r="AB366">
            <v>1761.4130020930234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7269</v>
          </cell>
          <cell r="AI366">
            <v>0</v>
          </cell>
        </row>
        <row r="367">
          <cell r="F367">
            <v>9312355</v>
          </cell>
          <cell r="G367" t="str">
            <v>(단종)[임가공]멜라_베리어리페어세트(추석세트)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-1</v>
          </cell>
          <cell r="Z367">
            <v>-1</v>
          </cell>
          <cell r="AA367">
            <v>-1</v>
          </cell>
          <cell r="AB367">
            <v>-1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</row>
        <row r="368">
          <cell r="F368">
            <v>9312293</v>
          </cell>
          <cell r="G368" t="str">
            <v>멜라_토닝앰플쿠션_21호기프트세트(추석세트)</v>
          </cell>
          <cell r="S368">
            <v>167.99347203935534</v>
          </cell>
          <cell r="T368">
            <v>169.38084112637748</v>
          </cell>
          <cell r="U368">
            <v>217.99347203935534</v>
          </cell>
          <cell r="V368">
            <v>167.99347203935534</v>
          </cell>
          <cell r="W368">
            <v>723.36125724444344</v>
          </cell>
          <cell r="X368">
            <v>3376</v>
          </cell>
          <cell r="Y368">
            <v>19.096018964410202</v>
          </cell>
          <cell r="Z368">
            <v>9.0066895085209495</v>
          </cell>
          <cell r="AA368">
            <v>5.0788545715760218</v>
          </cell>
          <cell r="AB368">
            <v>3.6671009349608532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3376</v>
          </cell>
          <cell r="AI368">
            <v>0</v>
          </cell>
        </row>
        <row r="369">
          <cell r="F369">
            <v>7302227</v>
          </cell>
          <cell r="G369" t="str">
            <v>(단종)[판촉물]멜라_앰플기프트세트색상교환권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-1</v>
          </cell>
          <cell r="Z369">
            <v>-1</v>
          </cell>
          <cell r="AA369">
            <v>-1</v>
          </cell>
          <cell r="AB369">
            <v>-1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F370">
            <v>9311213</v>
          </cell>
          <cell r="G370" t="str">
            <v>[세트_임가공]멜라_토닝앰플쿠션_본품_19호(카카오선물포장세트)</v>
          </cell>
          <cell r="I370">
            <v>0</v>
          </cell>
          <cell r="J370">
            <v>0</v>
          </cell>
          <cell r="K370">
            <v>455</v>
          </cell>
          <cell r="L370">
            <v>0</v>
          </cell>
          <cell r="M370">
            <v>0</v>
          </cell>
          <cell r="N370">
            <v>415</v>
          </cell>
          <cell r="O370">
            <v>0</v>
          </cell>
          <cell r="P370">
            <v>0</v>
          </cell>
          <cell r="Q370" t="e">
            <v>#N/A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32</v>
          </cell>
          <cell r="Y370">
            <v>-1</v>
          </cell>
          <cell r="Z370">
            <v>-1</v>
          </cell>
          <cell r="AA370">
            <v>-1</v>
          </cell>
          <cell r="AB370">
            <v>-1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32</v>
          </cell>
          <cell r="AI370">
            <v>0</v>
          </cell>
        </row>
        <row r="371">
          <cell r="F371">
            <v>7302188</v>
          </cell>
          <cell r="G371" t="str">
            <v>[임가공]멜라_토닝앰플쿠션본품_19호페어(카카오선물포장)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-1</v>
          </cell>
          <cell r="Z371">
            <v>-1</v>
          </cell>
          <cell r="AA371">
            <v>-1</v>
          </cell>
          <cell r="AB371">
            <v>-1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F372">
            <v>7302185</v>
          </cell>
          <cell r="G372" t="str">
            <v>[임가공]멜라_토닝앰플쿠션본품_21호내추럴(카카오선물포장)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1</v>
          </cell>
          <cell r="Y372">
            <v>-1</v>
          </cell>
          <cell r="Z372">
            <v>-1</v>
          </cell>
          <cell r="AA372">
            <v>-1</v>
          </cell>
          <cell r="AB372">
            <v>-1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1</v>
          </cell>
          <cell r="AI372">
            <v>0</v>
          </cell>
        </row>
        <row r="373">
          <cell r="F373">
            <v>7302186</v>
          </cell>
          <cell r="G373" t="str">
            <v>[임가공]멜라_토닝앰플쿠션본품_23호베이지(카카오선물포장)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-1</v>
          </cell>
          <cell r="Z373">
            <v>-1</v>
          </cell>
          <cell r="AA373">
            <v>-1</v>
          </cell>
          <cell r="AB373">
            <v>-1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F374">
            <v>9309753</v>
          </cell>
          <cell r="G374" t="str">
            <v>(단종)[세트_임가공]2025설_멜라_앰플+크림(판촉몰)</v>
          </cell>
          <cell r="I374">
            <v>0</v>
          </cell>
          <cell r="J374">
            <v>0</v>
          </cell>
          <cell r="K374">
            <v>1536</v>
          </cell>
          <cell r="L374">
            <v>0</v>
          </cell>
          <cell r="M374">
            <v>0</v>
          </cell>
          <cell r="N374">
            <v>1466</v>
          </cell>
          <cell r="O374">
            <v>0</v>
          </cell>
          <cell r="P374">
            <v>0</v>
          </cell>
          <cell r="Q374" t="e">
            <v>#N/A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25</v>
          </cell>
          <cell r="Y374">
            <v>-1</v>
          </cell>
          <cell r="Z374">
            <v>-1</v>
          </cell>
          <cell r="AA374">
            <v>-1</v>
          </cell>
          <cell r="AB374">
            <v>-1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25</v>
          </cell>
          <cell r="AI374">
            <v>0</v>
          </cell>
        </row>
        <row r="375">
          <cell r="F375">
            <v>7302264</v>
          </cell>
          <cell r="G375" t="str">
            <v>[판촉물_파우치]미니키링파우치(그린)</v>
          </cell>
          <cell r="S375">
            <v>8.915874769519009</v>
          </cell>
          <cell r="T375">
            <v>8.951407913454986</v>
          </cell>
          <cell r="U375">
            <v>0</v>
          </cell>
          <cell r="V375">
            <v>0</v>
          </cell>
          <cell r="W375">
            <v>17.867282682973993</v>
          </cell>
          <cell r="X375">
            <v>39304</v>
          </cell>
          <cell r="Y375">
            <v>4407.3167402002846</v>
          </cell>
          <cell r="Z375">
            <v>2198.7749012754684</v>
          </cell>
          <cell r="AA375">
            <v>2198.7749012754684</v>
          </cell>
          <cell r="AB375">
            <v>2198.7749012754684</v>
          </cell>
          <cell r="AC375">
            <v>8.915874769519009</v>
          </cell>
          <cell r="AD375">
            <v>0</v>
          </cell>
          <cell r="AE375">
            <v>0</v>
          </cell>
          <cell r="AF375">
            <v>0</v>
          </cell>
          <cell r="AG375">
            <v>8.915874769519009</v>
          </cell>
          <cell r="AH375">
            <v>13068</v>
          </cell>
          <cell r="AI375">
            <v>24397</v>
          </cell>
        </row>
        <row r="376">
          <cell r="F376">
            <v>7302250</v>
          </cell>
          <cell r="G376" t="str">
            <v>[판촉물_상품]여행용파우치2단_그린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1277</v>
          </cell>
          <cell r="Y376">
            <v>-1</v>
          </cell>
          <cell r="Z376">
            <v>-1</v>
          </cell>
          <cell r="AA376">
            <v>-1</v>
          </cell>
          <cell r="AB376">
            <v>-1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480</v>
          </cell>
          <cell r="AI376">
            <v>401</v>
          </cell>
        </row>
        <row r="377">
          <cell r="F377">
            <v>2302955</v>
          </cell>
          <cell r="G377" t="str">
            <v>(단종)[세트포장재_단상자]2025신년_멜라토닝크림+앰플기획세트(관계사)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-1</v>
          </cell>
          <cell r="Z377">
            <v>-1</v>
          </cell>
          <cell r="AA377">
            <v>-1</v>
          </cell>
          <cell r="AB377">
            <v>-1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F378">
            <v>2302916</v>
          </cell>
          <cell r="G378" t="str">
            <v>(단종)[세트포장재_게또패드]2025신년청뱀_멜라토닝크림+앰플(관계사)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-1</v>
          </cell>
          <cell r="Z378">
            <v>-1</v>
          </cell>
          <cell r="AA378">
            <v>-1</v>
          </cell>
          <cell r="AB378">
            <v>-1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F379">
            <v>7301996</v>
          </cell>
          <cell r="G379" t="str">
            <v>(단종)[판촉물_엽서]한가인싸인리뉴얼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1156</v>
          </cell>
          <cell r="Y379">
            <v>-1</v>
          </cell>
          <cell r="Z379">
            <v>-1</v>
          </cell>
          <cell r="AA379">
            <v>-1</v>
          </cell>
          <cell r="AB379">
            <v>-1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1156</v>
          </cell>
          <cell r="AI379">
            <v>0</v>
          </cell>
        </row>
        <row r="380">
          <cell r="F380">
            <v>2302225</v>
          </cell>
          <cell r="G380" t="str">
            <v>[판촉물_부자재](면세)리더마마스터앰플(1ml*14ea)*3ea_슬리브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-1</v>
          </cell>
          <cell r="Z380">
            <v>-1</v>
          </cell>
          <cell r="AA380">
            <v>-1</v>
          </cell>
          <cell r="AB380">
            <v>-1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F381">
            <v>2302224</v>
          </cell>
          <cell r="G381" t="str">
            <v>[판촉물_부자재](면세)원데이앰플(12ml+0.7ml)*3ea_슬리브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-1</v>
          </cell>
          <cell r="Z381">
            <v>-1</v>
          </cell>
          <cell r="AA381">
            <v>-1</v>
          </cell>
          <cell r="AB381">
            <v>-1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F382">
            <v>2302226</v>
          </cell>
          <cell r="G382" t="str">
            <v>[세트포장재_면세슬리브]멜라토닝패치4매*3박스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2324</v>
          </cell>
          <cell r="Y382">
            <v>-1</v>
          </cell>
          <cell r="Z382">
            <v>-1</v>
          </cell>
          <cell r="AA382">
            <v>-1</v>
          </cell>
          <cell r="AB382">
            <v>-1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2324</v>
          </cell>
          <cell r="AI382">
            <v>0</v>
          </cell>
        </row>
        <row r="383">
          <cell r="F383">
            <v>2302233</v>
          </cell>
          <cell r="G383" t="str">
            <v>(단종)[세트포장재]클리어_링클솔루션(리뉴얼)_소프너/에멀전미니_공용박킹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-1</v>
          </cell>
          <cell r="Z383">
            <v>-1</v>
          </cell>
          <cell r="AA383">
            <v>-1</v>
          </cell>
          <cell r="AB383">
            <v>-1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F384">
            <v>2302232</v>
          </cell>
          <cell r="G384" t="str">
            <v>(단종)[세트포장재]클리어_링클솔루션(리뉴얼)_소프너/에멀전미니_공용캡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-1</v>
          </cell>
          <cell r="Z384">
            <v>-1</v>
          </cell>
          <cell r="AA384">
            <v>-1</v>
          </cell>
          <cell r="AB384">
            <v>-1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F385">
            <v>2302230</v>
          </cell>
          <cell r="G385" t="str">
            <v>(단종)[세트포장재]클리어_링클솔루션(리뉴얼)_소프트미니어처_용기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-1</v>
          </cell>
          <cell r="Z385">
            <v>-1</v>
          </cell>
          <cell r="AA385">
            <v>-1</v>
          </cell>
          <cell r="AB385">
            <v>-1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F386">
            <v>2302231</v>
          </cell>
          <cell r="G386" t="str">
            <v>(단종)[세트포장재]클리어_링클솔루션(리뉴얼)_에멀전미니어처_용기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-1</v>
          </cell>
          <cell r="Z386">
            <v>-1</v>
          </cell>
          <cell r="AA386">
            <v>-1</v>
          </cell>
          <cell r="AB386">
            <v>-1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F387">
            <v>2302234</v>
          </cell>
          <cell r="G387" t="str">
            <v>(단종)[세트포장재]클리어_링클솔루션(리뉴얼)_소프너/에멀전미니_봉합라벨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-1</v>
          </cell>
          <cell r="Z387">
            <v>-1</v>
          </cell>
          <cell r="AA387">
            <v>-1</v>
          </cell>
          <cell r="AB387">
            <v>-1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F388">
            <v>2300779</v>
          </cell>
          <cell r="G388" t="str">
            <v>(단종)[판촉물]대형쇼핑백(고급)(28*7.5*32)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-1</v>
          </cell>
          <cell r="Z388">
            <v>-1</v>
          </cell>
          <cell r="AA388">
            <v>-1</v>
          </cell>
          <cell r="AB388">
            <v>-1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F389">
            <v>2300462</v>
          </cell>
          <cell r="G389" t="str">
            <v>[판촉물_부자재][EA]디더블유이지에프더블시너지모이스트앰플30ML_라벨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-1</v>
          </cell>
          <cell r="Z389">
            <v>-1</v>
          </cell>
          <cell r="AA389">
            <v>-1</v>
          </cell>
          <cell r="AB389">
            <v>-1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F390">
            <v>2301068</v>
          </cell>
          <cell r="G390" t="str">
            <v>[판촉물_부자재][EA]디더블유이지에프링클아이크림스틱_*2ea_슬리브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-1</v>
          </cell>
          <cell r="Z390">
            <v>-1</v>
          </cell>
          <cell r="AA390">
            <v>-1</v>
          </cell>
          <cell r="AB390">
            <v>-1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F391">
            <v>2301743</v>
          </cell>
          <cell r="G391" t="str">
            <v>(단종)[세트포장재_영문라벨]콜라겐실크림앰플_55g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-1</v>
          </cell>
          <cell r="Z391">
            <v>-1</v>
          </cell>
          <cell r="AA391">
            <v>-1</v>
          </cell>
          <cell r="AB391">
            <v>-1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F392">
            <v>2301776</v>
          </cell>
          <cell r="G392" t="str">
            <v>[판촉물_부자재][EA]디더블유이지에프크림다이브좀50ML_단상자일문라벨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-1</v>
          </cell>
          <cell r="Z392">
            <v>-1</v>
          </cell>
          <cell r="AA392">
            <v>-1</v>
          </cell>
          <cell r="AB392">
            <v>-1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F393">
            <v>2300578</v>
          </cell>
          <cell r="G393" t="str">
            <v>[판촉물_부자재][EA]디더블유이지에프크림다이브좀50ML_바코드라벨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-1</v>
          </cell>
          <cell r="Z393">
            <v>-1</v>
          </cell>
          <cell r="AA393">
            <v>-1</v>
          </cell>
          <cell r="AB393">
            <v>-1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F394">
            <v>2300577</v>
          </cell>
          <cell r="G394" t="str">
            <v>[판촉물_부자재][EA]디더블유이지에프크림다이브좀50ML_전성분라벨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-1</v>
          </cell>
          <cell r="Z394">
            <v>-1</v>
          </cell>
          <cell r="AA394">
            <v>-1</v>
          </cell>
          <cell r="AB394">
            <v>-1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F395">
            <v>2301775</v>
          </cell>
          <cell r="G395" t="str">
            <v>[판촉물_부자재][EA]디더블유이지에프크림다이브좀50ML_튜브일문라벨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-1</v>
          </cell>
          <cell r="Z395">
            <v>-1</v>
          </cell>
          <cell r="AA395">
            <v>-1</v>
          </cell>
          <cell r="AB395">
            <v>-1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</row>
        <row r="396">
          <cell r="F396">
            <v>2301772</v>
          </cell>
          <cell r="G396" t="str">
            <v>[판촉물_부자재][EA]디더블유이지에프크림리미티드70ml_단상자일문라벨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-1</v>
          </cell>
          <cell r="Z396">
            <v>-1</v>
          </cell>
          <cell r="AA396">
            <v>-1</v>
          </cell>
          <cell r="AB396">
            <v>-1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F397">
            <v>2301749</v>
          </cell>
          <cell r="G397" t="str">
            <v>[판촉물_부자재][EA]디더블유이지에프크림리미티드70ml_튜브일문라벨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-1</v>
          </cell>
          <cell r="Z397">
            <v>-1</v>
          </cell>
          <cell r="AA397">
            <v>-1</v>
          </cell>
          <cell r="AB397">
            <v>-1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</row>
        <row r="398">
          <cell r="F398">
            <v>2301000</v>
          </cell>
          <cell r="G398" t="str">
            <v>[판촉물_부자재][EA]디더블유이지에프크림미스트100ML(아마존영문라벨)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-1</v>
          </cell>
          <cell r="Z398">
            <v>-1</v>
          </cell>
          <cell r="AA398">
            <v>-1</v>
          </cell>
          <cell r="AB398">
            <v>-1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</row>
        <row r="399">
          <cell r="F399">
            <v>2301787</v>
          </cell>
          <cell r="G399" t="str">
            <v>[판촉물_부자재][EA]디더블유이지에프크림미스트100ML_단상자일문라벨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-1</v>
          </cell>
          <cell r="Z399">
            <v>-1</v>
          </cell>
          <cell r="AA399">
            <v>-1</v>
          </cell>
          <cell r="AB399">
            <v>-1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F400">
            <v>2301785</v>
          </cell>
          <cell r="G400" t="str">
            <v>[판촉물_부자재][EA]디더블유이지에프크림미스트100ML_용기일문라벨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-1</v>
          </cell>
          <cell r="Z400">
            <v>-1</v>
          </cell>
          <cell r="AA400">
            <v>-1</v>
          </cell>
          <cell r="AB400">
            <v>-1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</row>
        <row r="401">
          <cell r="F401">
            <v>7301162</v>
          </cell>
          <cell r="G401" t="str">
            <v>(단종)[판촉물_선물박스]리본고리케이스_소형(판촉몰)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180</v>
          </cell>
          <cell r="Y401">
            <v>-1</v>
          </cell>
          <cell r="Z401">
            <v>-1</v>
          </cell>
          <cell r="AA401">
            <v>-1</v>
          </cell>
          <cell r="AB401">
            <v>-1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180</v>
          </cell>
          <cell r="AI401">
            <v>0</v>
          </cell>
        </row>
        <row r="402">
          <cell r="F402">
            <v>2301024</v>
          </cell>
          <cell r="G402" t="str">
            <v>(단종)[세트포장재]리본케이스_대관용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-1</v>
          </cell>
          <cell r="Z402">
            <v>-1</v>
          </cell>
          <cell r="AA402">
            <v>-1</v>
          </cell>
          <cell r="AB402">
            <v>-1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</row>
        <row r="403">
          <cell r="F403">
            <v>2301957</v>
          </cell>
          <cell r="G403" t="str">
            <v>[판촉물_부자재][EA]링클아이크림스틱프리미엄8g_단상자바코드라벨(측면)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-1</v>
          </cell>
          <cell r="Z403">
            <v>-1</v>
          </cell>
          <cell r="AA403">
            <v>-1</v>
          </cell>
          <cell r="AB403">
            <v>-1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F404">
            <v>2301956</v>
          </cell>
          <cell r="G404" t="str">
            <v>[판촉물_부자재][EA]링클아이크림스틱프리미엄8g_단상자영문명라벨(후면)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-1</v>
          </cell>
          <cell r="Z404">
            <v>-1</v>
          </cell>
          <cell r="AA404">
            <v>-1</v>
          </cell>
          <cell r="AB404">
            <v>-1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F405">
            <v>2301783</v>
          </cell>
          <cell r="G405" t="str">
            <v>[판촉물_부자재][EA]링클아이크림스틱프리미엄8g_단상자일문라벨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-1</v>
          </cell>
          <cell r="Z405">
            <v>-1</v>
          </cell>
          <cell r="AA405">
            <v>-1</v>
          </cell>
          <cell r="AB405">
            <v>-1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F406">
            <v>2301781</v>
          </cell>
          <cell r="G406" t="str">
            <v>[판촉물_부자재][EA]링클아이크림스틱프리미엄8g_용기일문라벨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-1</v>
          </cell>
          <cell r="Z406">
            <v>-1</v>
          </cell>
          <cell r="AA406">
            <v>-1</v>
          </cell>
          <cell r="AB406">
            <v>-1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</row>
        <row r="407">
          <cell r="F407">
            <v>2302022</v>
          </cell>
          <cell r="G407" t="str">
            <v>[세트포장재]멜라_토닝원데이앰플_1ml*7ea_전성분덧방라벨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-1</v>
          </cell>
          <cell r="Z407">
            <v>-1</v>
          </cell>
          <cell r="AA407">
            <v>-1</v>
          </cell>
          <cell r="AB407">
            <v>-1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F408">
            <v>2301966</v>
          </cell>
          <cell r="G408" t="str">
            <v>[세트포장재]멜라_원데이앰플_1ml_아마존영문라벨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-1</v>
          </cell>
          <cell r="Z408">
            <v>-1</v>
          </cell>
          <cell r="AA408">
            <v>-1</v>
          </cell>
          <cell r="AB408">
            <v>-1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F409">
            <v>7000971</v>
          </cell>
          <cell r="G409" t="str">
            <v>(단종)[판촉물]미니쇼핑백_쇼핑백(15*8*19)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-1</v>
          </cell>
          <cell r="Z409">
            <v>-1</v>
          </cell>
          <cell r="AA409">
            <v>-1</v>
          </cell>
          <cell r="AB409">
            <v>-1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F410">
            <v>7301514</v>
          </cell>
          <cell r="G410" t="str">
            <v>(단종)[판촉물_선물박스]삼각형리본끈쇼핑백(카카오선물)</v>
          </cell>
          <cell r="S410">
            <v>499.99999999999994</v>
          </cell>
          <cell r="T410">
            <v>1000</v>
          </cell>
          <cell r="U410">
            <v>499.99999999999994</v>
          </cell>
          <cell r="V410">
            <v>1000</v>
          </cell>
          <cell r="W410">
            <v>3000</v>
          </cell>
          <cell r="X410">
            <v>3608</v>
          </cell>
          <cell r="Y410">
            <v>6.2160000000000011</v>
          </cell>
          <cell r="Z410">
            <v>1.4053333333333335</v>
          </cell>
          <cell r="AA410">
            <v>0.80400000000000005</v>
          </cell>
          <cell r="AB410">
            <v>0.20266666666666677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3608</v>
          </cell>
          <cell r="AI410">
            <v>0</v>
          </cell>
        </row>
        <row r="411">
          <cell r="F411">
            <v>7300927</v>
          </cell>
          <cell r="G411" t="str">
            <v>(단종)[판촉물_선물박스]2종손잡이케이스_94*47*190(판촉몰)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33</v>
          </cell>
          <cell r="Y411">
            <v>-1</v>
          </cell>
          <cell r="Z411">
            <v>-1</v>
          </cell>
          <cell r="AA411">
            <v>-1</v>
          </cell>
          <cell r="AB411">
            <v>-1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33</v>
          </cell>
          <cell r="AI411">
            <v>0</v>
          </cell>
        </row>
        <row r="412">
          <cell r="F412">
            <v>7300928</v>
          </cell>
          <cell r="G412" t="str">
            <v>(단종)[판촉물_선물박스]3종손잡이케이스_135*47*190(판촉몰)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-1</v>
          </cell>
          <cell r="Z412">
            <v>-1</v>
          </cell>
          <cell r="AA412">
            <v>-1</v>
          </cell>
          <cell r="AB412">
            <v>-1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</row>
        <row r="413">
          <cell r="F413">
            <v>7300142</v>
          </cell>
          <cell r="G413" t="str">
            <v>(단종)[판촉물]손잡이형케이스_16*28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-1</v>
          </cell>
          <cell r="Z413">
            <v>-1</v>
          </cell>
          <cell r="AA413">
            <v>-1</v>
          </cell>
          <cell r="AB413">
            <v>-1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F414">
            <v>2302261</v>
          </cell>
          <cell r="G414" t="str">
            <v>(단종)[세트포장재]임직원4종세트손잡이_청룡에디션_단상자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-1</v>
          </cell>
          <cell r="Z414">
            <v>-1</v>
          </cell>
          <cell r="AA414">
            <v>-1</v>
          </cell>
          <cell r="AB414">
            <v>-1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F415">
            <v>7000972</v>
          </cell>
          <cell r="G415" t="str">
            <v>(단종)[판촉물]중형쇼핑백_쇼핑백(19*9*28)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-1</v>
          </cell>
          <cell r="Z415">
            <v>-1</v>
          </cell>
          <cell r="AA415">
            <v>-1</v>
          </cell>
          <cell r="AB415">
            <v>-1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F416">
            <v>2301742</v>
          </cell>
          <cell r="G416" t="str">
            <v>[판촉물_부자재][EA]콜라겐실크림앰플55g_상품명영문라벨_사용안함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-1</v>
          </cell>
          <cell r="Z416">
            <v>-1</v>
          </cell>
          <cell r="AA416">
            <v>-1</v>
          </cell>
          <cell r="AB416">
            <v>-1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F417">
            <v>2300795</v>
          </cell>
          <cell r="G417" t="str">
            <v>[판촉물_부자재][EA]크림다이브좀15ML(아마존바코드라벨)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-1</v>
          </cell>
          <cell r="Z417">
            <v>-1</v>
          </cell>
          <cell r="AA417">
            <v>-1</v>
          </cell>
          <cell r="AB417">
            <v>-1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F418">
            <v>2300790</v>
          </cell>
          <cell r="G418" t="str">
            <v>[판촉물_부자재][EA]크림다이브좀15ML(아마존전성분라벨)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-1</v>
          </cell>
          <cell r="Z418">
            <v>-1</v>
          </cell>
          <cell r="AA418">
            <v>-1</v>
          </cell>
          <cell r="AB418">
            <v>-1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</row>
        <row r="419">
          <cell r="F419">
            <v>2301562</v>
          </cell>
          <cell r="G419" t="str">
            <v>[판촉물_부자재][EA]크림다이브좀2ML(샤섀)_7개입단상자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-1</v>
          </cell>
          <cell r="Z419">
            <v>-1</v>
          </cell>
          <cell r="AA419">
            <v>-1</v>
          </cell>
          <cell r="AB419">
            <v>-1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F420">
            <v>2301652</v>
          </cell>
          <cell r="G420" t="str">
            <v>[판촉물_부자재][EA]크림다이브좀50ML_(전성분+바코드영문라벨)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-1</v>
          </cell>
          <cell r="Z420">
            <v>-1</v>
          </cell>
          <cell r="AA420">
            <v>-1</v>
          </cell>
          <cell r="AB420">
            <v>-1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F421">
            <v>2300796</v>
          </cell>
          <cell r="G421" t="str">
            <v>[판촉물_부자재][EA]크림리미티드플러스50ML(아마존바코드라벨)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-1</v>
          </cell>
          <cell r="Z421">
            <v>-1</v>
          </cell>
          <cell r="AA421">
            <v>-1</v>
          </cell>
          <cell r="AB421">
            <v>-1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F422">
            <v>2300989</v>
          </cell>
          <cell r="G422" t="str">
            <v>[판촉물_부자재][EA]크림링클리페어50ML(아마존영문라벨)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-1</v>
          </cell>
          <cell r="Z422">
            <v>-1</v>
          </cell>
          <cell r="AA422">
            <v>-1</v>
          </cell>
          <cell r="AB422">
            <v>-1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F423">
            <v>2301778</v>
          </cell>
          <cell r="G423" t="str">
            <v>[판촉물_부자재][EA]크림프레좀알엑스(30ml*3ea)_단상자일문라벨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-1</v>
          </cell>
          <cell r="Z423">
            <v>-1</v>
          </cell>
          <cell r="AA423">
            <v>-1</v>
          </cell>
          <cell r="AB423">
            <v>-1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F424">
            <v>2301777</v>
          </cell>
          <cell r="G424" t="str">
            <v>[판촉물_부자재][EA]크림프레좀알엑스(30ml*3ea)_튜브일문라벨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-1</v>
          </cell>
          <cell r="Z424">
            <v>-1</v>
          </cell>
          <cell r="AA424">
            <v>-1</v>
          </cell>
          <cell r="AB424">
            <v>-1</v>
          </cell>
          <cell r="AC424">
            <v>0</v>
          </cell>
          <cell r="AD424">
            <v>23.906847651103327</v>
          </cell>
          <cell r="AE424">
            <v>0</v>
          </cell>
          <cell r="AF424">
            <v>0</v>
          </cell>
          <cell r="AG424">
            <v>23.906847651103327</v>
          </cell>
          <cell r="AH424">
            <v>0</v>
          </cell>
          <cell r="AI424">
            <v>0</v>
          </cell>
        </row>
        <row r="425">
          <cell r="F425">
            <v>2301075</v>
          </cell>
          <cell r="G425" t="str">
            <v>[판촉물_부자재][EA]크림화이트토닝세트(50ML+2ML)_세트단상자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-1</v>
          </cell>
          <cell r="Z425">
            <v>-1</v>
          </cell>
          <cell r="AA425">
            <v>-1</v>
          </cell>
          <cell r="AB425">
            <v>-1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F426">
            <v>7000974</v>
          </cell>
          <cell r="G426" t="str">
            <v>(단종)[판촉물_쇼핑백]통합_초록_27*35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1912</v>
          </cell>
          <cell r="Y426">
            <v>-1</v>
          </cell>
          <cell r="Z426">
            <v>-1</v>
          </cell>
          <cell r="AA426">
            <v>-1</v>
          </cell>
          <cell r="AB426">
            <v>-1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1912</v>
          </cell>
          <cell r="AI426">
            <v>0</v>
          </cell>
        </row>
        <row r="427">
          <cell r="F427">
            <v>2301774</v>
          </cell>
          <cell r="G427" t="str">
            <v>[판촉물_부자재][EX]디더블유이지에프더블시너지앰플50ml_단상자일문라벨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-1</v>
          </cell>
          <cell r="Z427">
            <v>-1</v>
          </cell>
          <cell r="AA427">
            <v>-1</v>
          </cell>
          <cell r="AB427">
            <v>-1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F428">
            <v>2301773</v>
          </cell>
          <cell r="G428" t="str">
            <v>[판촉물_부자재][EX]디더블유이지에프더블시너지앰플50ml_용기일문라벨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-1</v>
          </cell>
          <cell r="Z428">
            <v>-1</v>
          </cell>
          <cell r="AA428">
            <v>-1</v>
          </cell>
          <cell r="AB428">
            <v>-1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F429">
            <v>7001023</v>
          </cell>
          <cell r="G429" t="str">
            <v>(단종)[세트포장재]불투명비닐쇼핑백1장_로컬용(26*32)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-1</v>
          </cell>
          <cell r="Z429">
            <v>-1</v>
          </cell>
          <cell r="AA429">
            <v>-1</v>
          </cell>
          <cell r="AB429">
            <v>-1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F430">
            <v>7001000</v>
          </cell>
          <cell r="G430" t="str">
            <v>(단종)[판촉물]로컬쇼핑백_소(14*25)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-1</v>
          </cell>
          <cell r="Z430">
            <v>-1</v>
          </cell>
          <cell r="AA430">
            <v>-1</v>
          </cell>
          <cell r="AB430">
            <v>-1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</row>
        <row r="431">
          <cell r="F431">
            <v>2301762</v>
          </cell>
          <cell r="G431" t="str">
            <v>[판촉물_부자재][EX]에이컨트롤플러스토너175ML_단상자일문라벨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-1</v>
          </cell>
          <cell r="Z431">
            <v>-1</v>
          </cell>
          <cell r="AA431">
            <v>-1</v>
          </cell>
          <cell r="AB431">
            <v>-1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F432">
            <v>2301746</v>
          </cell>
          <cell r="G432" t="str">
            <v>[판촉물_부자재][EX]에이컨트롤플러스토너175ML_용기일문라벨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-1</v>
          </cell>
          <cell r="Z432">
            <v>-1</v>
          </cell>
          <cell r="AA432">
            <v>-1</v>
          </cell>
          <cell r="AB432">
            <v>-1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</row>
        <row r="433">
          <cell r="F433">
            <v>7300647</v>
          </cell>
          <cell r="G433" t="str">
            <v>(단종)[판촉물]DWEGF_유브이컨트롤_아웃도어패치_리플렛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-1</v>
          </cell>
          <cell r="Z433">
            <v>-1</v>
          </cell>
          <cell r="AA433">
            <v>-1</v>
          </cell>
          <cell r="AB433">
            <v>-1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F434">
            <v>2301780</v>
          </cell>
          <cell r="G434" t="str">
            <v>[판촉물_부자재][EX]하이드레이션마스크(23G*4매입)_단상자일문라벨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-1</v>
          </cell>
          <cell r="Z434">
            <v>-1</v>
          </cell>
          <cell r="AA434">
            <v>-1</v>
          </cell>
          <cell r="AB434">
            <v>-1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F435">
            <v>2301779</v>
          </cell>
          <cell r="G435" t="str">
            <v>[판촉물_부자재][EX]하이드레이션마스크(23G*4매입)_파우치일문라벨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-1</v>
          </cell>
          <cell r="Z435">
            <v>-1</v>
          </cell>
          <cell r="AA435">
            <v>-1</v>
          </cell>
          <cell r="AB435">
            <v>-1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F436">
            <v>7300592</v>
          </cell>
          <cell r="G436" t="str">
            <v>(단종)[판촉물]RX_VMD_기본(2종DP)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-1</v>
          </cell>
          <cell r="Z436">
            <v>-1</v>
          </cell>
          <cell r="AA436">
            <v>-1</v>
          </cell>
          <cell r="AB436">
            <v>-1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F437">
            <v>7300593</v>
          </cell>
          <cell r="G437" t="str">
            <v>(단종)[판촉물]RX_VMD_리페어컨트롤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-1</v>
          </cell>
          <cell r="Z437">
            <v>-1</v>
          </cell>
          <cell r="AA437">
            <v>-1</v>
          </cell>
          <cell r="AB437">
            <v>-1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</row>
        <row r="438">
          <cell r="F438">
            <v>2301058</v>
          </cell>
          <cell r="G438" t="str">
            <v>[판촉물_부자재][RX]마일드클렌징젤150ml(영문라벨)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-1</v>
          </cell>
          <cell r="Z438">
            <v>-1</v>
          </cell>
          <cell r="AA438">
            <v>-1</v>
          </cell>
          <cell r="AB438">
            <v>-1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F439">
            <v>2301062</v>
          </cell>
          <cell r="G439" t="str">
            <v>[판촉물_부자재][RX]모이스처에센셜미스트120ml(영문라벨)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-1</v>
          </cell>
          <cell r="Z439">
            <v>-1</v>
          </cell>
          <cell r="AA439">
            <v>-1</v>
          </cell>
          <cell r="AB439">
            <v>-1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</row>
        <row r="440">
          <cell r="F440">
            <v>2301056</v>
          </cell>
          <cell r="G440" t="str">
            <v>[판촉물_부자재][RX]미네랄비비크림40ml(영문라벨)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-1</v>
          </cell>
          <cell r="Z440">
            <v>-1</v>
          </cell>
          <cell r="AA440">
            <v>-1</v>
          </cell>
          <cell r="AB440">
            <v>-1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F441">
            <v>2301063</v>
          </cell>
          <cell r="G441" t="str">
            <v>[세트포장재_영문라벨]RX_센시티브베리어인텐시브_150ml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-1</v>
          </cell>
          <cell r="Z441">
            <v>-1</v>
          </cell>
          <cell r="AA441">
            <v>-1</v>
          </cell>
          <cell r="AB441">
            <v>-1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F442">
            <v>2301057</v>
          </cell>
          <cell r="G442" t="str">
            <v>[판촉물_부자재][RX]센시티브베리어카밍크림60ml(영문라벨)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-1</v>
          </cell>
          <cell r="Z442">
            <v>-1</v>
          </cell>
          <cell r="AA442">
            <v>-1</v>
          </cell>
          <cell r="AB442">
            <v>-1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F443">
            <v>7300681</v>
          </cell>
          <cell r="G443" t="str">
            <v>(단종)[판촉물]RX_소비자용리플렛_8P(JP)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-1</v>
          </cell>
          <cell r="Z443">
            <v>-1</v>
          </cell>
          <cell r="AA443">
            <v>-1</v>
          </cell>
          <cell r="AB443">
            <v>-1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F444">
            <v>2301061</v>
          </cell>
          <cell r="G444" t="str">
            <v>[판촉물_부자재][RX]시너지크림50ML(영문라벨)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-1</v>
          </cell>
          <cell r="Z444">
            <v>-1</v>
          </cell>
          <cell r="AA444">
            <v>-1</v>
          </cell>
          <cell r="AB444">
            <v>-1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F445">
            <v>2301059</v>
          </cell>
          <cell r="G445" t="str">
            <v>[판촉물_부자재][RX]에센스토너175ML(영문라벨)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-1</v>
          </cell>
          <cell r="Z445">
            <v>-1</v>
          </cell>
          <cell r="AA445">
            <v>-1</v>
          </cell>
          <cell r="AB445">
            <v>-1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F446">
            <v>2301060</v>
          </cell>
          <cell r="G446" t="str">
            <v>[세트포장재_영문라벨]RX_워터풀수딩크림_50ml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-1</v>
          </cell>
          <cell r="Z446">
            <v>-1</v>
          </cell>
          <cell r="AA446">
            <v>-1</v>
          </cell>
          <cell r="AB446">
            <v>-1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F447">
            <v>7300877</v>
          </cell>
          <cell r="G447" t="str">
            <v>(단종)[세트포장재]RX_원내리플렛_8P_100*210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-1</v>
          </cell>
          <cell r="Z447">
            <v>-1</v>
          </cell>
          <cell r="AA447">
            <v>-1</v>
          </cell>
          <cell r="AB447">
            <v>-1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F448">
            <v>2300975</v>
          </cell>
          <cell r="G448" t="str">
            <v>[판촉물_부자재][RX]포스트레이저트라이얼키트단상자V2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-1</v>
          </cell>
          <cell r="Z448">
            <v>-1</v>
          </cell>
          <cell r="AA448">
            <v>-1</v>
          </cell>
          <cell r="AB448">
            <v>-1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F449">
            <v>7300594</v>
          </cell>
          <cell r="G449" t="str">
            <v>(단종)[판촉물]RX_소비자용리플렛_8P*20개입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-1</v>
          </cell>
          <cell r="Z449">
            <v>-1</v>
          </cell>
          <cell r="AA449">
            <v>-1</v>
          </cell>
          <cell r="AB449">
            <v>-1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F450">
            <v>7300878</v>
          </cell>
          <cell r="G450" t="str">
            <v>(단종)[세트포장재]RX_원내브로셔_16P_210*297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-1</v>
          </cell>
          <cell r="Z450">
            <v>-1</v>
          </cell>
          <cell r="AA450">
            <v>-1</v>
          </cell>
          <cell r="AB450">
            <v>-1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F451">
            <v>2302237</v>
          </cell>
          <cell r="G451" t="str">
            <v>(단종)[세트포장재]RX_포스트레이저_에센스토너_30ml_박킹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-1</v>
          </cell>
          <cell r="Z451">
            <v>-1</v>
          </cell>
          <cell r="AA451">
            <v>-1</v>
          </cell>
          <cell r="AB451">
            <v>-1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</row>
        <row r="452">
          <cell r="F452">
            <v>2302238</v>
          </cell>
          <cell r="G452" t="str">
            <v>(단종)[세트포장재]RX_포스트레이저_에센스토너_30ml_봉합라벨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-1</v>
          </cell>
          <cell r="Z452">
            <v>-1</v>
          </cell>
          <cell r="AA452">
            <v>-1</v>
          </cell>
          <cell r="AB452">
            <v>-1</v>
          </cell>
          <cell r="AC452">
            <v>0</v>
          </cell>
          <cell r="AD452">
            <v>46.049928882325112</v>
          </cell>
          <cell r="AE452">
            <v>0</v>
          </cell>
          <cell r="AF452">
            <v>0</v>
          </cell>
          <cell r="AG452">
            <v>46.049928882325112</v>
          </cell>
          <cell r="AH452">
            <v>0</v>
          </cell>
          <cell r="AI452">
            <v>0</v>
          </cell>
        </row>
        <row r="453">
          <cell r="F453">
            <v>2302235</v>
          </cell>
          <cell r="G453" t="str">
            <v>(단종)[세트포장재]RX_포스트레이저_에센스토너_30ml_용기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-1</v>
          </cell>
          <cell r="Z453">
            <v>-1</v>
          </cell>
          <cell r="AA453">
            <v>-1</v>
          </cell>
          <cell r="AB453">
            <v>-1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F454">
            <v>2302236</v>
          </cell>
          <cell r="G454" t="str">
            <v>(단종)[세트포장재]RX_포스트레이저_에센스토너_30ml_캡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-1</v>
          </cell>
          <cell r="Z454">
            <v>-1</v>
          </cell>
          <cell r="AA454">
            <v>-1</v>
          </cell>
          <cell r="AB454">
            <v>-1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F455">
            <v>2301784</v>
          </cell>
          <cell r="G455" t="str">
            <v>[판촉물_부자재]링클아이크림스틱프리미엄8g_은박덧방(용기2,단상자3)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-1</v>
          </cell>
          <cell r="Z455">
            <v>-1</v>
          </cell>
          <cell r="AA455">
            <v>-1</v>
          </cell>
          <cell r="AB455">
            <v>-1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F456">
            <v>2302964</v>
          </cell>
          <cell r="G456" t="str">
            <v>(단종)[세트포장재_싸바리박스]2025신년청뱀_3스텝올인원세트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-1</v>
          </cell>
          <cell r="Z456">
            <v>-1</v>
          </cell>
          <cell r="AA456">
            <v>-1</v>
          </cell>
          <cell r="AB456">
            <v>-1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F457">
            <v>2302962</v>
          </cell>
          <cell r="G457" t="str">
            <v>[세트포장재_싸바리박스]옐로우플라워_3스텝올인원세트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-1</v>
          </cell>
          <cell r="Z457">
            <v>-1</v>
          </cell>
          <cell r="AA457">
            <v>-1</v>
          </cell>
          <cell r="AB457">
            <v>-1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</row>
        <row r="458">
          <cell r="F458">
            <v>2302965</v>
          </cell>
          <cell r="G458" t="str">
            <v>(단종)[세트포장재_게또패드]2025신년청뱀_3스텝올인원세트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-1</v>
          </cell>
          <cell r="Z458">
            <v>-1</v>
          </cell>
          <cell r="AA458">
            <v>-1</v>
          </cell>
          <cell r="AB458">
            <v>-1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F459">
            <v>2302963</v>
          </cell>
          <cell r="G459" t="str">
            <v>[세트포장재_게또패드]옐로우플라워_3스텝올인원세트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40</v>
          </cell>
          <cell r="Y459">
            <v>-1</v>
          </cell>
          <cell r="Z459">
            <v>-1</v>
          </cell>
          <cell r="AA459">
            <v>-1</v>
          </cell>
          <cell r="AB459">
            <v>-1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40</v>
          </cell>
          <cell r="AI459">
            <v>0</v>
          </cell>
        </row>
        <row r="460">
          <cell r="F460">
            <v>2302997</v>
          </cell>
          <cell r="G460" t="str">
            <v>[판촉물_부자재]멜라토닝 VIP 고급 대관세트(2025)_리플렛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185</v>
          </cell>
          <cell r="Y460">
            <v>-1</v>
          </cell>
          <cell r="Z460">
            <v>-1</v>
          </cell>
          <cell r="AA460">
            <v>-1</v>
          </cell>
          <cell r="AB460">
            <v>-1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185</v>
          </cell>
          <cell r="AI460">
            <v>0</v>
          </cell>
        </row>
        <row r="461">
          <cell r="F461">
            <v>7302015</v>
          </cell>
          <cell r="G461" t="str">
            <v>[판촉물_쇼핑백]2025멜라토닝VIP고급대관세트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40</v>
          </cell>
          <cell r="Y461">
            <v>-1</v>
          </cell>
          <cell r="Z461">
            <v>-1</v>
          </cell>
          <cell r="AA461">
            <v>-1</v>
          </cell>
          <cell r="AB461">
            <v>-1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40</v>
          </cell>
          <cell r="AI461">
            <v>0</v>
          </cell>
        </row>
        <row r="462">
          <cell r="F462">
            <v>2302911</v>
          </cell>
          <cell r="G462" t="str">
            <v>[판촉물_부자재]멜라토닝 VIP 고급 대관세트(2025)_싸바리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105</v>
          </cell>
          <cell r="Y462">
            <v>-1</v>
          </cell>
          <cell r="Z462">
            <v>-1</v>
          </cell>
          <cell r="AA462">
            <v>-1</v>
          </cell>
          <cell r="AB462">
            <v>-1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105</v>
          </cell>
          <cell r="AI462">
            <v>0</v>
          </cell>
        </row>
        <row r="463">
          <cell r="F463">
            <v>2302912</v>
          </cell>
          <cell r="G463" t="str">
            <v>[판촉물_부자재]멜라토닝 VIP 고급 대관세트(2025)_패드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105</v>
          </cell>
          <cell r="Y463">
            <v>-1</v>
          </cell>
          <cell r="Z463">
            <v>-1</v>
          </cell>
          <cell r="AA463">
            <v>-1</v>
          </cell>
          <cell r="AB463">
            <v>-1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105</v>
          </cell>
          <cell r="AI463">
            <v>0</v>
          </cell>
        </row>
        <row r="464">
          <cell r="F464">
            <v>2302917</v>
          </cell>
          <cell r="G464" t="str">
            <v>(단종)[세트포장재_싸바리박스]2025신년청뱀_CBA_vIP세트(관계사)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-1</v>
          </cell>
          <cell r="Z464">
            <v>-1</v>
          </cell>
          <cell r="AA464">
            <v>-1</v>
          </cell>
          <cell r="AB464">
            <v>-1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F465">
            <v>2302960</v>
          </cell>
          <cell r="G465" t="str">
            <v>[판촉물_부자재]멜라토닝 에센셜 CBA 3종 VIP세트(싸바리)_플라워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-1</v>
          </cell>
          <cell r="Z465">
            <v>-1</v>
          </cell>
          <cell r="AA465">
            <v>-1</v>
          </cell>
          <cell r="AB465">
            <v>-1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F466">
            <v>2302961</v>
          </cell>
          <cell r="G466" t="str">
            <v>[세트포장재_게또패드]옐로우플라워_멜라CBA_vIP세트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-1</v>
          </cell>
          <cell r="Z466">
            <v>-1</v>
          </cell>
          <cell r="AA466">
            <v>-1</v>
          </cell>
          <cell r="AB466">
            <v>-1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</row>
        <row r="467">
          <cell r="F467">
            <v>2302918</v>
          </cell>
          <cell r="G467" t="str">
            <v>[판촉물_부자재]멜라토닝 에센셜 CBA 3종 VIP세트(패드)_청뱀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-1</v>
          </cell>
          <cell r="Z467">
            <v>-1</v>
          </cell>
          <cell r="AA467">
            <v>-1</v>
          </cell>
          <cell r="AB467">
            <v>-1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F468">
            <v>7001015</v>
          </cell>
          <cell r="G468" t="str">
            <v>(단종)[판촉물]아테메스_쇼핑백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-1</v>
          </cell>
          <cell r="Z468">
            <v>-1</v>
          </cell>
          <cell r="AA468">
            <v>-1</v>
          </cell>
          <cell r="AB468">
            <v>-1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F469">
            <v>7301751</v>
          </cell>
          <cell r="G469" t="str">
            <v>(단종)[판촉물_쇼핑백]24년추석_미니</v>
          </cell>
          <cell r="S469">
            <v>26.457720003628019</v>
          </cell>
          <cell r="T469">
            <v>23.906847651103327</v>
          </cell>
          <cell r="U469">
            <v>0</v>
          </cell>
          <cell r="V469">
            <v>0</v>
          </cell>
          <cell r="W469">
            <v>50.364567654731346</v>
          </cell>
          <cell r="X469">
            <v>2</v>
          </cell>
          <cell r="Y469">
            <v>-0.92440769651633814</v>
          </cell>
          <cell r="Z469">
            <v>-0.96028954296379998</v>
          </cell>
          <cell r="AA469">
            <v>-0.96028954296379998</v>
          </cell>
          <cell r="AB469">
            <v>-0.96028954296379998</v>
          </cell>
          <cell r="AC469">
            <v>26.457720003628019</v>
          </cell>
          <cell r="AD469">
            <v>0</v>
          </cell>
          <cell r="AE469">
            <v>0</v>
          </cell>
          <cell r="AF469">
            <v>0</v>
          </cell>
          <cell r="AG469">
            <v>26.457720003628019</v>
          </cell>
          <cell r="AH469">
            <v>0</v>
          </cell>
          <cell r="AI469">
            <v>2</v>
          </cell>
        </row>
        <row r="470">
          <cell r="F470">
            <v>2302909</v>
          </cell>
          <cell r="G470" t="str">
            <v>[세트포장재_슬리브]베리어리페어크림30g(판촉몰)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1600</v>
          </cell>
          <cell r="Y470">
            <v>-1</v>
          </cell>
          <cell r="Z470">
            <v>-1</v>
          </cell>
          <cell r="AA470">
            <v>-1</v>
          </cell>
          <cell r="AB470">
            <v>-1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1600</v>
          </cell>
          <cell r="AI470">
            <v>0</v>
          </cell>
        </row>
        <row r="471">
          <cell r="F471">
            <v>2302910</v>
          </cell>
          <cell r="G471" t="str">
            <v>[판촉물_부자재]이지듀 비타민C부스팅앰플 7G 2입_슬리브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-1</v>
          </cell>
          <cell r="Z471">
            <v>-1</v>
          </cell>
          <cell r="AA471">
            <v>-1</v>
          </cell>
          <cell r="AB471">
            <v>-1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F472">
            <v>7301750</v>
          </cell>
          <cell r="G472" t="str">
            <v>(단종)[판촉물_엽서]한가인싸인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18910</v>
          </cell>
          <cell r="Y472">
            <v>-1</v>
          </cell>
          <cell r="Z472">
            <v>-1</v>
          </cell>
          <cell r="AA472">
            <v>-1</v>
          </cell>
          <cell r="AB472">
            <v>-1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18910</v>
          </cell>
          <cell r="AI472">
            <v>0</v>
          </cell>
        </row>
        <row r="473">
          <cell r="F473">
            <v>2302427</v>
          </cell>
          <cell r="G473" t="str">
            <v>(단종)[세트포장재_슬리브]기미앰플1ml+더마니들1구_한가인싸인(판촉몰)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17549</v>
          </cell>
          <cell r="Y473">
            <v>-1</v>
          </cell>
          <cell r="Z473">
            <v>-1</v>
          </cell>
          <cell r="AA473">
            <v>-1</v>
          </cell>
          <cell r="AB473">
            <v>-1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17549</v>
          </cell>
          <cell r="AI473">
            <v>0</v>
          </cell>
        </row>
        <row r="474">
          <cell r="F474">
            <v>2302396</v>
          </cell>
          <cell r="G474" t="str">
            <v>(단종)[세트포장재_슬리브]멜라비타씨토너_한가인싸인(판촉몰)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13500</v>
          </cell>
          <cell r="Y474">
            <v>-1</v>
          </cell>
          <cell r="Z474">
            <v>-1</v>
          </cell>
          <cell r="AA474">
            <v>-1</v>
          </cell>
          <cell r="AB474">
            <v>-1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13500</v>
          </cell>
          <cell r="AI474">
            <v>0</v>
          </cell>
        </row>
        <row r="475">
          <cell r="F475">
            <v>2302241</v>
          </cell>
          <cell r="G475" t="str">
            <v>(단종)[세트포장재]DWEGF_리페어_컨트롤카밍토너_30ml(일본)_박킹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-1</v>
          </cell>
          <cell r="Z475">
            <v>-1</v>
          </cell>
          <cell r="AA475">
            <v>-1</v>
          </cell>
          <cell r="AB475">
            <v>-1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F476">
            <v>2302239</v>
          </cell>
          <cell r="G476" t="str">
            <v>(단종)[세트포장재]DWEGF_리페어_컨트롤카밍토너_30ml(일본)_용기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-1</v>
          </cell>
          <cell r="Z476">
            <v>-1</v>
          </cell>
          <cell r="AA476">
            <v>-1</v>
          </cell>
          <cell r="AB476">
            <v>-1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F477">
            <v>2302240</v>
          </cell>
          <cell r="G477" t="str">
            <v>(단종)[세트포장재]DWEGF_리페어_컨트롤올카밍토너_30ml(일본)_캡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-1</v>
          </cell>
          <cell r="Z477">
            <v>-1</v>
          </cell>
          <cell r="AA477">
            <v>-1</v>
          </cell>
          <cell r="AB477">
            <v>-1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F478">
            <v>2302650</v>
          </cell>
          <cell r="G478" t="str">
            <v>[세트포장재_싸바리박스]멜라3스텝_명절용스페셜세트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303</v>
          </cell>
          <cell r="Y478">
            <v>-1</v>
          </cell>
          <cell r="Z478">
            <v>-1</v>
          </cell>
          <cell r="AA478">
            <v>-1</v>
          </cell>
          <cell r="AB478">
            <v>-1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303</v>
          </cell>
          <cell r="AI478">
            <v>0</v>
          </cell>
        </row>
        <row r="479">
          <cell r="F479">
            <v>2302651</v>
          </cell>
          <cell r="G479" t="str">
            <v>[세트포장재_게또패드]멜라3스텝_명절용스페셜세트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-1</v>
          </cell>
          <cell r="Z479">
            <v>-1</v>
          </cell>
          <cell r="AA479">
            <v>-1</v>
          </cell>
          <cell r="AB479">
            <v>-1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F480">
            <v>7301959</v>
          </cell>
          <cell r="G480" t="str">
            <v>(단종)[판촉물_쇼핑백]삼각보테가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26</v>
          </cell>
          <cell r="Y480">
            <v>-1</v>
          </cell>
          <cell r="Z480">
            <v>-1</v>
          </cell>
          <cell r="AA480">
            <v>-1</v>
          </cell>
          <cell r="AB480">
            <v>-1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26</v>
          </cell>
          <cell r="AI480">
            <v>0</v>
          </cell>
        </row>
        <row r="481">
          <cell r="F481">
            <v>7301306</v>
          </cell>
          <cell r="G481" t="str">
            <v>(단종)[판촉물]신규회원1만원쿠폰_공구용(초록)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-1</v>
          </cell>
          <cell r="Z481">
            <v>-1</v>
          </cell>
          <cell r="AA481">
            <v>-1</v>
          </cell>
          <cell r="AB481">
            <v>-1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F482">
            <v>2301352</v>
          </cell>
          <cell r="G482" t="str">
            <v>[판촉물_부자재]크림화이트토닝50ML+하이드레이션마스크팩(판)_단상자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-1</v>
          </cell>
          <cell r="Z482">
            <v>-1</v>
          </cell>
          <cell r="AA482">
            <v>-1</v>
          </cell>
          <cell r="AB482">
            <v>-1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F483">
            <v>7301580</v>
          </cell>
          <cell r="G483" t="str">
            <v>멜라라필_브러쉬1ea</v>
          </cell>
          <cell r="S483">
            <v>0</v>
          </cell>
          <cell r="T483">
            <v>0</v>
          </cell>
          <cell r="U483">
            <v>2000</v>
          </cell>
          <cell r="V483">
            <v>300</v>
          </cell>
          <cell r="W483">
            <v>2300</v>
          </cell>
          <cell r="X483">
            <v>1040</v>
          </cell>
          <cell r="Y483">
            <v>-1</v>
          </cell>
          <cell r="Z483">
            <v>-1</v>
          </cell>
          <cell r="AA483">
            <v>-0.48</v>
          </cell>
          <cell r="AB483">
            <v>-0.54782608695652169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1040</v>
          </cell>
          <cell r="AI483">
            <v>0</v>
          </cell>
        </row>
        <row r="484">
          <cell r="F484">
            <v>7300925</v>
          </cell>
          <cell r="G484" t="str">
            <v>(단종)[판촉물_상품]사각손거울_95*166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686</v>
          </cell>
          <cell r="Y484">
            <v>-1</v>
          </cell>
          <cell r="Z484">
            <v>-1</v>
          </cell>
          <cell r="AA484">
            <v>-1</v>
          </cell>
          <cell r="AB484">
            <v>-1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686</v>
          </cell>
          <cell r="AI484">
            <v>0</v>
          </cell>
        </row>
        <row r="485">
          <cell r="F485">
            <v>7001010</v>
          </cell>
          <cell r="G485" t="str">
            <v>(단종)[판촉물]비비또실리콘클렌징브러수_네온그린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-1</v>
          </cell>
          <cell r="Z485">
            <v>-1</v>
          </cell>
          <cell r="AA485">
            <v>-1</v>
          </cell>
          <cell r="AB485">
            <v>-1</v>
          </cell>
          <cell r="AC485">
            <v>0</v>
          </cell>
          <cell r="AD485">
            <v>457.76748356863436</v>
          </cell>
          <cell r="AE485">
            <v>0</v>
          </cell>
          <cell r="AF485">
            <v>0</v>
          </cell>
          <cell r="AG485">
            <v>457.76748356863436</v>
          </cell>
          <cell r="AH485">
            <v>0</v>
          </cell>
          <cell r="AI485">
            <v>0</v>
          </cell>
        </row>
        <row r="486">
          <cell r="F486">
            <v>7001011</v>
          </cell>
          <cell r="G486" t="str">
            <v>(단종)[판촉물_상품]비비또실리콘클렌징브러쉬_오렌지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467</v>
          </cell>
          <cell r="Y486">
            <v>-1</v>
          </cell>
          <cell r="Z486">
            <v>-1</v>
          </cell>
          <cell r="AA486">
            <v>-1</v>
          </cell>
          <cell r="AB486">
            <v>-1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467</v>
          </cell>
          <cell r="AI486">
            <v>0</v>
          </cell>
        </row>
        <row r="487">
          <cell r="F487">
            <v>7001016</v>
          </cell>
          <cell r="G487" t="str">
            <v>(단종)[판촉물]아테메스노트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-1</v>
          </cell>
          <cell r="Z487">
            <v>-1</v>
          </cell>
          <cell r="AA487">
            <v>-1</v>
          </cell>
          <cell r="AB487">
            <v>-1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</row>
        <row r="488">
          <cell r="F488">
            <v>7301947</v>
          </cell>
          <cell r="G488" t="str">
            <v>(단종)[판촉물]대웅제약에너씨슬퍼펙트샷_4개입(증정)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-1</v>
          </cell>
          <cell r="Z488">
            <v>-1</v>
          </cell>
          <cell r="AA488">
            <v>-1</v>
          </cell>
          <cell r="AB488">
            <v>-1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F489">
            <v>7300762</v>
          </cell>
          <cell r="G489" t="str">
            <v>[판촉물_상품]이지덤뷰티니들케어_4매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-1</v>
          </cell>
          <cell r="Z489">
            <v>-1</v>
          </cell>
          <cell r="AA489">
            <v>-1</v>
          </cell>
          <cell r="AB489">
            <v>-1</v>
          </cell>
          <cell r="AC489">
            <v>0</v>
          </cell>
          <cell r="AD489">
            <v>24.493498639250074</v>
          </cell>
          <cell r="AE489">
            <v>0</v>
          </cell>
          <cell r="AF489">
            <v>0</v>
          </cell>
          <cell r="AG489">
            <v>24.493498639250074</v>
          </cell>
          <cell r="AH489">
            <v>0</v>
          </cell>
          <cell r="AI489">
            <v>0</v>
          </cell>
        </row>
        <row r="490">
          <cell r="F490">
            <v>7301347</v>
          </cell>
          <cell r="G490" t="str">
            <v>[판촉물_박스]옐로우플라워_이지듀가정의달세트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80</v>
          </cell>
          <cell r="Y490">
            <v>-1</v>
          </cell>
          <cell r="Z490">
            <v>-1</v>
          </cell>
          <cell r="AA490">
            <v>-1</v>
          </cell>
          <cell r="AB490">
            <v>-1</v>
          </cell>
          <cell r="AC490">
            <v>0</v>
          </cell>
          <cell r="AD490">
            <v>4.056584148117329</v>
          </cell>
          <cell r="AE490">
            <v>0</v>
          </cell>
          <cell r="AF490">
            <v>0</v>
          </cell>
          <cell r="AG490">
            <v>4.056584148117329</v>
          </cell>
          <cell r="AH490">
            <v>80</v>
          </cell>
          <cell r="AI490">
            <v>0</v>
          </cell>
        </row>
        <row r="491">
          <cell r="F491">
            <v>7301348</v>
          </cell>
          <cell r="G491" t="str">
            <v>(단종)[판촉물_선물박스]옐로우플라워_이지듀가정의달세트_손잡이형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-1</v>
          </cell>
          <cell r="Z491">
            <v>-1</v>
          </cell>
          <cell r="AA491">
            <v>-1</v>
          </cell>
          <cell r="AB491">
            <v>-1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</row>
        <row r="492">
          <cell r="F492">
            <v>7302222</v>
          </cell>
          <cell r="G492" t="str">
            <v>[판촉물_상품]썸머메쉬백L_그린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5309</v>
          </cell>
          <cell r="Y492">
            <v>-1</v>
          </cell>
          <cell r="Z492">
            <v>-1</v>
          </cell>
          <cell r="AA492">
            <v>-1</v>
          </cell>
          <cell r="AB492">
            <v>-1</v>
          </cell>
          <cell r="AC492">
            <v>0</v>
          </cell>
          <cell r="AD492">
            <v>13754.477111463009</v>
          </cell>
          <cell r="AE492">
            <v>0</v>
          </cell>
          <cell r="AF492">
            <v>0</v>
          </cell>
          <cell r="AG492">
            <v>13754.477111463009</v>
          </cell>
          <cell r="AH492">
            <v>1906</v>
          </cell>
          <cell r="AI492">
            <v>3402</v>
          </cell>
        </row>
        <row r="493">
          <cell r="F493">
            <v>7001012</v>
          </cell>
          <cell r="G493" t="str">
            <v>(단종)[판촉물_상품]클렌징브러쉬듀오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4245</v>
          </cell>
          <cell r="Y493">
            <v>-1</v>
          </cell>
          <cell r="Z493">
            <v>-1</v>
          </cell>
          <cell r="AA493">
            <v>-1</v>
          </cell>
          <cell r="AB493">
            <v>-1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4245</v>
          </cell>
          <cell r="AI493">
            <v>0</v>
          </cell>
        </row>
        <row r="494">
          <cell r="F494">
            <v>9304733</v>
          </cell>
          <cell r="G494" t="str">
            <v>(단종)DWEGF_다이브좀_2ml(샤쉐)*7개입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-1</v>
          </cell>
          <cell r="Z494">
            <v>-1</v>
          </cell>
          <cell r="AA494">
            <v>-1</v>
          </cell>
          <cell r="AB494">
            <v>-1</v>
          </cell>
          <cell r="AC494">
            <v>0</v>
          </cell>
          <cell r="AD494">
            <v>179.71105726468687</v>
          </cell>
          <cell r="AE494">
            <v>0</v>
          </cell>
          <cell r="AF494">
            <v>0</v>
          </cell>
          <cell r="AG494">
            <v>179.71105726468687</v>
          </cell>
          <cell r="AH494">
            <v>0</v>
          </cell>
          <cell r="AI494">
            <v>0</v>
          </cell>
        </row>
        <row r="495">
          <cell r="F495">
            <v>9301348</v>
          </cell>
          <cell r="G495" t="str">
            <v>(단종)[판촉물]DWEGF_리미티드플러스_15ml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-1</v>
          </cell>
          <cell r="Z495">
            <v>-1</v>
          </cell>
          <cell r="AA495">
            <v>-1</v>
          </cell>
          <cell r="AB495">
            <v>-1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F496">
            <v>9301917</v>
          </cell>
          <cell r="G496" t="str">
            <v>(단종)DWEGF_링클리페어크림_15ML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-1</v>
          </cell>
          <cell r="Z496">
            <v>-1</v>
          </cell>
          <cell r="AA496">
            <v>-1</v>
          </cell>
          <cell r="AB496">
            <v>-1</v>
          </cell>
          <cell r="AC496">
            <v>0</v>
          </cell>
          <cell r="AD496">
            <v>3790.6084672119987</v>
          </cell>
          <cell r="AE496">
            <v>0</v>
          </cell>
          <cell r="AF496">
            <v>0</v>
          </cell>
          <cell r="AG496">
            <v>3790.6084672119987</v>
          </cell>
          <cell r="AH496">
            <v>0</v>
          </cell>
          <cell r="AI496">
            <v>0</v>
          </cell>
        </row>
        <row r="497">
          <cell r="F497">
            <v>9301416</v>
          </cell>
          <cell r="G497" t="str">
            <v>DWEGF_화이트토닝크림_2ml샤세</v>
          </cell>
          <cell r="S497">
            <v>50.963478846585261</v>
          </cell>
          <cell r="T497">
            <v>46.049928882325112</v>
          </cell>
          <cell r="U497">
            <v>0</v>
          </cell>
          <cell r="V497">
            <v>0</v>
          </cell>
          <cell r="W497">
            <v>97.01340772891038</v>
          </cell>
          <cell r="X497">
            <v>0</v>
          </cell>
          <cell r="Y497">
            <v>-1</v>
          </cell>
          <cell r="Z497">
            <v>-1</v>
          </cell>
          <cell r="AA497">
            <v>-1</v>
          </cell>
          <cell r="AB497">
            <v>-1</v>
          </cell>
          <cell r="AC497">
            <v>50.963478846585261</v>
          </cell>
          <cell r="AD497">
            <v>173.29028895642651</v>
          </cell>
          <cell r="AE497">
            <v>0</v>
          </cell>
          <cell r="AF497">
            <v>0</v>
          </cell>
          <cell r="AG497">
            <v>224.25376780301178</v>
          </cell>
          <cell r="AH497">
            <v>0</v>
          </cell>
          <cell r="AI497">
            <v>0</v>
          </cell>
        </row>
        <row r="498">
          <cell r="F498">
            <v>9302679</v>
          </cell>
          <cell r="G498" t="str">
            <v>(단종)[세트_임가공]카밍컨트롤세트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-1</v>
          </cell>
          <cell r="Z498">
            <v>-1</v>
          </cell>
          <cell r="AA498">
            <v>-1</v>
          </cell>
          <cell r="AB498">
            <v>-1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F499">
            <v>7301710</v>
          </cell>
          <cell r="G499" t="str">
            <v>[판촉물_샘플]대웅제약에너씨슬다이어트샷제로(10개입)*3ea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-1</v>
          </cell>
          <cell r="Z499">
            <v>-1</v>
          </cell>
          <cell r="AA499">
            <v>-1</v>
          </cell>
          <cell r="AB499">
            <v>-1</v>
          </cell>
          <cell r="AC499">
            <v>0</v>
          </cell>
          <cell r="AD499">
            <v>3409.7004792096859</v>
          </cell>
          <cell r="AE499">
            <v>0</v>
          </cell>
          <cell r="AF499">
            <v>0</v>
          </cell>
          <cell r="AG499">
            <v>3409.7004792096859</v>
          </cell>
          <cell r="AH499">
            <v>0</v>
          </cell>
          <cell r="AI499">
            <v>0</v>
          </cell>
        </row>
        <row r="500">
          <cell r="F500">
            <v>2300632</v>
          </cell>
          <cell r="G500" t="str">
            <v>(단종)[세트포장재]RX_센시티브_인센티브_샤쉐2ML_인박스(RRP)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-1</v>
          </cell>
          <cell r="Z500">
            <v>-1</v>
          </cell>
          <cell r="AA500">
            <v>-1</v>
          </cell>
          <cell r="AB500">
            <v>-1</v>
          </cell>
          <cell r="AC500">
            <v>0</v>
          </cell>
          <cell r="AD500">
            <v>3600.908195886444</v>
          </cell>
          <cell r="AE500">
            <v>0</v>
          </cell>
          <cell r="AF500">
            <v>0</v>
          </cell>
          <cell r="AG500">
            <v>3600.908195886444</v>
          </cell>
          <cell r="AH500">
            <v>0</v>
          </cell>
          <cell r="AI500">
            <v>0</v>
          </cell>
        </row>
        <row r="501">
          <cell r="F501">
            <v>2300631</v>
          </cell>
          <cell r="G501" t="str">
            <v>(단종)[세트포장재]RX_POST_시너지크림_샤쉐2ML_인박스(RRP)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-1</v>
          </cell>
          <cell r="Z501">
            <v>-1</v>
          </cell>
          <cell r="AA501">
            <v>-1</v>
          </cell>
          <cell r="AB501">
            <v>-1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</row>
        <row r="502">
          <cell r="F502">
            <v>2300633</v>
          </cell>
          <cell r="G502" t="str">
            <v>(단종)[세트포장재]RX_POST_워터수딩크림_샤쉐2ML_인박스(RRP)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-1</v>
          </cell>
          <cell r="Z502">
            <v>-1</v>
          </cell>
          <cell r="AA502">
            <v>-1</v>
          </cell>
          <cell r="AB502">
            <v>-1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F503">
            <v>2300700</v>
          </cell>
          <cell r="G503" t="str">
            <v>(단종)[세트포장재]RX_POST_퍼펙트쉴드선_샤쉐2ML_인박스(RRP)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-1</v>
          </cell>
          <cell r="Z503">
            <v>-1</v>
          </cell>
          <cell r="AA503">
            <v>-1</v>
          </cell>
          <cell r="AB503">
            <v>-1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F504">
            <v>2302158</v>
          </cell>
          <cell r="G504" t="str">
            <v>(단종)[세트포장재]멜라_토닝원데이앰플_30ml*6ea_청룡에디션_슬리브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-1</v>
          </cell>
          <cell r="Z504">
            <v>-1</v>
          </cell>
          <cell r="AA504">
            <v>-1</v>
          </cell>
          <cell r="AB504">
            <v>-1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</row>
        <row r="505">
          <cell r="F505">
            <v>2302159</v>
          </cell>
          <cell r="G505" t="str">
            <v>(단종)[세트포장재]멜라_토닝원데이앰플_30ml*6ea_청룡에디션_트레이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-1</v>
          </cell>
          <cell r="Z505">
            <v>-1</v>
          </cell>
          <cell r="AA505">
            <v>-1</v>
          </cell>
          <cell r="AB505">
            <v>-1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F506">
            <v>7301343</v>
          </cell>
          <cell r="G506" t="str">
            <v>(단종)[판촉물]대웅제약에너씨슬퍼펙트샷_상품권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-1</v>
          </cell>
          <cell r="Z506">
            <v>-1</v>
          </cell>
          <cell r="AA506">
            <v>-1</v>
          </cell>
          <cell r="AB506">
            <v>-1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F507">
            <v>2302176</v>
          </cell>
          <cell r="G507" t="str">
            <v>(단종)[세트포장재_게또패드]멜라토닝앰플1ml+패치4매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-1</v>
          </cell>
          <cell r="Z507">
            <v>-1</v>
          </cell>
          <cell r="AA507">
            <v>-1</v>
          </cell>
          <cell r="AB507">
            <v>-1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F508">
            <v>2302174</v>
          </cell>
          <cell r="G508" t="str">
            <v>(단종)[세트포장재_게또패드]베리어리페어크림50ml+마스크팩2매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-1</v>
          </cell>
          <cell r="Z508">
            <v>-1</v>
          </cell>
          <cell r="AA508">
            <v>-1</v>
          </cell>
          <cell r="AB508">
            <v>-1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</row>
        <row r="509">
          <cell r="F509">
            <v>2302175</v>
          </cell>
          <cell r="G509" t="str">
            <v>(단종)[세트포장재]클리어_아크네클렌저100ml+필세럼2개입_세트케이스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-1</v>
          </cell>
          <cell r="Z509">
            <v>-1</v>
          </cell>
          <cell r="AA509">
            <v>-1</v>
          </cell>
          <cell r="AB509">
            <v>-1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F510">
            <v>2302177</v>
          </cell>
          <cell r="G510" t="str">
            <v>(단종)[세트포장재_세트박스]2024설_금펄스페셜기프트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-1</v>
          </cell>
          <cell r="Z510">
            <v>-1</v>
          </cell>
          <cell r="AA510">
            <v>-1</v>
          </cell>
          <cell r="AB510">
            <v>-1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F511">
            <v>2302173</v>
          </cell>
          <cell r="G511" t="str">
            <v>(단종)[세트포장재_세트박스]2024설_리본스페셜기프트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-1</v>
          </cell>
          <cell r="Z511">
            <v>-1</v>
          </cell>
          <cell r="AA511">
            <v>-1</v>
          </cell>
          <cell r="AB511">
            <v>-1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F512">
            <v>7302221</v>
          </cell>
          <cell r="G512" t="str">
            <v>(단종)[판촉물]로즈에디션프리저브드플라워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7093</v>
          </cell>
          <cell r="Y512">
            <v>-1</v>
          </cell>
          <cell r="Z512">
            <v>-1</v>
          </cell>
          <cell r="AA512">
            <v>-1</v>
          </cell>
          <cell r="AB512">
            <v>-1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7093</v>
          </cell>
          <cell r="AI512">
            <v>0</v>
          </cell>
        </row>
        <row r="513">
          <cell r="F513">
            <v>9308885</v>
          </cell>
          <cell r="G513" t="str">
            <v>(단종)[세트_임가공]멜라_데일리케어세트(24추석)</v>
          </cell>
          <cell r="I513">
            <v>0</v>
          </cell>
          <cell r="J513">
            <v>0</v>
          </cell>
          <cell r="K513">
            <v>1572</v>
          </cell>
          <cell r="L513">
            <v>0</v>
          </cell>
          <cell r="M513">
            <v>0</v>
          </cell>
          <cell r="N513">
            <v>1502</v>
          </cell>
          <cell r="O513">
            <v>0</v>
          </cell>
          <cell r="P513">
            <v>0</v>
          </cell>
          <cell r="Q513" t="e">
            <v>#N/A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-1</v>
          </cell>
          <cell r="Z513">
            <v>-1</v>
          </cell>
          <cell r="AA513">
            <v>-1</v>
          </cell>
          <cell r="AB513">
            <v>-1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F514">
            <v>9310851</v>
          </cell>
          <cell r="G514" t="str">
            <v>[세트_임가공]멜라_와이드썬패치_4회분*3box(면세)</v>
          </cell>
          <cell r="I514">
            <v>0</v>
          </cell>
          <cell r="J514">
            <v>0</v>
          </cell>
          <cell r="K514">
            <v>1349</v>
          </cell>
          <cell r="L514">
            <v>0</v>
          </cell>
          <cell r="M514">
            <v>0</v>
          </cell>
          <cell r="N514">
            <v>1229</v>
          </cell>
          <cell r="O514">
            <v>0</v>
          </cell>
          <cell r="P514">
            <v>0</v>
          </cell>
          <cell r="Q514" t="e">
            <v>#N/A</v>
          </cell>
          <cell r="R514">
            <v>0</v>
          </cell>
          <cell r="S514">
            <v>59.999999999999993</v>
          </cell>
          <cell r="T514">
            <v>120.00000000000003</v>
          </cell>
          <cell r="U514">
            <v>120</v>
          </cell>
          <cell r="V514">
            <v>120</v>
          </cell>
          <cell r="W514">
            <v>420</v>
          </cell>
          <cell r="X514">
            <v>1178</v>
          </cell>
          <cell r="Y514">
            <v>18.633333333333336</v>
          </cell>
          <cell r="Z514">
            <v>5.5444444444444434</v>
          </cell>
          <cell r="AA514">
            <v>2.9266666666666667</v>
          </cell>
          <cell r="AB514">
            <v>1.8047619047619046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1178</v>
          </cell>
          <cell r="AI514">
            <v>0</v>
          </cell>
        </row>
        <row r="515">
          <cell r="F515">
            <v>2303260</v>
          </cell>
          <cell r="G515" t="str">
            <v>(단종)[세트포장재]와이드패치(4g*4ea)_지퍼백*3ea_슬리브(면세)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-1</v>
          </cell>
          <cell r="Z515">
            <v>-1</v>
          </cell>
          <cell r="AA515">
            <v>-1</v>
          </cell>
          <cell r="AB515">
            <v>-1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F516">
            <v>2303308</v>
          </cell>
          <cell r="G516" t="str">
            <v>(단종)[세트포장재]와이드패치(4g*4ea)_지퍼백ver_단상자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4400</v>
          </cell>
          <cell r="Y516">
            <v>-1</v>
          </cell>
          <cell r="Z516">
            <v>-1</v>
          </cell>
          <cell r="AA516">
            <v>-1</v>
          </cell>
          <cell r="AB516">
            <v>-1</v>
          </cell>
          <cell r="AC516">
            <v>0</v>
          </cell>
          <cell r="AD516">
            <v>2526.4254872474503</v>
          </cell>
          <cell r="AE516">
            <v>0</v>
          </cell>
          <cell r="AF516">
            <v>0</v>
          </cell>
          <cell r="AG516">
            <v>2526.4254872474503</v>
          </cell>
          <cell r="AH516">
            <v>4400</v>
          </cell>
          <cell r="AI516">
            <v>0</v>
          </cell>
        </row>
        <row r="517">
          <cell r="F517">
            <v>9310850</v>
          </cell>
          <cell r="G517" t="str">
            <v>[세트_임가공]멜라_클리어썬패치_4회분*3box(면세)</v>
          </cell>
          <cell r="I517">
            <v>0</v>
          </cell>
          <cell r="J517">
            <v>0</v>
          </cell>
          <cell r="K517">
            <v>1350</v>
          </cell>
          <cell r="L517">
            <v>0</v>
          </cell>
          <cell r="M517">
            <v>0</v>
          </cell>
          <cell r="N517">
            <v>1230</v>
          </cell>
          <cell r="O517">
            <v>0</v>
          </cell>
          <cell r="P517">
            <v>0</v>
          </cell>
          <cell r="Q517" t="e">
            <v>#N/A</v>
          </cell>
          <cell r="R517">
            <v>0</v>
          </cell>
          <cell r="S517">
            <v>59.999999999999993</v>
          </cell>
          <cell r="T517">
            <v>120.00000000000003</v>
          </cell>
          <cell r="U517">
            <v>120</v>
          </cell>
          <cell r="V517">
            <v>120</v>
          </cell>
          <cell r="W517">
            <v>420</v>
          </cell>
          <cell r="X517">
            <v>0</v>
          </cell>
          <cell r="Y517">
            <v>-1</v>
          </cell>
          <cell r="Z517">
            <v>-1</v>
          </cell>
          <cell r="AA517">
            <v>-1</v>
          </cell>
          <cell r="AB517">
            <v>-1</v>
          </cell>
          <cell r="AC517">
            <v>0</v>
          </cell>
          <cell r="AD517">
            <v>1380.9089788912995</v>
          </cell>
          <cell r="AE517">
            <v>0</v>
          </cell>
          <cell r="AF517">
            <v>0</v>
          </cell>
          <cell r="AG517">
            <v>1380.9089788912995</v>
          </cell>
          <cell r="AH517">
            <v>0</v>
          </cell>
          <cell r="AI517">
            <v>0</v>
          </cell>
        </row>
        <row r="518">
          <cell r="F518">
            <v>2303249</v>
          </cell>
          <cell r="G518" t="str">
            <v>DW-EGF클리어선패치(2매입x4ea)3개입세트36g(면세)_슬리브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-1</v>
          </cell>
          <cell r="Z518">
            <v>-1</v>
          </cell>
          <cell r="AA518">
            <v>-1</v>
          </cell>
          <cell r="AB518">
            <v>-1</v>
          </cell>
          <cell r="AC518">
            <v>0</v>
          </cell>
          <cell r="AD518">
            <v>115.50334144306741</v>
          </cell>
          <cell r="AE518">
            <v>0</v>
          </cell>
          <cell r="AF518">
            <v>0</v>
          </cell>
          <cell r="AG518">
            <v>115.50334144306741</v>
          </cell>
          <cell r="AH518">
            <v>0</v>
          </cell>
          <cell r="AI518">
            <v>0</v>
          </cell>
        </row>
        <row r="519">
          <cell r="F519">
            <v>9308813</v>
          </cell>
          <cell r="G519" t="str">
            <v>(단종)[세트_임가공]멜라_부스팅앰플25_7g*2ea</v>
          </cell>
          <cell r="I519">
            <v>0</v>
          </cell>
          <cell r="J519">
            <v>0</v>
          </cell>
          <cell r="K519">
            <v>1578</v>
          </cell>
          <cell r="L519">
            <v>0</v>
          </cell>
          <cell r="M519">
            <v>0</v>
          </cell>
          <cell r="N519">
            <v>1508</v>
          </cell>
          <cell r="O519">
            <v>0</v>
          </cell>
          <cell r="P519">
            <v>0</v>
          </cell>
          <cell r="Q519" t="e">
            <v>#N/A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-1</v>
          </cell>
          <cell r="Z519">
            <v>-1</v>
          </cell>
          <cell r="AA519">
            <v>-1</v>
          </cell>
          <cell r="AB519">
            <v>-1</v>
          </cell>
          <cell r="AC519">
            <v>0</v>
          </cell>
          <cell r="AD519">
            <v>1970.1998610706582</v>
          </cell>
          <cell r="AE519">
            <v>0</v>
          </cell>
          <cell r="AF519">
            <v>0</v>
          </cell>
          <cell r="AG519">
            <v>1970.1998610706582</v>
          </cell>
          <cell r="AH519">
            <v>0</v>
          </cell>
          <cell r="AI519">
            <v>0</v>
          </cell>
        </row>
        <row r="520">
          <cell r="F520">
            <v>2302435</v>
          </cell>
          <cell r="G520" t="str">
            <v>(단종)[세트포장재]선물세트엽서_가정의달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-1</v>
          </cell>
          <cell r="Z520">
            <v>-1</v>
          </cell>
          <cell r="AA520">
            <v>-1</v>
          </cell>
          <cell r="AB520">
            <v>-1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F521">
            <v>9306771</v>
          </cell>
          <cell r="G521" t="str">
            <v>(단종)DWEGF_안티옥시던트앰플_1ml*4ea</v>
          </cell>
          <cell r="I521">
            <v>0</v>
          </cell>
          <cell r="J521">
            <v>0</v>
          </cell>
          <cell r="K521" t="e">
            <v>#N/A</v>
          </cell>
          <cell r="L521">
            <v>0</v>
          </cell>
          <cell r="M521">
            <v>0</v>
          </cell>
          <cell r="N521" t="e">
            <v>#N/A</v>
          </cell>
          <cell r="O521">
            <v>0</v>
          </cell>
          <cell r="P521">
            <v>0</v>
          </cell>
          <cell r="Q521" t="e">
            <v>#N/A</v>
          </cell>
          <cell r="R521">
            <v>0</v>
          </cell>
          <cell r="S521">
            <v>0</v>
          </cell>
          <cell r="T521">
            <v>300</v>
          </cell>
          <cell r="U521">
            <v>0</v>
          </cell>
          <cell r="V521">
            <v>0</v>
          </cell>
          <cell r="W521">
            <v>300</v>
          </cell>
          <cell r="X521">
            <v>2701</v>
          </cell>
          <cell r="Y521">
            <v>-1</v>
          </cell>
          <cell r="Z521">
            <v>8.0033333333333339</v>
          </cell>
          <cell r="AA521">
            <v>8.0033333333333339</v>
          </cell>
          <cell r="AB521">
            <v>8.0033333333333339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2607</v>
          </cell>
          <cell r="AI521">
            <v>0</v>
          </cell>
        </row>
        <row r="522">
          <cell r="F522">
            <v>2303294</v>
          </cell>
          <cell r="G522" t="str">
            <v>(단종)[세트포장재]아이크림스틱프리미엄_8g_단상자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-1</v>
          </cell>
          <cell r="Z522">
            <v>-1</v>
          </cell>
          <cell r="AA522">
            <v>-1</v>
          </cell>
          <cell r="AB522">
            <v>-1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F523">
            <v>2303310</v>
          </cell>
          <cell r="G523" t="str">
            <v>(단종)[세트포장재]멜라_원데이앰플_30ml_단상자(2024)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5000</v>
          </cell>
          <cell r="Y523">
            <v>-1</v>
          </cell>
          <cell r="Z523">
            <v>-1</v>
          </cell>
          <cell r="AA523">
            <v>-1</v>
          </cell>
          <cell r="AB523">
            <v>-1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5000</v>
          </cell>
          <cell r="AI523">
            <v>0</v>
          </cell>
        </row>
        <row r="524">
          <cell r="F524">
            <v>2303311</v>
          </cell>
          <cell r="G524" t="str">
            <v>디더블유이지에프멜라토닝패치(5g*4ea)_V2_단상자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-1</v>
          </cell>
          <cell r="Z524">
            <v>-1</v>
          </cell>
          <cell r="AA524">
            <v>-1</v>
          </cell>
          <cell r="AB524">
            <v>-1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F525">
            <v>2303295</v>
          </cell>
          <cell r="G525" t="str">
            <v>(단종)[세트포장재]콜라겐_실크림앰플_55g_단상자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-1</v>
          </cell>
          <cell r="Z525">
            <v>-1</v>
          </cell>
          <cell r="AA525">
            <v>-1</v>
          </cell>
          <cell r="AB525">
            <v>-1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</row>
        <row r="526">
          <cell r="F526">
            <v>2303296</v>
          </cell>
          <cell r="G526" t="str">
            <v>(단종)[세트포장재]콜라겐_실크림앰플_55g_선대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-1</v>
          </cell>
          <cell r="Z526">
            <v>-1</v>
          </cell>
          <cell r="AA526">
            <v>-1</v>
          </cell>
          <cell r="AB526">
            <v>-1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F527">
            <v>2302610</v>
          </cell>
          <cell r="G527" t="str">
            <v>(단종)[세트포장재]DWEGF_화이트토닝50ml_튜브(이안글로벌)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-1</v>
          </cell>
          <cell r="Z527">
            <v>-1</v>
          </cell>
          <cell r="AA527">
            <v>-1</v>
          </cell>
          <cell r="AB527">
            <v>-1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</row>
        <row r="528">
          <cell r="F528">
            <v>2302580</v>
          </cell>
          <cell r="G528" t="str">
            <v>(단종)[세트포장재]멜라_5스텝스타터키트_튜브(gWP)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-1</v>
          </cell>
          <cell r="Z528">
            <v>-1</v>
          </cell>
          <cell r="AA528">
            <v>-1</v>
          </cell>
          <cell r="AB528">
            <v>-1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F529">
            <v>7301591</v>
          </cell>
          <cell r="G529" t="str">
            <v>(단종)[판촉물]레티놀배송지연엽서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107</v>
          </cell>
          <cell r="Y529">
            <v>-1</v>
          </cell>
          <cell r="Z529">
            <v>-1</v>
          </cell>
          <cell r="AA529">
            <v>-1</v>
          </cell>
          <cell r="AB529">
            <v>-1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107</v>
          </cell>
          <cell r="AI529">
            <v>0</v>
          </cell>
        </row>
        <row r="530">
          <cell r="F530">
            <v>9311194</v>
          </cell>
          <cell r="G530" t="str">
            <v>리프트_코어이펙트앰플겔패치_4매(홈쇼핑)</v>
          </cell>
          <cell r="I530">
            <v>0</v>
          </cell>
          <cell r="J530">
            <v>0</v>
          </cell>
          <cell r="K530">
            <v>205</v>
          </cell>
          <cell r="L530">
            <v>0</v>
          </cell>
          <cell r="M530">
            <v>0</v>
          </cell>
          <cell r="N530">
            <v>250</v>
          </cell>
          <cell r="O530">
            <v>0</v>
          </cell>
          <cell r="P530">
            <v>0</v>
          </cell>
          <cell r="Q530" t="e">
            <v>#N/A</v>
          </cell>
          <cell r="R530">
            <v>0</v>
          </cell>
          <cell r="S530">
            <v>455.95034842742314</v>
          </cell>
          <cell r="T530">
            <v>457.76748356863436</v>
          </cell>
          <cell r="U530">
            <v>0</v>
          </cell>
          <cell r="V530">
            <v>0</v>
          </cell>
          <cell r="W530">
            <v>913.7178319960575</v>
          </cell>
          <cell r="X530">
            <v>7567</v>
          </cell>
          <cell r="Y530">
            <v>15.596105312998777</v>
          </cell>
          <cell r="Z530">
            <v>7.2815500967837625</v>
          </cell>
          <cell r="AA530">
            <v>7.2815500967837625</v>
          </cell>
          <cell r="AB530">
            <v>7.2815500967837625</v>
          </cell>
          <cell r="AC530">
            <v>455.95034842742314</v>
          </cell>
          <cell r="AD530">
            <v>0</v>
          </cell>
          <cell r="AE530">
            <v>0</v>
          </cell>
          <cell r="AF530">
            <v>0</v>
          </cell>
          <cell r="AG530">
            <v>455.95034842742314</v>
          </cell>
          <cell r="AH530">
            <v>1909</v>
          </cell>
          <cell r="AI530">
            <v>5535</v>
          </cell>
        </row>
        <row r="531">
          <cell r="F531">
            <v>2303293</v>
          </cell>
          <cell r="G531" t="str">
            <v>(단종)[세트포장재]비타_앰플클렌저_200ml_단상자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1100</v>
          </cell>
          <cell r="Y531">
            <v>-1</v>
          </cell>
          <cell r="Z531">
            <v>-1</v>
          </cell>
          <cell r="AA531">
            <v>-1</v>
          </cell>
          <cell r="AB531">
            <v>-1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1100</v>
          </cell>
          <cell r="AI531">
            <v>0</v>
          </cell>
        </row>
        <row r="532">
          <cell r="F532">
            <v>9309754</v>
          </cell>
          <cell r="G532" t="str">
            <v>[세트_임가공]멜라_3스텝올인원스페셜(대관용)</v>
          </cell>
          <cell r="I532">
            <v>0</v>
          </cell>
          <cell r="J532">
            <v>0</v>
          </cell>
          <cell r="K532">
            <v>1535</v>
          </cell>
          <cell r="L532">
            <v>0</v>
          </cell>
          <cell r="M532">
            <v>0</v>
          </cell>
          <cell r="N532">
            <v>1465</v>
          </cell>
          <cell r="O532">
            <v>0</v>
          </cell>
          <cell r="P532">
            <v>0</v>
          </cell>
          <cell r="Q532" t="e">
            <v>#N/A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195</v>
          </cell>
          <cell r="Y532">
            <v>-1</v>
          </cell>
          <cell r="Z532">
            <v>-1</v>
          </cell>
          <cell r="AA532">
            <v>-1</v>
          </cell>
          <cell r="AB532">
            <v>-1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F533">
            <v>9309755</v>
          </cell>
          <cell r="G533" t="str">
            <v>(단종)[세트_임가공]멜라_3스텝올인원스페셜세트_청뱀(대관)</v>
          </cell>
          <cell r="I533">
            <v>0</v>
          </cell>
          <cell r="J533">
            <v>0</v>
          </cell>
          <cell r="K533">
            <v>1534</v>
          </cell>
          <cell r="L533">
            <v>0</v>
          </cell>
          <cell r="M533">
            <v>0</v>
          </cell>
          <cell r="N533">
            <v>1464</v>
          </cell>
          <cell r="O533">
            <v>0</v>
          </cell>
          <cell r="P533">
            <v>0</v>
          </cell>
          <cell r="Q533" t="e">
            <v>#N/A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27</v>
          </cell>
          <cell r="Y533">
            <v>-1</v>
          </cell>
          <cell r="Z533">
            <v>-1</v>
          </cell>
          <cell r="AA533">
            <v>-1</v>
          </cell>
          <cell r="AB533">
            <v>-1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27</v>
          </cell>
          <cell r="AI533">
            <v>0</v>
          </cell>
        </row>
        <row r="534">
          <cell r="F534">
            <v>9311130</v>
          </cell>
          <cell r="G534" t="str">
            <v>멜라B_매트커버팩트_21내추럴_블리스터_0.5g</v>
          </cell>
          <cell r="S534">
            <v>24.493498639250074</v>
          </cell>
          <cell r="T534">
            <v>24.493498639250074</v>
          </cell>
          <cell r="U534">
            <v>24.493498639250074</v>
          </cell>
          <cell r="V534">
            <v>24.493498639250074</v>
          </cell>
          <cell r="W534">
            <v>97.973994557000296</v>
          </cell>
          <cell r="X534">
            <v>8</v>
          </cell>
          <cell r="Y534">
            <v>-0.67338271604938271</v>
          </cell>
          <cell r="Z534">
            <v>-0.8366913580246913</v>
          </cell>
          <cell r="AA534">
            <v>-0.89112757201646087</v>
          </cell>
          <cell r="AB534">
            <v>-0.91834567901234565</v>
          </cell>
          <cell r="AC534">
            <v>24.493498639250074</v>
          </cell>
          <cell r="AD534">
            <v>0</v>
          </cell>
          <cell r="AE534">
            <v>24.493498639250074</v>
          </cell>
          <cell r="AF534">
            <v>24.493498639250074</v>
          </cell>
          <cell r="AG534">
            <v>73.480495917750218</v>
          </cell>
          <cell r="AH534">
            <v>8</v>
          </cell>
          <cell r="AI534">
            <v>0</v>
          </cell>
        </row>
        <row r="535">
          <cell r="F535">
            <v>9311131</v>
          </cell>
          <cell r="G535" t="str">
            <v>멜라B_매트커버팩트_23베이지_블리스터_0.5g</v>
          </cell>
          <cell r="S535">
            <v>4.056584148117329</v>
          </cell>
          <cell r="T535">
            <v>4.056584148117329</v>
          </cell>
          <cell r="U535">
            <v>4.056584148117329</v>
          </cell>
          <cell r="V535">
            <v>4.056584148117329</v>
          </cell>
          <cell r="W535">
            <v>16.226336592469316</v>
          </cell>
          <cell r="X535">
            <v>32372</v>
          </cell>
          <cell r="Y535">
            <v>7979.1130256410252</v>
          </cell>
          <cell r="Z535">
            <v>3989.0565128205126</v>
          </cell>
          <cell r="AA535">
            <v>2659.0376752136749</v>
          </cell>
          <cell r="AB535">
            <v>1994.0282564102563</v>
          </cell>
          <cell r="AC535">
            <v>4.056584148117329</v>
          </cell>
          <cell r="AD535">
            <v>0</v>
          </cell>
          <cell r="AE535">
            <v>4.056584148117329</v>
          </cell>
          <cell r="AF535">
            <v>4.056584148117329</v>
          </cell>
          <cell r="AG535">
            <v>12.169752444351987</v>
          </cell>
          <cell r="AH535">
            <v>32372</v>
          </cell>
          <cell r="AI535">
            <v>0</v>
          </cell>
        </row>
        <row r="536">
          <cell r="F536">
            <v>9311193</v>
          </cell>
          <cell r="G536" t="str">
            <v>멜라비토닝샷100투스텝겔마스크(4매입)</v>
          </cell>
          <cell r="I536">
            <v>0</v>
          </cell>
          <cell r="J536">
            <v>0</v>
          </cell>
          <cell r="K536">
            <v>525</v>
          </cell>
          <cell r="L536">
            <v>0</v>
          </cell>
          <cell r="M536">
            <v>0</v>
          </cell>
          <cell r="N536">
            <v>605</v>
          </cell>
          <cell r="O536">
            <v>0</v>
          </cell>
          <cell r="P536">
            <v>0</v>
          </cell>
          <cell r="Q536" t="e">
            <v>#N/A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-1</v>
          </cell>
          <cell r="Z536">
            <v>-1</v>
          </cell>
          <cell r="AA536">
            <v>-1</v>
          </cell>
          <cell r="AB536">
            <v>-1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F537">
            <v>9310454</v>
          </cell>
          <cell r="G537" t="str">
            <v>멜라B_토닝앰플겔마스크_30g*4매</v>
          </cell>
          <cell r="I537">
            <v>0</v>
          </cell>
          <cell r="J537">
            <v>0</v>
          </cell>
          <cell r="K537">
            <v>1377</v>
          </cell>
          <cell r="L537">
            <v>0</v>
          </cell>
          <cell r="M537">
            <v>0</v>
          </cell>
          <cell r="N537">
            <v>1257</v>
          </cell>
          <cell r="O537">
            <v>0</v>
          </cell>
          <cell r="P537">
            <v>0</v>
          </cell>
          <cell r="Q537" t="e">
            <v>#N/A</v>
          </cell>
          <cell r="R537">
            <v>0</v>
          </cell>
          <cell r="S537">
            <v>3419.5045159072074</v>
          </cell>
          <cell r="T537">
            <v>14122.780111656608</v>
          </cell>
          <cell r="U537">
            <v>10930.689055630915</v>
          </cell>
          <cell r="V537">
            <v>3855.6434957622882</v>
          </cell>
          <cell r="W537">
            <v>32328.617178957018</v>
          </cell>
          <cell r="X537">
            <v>60996</v>
          </cell>
          <cell r="Y537">
            <v>16.83767201249551</v>
          </cell>
          <cell r="Z537">
            <v>2.4770841595032778</v>
          </cell>
          <cell r="AA537">
            <v>1.1422419968730191</v>
          </cell>
          <cell r="AB537">
            <v>0.88674942891472752</v>
          </cell>
          <cell r="AC537">
            <v>1713.2149634729001</v>
          </cell>
          <cell r="AD537">
            <v>0</v>
          </cell>
          <cell r="AE537">
            <v>10408.093633417415</v>
          </cell>
          <cell r="AF537">
            <v>3408.0936334174153</v>
          </cell>
          <cell r="AG537">
            <v>15529.402230307729</v>
          </cell>
          <cell r="AH537">
            <v>1756</v>
          </cell>
          <cell r="AI537">
            <v>56807</v>
          </cell>
        </row>
        <row r="538">
          <cell r="F538">
            <v>9311718</v>
          </cell>
          <cell r="G538" t="str">
            <v>[임가공]멜라B_글로우겔_마스크30g(단품)</v>
          </cell>
          <cell r="S538">
            <v>200</v>
          </cell>
          <cell r="T538">
            <v>6</v>
          </cell>
          <cell r="U538">
            <v>6</v>
          </cell>
          <cell r="V538">
            <v>60</v>
          </cell>
          <cell r="W538">
            <v>272</v>
          </cell>
          <cell r="X538">
            <v>1748</v>
          </cell>
          <cell r="Y538">
            <v>7.74</v>
          </cell>
          <cell r="Z538">
            <v>7.4854368932038842</v>
          </cell>
          <cell r="AA538">
            <v>7.2452830188679247</v>
          </cell>
          <cell r="AB538">
            <v>5.4264705882352944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1746</v>
          </cell>
          <cell r="AI538">
            <v>0</v>
          </cell>
        </row>
        <row r="539">
          <cell r="F539">
            <v>9310697</v>
          </cell>
          <cell r="G539" t="str">
            <v>멜라B_토닝앰플쿠션_19페어_미니_8g_v1</v>
          </cell>
          <cell r="I539">
            <v>0</v>
          </cell>
          <cell r="J539">
            <v>0</v>
          </cell>
          <cell r="K539">
            <v>1360</v>
          </cell>
          <cell r="L539">
            <v>0</v>
          </cell>
          <cell r="M539">
            <v>0</v>
          </cell>
          <cell r="N539">
            <v>1240</v>
          </cell>
          <cell r="O539">
            <v>0</v>
          </cell>
          <cell r="P539">
            <v>0</v>
          </cell>
          <cell r="Q539" t="e">
            <v>#N/A</v>
          </cell>
          <cell r="R539">
            <v>0</v>
          </cell>
          <cell r="S539">
            <v>9088.9662359479298</v>
          </cell>
          <cell r="T539">
            <v>3377.732542157361</v>
          </cell>
          <cell r="U539">
            <v>3388.5469052318999</v>
          </cell>
          <cell r="V539">
            <v>3388.5469052318999</v>
          </cell>
          <cell r="W539">
            <v>19243.792588569089</v>
          </cell>
          <cell r="X539">
            <v>610</v>
          </cell>
          <cell r="Y539">
            <v>-0.93288565672217172</v>
          </cell>
          <cell r="Z539">
            <v>-0.95106964475059619</v>
          </cell>
          <cell r="AA539">
            <v>-0.96152692855203947</v>
          </cell>
          <cell r="AB539">
            <v>-0.96830146670972006</v>
          </cell>
          <cell r="AC539">
            <v>744.49284347262756</v>
          </cell>
          <cell r="AD539">
            <v>0</v>
          </cell>
          <cell r="AE539">
            <v>181.22990757229246</v>
          </cell>
          <cell r="AF539">
            <v>181.22990757229246</v>
          </cell>
          <cell r="AG539">
            <v>1106.9526586172124</v>
          </cell>
          <cell r="AH539">
            <v>66</v>
          </cell>
          <cell r="AI539">
            <v>1</v>
          </cell>
        </row>
        <row r="540">
          <cell r="F540">
            <v>9310699</v>
          </cell>
          <cell r="G540" t="str">
            <v>멜라B_토닝앰플쿠션_22라이트베이지_리필_13g_v3</v>
          </cell>
          <cell r="I540">
            <v>0</v>
          </cell>
          <cell r="J540">
            <v>0</v>
          </cell>
          <cell r="K540">
            <v>1358</v>
          </cell>
          <cell r="L540">
            <v>0</v>
          </cell>
          <cell r="M540">
            <v>0</v>
          </cell>
          <cell r="N540">
            <v>1238</v>
          </cell>
          <cell r="O540">
            <v>0</v>
          </cell>
          <cell r="P540">
            <v>0</v>
          </cell>
          <cell r="Q540" t="e">
            <v>#N/A</v>
          </cell>
          <cell r="R540">
            <v>0</v>
          </cell>
          <cell r="S540">
            <v>1000</v>
          </cell>
          <cell r="T540">
            <v>200</v>
          </cell>
          <cell r="U540">
            <v>200</v>
          </cell>
          <cell r="V540">
            <v>1000</v>
          </cell>
          <cell r="W540">
            <v>2400</v>
          </cell>
          <cell r="X540">
            <v>2889</v>
          </cell>
          <cell r="Y540">
            <v>1.8889999999999998</v>
          </cell>
          <cell r="Z540">
            <v>1.4075000000000002</v>
          </cell>
          <cell r="AA540">
            <v>1.0635714285714286</v>
          </cell>
          <cell r="AB540">
            <v>0.2037500000000001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2676</v>
          </cell>
          <cell r="AI540">
            <v>0</v>
          </cell>
        </row>
        <row r="541">
          <cell r="F541">
            <v>9311330</v>
          </cell>
          <cell r="G541" t="str">
            <v>멜라B_토닝앰플쿠션_22라이트베이지_리필_15g_v3</v>
          </cell>
          <cell r="I541">
            <v>0</v>
          </cell>
          <cell r="J541">
            <v>0</v>
          </cell>
          <cell r="K541">
            <v>3010</v>
          </cell>
          <cell r="L541">
            <v>0</v>
          </cell>
          <cell r="M541">
            <v>0</v>
          </cell>
          <cell r="N541">
            <v>820</v>
          </cell>
          <cell r="O541">
            <v>0</v>
          </cell>
          <cell r="P541">
            <v>0</v>
          </cell>
          <cell r="Q541" t="e">
            <v>#N/A</v>
          </cell>
          <cell r="R541">
            <v>0</v>
          </cell>
          <cell r="S541">
            <v>4568.7378608882436</v>
          </cell>
          <cell r="T541">
            <v>4002.8122820549029</v>
          </cell>
          <cell r="U541">
            <v>4139.7514042216853</v>
          </cell>
          <cell r="V541">
            <v>4067.7514042216853</v>
          </cell>
          <cell r="W541">
            <v>16779.052951386519</v>
          </cell>
          <cell r="X541">
            <v>30189</v>
          </cell>
          <cell r="Y541">
            <v>5.6077330149405249</v>
          </cell>
          <cell r="Z541">
            <v>2.5220000462640053</v>
          </cell>
          <cell r="AA541">
            <v>1.3749731597495969</v>
          </cell>
          <cell r="AB541">
            <v>0.7992076243793822</v>
          </cell>
          <cell r="AC541">
            <v>4356.5340460453399</v>
          </cell>
          <cell r="AD541">
            <v>0</v>
          </cell>
          <cell r="AE541">
            <v>3851.7514042216853</v>
          </cell>
          <cell r="AF541">
            <v>3851.7514042216853</v>
          </cell>
          <cell r="AG541">
            <v>12060.03685448871</v>
          </cell>
          <cell r="AH541">
            <v>7110</v>
          </cell>
          <cell r="AI541">
            <v>23057</v>
          </cell>
        </row>
        <row r="542">
          <cell r="F542">
            <v>9310696</v>
          </cell>
          <cell r="G542" t="str">
            <v>멜라B_토닝앰플쿠션_22라이트베이지_미니_8g_v1</v>
          </cell>
          <cell r="I542">
            <v>0</v>
          </cell>
          <cell r="J542">
            <v>0</v>
          </cell>
          <cell r="K542">
            <v>1361</v>
          </cell>
          <cell r="L542">
            <v>0</v>
          </cell>
          <cell r="M542">
            <v>0</v>
          </cell>
          <cell r="N542">
            <v>1241</v>
          </cell>
          <cell r="O542">
            <v>0</v>
          </cell>
          <cell r="P542">
            <v>0</v>
          </cell>
          <cell r="Q542" t="e">
            <v>#N/A</v>
          </cell>
          <cell r="R542">
            <v>0</v>
          </cell>
          <cell r="S542">
            <v>10847.854136330101</v>
          </cell>
          <cell r="T542">
            <v>13669.974856355328</v>
          </cell>
          <cell r="U542">
            <v>13683.644354959784</v>
          </cell>
          <cell r="V542">
            <v>13683.644354959784</v>
          </cell>
          <cell r="W542">
            <v>51885.117702604992</v>
          </cell>
          <cell r="X542">
            <v>31981</v>
          </cell>
          <cell r="Y542">
            <v>1.9481406735451716</v>
          </cell>
          <cell r="Z542">
            <v>0.30439771031689267</v>
          </cell>
          <cell r="AA542">
            <v>-0.16283333606107231</v>
          </cell>
          <cell r="AB542">
            <v>-0.38361901415915389</v>
          </cell>
          <cell r="AC542">
            <v>959.02728056367107</v>
          </cell>
          <cell r="AD542">
            <v>0</v>
          </cell>
          <cell r="AE542">
            <v>177.74963261303287</v>
          </cell>
          <cell r="AF542">
            <v>177.74963261303287</v>
          </cell>
          <cell r="AG542">
            <v>1314.5265457897369</v>
          </cell>
          <cell r="AH542">
            <v>31137</v>
          </cell>
          <cell r="AI542">
            <v>0</v>
          </cell>
        </row>
        <row r="543">
          <cell r="F543">
            <v>9310698</v>
          </cell>
          <cell r="G543" t="str">
            <v>멜라B_토닝앰플쿠션_22라이트베이지_본품_13g_v3</v>
          </cell>
          <cell r="I543">
            <v>0</v>
          </cell>
          <cell r="J543">
            <v>0</v>
          </cell>
          <cell r="K543">
            <v>1359</v>
          </cell>
          <cell r="L543">
            <v>0</v>
          </cell>
          <cell r="M543">
            <v>0</v>
          </cell>
          <cell r="N543">
            <v>1239</v>
          </cell>
          <cell r="O543">
            <v>0</v>
          </cell>
          <cell r="P543">
            <v>0</v>
          </cell>
          <cell r="Q543" t="e">
            <v>#N/A</v>
          </cell>
          <cell r="R543">
            <v>0</v>
          </cell>
          <cell r="S543">
            <v>50</v>
          </cell>
          <cell r="T543">
            <v>10</v>
          </cell>
          <cell r="U543">
            <v>10</v>
          </cell>
          <cell r="V543">
            <v>100</v>
          </cell>
          <cell r="W543">
            <v>170</v>
          </cell>
          <cell r="X543">
            <v>2726</v>
          </cell>
          <cell r="Y543">
            <v>53.52</v>
          </cell>
          <cell r="Z543">
            <v>44.43333333333333</v>
          </cell>
          <cell r="AA543">
            <v>37.942857142857143</v>
          </cell>
          <cell r="AB543">
            <v>15.035294117647059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22</v>
          </cell>
          <cell r="AI543">
            <v>0</v>
          </cell>
        </row>
        <row r="544">
          <cell r="F544">
            <v>9311331</v>
          </cell>
          <cell r="G544" t="str">
            <v>멜라B_토닝앰플쿠션_22라이트베이지_본품_15g_v3</v>
          </cell>
          <cell r="I544">
            <v>0</v>
          </cell>
          <cell r="J544">
            <v>0</v>
          </cell>
          <cell r="K544" t="e">
            <v>#N/A</v>
          </cell>
          <cell r="L544">
            <v>0</v>
          </cell>
          <cell r="M544">
            <v>0</v>
          </cell>
          <cell r="N544" t="e">
            <v>#N/A</v>
          </cell>
          <cell r="O544">
            <v>0</v>
          </cell>
          <cell r="P544">
            <v>0</v>
          </cell>
          <cell r="Q544" t="e">
            <v>#N/A</v>
          </cell>
          <cell r="R544">
            <v>0</v>
          </cell>
          <cell r="S544">
            <v>6936.2830996195171</v>
          </cell>
          <cell r="T544">
            <v>3511.6933301917607</v>
          </cell>
          <cell r="U544">
            <v>3763.219778390112</v>
          </cell>
          <cell r="V544">
            <v>3683.219778390112</v>
          </cell>
          <cell r="W544">
            <v>17894.415986591503</v>
          </cell>
          <cell r="X544">
            <v>14307</v>
          </cell>
          <cell r="Y544">
            <v>1.0626320746315554</v>
          </cell>
          <cell r="Z544">
            <v>0.36935607541932658</v>
          </cell>
          <cell r="AA544">
            <v>6.7414305168287392E-3</v>
          </cell>
          <cell r="AB544">
            <v>-0.20047684089157169</v>
          </cell>
          <cell r="AC544">
            <v>6834.2902486374423</v>
          </cell>
          <cell r="AD544">
            <v>0</v>
          </cell>
          <cell r="AE544">
            <v>3583.219778390112</v>
          </cell>
          <cell r="AF544">
            <v>3583.219778390112</v>
          </cell>
          <cell r="AG544">
            <v>14000.729805417666</v>
          </cell>
          <cell r="AH544">
            <v>11263</v>
          </cell>
          <cell r="AI544">
            <v>3036</v>
          </cell>
        </row>
        <row r="545">
          <cell r="F545">
            <v>9310695</v>
          </cell>
          <cell r="G545" t="str">
            <v>멜라B_토닝앰플쿠션_23베이지_미니_8g</v>
          </cell>
          <cell r="I545">
            <v>0</v>
          </cell>
          <cell r="J545">
            <v>0</v>
          </cell>
          <cell r="K545">
            <v>1362</v>
          </cell>
          <cell r="L545">
            <v>0</v>
          </cell>
          <cell r="M545">
            <v>0</v>
          </cell>
          <cell r="N545">
            <v>1242</v>
          </cell>
          <cell r="O545">
            <v>0</v>
          </cell>
          <cell r="P545">
            <v>0</v>
          </cell>
          <cell r="Q545" t="e">
            <v>#N/A</v>
          </cell>
          <cell r="R545">
            <v>0</v>
          </cell>
          <cell r="S545">
            <v>10395.891109248772</v>
          </cell>
          <cell r="T545">
            <v>8111.0620033531804</v>
          </cell>
          <cell r="U545">
            <v>4637.2468050920697</v>
          </cell>
          <cell r="V545">
            <v>4637.2468050920697</v>
          </cell>
          <cell r="W545">
            <v>27781.446722786091</v>
          </cell>
          <cell r="X545">
            <v>24040</v>
          </cell>
          <cell r="Y545">
            <v>1.3124520781689082</v>
          </cell>
          <cell r="Z545">
            <v>0.29897124900751093</v>
          </cell>
          <cell r="AA545">
            <v>3.8705165246223361E-2</v>
          </cell>
          <cell r="AB545">
            <v>-0.13467429396746966</v>
          </cell>
          <cell r="AC545">
            <v>3662.8009354071896</v>
          </cell>
          <cell r="AD545">
            <v>1836.304823523099</v>
          </cell>
          <cell r="AE545">
            <v>122.73077007578283</v>
          </cell>
          <cell r="AF545">
            <v>122.73077007578283</v>
          </cell>
          <cell r="AG545">
            <v>5744.5672990818548</v>
          </cell>
          <cell r="AH545">
            <v>4716</v>
          </cell>
          <cell r="AI545">
            <v>18250</v>
          </cell>
        </row>
        <row r="546">
          <cell r="F546">
            <v>9309756</v>
          </cell>
          <cell r="G546" t="str">
            <v>[세트_임가공]멜라_CBA3종_vIP세트_2025(대관용)</v>
          </cell>
          <cell r="I546">
            <v>0</v>
          </cell>
          <cell r="J546">
            <v>0</v>
          </cell>
          <cell r="K546">
            <v>1533</v>
          </cell>
          <cell r="L546">
            <v>0</v>
          </cell>
          <cell r="M546">
            <v>0</v>
          </cell>
          <cell r="N546">
            <v>1463</v>
          </cell>
          <cell r="O546">
            <v>0</v>
          </cell>
          <cell r="P546">
            <v>0</v>
          </cell>
          <cell r="Q546" t="e">
            <v>#N/A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-1</v>
          </cell>
          <cell r="Z546">
            <v>-1</v>
          </cell>
          <cell r="AA546">
            <v>-1</v>
          </cell>
          <cell r="AB546">
            <v>-1</v>
          </cell>
          <cell r="AC546">
            <v>0</v>
          </cell>
          <cell r="AD546">
            <v>545.72465102666695</v>
          </cell>
          <cell r="AE546">
            <v>0</v>
          </cell>
          <cell r="AF546">
            <v>0</v>
          </cell>
          <cell r="AG546">
            <v>545.72465102666695</v>
          </cell>
          <cell r="AH546">
            <v>0</v>
          </cell>
          <cell r="AI546">
            <v>0</v>
          </cell>
        </row>
        <row r="547">
          <cell r="F547">
            <v>9309757</v>
          </cell>
          <cell r="G547" t="str">
            <v>(단종)[세트_임가공]멜라_에센셜CBA3종_vIP세트_청뱀(대관용)</v>
          </cell>
          <cell r="I547">
            <v>0</v>
          </cell>
          <cell r="J547">
            <v>0</v>
          </cell>
          <cell r="K547">
            <v>1532</v>
          </cell>
          <cell r="L547">
            <v>0</v>
          </cell>
          <cell r="M547">
            <v>0</v>
          </cell>
          <cell r="N547">
            <v>1462</v>
          </cell>
          <cell r="O547">
            <v>0</v>
          </cell>
          <cell r="P547">
            <v>0</v>
          </cell>
          <cell r="Q547" t="e">
            <v>#N/A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-1</v>
          </cell>
          <cell r="Z547">
            <v>-1</v>
          </cell>
          <cell r="AA547">
            <v>-1</v>
          </cell>
          <cell r="AB547">
            <v>-1</v>
          </cell>
          <cell r="AC547">
            <v>0</v>
          </cell>
          <cell r="AD547">
            <v>79.198582397987821</v>
          </cell>
          <cell r="AE547">
            <v>0</v>
          </cell>
          <cell r="AF547">
            <v>0</v>
          </cell>
          <cell r="AG547">
            <v>79.198582397987821</v>
          </cell>
          <cell r="AH547">
            <v>0</v>
          </cell>
          <cell r="AI547">
            <v>0</v>
          </cell>
        </row>
        <row r="548">
          <cell r="F548">
            <v>2303307</v>
          </cell>
          <cell r="G548" t="str">
            <v>(단종)[세트포장재]멜라_비타씨토너150ml_단상자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980</v>
          </cell>
          <cell r="Y548">
            <v>-1</v>
          </cell>
          <cell r="Z548">
            <v>-1</v>
          </cell>
          <cell r="AA548">
            <v>-1</v>
          </cell>
          <cell r="AB548">
            <v>-1</v>
          </cell>
          <cell r="AC548">
            <v>0</v>
          </cell>
          <cell r="AD548">
            <v>4.0027845457709708</v>
          </cell>
          <cell r="AE548">
            <v>0</v>
          </cell>
          <cell r="AF548">
            <v>0</v>
          </cell>
          <cell r="AG548">
            <v>4.0027845457709708</v>
          </cell>
          <cell r="AH548">
            <v>980</v>
          </cell>
          <cell r="AI548">
            <v>0</v>
          </cell>
        </row>
        <row r="549">
          <cell r="F549">
            <v>9309071</v>
          </cell>
          <cell r="G549" t="str">
            <v>(단종)[세트_임가공]베리어세트_미스트,크림50,마스크팩</v>
          </cell>
          <cell r="I549">
            <v>0</v>
          </cell>
          <cell r="J549">
            <v>0</v>
          </cell>
          <cell r="K549">
            <v>1571</v>
          </cell>
          <cell r="L549">
            <v>0</v>
          </cell>
          <cell r="M549">
            <v>0</v>
          </cell>
          <cell r="N549">
            <v>1501</v>
          </cell>
          <cell r="O549">
            <v>0</v>
          </cell>
          <cell r="P549">
            <v>0</v>
          </cell>
          <cell r="Q549" t="e">
            <v>#N/A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7</v>
          </cell>
          <cell r="Y549">
            <v>-1</v>
          </cell>
          <cell r="Z549">
            <v>-1</v>
          </cell>
          <cell r="AA549">
            <v>-1</v>
          </cell>
          <cell r="AB549">
            <v>-1</v>
          </cell>
          <cell r="AC549">
            <v>0</v>
          </cell>
          <cell r="AD549">
            <v>2042.8219909291886</v>
          </cell>
          <cell r="AE549">
            <v>0</v>
          </cell>
          <cell r="AF549">
            <v>0</v>
          </cell>
          <cell r="AG549">
            <v>2042.8219909291886</v>
          </cell>
          <cell r="AH549">
            <v>7</v>
          </cell>
          <cell r="AI549">
            <v>0</v>
          </cell>
        </row>
        <row r="550">
          <cell r="F550">
            <v>9309075</v>
          </cell>
          <cell r="G550" t="str">
            <v>(단종)[세트_임가공]프로모션세트A_직영(패치낱장)_24년추석</v>
          </cell>
          <cell r="I550">
            <v>0</v>
          </cell>
          <cell r="J550">
            <v>0</v>
          </cell>
          <cell r="K550">
            <v>1570</v>
          </cell>
          <cell r="L550">
            <v>0</v>
          </cell>
          <cell r="M550">
            <v>0</v>
          </cell>
          <cell r="N550">
            <v>1500</v>
          </cell>
          <cell r="O550">
            <v>0</v>
          </cell>
          <cell r="P550">
            <v>0</v>
          </cell>
          <cell r="Q550" t="e">
            <v>#N/A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-1</v>
          </cell>
          <cell r="Z550">
            <v>-1</v>
          </cell>
          <cell r="AA550">
            <v>-1</v>
          </cell>
          <cell r="AB550">
            <v>-1</v>
          </cell>
          <cell r="AC550">
            <v>0</v>
          </cell>
          <cell r="AD550">
            <v>3290.9408782214778</v>
          </cell>
          <cell r="AE550">
            <v>0</v>
          </cell>
          <cell r="AF550">
            <v>0</v>
          </cell>
          <cell r="AG550">
            <v>3290.9408782214778</v>
          </cell>
          <cell r="AH550">
            <v>0</v>
          </cell>
          <cell r="AI550">
            <v>0</v>
          </cell>
        </row>
        <row r="551">
          <cell r="F551">
            <v>2302869</v>
          </cell>
          <cell r="G551" t="str">
            <v>(단종)[세트포장재_슬리브]2025신년청뱀패키지(직영)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-1</v>
          </cell>
          <cell r="Z551">
            <v>-1</v>
          </cell>
          <cell r="AA551">
            <v>-1</v>
          </cell>
          <cell r="AB551">
            <v>-1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F552">
            <v>2302867</v>
          </cell>
          <cell r="G552" t="str">
            <v>(단종)[세트포장재_세트박스]2025신년청뱀패키지(직영)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-1</v>
          </cell>
          <cell r="Z552">
            <v>-1</v>
          </cell>
          <cell r="AA552">
            <v>-1</v>
          </cell>
          <cell r="AB552">
            <v>-1</v>
          </cell>
          <cell r="AC552">
            <v>0</v>
          </cell>
          <cell r="AD552">
            <v>261.82064629953123</v>
          </cell>
          <cell r="AE552">
            <v>0</v>
          </cell>
          <cell r="AF552">
            <v>0</v>
          </cell>
          <cell r="AG552">
            <v>261.82064629953123</v>
          </cell>
          <cell r="AH552">
            <v>0</v>
          </cell>
          <cell r="AI552">
            <v>0</v>
          </cell>
        </row>
        <row r="553">
          <cell r="F553">
            <v>2302876</v>
          </cell>
          <cell r="G553" t="str">
            <v>(단종)[세트포장재_슬리브]멜라토닝앰플1ml파우치_vIP증정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-1</v>
          </cell>
          <cell r="Z553">
            <v>-1</v>
          </cell>
          <cell r="AA553">
            <v>-1</v>
          </cell>
          <cell r="AB553">
            <v>-1</v>
          </cell>
          <cell r="AC553">
            <v>0</v>
          </cell>
          <cell r="AD553">
            <v>14290.911038971226</v>
          </cell>
          <cell r="AE553">
            <v>0</v>
          </cell>
          <cell r="AF553">
            <v>0</v>
          </cell>
          <cell r="AG553">
            <v>14290.911038971226</v>
          </cell>
          <cell r="AH553">
            <v>0</v>
          </cell>
          <cell r="AI553">
            <v>0</v>
          </cell>
        </row>
        <row r="554">
          <cell r="F554">
            <v>9313134</v>
          </cell>
          <cell r="G554" t="str">
            <v>멜라_10ppm마이크로샷2700_2개입_스몰랩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19927</v>
          </cell>
          <cell r="Y554">
            <v>-1</v>
          </cell>
          <cell r="Z554">
            <v>-1</v>
          </cell>
          <cell r="AA554">
            <v>-1</v>
          </cell>
          <cell r="AB554">
            <v>-1</v>
          </cell>
          <cell r="AC554">
            <v>0</v>
          </cell>
          <cell r="AD554">
            <v>17956.508984992721</v>
          </cell>
          <cell r="AE554">
            <v>0</v>
          </cell>
          <cell r="AF554">
            <v>0</v>
          </cell>
          <cell r="AG554">
            <v>17956.508984992721</v>
          </cell>
          <cell r="AH554">
            <v>19927</v>
          </cell>
          <cell r="AI554">
            <v>0</v>
          </cell>
        </row>
        <row r="555">
          <cell r="F555">
            <v>9312548</v>
          </cell>
          <cell r="G555" t="str">
            <v>DWEGF_10피피엠_필름마스크_0.5ML(4개입)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-1</v>
          </cell>
          <cell r="Z555">
            <v>-1</v>
          </cell>
          <cell r="AA555">
            <v>-1</v>
          </cell>
          <cell r="AB555">
            <v>-1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</row>
        <row r="556">
          <cell r="F556">
            <v>9311952</v>
          </cell>
          <cell r="G556" t="str">
            <v>[임가공]멜라_토닝원데이앰플_15ml(인도네시아)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-1</v>
          </cell>
          <cell r="Z556">
            <v>-1</v>
          </cell>
          <cell r="AA556">
            <v>-1</v>
          </cell>
          <cell r="AB556">
            <v>-1</v>
          </cell>
          <cell r="AC556">
            <v>0</v>
          </cell>
          <cell r="AD556">
            <v>91.700269018340023</v>
          </cell>
          <cell r="AE556">
            <v>0</v>
          </cell>
          <cell r="AF556">
            <v>0</v>
          </cell>
          <cell r="AG556">
            <v>91.700269018340023</v>
          </cell>
          <cell r="AH556">
            <v>0</v>
          </cell>
          <cell r="AI556">
            <v>0</v>
          </cell>
        </row>
        <row r="557">
          <cell r="F557">
            <v>9311951</v>
          </cell>
          <cell r="G557" t="str">
            <v>[임가공]멜라_원데이앰플_1ML_인도네시아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-1</v>
          </cell>
          <cell r="Z557">
            <v>-1</v>
          </cell>
          <cell r="AA557">
            <v>-1</v>
          </cell>
          <cell r="AB557">
            <v>-1</v>
          </cell>
          <cell r="AC557">
            <v>0</v>
          </cell>
          <cell r="AD557">
            <v>3339.6576985234756</v>
          </cell>
          <cell r="AE557">
            <v>0</v>
          </cell>
          <cell r="AF557">
            <v>0</v>
          </cell>
          <cell r="AG557">
            <v>3339.6576985234756</v>
          </cell>
          <cell r="AH557">
            <v>0</v>
          </cell>
          <cell r="AI557">
            <v>0</v>
          </cell>
        </row>
        <row r="558">
          <cell r="F558">
            <v>9311503</v>
          </cell>
          <cell r="G558" t="str">
            <v>(단종)[임가공]멜라_토닝원데이앰플_1ml(단품)</v>
          </cell>
          <cell r="I558">
            <v>0</v>
          </cell>
          <cell r="J558">
            <v>0</v>
          </cell>
          <cell r="K558">
            <v>3860</v>
          </cell>
          <cell r="L558">
            <v>0</v>
          </cell>
          <cell r="M558">
            <v>0</v>
          </cell>
          <cell r="N558">
            <v>4320</v>
          </cell>
          <cell r="O558">
            <v>0</v>
          </cell>
          <cell r="P558">
            <v>0</v>
          </cell>
          <cell r="Q558" t="e">
            <v>#N/A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10</v>
          </cell>
          <cell r="Y558">
            <v>-1</v>
          </cell>
          <cell r="Z558">
            <v>-1</v>
          </cell>
          <cell r="AA558">
            <v>-1</v>
          </cell>
          <cell r="AB558">
            <v>-1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10</v>
          </cell>
          <cell r="AI558">
            <v>0</v>
          </cell>
        </row>
        <row r="559">
          <cell r="F559">
            <v>9311950</v>
          </cell>
          <cell r="G559" t="str">
            <v>[임가공]멜라_원데이앰플_1ML*7EA_인도네시아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-1</v>
          </cell>
          <cell r="Z559">
            <v>-1</v>
          </cell>
          <cell r="AA559">
            <v>-1</v>
          </cell>
          <cell r="AB559">
            <v>-1</v>
          </cell>
          <cell r="AC559">
            <v>0</v>
          </cell>
          <cell r="AD559">
            <v>3299.9810328028516</v>
          </cell>
          <cell r="AE559">
            <v>0</v>
          </cell>
          <cell r="AF559">
            <v>0</v>
          </cell>
          <cell r="AG559">
            <v>3299.9810328028516</v>
          </cell>
          <cell r="AH559">
            <v>0</v>
          </cell>
          <cell r="AI559">
            <v>0</v>
          </cell>
        </row>
        <row r="560">
          <cell r="F560">
            <v>9311953</v>
          </cell>
          <cell r="G560" t="str">
            <v>[임가공]멜라_토닝원데이앰플_30ml(인도네시아)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579</v>
          </cell>
          <cell r="Y560">
            <v>-1</v>
          </cell>
          <cell r="Z560">
            <v>-1</v>
          </cell>
          <cell r="AA560">
            <v>-1</v>
          </cell>
          <cell r="AB560">
            <v>-1</v>
          </cell>
          <cell r="AC560">
            <v>0</v>
          </cell>
          <cell r="AD560">
            <v>496.90204720828206</v>
          </cell>
          <cell r="AE560">
            <v>0</v>
          </cell>
          <cell r="AF560">
            <v>0</v>
          </cell>
          <cell r="AG560">
            <v>496.90204720828206</v>
          </cell>
          <cell r="AH560">
            <v>579</v>
          </cell>
          <cell r="AI560">
            <v>0</v>
          </cell>
        </row>
        <row r="561">
          <cell r="F561">
            <v>9312348</v>
          </cell>
          <cell r="G561" t="str">
            <v>멜라_토닝원데이앰플_부스터샷_15ml</v>
          </cell>
          <cell r="S561">
            <v>9695.629415064599</v>
          </cell>
          <cell r="T561">
            <v>3459.2790725995201</v>
          </cell>
          <cell r="U561">
            <v>1369.4634488742145</v>
          </cell>
          <cell r="V561">
            <v>2339.4634488742145</v>
          </cell>
          <cell r="W561">
            <v>16863.835385412549</v>
          </cell>
          <cell r="X561">
            <v>23914</v>
          </cell>
          <cell r="Y561">
            <v>1.4664721573251951</v>
          </cell>
          <cell r="Z561">
            <v>0.81787657606475239</v>
          </cell>
          <cell r="AA561">
            <v>0.64647394768517219</v>
          </cell>
          <cell r="AB561">
            <v>0.41806412678138094</v>
          </cell>
          <cell r="AC561">
            <v>6016.3966916267136</v>
          </cell>
          <cell r="AD561">
            <v>3132.7730638793232</v>
          </cell>
          <cell r="AE561">
            <v>400</v>
          </cell>
          <cell r="AF561">
            <v>400</v>
          </cell>
          <cell r="AG561">
            <v>9949.1697555060364</v>
          </cell>
          <cell r="AH561">
            <v>5716</v>
          </cell>
          <cell r="AI561">
            <v>16586</v>
          </cell>
        </row>
        <row r="562">
          <cell r="F562">
            <v>9312366</v>
          </cell>
          <cell r="G562" t="str">
            <v>멜라_토닝원데이앰플_부스터샷_20ml</v>
          </cell>
          <cell r="S562">
            <v>2713.4683566163167</v>
          </cell>
          <cell r="T562">
            <v>2772.5371627084505</v>
          </cell>
          <cell r="U562">
            <v>3079.3419350049699</v>
          </cell>
          <cell r="V562">
            <v>3879.2156996467661</v>
          </cell>
          <cell r="W562">
            <v>12444.563153976504</v>
          </cell>
          <cell r="X562">
            <v>60321</v>
          </cell>
          <cell r="Y562">
            <v>21.230220541513898</v>
          </cell>
          <cell r="Z562">
            <v>9.995431883456158</v>
          </cell>
          <cell r="AA562">
            <v>6.0424463597805422</v>
          </cell>
          <cell r="AB562">
            <v>3.847176976294679</v>
          </cell>
          <cell r="AC562">
            <v>1380.9089788912995</v>
          </cell>
          <cell r="AD562">
            <v>1308.3234968714403</v>
          </cell>
          <cell r="AE562">
            <v>2761.8179577825999</v>
          </cell>
          <cell r="AF562">
            <v>2761.817957782599</v>
          </cell>
          <cell r="AG562">
            <v>8212.8683913279383</v>
          </cell>
          <cell r="AH562">
            <v>696</v>
          </cell>
          <cell r="AI562">
            <v>57580</v>
          </cell>
        </row>
        <row r="563">
          <cell r="F563">
            <v>9312367</v>
          </cell>
          <cell r="G563" t="str">
            <v>멜라_토닝원데이앰플_부스터샷_리필_20ml</v>
          </cell>
          <cell r="S563">
            <v>1844.2573156037843</v>
          </cell>
          <cell r="T563">
            <v>1288.9745568837222</v>
          </cell>
          <cell r="U563">
            <v>258.23645720313414</v>
          </cell>
          <cell r="V563">
            <v>1118.2364572031343</v>
          </cell>
          <cell r="W563">
            <v>4509.7047868937752</v>
          </cell>
          <cell r="X563">
            <v>82757</v>
          </cell>
          <cell r="Y563">
            <v>43.872805600289297</v>
          </cell>
          <cell r="Z563">
            <v>25.412663782300388</v>
          </cell>
          <cell r="AA563">
            <v>23.401525225962772</v>
          </cell>
          <cell r="AB563">
            <v>17.350868606856618</v>
          </cell>
          <cell r="AC563">
            <v>591.1822860156708</v>
          </cell>
          <cell r="AD563">
            <v>581.88469052239418</v>
          </cell>
          <cell r="AE563">
            <v>118.23645720313415</v>
          </cell>
          <cell r="AF563">
            <v>118.23645720313415</v>
          </cell>
          <cell r="AG563">
            <v>1409.5398909443334</v>
          </cell>
          <cell r="AH563">
            <v>1021</v>
          </cell>
          <cell r="AI563">
            <v>78340</v>
          </cell>
        </row>
        <row r="564">
          <cell r="F564">
            <v>9312350</v>
          </cell>
          <cell r="G564" t="str">
            <v>멜라_토닝원데이앰플_부스터샷_리필_15ml</v>
          </cell>
          <cell r="S564">
            <v>5777.5968618167062</v>
          </cell>
          <cell r="T564">
            <v>2285.4176868671257</v>
          </cell>
          <cell r="U564">
            <v>300</v>
          </cell>
          <cell r="V564">
            <v>1300</v>
          </cell>
          <cell r="W564">
            <v>9663.0145486838319</v>
          </cell>
          <cell r="X564">
            <v>20534</v>
          </cell>
          <cell r="Y564">
            <v>2.5540728249328377</v>
          </cell>
          <cell r="Z564">
            <v>1.5466901834316884</v>
          </cell>
          <cell r="AA564">
            <v>1.4553347217638923</v>
          </cell>
          <cell r="AB564">
            <v>1.1250097365109388</v>
          </cell>
          <cell r="AC564">
            <v>5462.3790360202393</v>
          </cell>
          <cell r="AD564">
            <v>0</v>
          </cell>
          <cell r="AE564">
            <v>0</v>
          </cell>
          <cell r="AF564">
            <v>0</v>
          </cell>
          <cell r="AG564">
            <v>5462.3790360202393</v>
          </cell>
          <cell r="AH564">
            <v>9742</v>
          </cell>
          <cell r="AI564">
            <v>10378</v>
          </cell>
        </row>
        <row r="565">
          <cell r="F565">
            <v>9312030</v>
          </cell>
          <cell r="G565" t="str">
            <v>멜라_토닝원데이앰플_시카알로에_1ml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50448</v>
          </cell>
          <cell r="Y565">
            <v>-1</v>
          </cell>
          <cell r="Z565">
            <v>-1</v>
          </cell>
          <cell r="AA565">
            <v>-1</v>
          </cell>
          <cell r="AB565">
            <v>-1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50448</v>
          </cell>
        </row>
        <row r="566">
          <cell r="F566">
            <v>9312031</v>
          </cell>
          <cell r="G566" t="str">
            <v>멜라_토닝원데이앰플_시카알로에_8ml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9360</v>
          </cell>
          <cell r="Y566">
            <v>-1</v>
          </cell>
          <cell r="Z566">
            <v>-1</v>
          </cell>
          <cell r="AA566">
            <v>-1</v>
          </cell>
          <cell r="AB566">
            <v>-1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9360</v>
          </cell>
        </row>
        <row r="567">
          <cell r="F567">
            <v>9312148</v>
          </cell>
          <cell r="G567" t="str">
            <v>멜라_토닝원데이앰플_쓰리엑스30ml(미국)</v>
          </cell>
          <cell r="S567">
            <v>753.32117461714938</v>
          </cell>
          <cell r="T567">
            <v>3329.5128829028959</v>
          </cell>
          <cell r="U567">
            <v>2821.8285872778915</v>
          </cell>
          <cell r="V567">
            <v>3821.8285872778915</v>
          </cell>
          <cell r="W567">
            <v>10726.491232075829</v>
          </cell>
          <cell r="X567">
            <v>14301</v>
          </cell>
          <cell r="Y567">
            <v>17.983934717178251</v>
          </cell>
          <cell r="Z567">
            <v>2.502713996827628</v>
          </cell>
          <cell r="AA567">
            <v>1.0712090851787757</v>
          </cell>
          <cell r="AB567">
            <v>0.33324119608052105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12261</v>
          </cell>
          <cell r="AI567">
            <v>0</v>
          </cell>
        </row>
        <row r="568">
          <cell r="F568">
            <v>9312145</v>
          </cell>
          <cell r="G568" t="str">
            <v>멜라_토닝원데이앰플_쓰리엑스8ml(미국)</v>
          </cell>
          <cell r="S568">
            <v>976.50484836602652</v>
          </cell>
          <cell r="T568">
            <v>3221.3403271921079</v>
          </cell>
          <cell r="U568">
            <v>13942.283209553758</v>
          </cell>
          <cell r="V568">
            <v>3942.2832095537578</v>
          </cell>
          <cell r="W568">
            <v>22082.411594665653</v>
          </cell>
          <cell r="X568">
            <v>2362</v>
          </cell>
          <cell r="Y568">
            <v>1.4188307963368594</v>
          </cell>
          <cell r="Z568">
            <v>-0.43733036802960357</v>
          </cell>
          <cell r="AA568">
            <v>-0.8697914397376284</v>
          </cell>
          <cell r="AB568">
            <v>-0.89303704489546887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70</v>
          </cell>
          <cell r="AI568">
            <v>0</v>
          </cell>
        </row>
        <row r="569">
          <cell r="F569">
            <v>9312147</v>
          </cell>
          <cell r="G569" t="str">
            <v>멜라_토닝원데이앰플_원엑스30ml(미국)</v>
          </cell>
          <cell r="S569">
            <v>952.32148670057995</v>
          </cell>
          <cell r="T569">
            <v>3188.3841112032464</v>
          </cell>
          <cell r="U569">
            <v>3921.8694442637366</v>
          </cell>
          <cell r="V569">
            <v>3921.8694442637366</v>
          </cell>
          <cell r="W569">
            <v>11984.444486431301</v>
          </cell>
          <cell r="X569">
            <v>27366</v>
          </cell>
          <cell r="Y569">
            <v>27.736094251965735</v>
          </cell>
          <cell r="Z569">
            <v>5.6090185242470865</v>
          </cell>
          <cell r="AA569">
            <v>2.3942009664250956</v>
          </cell>
          <cell r="AB569">
            <v>1.2834600327936418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24322</v>
          </cell>
          <cell r="AI569">
            <v>0</v>
          </cell>
        </row>
        <row r="570">
          <cell r="F570">
            <v>9312144</v>
          </cell>
          <cell r="G570" t="str">
            <v>멜라_토닝원데이앰플_원엑스8ml(미국)</v>
          </cell>
          <cell r="S570">
            <v>2035.6261004686435</v>
          </cell>
          <cell r="T570">
            <v>5509.3821544215843</v>
          </cell>
          <cell r="U570">
            <v>6527.7475305057933</v>
          </cell>
          <cell r="V570">
            <v>6527.7475305057933</v>
          </cell>
          <cell r="W570">
            <v>20600.503315901813</v>
          </cell>
          <cell r="X570">
            <v>3890</v>
          </cell>
          <cell r="Y570">
            <v>0.91095997398758111</v>
          </cell>
          <cell r="Z570">
            <v>-0.48442733677875938</v>
          </cell>
          <cell r="AA570">
            <v>-0.72357937142369511</v>
          </cell>
          <cell r="AB570">
            <v>-0.81116966219959996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540</v>
          </cell>
          <cell r="AI570">
            <v>0</v>
          </cell>
        </row>
        <row r="571">
          <cell r="F571">
            <v>9312149</v>
          </cell>
          <cell r="G571" t="str">
            <v>멜라_토닝원데이앰플_파이브엑스30ml(미국)</v>
          </cell>
          <cell r="S571">
            <v>876.72037952609617</v>
          </cell>
          <cell r="T571">
            <v>12497.698953561725</v>
          </cell>
          <cell r="U571">
            <v>12989.786360398626</v>
          </cell>
          <cell r="V571">
            <v>12989.786360398626</v>
          </cell>
          <cell r="W571">
            <v>39353.992053885071</v>
          </cell>
          <cell r="X571">
            <v>13546</v>
          </cell>
          <cell r="Y571">
            <v>14.450764367222964</v>
          </cell>
          <cell r="Z571">
            <v>1.2829018041007112E-2</v>
          </cell>
          <cell r="AA571">
            <v>-0.48619730260461891</v>
          </cell>
          <cell r="AB571">
            <v>-0.65579095555408284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11459</v>
          </cell>
          <cell r="AI571">
            <v>0</v>
          </cell>
        </row>
        <row r="572">
          <cell r="F572">
            <v>9312146</v>
          </cell>
          <cell r="G572" t="str">
            <v>멜라_토닝원데이앰플_파이브엑스8ml(미국)</v>
          </cell>
          <cell r="S572">
            <v>16844.304756192902</v>
          </cell>
          <cell r="T572">
            <v>31230.990386979145</v>
          </cell>
          <cell r="U572">
            <v>22668.746963831181</v>
          </cell>
          <cell r="V572">
            <v>27668.746963831181</v>
          </cell>
          <cell r="W572">
            <v>98412.789070834406</v>
          </cell>
          <cell r="X572">
            <v>3083</v>
          </cell>
          <cell r="Y572">
            <v>-0.81697077768279402</v>
          </cell>
          <cell r="Z572">
            <v>-0.93587142854102967</v>
          </cell>
          <cell r="AA572">
            <v>-0.95642035840506767</v>
          </cell>
          <cell r="AB572">
            <v>-0.96867277079424141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124</v>
          </cell>
          <cell r="AI572">
            <v>0</v>
          </cell>
        </row>
        <row r="573">
          <cell r="F573">
            <v>9311068</v>
          </cell>
          <cell r="G573" t="str">
            <v>[세트]비타민C부스팅앰플13g+글루타치온크림2g*2(올영)</v>
          </cell>
          <cell r="S573">
            <v>485.70845919482827</v>
          </cell>
          <cell r="T573">
            <v>485.70845919482827</v>
          </cell>
          <cell r="U573">
            <v>900</v>
          </cell>
          <cell r="V573">
            <v>600</v>
          </cell>
          <cell r="W573">
            <v>2471.4169183896565</v>
          </cell>
          <cell r="X573">
            <v>3233</v>
          </cell>
          <cell r="Y573">
            <v>5.6562563175437166</v>
          </cell>
          <cell r="Z573">
            <v>2.3281281587718583</v>
          </cell>
          <cell r="AA573">
            <v>0.7275680091542498</v>
          </cell>
          <cell r="AB573">
            <v>0.30815645710905848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3233</v>
          </cell>
          <cell r="AI573">
            <v>0</v>
          </cell>
        </row>
        <row r="574">
          <cell r="F574">
            <v>9312546</v>
          </cell>
          <cell r="G574" t="str">
            <v>비타_피디알엔_18토닝세럼_30ml(일본)</v>
          </cell>
          <cell r="S574">
            <v>15000</v>
          </cell>
          <cell r="T574">
            <v>5000</v>
          </cell>
          <cell r="U574">
            <v>3000</v>
          </cell>
          <cell r="V574">
            <v>5000</v>
          </cell>
          <cell r="W574">
            <v>28000</v>
          </cell>
          <cell r="X574">
            <v>4475</v>
          </cell>
          <cell r="Y574">
            <v>-0.70166666666666666</v>
          </cell>
          <cell r="Z574">
            <v>-0.77625</v>
          </cell>
          <cell r="AA574">
            <v>-0.80543478260869561</v>
          </cell>
          <cell r="AB574">
            <v>-0.84017857142857144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F575">
            <v>9311956</v>
          </cell>
          <cell r="G575" t="str">
            <v>[임가공]DWEGF_와이트(프로텍션)패치_4G_인도네시아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-1</v>
          </cell>
          <cell r="Z575">
            <v>-1</v>
          </cell>
          <cell r="AA575">
            <v>-1</v>
          </cell>
          <cell r="AB575">
            <v>-1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F576">
            <v>9312009</v>
          </cell>
          <cell r="G576" t="str">
            <v>(단종)[임가공]DWEGF_콜라겐_실크림앰플_55G_인도네시아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-1</v>
          </cell>
          <cell r="Z576">
            <v>-1</v>
          </cell>
          <cell r="AA576">
            <v>-1</v>
          </cell>
          <cell r="AB576">
            <v>-1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F577">
            <v>9312010</v>
          </cell>
          <cell r="G577" t="str">
            <v>[임가공]DWEGF_프레좀알엑스_크림_50ML_인도네시아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-1</v>
          </cell>
          <cell r="Z577">
            <v>-1</v>
          </cell>
          <cell r="AA577">
            <v>-1</v>
          </cell>
          <cell r="AB577">
            <v>-1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F578">
            <v>9312547</v>
          </cell>
          <cell r="G578" t="str">
            <v>DWEGF_안티옥시턴트크림_3ml(샤쉐)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-1</v>
          </cell>
          <cell r="Z578">
            <v>-1</v>
          </cell>
          <cell r="AA578">
            <v>-1</v>
          </cell>
          <cell r="AB578">
            <v>-1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F579">
            <v>9310964</v>
          </cell>
          <cell r="G579" t="str">
            <v>[세트_임가공]멜라_로즈앰플15ml+로즈미스트50ml_듀오세트(카카오)</v>
          </cell>
          <cell r="I579">
            <v>0</v>
          </cell>
          <cell r="J579">
            <v>0</v>
          </cell>
          <cell r="K579">
            <v>1340</v>
          </cell>
          <cell r="L579">
            <v>0</v>
          </cell>
          <cell r="M579">
            <v>0</v>
          </cell>
          <cell r="N579">
            <v>1220</v>
          </cell>
          <cell r="O579">
            <v>0</v>
          </cell>
          <cell r="P579">
            <v>0</v>
          </cell>
          <cell r="Q579" t="e">
            <v>#N/A</v>
          </cell>
          <cell r="R579">
            <v>0</v>
          </cell>
          <cell r="S579">
            <v>21.450565604400044</v>
          </cell>
          <cell r="T579">
            <v>21.450565604400047</v>
          </cell>
          <cell r="U579">
            <v>0</v>
          </cell>
          <cell r="V579">
            <v>0</v>
          </cell>
          <cell r="W579">
            <v>42.901131208800095</v>
          </cell>
          <cell r="X579">
            <v>1</v>
          </cell>
          <cell r="Y579">
            <v>-0.95338118264840177</v>
          </cell>
          <cell r="Z579">
            <v>-0.97669059132420089</v>
          </cell>
          <cell r="AA579">
            <v>-0.97669059132420089</v>
          </cell>
          <cell r="AB579">
            <v>-0.97669059132420089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1</v>
          </cell>
          <cell r="AI579">
            <v>0</v>
          </cell>
        </row>
        <row r="580">
          <cell r="F580">
            <v>9310970</v>
          </cell>
          <cell r="G580" t="str">
            <v>[세트_임가공]멜라_로즈앰플15ml*2ea_카카오기획세트</v>
          </cell>
          <cell r="I580">
            <v>0</v>
          </cell>
          <cell r="J580">
            <v>0</v>
          </cell>
          <cell r="K580">
            <v>1339</v>
          </cell>
          <cell r="L580">
            <v>0</v>
          </cell>
          <cell r="M580">
            <v>0</v>
          </cell>
          <cell r="N580">
            <v>1219</v>
          </cell>
          <cell r="O580">
            <v>0</v>
          </cell>
          <cell r="P580">
            <v>0</v>
          </cell>
          <cell r="Q580" t="e">
            <v>#N/A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49</v>
          </cell>
          <cell r="Y580">
            <v>-1</v>
          </cell>
          <cell r="Z580">
            <v>-1</v>
          </cell>
          <cell r="AA580">
            <v>-1</v>
          </cell>
          <cell r="AB580">
            <v>-1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49</v>
          </cell>
          <cell r="AI580">
            <v>0</v>
          </cell>
        </row>
        <row r="581">
          <cell r="F581">
            <v>9310971</v>
          </cell>
          <cell r="G581" t="str">
            <v>[세트_임가공]멜라_로즈앰플15ml_카카오기획세트</v>
          </cell>
          <cell r="I581">
            <v>0</v>
          </cell>
          <cell r="J581">
            <v>0</v>
          </cell>
          <cell r="K581">
            <v>1338</v>
          </cell>
          <cell r="L581">
            <v>0</v>
          </cell>
          <cell r="M581">
            <v>0</v>
          </cell>
          <cell r="N581">
            <v>1218</v>
          </cell>
          <cell r="O581">
            <v>0</v>
          </cell>
          <cell r="P581">
            <v>0</v>
          </cell>
          <cell r="Q581" t="e">
            <v>#N/A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150</v>
          </cell>
          <cell r="Y581">
            <v>-1</v>
          </cell>
          <cell r="Z581">
            <v>-1</v>
          </cell>
          <cell r="AA581">
            <v>-1</v>
          </cell>
          <cell r="AB581">
            <v>-1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150</v>
          </cell>
          <cell r="AI581">
            <v>0</v>
          </cell>
        </row>
        <row r="582">
          <cell r="F582">
            <v>9311947</v>
          </cell>
          <cell r="G582" t="str">
            <v>[임가공]멜라_비타앰플클렌저_200ml(인도네시아)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689</v>
          </cell>
          <cell r="Y582">
            <v>-1</v>
          </cell>
          <cell r="Z582">
            <v>-1</v>
          </cell>
          <cell r="AA582">
            <v>-1</v>
          </cell>
          <cell r="AB582">
            <v>-1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689</v>
          </cell>
          <cell r="AI582">
            <v>0</v>
          </cell>
        </row>
        <row r="583">
          <cell r="F583">
            <v>9311924</v>
          </cell>
          <cell r="G583" t="str">
            <v>[임가공]멜라_비타앰플클렌저_30ml(인도네시아)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250</v>
          </cell>
          <cell r="Y583">
            <v>-1</v>
          </cell>
          <cell r="Z583">
            <v>-1</v>
          </cell>
          <cell r="AA583">
            <v>-1</v>
          </cell>
          <cell r="AB583">
            <v>-1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250</v>
          </cell>
          <cell r="AI583">
            <v>0</v>
          </cell>
        </row>
        <row r="584">
          <cell r="F584">
            <v>9313042</v>
          </cell>
          <cell r="G584" t="str">
            <v>(단종)멜라_글로우쿠션블로셔_레드_7g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6</v>
          </cell>
          <cell r="Y584">
            <v>-1</v>
          </cell>
          <cell r="Z584">
            <v>-1</v>
          </cell>
          <cell r="AA584">
            <v>-1</v>
          </cell>
          <cell r="AB584">
            <v>-1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6</v>
          </cell>
          <cell r="AI584">
            <v>0</v>
          </cell>
        </row>
        <row r="585">
          <cell r="F585">
            <v>9313044</v>
          </cell>
          <cell r="G585" t="str">
            <v>코드삭제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-1</v>
          </cell>
          <cell r="Z585">
            <v>-1</v>
          </cell>
          <cell r="AA585">
            <v>-1</v>
          </cell>
          <cell r="AB585">
            <v>-1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F586">
            <v>9313043</v>
          </cell>
          <cell r="G586" t="str">
            <v>코드삭제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-1</v>
          </cell>
          <cell r="Z586">
            <v>-1</v>
          </cell>
          <cell r="AA586">
            <v>-1</v>
          </cell>
          <cell r="AB586">
            <v>-1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F587">
            <v>9311955</v>
          </cell>
          <cell r="G587" t="str">
            <v>[임가공]멜라_글루타치온크림_105ML_인도네시아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-1</v>
          </cell>
          <cell r="Z587">
            <v>-1</v>
          </cell>
          <cell r="AA587">
            <v>-1</v>
          </cell>
          <cell r="AB587">
            <v>-1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F588">
            <v>9311954</v>
          </cell>
          <cell r="G588" t="str">
            <v>[임가공]멜라_글루타치온크림_50ml(인도네시아)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979</v>
          </cell>
          <cell r="Y588">
            <v>-1</v>
          </cell>
          <cell r="Z588">
            <v>-1</v>
          </cell>
          <cell r="AA588">
            <v>-1</v>
          </cell>
          <cell r="AB588">
            <v>-1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819</v>
          </cell>
          <cell r="AI588">
            <v>0</v>
          </cell>
        </row>
        <row r="589">
          <cell r="F589">
            <v>9312185</v>
          </cell>
          <cell r="G589" t="str">
            <v>멜라B_클렌징오일_30ml</v>
          </cell>
          <cell r="S589">
            <v>597.44680851063833</v>
          </cell>
          <cell r="T589">
            <v>221.27659574468086</v>
          </cell>
          <cell r="U589">
            <v>221.27659574468086</v>
          </cell>
          <cell r="V589">
            <v>221.27659574468086</v>
          </cell>
          <cell r="W589">
            <v>1261.2765957446809</v>
          </cell>
          <cell r="X589">
            <v>10473</v>
          </cell>
          <cell r="Y589">
            <v>16.529594017094016</v>
          </cell>
          <cell r="Z589">
            <v>11.791865904365903</v>
          </cell>
          <cell r="AA589">
            <v>9.0701923076923077</v>
          </cell>
          <cell r="AB589">
            <v>7.3034919028340077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9724</v>
          </cell>
          <cell r="AI589">
            <v>0</v>
          </cell>
        </row>
        <row r="590">
          <cell r="F590">
            <v>9309910</v>
          </cell>
          <cell r="G590" t="str">
            <v>멜라_멀티비타12앰플클렌저_200ml_v2</v>
          </cell>
          <cell r="S590">
            <v>1911.9324547538208</v>
          </cell>
          <cell r="T590">
            <v>1896.3335690439708</v>
          </cell>
          <cell r="U590">
            <v>675.09486354549495</v>
          </cell>
          <cell r="V590">
            <v>675.06356230925678</v>
          </cell>
          <cell r="W590">
            <v>5158.4244496525434</v>
          </cell>
          <cell r="X590">
            <v>6778</v>
          </cell>
          <cell r="Y590">
            <v>2.5451043174392534</v>
          </cell>
          <cell r="Z590">
            <v>0.77981263851957561</v>
          </cell>
          <cell r="AA590">
            <v>0.51181226992780671</v>
          </cell>
          <cell r="AB590">
            <v>0.31396709715435422</v>
          </cell>
          <cell r="AC590">
            <v>1852.1923307100212</v>
          </cell>
          <cell r="AD590">
            <v>0</v>
          </cell>
          <cell r="AE590">
            <v>614.09347737326084</v>
          </cell>
          <cell r="AF590">
            <v>614.09347737326084</v>
          </cell>
          <cell r="AG590">
            <v>3080.3792854565427</v>
          </cell>
          <cell r="AH590">
            <v>6754</v>
          </cell>
          <cell r="AI590">
            <v>0</v>
          </cell>
        </row>
        <row r="591">
          <cell r="F591">
            <v>9311058</v>
          </cell>
          <cell r="G591" t="str">
            <v>멜라B_토닝딥클렌징오일_200ml</v>
          </cell>
          <cell r="I591">
            <v>0</v>
          </cell>
          <cell r="J591">
            <v>0</v>
          </cell>
          <cell r="K591">
            <v>1336</v>
          </cell>
          <cell r="L591">
            <v>0</v>
          </cell>
          <cell r="M591">
            <v>0</v>
          </cell>
          <cell r="N591">
            <v>1216</v>
          </cell>
          <cell r="O591">
            <v>0</v>
          </cell>
          <cell r="P591">
            <v>0</v>
          </cell>
          <cell r="Q591" t="e">
            <v>#N/A</v>
          </cell>
          <cell r="R591">
            <v>0</v>
          </cell>
          <cell r="S591">
            <v>1337.1938673202349</v>
          </cell>
          <cell r="T591">
            <v>601.94795673219562</v>
          </cell>
          <cell r="U591">
            <v>600.09768580779019</v>
          </cell>
          <cell r="V591">
            <v>681.07012997314894</v>
          </cell>
          <cell r="W591">
            <v>3220.3096398333696</v>
          </cell>
          <cell r="X591">
            <v>54168</v>
          </cell>
          <cell r="Y591">
            <v>39.508711058145842</v>
          </cell>
          <cell r="Z591">
            <v>26.934006336266517</v>
          </cell>
          <cell r="AA591">
            <v>20.332371282684488</v>
          </cell>
          <cell r="AB591">
            <v>15.820742741621221</v>
          </cell>
          <cell r="AC591">
            <v>545.72465102666695</v>
          </cell>
          <cell r="AD591">
            <v>0</v>
          </cell>
          <cell r="AE591">
            <v>545.72465102666695</v>
          </cell>
          <cell r="AF591">
            <v>545.72465102666695</v>
          </cell>
          <cell r="AG591">
            <v>1637.173953080001</v>
          </cell>
          <cell r="AH591">
            <v>20959</v>
          </cell>
          <cell r="AI591">
            <v>29329</v>
          </cell>
        </row>
        <row r="592">
          <cell r="F592">
            <v>9311121</v>
          </cell>
          <cell r="G592" t="str">
            <v>멜라B_매트커버팩트_19페어_미니_10g</v>
          </cell>
          <cell r="I592">
            <v>0</v>
          </cell>
          <cell r="J592">
            <v>0</v>
          </cell>
          <cell r="K592">
            <v>1325</v>
          </cell>
          <cell r="L592">
            <v>0</v>
          </cell>
          <cell r="M592">
            <v>0</v>
          </cell>
          <cell r="N592">
            <v>1205</v>
          </cell>
          <cell r="O592">
            <v>0</v>
          </cell>
          <cell r="P592">
            <v>0</v>
          </cell>
          <cell r="Q592" t="e">
            <v>#N/A</v>
          </cell>
          <cell r="R592">
            <v>0</v>
          </cell>
          <cell r="S592">
            <v>3312.6651454661683</v>
          </cell>
          <cell r="T592">
            <v>7232.2744050017081</v>
          </cell>
          <cell r="U592">
            <v>7232.6828971454679</v>
          </cell>
          <cell r="V592">
            <v>7232.6828971454679</v>
          </cell>
          <cell r="W592">
            <v>25010.30534475881</v>
          </cell>
          <cell r="X592">
            <v>10269</v>
          </cell>
          <cell r="Y592">
            <v>2.0999209244117294</v>
          </cell>
          <cell r="Z592">
            <v>-2.6167959441325772E-2</v>
          </cell>
          <cell r="AA592">
            <v>-0.42236370300581905</v>
          </cell>
          <cell r="AB592">
            <v>-0.58940925116885934</v>
          </cell>
          <cell r="AC592">
            <v>612.66514546616827</v>
          </cell>
          <cell r="AD592">
            <v>0</v>
          </cell>
          <cell r="AE592">
            <v>79.607074541748403</v>
          </cell>
          <cell r="AF592">
            <v>79.607074541748403</v>
          </cell>
          <cell r="AG592">
            <v>771.87929454966502</v>
          </cell>
          <cell r="AH592">
            <v>5129</v>
          </cell>
          <cell r="AI592">
            <v>5040</v>
          </cell>
        </row>
        <row r="593">
          <cell r="F593">
            <v>9311129</v>
          </cell>
          <cell r="G593" t="str">
            <v>멜라B_매트커버팩트_19페어_0.5g샤세</v>
          </cell>
          <cell r="I593">
            <v>0</v>
          </cell>
          <cell r="J593">
            <v>0</v>
          </cell>
          <cell r="K593">
            <v>355</v>
          </cell>
          <cell r="L593">
            <v>0</v>
          </cell>
          <cell r="M593">
            <v>0</v>
          </cell>
          <cell r="N593">
            <v>305</v>
          </cell>
          <cell r="O593">
            <v>0</v>
          </cell>
          <cell r="P593">
            <v>0</v>
          </cell>
          <cell r="Q593" t="e">
            <v>#N/A</v>
          </cell>
          <cell r="R593">
            <v>0</v>
          </cell>
          <cell r="S593">
            <v>4.0027845457709708</v>
          </cell>
          <cell r="T593">
            <v>4.0027845457709708</v>
          </cell>
          <cell r="U593">
            <v>4.0027845457709708</v>
          </cell>
          <cell r="V593">
            <v>4.0027845457709708</v>
          </cell>
          <cell r="W593">
            <v>16.011138183083883</v>
          </cell>
          <cell r="X593">
            <v>37376</v>
          </cell>
          <cell r="Y593">
            <v>9336.4998260869579</v>
          </cell>
          <cell r="Z593">
            <v>4667.749913043479</v>
          </cell>
          <cell r="AA593">
            <v>3111.499942028986</v>
          </cell>
          <cell r="AB593">
            <v>2333.3749565217395</v>
          </cell>
          <cell r="AC593">
            <v>4.0027845457709708</v>
          </cell>
          <cell r="AD593">
            <v>0</v>
          </cell>
          <cell r="AE593">
            <v>4.0027845457709708</v>
          </cell>
          <cell r="AF593">
            <v>4.0027845457709708</v>
          </cell>
          <cell r="AG593">
            <v>12.008353637312911</v>
          </cell>
          <cell r="AH593">
            <v>35626</v>
          </cell>
          <cell r="AI593">
            <v>0</v>
          </cell>
        </row>
        <row r="594">
          <cell r="F594">
            <v>9310805</v>
          </cell>
          <cell r="G594" t="str">
            <v>멜라B_매트커버팩트_19페어_리필_19g</v>
          </cell>
          <cell r="I594">
            <v>0</v>
          </cell>
          <cell r="J594">
            <v>0</v>
          </cell>
          <cell r="K594">
            <v>1354</v>
          </cell>
          <cell r="L594">
            <v>0</v>
          </cell>
          <cell r="M594">
            <v>0</v>
          </cell>
          <cell r="N594">
            <v>1234</v>
          </cell>
          <cell r="O594">
            <v>0</v>
          </cell>
          <cell r="P594">
            <v>0</v>
          </cell>
          <cell r="Q594" t="e">
            <v>#N/A</v>
          </cell>
          <cell r="R594">
            <v>0</v>
          </cell>
          <cell r="S594">
            <v>586.81014434312294</v>
          </cell>
          <cell r="T594">
            <v>2047.4228366496116</v>
          </cell>
          <cell r="U594">
            <v>3125.6896280670016</v>
          </cell>
          <cell r="V594">
            <v>3125.6765930445276</v>
          </cell>
          <cell r="W594">
            <v>8885.5992021042639</v>
          </cell>
          <cell r="X594">
            <v>28409</v>
          </cell>
          <cell r="Y594">
            <v>47.412591830362992</v>
          </cell>
          <cell r="Z594">
            <v>9.7845434344587883</v>
          </cell>
          <cell r="AA594">
            <v>3.9321843240247203</v>
          </cell>
          <cell r="AB594">
            <v>2.197195749418031</v>
          </cell>
          <cell r="AC594">
            <v>582.19626360022596</v>
          </cell>
          <cell r="AD594">
            <v>0</v>
          </cell>
          <cell r="AE594">
            <v>3121.0757473241047</v>
          </cell>
          <cell r="AF594">
            <v>3121.0757473241047</v>
          </cell>
          <cell r="AG594">
            <v>6824.3477582484356</v>
          </cell>
          <cell r="AH594">
            <v>24078</v>
          </cell>
          <cell r="AI594">
            <v>2500</v>
          </cell>
        </row>
        <row r="595">
          <cell r="F595">
            <v>9311868</v>
          </cell>
          <cell r="G595" t="str">
            <v>멜라B_매트커버팩트_19페어_본품_19g_v2</v>
          </cell>
          <cell r="S595">
            <v>4431.7112744202495</v>
          </cell>
          <cell r="T595">
            <v>3449.0559991020173</v>
          </cell>
          <cell r="U595">
            <v>3737.2021861236626</v>
          </cell>
          <cell r="V595">
            <v>3815.2021861236626</v>
          </cell>
          <cell r="W595">
            <v>15433.171645769593</v>
          </cell>
          <cell r="X595">
            <v>27618</v>
          </cell>
          <cell r="Y595">
            <v>5.2319041764770535</v>
          </cell>
          <cell r="Z595">
            <v>2.5044811046242561</v>
          </cell>
          <cell r="AA595">
            <v>1.3771796006116963</v>
          </cell>
          <cell r="AB595">
            <v>0.78952198769657356</v>
          </cell>
          <cell r="AC595">
            <v>4273.628965911822</v>
          </cell>
          <cell r="AD595">
            <v>0</v>
          </cell>
          <cell r="AE595">
            <v>3654.3642735877356</v>
          </cell>
          <cell r="AF595">
            <v>3654.3642735877356</v>
          </cell>
          <cell r="AG595">
            <v>11582.357513087292</v>
          </cell>
          <cell r="AH595">
            <v>19119</v>
          </cell>
          <cell r="AI595">
            <v>7109</v>
          </cell>
        </row>
        <row r="596">
          <cell r="F596">
            <v>9311060</v>
          </cell>
          <cell r="G596" t="str">
            <v>(단종)멜라B_매트커버팩트_19페어_본품_19g</v>
          </cell>
          <cell r="I596">
            <v>0</v>
          </cell>
          <cell r="J596">
            <v>0</v>
          </cell>
          <cell r="K596">
            <v>1335</v>
          </cell>
          <cell r="L596">
            <v>0</v>
          </cell>
          <cell r="M596">
            <v>0</v>
          </cell>
          <cell r="N596">
            <v>1215</v>
          </cell>
          <cell r="O596">
            <v>0</v>
          </cell>
          <cell r="P596">
            <v>0</v>
          </cell>
          <cell r="Q596" t="e">
            <v>#N/A</v>
          </cell>
          <cell r="R596">
            <v>0</v>
          </cell>
          <cell r="S596">
            <v>6.9274634675115969</v>
          </cell>
          <cell r="T596">
            <v>6.9078921679876117</v>
          </cell>
          <cell r="U596">
            <v>6.9274634675115969</v>
          </cell>
          <cell r="V596">
            <v>6.9078921679876117</v>
          </cell>
          <cell r="W596">
            <v>27.670711270998417</v>
          </cell>
          <cell r="X596">
            <v>320</v>
          </cell>
          <cell r="Y596">
            <v>45.192953813576253</v>
          </cell>
          <cell r="Z596">
            <v>22.129148858229094</v>
          </cell>
          <cell r="AA596">
            <v>14.412165294721321</v>
          </cell>
          <cell r="AB596">
            <v>10.564574429114547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221</v>
          </cell>
          <cell r="AI596">
            <v>0</v>
          </cell>
        </row>
        <row r="597">
          <cell r="F597">
            <v>9311122</v>
          </cell>
          <cell r="G597" t="str">
            <v>멜라B_매트커버팩트_21내추럴_미니_10g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 t="e">
            <v>#N/A</v>
          </cell>
          <cell r="O597">
            <v>0</v>
          </cell>
          <cell r="P597">
            <v>0</v>
          </cell>
          <cell r="Q597" t="e">
            <v>#N/A</v>
          </cell>
          <cell r="R597">
            <v>0</v>
          </cell>
          <cell r="S597">
            <v>5959.8114205444572</v>
          </cell>
          <cell r="T597">
            <v>6531.1838737746129</v>
          </cell>
          <cell r="U597">
            <v>6543.7107391221589</v>
          </cell>
          <cell r="V597">
            <v>6543.7107391221589</v>
          </cell>
          <cell r="W597">
            <v>25578.416772563385</v>
          </cell>
          <cell r="X597">
            <v>44525</v>
          </cell>
          <cell r="Y597">
            <v>6.4708739686821213</v>
          </cell>
          <cell r="Z597">
            <v>2.5645678307356392</v>
          </cell>
          <cell r="AA597">
            <v>1.3391482863867723</v>
          </cell>
          <cell r="AB597">
            <v>0.74072540907847007</v>
          </cell>
          <cell r="AC597">
            <v>1849.3895378476325</v>
          </cell>
          <cell r="AD597">
            <v>0</v>
          </cell>
          <cell r="AE597">
            <v>264.76939434390454</v>
          </cell>
          <cell r="AF597">
            <v>264.76939434390454</v>
          </cell>
          <cell r="AG597">
            <v>2378.9283265354416</v>
          </cell>
          <cell r="AH597">
            <v>9807</v>
          </cell>
          <cell r="AI597">
            <v>34087</v>
          </cell>
        </row>
        <row r="598">
          <cell r="F598">
            <v>9310806</v>
          </cell>
          <cell r="G598" t="str">
            <v>멜라B_매트커버팩트_21내추럴_리필_19g</v>
          </cell>
          <cell r="I598">
            <v>0</v>
          </cell>
          <cell r="J598">
            <v>0</v>
          </cell>
          <cell r="K598">
            <v>1353</v>
          </cell>
          <cell r="L598">
            <v>0</v>
          </cell>
          <cell r="M598">
            <v>0</v>
          </cell>
          <cell r="N598">
            <v>1233</v>
          </cell>
          <cell r="O598">
            <v>0</v>
          </cell>
          <cell r="P598">
            <v>0</v>
          </cell>
          <cell r="Q598" t="e">
            <v>#N/A</v>
          </cell>
          <cell r="R598">
            <v>0</v>
          </cell>
          <cell r="S598">
            <v>2870.5931000445098</v>
          </cell>
          <cell r="T598">
            <v>14323.578498646566</v>
          </cell>
          <cell r="U598">
            <v>16641.423957672534</v>
          </cell>
          <cell r="V598">
            <v>16641.331404890519</v>
          </cell>
          <cell r="W598">
            <v>50476.926961254125</v>
          </cell>
          <cell r="X598">
            <v>46367</v>
          </cell>
          <cell r="Y598">
            <v>15.152411151298683</v>
          </cell>
          <cell r="Z598">
            <v>1.6966696088766344</v>
          </cell>
          <cell r="AA598">
            <v>0.3703615744774309</v>
          </cell>
          <cell r="AB598">
            <v>-8.1421893302040527E-2</v>
          </cell>
          <cell r="AC598">
            <v>2837.8330875871566</v>
          </cell>
          <cell r="AD598">
            <v>0</v>
          </cell>
          <cell r="AE598">
            <v>16598.663945215179</v>
          </cell>
          <cell r="AF598">
            <v>16598.663945215179</v>
          </cell>
          <cell r="AG598">
            <v>36035.16097801752</v>
          </cell>
          <cell r="AH598">
            <v>7936</v>
          </cell>
          <cell r="AI598">
            <v>37677</v>
          </cell>
        </row>
        <row r="599">
          <cell r="F599">
            <v>9311869</v>
          </cell>
          <cell r="G599" t="str">
            <v>멜라B_매트커버팩트_21내추럴_본품_19g_v2</v>
          </cell>
          <cell r="S599">
            <v>18145.039487918537</v>
          </cell>
          <cell r="T599">
            <v>18190.094759131167</v>
          </cell>
          <cell r="U599">
            <v>20211.629407797922</v>
          </cell>
          <cell r="V599">
            <v>20205.629407797922</v>
          </cell>
          <cell r="W599">
            <v>76752.393062645555</v>
          </cell>
          <cell r="X599">
            <v>16953</v>
          </cell>
          <cell r="Y599">
            <v>-6.5695061656505627E-2</v>
          </cell>
          <cell r="Z599">
            <v>-0.53342679609401666</v>
          </cell>
          <cell r="AA599">
            <v>-0.70019504381402986</v>
          </cell>
          <cell r="AB599">
            <v>-0.77912089351842218</v>
          </cell>
          <cell r="AC599">
            <v>18071.820513087176</v>
          </cell>
          <cell r="AD599">
            <v>0</v>
          </cell>
          <cell r="AE599">
            <v>20131.684565991931</v>
          </cell>
          <cell r="AF599">
            <v>20131.684565991931</v>
          </cell>
          <cell r="AG599">
            <v>58335.189645071034</v>
          </cell>
          <cell r="AH599">
            <v>8239</v>
          </cell>
          <cell r="AI599">
            <v>8227</v>
          </cell>
        </row>
        <row r="600">
          <cell r="F600">
            <v>9311061</v>
          </cell>
          <cell r="G600" t="str">
            <v>(단종)멜라B_매트커버팩트_21내추럴_본품_19g</v>
          </cell>
          <cell r="I600">
            <v>0</v>
          </cell>
          <cell r="J600">
            <v>0</v>
          </cell>
          <cell r="K600">
            <v>1334</v>
          </cell>
          <cell r="L600">
            <v>0</v>
          </cell>
          <cell r="M600">
            <v>0</v>
          </cell>
          <cell r="N600">
            <v>1214</v>
          </cell>
          <cell r="O600">
            <v>0</v>
          </cell>
          <cell r="P600">
            <v>0</v>
          </cell>
          <cell r="Q600" t="e">
            <v>#N/A</v>
          </cell>
          <cell r="R600">
            <v>0</v>
          </cell>
          <cell r="S600">
            <v>3.0534070318500528</v>
          </cell>
          <cell r="T600">
            <v>3.0447806213508506</v>
          </cell>
          <cell r="U600">
            <v>3.0534070318500528</v>
          </cell>
          <cell r="V600">
            <v>3.0447806213508506</v>
          </cell>
          <cell r="W600">
            <v>12.196375306401807</v>
          </cell>
          <cell r="X600">
            <v>61</v>
          </cell>
          <cell r="Y600">
            <v>18.977683736137934</v>
          </cell>
          <cell r="Z600">
            <v>9.0029719433086743</v>
          </cell>
          <cell r="AA600">
            <v>5.6655049856658239</v>
          </cell>
          <cell r="AB600">
            <v>4.0014859716543372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47</v>
          </cell>
          <cell r="AI600">
            <v>0</v>
          </cell>
        </row>
        <row r="601">
          <cell r="F601">
            <v>9311124</v>
          </cell>
          <cell r="G601" t="str">
            <v>멜라B_매트커버팩트_23베이지_미니_10g</v>
          </cell>
          <cell r="I601">
            <v>0</v>
          </cell>
          <cell r="J601">
            <v>0</v>
          </cell>
          <cell r="K601">
            <v>405</v>
          </cell>
          <cell r="L601">
            <v>0</v>
          </cell>
          <cell r="M601">
            <v>0</v>
          </cell>
          <cell r="N601">
            <v>555</v>
          </cell>
          <cell r="O601">
            <v>0</v>
          </cell>
          <cell r="P601">
            <v>0</v>
          </cell>
          <cell r="Q601" t="e">
            <v>#N/A</v>
          </cell>
          <cell r="R601">
            <v>0</v>
          </cell>
          <cell r="S601">
            <v>3111.2922965990224</v>
          </cell>
          <cell r="T601">
            <v>1432.9019857565377</v>
          </cell>
          <cell r="U601">
            <v>1433.4659580700072</v>
          </cell>
          <cell r="V601">
            <v>1433.4659580700072</v>
          </cell>
          <cell r="W601">
            <v>7411.1261984955745</v>
          </cell>
          <cell r="X601">
            <v>10087</v>
          </cell>
          <cell r="Y601">
            <v>2.2420611882162849</v>
          </cell>
          <cell r="Z601">
            <v>1.219755444692658</v>
          </cell>
          <cell r="AA601">
            <v>0.68744953615528281</v>
          </cell>
          <cell r="AB601">
            <v>0.3610616969452789</v>
          </cell>
          <cell r="AC601">
            <v>611.29229659902228</v>
          </cell>
          <cell r="AD601">
            <v>0</v>
          </cell>
          <cell r="AE601">
            <v>92.264241331809899</v>
          </cell>
          <cell r="AF601">
            <v>92.264241331809899</v>
          </cell>
          <cell r="AG601">
            <v>795.82077926264208</v>
          </cell>
          <cell r="AH601">
            <v>5020</v>
          </cell>
          <cell r="AI601">
            <v>5061</v>
          </cell>
        </row>
        <row r="602">
          <cell r="F602">
            <v>9310807</v>
          </cell>
          <cell r="G602" t="str">
            <v>멜라B_매트커버팩트_23베이지_리필_19g</v>
          </cell>
          <cell r="I602">
            <v>0</v>
          </cell>
          <cell r="J602">
            <v>0</v>
          </cell>
          <cell r="K602">
            <v>1352</v>
          </cell>
          <cell r="L602">
            <v>0</v>
          </cell>
          <cell r="M602">
            <v>0</v>
          </cell>
          <cell r="N602">
            <v>1232</v>
          </cell>
          <cell r="O602">
            <v>0</v>
          </cell>
          <cell r="P602">
            <v>0</v>
          </cell>
          <cell r="Q602" t="e">
            <v>#N/A</v>
          </cell>
          <cell r="R602">
            <v>0</v>
          </cell>
          <cell r="S602">
            <v>562.09409354855916</v>
          </cell>
          <cell r="T602">
            <v>3344.831992226369</v>
          </cell>
          <cell r="U602">
            <v>3693.7907273588489</v>
          </cell>
          <cell r="V602">
            <v>3693.7760676552198</v>
          </cell>
          <cell r="W602">
            <v>11294.492880788996</v>
          </cell>
          <cell r="X602">
            <v>11722</v>
          </cell>
          <cell r="Y602">
            <v>19.854159711940362</v>
          </cell>
          <cell r="Z602">
            <v>2.0003127120013002</v>
          </cell>
          <cell r="AA602">
            <v>0.5422229624112278</v>
          </cell>
          <cell r="AB602">
            <v>3.7850935294152066E-2</v>
          </cell>
          <cell r="AC602">
            <v>556.90514014203666</v>
          </cell>
          <cell r="AD602">
            <v>0</v>
          </cell>
          <cell r="AE602">
            <v>3688.6017739523263</v>
          </cell>
          <cell r="AF602">
            <v>3688.6017739523263</v>
          </cell>
          <cell r="AG602">
            <v>7934.1086880466901</v>
          </cell>
          <cell r="AH602">
            <v>8100</v>
          </cell>
          <cell r="AI602">
            <v>3460</v>
          </cell>
        </row>
        <row r="603">
          <cell r="F603">
            <v>9311062</v>
          </cell>
          <cell r="G603" t="str">
            <v>(단종)멜라B_매트커버팩트_23베이지_본품_19g</v>
          </cell>
          <cell r="I603">
            <v>0</v>
          </cell>
          <cell r="J603">
            <v>0</v>
          </cell>
          <cell r="K603">
            <v>1333</v>
          </cell>
          <cell r="L603">
            <v>0</v>
          </cell>
          <cell r="M603">
            <v>0</v>
          </cell>
          <cell r="N603">
            <v>1213</v>
          </cell>
          <cell r="O603">
            <v>0</v>
          </cell>
          <cell r="P603">
            <v>0</v>
          </cell>
          <cell r="Q603" t="e">
            <v>#N/A</v>
          </cell>
          <cell r="R603">
            <v>0</v>
          </cell>
          <cell r="S603">
            <v>17.160812413125242</v>
          </cell>
          <cell r="T603">
            <v>17.115392629592062</v>
          </cell>
          <cell r="U603">
            <v>17.160812413125242</v>
          </cell>
          <cell r="V603">
            <v>17.115392629592062</v>
          </cell>
          <cell r="W603">
            <v>68.552410085434616</v>
          </cell>
          <cell r="X603">
            <v>2022</v>
          </cell>
          <cell r="Y603">
            <v>116.82658951819189</v>
          </cell>
          <cell r="Z603">
            <v>57.991361426390341</v>
          </cell>
          <cell r="AA603">
            <v>38.310210817255076</v>
          </cell>
          <cell r="AB603">
            <v>28.495680713195171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1936</v>
          </cell>
          <cell r="AI603">
            <v>0</v>
          </cell>
        </row>
        <row r="604">
          <cell r="F604">
            <v>9311880</v>
          </cell>
          <cell r="G604" t="str">
            <v>멜라B_매트커버팩트_23베이지_본품_19g_v2</v>
          </cell>
          <cell r="S604">
            <v>7990.2884066768302</v>
          </cell>
          <cell r="T604">
            <v>3452.9549158227319</v>
          </cell>
          <cell r="U604">
            <v>5044.1924483473476</v>
          </cell>
          <cell r="V604">
            <v>5038.1924483473476</v>
          </cell>
          <cell r="W604">
            <v>21525.628219194259</v>
          </cell>
          <cell r="X604">
            <v>5198</v>
          </cell>
          <cell r="Y604">
            <v>-0.34946027784723555</v>
          </cell>
          <cell r="Z604">
            <v>-0.54575815146919426</v>
          </cell>
          <cell r="AA604">
            <v>-0.68472962853380115</v>
          </cell>
          <cell r="AB604">
            <v>-0.75852040427953793</v>
          </cell>
          <cell r="AC604">
            <v>7919.6850760522702</v>
          </cell>
          <cell r="AD604">
            <v>0</v>
          </cell>
          <cell r="AE604">
            <v>4966.1924483473476</v>
          </cell>
          <cell r="AF604">
            <v>4966.1924483473476</v>
          </cell>
          <cell r="AG604">
            <v>17852.069972746966</v>
          </cell>
          <cell r="AH604">
            <v>4983</v>
          </cell>
          <cell r="AI604">
            <v>0</v>
          </cell>
        </row>
        <row r="605">
          <cell r="F605">
            <v>9313046</v>
          </cell>
          <cell r="G605" t="str">
            <v>멜라_토닝앰플파운데이션_19호페어_15ml</v>
          </cell>
          <cell r="S605">
            <v>504.68020314195769</v>
          </cell>
          <cell r="T605">
            <v>496.90204720828206</v>
          </cell>
          <cell r="U605">
            <v>501.97941633738861</v>
          </cell>
          <cell r="V605">
            <v>501.97941633738861</v>
          </cell>
          <cell r="W605">
            <v>2005.5410830250169</v>
          </cell>
          <cell r="X605">
            <v>1778</v>
          </cell>
          <cell r="Y605">
            <v>2.5230230726919949</v>
          </cell>
          <cell r="Z605">
            <v>0.77519120309715706</v>
          </cell>
          <cell r="AA605">
            <v>0.18252549223136549</v>
          </cell>
          <cell r="AB605">
            <v>-0.1134562063828729</v>
          </cell>
          <cell r="AC605">
            <v>504.68020314195769</v>
          </cell>
          <cell r="AD605">
            <v>0</v>
          </cell>
          <cell r="AE605">
            <v>501.97941633738861</v>
          </cell>
          <cell r="AF605">
            <v>501.97941633738861</v>
          </cell>
          <cell r="AG605">
            <v>1508.6390358167348</v>
          </cell>
          <cell r="AH605">
            <v>1778</v>
          </cell>
          <cell r="AI605">
            <v>0</v>
          </cell>
        </row>
        <row r="606">
          <cell r="F606">
            <v>9313047</v>
          </cell>
          <cell r="G606" t="str">
            <v>멜라_토닝앰플파운데이션_21호내추럴15ml</v>
          </cell>
          <cell r="S606">
            <v>3139.9302625820364</v>
          </cell>
          <cell r="T606">
            <v>3132.7730638793232</v>
          </cell>
          <cell r="U606">
            <v>3123.1271403983419</v>
          </cell>
          <cell r="V606">
            <v>3123.1271403983419</v>
          </cell>
          <cell r="W606">
            <v>12518.957607258042</v>
          </cell>
          <cell r="X606">
            <v>6799</v>
          </cell>
          <cell r="Y606">
            <v>1.1653347149210336</v>
          </cell>
          <cell r="Z606">
            <v>8.390268854553673E-2</v>
          </cell>
          <cell r="AA606">
            <v>-0.27638115396175522</v>
          </cell>
          <cell r="AB606">
            <v>-0.45690366456244058</v>
          </cell>
          <cell r="AC606">
            <v>3139.9302625820364</v>
          </cell>
          <cell r="AD606">
            <v>0</v>
          </cell>
          <cell r="AE606">
            <v>3123.1271403983419</v>
          </cell>
          <cell r="AF606">
            <v>3123.1271403983419</v>
          </cell>
          <cell r="AG606">
            <v>9386.1845433787203</v>
          </cell>
          <cell r="AH606">
            <v>6799</v>
          </cell>
          <cell r="AI606">
            <v>0</v>
          </cell>
        </row>
        <row r="607">
          <cell r="F607">
            <v>9313048</v>
          </cell>
          <cell r="G607" t="str">
            <v>멜라_토닝앰플파운데이션_22호라이트베이지_15ml</v>
          </cell>
          <cell r="S607">
            <v>1315.4519963809089</v>
          </cell>
          <cell r="T607">
            <v>1308.3234968714403</v>
          </cell>
          <cell r="U607">
            <v>1308.4124391384096</v>
          </cell>
          <cell r="V607">
            <v>1308.4124391384096</v>
          </cell>
          <cell r="W607">
            <v>5240.6003715291681</v>
          </cell>
          <cell r="X607">
            <v>3348</v>
          </cell>
          <cell r="Y607">
            <v>1.5451327826565069</v>
          </cell>
          <cell r="Z607">
            <v>0.27602380943421534</v>
          </cell>
          <cell r="AA607">
            <v>-0.1485656185398988</v>
          </cell>
          <cell r="AB607">
            <v>-0.36114189927764351</v>
          </cell>
          <cell r="AC607">
            <v>1315.4519963809089</v>
          </cell>
          <cell r="AD607">
            <v>4000</v>
          </cell>
          <cell r="AE607">
            <v>1308.4124391384096</v>
          </cell>
          <cell r="AF607">
            <v>1308.4124391384096</v>
          </cell>
          <cell r="AG607">
            <v>7932.2768746577276</v>
          </cell>
          <cell r="AH607">
            <v>3348</v>
          </cell>
          <cell r="AI607">
            <v>0</v>
          </cell>
        </row>
        <row r="608">
          <cell r="F608">
            <v>9313049</v>
          </cell>
          <cell r="G608" t="str">
            <v>멜라_토닝앰플파운데이션_23호베이지_15ml</v>
          </cell>
          <cell r="S608">
            <v>586.25361708856133</v>
          </cell>
          <cell r="T608">
            <v>581.88469052239418</v>
          </cell>
          <cell r="U608">
            <v>583.11633467163961</v>
          </cell>
          <cell r="V608">
            <v>583.11633467163961</v>
          </cell>
          <cell r="W608">
            <v>2334.3709769542347</v>
          </cell>
          <cell r="X608">
            <v>2081</v>
          </cell>
          <cell r="Y608">
            <v>2.5496582696318573</v>
          </cell>
          <cell r="Z608">
            <v>0.78146713145295621</v>
          </cell>
          <cell r="AA608">
            <v>0.18829092569177308</v>
          </cell>
          <cell r="AB608">
            <v>-0.10853929364938386</v>
          </cell>
          <cell r="AC608">
            <v>586.25361708856133</v>
          </cell>
          <cell r="AD608">
            <v>26.493621486327026</v>
          </cell>
          <cell r="AE608">
            <v>583.11633467163961</v>
          </cell>
          <cell r="AF608">
            <v>583.11633467163961</v>
          </cell>
          <cell r="AG608">
            <v>1778.9799079181676</v>
          </cell>
          <cell r="AH608">
            <v>2081</v>
          </cell>
          <cell r="AI608">
            <v>0</v>
          </cell>
        </row>
        <row r="609">
          <cell r="F609">
            <v>9312165</v>
          </cell>
          <cell r="G609" t="str">
            <v>멜라_토닝앰플쿠션_13호_13g(미국)</v>
          </cell>
          <cell r="S609">
            <v>448.70527354683998</v>
          </cell>
          <cell r="T609">
            <v>1112.287554642269</v>
          </cell>
          <cell r="U609">
            <v>1292.5577018232891</v>
          </cell>
          <cell r="V609">
            <v>2292.5577018232889</v>
          </cell>
          <cell r="W609">
            <v>5146.1082318356866</v>
          </cell>
          <cell r="X609">
            <v>3927</v>
          </cell>
          <cell r="Y609">
            <v>7.7518472180159552</v>
          </cell>
          <cell r="Z609">
            <v>1.515706625350528</v>
          </cell>
          <cell r="AA609">
            <v>0.3761802914290564</v>
          </cell>
          <cell r="AB609">
            <v>-0.23689906564612118</v>
          </cell>
          <cell r="AC609">
            <v>0</v>
          </cell>
          <cell r="AD609">
            <v>65.350320911389105</v>
          </cell>
          <cell r="AE609">
            <v>0</v>
          </cell>
          <cell r="AF609">
            <v>0</v>
          </cell>
          <cell r="AG609">
            <v>65.350320911389105</v>
          </cell>
          <cell r="AH609">
            <v>3684</v>
          </cell>
          <cell r="AI609">
            <v>0</v>
          </cell>
        </row>
        <row r="610">
          <cell r="F610">
            <v>9312423</v>
          </cell>
          <cell r="G610" t="str">
            <v>멜라_토닝앰플쿠션_13호_리필13g(미국)</v>
          </cell>
          <cell r="S610">
            <v>73.454700140629043</v>
          </cell>
          <cell r="T610">
            <v>293.52020422048111</v>
          </cell>
          <cell r="U610">
            <v>368.7664824133206</v>
          </cell>
          <cell r="V610">
            <v>368.7664824133206</v>
          </cell>
          <cell r="W610">
            <v>1104.5078691877513</v>
          </cell>
          <cell r="X610">
            <v>3604</v>
          </cell>
          <cell r="Y610">
            <v>48.064253112464428</v>
          </cell>
          <cell r="Z610">
            <v>8.8208350412255907</v>
          </cell>
          <cell r="AA610">
            <v>3.8984603350918219</v>
          </cell>
          <cell r="AB610">
            <v>2.2629916911776831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3249</v>
          </cell>
          <cell r="AI610">
            <v>0</v>
          </cell>
        </row>
        <row r="611">
          <cell r="F611">
            <v>9312166</v>
          </cell>
          <cell r="G611" t="str">
            <v>멜라_토닝앰플쿠션_17호_13g(미국)</v>
          </cell>
          <cell r="S611">
            <v>452.13234708207972</v>
          </cell>
          <cell r="T611">
            <v>1115.7146281775088</v>
          </cell>
          <cell r="U611">
            <v>1295.9847753585289</v>
          </cell>
          <cell r="V611">
            <v>2295.9847753585291</v>
          </cell>
          <cell r="W611">
            <v>5159.8165259766465</v>
          </cell>
          <cell r="X611">
            <v>4023</v>
          </cell>
          <cell r="Y611">
            <v>7.897837161979627</v>
          </cell>
          <cell r="Z611">
            <v>1.5659391914404863</v>
          </cell>
          <cell r="AA611">
            <v>0.40476129546775663</v>
          </cell>
          <cell r="AB611">
            <v>-0.22032111418176259</v>
          </cell>
          <cell r="AC611">
            <v>0</v>
          </cell>
          <cell r="AD611">
            <v>4328.6356991811072</v>
          </cell>
          <cell r="AE611">
            <v>0</v>
          </cell>
          <cell r="AF611">
            <v>0</v>
          </cell>
          <cell r="AG611">
            <v>4328.6356991811072</v>
          </cell>
          <cell r="AH611">
            <v>3751</v>
          </cell>
          <cell r="AI611">
            <v>0</v>
          </cell>
        </row>
        <row r="612">
          <cell r="F612">
            <v>9312424</v>
          </cell>
          <cell r="G612" t="str">
            <v>멜라_토닝앰플쿠션_17호_리필13g(미국)</v>
          </cell>
          <cell r="S612">
            <v>73.454700140629043</v>
          </cell>
          <cell r="T612">
            <v>293.52020422048111</v>
          </cell>
          <cell r="U612">
            <v>368.7664824133206</v>
          </cell>
          <cell r="V612">
            <v>368.7664824133206</v>
          </cell>
          <cell r="W612">
            <v>1104.5078691877513</v>
          </cell>
          <cell r="X612">
            <v>3243</v>
          </cell>
          <cell r="Y612">
            <v>43.14965950158772</v>
          </cell>
          <cell r="Z612">
            <v>7.8371165479174767</v>
          </cell>
          <cell r="AA612">
            <v>3.4077987976422808</v>
          </cell>
          <cell r="AB612">
            <v>1.9361492936984535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2941</v>
          </cell>
          <cell r="AI612">
            <v>0</v>
          </cell>
        </row>
        <row r="613">
          <cell r="F613">
            <v>9312167</v>
          </cell>
          <cell r="G613" t="str">
            <v>멜라_토닝앰플쿠션_19호_13g(미국)</v>
          </cell>
          <cell r="S613">
            <v>2127.6033648657135</v>
          </cell>
          <cell r="T613">
            <v>4600.2495137815849</v>
          </cell>
          <cell r="U613">
            <v>3370.6547345531153</v>
          </cell>
          <cell r="V613">
            <v>3870.6547345531153</v>
          </cell>
          <cell r="W613">
            <v>13969.162347753529</v>
          </cell>
          <cell r="X613">
            <v>7697</v>
          </cell>
          <cell r="Y613">
            <v>2.6176855738737781</v>
          </cell>
          <cell r="Z613">
            <v>0.14404998724460194</v>
          </cell>
          <cell r="AA613">
            <v>-0.23780816979939168</v>
          </cell>
          <cell r="AB613">
            <v>-0.44900060516242735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7403</v>
          </cell>
          <cell r="AI613">
            <v>0</v>
          </cell>
        </row>
        <row r="614">
          <cell r="F614">
            <v>9312425</v>
          </cell>
          <cell r="G614" t="str">
            <v>멜라_토닝앰플쿠션_19호_리필13g(미국)</v>
          </cell>
          <cell r="S614">
            <v>128.54572524610083</v>
          </cell>
          <cell r="T614">
            <v>1513.660357385842</v>
          </cell>
          <cell r="U614">
            <v>645.34134422331101</v>
          </cell>
          <cell r="V614">
            <v>1645.3413442233109</v>
          </cell>
          <cell r="W614">
            <v>3932.8887710785648</v>
          </cell>
          <cell r="X614">
            <v>2491</v>
          </cell>
          <cell r="Y614">
            <v>18.378318456183429</v>
          </cell>
          <cell r="Z614">
            <v>0.51686199822601187</v>
          </cell>
          <cell r="AA614">
            <v>8.8939171601979616E-2</v>
          </cell>
          <cell r="AB614">
            <v>-0.36662332829797717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2187</v>
          </cell>
          <cell r="AI614">
            <v>0</v>
          </cell>
        </row>
        <row r="615">
          <cell r="F615">
            <v>9311959</v>
          </cell>
          <cell r="G615" t="str">
            <v>[임가공]멜라_앰플쿠션_19호페어_본품_15g_인도네시아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-1</v>
          </cell>
          <cell r="Z615">
            <v>-1</v>
          </cell>
          <cell r="AA615">
            <v>-1</v>
          </cell>
          <cell r="AB615">
            <v>-1</v>
          </cell>
          <cell r="AC615">
            <v>0</v>
          </cell>
          <cell r="AD615">
            <v>5000</v>
          </cell>
          <cell r="AE615">
            <v>0</v>
          </cell>
          <cell r="AF615">
            <v>0</v>
          </cell>
          <cell r="AG615">
            <v>5000</v>
          </cell>
          <cell r="AH615">
            <v>0</v>
          </cell>
          <cell r="AI615">
            <v>0</v>
          </cell>
        </row>
        <row r="616">
          <cell r="F616">
            <v>9312727</v>
          </cell>
          <cell r="G616" t="str">
            <v>멜라B_토닝앰플쿠션_19호페어_쿠팡기획세트(리필13g+퍼프)</v>
          </cell>
          <cell r="S616">
            <v>1463.7316133109832</v>
          </cell>
          <cell r="T616">
            <v>1040.7908135600699</v>
          </cell>
          <cell r="U616">
            <v>1040.7908135600699</v>
          </cell>
          <cell r="V616">
            <v>1040.7908135600699</v>
          </cell>
          <cell r="W616">
            <v>4586.1040539911928</v>
          </cell>
          <cell r="X616">
            <v>2983</v>
          </cell>
          <cell r="Y616">
            <v>1.0379419101650806</v>
          </cell>
          <cell r="Z616">
            <v>0.19104543365048565</v>
          </cell>
          <cell r="AA616">
            <v>-0.15860749172130795</v>
          </cell>
          <cell r="AB616">
            <v>-0.34955684282741994</v>
          </cell>
          <cell r="AC616">
            <v>0</v>
          </cell>
          <cell r="AD616">
            <v>2661.168804171833</v>
          </cell>
          <cell r="AE616">
            <v>0</v>
          </cell>
          <cell r="AF616">
            <v>0</v>
          </cell>
          <cell r="AG616">
            <v>2661.168804171833</v>
          </cell>
          <cell r="AH616">
            <v>2983</v>
          </cell>
          <cell r="AI616">
            <v>0</v>
          </cell>
        </row>
        <row r="617">
          <cell r="F617">
            <v>9312724</v>
          </cell>
          <cell r="G617" t="str">
            <v>멜라B_토닝앰플쿠션_19호페어_쿠팡기획세트(본품13g+퍼프)</v>
          </cell>
          <cell r="S617">
            <v>1601.6987641178487</v>
          </cell>
          <cell r="T617">
            <v>610.00024379795082</v>
          </cell>
          <cell r="U617">
            <v>610.0002437979507</v>
          </cell>
          <cell r="V617">
            <v>610.0002437979507</v>
          </cell>
          <cell r="W617">
            <v>3431.6994955117007</v>
          </cell>
          <cell r="X617">
            <v>2104</v>
          </cell>
          <cell r="Y617">
            <v>0.3136053090225106</v>
          </cell>
          <cell r="Z617">
            <v>-4.8695146821668978E-2</v>
          </cell>
          <cell r="AA617">
            <v>-0.25435001667093249</v>
          </cell>
          <cell r="AB617">
            <v>-0.38689270352727301</v>
          </cell>
          <cell r="AC617">
            <v>0</v>
          </cell>
          <cell r="AD617">
            <v>16725.736416966596</v>
          </cell>
          <cell r="AE617">
            <v>0</v>
          </cell>
          <cell r="AF617">
            <v>0</v>
          </cell>
          <cell r="AG617">
            <v>16725.736416966596</v>
          </cell>
          <cell r="AH617">
            <v>2104</v>
          </cell>
          <cell r="AI617">
            <v>0</v>
          </cell>
        </row>
        <row r="618">
          <cell r="F618">
            <v>9310457</v>
          </cell>
          <cell r="G618" t="str">
            <v>멜라B_토닝앰플쿠션_19페어_본품_13g_v3</v>
          </cell>
          <cell r="I618">
            <v>0</v>
          </cell>
          <cell r="J618">
            <v>0</v>
          </cell>
          <cell r="K618">
            <v>1376</v>
          </cell>
          <cell r="L618">
            <v>0</v>
          </cell>
          <cell r="M618">
            <v>0</v>
          </cell>
          <cell r="N618">
            <v>1256</v>
          </cell>
          <cell r="O618">
            <v>0</v>
          </cell>
          <cell r="P618">
            <v>0</v>
          </cell>
          <cell r="Q618" t="e">
            <v>#N/A</v>
          </cell>
          <cell r="R618">
            <v>0</v>
          </cell>
          <cell r="S618">
            <v>411.28124231071376</v>
          </cell>
          <cell r="T618">
            <v>153.13768882439626</v>
          </cell>
          <cell r="U618">
            <v>153.13768882439624</v>
          </cell>
          <cell r="V618">
            <v>693.13768882439626</v>
          </cell>
          <cell r="W618">
            <v>1410.6943087839027</v>
          </cell>
          <cell r="X618">
            <v>13608</v>
          </cell>
          <cell r="Y618">
            <v>32.086848122578516</v>
          </cell>
          <cell r="Z618">
            <v>23.109751196035859</v>
          </cell>
          <cell r="AA618">
            <v>17.964357127341305</v>
          </cell>
          <cell r="AB618">
            <v>8.6463138153090426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7261</v>
          </cell>
          <cell r="AI618">
            <v>4960</v>
          </cell>
        </row>
        <row r="619">
          <cell r="F619">
            <v>9310561</v>
          </cell>
          <cell r="G619" t="str">
            <v>멜라B_토닝앰플쿠션_19페어_리필_13g_v3</v>
          </cell>
          <cell r="I619">
            <v>0</v>
          </cell>
          <cell r="J619">
            <v>0</v>
          </cell>
          <cell r="K619">
            <v>1373</v>
          </cell>
          <cell r="L619">
            <v>0</v>
          </cell>
          <cell r="M619">
            <v>0</v>
          </cell>
          <cell r="N619">
            <v>1253</v>
          </cell>
          <cell r="O619">
            <v>0</v>
          </cell>
          <cell r="P619">
            <v>0</v>
          </cell>
          <cell r="Q619" t="e">
            <v>#N/A</v>
          </cell>
          <cell r="R619">
            <v>0</v>
          </cell>
          <cell r="S619">
            <v>227.46219483241313</v>
          </cell>
          <cell r="T619">
            <v>131.18285811491683</v>
          </cell>
          <cell r="U619">
            <v>131.18285811491683</v>
          </cell>
          <cell r="V619">
            <v>221.18285811491683</v>
          </cell>
          <cell r="W619">
            <v>711.01076917716364</v>
          </cell>
          <cell r="X619">
            <v>5349</v>
          </cell>
          <cell r="Y619">
            <v>22.51599571938085</v>
          </cell>
          <cell r="Z619">
            <v>13.914467538425924</v>
          </cell>
          <cell r="AA619">
            <v>9.9201617123044148</v>
          </cell>
          <cell r="AB619">
            <v>6.5230928023639843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1230</v>
          </cell>
          <cell r="AI619">
            <v>0</v>
          </cell>
        </row>
        <row r="620">
          <cell r="F620">
            <v>9311126</v>
          </cell>
          <cell r="G620" t="str">
            <v>멜라B_토닝앰플쿠션_19호페어_OY기획세트(13g+리필13g)</v>
          </cell>
          <cell r="I620">
            <v>0</v>
          </cell>
          <cell r="J620">
            <v>0</v>
          </cell>
          <cell r="K620">
            <v>105</v>
          </cell>
          <cell r="L620">
            <v>0</v>
          </cell>
          <cell r="M620">
            <v>0</v>
          </cell>
          <cell r="N620">
            <v>105</v>
          </cell>
          <cell r="O620">
            <v>0</v>
          </cell>
          <cell r="P620">
            <v>0</v>
          </cell>
          <cell r="Q620" t="e">
            <v>#N/A</v>
          </cell>
          <cell r="R620">
            <v>0</v>
          </cell>
          <cell r="S620">
            <v>98.979425002852523</v>
          </cell>
          <cell r="T620">
            <v>98.979425002852523</v>
          </cell>
          <cell r="U620">
            <v>99.999999999999986</v>
          </cell>
          <cell r="V620">
            <v>99.999999999999986</v>
          </cell>
          <cell r="W620">
            <v>397.95885000570502</v>
          </cell>
          <cell r="X620">
            <v>15350</v>
          </cell>
          <cell r="Y620">
            <v>154.08273562467778</v>
          </cell>
          <cell r="Z620">
            <v>76.541367812338891</v>
          </cell>
          <cell r="AA620">
            <v>50.517180978870385</v>
          </cell>
          <cell r="AB620">
            <v>37.571827212235505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15350</v>
          </cell>
          <cell r="AI620">
            <v>0</v>
          </cell>
        </row>
        <row r="621">
          <cell r="F621">
            <v>2303245</v>
          </cell>
          <cell r="G621" t="str">
            <v>(단종)[세트포장재]앰플쿠션_19호_면세세트(본품+리필2)_단상자_v3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705</v>
          </cell>
          <cell r="Y621">
            <v>-1</v>
          </cell>
          <cell r="Z621">
            <v>-1</v>
          </cell>
          <cell r="AA621">
            <v>-1</v>
          </cell>
          <cell r="AB621">
            <v>-1</v>
          </cell>
          <cell r="AC621">
            <v>0</v>
          </cell>
          <cell r="AD621">
            <v>820.66356451510364</v>
          </cell>
          <cell r="AE621">
            <v>0</v>
          </cell>
          <cell r="AF621">
            <v>0</v>
          </cell>
          <cell r="AG621">
            <v>820.66356451510364</v>
          </cell>
          <cell r="AH621">
            <v>705</v>
          </cell>
          <cell r="AI621">
            <v>0</v>
          </cell>
        </row>
        <row r="622">
          <cell r="F622">
            <v>9312168</v>
          </cell>
          <cell r="G622" t="str">
            <v>멜라_토닝앰플쿠션_21호_13g(미국)</v>
          </cell>
          <cell r="S622">
            <v>2217.3388169758655</v>
          </cell>
          <cell r="T622">
            <v>5226.3215609849067</v>
          </cell>
          <cell r="U622">
            <v>4086.861855346946</v>
          </cell>
          <cell r="V622">
            <v>4586.861855346946</v>
          </cell>
          <cell r="W622">
            <v>16117.384088654664</v>
          </cell>
          <cell r="X622">
            <v>6517</v>
          </cell>
          <cell r="Y622">
            <v>1.9391087866707988</v>
          </cell>
          <cell r="Z622">
            <v>-0.12448987875702022</v>
          </cell>
          <cell r="AA622">
            <v>-0.43480443746297759</v>
          </cell>
          <cell r="AB622">
            <v>-0.5956539867665348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6131</v>
          </cell>
          <cell r="AI622">
            <v>0</v>
          </cell>
        </row>
        <row r="623">
          <cell r="F623">
            <v>9311958</v>
          </cell>
          <cell r="G623" t="str">
            <v>[임가공]멜라_앰플쿠션_21호내추럴_본품_15g_인도네시아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-1</v>
          </cell>
          <cell r="Z623">
            <v>-1</v>
          </cell>
          <cell r="AA623">
            <v>-1</v>
          </cell>
          <cell r="AB623">
            <v>-1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F624">
            <v>9312728</v>
          </cell>
          <cell r="G624" t="str">
            <v>멜라B_토닝앰플쿠션_21호내추럴_쿠팡기획세트(리필13g+퍼프)</v>
          </cell>
          <cell r="S624">
            <v>10186.010943834965</v>
          </cell>
          <cell r="T624">
            <v>2097.0632204101348</v>
          </cell>
          <cell r="U624">
            <v>2097.0632204101344</v>
          </cell>
          <cell r="V624">
            <v>2097.0632204101344</v>
          </cell>
          <cell r="W624">
            <v>16477.200605065369</v>
          </cell>
          <cell r="X624">
            <v>7282</v>
          </cell>
          <cell r="Y624">
            <v>-0.28509796031513235</v>
          </cell>
          <cell r="Z624">
            <v>-0.40715167045093381</v>
          </cell>
          <cell r="AA624">
            <v>-0.49360706332538373</v>
          </cell>
          <cell r="AB624">
            <v>-0.55805599661380645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7282</v>
          </cell>
          <cell r="AI624">
            <v>0</v>
          </cell>
        </row>
        <row r="625">
          <cell r="F625">
            <v>9312725</v>
          </cell>
          <cell r="G625" t="str">
            <v>멜라B_토닝앰플쿠션_21호내추럴_쿠팡기획세트(본품13g+퍼프)</v>
          </cell>
          <cell r="S625">
            <v>6481.3948251722632</v>
          </cell>
          <cell r="T625">
            <v>5293.2390413814146</v>
          </cell>
          <cell r="U625">
            <v>5293.2390413814128</v>
          </cell>
          <cell r="V625">
            <v>5293.2390413814128</v>
          </cell>
          <cell r="W625">
            <v>22361.111949316506</v>
          </cell>
          <cell r="X625">
            <v>32226</v>
          </cell>
          <cell r="Y625">
            <v>3.9720779044105674</v>
          </cell>
          <cell r="Z625">
            <v>1.7369003881759117</v>
          </cell>
          <cell r="AA625">
            <v>0.88810873937417734</v>
          </cell>
          <cell r="AB625">
            <v>0.44116267889732685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18347</v>
          </cell>
          <cell r="AI625">
            <v>13879</v>
          </cell>
        </row>
        <row r="626">
          <cell r="F626">
            <v>9310458</v>
          </cell>
          <cell r="G626" t="str">
            <v>멜라B_토닝앰플쿠션_21내추럴_본품_13g_v3</v>
          </cell>
          <cell r="I626">
            <v>0</v>
          </cell>
          <cell r="J626">
            <v>0</v>
          </cell>
          <cell r="K626">
            <v>1375</v>
          </cell>
          <cell r="L626">
            <v>0</v>
          </cell>
          <cell r="M626">
            <v>0</v>
          </cell>
          <cell r="N626">
            <v>1255</v>
          </cell>
          <cell r="O626">
            <v>0</v>
          </cell>
          <cell r="P626">
            <v>0</v>
          </cell>
          <cell r="Q626" t="e">
            <v>#N/A</v>
          </cell>
          <cell r="R626">
            <v>0</v>
          </cell>
          <cell r="S626">
            <v>720.62387471501529</v>
          </cell>
          <cell r="T626">
            <v>510.82980580572308</v>
          </cell>
          <cell r="U626">
            <v>510.82980580572297</v>
          </cell>
          <cell r="V626">
            <v>870.82980580572303</v>
          </cell>
          <cell r="W626">
            <v>2613.1132921321841</v>
          </cell>
          <cell r="X626">
            <v>14880</v>
          </cell>
          <cell r="Y626">
            <v>19.648774654995417</v>
          </cell>
          <cell r="Z626">
            <v>11.083280301462718</v>
          </cell>
          <cell r="AA626">
            <v>7.5405160048746804</v>
          </cell>
          <cell r="AB626">
            <v>4.6943570126875676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1334</v>
          </cell>
          <cell r="AI626">
            <v>12186</v>
          </cell>
        </row>
        <row r="627">
          <cell r="F627">
            <v>9310562</v>
          </cell>
          <cell r="G627" t="str">
            <v>멜라B_토닝앰플쿠션_21내추럴_리필_13g_v3</v>
          </cell>
          <cell r="I627">
            <v>0</v>
          </cell>
          <cell r="J627">
            <v>0</v>
          </cell>
          <cell r="K627">
            <v>1372</v>
          </cell>
          <cell r="L627">
            <v>0</v>
          </cell>
          <cell r="M627">
            <v>0</v>
          </cell>
          <cell r="N627">
            <v>1252</v>
          </cell>
          <cell r="O627">
            <v>0</v>
          </cell>
          <cell r="P627">
            <v>0</v>
          </cell>
          <cell r="Q627" t="e">
            <v>#N/A</v>
          </cell>
          <cell r="R627">
            <v>0</v>
          </cell>
          <cell r="S627">
            <v>1191.8185407444689</v>
          </cell>
          <cell r="T627">
            <v>928.81698956827881</v>
          </cell>
          <cell r="U627">
            <v>928.81698956827859</v>
          </cell>
          <cell r="V627">
            <v>1018.8169895682786</v>
          </cell>
          <cell r="W627">
            <v>4068.2695094493047</v>
          </cell>
          <cell r="X627">
            <v>20987</v>
          </cell>
          <cell r="Y627">
            <v>16.609224292559233</v>
          </cell>
          <cell r="Z627">
            <v>8.89656152601804</v>
          </cell>
          <cell r="AA627">
            <v>5.8822189764144301</v>
          </cell>
          <cell r="AB627">
            <v>4.158704444544254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221</v>
          </cell>
          <cell r="AI627">
            <v>20163</v>
          </cell>
        </row>
        <row r="628">
          <cell r="F628">
            <v>9311127</v>
          </cell>
          <cell r="G628" t="str">
            <v>멜라B_토닝앰플쿠션_19호내추럴_OY기획세트(13g+리필13g)</v>
          </cell>
          <cell r="I628">
            <v>0</v>
          </cell>
          <cell r="J628">
            <v>0</v>
          </cell>
          <cell r="K628">
            <v>555</v>
          </cell>
          <cell r="L628">
            <v>0</v>
          </cell>
          <cell r="M628">
            <v>0</v>
          </cell>
          <cell r="N628">
            <v>505</v>
          </cell>
          <cell r="O628">
            <v>0</v>
          </cell>
          <cell r="P628">
            <v>0</v>
          </cell>
          <cell r="Q628" t="e">
            <v>#N/A</v>
          </cell>
          <cell r="R628">
            <v>0</v>
          </cell>
          <cell r="S628">
            <v>481.40424899683802</v>
          </cell>
          <cell r="T628">
            <v>481.40424899683802</v>
          </cell>
          <cell r="U628">
            <v>1000</v>
          </cell>
          <cell r="V628">
            <v>500</v>
          </cell>
          <cell r="W628">
            <v>2462.8084979936762</v>
          </cell>
          <cell r="X628">
            <v>18772</v>
          </cell>
          <cell r="Y628">
            <v>37.994254909709568</v>
          </cell>
          <cell r="Z628">
            <v>18.497127454854784</v>
          </cell>
          <cell r="AA628">
            <v>8.5638469158800632</v>
          </cell>
          <cell r="AB628">
            <v>6.622192312269747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18772</v>
          </cell>
          <cell r="AI628">
            <v>0</v>
          </cell>
        </row>
        <row r="629">
          <cell r="F629">
            <v>9312426</v>
          </cell>
          <cell r="G629" t="str">
            <v>멜라_토닝앰플쿠션_21호_리필13g(미국)</v>
          </cell>
          <cell r="S629">
            <v>128.54572524610083</v>
          </cell>
          <cell r="T629">
            <v>1513.660357385842</v>
          </cell>
          <cell r="U629">
            <v>645.34134422331101</v>
          </cell>
          <cell r="V629">
            <v>1645.3413442233109</v>
          </cell>
          <cell r="W629">
            <v>3932.8887710785648</v>
          </cell>
          <cell r="X629">
            <v>5180</v>
          </cell>
          <cell r="Y629">
            <v>39.296944842645594</v>
          </cell>
          <cell r="Z629">
            <v>2.1542935169854442</v>
          </cell>
          <cell r="AA629">
            <v>1.264433925691792</v>
          </cell>
          <cell r="AB629">
            <v>0.31709801662644632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5033</v>
          </cell>
          <cell r="AI629">
            <v>0</v>
          </cell>
        </row>
        <row r="630">
          <cell r="F630">
            <v>9311713</v>
          </cell>
          <cell r="G630" t="str">
            <v>멜라B_토닝앰플쿠션_22호라이트베이지_OY기획세트(13g+리필13g)</v>
          </cell>
          <cell r="S630">
            <v>94.163490274857153</v>
          </cell>
          <cell r="T630">
            <v>94.163490274857153</v>
          </cell>
          <cell r="U630">
            <v>150</v>
          </cell>
          <cell r="V630">
            <v>100</v>
          </cell>
          <cell r="W630">
            <v>438.32698054971434</v>
          </cell>
          <cell r="X630">
            <v>4858</v>
          </cell>
          <cell r="Y630">
            <v>50.59112078173623</v>
          </cell>
          <cell r="Z630">
            <v>24.795560390868115</v>
          </cell>
          <cell r="AA630">
            <v>13.358890302235761</v>
          </cell>
          <cell r="AB630">
            <v>10.083050360959959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4858</v>
          </cell>
          <cell r="AI630">
            <v>0</v>
          </cell>
        </row>
        <row r="631">
          <cell r="F631">
            <v>9312169</v>
          </cell>
          <cell r="G631" t="str">
            <v>멜라_토닝앰플쿠션_23호_13g(미국)</v>
          </cell>
          <cell r="S631">
            <v>2215.5923652754973</v>
          </cell>
          <cell r="T631">
            <v>5224.5751092845385</v>
          </cell>
          <cell r="U631">
            <v>4085.1154036465782</v>
          </cell>
          <cell r="V631">
            <v>4585.1154036465778</v>
          </cell>
          <cell r="W631">
            <v>16110.398281853191</v>
          </cell>
          <cell r="X631">
            <v>8232</v>
          </cell>
          <cell r="Y631">
            <v>2.7154849100486018</v>
          </cell>
          <cell r="Z631">
            <v>0.10642670721424707</v>
          </cell>
          <cell r="AA631">
            <v>-0.28574421235542491</v>
          </cell>
          <cell r="AB631">
            <v>-0.48902566802010394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7829</v>
          </cell>
          <cell r="AI631">
            <v>0</v>
          </cell>
        </row>
        <row r="632">
          <cell r="F632">
            <v>9312427</v>
          </cell>
          <cell r="G632" t="str">
            <v>멜라_토닝앰플쿠션_23호_리필13g(미국)</v>
          </cell>
          <cell r="S632">
            <v>128.54572524610083</v>
          </cell>
          <cell r="T632">
            <v>1513.660357385842</v>
          </cell>
          <cell r="U632">
            <v>645.34134422331101</v>
          </cell>
          <cell r="V632">
            <v>1645.3413442233109</v>
          </cell>
          <cell r="W632">
            <v>3932.8887710785648</v>
          </cell>
          <cell r="X632">
            <v>5315</v>
          </cell>
          <cell r="Y632">
            <v>40.347154795108359</v>
          </cell>
          <cell r="Z632">
            <v>2.2365000082582309</v>
          </cell>
          <cell r="AA632">
            <v>1.3234490955698601</v>
          </cell>
          <cell r="AB632">
            <v>0.35142393018717422</v>
          </cell>
          <cell r="AC632">
            <v>0</v>
          </cell>
          <cell r="AD632">
            <v>356.12265251535428</v>
          </cell>
          <cell r="AE632">
            <v>0</v>
          </cell>
          <cell r="AF632">
            <v>0</v>
          </cell>
          <cell r="AG632">
            <v>356.12265251535428</v>
          </cell>
          <cell r="AH632">
            <v>5141</v>
          </cell>
          <cell r="AI632">
            <v>0</v>
          </cell>
        </row>
        <row r="633">
          <cell r="F633">
            <v>9311957</v>
          </cell>
          <cell r="G633" t="str">
            <v>[임가공]멜라_앰플쿠션_23호베이지_본품_15g_인도네시아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-1</v>
          </cell>
          <cell r="Z633">
            <v>-1</v>
          </cell>
          <cell r="AA633">
            <v>-1</v>
          </cell>
          <cell r="AB633">
            <v>-1</v>
          </cell>
          <cell r="AC633">
            <v>0</v>
          </cell>
          <cell r="AD633">
            <v>5.1497058642089675</v>
          </cell>
          <cell r="AE633">
            <v>0</v>
          </cell>
          <cell r="AF633">
            <v>0</v>
          </cell>
          <cell r="AG633">
            <v>5.1497058642089675</v>
          </cell>
          <cell r="AH633">
            <v>0</v>
          </cell>
          <cell r="AI633">
            <v>0</v>
          </cell>
        </row>
        <row r="634">
          <cell r="F634">
            <v>9312730</v>
          </cell>
          <cell r="G634" t="str">
            <v>멜라B_토닝앰플쿠션_23호베이지_쿠팡기획세트(리필13g+퍼프)</v>
          </cell>
          <cell r="S634">
            <v>3439.4498668409842</v>
          </cell>
          <cell r="T634">
            <v>1385.8997723292669</v>
          </cell>
          <cell r="U634">
            <v>1385.8997723292666</v>
          </cell>
          <cell r="V634">
            <v>1385.8997723292666</v>
          </cell>
          <cell r="W634">
            <v>7597.1491838287848</v>
          </cell>
          <cell r="X634">
            <v>3213</v>
          </cell>
          <cell r="Y634">
            <v>-6.5838978792550518E-2</v>
          </cell>
          <cell r="Z634">
            <v>-0.33414151506905199</v>
          </cell>
          <cell r="AA634">
            <v>-0.48271277046910299</v>
          </cell>
          <cell r="AB634">
            <v>-0.57707820101266938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3213</v>
          </cell>
          <cell r="AI634">
            <v>0</v>
          </cell>
        </row>
        <row r="635">
          <cell r="F635">
            <v>9312726</v>
          </cell>
          <cell r="G635" t="str">
            <v>멜라B_토닝앰플쿠션_23호베이지_쿠팡기획세트(본품13g+퍼프)</v>
          </cell>
          <cell r="S635">
            <v>2340.1377286214388</v>
          </cell>
          <cell r="T635">
            <v>1237.2175389000884</v>
          </cell>
          <cell r="U635">
            <v>1237.2175389000879</v>
          </cell>
          <cell r="V635">
            <v>1237.2175389000879</v>
          </cell>
          <cell r="W635">
            <v>6051.7903453217023</v>
          </cell>
          <cell r="X635">
            <v>8261</v>
          </cell>
          <cell r="Y635">
            <v>2.5301341023489696</v>
          </cell>
          <cell r="Z635">
            <v>1.3092478611226692</v>
          </cell>
          <cell r="AA635">
            <v>0.71583239721322434</v>
          </cell>
          <cell r="AB635">
            <v>0.36505059306724208</v>
          </cell>
          <cell r="AC635">
            <v>0</v>
          </cell>
          <cell r="AD635">
            <v>5000</v>
          </cell>
          <cell r="AE635">
            <v>0</v>
          </cell>
          <cell r="AF635">
            <v>0</v>
          </cell>
          <cell r="AG635">
            <v>5000</v>
          </cell>
          <cell r="AH635">
            <v>995</v>
          </cell>
          <cell r="AI635">
            <v>7266</v>
          </cell>
        </row>
        <row r="636">
          <cell r="F636">
            <v>9310560</v>
          </cell>
          <cell r="G636" t="str">
            <v>멜라B_토닝앰플쿠션_23베이지_본품_13g</v>
          </cell>
          <cell r="I636">
            <v>0</v>
          </cell>
          <cell r="J636">
            <v>0</v>
          </cell>
          <cell r="K636">
            <v>1374</v>
          </cell>
          <cell r="L636">
            <v>0</v>
          </cell>
          <cell r="M636">
            <v>0</v>
          </cell>
          <cell r="N636">
            <v>1254</v>
          </cell>
          <cell r="O636">
            <v>0</v>
          </cell>
          <cell r="P636">
            <v>0</v>
          </cell>
          <cell r="Q636" t="e">
            <v>#N/A</v>
          </cell>
          <cell r="R636">
            <v>0</v>
          </cell>
          <cell r="S636">
            <v>1159.5635175552841</v>
          </cell>
          <cell r="T636">
            <v>690.01668904205121</v>
          </cell>
          <cell r="U636">
            <v>690.01668904205121</v>
          </cell>
          <cell r="V636">
            <v>780.01668904205121</v>
          </cell>
          <cell r="W636">
            <v>3319.6135846814377</v>
          </cell>
          <cell r="X636">
            <v>7443</v>
          </cell>
          <cell r="Y636">
            <v>5.4187945613295332</v>
          </cell>
          <cell r="Z636">
            <v>3.0241563861092864</v>
          </cell>
          <cell r="AA636">
            <v>1.9307800827682535</v>
          </cell>
          <cell r="AB636">
            <v>1.2421284315578727</v>
          </cell>
          <cell r="AC636">
            <v>0</v>
          </cell>
          <cell r="AD636">
            <v>677.93193835722263</v>
          </cell>
          <cell r="AE636">
            <v>0</v>
          </cell>
          <cell r="AF636">
            <v>0</v>
          </cell>
          <cell r="AG636">
            <v>677.93193835722263</v>
          </cell>
          <cell r="AH636">
            <v>511</v>
          </cell>
          <cell r="AI636">
            <v>5763</v>
          </cell>
        </row>
        <row r="637">
          <cell r="F637">
            <v>9310563</v>
          </cell>
          <cell r="G637" t="str">
            <v>멜라B_토닝앰플쿠션_23베이지_리필_13g_v3</v>
          </cell>
          <cell r="I637">
            <v>0</v>
          </cell>
          <cell r="J637">
            <v>0</v>
          </cell>
          <cell r="K637">
            <v>1371</v>
          </cell>
          <cell r="L637">
            <v>0</v>
          </cell>
          <cell r="M637">
            <v>0</v>
          </cell>
          <cell r="N637">
            <v>1251</v>
          </cell>
          <cell r="O637">
            <v>0</v>
          </cell>
          <cell r="P637">
            <v>0</v>
          </cell>
          <cell r="Q637" t="e">
            <v>#N/A</v>
          </cell>
          <cell r="R637">
            <v>0</v>
          </cell>
          <cell r="S637">
            <v>400.20990031050059</v>
          </cell>
          <cell r="T637">
            <v>234.19638792723995</v>
          </cell>
          <cell r="U637">
            <v>234.19638792723987</v>
          </cell>
          <cell r="V637">
            <v>270.19638792723987</v>
          </cell>
          <cell r="W637">
            <v>1138.7990640922203</v>
          </cell>
          <cell r="X637">
            <v>8064</v>
          </cell>
          <cell r="Y637">
            <v>19.14942657276492</v>
          </cell>
          <cell r="Z637">
            <v>11.711097209329766</v>
          </cell>
          <cell r="AA637">
            <v>8.2838765309863511</v>
          </cell>
          <cell r="AB637">
            <v>6.081143859586958</v>
          </cell>
          <cell r="AC637">
            <v>0</v>
          </cell>
          <cell r="AD637">
            <v>23.917493993040093</v>
          </cell>
          <cell r="AE637">
            <v>0</v>
          </cell>
          <cell r="AF637">
            <v>0</v>
          </cell>
          <cell r="AG637">
            <v>23.917493993040093</v>
          </cell>
          <cell r="AH637">
            <v>2333</v>
          </cell>
          <cell r="AI637">
            <v>4557</v>
          </cell>
        </row>
        <row r="638">
          <cell r="F638">
            <v>9311128</v>
          </cell>
          <cell r="G638" t="str">
            <v>멜라B_토닝앰플쿠션_23호베이지_OY기획세트(13g+리필13g)</v>
          </cell>
          <cell r="I638">
            <v>0</v>
          </cell>
          <cell r="J638">
            <v>0</v>
          </cell>
          <cell r="K638" t="e">
            <v>#N/A</v>
          </cell>
          <cell r="L638">
            <v>0</v>
          </cell>
          <cell r="M638">
            <v>0</v>
          </cell>
          <cell r="N638" t="e">
            <v>#N/A</v>
          </cell>
          <cell r="O638">
            <v>0</v>
          </cell>
          <cell r="P638">
            <v>0</v>
          </cell>
          <cell r="Q638" t="e">
            <v>#N/A</v>
          </cell>
          <cell r="R638">
            <v>0</v>
          </cell>
          <cell r="S638">
            <v>97.94533780575118</v>
          </cell>
          <cell r="T638">
            <v>97.94533780575118</v>
          </cell>
          <cell r="U638">
            <v>100</v>
          </cell>
          <cell r="V638">
            <v>100</v>
          </cell>
          <cell r="W638">
            <v>395.89067561150239</v>
          </cell>
          <cell r="X638">
            <v>14378</v>
          </cell>
          <cell r="Y638">
            <v>145.7961653112574</v>
          </cell>
          <cell r="Z638">
            <v>72.398082655628698</v>
          </cell>
          <cell r="AA638">
            <v>47.592271352538262</v>
          </cell>
          <cell r="AB638">
            <v>35.318107209247579</v>
          </cell>
          <cell r="AC638">
            <v>0</v>
          </cell>
          <cell r="AD638">
            <v>124.81401683136919</v>
          </cell>
          <cell r="AE638">
            <v>0</v>
          </cell>
          <cell r="AF638">
            <v>0</v>
          </cell>
          <cell r="AG638">
            <v>124.81401683136919</v>
          </cell>
          <cell r="AH638">
            <v>14378</v>
          </cell>
          <cell r="AI638">
            <v>0</v>
          </cell>
        </row>
        <row r="639">
          <cell r="F639">
            <v>2303247</v>
          </cell>
          <cell r="G639" t="str">
            <v>(단종)[세트포장재]앰플쿠션_23호_면세세트(본품+리필2)_단상자_v3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715</v>
          </cell>
          <cell r="Y639">
            <v>-1</v>
          </cell>
          <cell r="Z639">
            <v>-1</v>
          </cell>
          <cell r="AA639">
            <v>-1</v>
          </cell>
          <cell r="AB639">
            <v>-1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715</v>
          </cell>
          <cell r="AI639">
            <v>0</v>
          </cell>
        </row>
        <row r="640">
          <cell r="F640">
            <v>9312180</v>
          </cell>
          <cell r="G640" t="str">
            <v>멜라_토닝앰플쿠션_25호_13g(미국)</v>
          </cell>
          <cell r="S640">
            <v>722.87080888406024</v>
          </cell>
          <cell r="T640">
            <v>1522.8167263431255</v>
          </cell>
          <cell r="U640">
            <v>1703.0868735241456</v>
          </cell>
          <cell r="V640">
            <v>2703.0868735241456</v>
          </cell>
          <cell r="W640">
            <v>6651.8612822754767</v>
          </cell>
          <cell r="X640">
            <v>4544</v>
          </cell>
          <cell r="Y640">
            <v>5.2860471665951625</v>
          </cell>
          <cell r="Z640">
            <v>1.0234337719384921</v>
          </cell>
          <cell r="AA640">
            <v>0.15073679315017863</v>
          </cell>
          <cell r="AB640">
            <v>-0.31688292837556242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4354</v>
          </cell>
          <cell r="AI640">
            <v>0</v>
          </cell>
        </row>
        <row r="641">
          <cell r="F641">
            <v>9312428</v>
          </cell>
          <cell r="G641" t="str">
            <v>멜라_토닝앰플쿠션_25호_리필13g(미국)</v>
          </cell>
          <cell r="S641">
            <v>73.454700140629043</v>
          </cell>
          <cell r="T641">
            <v>293.52020422048111</v>
          </cell>
          <cell r="U641">
            <v>368.7664824133206</v>
          </cell>
          <cell r="V641">
            <v>368.7664824133206</v>
          </cell>
          <cell r="W641">
            <v>1104.5078691877513</v>
          </cell>
          <cell r="X641">
            <v>3247</v>
          </cell>
          <cell r="Y641">
            <v>43.204114832456163</v>
          </cell>
          <cell r="Z641">
            <v>7.8480164758211686</v>
          </cell>
          <cell r="AA641">
            <v>3.4132354905780096</v>
          </cell>
          <cell r="AB641">
            <v>1.9397708161081959</v>
          </cell>
          <cell r="AC641">
            <v>0</v>
          </cell>
          <cell r="AD641">
            <v>4088.3981931654375</v>
          </cell>
          <cell r="AE641">
            <v>0</v>
          </cell>
          <cell r="AF641">
            <v>0</v>
          </cell>
          <cell r="AG641">
            <v>4088.3981931654375</v>
          </cell>
          <cell r="AH641">
            <v>2911</v>
          </cell>
          <cell r="AI641">
            <v>0</v>
          </cell>
        </row>
        <row r="642">
          <cell r="F642">
            <v>9312181</v>
          </cell>
          <cell r="G642" t="str">
            <v>멜라_토닝앰플쿠션_27호_13g(미국)</v>
          </cell>
          <cell r="S642">
            <v>539.61436445593085</v>
          </cell>
          <cell r="T642">
            <v>1248.6511910059053</v>
          </cell>
          <cell r="U642">
            <v>1428.9213381869254</v>
          </cell>
          <cell r="V642">
            <v>2428.9213381869254</v>
          </cell>
          <cell r="W642">
            <v>5646.1082318356875</v>
          </cell>
          <cell r="X642">
            <v>3527</v>
          </cell>
          <cell r="Y642">
            <v>5.5361492063987532</v>
          </cell>
          <cell r="Z642">
            <v>0.97230215010718557</v>
          </cell>
          <cell r="AA642">
            <v>9.6299380978723592E-2</v>
          </cell>
          <cell r="AB642">
            <v>-0.37532192880877768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3259</v>
          </cell>
          <cell r="AI642">
            <v>0</v>
          </cell>
        </row>
        <row r="643">
          <cell r="F643">
            <v>9312429</v>
          </cell>
          <cell r="G643" t="str">
            <v>멜라_토닝앰플쿠션_27호_리필13g(미국)</v>
          </cell>
          <cell r="S643">
            <v>73.454700140629043</v>
          </cell>
          <cell r="T643">
            <v>293.52020422048111</v>
          </cell>
          <cell r="U643">
            <v>368.7664824133206</v>
          </cell>
          <cell r="V643">
            <v>368.7664824133206</v>
          </cell>
          <cell r="W643">
            <v>1104.5078691877513</v>
          </cell>
          <cell r="X643">
            <v>3641</v>
          </cell>
          <cell r="Y643">
            <v>48.567964922997504</v>
          </cell>
          <cell r="Z643">
            <v>8.9216593743347321</v>
          </cell>
          <cell r="AA643">
            <v>3.9487497447473148</v>
          </cell>
          <cell r="AB643">
            <v>2.2964907734677982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3262</v>
          </cell>
          <cell r="AI643">
            <v>0</v>
          </cell>
        </row>
        <row r="644">
          <cell r="F644">
            <v>9312182</v>
          </cell>
          <cell r="G644" t="str">
            <v>멜라_토닝앰플쿠션_33호_13g(미국)</v>
          </cell>
          <cell r="S644">
            <v>360.71627313705636</v>
          </cell>
          <cell r="T644">
            <v>760.68923186658913</v>
          </cell>
          <cell r="U644">
            <v>850.82430545709906</v>
          </cell>
          <cell r="V644">
            <v>1350.8243054570989</v>
          </cell>
          <cell r="W644">
            <v>3323.0541159178433</v>
          </cell>
          <cell r="X644">
            <v>4367</v>
          </cell>
          <cell r="Y644">
            <v>11.106467950617608</v>
          </cell>
          <cell r="Z644">
            <v>2.8942202267731902</v>
          </cell>
          <cell r="AA644">
            <v>1.2142450016916633</v>
          </cell>
          <cell r="AB644">
            <v>0.31415253789624598</v>
          </cell>
          <cell r="AC644">
            <v>0</v>
          </cell>
          <cell r="AD644">
            <v>1985.5796382372607</v>
          </cell>
          <cell r="AE644">
            <v>0</v>
          </cell>
          <cell r="AF644">
            <v>0</v>
          </cell>
          <cell r="AG644">
            <v>1985.5796382372607</v>
          </cell>
          <cell r="AH644">
            <v>4055</v>
          </cell>
          <cell r="AI644">
            <v>0</v>
          </cell>
        </row>
        <row r="645">
          <cell r="F645">
            <v>9312491</v>
          </cell>
          <cell r="G645" t="str">
            <v>멜라_토닝앰플쿠션_33호_리필13g(미국)</v>
          </cell>
          <cell r="S645">
            <v>73.454700140629043</v>
          </cell>
          <cell r="T645">
            <v>293.52020422048111</v>
          </cell>
          <cell r="U645">
            <v>368.7664824133206</v>
          </cell>
          <cell r="V645">
            <v>368.7664824133206</v>
          </cell>
          <cell r="W645">
            <v>1104.5078691877513</v>
          </cell>
          <cell r="X645">
            <v>3767</v>
          </cell>
          <cell r="Y645">
            <v>50.283307845353363</v>
          </cell>
          <cell r="Z645">
            <v>9.2650071033009986</v>
          </cell>
          <cell r="AA645">
            <v>4.1200055722227784</v>
          </cell>
          <cell r="AB645">
            <v>2.4105687293746763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3384</v>
          </cell>
          <cell r="AI645">
            <v>0</v>
          </cell>
        </row>
        <row r="646">
          <cell r="F646">
            <v>9312183</v>
          </cell>
          <cell r="G646" t="str">
            <v>멜라_토닝앰플쿠션_41호_13g(미국)</v>
          </cell>
          <cell r="S646">
            <v>316.72177293216453</v>
          </cell>
          <cell r="T646">
            <v>584.89007047874907</v>
          </cell>
          <cell r="U646">
            <v>629.95760727400409</v>
          </cell>
          <cell r="V646">
            <v>1129.9576072740042</v>
          </cell>
          <cell r="W646">
            <v>2661.5270579589219</v>
          </cell>
          <cell r="X646">
            <v>4546</v>
          </cell>
          <cell r="Y646">
            <v>13.353291716934352</v>
          </cell>
          <cell r="Z646">
            <v>4.0420810609606646</v>
          </cell>
          <cell r="AA646">
            <v>1.9681970987127153</v>
          </cell>
          <cell r="AB646">
            <v>0.70804200032677755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4285</v>
          </cell>
          <cell r="AI646">
            <v>0</v>
          </cell>
        </row>
        <row r="647">
          <cell r="F647">
            <v>9312492</v>
          </cell>
          <cell r="G647" t="str">
            <v>멜라_토닝앰플쿠션_41호_리필13g(미국)</v>
          </cell>
          <cell r="S647">
            <v>73.454700140629043</v>
          </cell>
          <cell r="T647">
            <v>293.52020422048111</v>
          </cell>
          <cell r="U647">
            <v>368.7664824133206</v>
          </cell>
          <cell r="V647">
            <v>368.7664824133206</v>
          </cell>
          <cell r="W647">
            <v>1104.5078691877513</v>
          </cell>
          <cell r="X647">
            <v>3844</v>
          </cell>
          <cell r="Y647">
            <v>51.331572964570832</v>
          </cell>
          <cell r="Z647">
            <v>9.4748307154470499</v>
          </cell>
          <cell r="AA647">
            <v>4.224661911235561</v>
          </cell>
          <cell r="AB647">
            <v>2.4802830357622128</v>
          </cell>
          <cell r="AC647">
            <v>0</v>
          </cell>
          <cell r="AD647">
            <v>366.38555184133941</v>
          </cell>
          <cell r="AE647">
            <v>0</v>
          </cell>
          <cell r="AF647">
            <v>0</v>
          </cell>
          <cell r="AG647">
            <v>366.38555184133941</v>
          </cell>
          <cell r="AH647">
            <v>3453</v>
          </cell>
          <cell r="AI647">
            <v>0</v>
          </cell>
        </row>
        <row r="648">
          <cell r="F648">
            <v>9312184</v>
          </cell>
          <cell r="G648" t="str">
            <v>멜라_토닝앰플쿠션_45호_13g(미국)</v>
          </cell>
          <cell r="S648">
            <v>316.72177293216453</v>
          </cell>
          <cell r="T648">
            <v>584.89007047874907</v>
          </cell>
          <cell r="U648">
            <v>629.95760727400409</v>
          </cell>
          <cell r="V648">
            <v>629.95760727400409</v>
          </cell>
          <cell r="W648">
            <v>2161.5270579589219</v>
          </cell>
          <cell r="X648">
            <v>2310</v>
          </cell>
          <cell r="Y648">
            <v>6.2934676344299065</v>
          </cell>
          <cell r="Z648">
            <v>1.5620781458027135</v>
          </cell>
          <cell r="AA648">
            <v>0.50825677475283171</v>
          </cell>
          <cell r="AB648">
            <v>6.8688912079258202E-2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2045</v>
          </cell>
          <cell r="AI648">
            <v>0</v>
          </cell>
        </row>
        <row r="649">
          <cell r="F649">
            <v>9312493</v>
          </cell>
          <cell r="G649" t="str">
            <v>멜라_토닝앰플쿠션_45호_리필13g(미국)</v>
          </cell>
          <cell r="S649">
            <v>73.454700140629043</v>
          </cell>
          <cell r="T649">
            <v>293.52020422048111</v>
          </cell>
          <cell r="U649">
            <v>368.7664824133206</v>
          </cell>
          <cell r="V649">
            <v>368.7664824133206</v>
          </cell>
          <cell r="W649">
            <v>1104.5078691877513</v>
          </cell>
          <cell r="X649">
            <v>3780</v>
          </cell>
          <cell r="Y649">
            <v>50.46028767067579</v>
          </cell>
          <cell r="Z649">
            <v>9.3004318689879941</v>
          </cell>
          <cell r="AA649">
            <v>4.1376748242638977</v>
          </cell>
          <cell r="AB649">
            <v>2.422338677206338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3389</v>
          </cell>
          <cell r="AI649">
            <v>0</v>
          </cell>
        </row>
        <row r="650">
          <cell r="F650">
            <v>9310845</v>
          </cell>
          <cell r="G650" t="str">
            <v>[세트_임가공]멜라_토닝앰플쿠션_본품_21호(카카오선물포장세트)</v>
          </cell>
          <cell r="I650">
            <v>0</v>
          </cell>
          <cell r="J650">
            <v>0</v>
          </cell>
          <cell r="K650">
            <v>1351</v>
          </cell>
          <cell r="L650">
            <v>0</v>
          </cell>
          <cell r="M650">
            <v>0</v>
          </cell>
          <cell r="N650">
            <v>1231</v>
          </cell>
          <cell r="O650">
            <v>0</v>
          </cell>
          <cell r="P650">
            <v>0</v>
          </cell>
          <cell r="Q650" t="e">
            <v>#N/A</v>
          </cell>
          <cell r="R650">
            <v>0</v>
          </cell>
          <cell r="S650">
            <v>512.02398237275133</v>
          </cell>
          <cell r="T650">
            <v>512.02398237275145</v>
          </cell>
          <cell r="U650">
            <v>200</v>
          </cell>
          <cell r="V650">
            <v>200</v>
          </cell>
          <cell r="W650">
            <v>1424.0479647455027</v>
          </cell>
          <cell r="X650">
            <v>261</v>
          </cell>
          <cell r="Y650">
            <v>-0.4902582515949554</v>
          </cell>
          <cell r="Z650">
            <v>-0.7451291257974777</v>
          </cell>
          <cell r="AA650">
            <v>-0.78677306158156501</v>
          </cell>
          <cell r="AB650">
            <v>-0.81671965659763124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261</v>
          </cell>
          <cell r="AI650">
            <v>0</v>
          </cell>
        </row>
        <row r="651">
          <cell r="F651">
            <v>9311321</v>
          </cell>
          <cell r="G651" t="str">
            <v>[세트_임가공]멜라_토닝앰플쿠션_본품_23호(카카오선물포장세트)</v>
          </cell>
          <cell r="I651">
            <v>0</v>
          </cell>
          <cell r="J651">
            <v>0</v>
          </cell>
          <cell r="K651" t="e">
            <v>#N/A</v>
          </cell>
          <cell r="L651">
            <v>0</v>
          </cell>
          <cell r="M651">
            <v>0</v>
          </cell>
          <cell r="N651" t="e">
            <v>#N/A</v>
          </cell>
          <cell r="O651">
            <v>0</v>
          </cell>
          <cell r="P651">
            <v>0</v>
          </cell>
          <cell r="Q651" t="e">
            <v>#N/A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34</v>
          </cell>
          <cell r="Y651">
            <v>-1</v>
          </cell>
          <cell r="Z651">
            <v>-1</v>
          </cell>
          <cell r="AA651">
            <v>-1</v>
          </cell>
          <cell r="AB651">
            <v>-1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34</v>
          </cell>
          <cell r="AI651">
            <v>0</v>
          </cell>
        </row>
        <row r="652">
          <cell r="F652">
            <v>9311125</v>
          </cell>
          <cell r="G652" t="str">
            <v>멜라B_토닝앰플쿠션_트라이얼4열샤쉐_0.2g*4ea</v>
          </cell>
          <cell r="S652">
            <v>3507.6923076923076</v>
          </cell>
          <cell r="T652">
            <v>5030.1003344481605</v>
          </cell>
          <cell r="U652">
            <v>5000</v>
          </cell>
          <cell r="V652">
            <v>5000</v>
          </cell>
          <cell r="W652">
            <v>18537.79264214047</v>
          </cell>
          <cell r="X652">
            <v>94468</v>
          </cell>
          <cell r="Y652">
            <v>25.931666666666668</v>
          </cell>
          <cell r="Z652">
            <v>10.064686618614854</v>
          </cell>
          <cell r="AA652">
            <v>5.9780947675280398</v>
          </cell>
          <cell r="AB652">
            <v>4.0959681027639459</v>
          </cell>
          <cell r="AC652">
            <v>2000</v>
          </cell>
          <cell r="AD652">
            <v>0</v>
          </cell>
          <cell r="AE652">
            <v>5000</v>
          </cell>
          <cell r="AF652">
            <v>5000</v>
          </cell>
          <cell r="AG652">
            <v>12000</v>
          </cell>
          <cell r="AH652">
            <v>77976</v>
          </cell>
          <cell r="AI652">
            <v>6000</v>
          </cell>
        </row>
        <row r="653">
          <cell r="F653">
            <v>9311071</v>
          </cell>
          <cell r="G653" t="str">
            <v>멜라B_토닝엔자임파우더워시_1g*14</v>
          </cell>
          <cell r="I653">
            <v>0</v>
          </cell>
          <cell r="J653">
            <v>0</v>
          </cell>
          <cell r="K653">
            <v>1330</v>
          </cell>
          <cell r="L653">
            <v>0</v>
          </cell>
          <cell r="M653">
            <v>0</v>
          </cell>
          <cell r="N653">
            <v>1210</v>
          </cell>
          <cell r="O653">
            <v>0</v>
          </cell>
          <cell r="P653">
            <v>0</v>
          </cell>
          <cell r="Q653" t="e">
            <v>#N/A</v>
          </cell>
          <cell r="R653">
            <v>0</v>
          </cell>
          <cell r="S653">
            <v>26.493621486327026</v>
          </cell>
          <cell r="T653">
            <v>26.493621486327026</v>
          </cell>
          <cell r="U653">
            <v>676.49362148632702</v>
          </cell>
          <cell r="V653">
            <v>526.49362148632702</v>
          </cell>
          <cell r="W653">
            <v>1255.9744859453081</v>
          </cell>
          <cell r="X653">
            <v>18684</v>
          </cell>
          <cell r="Y653">
            <v>704.22635078947371</v>
          </cell>
          <cell r="Z653">
            <v>351.61317539473686</v>
          </cell>
          <cell r="AA653">
            <v>24.612734905468667</v>
          </cell>
          <cell r="AB653">
            <v>13.876098367505852</v>
          </cell>
          <cell r="AC653">
            <v>26.493621486327026</v>
          </cell>
          <cell r="AD653">
            <v>1917.089985113995</v>
          </cell>
          <cell r="AE653">
            <v>26.493621486327026</v>
          </cell>
          <cell r="AF653">
            <v>26.493621486327026</v>
          </cell>
          <cell r="AG653">
            <v>1996.5708495729764</v>
          </cell>
          <cell r="AH653">
            <v>3004</v>
          </cell>
          <cell r="AI653">
            <v>15680</v>
          </cell>
        </row>
        <row r="654">
          <cell r="F654">
            <v>9311069</v>
          </cell>
          <cell r="G654" t="str">
            <v>멜라B_토닝엔자임파우더워시_60g</v>
          </cell>
          <cell r="I654">
            <v>0</v>
          </cell>
          <cell r="J654">
            <v>0</v>
          </cell>
          <cell r="K654">
            <v>1331</v>
          </cell>
          <cell r="L654">
            <v>0</v>
          </cell>
          <cell r="M654">
            <v>0</v>
          </cell>
          <cell r="N654">
            <v>1211</v>
          </cell>
          <cell r="O654">
            <v>0</v>
          </cell>
          <cell r="P654">
            <v>0</v>
          </cell>
          <cell r="Q654" t="e">
            <v>#N/A</v>
          </cell>
          <cell r="R654">
            <v>0</v>
          </cell>
          <cell r="S654">
            <v>122.57218043294321</v>
          </cell>
          <cell r="T654">
            <v>86.561465172356733</v>
          </cell>
          <cell r="U654">
            <v>178.14309799124877</v>
          </cell>
          <cell r="V654">
            <v>259.1323827306623</v>
          </cell>
          <cell r="W654">
            <v>646.40912632721097</v>
          </cell>
          <cell r="X654">
            <v>5788</v>
          </cell>
          <cell r="Y654">
            <v>46.221155563651728</v>
          </cell>
          <cell r="Z654">
            <v>26.676082359907557</v>
          </cell>
          <cell r="AA654">
            <v>13.945384910666711</v>
          </cell>
          <cell r="AB654">
            <v>7.9540815008080905</v>
          </cell>
          <cell r="AC654">
            <v>65.350320911389105</v>
          </cell>
          <cell r="AD654">
            <v>0</v>
          </cell>
          <cell r="AE654">
            <v>65.350320911389105</v>
          </cell>
          <cell r="AF654">
            <v>65.350320911389105</v>
          </cell>
          <cell r="AG654">
            <v>196.05096273416731</v>
          </cell>
          <cell r="AH654">
            <v>5668</v>
          </cell>
          <cell r="AI654">
            <v>0</v>
          </cell>
        </row>
        <row r="655">
          <cell r="F655">
            <v>2303248</v>
          </cell>
          <cell r="G655" t="str">
            <v>(단종)[세트포장재]원데이앰플_로즈에디션쇼핑백(박스형)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14385</v>
          </cell>
          <cell r="Y655">
            <v>-1</v>
          </cell>
          <cell r="Z655">
            <v>-1</v>
          </cell>
          <cell r="AA655">
            <v>-1</v>
          </cell>
          <cell r="AB655">
            <v>-1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14285</v>
          </cell>
          <cell r="AI655">
            <v>0</v>
          </cell>
        </row>
        <row r="656">
          <cell r="F656">
            <v>9310878</v>
          </cell>
          <cell r="G656" t="str">
            <v>멜라B_선세럼_40ml</v>
          </cell>
          <cell r="I656">
            <v>0</v>
          </cell>
          <cell r="J656">
            <v>0</v>
          </cell>
          <cell r="K656">
            <v>1348</v>
          </cell>
          <cell r="L656">
            <v>0</v>
          </cell>
          <cell r="M656">
            <v>0</v>
          </cell>
          <cell r="N656">
            <v>1228</v>
          </cell>
          <cell r="O656">
            <v>0</v>
          </cell>
          <cell r="P656">
            <v>0</v>
          </cell>
          <cell r="Q656" t="e">
            <v>#N/A</v>
          </cell>
          <cell r="R656">
            <v>0</v>
          </cell>
          <cell r="S656">
            <v>11998.497747245856</v>
          </cell>
          <cell r="T656">
            <v>6456.8896064626642</v>
          </cell>
          <cell r="U656">
            <v>6494.6959896530389</v>
          </cell>
          <cell r="V656">
            <v>6705.4028499676606</v>
          </cell>
          <cell r="W656">
            <v>31655.48619332922</v>
          </cell>
          <cell r="X656">
            <v>13547</v>
          </cell>
          <cell r="Y656">
            <v>0.12905801087553548</v>
          </cell>
          <cell r="Z656">
            <v>-0.26595959540899061</v>
          </cell>
          <cell r="AA656">
            <v>-0.45703588186191624</v>
          </cell>
          <cell r="AB656">
            <v>-0.57204890434269284</v>
          </cell>
          <cell r="AC656">
            <v>8703.8495096578245</v>
          </cell>
          <cell r="AD656">
            <v>0</v>
          </cell>
          <cell r="AE656">
            <v>4328.6356991811072</v>
          </cell>
          <cell r="AF656">
            <v>4328.6356991811072</v>
          </cell>
          <cell r="AG656">
            <v>17361.120908020039</v>
          </cell>
          <cell r="AH656">
            <v>7544</v>
          </cell>
          <cell r="AI656">
            <v>0</v>
          </cell>
        </row>
        <row r="657">
          <cell r="F657">
            <v>9311999</v>
          </cell>
          <cell r="G657" t="str">
            <v>[임가공]멜라_레티노0.03크림_1ML_인도네시아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-1</v>
          </cell>
          <cell r="Z657">
            <v>-1</v>
          </cell>
          <cell r="AA657">
            <v>-1</v>
          </cell>
          <cell r="AB657">
            <v>-1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</row>
        <row r="658">
          <cell r="F658">
            <v>9312000</v>
          </cell>
          <cell r="G658" t="str">
            <v>[임가공]멜라_레티노0.03크림_30ML_인도네시아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-1</v>
          </cell>
          <cell r="Z658">
            <v>-1</v>
          </cell>
          <cell r="AA658">
            <v>-1</v>
          </cell>
          <cell r="AB658">
            <v>-1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F659">
            <v>9312001</v>
          </cell>
          <cell r="G659" t="str">
            <v>[임가공]멜라_레티노0.3트리트먼트크림_1ML_인도네시아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-1</v>
          </cell>
          <cell r="Z659">
            <v>-1</v>
          </cell>
          <cell r="AA659">
            <v>-1</v>
          </cell>
          <cell r="AB659">
            <v>-1</v>
          </cell>
          <cell r="AC659">
            <v>0</v>
          </cell>
          <cell r="AD659">
            <v>79.658879831964185</v>
          </cell>
          <cell r="AE659">
            <v>0</v>
          </cell>
          <cell r="AF659">
            <v>0</v>
          </cell>
          <cell r="AG659">
            <v>79.658879831964185</v>
          </cell>
          <cell r="AH659">
            <v>0</v>
          </cell>
          <cell r="AI659">
            <v>0</v>
          </cell>
        </row>
        <row r="660">
          <cell r="F660">
            <v>9313092</v>
          </cell>
          <cell r="G660" t="str">
            <v>멜라_오버나이트멜팅크림_10g</v>
          </cell>
          <cell r="S660">
            <v>5027</v>
          </cell>
          <cell r="T660">
            <v>5000</v>
          </cell>
          <cell r="U660">
            <v>5000</v>
          </cell>
          <cell r="V660">
            <v>5000</v>
          </cell>
          <cell r="W660">
            <v>20027</v>
          </cell>
          <cell r="X660">
            <v>18627</v>
          </cell>
          <cell r="Y660">
            <v>2.7053908891983292</v>
          </cell>
          <cell r="Z660">
            <v>0.85768425251820091</v>
          </cell>
          <cell r="AA660">
            <v>0.2395687762028349</v>
          </cell>
          <cell r="AB660">
            <v>-6.9905627403005988E-2</v>
          </cell>
          <cell r="AC660">
            <v>5027</v>
          </cell>
          <cell r="AD660">
            <v>0</v>
          </cell>
          <cell r="AE660">
            <v>5000</v>
          </cell>
          <cell r="AF660">
            <v>5000</v>
          </cell>
          <cell r="AG660">
            <v>15027</v>
          </cell>
          <cell r="AH660">
            <v>18627</v>
          </cell>
          <cell r="AI660">
            <v>0</v>
          </cell>
        </row>
        <row r="661">
          <cell r="F661">
            <v>9311388</v>
          </cell>
          <cell r="G661" t="str">
            <v>멜라_오버나이트멜팅크림_1ml샤세</v>
          </cell>
          <cell r="I661">
            <v>0</v>
          </cell>
          <cell r="J661">
            <v>0</v>
          </cell>
          <cell r="K661">
            <v>200</v>
          </cell>
          <cell r="L661">
            <v>0</v>
          </cell>
          <cell r="M661">
            <v>0</v>
          </cell>
          <cell r="N661">
            <v>380</v>
          </cell>
          <cell r="O661">
            <v>0</v>
          </cell>
          <cell r="P661">
            <v>0</v>
          </cell>
          <cell r="Q661" t="e">
            <v>#N/A</v>
          </cell>
          <cell r="R661">
            <v>0</v>
          </cell>
          <cell r="S661">
            <v>2798.2928132268835</v>
          </cell>
          <cell r="T661">
            <v>2661.168804171833</v>
          </cell>
          <cell r="U661">
            <v>0</v>
          </cell>
          <cell r="V661">
            <v>4000</v>
          </cell>
          <cell r="W661">
            <v>9459.461617398716</v>
          </cell>
          <cell r="X661">
            <v>61072</v>
          </cell>
          <cell r="Y661">
            <v>20.824735321238283</v>
          </cell>
          <cell r="Z661">
            <v>10.18645102391967</v>
          </cell>
          <cell r="AA661">
            <v>10.18645102391967</v>
          </cell>
          <cell r="AB661">
            <v>5.4561813843264328</v>
          </cell>
          <cell r="AC661">
            <v>2798.2928132268835</v>
          </cell>
          <cell r="AD661">
            <v>70.575418140893348</v>
          </cell>
          <cell r="AE661">
            <v>0</v>
          </cell>
          <cell r="AF661">
            <v>4000</v>
          </cell>
          <cell r="AG661">
            <v>6868.8682313677764</v>
          </cell>
          <cell r="AH661">
            <v>2141</v>
          </cell>
          <cell r="AI661">
            <v>34112</v>
          </cell>
        </row>
        <row r="662">
          <cell r="F662">
            <v>9311056</v>
          </cell>
          <cell r="G662" t="str">
            <v>멜라_오버나이트멜팅크림_30g(홈쇼핑)</v>
          </cell>
          <cell r="I662">
            <v>0</v>
          </cell>
          <cell r="J662">
            <v>0</v>
          </cell>
          <cell r="K662">
            <v>1337</v>
          </cell>
          <cell r="L662">
            <v>0</v>
          </cell>
          <cell r="M662">
            <v>0</v>
          </cell>
          <cell r="N662">
            <v>1217</v>
          </cell>
          <cell r="O662">
            <v>0</v>
          </cell>
          <cell r="P662">
            <v>0</v>
          </cell>
          <cell r="Q662" t="e">
            <v>#N/A</v>
          </cell>
          <cell r="R662">
            <v>0</v>
          </cell>
          <cell r="S662">
            <v>5596.585626453767</v>
          </cell>
          <cell r="T662">
            <v>16725.736416966596</v>
          </cell>
          <cell r="U662">
            <v>7000</v>
          </cell>
          <cell r="V662">
            <v>8000</v>
          </cell>
          <cell r="W662">
            <v>37322.322043420361</v>
          </cell>
          <cell r="X662">
            <v>66649</v>
          </cell>
          <cell r="Y662">
            <v>10.908868093604354</v>
          </cell>
          <cell r="Z662">
            <v>1.9857556875291653</v>
          </cell>
          <cell r="AA662">
            <v>1.2729782416722135</v>
          </cell>
          <cell r="AB662">
            <v>0.78576777517918939</v>
          </cell>
          <cell r="AC662">
            <v>5596.585626453767</v>
          </cell>
          <cell r="AD662">
            <v>0</v>
          </cell>
          <cell r="AE662">
            <v>7000</v>
          </cell>
          <cell r="AF662">
            <v>8000</v>
          </cell>
          <cell r="AG662">
            <v>20596.585626453765</v>
          </cell>
          <cell r="AH662">
            <v>133</v>
          </cell>
          <cell r="AI662">
            <v>57056</v>
          </cell>
        </row>
        <row r="663">
          <cell r="F663">
            <v>9312545</v>
          </cell>
          <cell r="G663" t="str">
            <v>멜라_익스폴리에이팅_앰플_8ml</v>
          </cell>
          <cell r="S663">
            <v>220.02598977850747</v>
          </cell>
          <cell r="T663">
            <v>879.20954452143428</v>
          </cell>
          <cell r="U663">
            <v>1104.6020218555152</v>
          </cell>
          <cell r="V663">
            <v>1104.6020218555152</v>
          </cell>
          <cell r="W663">
            <v>3308.4395780109717</v>
          </cell>
          <cell r="X663">
            <v>29381</v>
          </cell>
          <cell r="Y663">
            <v>132.53422488669105</v>
          </cell>
          <cell r="Z663">
            <v>25.728575526546784</v>
          </cell>
          <cell r="AA663">
            <v>12.331744854758927</v>
          </cell>
          <cell r="AB663">
            <v>7.8806216064141665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29101</v>
          </cell>
          <cell r="AI663">
            <v>0</v>
          </cell>
        </row>
        <row r="664">
          <cell r="F664">
            <v>9313045</v>
          </cell>
          <cell r="G664" t="str">
            <v>(단종)멜라_익스폴리에이팅_앰플_70ml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-1</v>
          </cell>
          <cell r="Z664">
            <v>-1</v>
          </cell>
          <cell r="AA664">
            <v>-1</v>
          </cell>
          <cell r="AB664">
            <v>-1</v>
          </cell>
          <cell r="AC664">
            <v>0</v>
          </cell>
          <cell r="AD664">
            <v>223.78206610522233</v>
          </cell>
          <cell r="AE664">
            <v>0</v>
          </cell>
          <cell r="AF664">
            <v>0</v>
          </cell>
          <cell r="AG664">
            <v>223.78206610522233</v>
          </cell>
          <cell r="AH664">
            <v>0</v>
          </cell>
          <cell r="AI664">
            <v>0</v>
          </cell>
        </row>
        <row r="665">
          <cell r="F665">
            <v>9312032</v>
          </cell>
          <cell r="G665" t="str">
            <v>(단종)멜라_토닝원데이앰플_시카알로에_겔패치12g(1ea)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525</v>
          </cell>
          <cell r="Y665">
            <v>-1</v>
          </cell>
          <cell r="Z665">
            <v>-1</v>
          </cell>
          <cell r="AA665">
            <v>-1</v>
          </cell>
          <cell r="AB665">
            <v>-1</v>
          </cell>
          <cell r="AC665">
            <v>0</v>
          </cell>
          <cell r="AD665">
            <v>1000</v>
          </cell>
          <cell r="AE665">
            <v>0</v>
          </cell>
          <cell r="AF665">
            <v>0</v>
          </cell>
          <cell r="AG665">
            <v>1000</v>
          </cell>
          <cell r="AH665">
            <v>107</v>
          </cell>
          <cell r="AI665">
            <v>0</v>
          </cell>
        </row>
        <row r="666">
          <cell r="F666">
            <v>9311192</v>
          </cell>
          <cell r="G666" t="str">
            <v>멜라_토닝겔패치_시카알로에_4매</v>
          </cell>
          <cell r="I666">
            <v>0</v>
          </cell>
          <cell r="J666">
            <v>0</v>
          </cell>
          <cell r="K666">
            <v>670</v>
          </cell>
          <cell r="L666">
            <v>0</v>
          </cell>
          <cell r="M666">
            <v>0</v>
          </cell>
          <cell r="N666">
            <v>570</v>
          </cell>
          <cell r="O666">
            <v>0</v>
          </cell>
          <cell r="P666">
            <v>0</v>
          </cell>
          <cell r="Q666" t="e">
            <v>#N/A</v>
          </cell>
          <cell r="R666">
            <v>0</v>
          </cell>
          <cell r="S666">
            <v>192.97236109189487</v>
          </cell>
          <cell r="T666">
            <v>827.45866144825379</v>
          </cell>
          <cell r="U666">
            <v>4123.7253908544744</v>
          </cell>
          <cell r="V666">
            <v>38227.829873642098</v>
          </cell>
          <cell r="W666">
            <v>43371.986287036721</v>
          </cell>
          <cell r="X666">
            <v>133110</v>
          </cell>
          <cell r="Y666">
            <v>688.78790147368318</v>
          </cell>
          <cell r="Z666">
            <v>129.44487776219367</v>
          </cell>
          <cell r="AA666">
            <v>24.875962801869949</v>
          </cell>
          <cell r="AB666">
            <v>2.0690316813962637</v>
          </cell>
          <cell r="AC666">
            <v>186.21007012884641</v>
          </cell>
          <cell r="AD666">
            <v>35359.98783490491</v>
          </cell>
          <cell r="AE666">
            <v>4116.9630998914263</v>
          </cell>
          <cell r="AF666">
            <v>38221.073455532882</v>
          </cell>
          <cell r="AG666">
            <v>77884.234460458072</v>
          </cell>
          <cell r="AH666">
            <v>7881</v>
          </cell>
          <cell r="AI666">
            <v>124221</v>
          </cell>
        </row>
        <row r="667">
          <cell r="F667">
            <v>9310904</v>
          </cell>
          <cell r="G667" t="str">
            <v>(단종)[임가공]멜라_로즈앰플30ml+로즈미스트50ml_25가정의달_직영</v>
          </cell>
          <cell r="I667">
            <v>0</v>
          </cell>
          <cell r="J667">
            <v>0</v>
          </cell>
          <cell r="K667">
            <v>1347</v>
          </cell>
          <cell r="L667">
            <v>0</v>
          </cell>
          <cell r="M667">
            <v>0</v>
          </cell>
          <cell r="N667">
            <v>1227</v>
          </cell>
          <cell r="O667">
            <v>0</v>
          </cell>
          <cell r="P667">
            <v>0</v>
          </cell>
          <cell r="Q667" t="e">
            <v>#N/A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49</v>
          </cell>
          <cell r="Y667">
            <v>-1</v>
          </cell>
          <cell r="Z667">
            <v>-1</v>
          </cell>
          <cell r="AA667">
            <v>-1</v>
          </cell>
          <cell r="AB667">
            <v>-1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49</v>
          </cell>
          <cell r="AI667">
            <v>0</v>
          </cell>
        </row>
        <row r="668">
          <cell r="F668">
            <v>9310907</v>
          </cell>
          <cell r="G668" t="str">
            <v>(단종)[세트_임가공]멜라_로즈앰플30ml*1ea_25가정의달(제로샵)</v>
          </cell>
          <cell r="I668">
            <v>0</v>
          </cell>
          <cell r="J668">
            <v>0</v>
          </cell>
          <cell r="K668">
            <v>1344</v>
          </cell>
          <cell r="L668">
            <v>0</v>
          </cell>
          <cell r="M668">
            <v>0</v>
          </cell>
          <cell r="N668">
            <v>1224</v>
          </cell>
          <cell r="O668">
            <v>0</v>
          </cell>
          <cell r="P668">
            <v>0</v>
          </cell>
          <cell r="Q668" t="e">
            <v>#N/A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4</v>
          </cell>
          <cell r="Y668">
            <v>-1</v>
          </cell>
          <cell r="Z668">
            <v>-1</v>
          </cell>
          <cell r="AA668">
            <v>-1</v>
          </cell>
          <cell r="AB668">
            <v>-1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4</v>
          </cell>
          <cell r="AI668">
            <v>0</v>
          </cell>
        </row>
        <row r="669">
          <cell r="F669">
            <v>9310905</v>
          </cell>
          <cell r="G669" t="str">
            <v>(단종)[세트_임가공]멜라_로즈앰플30ml*2ea_25가정의달(직영)</v>
          </cell>
          <cell r="I669">
            <v>0</v>
          </cell>
          <cell r="J669">
            <v>0</v>
          </cell>
          <cell r="K669">
            <v>1346</v>
          </cell>
          <cell r="L669">
            <v>0</v>
          </cell>
          <cell r="M669">
            <v>0</v>
          </cell>
          <cell r="N669">
            <v>1226</v>
          </cell>
          <cell r="O669">
            <v>0</v>
          </cell>
          <cell r="P669">
            <v>0</v>
          </cell>
          <cell r="Q669" t="e">
            <v>#N/A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14</v>
          </cell>
          <cell r="Y669">
            <v>-1</v>
          </cell>
          <cell r="Z669">
            <v>-1</v>
          </cell>
          <cell r="AA669">
            <v>-1</v>
          </cell>
          <cell r="AB669">
            <v>-1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14</v>
          </cell>
          <cell r="AI669">
            <v>0</v>
          </cell>
        </row>
        <row r="670">
          <cell r="F670">
            <v>9310906</v>
          </cell>
          <cell r="G670" t="str">
            <v>(단종)[세트_임가공]멜라_로즈앰플30ml*4ea_25가정의달(직영)</v>
          </cell>
          <cell r="I670">
            <v>0</v>
          </cell>
          <cell r="J670">
            <v>0</v>
          </cell>
          <cell r="K670">
            <v>1345</v>
          </cell>
          <cell r="L670">
            <v>0</v>
          </cell>
          <cell r="M670">
            <v>0</v>
          </cell>
          <cell r="N670">
            <v>1225</v>
          </cell>
          <cell r="O670">
            <v>0</v>
          </cell>
          <cell r="P670">
            <v>0</v>
          </cell>
          <cell r="Q670" t="e">
            <v>#N/A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135</v>
          </cell>
          <cell r="Y670">
            <v>-1</v>
          </cell>
          <cell r="Z670">
            <v>-1</v>
          </cell>
          <cell r="AA670">
            <v>-1</v>
          </cell>
          <cell r="AB670">
            <v>-1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135</v>
          </cell>
          <cell r="AI670">
            <v>0</v>
          </cell>
        </row>
        <row r="671">
          <cell r="F671">
            <v>9311138</v>
          </cell>
          <cell r="G671" t="str">
            <v>(단종)[임가공]멜라_로즈앰플30ml+원데이앰플30ml_25가정의달_직영</v>
          </cell>
          <cell r="I671">
            <v>0</v>
          </cell>
          <cell r="J671">
            <v>0</v>
          </cell>
          <cell r="K671">
            <v>285</v>
          </cell>
          <cell r="L671">
            <v>0</v>
          </cell>
          <cell r="M671">
            <v>0</v>
          </cell>
          <cell r="N671">
            <v>235</v>
          </cell>
          <cell r="O671">
            <v>0</v>
          </cell>
          <cell r="P671">
            <v>0</v>
          </cell>
          <cell r="Q671" t="e">
            <v>#N/A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791</v>
          </cell>
          <cell r="Y671">
            <v>-1</v>
          </cell>
          <cell r="Z671">
            <v>-1</v>
          </cell>
          <cell r="AA671">
            <v>-1</v>
          </cell>
          <cell r="AB671">
            <v>-1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791</v>
          </cell>
          <cell r="AI671">
            <v>0</v>
          </cell>
        </row>
        <row r="672">
          <cell r="F672">
            <v>9310908</v>
          </cell>
          <cell r="G672" t="str">
            <v>(단종)[임가공]멜라_로즈앰플30ml+앰플쿠션19호(15g)_25가정의달</v>
          </cell>
          <cell r="I672">
            <v>0</v>
          </cell>
          <cell r="J672">
            <v>0</v>
          </cell>
          <cell r="K672">
            <v>1343</v>
          </cell>
          <cell r="L672">
            <v>0</v>
          </cell>
          <cell r="M672">
            <v>0</v>
          </cell>
          <cell r="N672">
            <v>1223</v>
          </cell>
          <cell r="O672">
            <v>0</v>
          </cell>
          <cell r="P672">
            <v>0</v>
          </cell>
          <cell r="Q672" t="e">
            <v>#N/A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34</v>
          </cell>
          <cell r="Y672">
            <v>-1</v>
          </cell>
          <cell r="Z672">
            <v>-1</v>
          </cell>
          <cell r="AA672">
            <v>-1</v>
          </cell>
          <cell r="AB672">
            <v>-1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34</v>
          </cell>
          <cell r="AI672">
            <v>0</v>
          </cell>
        </row>
        <row r="673">
          <cell r="F673">
            <v>9310909</v>
          </cell>
          <cell r="G673" t="str">
            <v>(단종)[세트_임가공]로즈앰플30ML+앰플쿠션21호_25가정의달(제로샵)</v>
          </cell>
          <cell r="I673">
            <v>0</v>
          </cell>
          <cell r="J673">
            <v>0</v>
          </cell>
          <cell r="K673">
            <v>1342</v>
          </cell>
          <cell r="L673">
            <v>0</v>
          </cell>
          <cell r="M673">
            <v>0</v>
          </cell>
          <cell r="N673">
            <v>1222</v>
          </cell>
          <cell r="O673">
            <v>0</v>
          </cell>
          <cell r="P673">
            <v>0</v>
          </cell>
          <cell r="Q673" t="e">
            <v>#N/A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-1</v>
          </cell>
          <cell r="Z673">
            <v>-1</v>
          </cell>
          <cell r="AA673">
            <v>-1</v>
          </cell>
          <cell r="AB673">
            <v>-1</v>
          </cell>
          <cell r="AC673">
            <v>0</v>
          </cell>
          <cell r="AD673">
            <v>1000</v>
          </cell>
          <cell r="AE673">
            <v>0</v>
          </cell>
          <cell r="AF673">
            <v>0</v>
          </cell>
          <cell r="AG673">
            <v>1000</v>
          </cell>
          <cell r="AH673">
            <v>0</v>
          </cell>
          <cell r="AI673">
            <v>0</v>
          </cell>
        </row>
        <row r="674">
          <cell r="F674">
            <v>9310930</v>
          </cell>
          <cell r="G674" t="str">
            <v>(단종)[임가공]멜라_로즈앰플30ml+앰플쿠션23호(15g)_25가정의달</v>
          </cell>
          <cell r="I674">
            <v>0</v>
          </cell>
          <cell r="J674">
            <v>0</v>
          </cell>
          <cell r="K674">
            <v>1341</v>
          </cell>
          <cell r="L674">
            <v>0</v>
          </cell>
          <cell r="M674">
            <v>0</v>
          </cell>
          <cell r="N674">
            <v>1221</v>
          </cell>
          <cell r="O674">
            <v>0</v>
          </cell>
          <cell r="P674">
            <v>0</v>
          </cell>
          <cell r="Q674" t="e">
            <v>#N/A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37</v>
          </cell>
          <cell r="Y674">
            <v>-1</v>
          </cell>
          <cell r="Z674">
            <v>-1</v>
          </cell>
          <cell r="AA674">
            <v>-1</v>
          </cell>
          <cell r="AB674">
            <v>-1</v>
          </cell>
          <cell r="AC674">
            <v>0</v>
          </cell>
          <cell r="AD674">
            <v>319.66964374648717</v>
          </cell>
          <cell r="AE674">
            <v>0</v>
          </cell>
          <cell r="AF674">
            <v>0</v>
          </cell>
          <cell r="AG674">
            <v>319.66964374648717</v>
          </cell>
          <cell r="AH674">
            <v>37</v>
          </cell>
          <cell r="AI674">
            <v>0</v>
          </cell>
        </row>
        <row r="675">
          <cell r="F675">
            <v>9311946</v>
          </cell>
          <cell r="G675" t="str">
            <v>[임가공]멜라_비타에센스토너_150ml(인도네시아)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140</v>
          </cell>
          <cell r="Y675">
            <v>-1</v>
          </cell>
          <cell r="Z675">
            <v>-1</v>
          </cell>
          <cell r="AA675">
            <v>-1</v>
          </cell>
          <cell r="AB675">
            <v>-1</v>
          </cell>
          <cell r="AC675">
            <v>0</v>
          </cell>
          <cell r="AD675">
            <v>56875.678206374847</v>
          </cell>
          <cell r="AE675">
            <v>0</v>
          </cell>
          <cell r="AF675">
            <v>0</v>
          </cell>
          <cell r="AG675">
            <v>56875.678206374847</v>
          </cell>
          <cell r="AH675">
            <v>140</v>
          </cell>
          <cell r="AI675">
            <v>0</v>
          </cell>
        </row>
        <row r="676">
          <cell r="F676">
            <v>9311944</v>
          </cell>
          <cell r="G676" t="str">
            <v>[임가공]멜라_비타에센스토너_30ml(인도네시아)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250</v>
          </cell>
          <cell r="Y676">
            <v>-1</v>
          </cell>
          <cell r="Z676">
            <v>-1</v>
          </cell>
          <cell r="AA676">
            <v>-1</v>
          </cell>
          <cell r="AB676">
            <v>-1</v>
          </cell>
          <cell r="AC676">
            <v>0</v>
          </cell>
          <cell r="AD676">
            <v>835.06207345466498</v>
          </cell>
          <cell r="AE676">
            <v>0</v>
          </cell>
          <cell r="AF676">
            <v>0</v>
          </cell>
          <cell r="AG676">
            <v>835.06207345466498</v>
          </cell>
          <cell r="AH676">
            <v>250</v>
          </cell>
          <cell r="AI676">
            <v>0</v>
          </cell>
        </row>
        <row r="677">
          <cell r="F677">
            <v>9311191</v>
          </cell>
          <cell r="G677" t="str">
            <v>멜라_울트라카밍토너_시카알로에_130ml</v>
          </cell>
          <cell r="I677">
            <v>0</v>
          </cell>
          <cell r="J677">
            <v>0</v>
          </cell>
          <cell r="K677">
            <v>625</v>
          </cell>
          <cell r="L677">
            <v>0</v>
          </cell>
          <cell r="M677">
            <v>0</v>
          </cell>
          <cell r="N677">
            <v>525</v>
          </cell>
          <cell r="O677">
            <v>0</v>
          </cell>
          <cell r="P677">
            <v>0</v>
          </cell>
          <cell r="Q677" t="e">
            <v>#N/A</v>
          </cell>
          <cell r="R677">
            <v>0</v>
          </cell>
          <cell r="S677">
            <v>297.10363431964441</v>
          </cell>
          <cell r="T677">
            <v>386.06780259654806</v>
          </cell>
          <cell r="U677">
            <v>3017.6360921143378</v>
          </cell>
          <cell r="V677">
            <v>24607.83409626552</v>
          </cell>
          <cell r="W677">
            <v>28308.641625296052</v>
          </cell>
          <cell r="X677">
            <v>72985</v>
          </cell>
          <cell r="Y677">
            <v>244.65502258877703</v>
          </cell>
          <cell r="Z677">
            <v>105.83262802884626</v>
          </cell>
          <cell r="AA677">
            <v>18.721371464870334</v>
          </cell>
          <cell r="AB677">
            <v>1.5781879952438982</v>
          </cell>
          <cell r="AC677">
            <v>239.17662914555271</v>
          </cell>
          <cell r="AD677">
            <v>0</v>
          </cell>
          <cell r="AE677">
            <v>2987.7090869402459</v>
          </cell>
          <cell r="AF677">
            <v>24414.950728519503</v>
          </cell>
          <cell r="AG677">
            <v>27641.836444605302</v>
          </cell>
          <cell r="AH677">
            <v>3179</v>
          </cell>
          <cell r="AI677">
            <v>69462</v>
          </cell>
        </row>
        <row r="678">
          <cell r="F678">
            <v>9311384</v>
          </cell>
          <cell r="G678" t="str">
            <v>(단종)멜라_울트라카밍토너_시카알로에_130ml(홈쇼핑)</v>
          </cell>
          <cell r="I678">
            <v>0</v>
          </cell>
          <cell r="J678">
            <v>0</v>
          </cell>
          <cell r="K678">
            <v>2200</v>
          </cell>
          <cell r="L678">
            <v>0</v>
          </cell>
          <cell r="M678">
            <v>0</v>
          </cell>
          <cell r="N678">
            <v>1750</v>
          </cell>
          <cell r="O678">
            <v>0</v>
          </cell>
          <cell r="P678">
            <v>0</v>
          </cell>
          <cell r="Q678" t="e">
            <v>#N/A</v>
          </cell>
          <cell r="R678">
            <v>0</v>
          </cell>
          <cell r="S678">
            <v>5.6991820019396853</v>
          </cell>
          <cell r="T678">
            <v>5.1497058642089675</v>
          </cell>
          <cell r="U678">
            <v>0</v>
          </cell>
          <cell r="V678">
            <v>0</v>
          </cell>
          <cell r="W678">
            <v>10.848887866148653</v>
          </cell>
          <cell r="X678">
            <v>0</v>
          </cell>
          <cell r="Y678">
            <v>-1</v>
          </cell>
          <cell r="Z678">
            <v>-1</v>
          </cell>
          <cell r="AA678">
            <v>-1</v>
          </cell>
          <cell r="AB678">
            <v>-1</v>
          </cell>
          <cell r="AC678">
            <v>5.6991820019396853</v>
          </cell>
          <cell r="AD678">
            <v>0</v>
          </cell>
          <cell r="AE678">
            <v>0</v>
          </cell>
          <cell r="AF678">
            <v>0</v>
          </cell>
          <cell r="AG678">
            <v>5.6991820019396853</v>
          </cell>
          <cell r="AH678">
            <v>0</v>
          </cell>
          <cell r="AI678">
            <v>0</v>
          </cell>
        </row>
        <row r="679">
          <cell r="F679">
            <v>7302266</v>
          </cell>
          <cell r="G679" t="str">
            <v>[판촉물_펌프]시카알로에_130ml_미스트펌프_v2</v>
          </cell>
          <cell r="S679">
            <v>0</v>
          </cell>
          <cell r="T679">
            <v>0</v>
          </cell>
          <cell r="U679">
            <v>10000</v>
          </cell>
          <cell r="V679">
            <v>17000</v>
          </cell>
          <cell r="W679">
            <v>27000</v>
          </cell>
          <cell r="X679">
            <v>34555</v>
          </cell>
          <cell r="Y679">
            <v>-1</v>
          </cell>
          <cell r="Z679">
            <v>-1</v>
          </cell>
          <cell r="AA679">
            <v>2.4554999999999998</v>
          </cell>
          <cell r="AB679">
            <v>0.27981481481481474</v>
          </cell>
          <cell r="AC679">
            <v>0</v>
          </cell>
          <cell r="AD679">
            <v>0</v>
          </cell>
          <cell r="AE679">
            <v>10000</v>
          </cell>
          <cell r="AF679">
            <v>17000</v>
          </cell>
          <cell r="AG679">
            <v>27000</v>
          </cell>
          <cell r="AH679">
            <v>34555</v>
          </cell>
          <cell r="AI679">
            <v>0</v>
          </cell>
        </row>
        <row r="680">
          <cell r="F680">
            <v>9313093</v>
          </cell>
          <cell r="G680" t="str">
            <v>멜라_토닝원데이앰플_5ml</v>
          </cell>
          <cell r="S680">
            <v>5027</v>
          </cell>
          <cell r="T680">
            <v>5000</v>
          </cell>
          <cell r="U680">
            <v>5000</v>
          </cell>
          <cell r="V680">
            <v>5000</v>
          </cell>
          <cell r="W680">
            <v>20027</v>
          </cell>
          <cell r="X680">
            <v>19348</v>
          </cell>
          <cell r="Y680">
            <v>2.8488163914859759</v>
          </cell>
          <cell r="Z680">
            <v>0.92959010671187792</v>
          </cell>
          <cell r="AA680">
            <v>0.28754907832568044</v>
          </cell>
          <cell r="AB680">
            <v>-3.3904229290457888E-2</v>
          </cell>
          <cell r="AC680">
            <v>5027</v>
          </cell>
          <cell r="AD680">
            <v>0</v>
          </cell>
          <cell r="AE680">
            <v>5000</v>
          </cell>
          <cell r="AF680">
            <v>5000</v>
          </cell>
          <cell r="AG680">
            <v>15027</v>
          </cell>
          <cell r="AH680">
            <v>19348</v>
          </cell>
          <cell r="AI680">
            <v>0</v>
          </cell>
        </row>
        <row r="681">
          <cell r="F681">
            <v>9311674</v>
          </cell>
          <cell r="G681" t="str">
            <v>멜라_토닝원데이앰플_8ml_v4</v>
          </cell>
          <cell r="S681">
            <v>2867.8152876186259</v>
          </cell>
          <cell r="T681">
            <v>794.36467193371561</v>
          </cell>
          <cell r="U681">
            <v>794.36467193371561</v>
          </cell>
          <cell r="V681">
            <v>5794.3646719337157</v>
          </cell>
          <cell r="W681">
            <v>10250.909303419772</v>
          </cell>
          <cell r="X681">
            <v>50849</v>
          </cell>
          <cell r="Y681">
            <v>16.730918800640033</v>
          </cell>
          <cell r="Z681">
            <v>12.884899311779231</v>
          </cell>
          <cell r="AA681">
            <v>10.40996090126537</v>
          </cell>
          <cell r="AB681">
            <v>3.9604379957821338</v>
          </cell>
          <cell r="AC681">
            <v>2751.3825540421331</v>
          </cell>
          <cell r="AD681">
            <v>0</v>
          </cell>
          <cell r="AE681">
            <v>677.93193835722263</v>
          </cell>
          <cell r="AF681">
            <v>5677.9319383572229</v>
          </cell>
          <cell r="AG681">
            <v>9107.2464307565788</v>
          </cell>
          <cell r="AH681">
            <v>23735</v>
          </cell>
          <cell r="AI681">
            <v>26678</v>
          </cell>
        </row>
        <row r="682">
          <cell r="F682">
            <v>9311169</v>
          </cell>
          <cell r="G682" t="str">
            <v>멜라_토닝원데이앰플_시카알로에_15ml(홈쇼핑)</v>
          </cell>
          <cell r="I682">
            <v>0</v>
          </cell>
          <cell r="J682">
            <v>0</v>
          </cell>
          <cell r="K682">
            <v>4100</v>
          </cell>
          <cell r="L682">
            <v>0</v>
          </cell>
          <cell r="M682">
            <v>0</v>
          </cell>
          <cell r="N682">
            <v>3540</v>
          </cell>
          <cell r="O682">
            <v>0</v>
          </cell>
          <cell r="P682">
            <v>0</v>
          </cell>
          <cell r="Q682" t="e">
            <v>#N/A</v>
          </cell>
          <cell r="R682">
            <v>0</v>
          </cell>
          <cell r="S682">
            <v>73.822552083917046</v>
          </cell>
          <cell r="T682">
            <v>33.917493993040097</v>
          </cell>
          <cell r="U682">
            <v>10</v>
          </cell>
          <cell r="V682">
            <v>29822.147651006715</v>
          </cell>
          <cell r="W682">
            <v>29939.887697083672</v>
          </cell>
          <cell r="X682">
            <v>81065</v>
          </cell>
          <cell r="Y682">
            <v>1097.1061709685973</v>
          </cell>
          <cell r="Z682">
            <v>751.41289522093257</v>
          </cell>
          <cell r="AA682">
            <v>687.50830877893804</v>
          </cell>
          <cell r="AB682">
            <v>1.7075919863218534</v>
          </cell>
          <cell r="AC682">
            <v>23.822552083917049</v>
          </cell>
          <cell r="AD682">
            <v>0</v>
          </cell>
          <cell r="AE682">
            <v>0</v>
          </cell>
          <cell r="AF682">
            <v>29722.147651006715</v>
          </cell>
          <cell r="AG682">
            <v>29745.970203090634</v>
          </cell>
          <cell r="AH682">
            <v>219</v>
          </cell>
          <cell r="AI682">
            <v>80362</v>
          </cell>
        </row>
        <row r="683">
          <cell r="F683">
            <v>9311190</v>
          </cell>
          <cell r="G683" t="str">
            <v>멜라_토닝원데이앰플_시카알로에_30ml</v>
          </cell>
          <cell r="I683">
            <v>0</v>
          </cell>
          <cell r="J683">
            <v>0</v>
          </cell>
          <cell r="K683">
            <v>5200</v>
          </cell>
          <cell r="L683">
            <v>0</v>
          </cell>
          <cell r="M683">
            <v>0</v>
          </cell>
          <cell r="N683">
            <v>5240</v>
          </cell>
          <cell r="O683">
            <v>0</v>
          </cell>
          <cell r="P683">
            <v>0</v>
          </cell>
          <cell r="Q683" t="e">
            <v>#N/A</v>
          </cell>
          <cell r="R683">
            <v>0</v>
          </cell>
          <cell r="S683">
            <v>55.044460335868656</v>
          </cell>
          <cell r="T683">
            <v>129.66158111016534</v>
          </cell>
          <cell r="U683">
            <v>2154.0018263001148</v>
          </cell>
          <cell r="V683">
            <v>53819.604500379501</v>
          </cell>
          <cell r="W683">
            <v>56158.312368125647</v>
          </cell>
          <cell r="X683">
            <v>56740</v>
          </cell>
          <cell r="Y683">
            <v>1029.8030936044345</v>
          </cell>
          <cell r="Z683">
            <v>306.19081820925635</v>
          </cell>
          <cell r="AA683">
            <v>23.261260152462427</v>
          </cell>
          <cell r="AB683">
            <v>1.0357997014962095E-2</v>
          </cell>
          <cell r="AC683">
            <v>50.183162036599249</v>
          </cell>
          <cell r="AD683">
            <v>0</v>
          </cell>
          <cell r="AE683">
            <v>2149.1405280008453</v>
          </cell>
          <cell r="AF683">
            <v>53814.756936100704</v>
          </cell>
          <cell r="AG683">
            <v>56014.080626138151</v>
          </cell>
          <cell r="AH683">
            <v>16807</v>
          </cell>
          <cell r="AI683">
            <v>38800</v>
          </cell>
        </row>
        <row r="684">
          <cell r="F684">
            <v>9312694</v>
          </cell>
          <cell r="G684" t="str">
            <v>이지듀멜라페이스핏투스텝클레이마스크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-1</v>
          </cell>
          <cell r="Z684">
            <v>-1</v>
          </cell>
          <cell r="AA684">
            <v>-1</v>
          </cell>
          <cell r="AB684">
            <v>-1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</row>
        <row r="685">
          <cell r="F685">
            <v>7302334</v>
          </cell>
          <cell r="G685" t="str">
            <v>(단종)[판촉물_퍼프]멜라_매트팩트_퍼프(1개입)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1555</v>
          </cell>
          <cell r="Y685">
            <v>-1</v>
          </cell>
          <cell r="Z685">
            <v>-1</v>
          </cell>
          <cell r="AA685">
            <v>-1</v>
          </cell>
          <cell r="AB685">
            <v>-1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1555</v>
          </cell>
          <cell r="AI685">
            <v>0</v>
          </cell>
        </row>
        <row r="686">
          <cell r="F686">
            <v>7302293</v>
          </cell>
          <cell r="G686" t="str">
            <v>[판촉물_상품]매트팩트퍼프_2개입</v>
          </cell>
          <cell r="S686">
            <v>4110.3947975442161</v>
          </cell>
          <cell r="T686">
            <v>4088.3981931654375</v>
          </cell>
          <cell r="U686">
            <v>4088.3981931654375</v>
          </cell>
          <cell r="V686">
            <v>4088.3981931654375</v>
          </cell>
          <cell r="W686">
            <v>16375.589377040529</v>
          </cell>
          <cell r="X686">
            <v>80099</v>
          </cell>
          <cell r="Y686">
            <v>18.486935913760814</v>
          </cell>
          <cell r="Z686">
            <v>8.7696087815319963</v>
          </cell>
          <cell r="AA686">
            <v>5.5189023920386875</v>
          </cell>
          <cell r="AB686">
            <v>3.8913659322884078</v>
          </cell>
          <cell r="AC686">
            <v>4110.3947975442161</v>
          </cell>
          <cell r="AD686">
            <v>0</v>
          </cell>
          <cell r="AE686">
            <v>4088.3981931654375</v>
          </cell>
          <cell r="AF686">
            <v>4088.3981931654375</v>
          </cell>
          <cell r="AG686">
            <v>12287.191183875091</v>
          </cell>
          <cell r="AH686">
            <v>80075</v>
          </cell>
          <cell r="AI686">
            <v>0</v>
          </cell>
        </row>
        <row r="687">
          <cell r="F687">
            <v>7302335</v>
          </cell>
          <cell r="G687" t="str">
            <v>(단종)[판촉물_퍼프]멜라_토닝앰플쿠션_퍼프(1개입)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4333</v>
          </cell>
          <cell r="Y687">
            <v>-1</v>
          </cell>
          <cell r="Z687">
            <v>-1</v>
          </cell>
          <cell r="AA687">
            <v>-1</v>
          </cell>
          <cell r="AB687">
            <v>-1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4333</v>
          </cell>
          <cell r="AI687">
            <v>0</v>
          </cell>
        </row>
        <row r="688">
          <cell r="F688">
            <v>7301960</v>
          </cell>
          <cell r="G688" t="str">
            <v>(단종)[판촉물_상품]앰플쿠션퍼프_2개입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-1</v>
          </cell>
          <cell r="Z688">
            <v>-1</v>
          </cell>
          <cell r="AA688">
            <v>-1</v>
          </cell>
          <cell r="AB688">
            <v>-1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</row>
        <row r="689">
          <cell r="F689">
            <v>7302317</v>
          </cell>
          <cell r="G689" t="str">
            <v>[판촉물_퍼프]멜라_토닝앰플쿠션_퍼프(2개입)_v2</v>
          </cell>
          <cell r="S689">
            <v>2925.5399628811383</v>
          </cell>
          <cell r="T689">
            <v>3068.3924802711795</v>
          </cell>
          <cell r="U689">
            <v>5078.97211850844</v>
          </cell>
          <cell r="V689">
            <v>5053.97211850844</v>
          </cell>
          <cell r="W689">
            <v>16126.876680169198</v>
          </cell>
          <cell r="X689">
            <v>54410</v>
          </cell>
          <cell r="Y689">
            <v>17.598276109828216</v>
          </cell>
          <cell r="Z689">
            <v>8.0775130544155402</v>
          </cell>
          <cell r="AA689">
            <v>3.9137965289063574</v>
          </cell>
          <cell r="AB689">
            <v>2.3738709037755936</v>
          </cell>
          <cell r="AC689">
            <v>1996.2624538069049</v>
          </cell>
          <cell r="AD689">
            <v>0</v>
          </cell>
          <cell r="AE689">
            <v>3971.1592764745214</v>
          </cell>
          <cell r="AF689">
            <v>3971.1592764745214</v>
          </cell>
          <cell r="AG689">
            <v>9938.5810067559487</v>
          </cell>
          <cell r="AH689">
            <v>20980</v>
          </cell>
          <cell r="AI689">
            <v>32898</v>
          </cell>
        </row>
        <row r="690">
          <cell r="F690">
            <v>9312006</v>
          </cell>
          <cell r="G690" t="str">
            <v>[임가공]베리어_리페어마스크_25G(4개입)_인도네시아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-1</v>
          </cell>
          <cell r="Z690">
            <v>-1</v>
          </cell>
          <cell r="AA690">
            <v>-1</v>
          </cell>
          <cell r="AB690">
            <v>-1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</row>
        <row r="691">
          <cell r="F691">
            <v>9312008</v>
          </cell>
          <cell r="G691" t="str">
            <v>[임가공]베리어_리페어미스트_200ML_인도네시아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-1</v>
          </cell>
          <cell r="Z691">
            <v>-1</v>
          </cell>
          <cell r="AA691">
            <v>-1</v>
          </cell>
          <cell r="AB691">
            <v>-1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F692">
            <v>9311719</v>
          </cell>
          <cell r="G692" t="str">
            <v>베리어_리페어_카밍겔패치_9g*4개입</v>
          </cell>
          <cell r="S692">
            <v>69.506584072481161</v>
          </cell>
          <cell r="T692">
            <v>914.60987873123781</v>
          </cell>
          <cell r="U692">
            <v>945.6731985541843</v>
          </cell>
          <cell r="V692">
            <v>945.6731985541843</v>
          </cell>
          <cell r="W692">
            <v>2875.4628599120874</v>
          </cell>
          <cell r="X692">
            <v>26528</v>
          </cell>
          <cell r="Y692">
            <v>380.6616850619032</v>
          </cell>
          <cell r="Z692">
            <v>25.956159156633255</v>
          </cell>
          <cell r="AA692">
            <v>12.746575873628363</v>
          </cell>
          <cell r="AB692">
            <v>8.2256451543286673</v>
          </cell>
          <cell r="AC692">
            <v>69.506584072481161</v>
          </cell>
          <cell r="AD692">
            <v>0</v>
          </cell>
          <cell r="AE692">
            <v>345.6731985541843</v>
          </cell>
          <cell r="AF692">
            <v>345.6731985541843</v>
          </cell>
          <cell r="AG692">
            <v>760.85298118084972</v>
          </cell>
          <cell r="AH692">
            <v>23029</v>
          </cell>
          <cell r="AI692">
            <v>3499</v>
          </cell>
        </row>
        <row r="693">
          <cell r="F693">
            <v>9312005</v>
          </cell>
          <cell r="G693" t="str">
            <v>[임가공]베리어_리페어크림_105ML_인도네시아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-1</v>
          </cell>
          <cell r="Z693">
            <v>-1</v>
          </cell>
          <cell r="AA693">
            <v>-1</v>
          </cell>
          <cell r="AB693">
            <v>-1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</row>
        <row r="694">
          <cell r="F694">
            <v>9312003</v>
          </cell>
          <cell r="G694" t="str">
            <v>[임가공]베리어_리페어크림_30G_인도네시아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-1</v>
          </cell>
          <cell r="Z694">
            <v>-1</v>
          </cell>
          <cell r="AA694">
            <v>-1</v>
          </cell>
          <cell r="AB694">
            <v>-1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</row>
        <row r="695">
          <cell r="F695">
            <v>9312004</v>
          </cell>
          <cell r="G695" t="str">
            <v>[임가공]베리어_리페어크림_50ML_인도네시아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-1</v>
          </cell>
          <cell r="Z695">
            <v>-1</v>
          </cell>
          <cell r="AA695">
            <v>-1</v>
          </cell>
          <cell r="AB695">
            <v>-1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</row>
        <row r="696">
          <cell r="F696">
            <v>9312002</v>
          </cell>
          <cell r="G696" t="str">
            <v>[임가공]베리어_리페어클렌저_150ML_인도네시아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-1</v>
          </cell>
          <cell r="Z696">
            <v>-1</v>
          </cell>
          <cell r="AA696">
            <v>-1</v>
          </cell>
          <cell r="AB696">
            <v>-1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</row>
        <row r="697">
          <cell r="F697">
            <v>9312007</v>
          </cell>
          <cell r="G697" t="str">
            <v>[임가공]베리어_리페어토너_200ML_인도네시아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-1</v>
          </cell>
          <cell r="Z697">
            <v>-1</v>
          </cell>
          <cell r="AA697">
            <v>-1</v>
          </cell>
          <cell r="AB697">
            <v>-1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F698">
            <v>9311067</v>
          </cell>
          <cell r="G698" t="str">
            <v>멜라_비타민C부스팅앰플_15g_리뉴얼</v>
          </cell>
          <cell r="I698">
            <v>0</v>
          </cell>
          <cell r="J698">
            <v>0</v>
          </cell>
          <cell r="K698">
            <v>1332</v>
          </cell>
          <cell r="L698">
            <v>0</v>
          </cell>
          <cell r="M698">
            <v>0</v>
          </cell>
          <cell r="N698">
            <v>1212</v>
          </cell>
          <cell r="O698">
            <v>0</v>
          </cell>
          <cell r="P698">
            <v>0</v>
          </cell>
          <cell r="Q698" t="e">
            <v>#N/A</v>
          </cell>
          <cell r="R698">
            <v>0</v>
          </cell>
          <cell r="S698">
            <v>1144.8188765245529</v>
          </cell>
          <cell r="T698">
            <v>2041.6910991932627</v>
          </cell>
          <cell r="U698">
            <v>3373.1174620003558</v>
          </cell>
          <cell r="V698">
            <v>2162.8902847892273</v>
          </cell>
          <cell r="W698">
            <v>8722.5177225073985</v>
          </cell>
          <cell r="X698">
            <v>328</v>
          </cell>
          <cell r="Y698">
            <v>-0.71349179619072656</v>
          </cell>
          <cell r="Z698">
            <v>-0.89706606836336289</v>
          </cell>
          <cell r="AA698">
            <v>-0.94999716018718006</v>
          </cell>
          <cell r="AB698">
            <v>-0.96239617843898029</v>
          </cell>
          <cell r="AC698">
            <v>980.36081520162668</v>
          </cell>
          <cell r="AD698">
            <v>0</v>
          </cell>
          <cell r="AE698">
            <v>3250.3815727218121</v>
          </cell>
          <cell r="AF698">
            <v>1950.2289436330871</v>
          </cell>
          <cell r="AG698">
            <v>6180.9713315565259</v>
          </cell>
          <cell r="AH698">
            <v>7</v>
          </cell>
          <cell r="AI698">
            <v>0</v>
          </cell>
        </row>
        <row r="699">
          <cell r="F699">
            <v>9309330</v>
          </cell>
          <cell r="G699" t="str">
            <v>(단종)[임가공]스킨부스터_엠티에스앰플_본품_3.5g</v>
          </cell>
          <cell r="I699">
            <v>0</v>
          </cell>
          <cell r="J699">
            <v>0</v>
          </cell>
          <cell r="K699">
            <v>1555</v>
          </cell>
          <cell r="L699">
            <v>0</v>
          </cell>
          <cell r="M699">
            <v>0</v>
          </cell>
          <cell r="N699">
            <v>1485</v>
          </cell>
          <cell r="O699">
            <v>0</v>
          </cell>
          <cell r="P699">
            <v>0</v>
          </cell>
          <cell r="Q699" t="e">
            <v>#N/A</v>
          </cell>
          <cell r="R699">
            <v>0</v>
          </cell>
          <cell r="S699">
            <v>121.00157159185369</v>
          </cell>
          <cell r="T699">
            <v>121.00157159185369</v>
          </cell>
          <cell r="U699">
            <v>0</v>
          </cell>
          <cell r="V699">
            <v>0</v>
          </cell>
          <cell r="W699">
            <v>242.00314318370738</v>
          </cell>
          <cell r="X699">
            <v>96</v>
          </cell>
          <cell r="Y699">
            <v>-0.20662187493056405</v>
          </cell>
          <cell r="Z699">
            <v>-0.60331093746528208</v>
          </cell>
          <cell r="AA699">
            <v>-0.60331093746528208</v>
          </cell>
          <cell r="AB699">
            <v>-0.60331093746528208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96</v>
          </cell>
          <cell r="AI699">
            <v>0</v>
          </cell>
        </row>
        <row r="700">
          <cell r="F700">
            <v>2302708</v>
          </cell>
          <cell r="G700" t="str">
            <v>(단종)[세트포장재_단상자]스킨부스터_MTS앰플(올영)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523</v>
          </cell>
          <cell r="Y700">
            <v>-1</v>
          </cell>
          <cell r="Z700">
            <v>-1</v>
          </cell>
          <cell r="AA700">
            <v>-1</v>
          </cell>
          <cell r="AB700">
            <v>-1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523</v>
          </cell>
          <cell r="AI700">
            <v>0</v>
          </cell>
        </row>
        <row r="701">
          <cell r="F701">
            <v>9309592</v>
          </cell>
          <cell r="G701" t="str">
            <v>(단종)3X_멜라B_토닝원데이앰플_15ml(약국)</v>
          </cell>
          <cell r="I701">
            <v>0</v>
          </cell>
          <cell r="J701">
            <v>0</v>
          </cell>
          <cell r="K701">
            <v>1542</v>
          </cell>
          <cell r="L701">
            <v>0</v>
          </cell>
          <cell r="M701">
            <v>0</v>
          </cell>
          <cell r="N701">
            <v>1472</v>
          </cell>
          <cell r="O701">
            <v>0</v>
          </cell>
          <cell r="P701">
            <v>0</v>
          </cell>
          <cell r="Q701" t="e">
            <v>#N/A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-1</v>
          </cell>
          <cell r="Z701">
            <v>-1</v>
          </cell>
          <cell r="AA701">
            <v>-1</v>
          </cell>
          <cell r="AB701">
            <v>-1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</row>
        <row r="702">
          <cell r="F702">
            <v>9309593</v>
          </cell>
          <cell r="G702" t="str">
            <v>(단종)3X_멜라B_토닝패치_6매(약국)</v>
          </cell>
          <cell r="I702">
            <v>0</v>
          </cell>
          <cell r="J702">
            <v>0</v>
          </cell>
          <cell r="K702">
            <v>1541</v>
          </cell>
          <cell r="L702">
            <v>0</v>
          </cell>
          <cell r="M702">
            <v>0</v>
          </cell>
          <cell r="N702">
            <v>1471</v>
          </cell>
          <cell r="O702">
            <v>0</v>
          </cell>
          <cell r="P702">
            <v>0</v>
          </cell>
          <cell r="Q702" t="e">
            <v>#N/A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1644</v>
          </cell>
          <cell r="Y702">
            <v>-1</v>
          </cell>
          <cell r="Z702">
            <v>-1</v>
          </cell>
          <cell r="AA702">
            <v>-1</v>
          </cell>
          <cell r="AB702">
            <v>-1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1644</v>
          </cell>
          <cell r="AI702">
            <v>0</v>
          </cell>
        </row>
        <row r="703">
          <cell r="F703">
            <v>9309594</v>
          </cell>
          <cell r="G703" t="str">
            <v>(단종)3X_EGF10리페어크림_20ml(약국)</v>
          </cell>
          <cell r="I703">
            <v>0</v>
          </cell>
          <cell r="J703">
            <v>0</v>
          </cell>
          <cell r="K703">
            <v>1540</v>
          </cell>
          <cell r="L703">
            <v>0</v>
          </cell>
          <cell r="M703">
            <v>0</v>
          </cell>
          <cell r="N703">
            <v>1470</v>
          </cell>
          <cell r="O703">
            <v>0</v>
          </cell>
          <cell r="P703">
            <v>0</v>
          </cell>
          <cell r="Q703" t="e">
            <v>#N/A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-1</v>
          </cell>
          <cell r="Z703">
            <v>-1</v>
          </cell>
          <cell r="AA703">
            <v>-1</v>
          </cell>
          <cell r="AB703">
            <v>-1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F704">
            <v>9313100</v>
          </cell>
          <cell r="G704" t="str">
            <v>RX_포스트레이저_미스트_50ml(25AD)</v>
          </cell>
          <cell r="S704">
            <v>2569.6246728887477</v>
          </cell>
          <cell r="T704">
            <v>965.36734605641823</v>
          </cell>
          <cell r="U704">
            <v>1200.7500037416642</v>
          </cell>
          <cell r="V704">
            <v>2779.3041886901278</v>
          </cell>
          <cell r="W704">
            <v>7515.0462113769572</v>
          </cell>
          <cell r="X704">
            <v>7957</v>
          </cell>
          <cell r="Y704">
            <v>2.0965611764051193</v>
          </cell>
          <cell r="Z704">
            <v>1.25092445961854</v>
          </cell>
          <cell r="AA704">
            <v>0.6802013204861157</v>
          </cell>
          <cell r="AB704">
            <v>5.8809191080418488E-2</v>
          </cell>
          <cell r="AC704">
            <v>79.543807329087201</v>
          </cell>
          <cell r="AD704">
            <v>0</v>
          </cell>
          <cell r="AE704">
            <v>50.670144280445633</v>
          </cell>
          <cell r="AF704">
            <v>50.670144280445633</v>
          </cell>
          <cell r="AG704">
            <v>180.88409588997848</v>
          </cell>
          <cell r="AH704">
            <v>5509</v>
          </cell>
          <cell r="AI704">
            <v>101</v>
          </cell>
        </row>
        <row r="705">
          <cell r="F705">
            <v>9308764</v>
          </cell>
          <cell r="G705" t="str">
            <v>(단종)멜라B_토닝원데이앰플세트_12ml+0.7ml</v>
          </cell>
          <cell r="S705">
            <v>297.96635479234357</v>
          </cell>
          <cell r="T705">
            <v>143.32119115412175</v>
          </cell>
          <cell r="U705">
            <v>165</v>
          </cell>
          <cell r="V705">
            <v>165</v>
          </cell>
          <cell r="W705">
            <v>771.28754594646534</v>
          </cell>
          <cell r="X705">
            <v>139</v>
          </cell>
          <cell r="Y705">
            <v>-0.53350437804674011</v>
          </cell>
          <cell r="Z705">
            <v>-0.68501263795724077</v>
          </cell>
          <cell r="AA705">
            <v>-0.77073584814774743</v>
          </cell>
          <cell r="AB705">
            <v>-0.81978186899228378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139</v>
          </cell>
          <cell r="AI705">
            <v>0</v>
          </cell>
        </row>
        <row r="706">
          <cell r="F706">
            <v>9313130</v>
          </cell>
          <cell r="G706" t="str">
            <v>(단종)DWEGF_쓰리디볼류밍립글로스_레드_4.4g</v>
          </cell>
          <cell r="S706">
            <v>70.575418140893348</v>
          </cell>
          <cell r="T706">
            <v>70.575418140893348</v>
          </cell>
          <cell r="U706">
            <v>70.575418140893348</v>
          </cell>
          <cell r="V706">
            <v>70.575418140893348</v>
          </cell>
          <cell r="W706">
            <v>282.30167256357339</v>
          </cell>
          <cell r="X706">
            <v>3881</v>
          </cell>
          <cell r="Y706">
            <v>53.990818364719559</v>
          </cell>
          <cell r="Z706">
            <v>26.495409182359779</v>
          </cell>
          <cell r="AA706">
            <v>17.330272788239856</v>
          </cell>
          <cell r="AB706">
            <v>12.74770459117989</v>
          </cell>
          <cell r="AC706">
            <v>70.575418140893348</v>
          </cell>
          <cell r="AD706">
            <v>0</v>
          </cell>
          <cell r="AE706">
            <v>70.575418140893348</v>
          </cell>
          <cell r="AF706">
            <v>70.575418140893348</v>
          </cell>
          <cell r="AG706">
            <v>211.72625442268003</v>
          </cell>
          <cell r="AH706">
            <v>3881</v>
          </cell>
          <cell r="AI706">
            <v>0</v>
          </cell>
        </row>
        <row r="707">
          <cell r="F707">
            <v>9313131</v>
          </cell>
          <cell r="G707" t="str">
            <v>코드삭제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-1</v>
          </cell>
          <cell r="Z707">
            <v>-1</v>
          </cell>
          <cell r="AA707">
            <v>-1</v>
          </cell>
          <cell r="AB707">
            <v>-1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F708">
            <v>9313132</v>
          </cell>
          <cell r="G708" t="str">
            <v>코드삭제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-1</v>
          </cell>
          <cell r="Z708">
            <v>-1</v>
          </cell>
          <cell r="AA708">
            <v>-1</v>
          </cell>
          <cell r="AB708">
            <v>-1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</row>
        <row r="709">
          <cell r="F709">
            <v>9313118</v>
          </cell>
          <cell r="G709" t="str">
            <v>DWEGF_골든엘릭서_15ml</v>
          </cell>
          <cell r="S709">
            <v>382.83256120573054</v>
          </cell>
          <cell r="T709">
            <v>223.78206610522233</v>
          </cell>
          <cell r="U709">
            <v>190.39193391998896</v>
          </cell>
          <cell r="V709">
            <v>190.39193391998896</v>
          </cell>
          <cell r="W709">
            <v>987.39849515093078</v>
          </cell>
          <cell r="X709">
            <v>3418</v>
          </cell>
          <cell r="Y709">
            <v>7.9281851816235651</v>
          </cell>
          <cell r="Z709">
            <v>4.6345492609559527</v>
          </cell>
          <cell r="AA709">
            <v>3.2885468781098224</v>
          </cell>
          <cell r="AB709">
            <v>2.461621641906123</v>
          </cell>
          <cell r="AC709">
            <v>382.83256120573054</v>
          </cell>
          <cell r="AD709">
            <v>0</v>
          </cell>
          <cell r="AE709">
            <v>190.39193391998896</v>
          </cell>
          <cell r="AF709">
            <v>190.39193391998896</v>
          </cell>
          <cell r="AG709">
            <v>763.6164290457084</v>
          </cell>
          <cell r="AH709">
            <v>3418</v>
          </cell>
          <cell r="AI709">
            <v>0</v>
          </cell>
        </row>
        <row r="710">
          <cell r="F710">
            <v>9313119</v>
          </cell>
          <cell r="G710" t="str">
            <v>DWEGF_골든엘릭서_4ml</v>
          </cell>
          <cell r="S710">
            <v>3611</v>
          </cell>
          <cell r="T710">
            <v>1400</v>
          </cell>
          <cell r="U710">
            <v>1400</v>
          </cell>
          <cell r="V710">
            <v>4100</v>
          </cell>
          <cell r="W710">
            <v>10511</v>
          </cell>
          <cell r="X710">
            <v>109333</v>
          </cell>
          <cell r="Y710">
            <v>29.277762392689006</v>
          </cell>
          <cell r="Z710">
            <v>20.818599082019556</v>
          </cell>
          <cell r="AA710">
            <v>16.053969739510215</v>
          </cell>
          <cell r="AB710">
            <v>9.4017695747312331</v>
          </cell>
          <cell r="AC710">
            <v>2011</v>
          </cell>
          <cell r="AD710">
            <v>0</v>
          </cell>
          <cell r="AE710">
            <v>1000</v>
          </cell>
          <cell r="AF710">
            <v>1000</v>
          </cell>
          <cell r="AG710">
            <v>4011</v>
          </cell>
          <cell r="AH710">
            <v>70129</v>
          </cell>
          <cell r="AI710">
            <v>38728</v>
          </cell>
        </row>
        <row r="711">
          <cell r="F711">
            <v>9312351</v>
          </cell>
          <cell r="G711" t="str">
            <v>리프트_스칼프앰플_80ml</v>
          </cell>
          <cell r="S711">
            <v>33226.3868799415</v>
          </cell>
          <cell r="T711">
            <v>35971.294257117719</v>
          </cell>
          <cell r="U711">
            <v>40906.806243220213</v>
          </cell>
          <cell r="V711">
            <v>40906.806243220213</v>
          </cell>
          <cell r="W711">
            <v>151011.29362349963</v>
          </cell>
          <cell r="X711">
            <v>39005</v>
          </cell>
          <cell r="Y711">
            <v>0.17391638582126423</v>
          </cell>
          <cell r="Z711">
            <v>-0.43632504212470424</v>
          </cell>
          <cell r="AA711">
            <v>-0.64574559195499148</v>
          </cell>
          <cell r="AB711">
            <v>-0.74170805994651623</v>
          </cell>
          <cell r="AC711">
            <v>32579.575105985143</v>
          </cell>
          <cell r="AD711">
            <v>0</v>
          </cell>
          <cell r="AE711">
            <v>40295.718570154815</v>
          </cell>
          <cell r="AF711">
            <v>40295.718570154815</v>
          </cell>
          <cell r="AG711">
            <v>113171.01224629478</v>
          </cell>
          <cell r="AH711">
            <v>312</v>
          </cell>
          <cell r="AI711">
            <v>36427</v>
          </cell>
        </row>
        <row r="712">
          <cell r="F712">
            <v>9311996</v>
          </cell>
          <cell r="G712" t="str">
            <v>[임가공]클리어_B3+B5세럼_29ml(인도네시아)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1000</v>
          </cell>
          <cell r="Y712">
            <v>-1</v>
          </cell>
          <cell r="Z712">
            <v>-1</v>
          </cell>
          <cell r="AA712">
            <v>-1</v>
          </cell>
          <cell r="AB712">
            <v>-1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800</v>
          </cell>
          <cell r="AI712">
            <v>0</v>
          </cell>
        </row>
        <row r="713">
          <cell r="F713">
            <v>9311949</v>
          </cell>
          <cell r="G713" t="str">
            <v>[임가공]클리어_라하_바디미스트_100ML_인도네시아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-1</v>
          </cell>
          <cell r="Z713">
            <v>-1</v>
          </cell>
          <cell r="AA713">
            <v>-1</v>
          </cell>
          <cell r="AB713">
            <v>-1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</row>
        <row r="714">
          <cell r="F714">
            <v>9311997</v>
          </cell>
          <cell r="G714" t="str">
            <v>[임가공]클리어_바하클렌저_100ml(인도네시아)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1000</v>
          </cell>
          <cell r="Y714">
            <v>-1</v>
          </cell>
          <cell r="Z714">
            <v>-1</v>
          </cell>
          <cell r="AA714">
            <v>-1</v>
          </cell>
          <cell r="AB714">
            <v>-1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900</v>
          </cell>
          <cell r="AI714">
            <v>0</v>
          </cell>
        </row>
        <row r="715">
          <cell r="F715">
            <v>9311995</v>
          </cell>
          <cell r="G715" t="str">
            <v>[임가공]클리어_아하2%토너_200ml(인도네시아)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1000</v>
          </cell>
          <cell r="Y715">
            <v>-1</v>
          </cell>
          <cell r="Z715">
            <v>-1</v>
          </cell>
          <cell r="AA715">
            <v>-1</v>
          </cell>
          <cell r="AB715">
            <v>-1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860</v>
          </cell>
          <cell r="AI715">
            <v>0</v>
          </cell>
        </row>
        <row r="716">
          <cell r="F716">
            <v>9311432</v>
          </cell>
          <cell r="G716" t="str">
            <v>클리어_징크_SOS스팟_1ml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30057</v>
          </cell>
          <cell r="Y716">
            <v>-1</v>
          </cell>
          <cell r="Z716">
            <v>-1</v>
          </cell>
          <cell r="AA716">
            <v>-1</v>
          </cell>
          <cell r="AB716">
            <v>-1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30057</v>
          </cell>
          <cell r="AI716">
            <v>0</v>
          </cell>
        </row>
        <row r="717">
          <cell r="F717">
            <v>9311980</v>
          </cell>
          <cell r="G717" t="str">
            <v>[임가공]클리어_징크스팟_15ml(인도네시아)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1000</v>
          </cell>
          <cell r="Y717">
            <v>-1</v>
          </cell>
          <cell r="Z717">
            <v>-1</v>
          </cell>
          <cell r="AA717">
            <v>-1</v>
          </cell>
          <cell r="AB717">
            <v>-1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1000</v>
          </cell>
          <cell r="AI717">
            <v>0</v>
          </cell>
        </row>
        <row r="718">
          <cell r="F718">
            <v>7302433</v>
          </cell>
          <cell r="G718" t="str">
            <v>[판촉물]이지듀파운데이션브러쉬</v>
          </cell>
          <cell r="S718">
            <v>1005</v>
          </cell>
          <cell r="T718">
            <v>1000</v>
          </cell>
          <cell r="U718">
            <v>1000</v>
          </cell>
          <cell r="V718">
            <v>1000</v>
          </cell>
          <cell r="W718">
            <v>4005</v>
          </cell>
          <cell r="X718">
            <v>10050</v>
          </cell>
          <cell r="Y718">
            <v>9</v>
          </cell>
          <cell r="Z718">
            <v>4.0124688279301743</v>
          </cell>
          <cell r="AA718">
            <v>2.3444259567387689</v>
          </cell>
          <cell r="AB718">
            <v>1.5093632958801497</v>
          </cell>
          <cell r="AC718">
            <v>1005</v>
          </cell>
          <cell r="AD718">
            <v>0</v>
          </cell>
          <cell r="AE718">
            <v>1000</v>
          </cell>
          <cell r="AF718">
            <v>1000</v>
          </cell>
          <cell r="AG718">
            <v>3005</v>
          </cell>
          <cell r="AH718">
            <v>10050</v>
          </cell>
          <cell r="AI718">
            <v>0</v>
          </cell>
        </row>
        <row r="719">
          <cell r="F719">
            <v>9312186</v>
          </cell>
          <cell r="G719" t="str">
            <v>RX_포스트레이저_미스트_120ml(25AD)</v>
          </cell>
          <cell r="S719">
            <v>1349.9147155734383</v>
          </cell>
          <cell r="T719">
            <v>634.16470864712539</v>
          </cell>
          <cell r="U719">
            <v>636.06866020837856</v>
          </cell>
          <cell r="V719">
            <v>1336.0686602083786</v>
          </cell>
          <cell r="W719">
            <v>3956.2167446373214</v>
          </cell>
          <cell r="X719">
            <v>12633</v>
          </cell>
          <cell r="Y719">
            <v>8.3583689800977918</v>
          </cell>
          <cell r="Z719">
            <v>5.3671846226432258</v>
          </cell>
          <cell r="AA719">
            <v>3.8214832112259574</v>
          </cell>
          <cell r="AB719">
            <v>2.1932021968018098</v>
          </cell>
          <cell r="AC719">
            <v>635.5383772349295</v>
          </cell>
          <cell r="AD719">
            <v>0</v>
          </cell>
          <cell r="AE719">
            <v>316.06866020837862</v>
          </cell>
          <cell r="AF719">
            <v>316.06866020837862</v>
          </cell>
          <cell r="AG719">
            <v>1267.6756976516867</v>
          </cell>
          <cell r="AH719">
            <v>446</v>
          </cell>
          <cell r="AI719">
            <v>11630</v>
          </cell>
        </row>
        <row r="720">
          <cell r="F720">
            <v>9313116</v>
          </cell>
          <cell r="G720" t="str">
            <v>RX_포스트레이저_EGF크림_40ml</v>
          </cell>
          <cell r="S720">
            <v>58744.934128801528</v>
          </cell>
          <cell r="T720">
            <v>57301.734889108142</v>
          </cell>
          <cell r="U720">
            <v>47735.523968777306</v>
          </cell>
          <cell r="V720">
            <v>40915.523968777306</v>
          </cell>
          <cell r="W720">
            <v>204697.71695546428</v>
          </cell>
          <cell r="X720">
            <v>212366</v>
          </cell>
          <cell r="Y720">
            <v>2.6150521427835081</v>
          </cell>
          <cell r="Z720">
            <v>0.8300051332557008</v>
          </cell>
          <cell r="AA720">
            <v>0.29663668636591134</v>
          </cell>
          <cell r="AB720">
            <v>3.7461497659029064E-2</v>
          </cell>
          <cell r="AC720">
            <v>58240.436034990526</v>
          </cell>
          <cell r="AD720">
            <v>0</v>
          </cell>
          <cell r="AE720">
            <v>47249.751980360707</v>
          </cell>
          <cell r="AF720">
            <v>40249.751980360707</v>
          </cell>
          <cell r="AG720">
            <v>145739.93999571193</v>
          </cell>
          <cell r="AH720">
            <v>110317</v>
          </cell>
          <cell r="AI720">
            <v>101088</v>
          </cell>
        </row>
        <row r="721">
          <cell r="F721">
            <v>9313117</v>
          </cell>
          <cell r="G721" t="str">
            <v>RX_포스트레이저_EGF크림_75ml</v>
          </cell>
          <cell r="S721">
            <v>6288.5069656368496</v>
          </cell>
          <cell r="T721">
            <v>4157.7609880033497</v>
          </cell>
          <cell r="U721">
            <v>4275.573902480588</v>
          </cell>
          <cell r="V721">
            <v>4875.4957163810413</v>
          </cell>
          <cell r="W721">
            <v>19597.337572501827</v>
          </cell>
          <cell r="X721">
            <v>16506</v>
          </cell>
          <cell r="Y721">
            <v>1.6247883782583048</v>
          </cell>
          <cell r="Z721">
            <v>0.58008583287854232</v>
          </cell>
          <cell r="AA721">
            <v>0.12119123145840804</v>
          </cell>
          <cell r="AB721">
            <v>-0.15774273219845247</v>
          </cell>
          <cell r="AC721">
            <v>2055.8116014171328</v>
          </cell>
          <cell r="AD721">
            <v>0</v>
          </cell>
          <cell r="AE721">
            <v>817.9240293456869</v>
          </cell>
          <cell r="AF721">
            <v>817.9240293456869</v>
          </cell>
          <cell r="AG721">
            <v>3691.6596601085066</v>
          </cell>
          <cell r="AH721">
            <v>15532</v>
          </cell>
          <cell r="AI721">
            <v>0</v>
          </cell>
        </row>
        <row r="722">
          <cell r="F722">
            <v>2303305</v>
          </cell>
          <cell r="G722" t="str">
            <v>(단종)[세트포장재]클리어_5애씨드필30ml_단상자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500</v>
          </cell>
          <cell r="Y722">
            <v>-1</v>
          </cell>
          <cell r="Z722">
            <v>-1</v>
          </cell>
          <cell r="AA722">
            <v>-1</v>
          </cell>
          <cell r="AB722">
            <v>-1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500</v>
          </cell>
          <cell r="AI722">
            <v>0</v>
          </cell>
        </row>
        <row r="723">
          <cell r="F723">
            <v>2303299</v>
          </cell>
          <cell r="G723" t="str">
            <v>(단종)[세트포장재]클리어_B3+B5세럼29ml_단상자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4500</v>
          </cell>
          <cell r="Y723">
            <v>-1</v>
          </cell>
          <cell r="Z723">
            <v>-1</v>
          </cell>
          <cell r="AA723">
            <v>-1</v>
          </cell>
          <cell r="AB723">
            <v>-1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4500</v>
          </cell>
          <cell r="AI723">
            <v>0</v>
          </cell>
        </row>
        <row r="724">
          <cell r="F724">
            <v>2303302</v>
          </cell>
          <cell r="G724" t="str">
            <v>(단종)[세트포장재]클리어_라하바디미스트100ml_단상자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1000</v>
          </cell>
          <cell r="Y724">
            <v>-1</v>
          </cell>
          <cell r="Z724">
            <v>-1</v>
          </cell>
          <cell r="AA724">
            <v>-1</v>
          </cell>
          <cell r="AB724">
            <v>-1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1000</v>
          </cell>
          <cell r="AI724">
            <v>0</v>
          </cell>
        </row>
        <row r="725">
          <cell r="F725">
            <v>2303304</v>
          </cell>
          <cell r="G725" t="str">
            <v>(단종)[세트포장재]클리어_바하바디클렌저300g_단상자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1000</v>
          </cell>
          <cell r="Y725">
            <v>-1</v>
          </cell>
          <cell r="Z725">
            <v>-1</v>
          </cell>
          <cell r="AA725">
            <v>-1</v>
          </cell>
          <cell r="AB725">
            <v>-1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1000</v>
          </cell>
          <cell r="AI725">
            <v>0</v>
          </cell>
        </row>
        <row r="726">
          <cell r="F726">
            <v>2303301</v>
          </cell>
          <cell r="G726" t="str">
            <v>(단종)[세트포장재]클리어_바하클렌저100ml_단상자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1000</v>
          </cell>
          <cell r="Y726">
            <v>-1</v>
          </cell>
          <cell r="Z726">
            <v>-1</v>
          </cell>
          <cell r="AA726">
            <v>-1</v>
          </cell>
          <cell r="AB726">
            <v>-1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1000</v>
          </cell>
          <cell r="AI726">
            <v>0</v>
          </cell>
        </row>
        <row r="727">
          <cell r="F727">
            <v>2303300</v>
          </cell>
          <cell r="G727" t="str">
            <v>(단종)[세트포장재]클리어_아하2%토너200ml_단상자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1000</v>
          </cell>
          <cell r="Y727">
            <v>-1</v>
          </cell>
          <cell r="Z727">
            <v>-1</v>
          </cell>
          <cell r="AA727">
            <v>-1</v>
          </cell>
          <cell r="AB727">
            <v>-1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1000</v>
          </cell>
          <cell r="AI727">
            <v>0</v>
          </cell>
        </row>
        <row r="728">
          <cell r="F728">
            <v>2303297</v>
          </cell>
          <cell r="G728" t="str">
            <v>(단종)[세트포장재]클리어_에스오에스_스팟15ml_단상자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4900</v>
          </cell>
          <cell r="Y728">
            <v>-1</v>
          </cell>
          <cell r="Z728">
            <v>-1</v>
          </cell>
          <cell r="AA728">
            <v>-1</v>
          </cell>
          <cell r="AB728">
            <v>-1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4900</v>
          </cell>
          <cell r="AI728">
            <v>0</v>
          </cell>
        </row>
        <row r="729">
          <cell r="F729">
            <v>9312747</v>
          </cell>
          <cell r="G729" t="str">
            <v>포스트레이저_젤드레싱_마스크시트(38ml*5ea)_v2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9734</v>
          </cell>
          <cell r="Y729">
            <v>-1</v>
          </cell>
          <cell r="Z729">
            <v>-1</v>
          </cell>
          <cell r="AA729">
            <v>-1</v>
          </cell>
          <cell r="AB729">
            <v>-1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9734</v>
          </cell>
          <cell r="AI729">
            <v>0</v>
          </cell>
        </row>
        <row r="730">
          <cell r="F730">
            <v>9309930</v>
          </cell>
          <cell r="G730" t="str">
            <v>(단종)[세트_임가공]2025설_한가인vIP세트_고급대관용</v>
          </cell>
          <cell r="I730">
            <v>0</v>
          </cell>
          <cell r="J730">
            <v>0</v>
          </cell>
          <cell r="K730">
            <v>1392</v>
          </cell>
          <cell r="L730">
            <v>0</v>
          </cell>
          <cell r="M730">
            <v>0</v>
          </cell>
          <cell r="N730">
            <v>1272</v>
          </cell>
          <cell r="O730">
            <v>0</v>
          </cell>
          <cell r="P730">
            <v>0</v>
          </cell>
          <cell r="Q730" t="e">
            <v>#N/A</v>
          </cell>
          <cell r="R730">
            <v>0</v>
          </cell>
          <cell r="S730">
            <v>38.333072227651364</v>
          </cell>
          <cell r="T730">
            <v>38.250363734824596</v>
          </cell>
          <cell r="U730">
            <v>40.750324381944253</v>
          </cell>
          <cell r="V730">
            <v>40.750324381944253</v>
          </cell>
          <cell r="W730">
            <v>158.08408472636447</v>
          </cell>
          <cell r="X730">
            <v>480</v>
          </cell>
          <cell r="Y730">
            <v>11.521824422247963</v>
          </cell>
          <cell r="Z730">
            <v>5.2676738640348866</v>
          </cell>
          <cell r="AA730">
            <v>3.0908942029217625</v>
          </cell>
          <cell r="AB730">
            <v>2.0363587886209777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475</v>
          </cell>
          <cell r="AI730">
            <v>0</v>
          </cell>
        </row>
        <row r="731">
          <cell r="F731">
            <v>9301078</v>
          </cell>
          <cell r="G731" t="str">
            <v>(단종)[RX]포스트레이저젤드레싱마스크시트38ml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-1</v>
          </cell>
          <cell r="Z731">
            <v>-1</v>
          </cell>
          <cell r="AA731">
            <v>-1</v>
          </cell>
          <cell r="AB731">
            <v>-1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</row>
        <row r="732">
          <cell r="F732">
            <v>9301754</v>
          </cell>
          <cell r="G732" t="str">
            <v>(단종)[EX]유브이컨트롤아웃도어마스크(22G*4매입)_아마존영문라벨부착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-1</v>
          </cell>
          <cell r="Z732">
            <v>-1</v>
          </cell>
          <cell r="AA732">
            <v>-1</v>
          </cell>
          <cell r="AB732">
            <v>-1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</row>
        <row r="733">
          <cell r="F733">
            <v>9306812</v>
          </cell>
          <cell r="G733" t="str">
            <v>[세트_임가공]원데이앰플1ml+멜라토닝패치(4ea)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914</v>
          </cell>
          <cell r="Y733">
            <v>-1</v>
          </cell>
          <cell r="Z733">
            <v>-1</v>
          </cell>
          <cell r="AA733">
            <v>-1</v>
          </cell>
          <cell r="AB733">
            <v>-1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914</v>
          </cell>
          <cell r="AI733">
            <v>0</v>
          </cell>
        </row>
        <row r="734">
          <cell r="F734">
            <v>9308948</v>
          </cell>
          <cell r="G734" t="str">
            <v>(단종)RX_리페어컨트롤_인텐시브모이스처_50ml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10</v>
          </cell>
          <cell r="Y734">
            <v>-1</v>
          </cell>
          <cell r="Z734">
            <v>-1</v>
          </cell>
          <cell r="AA734">
            <v>-1</v>
          </cell>
          <cell r="AB734">
            <v>-1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10</v>
          </cell>
          <cell r="AI734">
            <v>0</v>
          </cell>
        </row>
        <row r="735">
          <cell r="F735">
            <v>9310808</v>
          </cell>
          <cell r="G735" t="str">
            <v>[세트]멜라_토닝앰플쿠션_19페어_본품13g+리필13g(올영)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-1</v>
          </cell>
          <cell r="Z735">
            <v>-1</v>
          </cell>
          <cell r="AA735">
            <v>-1</v>
          </cell>
          <cell r="AB735">
            <v>-1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F736">
            <v>9310809</v>
          </cell>
          <cell r="G736" t="str">
            <v>[세트]멜라_토닝앰플쿠션_21내추럴_본품13g+리필13g(올영)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-1</v>
          </cell>
          <cell r="Z736">
            <v>-1</v>
          </cell>
          <cell r="AA736">
            <v>-1</v>
          </cell>
          <cell r="AB736">
            <v>-1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</row>
        <row r="737">
          <cell r="F737">
            <v>9310810</v>
          </cell>
          <cell r="G737" t="str">
            <v>[세트]멜라_토닝앰플쿠션_23베이지_본품13g+리필13g(올영)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-1</v>
          </cell>
          <cell r="Z737">
            <v>-1</v>
          </cell>
          <cell r="AA737">
            <v>-1</v>
          </cell>
          <cell r="AB737">
            <v>-1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</row>
        <row r="738">
          <cell r="F738">
            <v>9310811</v>
          </cell>
          <cell r="G738" t="str">
            <v>[세트]멜라_토닝앰플쿠션_22라이트베이지_본품13g+리필13g(올영)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-1</v>
          </cell>
          <cell r="Z738">
            <v>-1</v>
          </cell>
          <cell r="AA738">
            <v>-1</v>
          </cell>
          <cell r="AB738">
            <v>-1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</row>
        <row r="739">
          <cell r="F739">
            <v>9310826</v>
          </cell>
          <cell r="G739" t="str">
            <v>[세트_임가공]멜라_토닝앰플쿠션_21내추럴_본품13g+리필13g*2_면세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-1</v>
          </cell>
          <cell r="Z739">
            <v>-1</v>
          </cell>
          <cell r="AA739">
            <v>-1</v>
          </cell>
          <cell r="AB739">
            <v>-1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</row>
        <row r="740">
          <cell r="F740">
            <v>9311417</v>
          </cell>
          <cell r="G740" t="str">
            <v>[임가공]멜라_토닝패치4매_2025v(아마존)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390</v>
          </cell>
          <cell r="Y740">
            <v>-1</v>
          </cell>
          <cell r="Z740">
            <v>-1</v>
          </cell>
          <cell r="AA740">
            <v>-1</v>
          </cell>
          <cell r="AB740">
            <v>-1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F741">
            <v>9311418</v>
          </cell>
          <cell r="G741" t="str">
            <v>[임가공]멜라_비타씨에센스토너_150ml_2025v(아마존)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-1</v>
          </cell>
          <cell r="Z741">
            <v>-1</v>
          </cell>
          <cell r="AA741">
            <v>-1</v>
          </cell>
          <cell r="AB741">
            <v>-1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</row>
        <row r="742">
          <cell r="F742">
            <v>9311444</v>
          </cell>
          <cell r="G742" t="str">
            <v>(단종)[임가공]멜라_원데이앰플_1ml(감탄브라)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-1</v>
          </cell>
          <cell r="Z742">
            <v>-1</v>
          </cell>
          <cell r="AA742">
            <v>-1</v>
          </cell>
          <cell r="AB742">
            <v>-1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</row>
        <row r="743">
          <cell r="F743">
            <v>9311676</v>
          </cell>
          <cell r="G743" t="str">
            <v>[세트_임가공]베리어_리페어크림_105ml(카카오기획세트)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-1</v>
          </cell>
          <cell r="Z743">
            <v>-1</v>
          </cell>
          <cell r="AA743">
            <v>-1</v>
          </cell>
          <cell r="AB743">
            <v>-1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F744">
            <v>9311677</v>
          </cell>
          <cell r="G744" t="str">
            <v>[세트_임가공]멜라_글루타치온크림_105ml(카카오기획세트)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-1</v>
          </cell>
          <cell r="Z744">
            <v>-1</v>
          </cell>
          <cell r="AA744">
            <v>-1</v>
          </cell>
          <cell r="AB744">
            <v>-1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F745">
            <v>9311678</v>
          </cell>
          <cell r="G745" t="str">
            <v>[세트_임가공]베리어_리페어토너_200ml(카카오기획세트)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-1</v>
          </cell>
          <cell r="Z745">
            <v>-1</v>
          </cell>
          <cell r="AA745">
            <v>-1</v>
          </cell>
          <cell r="AB745">
            <v>-1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</row>
        <row r="746">
          <cell r="F746">
            <v>9311679</v>
          </cell>
          <cell r="G746" t="str">
            <v>[세트_임가공]베리어_리페어미스트_60ml(카카오기획세트)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-1</v>
          </cell>
          <cell r="Z746">
            <v>-1</v>
          </cell>
          <cell r="AA746">
            <v>-1</v>
          </cell>
          <cell r="AB746">
            <v>-1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F747">
            <v>9311730</v>
          </cell>
          <cell r="G747" t="str">
            <v>[세트_임가공]멜라_비타씨에센스토너_150ml(카카오기획세트)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-1</v>
          </cell>
          <cell r="Z747">
            <v>-1</v>
          </cell>
          <cell r="AA747">
            <v>-1</v>
          </cell>
          <cell r="AB747">
            <v>-1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</row>
        <row r="748">
          <cell r="F748">
            <v>9311894</v>
          </cell>
          <cell r="G748" t="str">
            <v>[세트_임가공]DWEGF_옴므_올인원플루이드_80ml(카카오기획세트)</v>
          </cell>
          <cell r="S748">
            <v>0</v>
          </cell>
          <cell r="T748">
            <v>0</v>
          </cell>
          <cell r="U748">
            <v>10</v>
          </cell>
          <cell r="V748">
            <v>10</v>
          </cell>
          <cell r="W748">
            <v>20</v>
          </cell>
          <cell r="X748">
            <v>26</v>
          </cell>
          <cell r="Y748">
            <v>-1</v>
          </cell>
          <cell r="Z748">
            <v>-1</v>
          </cell>
          <cell r="AA748">
            <v>1.6</v>
          </cell>
          <cell r="AB748">
            <v>0.30000000000000004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26</v>
          </cell>
          <cell r="AI748">
            <v>0</v>
          </cell>
        </row>
        <row r="749">
          <cell r="F749">
            <v>9311895</v>
          </cell>
          <cell r="G749" t="str">
            <v>[세트_임가공]멜라_토닝앰플쿠션(미니)+글로우립_21호(카카오기획세트)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97</v>
          </cell>
          <cell r="Y749">
            <v>-1</v>
          </cell>
          <cell r="Z749">
            <v>-1</v>
          </cell>
          <cell r="AA749">
            <v>-1</v>
          </cell>
          <cell r="AB749">
            <v>-1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97</v>
          </cell>
          <cell r="AI749">
            <v>0</v>
          </cell>
        </row>
        <row r="750">
          <cell r="F750">
            <v>9311896</v>
          </cell>
          <cell r="G750" t="str">
            <v>[세트_임가공]멜라_토닝앰플쿠션(미니)+글로우립_19호(카카오기획세트)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47</v>
          </cell>
          <cell r="Y750">
            <v>-1</v>
          </cell>
          <cell r="Z750">
            <v>-1</v>
          </cell>
          <cell r="AA750">
            <v>-1</v>
          </cell>
          <cell r="AB750">
            <v>-1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47</v>
          </cell>
          <cell r="AI750">
            <v>0</v>
          </cell>
        </row>
        <row r="751">
          <cell r="F751">
            <v>9311897</v>
          </cell>
          <cell r="G751" t="str">
            <v>[세트_임가공]멜라_토닝앰플쿠션(미니)+글로우립_23호(카카오기획세트)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47</v>
          </cell>
          <cell r="Y751">
            <v>-1</v>
          </cell>
          <cell r="Z751">
            <v>-1</v>
          </cell>
          <cell r="AA751">
            <v>-1</v>
          </cell>
          <cell r="AB751">
            <v>-1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47</v>
          </cell>
          <cell r="AI751">
            <v>0</v>
          </cell>
        </row>
        <row r="752">
          <cell r="F752">
            <v>9312121</v>
          </cell>
          <cell r="G752" t="str">
            <v>[임가공]멜라_매트커버팩트(미니)+시카알로에15ml_21호_카카오기획세트</v>
          </cell>
          <cell r="S752">
            <v>0</v>
          </cell>
          <cell r="T752">
            <v>0</v>
          </cell>
          <cell r="U752">
            <v>20</v>
          </cell>
          <cell r="V752">
            <v>20</v>
          </cell>
          <cell r="W752">
            <v>40</v>
          </cell>
          <cell r="X752">
            <v>72</v>
          </cell>
          <cell r="Y752">
            <v>-1</v>
          </cell>
          <cell r="Z752">
            <v>-1</v>
          </cell>
          <cell r="AA752">
            <v>2.6</v>
          </cell>
          <cell r="AB752">
            <v>0.8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72</v>
          </cell>
          <cell r="AI752">
            <v>0</v>
          </cell>
        </row>
        <row r="753">
          <cell r="F753">
            <v>9312132</v>
          </cell>
          <cell r="G753" t="str">
            <v>(단종)[임가공]멜라_원데이앰플_10ml+1ml+삼각쇼핑백_카카오기획세트</v>
          </cell>
          <cell r="S753">
            <v>61.273651101103894</v>
          </cell>
          <cell r="T753">
            <v>61.273651101103901</v>
          </cell>
          <cell r="U753">
            <v>70</v>
          </cell>
          <cell r="V753">
            <v>70</v>
          </cell>
          <cell r="W753">
            <v>262.54730220220779</v>
          </cell>
          <cell r="X753">
            <v>25</v>
          </cell>
          <cell r="Y753">
            <v>-0.59199428219563688</v>
          </cell>
          <cell r="Z753">
            <v>-0.79599714109781838</v>
          </cell>
          <cell r="AA753">
            <v>-0.87016177472200729</v>
          </cell>
          <cell r="AB753">
            <v>-0.90477906346664505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25</v>
          </cell>
          <cell r="AI753">
            <v>0</v>
          </cell>
        </row>
        <row r="754">
          <cell r="F754">
            <v>9312357</v>
          </cell>
          <cell r="G754" t="str">
            <v>[임가공]멜라_토닝앰플쿠션+토닝원데이앰플1ml_21호_카카오기획세트</v>
          </cell>
          <cell r="S754">
            <v>27.683161804995045</v>
          </cell>
          <cell r="T754">
            <v>41.524742707492571</v>
          </cell>
          <cell r="U754">
            <v>100</v>
          </cell>
          <cell r="V754">
            <v>100</v>
          </cell>
          <cell r="W754">
            <v>269.20790451248763</v>
          </cell>
          <cell r="X754">
            <v>410</v>
          </cell>
          <cell r="Y754">
            <v>13.810446974522295</v>
          </cell>
          <cell r="Z754">
            <v>4.9241787898089173</v>
          </cell>
          <cell r="AA754">
            <v>1.4230546509116646</v>
          </cell>
          <cell r="AB754">
            <v>0.52298648415422555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410</v>
          </cell>
          <cell r="AI754">
            <v>0</v>
          </cell>
        </row>
        <row r="755">
          <cell r="F755">
            <v>9312358</v>
          </cell>
          <cell r="G755" t="str">
            <v>[임가공]멜라_토닝앰플쿠션+토닝원데이앰플1ml_23호_카카오기획세트</v>
          </cell>
          <cell r="S755">
            <v>13.920771384408626</v>
          </cell>
          <cell r="T755">
            <v>19.489079938172079</v>
          </cell>
          <cell r="U755">
            <v>100</v>
          </cell>
          <cell r="V755">
            <v>100</v>
          </cell>
          <cell r="W755">
            <v>233.40985132258072</v>
          </cell>
          <cell r="X755">
            <v>624</v>
          </cell>
          <cell r="Y755">
            <v>43.82510219935692</v>
          </cell>
          <cell r="Z755">
            <v>17.677125916398715</v>
          </cell>
          <cell r="AA755">
            <v>3.6773157590228331</v>
          </cell>
          <cell r="AB755">
            <v>1.6734090119341611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624</v>
          </cell>
          <cell r="AI755">
            <v>0</v>
          </cell>
        </row>
        <row r="756">
          <cell r="F756">
            <v>9312377</v>
          </cell>
          <cell r="G756" t="str">
            <v>[세트_임가공]멜라_토닝앰플쿠션15g+키링파우치_21호(카카오기획세트)</v>
          </cell>
          <cell r="S756">
            <v>153.11289278840897</v>
          </cell>
          <cell r="T756">
            <v>167.03224667826439</v>
          </cell>
          <cell r="U756">
            <v>200</v>
          </cell>
          <cell r="V756">
            <v>200</v>
          </cell>
          <cell r="W756">
            <v>720.1451394666733</v>
          </cell>
          <cell r="X756">
            <v>273</v>
          </cell>
          <cell r="Y756">
            <v>0.78299812006861114</v>
          </cell>
          <cell r="Z756">
            <v>-0.14726176866283835</v>
          </cell>
          <cell r="AA756">
            <v>-0.47514649414984755</v>
          </cell>
          <cell r="AB756">
            <v>-0.62090975132849058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273</v>
          </cell>
          <cell r="AI756">
            <v>0</v>
          </cell>
        </row>
        <row r="757">
          <cell r="F757">
            <v>9312379</v>
          </cell>
          <cell r="G757" t="str">
            <v>[세트_임가공]멜라_토닝앰플쿠션15g+키링파우치_19호(카카오기획세트)</v>
          </cell>
          <cell r="S757">
            <v>27.807525158700383</v>
          </cell>
          <cell r="T757">
            <v>27.807525158700386</v>
          </cell>
          <cell r="U757">
            <v>50</v>
          </cell>
          <cell r="V757">
            <v>50</v>
          </cell>
          <cell r="W757">
            <v>155.61505031740077</v>
          </cell>
          <cell r="X757">
            <v>163</v>
          </cell>
          <cell r="Y757">
            <v>4.8617226477272739</v>
          </cell>
          <cell r="Z757">
            <v>1.930861323863637</v>
          </cell>
          <cell r="AA757">
            <v>0.54334064614979094</v>
          </cell>
          <cell r="AB757">
            <v>4.7456526007841004E-2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163</v>
          </cell>
          <cell r="AI757">
            <v>0</v>
          </cell>
        </row>
        <row r="758">
          <cell r="F758">
            <v>9312411</v>
          </cell>
          <cell r="G758" t="str">
            <v>[세트_임가공]멜라_토닝앰플쿠션15g_19호(직영몰기획세트)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927</v>
          </cell>
          <cell r="Y758">
            <v>-1</v>
          </cell>
          <cell r="Z758">
            <v>-1</v>
          </cell>
          <cell r="AA758">
            <v>-1</v>
          </cell>
          <cell r="AB758">
            <v>-1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927</v>
          </cell>
          <cell r="AI758">
            <v>0</v>
          </cell>
        </row>
        <row r="759">
          <cell r="F759">
            <v>9312413</v>
          </cell>
          <cell r="G759" t="str">
            <v>[세트_임가공]멜라_토닝앰플쿠션15g_21호(직영몰기획세트)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1659</v>
          </cell>
          <cell r="Y759">
            <v>-1</v>
          </cell>
          <cell r="Z759">
            <v>-1</v>
          </cell>
          <cell r="AA759">
            <v>-1</v>
          </cell>
          <cell r="AB759">
            <v>-1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1659</v>
          </cell>
          <cell r="AI759">
            <v>0</v>
          </cell>
        </row>
        <row r="760">
          <cell r="F760">
            <v>9312414</v>
          </cell>
          <cell r="G760" t="str">
            <v>[세트_임가공]멜라_토닝앰플쿠션15g_22호(직영몰기획세트)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1116</v>
          </cell>
          <cell r="Y760">
            <v>-1</v>
          </cell>
          <cell r="Z760">
            <v>-1</v>
          </cell>
          <cell r="AA760">
            <v>-1</v>
          </cell>
          <cell r="AB760">
            <v>-1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1116</v>
          </cell>
          <cell r="AI760">
            <v>0</v>
          </cell>
        </row>
        <row r="761">
          <cell r="F761">
            <v>9312415</v>
          </cell>
          <cell r="G761" t="str">
            <v>[세트_임가공]멜라_토닝앰플쿠션15g_23호(직영몰기획세트)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887</v>
          </cell>
          <cell r="Y761">
            <v>-1</v>
          </cell>
          <cell r="Z761">
            <v>-1</v>
          </cell>
          <cell r="AA761">
            <v>-1</v>
          </cell>
          <cell r="AB761">
            <v>-1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887</v>
          </cell>
          <cell r="AI761">
            <v>0</v>
          </cell>
        </row>
        <row r="762">
          <cell r="F762">
            <v>9312416</v>
          </cell>
          <cell r="G762" t="str">
            <v>[세트_임가공]멜라_매트커버팩트19g_19호(직영몰기획세트)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1175</v>
          </cell>
          <cell r="Y762">
            <v>-1</v>
          </cell>
          <cell r="Z762">
            <v>-1</v>
          </cell>
          <cell r="AA762">
            <v>-1</v>
          </cell>
          <cell r="AB762">
            <v>-1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1175</v>
          </cell>
          <cell r="AI762">
            <v>0</v>
          </cell>
        </row>
        <row r="763">
          <cell r="F763">
            <v>9312417</v>
          </cell>
          <cell r="G763" t="str">
            <v>[세트_임가공]멜라_매트커버팩트19g_21호(직영몰기획세트)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1813</v>
          </cell>
          <cell r="Y763">
            <v>-1</v>
          </cell>
          <cell r="Z763">
            <v>-1</v>
          </cell>
          <cell r="AA763">
            <v>-1</v>
          </cell>
          <cell r="AB763">
            <v>-1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1813</v>
          </cell>
          <cell r="AI763">
            <v>0</v>
          </cell>
        </row>
        <row r="764">
          <cell r="F764">
            <v>9312418</v>
          </cell>
          <cell r="G764" t="str">
            <v>[세트_임가공]멜라_매트커버팩트19g_23호(직영몰기획세트)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285</v>
          </cell>
          <cell r="Y764">
            <v>-1</v>
          </cell>
          <cell r="Z764">
            <v>-1</v>
          </cell>
          <cell r="AA764">
            <v>-1</v>
          </cell>
          <cell r="AB764">
            <v>-1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285</v>
          </cell>
          <cell r="AI764">
            <v>0</v>
          </cell>
        </row>
        <row r="765">
          <cell r="F765">
            <v>9312440</v>
          </cell>
          <cell r="G765" t="str">
            <v>[세트_임가공]멜라_토닝앰플쿠션15g+키링파우치_23호(카카오기획세트)</v>
          </cell>
          <cell r="S765">
            <v>27.784804436814884</v>
          </cell>
          <cell r="T765">
            <v>27.784804436814888</v>
          </cell>
          <cell r="U765">
            <v>50</v>
          </cell>
          <cell r="V765">
            <v>50</v>
          </cell>
          <cell r="W765">
            <v>155.56960887362976</v>
          </cell>
          <cell r="X765">
            <v>63</v>
          </cell>
          <cell r="Y765">
            <v>1.2674264324324329</v>
          </cell>
          <cell r="Z765">
            <v>0.13371321621621624</v>
          </cell>
          <cell r="AA765">
            <v>-0.4032373457458478</v>
          </cell>
          <cell r="AB765">
            <v>-0.59503658551217853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63</v>
          </cell>
          <cell r="AI765">
            <v>0</v>
          </cell>
        </row>
        <row r="766">
          <cell r="F766">
            <v>9312441</v>
          </cell>
          <cell r="G766" t="str">
            <v>[세트_임가공]멜라_매트커버팩트19g+키링파우치_21호(카카오기획세트)</v>
          </cell>
          <cell r="S766">
            <v>33.833963208948397</v>
          </cell>
          <cell r="T766">
            <v>33.833963208948404</v>
          </cell>
          <cell r="U766">
            <v>50</v>
          </cell>
          <cell r="V766">
            <v>50</v>
          </cell>
          <cell r="W766">
            <v>167.66792641789681</v>
          </cell>
          <cell r="X766">
            <v>202</v>
          </cell>
          <cell r="Y766">
            <v>4.9703322000000014</v>
          </cell>
          <cell r="Z766">
            <v>1.9851661000000003</v>
          </cell>
          <cell r="AA766">
            <v>0.71669550190421849</v>
          </cell>
          <cell r="AB766">
            <v>0.20476231987585791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202</v>
          </cell>
          <cell r="AI766">
            <v>0</v>
          </cell>
        </row>
        <row r="767">
          <cell r="F767">
            <v>9312442</v>
          </cell>
          <cell r="G767" t="str">
            <v>[세트_임가공]멜라_매트커버팩트19g+키링파우치_19호(카카오기획세트)</v>
          </cell>
          <cell r="S767">
            <v>11.261507853337628</v>
          </cell>
          <cell r="T767">
            <v>11.26150785333763</v>
          </cell>
          <cell r="U767">
            <v>15</v>
          </cell>
          <cell r="V767">
            <v>15</v>
          </cell>
          <cell r="W767">
            <v>52.52301570667526</v>
          </cell>
          <cell r="X767">
            <v>196</v>
          </cell>
          <cell r="Y767">
            <v>16.404418888888891</v>
          </cell>
          <cell r="Z767">
            <v>7.7022094444444438</v>
          </cell>
          <cell r="AA767">
            <v>4.223460756250784</v>
          </cell>
          <cell r="AB767">
            <v>2.7316973780523033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196</v>
          </cell>
          <cell r="AI767">
            <v>0</v>
          </cell>
        </row>
        <row r="768">
          <cell r="F768">
            <v>9312443</v>
          </cell>
          <cell r="G768" t="str">
            <v>[세트_임가공]멜라_매트커버팩트19g+키링파우치_23호(카카오기획세트)</v>
          </cell>
          <cell r="S768">
            <v>11.277993356475074</v>
          </cell>
          <cell r="T768">
            <v>11.277993356475076</v>
          </cell>
          <cell r="U768">
            <v>15</v>
          </cell>
          <cell r="V768">
            <v>15</v>
          </cell>
          <cell r="W768">
            <v>52.555986712950151</v>
          </cell>
          <cell r="X768">
            <v>52</v>
          </cell>
          <cell r="Y768">
            <v>3.6107493023255826</v>
          </cell>
          <cell r="Z768">
            <v>1.3053746511627908</v>
          </cell>
          <cell r="AA768">
            <v>0.38459948869002103</v>
          </cell>
          <cell r="AB768">
            <v>-1.0578941576852796E-2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52</v>
          </cell>
          <cell r="AI768">
            <v>0</v>
          </cell>
        </row>
        <row r="769">
          <cell r="F769">
            <v>9312444</v>
          </cell>
          <cell r="G769" t="str">
            <v>[세트_임가공]멜라_토닝앰플쿠션15g_19호(카카오,특판스페셜기획세트)</v>
          </cell>
          <cell r="S769">
            <v>12.326620216831119</v>
          </cell>
          <cell r="T769">
            <v>12.32662021683112</v>
          </cell>
          <cell r="U769">
            <v>20</v>
          </cell>
          <cell r="V769">
            <v>20</v>
          </cell>
          <cell r="W769">
            <v>64.653240433662233</v>
          </cell>
          <cell r="X769">
            <v>220</v>
          </cell>
          <cell r="Y769">
            <v>16.847552380952383</v>
          </cell>
          <cell r="Z769">
            <v>7.9237761904761896</v>
          </cell>
          <cell r="AA769">
            <v>3.9268540841249013</v>
          </cell>
          <cell r="AB769">
            <v>2.4027683457835658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220</v>
          </cell>
          <cell r="AI769">
            <v>0</v>
          </cell>
        </row>
        <row r="770">
          <cell r="F770">
            <v>9312445</v>
          </cell>
          <cell r="G770" t="str">
            <v>[세트_임가공]멜라_토닝앰플쿠션15g_21호(카카오,특판스페셜기획세트)</v>
          </cell>
          <cell r="S770">
            <v>149.90554113605478</v>
          </cell>
          <cell r="T770">
            <v>150.06960326397058</v>
          </cell>
          <cell r="U770">
            <v>149.86592231047263</v>
          </cell>
          <cell r="V770">
            <v>149.86592231047263</v>
          </cell>
          <cell r="W770">
            <v>599.70698902097058</v>
          </cell>
          <cell r="X770">
            <v>424</v>
          </cell>
          <cell r="Y770">
            <v>1.8284478131143675</v>
          </cell>
          <cell r="Z770">
            <v>0.41345044052911262</v>
          </cell>
          <cell r="AA770">
            <v>-5.7444881365463107E-2</v>
          </cell>
          <cell r="AB770">
            <v>-0.29298806290020818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424</v>
          </cell>
          <cell r="AI770">
            <v>0</v>
          </cell>
        </row>
        <row r="771">
          <cell r="F771">
            <v>9312446</v>
          </cell>
          <cell r="G771" t="str">
            <v>[세트_임가공]멜라_토닝앰플쿠션_스페셜기획세트_22호(카카오)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-1</v>
          </cell>
          <cell r="Z771">
            <v>-1</v>
          </cell>
          <cell r="AA771">
            <v>-1</v>
          </cell>
          <cell r="AB771">
            <v>-1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</row>
        <row r="772">
          <cell r="F772">
            <v>9312447</v>
          </cell>
          <cell r="G772" t="str">
            <v>[세트_임가공]멜라_토닝앰플쿠션15g_23호(카카오,특판스페셜기획세트)</v>
          </cell>
          <cell r="S772">
            <v>20.244491162500971</v>
          </cell>
          <cell r="T772">
            <v>15.572685509616134</v>
          </cell>
          <cell r="U772">
            <v>20</v>
          </cell>
          <cell r="V772">
            <v>20</v>
          </cell>
          <cell r="W772">
            <v>75.817176672117114</v>
          </cell>
          <cell r="X772">
            <v>242</v>
          </cell>
          <cell r="Y772">
            <v>10.953869230769232</v>
          </cell>
          <cell r="Z772">
            <v>5.7565347826086954</v>
          </cell>
          <cell r="AA772">
            <v>3.3355829590157073</v>
          </cell>
          <cell r="AB772">
            <v>2.1918888386805238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242</v>
          </cell>
          <cell r="AI772">
            <v>0</v>
          </cell>
        </row>
        <row r="773">
          <cell r="F773">
            <v>9312526</v>
          </cell>
          <cell r="G773" t="str">
            <v>[세트_임가공]멜라_매트커버팩트19g+글로우립_23호(카카오기획세트)</v>
          </cell>
          <cell r="S773">
            <v>15.71444606577618</v>
          </cell>
          <cell r="T773">
            <v>15.714446065776182</v>
          </cell>
          <cell r="U773">
            <v>0</v>
          </cell>
          <cell r="V773">
            <v>0</v>
          </cell>
          <cell r="W773">
            <v>31.42889213155236</v>
          </cell>
          <cell r="X773">
            <v>70</v>
          </cell>
          <cell r="Y773">
            <v>3.4545000000000003</v>
          </cell>
          <cell r="Z773">
            <v>1.2272500000000002</v>
          </cell>
          <cell r="AA773">
            <v>1.2272500000000002</v>
          </cell>
          <cell r="AB773">
            <v>1.2272500000000002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70</v>
          </cell>
          <cell r="AI773">
            <v>0</v>
          </cell>
        </row>
        <row r="774">
          <cell r="F774">
            <v>9312736</v>
          </cell>
          <cell r="G774" t="str">
            <v>[판촉물]멜라_앰플기프트세트색상교환권(샘플포함,25추석)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2606</v>
          </cell>
          <cell r="Y774">
            <v>-1</v>
          </cell>
          <cell r="Z774">
            <v>-1</v>
          </cell>
          <cell r="AA774">
            <v>-1</v>
          </cell>
          <cell r="AB774">
            <v>-1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2606</v>
          </cell>
          <cell r="AI774">
            <v>0</v>
          </cell>
        </row>
        <row r="775">
          <cell r="F775">
            <v>9312752</v>
          </cell>
          <cell r="G775" t="str">
            <v>[임가공]멜라_토닝원데이앰플_10ml*2ea+1ml*2ea_카카오기획세트</v>
          </cell>
          <cell r="S775">
            <v>126.96193130459361</v>
          </cell>
          <cell r="T775">
            <v>126.96193130459362</v>
          </cell>
          <cell r="U775">
            <v>130</v>
          </cell>
          <cell r="V775">
            <v>130</v>
          </cell>
          <cell r="W775">
            <v>513.92386260918715</v>
          </cell>
          <cell r="X775">
            <v>93</v>
          </cell>
          <cell r="Y775">
            <v>-0.26749696507936493</v>
          </cell>
          <cell r="Z775">
            <v>-0.63374848253968241</v>
          </cell>
          <cell r="AA775">
            <v>-0.75776447088242405</v>
          </cell>
          <cell r="AB775">
            <v>-0.81903934266091527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93</v>
          </cell>
          <cell r="AI775">
            <v>0</v>
          </cell>
        </row>
        <row r="776">
          <cell r="F776">
            <v>9312809</v>
          </cell>
          <cell r="G776" t="str">
            <v>(단종)[세트_임가공]멜라_토닝앰플쿠션_앰플기프트세트_21호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3</v>
          </cell>
          <cell r="Y776">
            <v>-1</v>
          </cell>
          <cell r="Z776">
            <v>-1</v>
          </cell>
          <cell r="AA776">
            <v>-1</v>
          </cell>
          <cell r="AB776">
            <v>-1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3</v>
          </cell>
          <cell r="AI776">
            <v>0</v>
          </cell>
        </row>
        <row r="777">
          <cell r="F777">
            <v>9312822</v>
          </cell>
          <cell r="G777" t="str">
            <v>[세트_임가공]멜라_토닝앰플쿠션_앰플기프트세트_21호(쿠팡)</v>
          </cell>
          <cell r="S777">
            <v>540</v>
          </cell>
          <cell r="T777">
            <v>0</v>
          </cell>
          <cell r="U777">
            <v>0</v>
          </cell>
          <cell r="V777">
            <v>0</v>
          </cell>
          <cell r="W777">
            <v>540</v>
          </cell>
          <cell r="X777">
            <v>400</v>
          </cell>
          <cell r="Y777">
            <v>-0.2592592592592593</v>
          </cell>
          <cell r="Z777">
            <v>-0.2592592592592593</v>
          </cell>
          <cell r="AA777">
            <v>-0.2592592592592593</v>
          </cell>
          <cell r="AB777">
            <v>-0.2592592592592593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400</v>
          </cell>
          <cell r="AI777">
            <v>0</v>
          </cell>
        </row>
        <row r="778">
          <cell r="F778">
            <v>9312825</v>
          </cell>
          <cell r="G778" t="str">
            <v>(단종)[임가공]멜라_에센셜CBA3종_vIP세트_청뱀(대관용)_쇼핑백변경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-1</v>
          </cell>
          <cell r="Z778">
            <v>-1</v>
          </cell>
          <cell r="AA778">
            <v>-1</v>
          </cell>
          <cell r="AB778">
            <v>-1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</row>
        <row r="779">
          <cell r="F779">
            <v>9312828</v>
          </cell>
          <cell r="G779" t="str">
            <v>(단종)[임가공]멜라_에센셜CBA3종_vIP세트_25(대관용)_쇼핑백변경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-1</v>
          </cell>
          <cell r="Z779">
            <v>-1</v>
          </cell>
          <cell r="AA779">
            <v>-1</v>
          </cell>
          <cell r="AB779">
            <v>-1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</row>
        <row r="780">
          <cell r="F780">
            <v>9312860</v>
          </cell>
          <cell r="G780" t="str">
            <v>(단종)[세트_임가공]멜라_스킨케어베스트6종세트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-1</v>
          </cell>
          <cell r="Z780">
            <v>-1</v>
          </cell>
          <cell r="AA780">
            <v>-1</v>
          </cell>
          <cell r="AB780">
            <v>-1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</row>
        <row r="781">
          <cell r="F781">
            <v>9312861</v>
          </cell>
          <cell r="G781" t="str">
            <v>(단종)[세트_임가공]멜라앰플+쿠션기획세트(카카오)_9/24출고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-1</v>
          </cell>
          <cell r="Z781">
            <v>-1</v>
          </cell>
          <cell r="AA781">
            <v>-1</v>
          </cell>
          <cell r="AB781">
            <v>-1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</row>
        <row r="782">
          <cell r="F782">
            <v>9312862</v>
          </cell>
          <cell r="G782" t="str">
            <v>(단종)[세트_임가공]앰플쿠션기획세트_21호(카카오)_9/24출고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-1</v>
          </cell>
          <cell r="Z782">
            <v>-1</v>
          </cell>
          <cell r="AA782">
            <v>-1</v>
          </cell>
          <cell r="AB782">
            <v>-1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</row>
        <row r="783">
          <cell r="F783">
            <v>9312863</v>
          </cell>
          <cell r="G783" t="str">
            <v>(단종)[세트_임가공]원데이앰플_프리미엄케어세트(카카오)_9/24출고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-1</v>
          </cell>
          <cell r="Z783">
            <v>-1</v>
          </cell>
          <cell r="AA783">
            <v>-1</v>
          </cell>
          <cell r="AB783">
            <v>-1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</row>
        <row r="784">
          <cell r="F784">
            <v>9312864</v>
          </cell>
          <cell r="G784" t="str">
            <v>(단종)[세트_임가공]베리어_리페어기프트세트(카카오)_9/24출고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-1</v>
          </cell>
          <cell r="Z784">
            <v>-1</v>
          </cell>
          <cell r="AA784">
            <v>-1</v>
          </cell>
          <cell r="AB784">
            <v>-1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</row>
        <row r="785">
          <cell r="F785">
            <v>9312865</v>
          </cell>
          <cell r="G785" t="str">
            <v>(단종)[세트_임가공]멜라_스킨케어베스트6종세트(카카오)_즉시출고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-1</v>
          </cell>
          <cell r="Z785">
            <v>-1</v>
          </cell>
          <cell r="AA785">
            <v>-1</v>
          </cell>
          <cell r="AB785">
            <v>-1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F786">
            <v>9312866</v>
          </cell>
          <cell r="G786" t="str">
            <v>[세트_임가공]앰플_쿠션기획세트(카카오)_즉시출고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-1</v>
          </cell>
          <cell r="Z786">
            <v>-1</v>
          </cell>
          <cell r="AA786">
            <v>-1</v>
          </cell>
          <cell r="AB786">
            <v>-1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</row>
        <row r="787">
          <cell r="F787">
            <v>9312867</v>
          </cell>
          <cell r="G787" t="str">
            <v>[세트_임가공]앰플쿠션기획세트_21호(카카오)_즉시출고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-1</v>
          </cell>
          <cell r="Z787">
            <v>-1</v>
          </cell>
          <cell r="AA787">
            <v>-1</v>
          </cell>
          <cell r="AB787">
            <v>-1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</row>
        <row r="788">
          <cell r="F788">
            <v>9312868</v>
          </cell>
          <cell r="G788" t="str">
            <v>[세트_임가공]원데이앰플_프리미엄케어세트(카카오)_즉시출고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-1</v>
          </cell>
          <cell r="Z788">
            <v>-1</v>
          </cell>
          <cell r="AA788">
            <v>-1</v>
          </cell>
          <cell r="AB788">
            <v>-1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F789">
            <v>9312869</v>
          </cell>
          <cell r="G789" t="str">
            <v>[세트_임가공]베리어_리페어기프트세트(카카오)_즉시출고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-1</v>
          </cell>
          <cell r="Z789">
            <v>-1</v>
          </cell>
          <cell r="AA789">
            <v>-1</v>
          </cell>
          <cell r="AB789">
            <v>-1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</row>
        <row r="790">
          <cell r="F790">
            <v>9312870</v>
          </cell>
          <cell r="G790" t="str">
            <v>(단종)[세트_임가공]앰플쿠션기획세트_19호(카카오)_9/24출고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-1</v>
          </cell>
          <cell r="Z790">
            <v>-1</v>
          </cell>
          <cell r="AA790">
            <v>-1</v>
          </cell>
          <cell r="AB790">
            <v>-1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</row>
        <row r="791">
          <cell r="F791">
            <v>9312871</v>
          </cell>
          <cell r="G791" t="str">
            <v>(단종)[세트_임가공]앰플쿠션기획세트_23호(카카오)_9/24출고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-1</v>
          </cell>
          <cell r="Z791">
            <v>-1</v>
          </cell>
          <cell r="AA791">
            <v>-1</v>
          </cell>
          <cell r="AB791">
            <v>-1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F792">
            <v>9312872</v>
          </cell>
          <cell r="G792" t="str">
            <v>[세트_임가공]앰플쿠션기획세트_19호(카카오)_즉시출고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-1</v>
          </cell>
          <cell r="Z792">
            <v>-1</v>
          </cell>
          <cell r="AA792">
            <v>-1</v>
          </cell>
          <cell r="AB792">
            <v>-1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</row>
        <row r="793">
          <cell r="F793">
            <v>9312873</v>
          </cell>
          <cell r="G793" t="str">
            <v>[세트_임가공]앰플쿠션기획세트_23호(카카오)_즉시출고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-1</v>
          </cell>
          <cell r="Z793">
            <v>-1</v>
          </cell>
          <cell r="AA793">
            <v>-1</v>
          </cell>
          <cell r="AB793">
            <v>-1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</row>
        <row r="794">
          <cell r="F794">
            <v>9312874</v>
          </cell>
          <cell r="G794" t="str">
            <v>[세트_임가공]멜라_3스텝스페셜세트_25년(플라워_엘로우패드)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19</v>
          </cell>
          <cell r="Y794">
            <v>-1</v>
          </cell>
          <cell r="Z794">
            <v>-1</v>
          </cell>
          <cell r="AA794">
            <v>-1</v>
          </cell>
          <cell r="AB794">
            <v>-1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19</v>
          </cell>
          <cell r="AI794">
            <v>0</v>
          </cell>
        </row>
        <row r="795">
          <cell r="F795">
            <v>9312875</v>
          </cell>
          <cell r="G795" t="str">
            <v>[세트_임가공]멜라_3스텝스페셜세트_25년(플라워_그린패드)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-1</v>
          </cell>
          <cell r="Z795">
            <v>-1</v>
          </cell>
          <cell r="AA795">
            <v>-1</v>
          </cell>
          <cell r="AB795">
            <v>-1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</row>
        <row r="796">
          <cell r="F796">
            <v>9312876</v>
          </cell>
          <cell r="G796" t="str">
            <v>[세트_임가공]멜라_3스텝스페셜세트_25년(신년패키지_그린패드)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-1</v>
          </cell>
          <cell r="Z796">
            <v>-1</v>
          </cell>
          <cell r="AA796">
            <v>-1</v>
          </cell>
          <cell r="AB796">
            <v>-1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</row>
        <row r="797">
          <cell r="F797">
            <v>9312895</v>
          </cell>
          <cell r="G797" t="str">
            <v>[세트_임가공]멜라_토닝앰플쿠션_스페셜기획세트_21호(쿠팡기획세트)</v>
          </cell>
          <cell r="S797">
            <v>1648.1201902520706</v>
          </cell>
          <cell r="T797">
            <v>28.589706719791295</v>
          </cell>
          <cell r="U797">
            <v>28.589706719791288</v>
          </cell>
          <cell r="V797">
            <v>28.589706719791288</v>
          </cell>
          <cell r="W797">
            <v>1733.8893104114447</v>
          </cell>
          <cell r="X797">
            <v>1251</v>
          </cell>
          <cell r="Y797">
            <v>-0.24095341626227718</v>
          </cell>
          <cell r="Z797">
            <v>-0.25389597672244557</v>
          </cell>
          <cell r="AA797">
            <v>-0.26640456768310983</v>
          </cell>
          <cell r="AB797">
            <v>-0.27850065601757301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1251</v>
          </cell>
          <cell r="AI797">
            <v>0</v>
          </cell>
        </row>
        <row r="798">
          <cell r="F798">
            <v>9313115</v>
          </cell>
          <cell r="G798" t="str">
            <v>[세트_임가공]멜라_토닝앰플쿠션_23호베이지(직영몰기획세트,구형)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499</v>
          </cell>
          <cell r="Y798">
            <v>-1</v>
          </cell>
          <cell r="Z798">
            <v>-1</v>
          </cell>
          <cell r="AA798">
            <v>-1</v>
          </cell>
          <cell r="AB798">
            <v>-1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499</v>
          </cell>
          <cell r="AI798">
            <v>0</v>
          </cell>
        </row>
        <row r="799">
          <cell r="F799">
            <v>9313153</v>
          </cell>
          <cell r="G799" t="str">
            <v>[임가공][카카오]멜라비토닝앰플글로우겔마스크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-1</v>
          </cell>
          <cell r="Z799">
            <v>-1</v>
          </cell>
          <cell r="AA799">
            <v>-1</v>
          </cell>
          <cell r="AB799">
            <v>-1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</row>
        <row r="800">
          <cell r="F800">
            <v>9313169</v>
          </cell>
          <cell r="G800" t="str">
            <v>[세트_임가공]멜라_토닝원데이앰플_부스터샷_15ml(카카오기획세트)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47</v>
          </cell>
          <cell r="Y800">
            <v>-1</v>
          </cell>
          <cell r="Z800">
            <v>-1</v>
          </cell>
          <cell r="AA800">
            <v>-1</v>
          </cell>
          <cell r="AB800">
            <v>-1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47</v>
          </cell>
          <cell r="AI800">
            <v>0</v>
          </cell>
        </row>
        <row r="801">
          <cell r="F801">
            <v>9313190</v>
          </cell>
          <cell r="G801" t="str">
            <v>[임가공]멜라_토닝원데이앰플_부스터샷_본품+리필15ml_카카오기획세트</v>
          </cell>
          <cell r="S801">
            <v>74.575441567256163</v>
          </cell>
          <cell r="T801">
            <v>74.575441567256178</v>
          </cell>
          <cell r="U801">
            <v>100</v>
          </cell>
          <cell r="V801">
            <v>100</v>
          </cell>
          <cell r="W801">
            <v>349.15088313451236</v>
          </cell>
          <cell r="X801">
            <v>171</v>
          </cell>
          <cell r="Y801">
            <v>1.2929800535714286</v>
          </cell>
          <cell r="Z801">
            <v>0.1464900267857141</v>
          </cell>
          <cell r="AA801">
            <v>-0.31366889874646764</v>
          </cell>
          <cell r="AB801">
            <v>-0.51024039101707985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171</v>
          </cell>
          <cell r="AI801">
            <v>0</v>
          </cell>
        </row>
        <row r="802">
          <cell r="F802">
            <v>9313285</v>
          </cell>
          <cell r="G802" t="str">
            <v>(단종)[세트_임가공]멜라_레티놀_0.3프로토닝크림(엑스퍼트)_6개입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-1</v>
          </cell>
          <cell r="Z802">
            <v>-1</v>
          </cell>
          <cell r="AA802">
            <v>-1</v>
          </cell>
          <cell r="AB802">
            <v>-1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</row>
        <row r="803">
          <cell r="F803">
            <v>9313286</v>
          </cell>
          <cell r="G803" t="str">
            <v>(단종)[임가공]DWEGF_더마니들샷_(40mg*2ea)*2박스+롤러대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-1</v>
          </cell>
          <cell r="Z803">
            <v>-1</v>
          </cell>
          <cell r="AA803">
            <v>-1</v>
          </cell>
          <cell r="AB803">
            <v>-1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</row>
        <row r="804">
          <cell r="F804">
            <v>9313444</v>
          </cell>
          <cell r="G804" t="str">
            <v>미니쿠션 21호+키링 파우치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-1</v>
          </cell>
          <cell r="Z804">
            <v>-1</v>
          </cell>
          <cell r="AA804">
            <v>-1</v>
          </cell>
          <cell r="AB804">
            <v>-1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</row>
        <row r="805">
          <cell r="F805">
            <v>9313445</v>
          </cell>
          <cell r="G805" t="str">
            <v>미니쿠션 23호+키링 파우치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-1</v>
          </cell>
          <cell r="Z805">
            <v>-1</v>
          </cell>
          <cell r="AA805">
            <v>-1</v>
          </cell>
          <cell r="AB805">
            <v>-1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</row>
        <row r="806">
          <cell r="F806">
            <v>9313446</v>
          </cell>
          <cell r="G806" t="str">
            <v>미니쿠션 22호+키링 파우치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-1</v>
          </cell>
          <cell r="Z806">
            <v>-1</v>
          </cell>
          <cell r="AA806">
            <v>-1</v>
          </cell>
          <cell r="AB806">
            <v>-1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</row>
        <row r="807">
          <cell r="F807">
            <v>9313447</v>
          </cell>
          <cell r="G807" t="str">
            <v>미니쿠션 19호+키링 파우치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-1</v>
          </cell>
          <cell r="Z807">
            <v>-1</v>
          </cell>
          <cell r="AA807">
            <v>-1</v>
          </cell>
          <cell r="AB807">
            <v>-1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</row>
        <row r="808">
          <cell r="F808">
            <v>9313448</v>
          </cell>
          <cell r="G808" t="str">
            <v>[세트_임가공]앰플쿠션21호(15g)+글로우립로즈(카카오)</v>
          </cell>
          <cell r="S808">
            <v>224.81638176586353</v>
          </cell>
          <cell r="T808">
            <v>224.81638176586355</v>
          </cell>
          <cell r="U808">
            <v>250</v>
          </cell>
          <cell r="V808">
            <v>250</v>
          </cell>
          <cell r="W808">
            <v>949.63276353172705</v>
          </cell>
          <cell r="X808">
            <v>244</v>
          </cell>
          <cell r="Y808">
            <v>8.5330161812297911E-2</v>
          </cell>
          <cell r="Z808">
            <v>-0.45733491909385104</v>
          </cell>
          <cell r="AA808">
            <v>-0.65124560666899778</v>
          </cell>
          <cell r="AB808">
            <v>-0.74305857024924771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244</v>
          </cell>
          <cell r="AI808">
            <v>0</v>
          </cell>
        </row>
        <row r="809">
          <cell r="F809">
            <v>9313514</v>
          </cell>
          <cell r="G809" t="str">
            <v>[임가공]하운드체크케이스+앰플쿠션리필19호(15g)+골든엘릭서오일4ml</v>
          </cell>
          <cell r="S809">
            <v>117.93542663082384</v>
          </cell>
          <cell r="T809">
            <v>0</v>
          </cell>
          <cell r="U809">
            <v>0</v>
          </cell>
          <cell r="V809">
            <v>0</v>
          </cell>
          <cell r="W809">
            <v>117.93542663082384</v>
          </cell>
          <cell r="X809">
            <v>120</v>
          </cell>
          <cell r="Y809">
            <v>1.7505964307391153E-2</v>
          </cell>
          <cell r="Z809">
            <v>1.7505964307391153E-2</v>
          </cell>
          <cell r="AA809">
            <v>1.7505964307391153E-2</v>
          </cell>
          <cell r="AB809">
            <v>1.7505964307391153E-2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120</v>
          </cell>
          <cell r="AI809">
            <v>0</v>
          </cell>
        </row>
        <row r="810">
          <cell r="F810">
            <v>9313515</v>
          </cell>
          <cell r="G810" t="str">
            <v>[임가공]하운드체크케이스+앰플쿠션리필21호(15g)+골든엘릭서오일4ml</v>
          </cell>
          <cell r="S810">
            <v>41.619237336368805</v>
          </cell>
          <cell r="T810">
            <v>27.746158224245875</v>
          </cell>
          <cell r="U810">
            <v>0</v>
          </cell>
          <cell r="V810">
            <v>0</v>
          </cell>
          <cell r="W810">
            <v>69.365395560614672</v>
          </cell>
          <cell r="X810">
            <v>87</v>
          </cell>
          <cell r="Y810">
            <v>1.0903794871794874</v>
          </cell>
          <cell r="Z810">
            <v>0.25422769230769249</v>
          </cell>
          <cell r="AA810">
            <v>0.25422769230769249</v>
          </cell>
          <cell r="AB810">
            <v>0.25422769230769249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87</v>
          </cell>
          <cell r="AI810">
            <v>0</v>
          </cell>
        </row>
        <row r="811">
          <cell r="F811">
            <v>9313516</v>
          </cell>
          <cell r="G811" t="str">
            <v>[임가공]하운드체크케이스+앰플쿠션리필23호(15g)+골든엘릭서오일4ml</v>
          </cell>
          <cell r="S811">
            <v>103.69478363284718</v>
          </cell>
          <cell r="T811">
            <v>0</v>
          </cell>
          <cell r="U811">
            <v>0</v>
          </cell>
          <cell r="V811">
            <v>0</v>
          </cell>
          <cell r="W811">
            <v>103.69478363284718</v>
          </cell>
          <cell r="X811">
            <v>131</v>
          </cell>
          <cell r="Y811">
            <v>0.26332295039866804</v>
          </cell>
          <cell r="Z811">
            <v>0.26332295039866804</v>
          </cell>
          <cell r="AA811">
            <v>0.26332295039866804</v>
          </cell>
          <cell r="AB811">
            <v>0.26332295039866804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131</v>
          </cell>
          <cell r="AI811">
            <v>0</v>
          </cell>
        </row>
        <row r="812">
          <cell r="F812">
            <v>9313770</v>
          </cell>
          <cell r="G812" t="str">
            <v>[세트]매트팩트23호(19g)+글로우로즈립(카카오)</v>
          </cell>
          <cell r="S812">
            <v>18.541679746480384</v>
          </cell>
          <cell r="T812">
            <v>18.541679746480387</v>
          </cell>
          <cell r="U812">
            <v>30</v>
          </cell>
          <cell r="V812">
            <v>30</v>
          </cell>
          <cell r="W812">
            <v>97.083359492960767</v>
          </cell>
          <cell r="X812">
            <v>137</v>
          </cell>
          <cell r="Y812">
            <v>6.3887588327053058</v>
          </cell>
          <cell r="Z812">
            <v>2.6943794163526529</v>
          </cell>
          <cell r="AA812">
            <v>1.0422352284604317</v>
          </cell>
          <cell r="AB812">
            <v>0.4111584180390202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137</v>
          </cell>
          <cell r="AI812">
            <v>0</v>
          </cell>
        </row>
        <row r="813">
          <cell r="F813">
            <v>9313771</v>
          </cell>
          <cell r="G813" t="str">
            <v>[세트]앰플쿠션23호(15g)+글로우 로즈립(카카오)</v>
          </cell>
          <cell r="S813">
            <v>56.322284778469282</v>
          </cell>
          <cell r="T813">
            <v>67.586741734163141</v>
          </cell>
          <cell r="U813">
            <v>70</v>
          </cell>
          <cell r="V813">
            <v>70</v>
          </cell>
          <cell r="W813">
            <v>263.90902651263241</v>
          </cell>
          <cell r="X813">
            <v>190</v>
          </cell>
          <cell r="Y813">
            <v>2.3734426923076928</v>
          </cell>
          <cell r="Z813">
            <v>0.53338304195804209</v>
          </cell>
          <cell r="AA813">
            <v>-2.0159074504856767E-2</v>
          </cell>
          <cell r="AB813">
            <v>-0.28005493972406681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190</v>
          </cell>
          <cell r="AI813">
            <v>0</v>
          </cell>
        </row>
        <row r="814">
          <cell r="F814">
            <v>9313773</v>
          </cell>
          <cell r="G814" t="str">
            <v>멜라_비타앰플클렌저_200ml(인도네시아)_V2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300</v>
          </cell>
          <cell r="Y814">
            <v>-1</v>
          </cell>
          <cell r="Z814">
            <v>-1</v>
          </cell>
          <cell r="AA814">
            <v>-1</v>
          </cell>
          <cell r="AB814">
            <v>-1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240</v>
          </cell>
          <cell r="AI814">
            <v>0</v>
          </cell>
        </row>
        <row r="815">
          <cell r="F815">
            <v>9313775</v>
          </cell>
          <cell r="G815" t="str">
            <v>멜라_비타앰플클렌저_30ml(인도네시아)_V2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750</v>
          </cell>
          <cell r="Y815">
            <v>-1</v>
          </cell>
          <cell r="Z815">
            <v>-1</v>
          </cell>
          <cell r="AA815">
            <v>-1</v>
          </cell>
          <cell r="AB815">
            <v>-1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250</v>
          </cell>
          <cell r="AI815">
            <v>0</v>
          </cell>
        </row>
        <row r="816">
          <cell r="F816">
            <v>9313776</v>
          </cell>
          <cell r="G816" t="str">
            <v>멜라_토닝원데이앰플_15ml(인도네시아)_V2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979</v>
          </cell>
          <cell r="Y816">
            <v>-1</v>
          </cell>
          <cell r="Z816">
            <v>-1</v>
          </cell>
          <cell r="AA816">
            <v>-1</v>
          </cell>
          <cell r="AB816">
            <v>-1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379</v>
          </cell>
          <cell r="AI816">
            <v>0</v>
          </cell>
        </row>
        <row r="817">
          <cell r="F817">
            <v>9313777</v>
          </cell>
          <cell r="G817" t="str">
            <v>멜라_토닝원데이앰플_30ml(인도네시아)_V2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400</v>
          </cell>
          <cell r="Y817">
            <v>-1</v>
          </cell>
          <cell r="Z817">
            <v>-1</v>
          </cell>
          <cell r="AA817">
            <v>-1</v>
          </cell>
          <cell r="AB817">
            <v>-1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200</v>
          </cell>
          <cell r="AI817">
            <v>0</v>
          </cell>
        </row>
        <row r="818">
          <cell r="F818">
            <v>9313778</v>
          </cell>
          <cell r="G818" t="str">
            <v>[세트]베리어리페어크림30g+슬리브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1</v>
          </cell>
          <cell r="Y818">
            <v>-1</v>
          </cell>
          <cell r="Z818">
            <v>-1</v>
          </cell>
          <cell r="AA818">
            <v>-1</v>
          </cell>
          <cell r="AB818">
            <v>-1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1</v>
          </cell>
          <cell r="AI818">
            <v>0</v>
          </cell>
        </row>
        <row r="819">
          <cell r="F819">
            <v>9313804</v>
          </cell>
          <cell r="G819" t="str">
            <v>[신제품][세트]멜라_클리어썬패치_4회분*3box(면세).v2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-1</v>
          </cell>
          <cell r="Z819">
            <v>-1</v>
          </cell>
          <cell r="AA819">
            <v>-1</v>
          </cell>
          <cell r="AB819">
            <v>-1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</row>
        <row r="820">
          <cell r="F820">
            <v>9313816</v>
          </cell>
          <cell r="G820" t="str">
            <v>[세트]이지듀멜라스킨케어기프트6종기획세트(26년설)</v>
          </cell>
          <cell r="S820">
            <v>425.38453574442718</v>
          </cell>
          <cell r="T820">
            <v>428.89756126753105</v>
          </cell>
          <cell r="U820">
            <v>400</v>
          </cell>
          <cell r="V820">
            <v>400</v>
          </cell>
          <cell r="W820">
            <v>1654.2820970119583</v>
          </cell>
          <cell r="X820">
            <v>3542</v>
          </cell>
          <cell r="Y820">
            <v>7.3265838373777843</v>
          </cell>
          <cell r="Z820">
            <v>3.1461714021503351</v>
          </cell>
          <cell r="AA820">
            <v>1.8239261394530057</v>
          </cell>
          <cell r="AB820">
            <v>1.1411100358262511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3542</v>
          </cell>
          <cell r="AI820">
            <v>0</v>
          </cell>
        </row>
        <row r="821">
          <cell r="F821">
            <v>9313818</v>
          </cell>
          <cell r="G821" t="str">
            <v>[세트]이지듀리프트코어이펙트6종스킨케어세트(26년설)</v>
          </cell>
          <cell r="S821">
            <v>11</v>
          </cell>
          <cell r="T821">
            <v>11</v>
          </cell>
          <cell r="U821">
            <v>0</v>
          </cell>
          <cell r="V821">
            <v>0</v>
          </cell>
          <cell r="W821">
            <v>22</v>
          </cell>
          <cell r="X821">
            <v>1397</v>
          </cell>
          <cell r="Y821">
            <v>126</v>
          </cell>
          <cell r="Z821">
            <v>62.5</v>
          </cell>
          <cell r="AA821">
            <v>62.5</v>
          </cell>
          <cell r="AB821">
            <v>62.5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1389</v>
          </cell>
          <cell r="AI821">
            <v>0</v>
          </cell>
        </row>
        <row r="822">
          <cell r="F822">
            <v>9313872</v>
          </cell>
          <cell r="G822" t="str">
            <v>[세트_임가공]미니쇼핑백2024+원데이앰플12ml_판촉몰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21</v>
          </cell>
          <cell r="Y822">
            <v>-1</v>
          </cell>
          <cell r="Z822">
            <v>-1</v>
          </cell>
          <cell r="AA822">
            <v>-1</v>
          </cell>
          <cell r="AB822">
            <v>-1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21</v>
          </cell>
          <cell r="AI822">
            <v>0</v>
          </cell>
        </row>
        <row r="823">
          <cell r="F823">
            <v>9313940</v>
          </cell>
          <cell r="G823" t="str">
            <v>[세트]기미앰플30ML*6세트(26신년)</v>
          </cell>
          <cell r="S823">
            <v>4.3194129907034746</v>
          </cell>
          <cell r="T823">
            <v>4.3550847342815819</v>
          </cell>
          <cell r="U823">
            <v>0</v>
          </cell>
          <cell r="V823">
            <v>0</v>
          </cell>
          <cell r="W823">
            <v>8.6744977249850557</v>
          </cell>
          <cell r="X823">
            <v>8</v>
          </cell>
          <cell r="Y823">
            <v>0.85210351897772396</v>
          </cell>
          <cell r="Z823">
            <v>-7.775640116226068E-2</v>
          </cell>
          <cell r="AA823">
            <v>-7.775640116226068E-2</v>
          </cell>
          <cell r="AB823">
            <v>-7.775640116226068E-2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8</v>
          </cell>
          <cell r="AI823">
            <v>0</v>
          </cell>
        </row>
        <row r="824">
          <cell r="F824">
            <v>9313942</v>
          </cell>
          <cell r="G824" t="str">
            <v>[세트]이지듀항산화*4세트(26신년)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652</v>
          </cell>
          <cell r="Y824">
            <v>-1</v>
          </cell>
          <cell r="Z824">
            <v>-1</v>
          </cell>
          <cell r="AA824">
            <v>-1</v>
          </cell>
          <cell r="AB824">
            <v>-1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652</v>
          </cell>
          <cell r="AI824">
            <v>0</v>
          </cell>
        </row>
        <row r="825">
          <cell r="F825">
            <v>9313943</v>
          </cell>
          <cell r="G825" t="str">
            <v>[세트]부스터샷6입(본품3+리필3)(26신년)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3</v>
          </cell>
          <cell r="Y825">
            <v>-1</v>
          </cell>
          <cell r="Z825">
            <v>-1</v>
          </cell>
          <cell r="AA825">
            <v>-1</v>
          </cell>
          <cell r="AB825">
            <v>-1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3</v>
          </cell>
          <cell r="AI825">
            <v>0</v>
          </cell>
        </row>
        <row r="826">
          <cell r="F826">
            <v>9313944</v>
          </cell>
          <cell r="G826" t="str">
            <v>(단종)[세트]기미쿠션세트(본품3+리필3+퍼프3)_19호페어(26년설)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44</v>
          </cell>
          <cell r="Y826">
            <v>-1</v>
          </cell>
          <cell r="Z826">
            <v>-1</v>
          </cell>
          <cell r="AA826">
            <v>-1</v>
          </cell>
          <cell r="AB826">
            <v>-1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44</v>
          </cell>
          <cell r="AI826">
            <v>0</v>
          </cell>
        </row>
        <row r="827">
          <cell r="F827">
            <v>9313962</v>
          </cell>
          <cell r="G827" t="str">
            <v>(단종)[세트]기미쿠션세트(본품3+리필3+퍼프3)_21호내추럴(26년설)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1</v>
          </cell>
          <cell r="Y827">
            <v>-1</v>
          </cell>
          <cell r="Z827">
            <v>-1</v>
          </cell>
          <cell r="AA827">
            <v>-1</v>
          </cell>
          <cell r="AB827">
            <v>-1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1</v>
          </cell>
          <cell r="AI827">
            <v>0</v>
          </cell>
        </row>
        <row r="828">
          <cell r="F828">
            <v>9313963</v>
          </cell>
          <cell r="G828" t="str">
            <v>(단종)[세트]기미쿠션세트(본품3+리필3+퍼프3)_22호라이트(26년설)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1</v>
          </cell>
          <cell r="Y828">
            <v>-1</v>
          </cell>
          <cell r="Z828">
            <v>-1</v>
          </cell>
          <cell r="AA828">
            <v>-1</v>
          </cell>
          <cell r="AB828">
            <v>-1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1</v>
          </cell>
          <cell r="AI828">
            <v>0</v>
          </cell>
        </row>
        <row r="829">
          <cell r="F829">
            <v>9313964</v>
          </cell>
          <cell r="G829" t="str">
            <v>(단종)[세트]기미쿠션세트(본품3+리필3+퍼프3)_23호베이지(26년설)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19</v>
          </cell>
          <cell r="Y829">
            <v>-1</v>
          </cell>
          <cell r="Z829">
            <v>-1</v>
          </cell>
          <cell r="AA829">
            <v>-1</v>
          </cell>
          <cell r="AB829">
            <v>-1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19</v>
          </cell>
          <cell r="AI829">
            <v>0</v>
          </cell>
        </row>
        <row r="830">
          <cell r="F830">
            <v>9313965</v>
          </cell>
          <cell r="G830" t="str">
            <v>(단종)[세트]기미팩트세트(본품3+리필3+퍼프3)_19호페어(26년설)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14</v>
          </cell>
          <cell r="Y830">
            <v>-1</v>
          </cell>
          <cell r="Z830">
            <v>-1</v>
          </cell>
          <cell r="AA830">
            <v>-1</v>
          </cell>
          <cell r="AB830">
            <v>-1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14</v>
          </cell>
          <cell r="AI830">
            <v>0</v>
          </cell>
        </row>
        <row r="831">
          <cell r="F831">
            <v>9313966</v>
          </cell>
          <cell r="G831" t="str">
            <v>(단종)[세트]기미팩트세트(본품3+리필3+퍼프3)_21호내추럴(26년설)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15</v>
          </cell>
          <cell r="Y831">
            <v>-1</v>
          </cell>
          <cell r="Z831">
            <v>-1</v>
          </cell>
          <cell r="AA831">
            <v>-1</v>
          </cell>
          <cell r="AB831">
            <v>-1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15</v>
          </cell>
          <cell r="AI831">
            <v>0</v>
          </cell>
        </row>
        <row r="832">
          <cell r="F832">
            <v>9313967</v>
          </cell>
          <cell r="G832" t="str">
            <v>(단종)[세트]기미팩트세트(본품3+리필3+퍼프3)_23호베이지(26년설)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7</v>
          </cell>
          <cell r="Y832">
            <v>-1</v>
          </cell>
          <cell r="Z832">
            <v>-1</v>
          </cell>
          <cell r="AA832">
            <v>-1</v>
          </cell>
          <cell r="AB832">
            <v>-1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7</v>
          </cell>
          <cell r="AI832">
            <v>0</v>
          </cell>
        </row>
        <row r="833">
          <cell r="F833">
            <v>9313968</v>
          </cell>
          <cell r="G833" t="str">
            <v>(단종)[세트]기미쿠션레드에디션(26년설)_19호페어</v>
          </cell>
          <cell r="S833">
            <v>2.4280532144517957</v>
          </cell>
          <cell r="T833">
            <v>2.4481052196308184</v>
          </cell>
          <cell r="U833">
            <v>0</v>
          </cell>
          <cell r="V833">
            <v>0</v>
          </cell>
          <cell r="W833">
            <v>4.8761584340826136</v>
          </cell>
          <cell r="X833">
            <v>489</v>
          </cell>
          <cell r="Y833">
            <v>200.39591549701933</v>
          </cell>
          <cell r="Z833">
            <v>99.283862103836469</v>
          </cell>
          <cell r="AA833">
            <v>99.283862103836469</v>
          </cell>
          <cell r="AB833">
            <v>99.283862103836469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489</v>
          </cell>
          <cell r="AI833">
            <v>0</v>
          </cell>
        </row>
        <row r="834">
          <cell r="F834">
            <v>9313969</v>
          </cell>
          <cell r="G834" t="str">
            <v>(단종)[세트]기미쿠션레드에디션(26년설)_21호내추럴</v>
          </cell>
          <cell r="S834">
            <v>121.40266072258977</v>
          </cell>
          <cell r="T834">
            <v>122.40526098154092</v>
          </cell>
          <cell r="U834">
            <v>0</v>
          </cell>
          <cell r="V834">
            <v>0</v>
          </cell>
          <cell r="W834">
            <v>243.80792170413071</v>
          </cell>
          <cell r="X834">
            <v>1191</v>
          </cell>
          <cell r="Y834">
            <v>8.8103286444560354</v>
          </cell>
          <cell r="Z834">
            <v>3.884993037450684</v>
          </cell>
          <cell r="AA834">
            <v>3.884993037450684</v>
          </cell>
          <cell r="AB834">
            <v>3.884993037450684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1191</v>
          </cell>
          <cell r="AI834">
            <v>0</v>
          </cell>
        </row>
        <row r="835">
          <cell r="F835">
            <v>9313970</v>
          </cell>
          <cell r="G835" t="str">
            <v>(단종)[세트]기미쿠션레드에디션(26년설)_22호라이트베이지</v>
          </cell>
          <cell r="S835">
            <v>2.4280532144517957</v>
          </cell>
          <cell r="T835">
            <v>2.4481052196308184</v>
          </cell>
          <cell r="U835">
            <v>0</v>
          </cell>
          <cell r="V835">
            <v>0</v>
          </cell>
          <cell r="W835">
            <v>4.8761584340826136</v>
          </cell>
          <cell r="X835">
            <v>534</v>
          </cell>
          <cell r="Y835">
            <v>218.92928195380026</v>
          </cell>
          <cell r="Z835">
            <v>108.51243837106068</v>
          </cell>
          <cell r="AA835">
            <v>108.51243837106068</v>
          </cell>
          <cell r="AB835">
            <v>108.51243837106068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534</v>
          </cell>
          <cell r="AI835">
            <v>0</v>
          </cell>
        </row>
        <row r="836">
          <cell r="F836">
            <v>9313971</v>
          </cell>
          <cell r="G836" t="str">
            <v>(단종)[세트]기미쿠션레드에디션(26년설)_23호베이지</v>
          </cell>
          <cell r="S836">
            <v>2.4280532144517957</v>
          </cell>
          <cell r="T836">
            <v>2.4481052196308184</v>
          </cell>
          <cell r="U836">
            <v>0</v>
          </cell>
          <cell r="V836">
            <v>0</v>
          </cell>
          <cell r="W836">
            <v>4.8761584340826136</v>
          </cell>
          <cell r="X836">
            <v>435</v>
          </cell>
          <cell r="Y836">
            <v>178.15587574888224</v>
          </cell>
          <cell r="Z836">
            <v>88.209570583167405</v>
          </cell>
          <cell r="AA836">
            <v>88.209570583167405</v>
          </cell>
          <cell r="AB836">
            <v>88.209570583167405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435</v>
          </cell>
          <cell r="AI836">
            <v>0</v>
          </cell>
        </row>
        <row r="837">
          <cell r="F837">
            <v>9313972</v>
          </cell>
          <cell r="G837" t="str">
            <v>(단종)[세트]글로우팩트(FW)레드에디션_19호페어</v>
          </cell>
          <cell r="S837">
            <v>2.4280532144517957</v>
          </cell>
          <cell r="T837">
            <v>2.4481052196308184</v>
          </cell>
          <cell r="U837">
            <v>0</v>
          </cell>
          <cell r="V837">
            <v>0</v>
          </cell>
          <cell r="W837">
            <v>4.8761584340826136</v>
          </cell>
          <cell r="X837">
            <v>439</v>
          </cell>
          <cell r="Y837">
            <v>179.8032861005961</v>
          </cell>
          <cell r="Z837">
            <v>89.029888473587349</v>
          </cell>
          <cell r="AA837">
            <v>89.029888473587349</v>
          </cell>
          <cell r="AB837">
            <v>89.029888473587349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439</v>
          </cell>
          <cell r="AI837">
            <v>0</v>
          </cell>
        </row>
        <row r="838">
          <cell r="F838">
            <v>9313973</v>
          </cell>
          <cell r="G838" t="str">
            <v>(단종)[세트]글로우팩트(FW)레드에디션_21호내추럴</v>
          </cell>
          <cell r="S838">
            <v>72.84159643355386</v>
          </cell>
          <cell r="T838">
            <v>73.443156588924566</v>
          </cell>
          <cell r="U838">
            <v>0</v>
          </cell>
          <cell r="V838">
            <v>0</v>
          </cell>
          <cell r="W838">
            <v>146.28475302247841</v>
          </cell>
          <cell r="X838">
            <v>977</v>
          </cell>
          <cell r="Y838">
            <v>12.412665946870343</v>
          </cell>
          <cell r="Z838">
            <v>5.6787548245022652</v>
          </cell>
          <cell r="AA838">
            <v>5.6787548245022652</v>
          </cell>
          <cell r="AB838">
            <v>5.6787548245022652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977</v>
          </cell>
          <cell r="AI838">
            <v>0</v>
          </cell>
        </row>
        <row r="839">
          <cell r="F839">
            <v>9313974</v>
          </cell>
          <cell r="G839" t="str">
            <v>(단종)[세트]글로우팩트(FW)레드에디션_23호베이지</v>
          </cell>
          <cell r="S839">
            <v>2.4280532144517957</v>
          </cell>
          <cell r="T839">
            <v>2.4481052196308184</v>
          </cell>
          <cell r="U839">
            <v>0</v>
          </cell>
          <cell r="V839">
            <v>0</v>
          </cell>
          <cell r="W839">
            <v>4.8761584340826136</v>
          </cell>
          <cell r="X839">
            <v>373</v>
          </cell>
          <cell r="Y839">
            <v>152.6210152973174</v>
          </cell>
          <cell r="Z839">
            <v>75.494643281658497</v>
          </cell>
          <cell r="AA839">
            <v>75.494643281658497</v>
          </cell>
          <cell r="AB839">
            <v>75.494643281658497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373</v>
          </cell>
          <cell r="AI839">
            <v>0</v>
          </cell>
        </row>
        <row r="840">
          <cell r="F840">
            <v>9313975</v>
          </cell>
          <cell r="G840" t="str">
            <v>[세트]부스터샷묶음(본품1+리필1)(면세)</v>
          </cell>
          <cell r="S840">
            <v>119.99999999999999</v>
          </cell>
          <cell r="T840">
            <v>120.00000000000003</v>
          </cell>
          <cell r="U840">
            <v>240</v>
          </cell>
          <cell r="V840">
            <v>240</v>
          </cell>
          <cell r="W840">
            <v>720</v>
          </cell>
          <cell r="X840">
            <v>385</v>
          </cell>
          <cell r="Y840">
            <v>2.2083333333333339</v>
          </cell>
          <cell r="Z840">
            <v>0.60416666666666674</v>
          </cell>
          <cell r="AA840">
            <v>-0.19791666666666663</v>
          </cell>
          <cell r="AB840">
            <v>-0.46527777777777779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385</v>
          </cell>
          <cell r="AI840">
            <v>0</v>
          </cell>
        </row>
        <row r="841">
          <cell r="F841">
            <v>9313976</v>
          </cell>
          <cell r="G841" t="str">
            <v>(단종)[세트]원데이앰플15ml*2ea(홈쇼핑)</v>
          </cell>
          <cell r="S841">
            <v>3372</v>
          </cell>
          <cell r="T841">
            <v>556</v>
          </cell>
          <cell r="U841">
            <v>0</v>
          </cell>
          <cell r="V841">
            <v>0</v>
          </cell>
          <cell r="W841">
            <v>3928</v>
          </cell>
          <cell r="X841">
            <v>4157</v>
          </cell>
          <cell r="Y841">
            <v>0.23279952550415195</v>
          </cell>
          <cell r="Z841">
            <v>5.8299389002036683E-2</v>
          </cell>
          <cell r="AA841">
            <v>5.8299389002036683E-2</v>
          </cell>
          <cell r="AB841">
            <v>5.8299389002036683E-2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4157</v>
          </cell>
        </row>
        <row r="842">
          <cell r="F842">
            <v>9313977</v>
          </cell>
          <cell r="G842" t="str">
            <v>[세트]직영몰기획구성_기미앰플15ml*4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-1</v>
          </cell>
          <cell r="Z842">
            <v>-1</v>
          </cell>
          <cell r="AA842">
            <v>-1</v>
          </cell>
          <cell r="AB842">
            <v>-1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</row>
        <row r="843">
          <cell r="F843">
            <v>9313978</v>
          </cell>
          <cell r="G843" t="str">
            <v>[세트]직영몰기획구성_항산화15ml*4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-1</v>
          </cell>
          <cell r="Z843">
            <v>-1</v>
          </cell>
          <cell r="AA843">
            <v>-1</v>
          </cell>
          <cell r="AB843">
            <v>-1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</row>
        <row r="844">
          <cell r="F844">
            <v>9314061</v>
          </cell>
          <cell r="G844" t="str">
            <v>[세트]포스트레이저크림40ml*2+골든엘릭서4ml(카카오)</v>
          </cell>
          <cell r="S844">
            <v>68.921787555482027</v>
          </cell>
          <cell r="T844">
            <v>55.137430044385631</v>
          </cell>
          <cell r="U844">
            <v>80</v>
          </cell>
          <cell r="V844">
            <v>80</v>
          </cell>
          <cell r="W844">
            <v>284.05921759986768</v>
          </cell>
          <cell r="X844">
            <v>321</v>
          </cell>
          <cell r="Y844">
            <v>3.6574532000000008</v>
          </cell>
          <cell r="Z844">
            <v>1.5874740000000003</v>
          </cell>
          <cell r="AA844">
            <v>0.57307277649881661</v>
          </cell>
          <cell r="AB844">
            <v>0.13004606121308115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321</v>
          </cell>
          <cell r="AI844">
            <v>0</v>
          </cell>
        </row>
        <row r="845">
          <cell r="F845">
            <v>9400033</v>
          </cell>
          <cell r="G845" t="str">
            <v>[세트]매트팩트21호(19g)+글로우립로즈(카카오)</v>
          </cell>
          <cell r="S845">
            <v>27.71544457484508</v>
          </cell>
          <cell r="T845">
            <v>27.715444574845083</v>
          </cell>
          <cell r="U845">
            <v>30</v>
          </cell>
          <cell r="V845">
            <v>30</v>
          </cell>
          <cell r="W845">
            <v>115.43088914969016</v>
          </cell>
          <cell r="X845">
            <v>70</v>
          </cell>
          <cell r="Y845">
            <v>1.5256675862068967</v>
          </cell>
          <cell r="Z845">
            <v>0.26283379310344834</v>
          </cell>
          <cell r="AA845">
            <v>-0.18062423677520767</v>
          </cell>
          <cell r="AB845">
            <v>-0.39357653297442441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70</v>
          </cell>
          <cell r="AI845">
            <v>0</v>
          </cell>
        </row>
        <row r="846">
          <cell r="F846">
            <v>9400093</v>
          </cell>
          <cell r="G846" t="str">
            <v>[세트]부스터샷_15ml 세트(본품15ml+리필15ml)(면세)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-1</v>
          </cell>
          <cell r="Z846">
            <v>-1</v>
          </cell>
          <cell r="AA846">
            <v>-1</v>
          </cell>
          <cell r="AB846">
            <v>-1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</row>
        <row r="847">
          <cell r="F847">
            <v>9400201</v>
          </cell>
          <cell r="G847" t="str">
            <v>[세트_임가공][카카오]포스트레이저 미스트 50ml 1+1</v>
          </cell>
          <cell r="S847">
            <v>68.921787555482027</v>
          </cell>
          <cell r="T847">
            <v>55.137430044385631</v>
          </cell>
          <cell r="U847">
            <v>80</v>
          </cell>
          <cell r="V847">
            <v>80</v>
          </cell>
          <cell r="W847">
            <v>284.05921759986768</v>
          </cell>
          <cell r="X847">
            <v>241</v>
          </cell>
          <cell r="Y847">
            <v>2.4967172000000004</v>
          </cell>
          <cell r="Z847">
            <v>0.942620666666667</v>
          </cell>
          <cell r="AA847">
            <v>0.18102971693524861</v>
          </cell>
          <cell r="AB847">
            <v>-0.15158535591167432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241</v>
          </cell>
          <cell r="AI847">
            <v>0</v>
          </cell>
        </row>
        <row r="848">
          <cell r="F848">
            <v>9400214</v>
          </cell>
          <cell r="G848" t="str">
            <v>[세트_임가공]멜라 3스텝 기프트 세트_2026</v>
          </cell>
          <cell r="S848">
            <v>372.13330080828837</v>
          </cell>
          <cell r="T848">
            <v>242.0505962508517</v>
          </cell>
          <cell r="U848">
            <v>305.93470502092629</v>
          </cell>
          <cell r="V848">
            <v>305.93470502092629</v>
          </cell>
          <cell r="W848">
            <v>1226.0533071009925</v>
          </cell>
          <cell r="X848">
            <v>731</v>
          </cell>
          <cell r="Y848">
            <v>0.96434986713696103</v>
          </cell>
          <cell r="Z848">
            <v>0.19019727397641573</v>
          </cell>
          <cell r="AA848">
            <v>-0.20553720102227613</v>
          </cell>
          <cell r="AB848">
            <v>-0.4037779631878714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731</v>
          </cell>
          <cell r="AI848">
            <v>0</v>
          </cell>
        </row>
        <row r="849">
          <cell r="F849">
            <v>9400301</v>
          </cell>
          <cell r="G849" t="str">
            <v>[OY]EGFx다운타임오인트크림기획세트</v>
          </cell>
          <cell r="S849">
            <v>16875</v>
          </cell>
          <cell r="T849">
            <v>13500</v>
          </cell>
          <cell r="U849">
            <v>10000</v>
          </cell>
          <cell r="V849">
            <v>6000</v>
          </cell>
          <cell r="W849">
            <v>46375</v>
          </cell>
          <cell r="X849">
            <v>13085</v>
          </cell>
          <cell r="Y849">
            <v>-0.22459259259259257</v>
          </cell>
          <cell r="Z849">
            <v>-0.56921810699588482</v>
          </cell>
          <cell r="AA849">
            <v>-0.67591331269349841</v>
          </cell>
          <cell r="AB849">
            <v>-0.71784366576819414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11485</v>
          </cell>
          <cell r="AI849">
            <v>0</v>
          </cell>
        </row>
        <row r="850">
          <cell r="F850">
            <v>9400305</v>
          </cell>
          <cell r="G850" t="str">
            <v>[OY]이지듀멜라비토닝앰플쿠션19호(본품1+리필1+퍼프2매)13g기획세트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1300</v>
          </cell>
          <cell r="Y850">
            <v>-1</v>
          </cell>
          <cell r="Z850">
            <v>-1</v>
          </cell>
          <cell r="AA850">
            <v>-1</v>
          </cell>
          <cell r="AB850">
            <v>-1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1300</v>
          </cell>
          <cell r="AI850">
            <v>0</v>
          </cell>
        </row>
        <row r="851">
          <cell r="F851">
            <v>9400307</v>
          </cell>
          <cell r="G851" t="str">
            <v>[OY]이지듀멜라비토닝앰플쿠션21호(본품1+리필1+퍼프2매)13g기획세트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600</v>
          </cell>
          <cell r="Y851">
            <v>-1</v>
          </cell>
          <cell r="Z851">
            <v>-1</v>
          </cell>
          <cell r="AA851">
            <v>-1</v>
          </cell>
          <cell r="AB851">
            <v>-1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600</v>
          </cell>
          <cell r="AI851">
            <v>0</v>
          </cell>
        </row>
        <row r="852">
          <cell r="F852">
            <v>9400308</v>
          </cell>
          <cell r="G852" t="str">
            <v>[OY]이지듀멜라비토닝앰플쿠션22호(본품1+리필1+퍼프2매)13g기획세트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-1</v>
          </cell>
          <cell r="Z852">
            <v>-1</v>
          </cell>
          <cell r="AA852">
            <v>-1</v>
          </cell>
          <cell r="AB852">
            <v>-1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</row>
        <row r="853">
          <cell r="F853">
            <v>9400309</v>
          </cell>
          <cell r="G853" t="str">
            <v>[OY]이지듀멜라비토닝앰플쿠션23호(본품1+리필1+퍼프2매)13g기획세트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1100</v>
          </cell>
          <cell r="Y853">
            <v>-1</v>
          </cell>
          <cell r="Z853">
            <v>-1</v>
          </cell>
          <cell r="AA853">
            <v>-1</v>
          </cell>
          <cell r="AB853">
            <v>-1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1100</v>
          </cell>
          <cell r="AI853">
            <v>0</v>
          </cell>
        </row>
        <row r="854">
          <cell r="F854">
            <v>9400500</v>
          </cell>
          <cell r="G854" t="str">
            <v>[OY]원데이앰플12ml+글루타치온크림샤쉐2g*5개입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-1</v>
          </cell>
          <cell r="Z854">
            <v>-1</v>
          </cell>
          <cell r="AA854">
            <v>-1</v>
          </cell>
          <cell r="AB854">
            <v>-1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</row>
        <row r="855">
          <cell r="F855">
            <v>9400501</v>
          </cell>
          <cell r="G855" t="str">
            <v>이지듀멜라비토닝앰플쿠션케이스(봄에디션)</v>
          </cell>
          <cell r="S855">
            <v>11055.974261143936</v>
          </cell>
          <cell r="T855">
            <v>12598.499160834943</v>
          </cell>
          <cell r="U855">
            <v>499.99999999999994</v>
          </cell>
          <cell r="V855">
            <v>1000</v>
          </cell>
          <cell r="W855">
            <v>25154.473421978881</v>
          </cell>
          <cell r="X855">
            <v>49884</v>
          </cell>
          <cell r="Y855">
            <v>3.5119497225420115</v>
          </cell>
          <cell r="Z855">
            <v>1.10886114901419</v>
          </cell>
          <cell r="AA855">
            <v>1.0652075136777377</v>
          </cell>
          <cell r="AB855">
            <v>0.98310651004976068</v>
          </cell>
          <cell r="AC855">
            <v>10555.974261143936</v>
          </cell>
          <cell r="AD855">
            <v>0</v>
          </cell>
          <cell r="AE855">
            <v>0</v>
          </cell>
          <cell r="AF855">
            <v>0</v>
          </cell>
          <cell r="AG855">
            <v>10555.974261143936</v>
          </cell>
          <cell r="AH855">
            <v>6054</v>
          </cell>
          <cell r="AI855">
            <v>32917</v>
          </cell>
        </row>
        <row r="856">
          <cell r="F856">
            <v>9400503</v>
          </cell>
          <cell r="G856" t="str">
            <v>[OY]EGFx다운타임오인트세럼기획세트</v>
          </cell>
          <cell r="S856">
            <v>16875</v>
          </cell>
          <cell r="T856">
            <v>13500</v>
          </cell>
          <cell r="U856">
            <v>10000</v>
          </cell>
          <cell r="V856">
            <v>6000</v>
          </cell>
          <cell r="W856">
            <v>46375</v>
          </cell>
          <cell r="X856">
            <v>13498</v>
          </cell>
          <cell r="Y856">
            <v>-0.20011851851851847</v>
          </cell>
          <cell r="Z856">
            <v>-0.55562139917695474</v>
          </cell>
          <cell r="AA856">
            <v>-0.66568421052631577</v>
          </cell>
          <cell r="AB856">
            <v>-0.70893800539083562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13498</v>
          </cell>
          <cell r="AI856">
            <v>0</v>
          </cell>
        </row>
        <row r="857">
          <cell r="F857">
            <v>9400504</v>
          </cell>
          <cell r="G857" t="str">
            <v>[OY]EGFx다운타임오인트겔기획세트</v>
          </cell>
          <cell r="S857">
            <v>20250</v>
          </cell>
          <cell r="T857">
            <v>15750</v>
          </cell>
          <cell r="U857">
            <v>12000</v>
          </cell>
          <cell r="V857">
            <v>8000</v>
          </cell>
          <cell r="W857">
            <v>56000</v>
          </cell>
          <cell r="X857">
            <v>12010</v>
          </cell>
          <cell r="Y857">
            <v>-0.4069135802469136</v>
          </cell>
          <cell r="Z857">
            <v>-0.66638888888888892</v>
          </cell>
          <cell r="AA857">
            <v>-0.74979166666666663</v>
          </cell>
          <cell r="AB857">
            <v>-0.78553571428571423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12000</v>
          </cell>
          <cell r="AI857">
            <v>0</v>
          </cell>
        </row>
        <row r="858">
          <cell r="F858">
            <v>9400505</v>
          </cell>
          <cell r="G858" t="str">
            <v>이지듀멜라토닝스킨핏크림30ml</v>
          </cell>
          <cell r="S858">
            <v>8879.0974354856044</v>
          </cell>
          <cell r="T858">
            <v>29162.65505982333</v>
          </cell>
          <cell r="U858">
            <v>44271.775119617225</v>
          </cell>
          <cell r="V858">
            <v>46440.834130781499</v>
          </cell>
          <cell r="W858">
            <v>128754.36174570766</v>
          </cell>
          <cell r="X858">
            <v>24207</v>
          </cell>
          <cell r="Y858">
            <v>1.7262906140950691</v>
          </cell>
          <cell r="Z858">
            <v>-0.36367284858958449</v>
          </cell>
          <cell r="AA858">
            <v>-0.70591711105805566</v>
          </cell>
          <cell r="AB858">
            <v>-0.81199083532556915</v>
          </cell>
          <cell r="AC858">
            <v>8879.0974354856044</v>
          </cell>
          <cell r="AD858">
            <v>0</v>
          </cell>
          <cell r="AE858">
            <v>44271.775119617225</v>
          </cell>
          <cell r="AF858">
            <v>46440.834130781499</v>
          </cell>
          <cell r="AG858">
            <v>99591.706685884332</v>
          </cell>
          <cell r="AH858">
            <v>787</v>
          </cell>
          <cell r="AI858">
            <v>13815</v>
          </cell>
        </row>
        <row r="859">
          <cell r="F859">
            <v>9400506</v>
          </cell>
          <cell r="G859" t="str">
            <v>코스트코쿠션기획세트(본품*1+리필*1+퍼프*2)_21호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-1</v>
          </cell>
          <cell r="Z859">
            <v>-1</v>
          </cell>
          <cell r="AA859">
            <v>-1</v>
          </cell>
          <cell r="AB859">
            <v>-1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</row>
        <row r="860">
          <cell r="F860">
            <v>9400508</v>
          </cell>
          <cell r="G860" t="str">
            <v>코스트코쿠션기획세트(본품*1+리필*1+퍼프*2)_23호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-1</v>
          </cell>
          <cell r="Z860">
            <v>-1</v>
          </cell>
          <cell r="AA860">
            <v>-1</v>
          </cell>
          <cell r="AB860">
            <v>-1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F861">
            <v>9400509</v>
          </cell>
          <cell r="G861" t="str">
            <v>코스트코크림기획세트(75ML*1+40ML*1+5ML*1)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-1</v>
          </cell>
          <cell r="Z861">
            <v>-1</v>
          </cell>
          <cell r="AA861">
            <v>-1</v>
          </cell>
          <cell r="AB861">
            <v>-1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</row>
        <row r="862">
          <cell r="F862">
            <v>9400302</v>
          </cell>
          <cell r="G862" t="str">
            <v>이지듀멜라비토닝유브이톤업선세럼40ml(브로우)</v>
          </cell>
          <cell r="S862">
            <v>11600.541115384616</v>
          </cell>
          <cell r="T862">
            <v>15384.615384615385</v>
          </cell>
          <cell r="U862">
            <v>11538.461538461539</v>
          </cell>
          <cell r="V862">
            <v>7692.3076923076924</v>
          </cell>
          <cell r="W862">
            <v>46215.925730769239</v>
          </cell>
          <cell r="X862">
            <v>3177</v>
          </cell>
          <cell r="Y862">
            <v>-0.72613346494788344</v>
          </cell>
          <cell r="Z862">
            <v>-0.88226860941125174</v>
          </cell>
          <cell r="AA862">
            <v>-0.91753111047804181</v>
          </cell>
          <cell r="AB862">
            <v>-0.93125746266541087</v>
          </cell>
          <cell r="AC862">
            <v>11600.541115384616</v>
          </cell>
          <cell r="AD862">
            <v>0</v>
          </cell>
          <cell r="AE862">
            <v>11538.461538461539</v>
          </cell>
          <cell r="AF862">
            <v>7692.3076923076924</v>
          </cell>
          <cell r="AG862">
            <v>30831.310346153845</v>
          </cell>
          <cell r="AH862">
            <v>3156</v>
          </cell>
          <cell r="AI862">
            <v>0</v>
          </cell>
        </row>
        <row r="863">
          <cell r="F863">
            <v>9400303</v>
          </cell>
          <cell r="G863" t="str">
            <v>이지듀멜라비토닝유브이톤업선세럼40ml(튜브)</v>
          </cell>
          <cell r="S863">
            <v>5623.5799040646298</v>
          </cell>
          <cell r="T863">
            <v>14343.486037702392</v>
          </cell>
          <cell r="U863">
            <v>11357.15980812926</v>
          </cell>
          <cell r="V863">
            <v>11357.15980812926</v>
          </cell>
          <cell r="W863">
            <v>42681.38555802554</v>
          </cell>
          <cell r="X863">
            <v>22332</v>
          </cell>
          <cell r="Y863">
            <v>2.9711358922558926</v>
          </cell>
          <cell r="Z863">
            <v>0.11844174127186213</v>
          </cell>
          <cell r="AA863">
            <v>-0.28706936994048626</v>
          </cell>
          <cell r="AB863">
            <v>-0.47677424928861456</v>
          </cell>
          <cell r="AC863">
            <v>2941.1764705882351</v>
          </cell>
          <cell r="AD863">
            <v>0</v>
          </cell>
          <cell r="AE863">
            <v>5882.3529411764703</v>
          </cell>
          <cell r="AF863">
            <v>5882.3529411764703</v>
          </cell>
          <cell r="AG863">
            <v>14705.882352941177</v>
          </cell>
          <cell r="AH863">
            <v>22319</v>
          </cell>
          <cell r="AI863">
            <v>0</v>
          </cell>
        </row>
        <row r="864">
          <cell r="F864">
            <v>9400304</v>
          </cell>
          <cell r="G864" t="str">
            <v>이지듀멜라비토닝유브이선쿠션15g</v>
          </cell>
          <cell r="S864">
            <v>0</v>
          </cell>
          <cell r="T864">
            <v>2731.7287063533186</v>
          </cell>
          <cell r="U864">
            <v>0</v>
          </cell>
          <cell r="V864">
            <v>0</v>
          </cell>
          <cell r="W864">
            <v>2731.7287063533186</v>
          </cell>
          <cell r="X864">
            <v>0</v>
          </cell>
          <cell r="Y864">
            <v>-1</v>
          </cell>
          <cell r="Z864">
            <v>-1</v>
          </cell>
          <cell r="AA864">
            <v>-1</v>
          </cell>
          <cell r="AB864">
            <v>-1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</row>
        <row r="865">
          <cell r="F865">
            <v>9400502</v>
          </cell>
          <cell r="G865" t="str">
            <v>이지듀멜라비토닝유브이톤업선쿠션15g</v>
          </cell>
          <cell r="S865">
            <v>0</v>
          </cell>
          <cell r="T865">
            <v>5363.3076537217394</v>
          </cell>
          <cell r="U865">
            <v>7894.7368421052633</v>
          </cell>
          <cell r="V865">
            <v>5263.1578947368425</v>
          </cell>
          <cell r="W865">
            <v>18521.202390563845</v>
          </cell>
          <cell r="X865">
            <v>0</v>
          </cell>
          <cell r="Y865">
            <v>-1</v>
          </cell>
          <cell r="Z865">
            <v>-1</v>
          </cell>
          <cell r="AA865">
            <v>-1</v>
          </cell>
          <cell r="AB865">
            <v>-1</v>
          </cell>
          <cell r="AC865">
            <v>0</v>
          </cell>
          <cell r="AD865">
            <v>0</v>
          </cell>
          <cell r="AE865">
            <v>7894.7368421052633</v>
          </cell>
          <cell r="AF865">
            <v>5263.1578947368425</v>
          </cell>
          <cell r="AG865">
            <v>13157.894736842107</v>
          </cell>
          <cell r="AH865">
            <v>0</v>
          </cell>
          <cell r="AI865">
            <v>0</v>
          </cell>
        </row>
        <row r="866">
          <cell r="F866">
            <v>9400510</v>
          </cell>
          <cell r="G866" t="str">
            <v>이지듀EGFx하이드로버블팩100ml</v>
          </cell>
          <cell r="S866">
            <v>0</v>
          </cell>
          <cell r="T866">
            <v>200.14975898489712</v>
          </cell>
          <cell r="U866">
            <v>0</v>
          </cell>
          <cell r="V866">
            <v>0</v>
          </cell>
          <cell r="W866">
            <v>200.14975898489712</v>
          </cell>
          <cell r="X866">
            <v>0</v>
          </cell>
          <cell r="Y866">
            <v>-1</v>
          </cell>
          <cell r="Z866">
            <v>-1</v>
          </cell>
          <cell r="AA866">
            <v>-1</v>
          </cell>
          <cell r="AB866">
            <v>-1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</row>
        <row r="867">
          <cell r="F867">
            <v>9400511</v>
          </cell>
          <cell r="G867" t="str">
            <v>이지듀EGFx하이드로에센스50ml</v>
          </cell>
          <cell r="S867">
            <v>0</v>
          </cell>
          <cell r="T867">
            <v>100.1497589848971</v>
          </cell>
          <cell r="U867">
            <v>11907.806691449814</v>
          </cell>
          <cell r="V867">
            <v>11907.806691449814</v>
          </cell>
          <cell r="W867">
            <v>23915.763141884527</v>
          </cell>
          <cell r="X867">
            <v>0</v>
          </cell>
          <cell r="Y867">
            <v>-1</v>
          </cell>
          <cell r="Z867">
            <v>-1</v>
          </cell>
          <cell r="AA867">
            <v>-1</v>
          </cell>
          <cell r="AB867">
            <v>-1</v>
          </cell>
          <cell r="AC867">
            <v>0</v>
          </cell>
          <cell r="AD867">
            <v>0</v>
          </cell>
          <cell r="AE867">
            <v>11907.806691449814</v>
          </cell>
          <cell r="AF867">
            <v>11907.806691449814</v>
          </cell>
          <cell r="AG867">
            <v>23815.613382899628</v>
          </cell>
          <cell r="AH867">
            <v>0</v>
          </cell>
          <cell r="AI867">
            <v>0</v>
          </cell>
        </row>
        <row r="868">
          <cell r="F868">
            <v>9400512</v>
          </cell>
          <cell r="G868" t="str">
            <v>이지듀EGFx하이드로에센스120ml(HS)</v>
          </cell>
          <cell r="S868">
            <v>0</v>
          </cell>
          <cell r="T868">
            <v>0</v>
          </cell>
          <cell r="U868">
            <v>47631.226765799256</v>
          </cell>
          <cell r="V868">
            <v>47631.226765799256</v>
          </cell>
          <cell r="W868">
            <v>95262.453531598512</v>
          </cell>
          <cell r="X868">
            <v>0</v>
          </cell>
          <cell r="Y868">
            <v>-1</v>
          </cell>
          <cell r="Z868">
            <v>-1</v>
          </cell>
          <cell r="AA868">
            <v>-1</v>
          </cell>
          <cell r="AB868">
            <v>-1</v>
          </cell>
          <cell r="AC868">
            <v>0</v>
          </cell>
          <cell r="AD868">
            <v>0</v>
          </cell>
          <cell r="AE868">
            <v>47631.226765799256</v>
          </cell>
          <cell r="AF868">
            <v>47631.226765799256</v>
          </cell>
          <cell r="AG868">
            <v>95262.453531598512</v>
          </cell>
          <cell r="AH868">
            <v>0</v>
          </cell>
          <cell r="AI868">
            <v>0</v>
          </cell>
        </row>
        <row r="869">
          <cell r="F869">
            <v>9400513</v>
          </cell>
          <cell r="G869" t="str">
            <v>이지듀EGFx하이드로에센스160ml</v>
          </cell>
          <cell r="S869">
            <v>0</v>
          </cell>
          <cell r="T869">
            <v>2877.9275367626751</v>
          </cell>
          <cell r="U869">
            <v>12500</v>
          </cell>
          <cell r="V869">
            <v>12500</v>
          </cell>
          <cell r="W869">
            <v>27877.927536762676</v>
          </cell>
          <cell r="X869">
            <v>0</v>
          </cell>
          <cell r="Y869">
            <v>-1</v>
          </cell>
          <cell r="Z869">
            <v>-1</v>
          </cell>
          <cell r="AA869">
            <v>-1</v>
          </cell>
          <cell r="AB869">
            <v>-1</v>
          </cell>
          <cell r="AC869">
            <v>0</v>
          </cell>
          <cell r="AD869">
            <v>0</v>
          </cell>
          <cell r="AE869">
            <v>12500</v>
          </cell>
          <cell r="AF869">
            <v>12500</v>
          </cell>
          <cell r="AG869">
            <v>25000</v>
          </cell>
          <cell r="AH869">
            <v>0</v>
          </cell>
          <cell r="AI869">
            <v>0</v>
          </cell>
        </row>
        <row r="870">
          <cell r="F870">
            <v>9400514</v>
          </cell>
          <cell r="G870" t="str">
            <v>이지듀EGFx하이드로마스크&amp;마이크로핀앰플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-1</v>
          </cell>
          <cell r="Z870">
            <v>-1</v>
          </cell>
          <cell r="AA870">
            <v>-1</v>
          </cell>
          <cell r="AB870">
            <v>-1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</row>
        <row r="871">
          <cell r="F871">
            <v>9400516</v>
          </cell>
          <cell r="G871" t="str">
            <v>이지듀EGFx하이드로버블팩50ml</v>
          </cell>
          <cell r="S871">
            <v>0</v>
          </cell>
          <cell r="T871">
            <v>100</v>
          </cell>
          <cell r="U871">
            <v>0</v>
          </cell>
          <cell r="V871">
            <v>0</v>
          </cell>
          <cell r="W871">
            <v>100</v>
          </cell>
          <cell r="X871">
            <v>0</v>
          </cell>
          <cell r="Y871">
            <v>-1</v>
          </cell>
          <cell r="Z871">
            <v>-1</v>
          </cell>
          <cell r="AA871">
            <v>-1</v>
          </cell>
          <cell r="AB871">
            <v>-1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</row>
        <row r="872">
          <cell r="F872">
            <v>9400517</v>
          </cell>
          <cell r="G872" t="str">
            <v>이지듀EGFx다운타임오인트마스크</v>
          </cell>
          <cell r="S872">
            <v>12020.547945205479</v>
          </cell>
          <cell r="T872">
            <v>8522.2173261889711</v>
          </cell>
          <cell r="U872">
            <v>9000</v>
          </cell>
          <cell r="V872">
            <v>8000</v>
          </cell>
          <cell r="W872">
            <v>37542.765271394448</v>
          </cell>
          <cell r="X872">
            <v>6208</v>
          </cell>
          <cell r="Y872">
            <v>-0.48355099715099714</v>
          </cell>
          <cell r="Z872">
            <v>-0.697801151987821</v>
          </cell>
          <cell r="AA872">
            <v>-0.7898639500070409</v>
          </cell>
          <cell r="AB872">
            <v>-0.83464190889715417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6208</v>
          </cell>
          <cell r="AI872">
            <v>0</v>
          </cell>
        </row>
        <row r="873">
          <cell r="F873">
            <v>9400518</v>
          </cell>
          <cell r="G873" t="str">
            <v>이지듀EGFx다운타임오인트겔15ml</v>
          </cell>
          <cell r="S873">
            <v>0</v>
          </cell>
          <cell r="T873">
            <v>100.1497589848971</v>
          </cell>
          <cell r="U873">
            <v>3000</v>
          </cell>
          <cell r="V873">
            <v>6000</v>
          </cell>
          <cell r="W873">
            <v>9100.1497589848968</v>
          </cell>
          <cell r="X873">
            <v>3504</v>
          </cell>
          <cell r="Y873">
            <v>-1</v>
          </cell>
          <cell r="Z873">
            <v>33.987602921025641</v>
          </cell>
          <cell r="AA873">
            <v>0.13026797813384938</v>
          </cell>
          <cell r="AB873">
            <v>-0.61495139170205659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3504</v>
          </cell>
          <cell r="AI873">
            <v>0</v>
          </cell>
        </row>
        <row r="874">
          <cell r="F874">
            <v>9400519</v>
          </cell>
          <cell r="G874" t="str">
            <v>이지듀EGFx다운타임오인트겔2ml</v>
          </cell>
          <cell r="S874">
            <v>11658.860796392037</v>
          </cell>
          <cell r="T874">
            <v>1700.2191385323451</v>
          </cell>
          <cell r="U874">
            <v>3549.9945000549997</v>
          </cell>
          <cell r="V874">
            <v>6549.9945000549997</v>
          </cell>
          <cell r="W874">
            <v>23459.068935034382</v>
          </cell>
          <cell r="X874">
            <v>10534</v>
          </cell>
          <cell r="Y874">
            <v>-9.648119280574452E-2</v>
          </cell>
          <cell r="Z874">
            <v>-0.21147264247883057</v>
          </cell>
          <cell r="AA874">
            <v>-0.3770208984231227</v>
          </cell>
          <cell r="AB874">
            <v>-0.55096257105633673</v>
          </cell>
          <cell r="AC874">
            <v>1658.860796392036</v>
          </cell>
          <cell r="AD874">
            <v>0</v>
          </cell>
          <cell r="AE874">
            <v>549.99450005499943</v>
          </cell>
          <cell r="AF874">
            <v>549.99450005499943</v>
          </cell>
          <cell r="AG874">
            <v>2758.8497965020351</v>
          </cell>
          <cell r="AH874">
            <v>10030</v>
          </cell>
          <cell r="AI874">
            <v>0</v>
          </cell>
        </row>
        <row r="875">
          <cell r="F875">
            <v>9400520</v>
          </cell>
          <cell r="G875" t="str">
            <v>이지듀EGFx다운타임오인트세럼30ml</v>
          </cell>
          <cell r="S875">
            <v>888.30204099664252</v>
          </cell>
          <cell r="T875">
            <v>883.54833009365609</v>
          </cell>
          <cell r="U875">
            <v>3883.5483300936562</v>
          </cell>
          <cell r="V875">
            <v>8883.5483300936557</v>
          </cell>
          <cell r="W875">
            <v>14538.94703127761</v>
          </cell>
          <cell r="X875">
            <v>4060</v>
          </cell>
          <cell r="Y875">
            <v>3.5705174733639335</v>
          </cell>
          <cell r="Z875">
            <v>1.2913898748130186</v>
          </cell>
          <cell r="AA875">
            <v>-0.28210189687421305</v>
          </cell>
          <cell r="AB875">
            <v>-0.72075006592528812</v>
          </cell>
          <cell r="AC875">
            <v>888.30204099664252</v>
          </cell>
          <cell r="AD875">
            <v>0</v>
          </cell>
          <cell r="AE875">
            <v>883.54833009365609</v>
          </cell>
          <cell r="AF875">
            <v>883.54833009365609</v>
          </cell>
          <cell r="AG875">
            <v>2655.3987011839549</v>
          </cell>
          <cell r="AH875">
            <v>4060</v>
          </cell>
          <cell r="AI875">
            <v>0</v>
          </cell>
        </row>
        <row r="876">
          <cell r="F876">
            <v>9400521</v>
          </cell>
          <cell r="G876" t="str">
            <v>이지듀EGFx다운타임오인트크림50ml</v>
          </cell>
          <cell r="S876">
            <v>965.87592468056494</v>
          </cell>
          <cell r="T876">
            <v>1161.0065983809768</v>
          </cell>
          <cell r="U876">
            <v>1460.7070804111827</v>
          </cell>
          <cell r="V876">
            <v>3960.7070804111827</v>
          </cell>
          <cell r="W876">
            <v>7548.2966838839075</v>
          </cell>
          <cell r="X876">
            <v>2844</v>
          </cell>
          <cell r="Y876">
            <v>1.9444775745296368</v>
          </cell>
          <cell r="Z876">
            <v>0.33716835281819102</v>
          </cell>
          <cell r="AA876">
            <v>-0.2072671865123431</v>
          </cell>
          <cell r="AB876">
            <v>-0.62322625631924078</v>
          </cell>
          <cell r="AC876">
            <v>965.87592468056494</v>
          </cell>
          <cell r="AD876">
            <v>0</v>
          </cell>
          <cell r="AE876">
            <v>960.70708041118257</v>
          </cell>
          <cell r="AF876">
            <v>960.70708041118257</v>
          </cell>
          <cell r="AG876">
            <v>2887.2900855029302</v>
          </cell>
          <cell r="AH876">
            <v>2844</v>
          </cell>
          <cell r="AI876">
            <v>0</v>
          </cell>
        </row>
        <row r="877">
          <cell r="F877">
            <v>9400522</v>
          </cell>
          <cell r="G877" t="str">
            <v>이지듀EGFx다운타임오인트썬30ml</v>
          </cell>
          <cell r="S877">
            <v>14625</v>
          </cell>
          <cell r="T877">
            <v>12225.149758984897</v>
          </cell>
          <cell r="U877">
            <v>8600</v>
          </cell>
          <cell r="V877">
            <v>5000</v>
          </cell>
          <cell r="W877">
            <v>40450.149758984895</v>
          </cell>
          <cell r="X877">
            <v>4031</v>
          </cell>
          <cell r="Y877">
            <v>-0.72437606837606838</v>
          </cell>
          <cell r="Z877">
            <v>-0.84987048354726213</v>
          </cell>
          <cell r="AA877">
            <v>-0.88629103043553892</v>
          </cell>
          <cell r="AB877">
            <v>-0.90034647525366396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4021</v>
          </cell>
          <cell r="AI877">
            <v>0</v>
          </cell>
        </row>
        <row r="878">
          <cell r="F878">
            <v>9400523</v>
          </cell>
          <cell r="G878" t="str">
            <v>이지듀EGFx다운타임오인트비비30ml</v>
          </cell>
          <cell r="S878">
            <v>16645.864824120603</v>
          </cell>
          <cell r="T878">
            <v>12235.200010241178</v>
          </cell>
          <cell r="U878">
            <v>11000</v>
          </cell>
          <cell r="V878">
            <v>9000</v>
          </cell>
          <cell r="W878">
            <v>48881.06483436178</v>
          </cell>
          <cell r="X878">
            <v>3440</v>
          </cell>
          <cell r="Y878">
            <v>-0.79334206805432628</v>
          </cell>
          <cell r="Z878">
            <v>-0.88089081826694993</v>
          </cell>
          <cell r="AA878">
            <v>-0.91374352680182014</v>
          </cell>
          <cell r="AB878">
            <v>-0.92962510101494777</v>
          </cell>
          <cell r="AC878">
            <v>2020.8648241206031</v>
          </cell>
          <cell r="AD878">
            <v>0</v>
          </cell>
          <cell r="AE878">
            <v>0</v>
          </cell>
          <cell r="AF878">
            <v>0</v>
          </cell>
          <cell r="AG878">
            <v>2020.8648241206031</v>
          </cell>
          <cell r="AH878">
            <v>3430</v>
          </cell>
          <cell r="AI878">
            <v>0</v>
          </cell>
        </row>
        <row r="879">
          <cell r="F879">
            <v>9400524</v>
          </cell>
          <cell r="G879" t="str">
            <v>이지듀EGFx다운타임앰플#포스트스킨부스터5ml</v>
          </cell>
          <cell r="S879">
            <v>0</v>
          </cell>
          <cell r="T879">
            <v>4900</v>
          </cell>
          <cell r="U879">
            <v>0</v>
          </cell>
          <cell r="V879">
            <v>0</v>
          </cell>
          <cell r="W879">
            <v>4900</v>
          </cell>
          <cell r="X879">
            <v>0</v>
          </cell>
          <cell r="Y879">
            <v>-1</v>
          </cell>
          <cell r="Z879">
            <v>-1</v>
          </cell>
          <cell r="AA879">
            <v>-1</v>
          </cell>
          <cell r="AB879">
            <v>-1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</row>
        <row r="880">
          <cell r="F880">
            <v>9400525</v>
          </cell>
          <cell r="G880" t="str">
            <v>이지듀EGFx다운타임앰플#포스트레이저5ml</v>
          </cell>
          <cell r="S880">
            <v>499.99999999999994</v>
          </cell>
          <cell r="T880">
            <v>5311.7154811715482</v>
          </cell>
          <cell r="U880">
            <v>499.99999999999994</v>
          </cell>
          <cell r="V880">
            <v>500</v>
          </cell>
          <cell r="W880">
            <v>6811.7154811715482</v>
          </cell>
          <cell r="X880">
            <v>0</v>
          </cell>
          <cell r="Y880">
            <v>-1</v>
          </cell>
          <cell r="Z880">
            <v>-1</v>
          </cell>
          <cell r="AA880">
            <v>-1</v>
          </cell>
          <cell r="AB880">
            <v>-1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</row>
        <row r="881">
          <cell r="F881">
            <v>9400526</v>
          </cell>
          <cell r="G881" t="str">
            <v>이지듀EGFx다운타임앰플#포스트울써마5ml</v>
          </cell>
          <cell r="S881">
            <v>0</v>
          </cell>
          <cell r="T881">
            <v>4852.320675105485</v>
          </cell>
          <cell r="U881">
            <v>0</v>
          </cell>
          <cell r="V881">
            <v>0</v>
          </cell>
          <cell r="W881">
            <v>4852.320675105485</v>
          </cell>
          <cell r="X881">
            <v>0</v>
          </cell>
          <cell r="Y881">
            <v>-1</v>
          </cell>
          <cell r="Z881">
            <v>-1</v>
          </cell>
          <cell r="AA881">
            <v>-1</v>
          </cell>
          <cell r="AB881">
            <v>-1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</row>
        <row r="882">
          <cell r="F882">
            <v>1000940</v>
          </cell>
          <cell r="G882" t="str">
            <v>DW-EGFLiposol(EGF-나노리포좀)250ppm 1g - DNC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117800</v>
          </cell>
          <cell r="Y882">
            <v>-1</v>
          </cell>
          <cell r="Z882">
            <v>-1</v>
          </cell>
          <cell r="AA882">
            <v>-1</v>
          </cell>
          <cell r="AB882">
            <v>-1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117800</v>
          </cell>
          <cell r="AI882">
            <v>0</v>
          </cell>
        </row>
        <row r="883">
          <cell r="F883">
            <v>1300271</v>
          </cell>
          <cell r="G883" t="str">
            <v>대웅이지에프원료(동결원액)4mg/1ml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-1</v>
          </cell>
          <cell r="Z883">
            <v>-1</v>
          </cell>
          <cell r="AA883">
            <v>-1</v>
          </cell>
          <cell r="AB883">
            <v>-1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</row>
        <row r="884">
          <cell r="F884">
            <v>9400737</v>
          </cell>
          <cell r="G884" t="str">
            <v>이지듀이지에프코어이펙트스칼프샴푸</v>
          </cell>
          <cell r="S884">
            <v>0</v>
          </cell>
          <cell r="T884">
            <v>5922.379580480163</v>
          </cell>
          <cell r="U884">
            <v>3000</v>
          </cell>
          <cell r="V884">
            <v>6000</v>
          </cell>
          <cell r="W884">
            <v>14922.379580480163</v>
          </cell>
          <cell r="X884">
            <v>0</v>
          </cell>
          <cell r="Y884">
            <v>-1</v>
          </cell>
          <cell r="Z884">
            <v>-1</v>
          </cell>
          <cell r="AA884">
            <v>-1</v>
          </cell>
          <cell r="AB884">
            <v>-1</v>
          </cell>
          <cell r="AC884">
            <v>0</v>
          </cell>
          <cell r="AD884">
            <v>0</v>
          </cell>
          <cell r="AE884">
            <v>3000</v>
          </cell>
          <cell r="AF884">
            <v>6000</v>
          </cell>
          <cell r="AG884">
            <v>9000</v>
          </cell>
          <cell r="AH884">
            <v>0</v>
          </cell>
          <cell r="AI884">
            <v>0</v>
          </cell>
        </row>
        <row r="885">
          <cell r="F885">
            <v>9400738</v>
          </cell>
          <cell r="G885" t="str">
            <v>이지듀멜라토닝스킨핏크림1ml(샤셰)</v>
          </cell>
          <cell r="S885">
            <v>1900.0753670059084</v>
          </cell>
          <cell r="T885">
            <v>6652.4884540913336</v>
          </cell>
          <cell r="U885">
            <v>11000</v>
          </cell>
          <cell r="V885">
            <v>11000</v>
          </cell>
          <cell r="W885">
            <v>30552.563821097243</v>
          </cell>
          <cell r="X885">
            <v>0</v>
          </cell>
          <cell r="Y885">
            <v>-1</v>
          </cell>
          <cell r="Z885">
            <v>-1</v>
          </cell>
          <cell r="AA885">
            <v>-1</v>
          </cell>
          <cell r="AB885">
            <v>-1</v>
          </cell>
          <cell r="AC885">
            <v>1900.0753670059084</v>
          </cell>
          <cell r="AD885">
            <v>0</v>
          </cell>
          <cell r="AE885">
            <v>11000</v>
          </cell>
          <cell r="AF885">
            <v>11000</v>
          </cell>
          <cell r="AG885">
            <v>23900.075367005909</v>
          </cell>
          <cell r="AH885">
            <v>0</v>
          </cell>
          <cell r="AI885">
            <v>0</v>
          </cell>
        </row>
        <row r="886">
          <cell r="F886">
            <v>9400739</v>
          </cell>
          <cell r="G886" t="str">
            <v>이지듀멜라비토닝앰플쿠션21호내추럴(SS에디션)</v>
          </cell>
          <cell r="S886">
            <v>0</v>
          </cell>
          <cell r="T886">
            <v>0</v>
          </cell>
          <cell r="U886">
            <v>0</v>
          </cell>
          <cell r="V886">
            <v>32618</v>
          </cell>
          <cell r="W886">
            <v>32618</v>
          </cell>
          <cell r="X886">
            <v>0</v>
          </cell>
          <cell r="Y886">
            <v>-1</v>
          </cell>
          <cell r="Z886">
            <v>-1</v>
          </cell>
          <cell r="AA886">
            <v>-1</v>
          </cell>
          <cell r="AB886">
            <v>-1</v>
          </cell>
          <cell r="AC886">
            <v>0</v>
          </cell>
          <cell r="AD886">
            <v>0</v>
          </cell>
          <cell r="AE886">
            <v>0</v>
          </cell>
          <cell r="AF886">
            <v>32618</v>
          </cell>
          <cell r="AG886">
            <v>32618</v>
          </cell>
          <cell r="AH886">
            <v>0</v>
          </cell>
          <cell r="AI886">
            <v>0</v>
          </cell>
        </row>
        <row r="887">
          <cell r="F887">
            <v>9400755</v>
          </cell>
          <cell r="G887" t="str">
            <v>기미크림40ML</v>
          </cell>
          <cell r="S887">
            <v>0</v>
          </cell>
          <cell r="T887">
            <v>1785.2892168531307</v>
          </cell>
          <cell r="U887">
            <v>0</v>
          </cell>
          <cell r="V887">
            <v>0</v>
          </cell>
          <cell r="W887">
            <v>1785.2892168531307</v>
          </cell>
          <cell r="X887">
            <v>0</v>
          </cell>
          <cell r="Y887">
            <v>-1</v>
          </cell>
          <cell r="Z887">
            <v>-1</v>
          </cell>
          <cell r="AA887">
            <v>-1</v>
          </cell>
          <cell r="AB887">
            <v>-1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</row>
        <row r="888">
          <cell r="F888">
            <v>9400756</v>
          </cell>
          <cell r="G888" t="str">
            <v>기미크림50ML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-1</v>
          </cell>
          <cell r="Z888">
            <v>-1</v>
          </cell>
          <cell r="AA888">
            <v>-1</v>
          </cell>
          <cell r="AB888">
            <v>-1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</row>
        <row r="889">
          <cell r="F889">
            <v>9400760</v>
          </cell>
          <cell r="G889" t="str">
            <v>이지듀멜라비토닝앰플쿠션21호내추럴(리필,SS에디션)</v>
          </cell>
          <cell r="S889">
            <v>0</v>
          </cell>
          <cell r="T889">
            <v>0</v>
          </cell>
          <cell r="U889">
            <v>0</v>
          </cell>
          <cell r="V889">
            <v>32618</v>
          </cell>
          <cell r="W889">
            <v>32618</v>
          </cell>
          <cell r="X889">
            <v>0</v>
          </cell>
          <cell r="Y889">
            <v>-1</v>
          </cell>
          <cell r="Z889">
            <v>-1</v>
          </cell>
          <cell r="AA889">
            <v>-1</v>
          </cell>
          <cell r="AB889">
            <v>-1</v>
          </cell>
          <cell r="AC889">
            <v>0</v>
          </cell>
          <cell r="AD889">
            <v>0</v>
          </cell>
          <cell r="AE889">
            <v>0</v>
          </cell>
          <cell r="AF889">
            <v>32618</v>
          </cell>
          <cell r="AG889">
            <v>32618</v>
          </cell>
          <cell r="AH889">
            <v>0</v>
          </cell>
          <cell r="AI889">
            <v>0</v>
          </cell>
        </row>
        <row r="890">
          <cell r="F890">
            <v>9400761</v>
          </cell>
          <cell r="G890" t="str">
            <v>이지듀멜라비토닝앰플쿠션23호베이지(SS에디션)</v>
          </cell>
          <cell r="S890">
            <v>0</v>
          </cell>
          <cell r="T890">
            <v>0</v>
          </cell>
          <cell r="U890">
            <v>0</v>
          </cell>
          <cell r="V890">
            <v>8155</v>
          </cell>
          <cell r="W890">
            <v>8155</v>
          </cell>
          <cell r="X890">
            <v>0</v>
          </cell>
          <cell r="Y890">
            <v>-1</v>
          </cell>
          <cell r="Z890">
            <v>-1</v>
          </cell>
          <cell r="AA890">
            <v>-1</v>
          </cell>
          <cell r="AB890">
            <v>-1</v>
          </cell>
          <cell r="AC890">
            <v>0</v>
          </cell>
          <cell r="AD890">
            <v>0</v>
          </cell>
          <cell r="AE890">
            <v>0</v>
          </cell>
          <cell r="AF890">
            <v>8155</v>
          </cell>
          <cell r="AG890">
            <v>8155</v>
          </cell>
          <cell r="AH890">
            <v>0</v>
          </cell>
          <cell r="AI890">
            <v>0</v>
          </cell>
        </row>
        <row r="891">
          <cell r="F891">
            <v>9400762</v>
          </cell>
          <cell r="G891" t="str">
            <v>이지듀멜라비토닝앰플쿠션23호베이지(리필,SS에디션)</v>
          </cell>
          <cell r="S891">
            <v>0</v>
          </cell>
          <cell r="T891">
            <v>0</v>
          </cell>
          <cell r="U891">
            <v>0</v>
          </cell>
          <cell r="V891">
            <v>8155</v>
          </cell>
          <cell r="W891">
            <v>8155</v>
          </cell>
          <cell r="X891">
            <v>0</v>
          </cell>
          <cell r="Y891">
            <v>-1</v>
          </cell>
          <cell r="Z891">
            <v>-1</v>
          </cell>
          <cell r="AA891">
            <v>-1</v>
          </cell>
          <cell r="AB891">
            <v>-1</v>
          </cell>
          <cell r="AC891">
            <v>0</v>
          </cell>
          <cell r="AD891">
            <v>0</v>
          </cell>
          <cell r="AE891">
            <v>0</v>
          </cell>
          <cell r="AF891">
            <v>8155</v>
          </cell>
          <cell r="AG891">
            <v>8155</v>
          </cell>
          <cell r="AH891">
            <v>0</v>
          </cell>
          <cell r="AI891">
            <v>0</v>
          </cell>
        </row>
        <row r="892">
          <cell r="F892">
            <v>9400731</v>
          </cell>
          <cell r="G892" t="str">
            <v>이지듀멜라비토닝스킨핏톤업30ml(튜브)</v>
          </cell>
          <cell r="S892">
            <v>3681.3429539095864</v>
          </cell>
          <cell r="T892">
            <v>7362.6859078191728</v>
          </cell>
          <cell r="U892">
            <v>1104.4028861728759</v>
          </cell>
          <cell r="V892">
            <v>7362.6859078191728</v>
          </cell>
          <cell r="W892">
            <v>19511.117655720809</v>
          </cell>
          <cell r="X892">
            <v>0</v>
          </cell>
          <cell r="Y892">
            <v>-1</v>
          </cell>
          <cell r="Z892">
            <v>-1</v>
          </cell>
          <cell r="AA892">
            <v>-1</v>
          </cell>
          <cell r="AB892">
            <v>-1</v>
          </cell>
          <cell r="AC892">
            <v>3681.3429539095864</v>
          </cell>
          <cell r="AD892">
            <v>0</v>
          </cell>
          <cell r="AE892">
            <v>1104.4028861728759</v>
          </cell>
          <cell r="AF892">
            <v>7362.6859078191728</v>
          </cell>
          <cell r="AG892">
            <v>12148.431747901635</v>
          </cell>
          <cell r="AH892">
            <v>0</v>
          </cell>
          <cell r="AI892">
            <v>0</v>
          </cell>
        </row>
        <row r="893">
          <cell r="F893">
            <v>9400732</v>
          </cell>
          <cell r="G893" t="str">
            <v>이지듀EGFx다운타임오인트겔5ml*2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-1</v>
          </cell>
          <cell r="Z893">
            <v>-1</v>
          </cell>
          <cell r="AA893">
            <v>-1</v>
          </cell>
          <cell r="AB893">
            <v>-1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</row>
        <row r="894">
          <cell r="F894">
            <v>9400733</v>
          </cell>
          <cell r="G894" t="str">
            <v>이지듀EGFx다운타임오인트세럼1ml(주사기)</v>
          </cell>
          <cell r="S894">
            <v>0</v>
          </cell>
          <cell r="T894">
            <v>1000</v>
          </cell>
          <cell r="U894">
            <v>0</v>
          </cell>
          <cell r="V894">
            <v>0</v>
          </cell>
          <cell r="W894">
            <v>1000</v>
          </cell>
          <cell r="X894">
            <v>0</v>
          </cell>
          <cell r="Y894">
            <v>-1</v>
          </cell>
          <cell r="Z894">
            <v>-1</v>
          </cell>
          <cell r="AA894">
            <v>-1</v>
          </cell>
          <cell r="AB894">
            <v>-1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</row>
        <row r="895">
          <cell r="F895">
            <v>9400734</v>
          </cell>
          <cell r="G895" t="str">
            <v>이지듀EGFx다운타임오인트세럼프레스키트</v>
          </cell>
          <cell r="S895">
            <v>500</v>
          </cell>
          <cell r="T895">
            <v>0</v>
          </cell>
          <cell r="U895">
            <v>0</v>
          </cell>
          <cell r="V895">
            <v>0</v>
          </cell>
          <cell r="W895">
            <v>500</v>
          </cell>
          <cell r="X895">
            <v>500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298</v>
          </cell>
          <cell r="AI895">
            <v>0</v>
          </cell>
        </row>
        <row r="896">
          <cell r="F896">
            <v>9400736</v>
          </cell>
          <cell r="G896" t="str">
            <v>이지듀EGFx다운타임오인트크림8ml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-1</v>
          </cell>
          <cell r="Z896">
            <v>-1</v>
          </cell>
          <cell r="AA896">
            <v>-1</v>
          </cell>
          <cell r="AB896">
            <v>-1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F897">
            <v>2400092</v>
          </cell>
          <cell r="G897" t="str">
            <v>이지듀멜라비토닝앰플쿠션케이스(봄에디션)_외용기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-1</v>
          </cell>
          <cell r="Z897">
            <v>-1</v>
          </cell>
          <cell r="AA897">
            <v>-1</v>
          </cell>
          <cell r="AB897">
            <v>-1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</row>
        <row r="898">
          <cell r="F898">
            <v>2400093</v>
          </cell>
          <cell r="G898" t="str">
            <v>이지듀멜라비토닝앰플쿠션케이스(봄에디션)_단상자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1335</v>
          </cell>
          <cell r="Y898">
            <v>-1</v>
          </cell>
          <cell r="Z898">
            <v>-1</v>
          </cell>
          <cell r="AA898">
            <v>-1</v>
          </cell>
          <cell r="AB898">
            <v>-1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1335</v>
          </cell>
          <cell r="AI898">
            <v>0</v>
          </cell>
        </row>
        <row r="899">
          <cell r="F899">
            <v>9400527</v>
          </cell>
          <cell r="G899" t="str">
            <v>이지듀EX브라이트닝필링젤120ML(JP)_스타디자인</v>
          </cell>
          <cell r="S899">
            <v>5000</v>
          </cell>
          <cell r="T899">
            <v>0</v>
          </cell>
          <cell r="U899">
            <v>0</v>
          </cell>
          <cell r="V899">
            <v>0</v>
          </cell>
          <cell r="W899">
            <v>5000</v>
          </cell>
          <cell r="X899">
            <v>0</v>
          </cell>
          <cell r="Y899">
            <v>-1</v>
          </cell>
          <cell r="Z899">
            <v>-1</v>
          </cell>
          <cell r="AA899">
            <v>-1</v>
          </cell>
          <cell r="AB899">
            <v>-1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</row>
        <row r="900">
          <cell r="F900">
            <v>9400698</v>
          </cell>
          <cell r="G900" t="str">
            <v>기미앰플 12ml+글루타치온 사셰2g*5</v>
          </cell>
          <cell r="S900">
            <v>0</v>
          </cell>
          <cell r="T900">
            <v>0</v>
          </cell>
          <cell r="U900">
            <v>10000</v>
          </cell>
          <cell r="V900">
            <v>7500</v>
          </cell>
          <cell r="W900">
            <v>17500</v>
          </cell>
          <cell r="X900">
            <v>0</v>
          </cell>
          <cell r="Y900">
            <v>-1</v>
          </cell>
          <cell r="Z900">
            <v>-1</v>
          </cell>
          <cell r="AA900">
            <v>-1</v>
          </cell>
          <cell r="AB900">
            <v>-1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</row>
        <row r="901">
          <cell r="F901">
            <v>9400699</v>
          </cell>
          <cell r="G901" t="str">
            <v>데이나 연고 크림</v>
          </cell>
          <cell r="S901">
            <v>0</v>
          </cell>
          <cell r="T901">
            <v>0</v>
          </cell>
          <cell r="U901">
            <v>10000</v>
          </cell>
          <cell r="V901">
            <v>0</v>
          </cell>
          <cell r="W901">
            <v>10000</v>
          </cell>
          <cell r="X901">
            <v>0</v>
          </cell>
          <cell r="Y901">
            <v>-1</v>
          </cell>
          <cell r="Z901">
            <v>-1</v>
          </cell>
          <cell r="AA901">
            <v>-1</v>
          </cell>
          <cell r="AB901">
            <v>-1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</row>
        <row r="902">
          <cell r="F902">
            <v>9400696</v>
          </cell>
          <cell r="G902" t="str">
            <v>신제품 코스트코쿠션 세트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-1</v>
          </cell>
          <cell r="Z902">
            <v>-1</v>
          </cell>
          <cell r="AA902">
            <v>-1</v>
          </cell>
          <cell r="AB902">
            <v>-1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</row>
        <row r="903">
          <cell r="F903">
            <v>9400697</v>
          </cell>
          <cell r="G903" t="str">
            <v>신제품 코스트코 기미 패치 세트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-1</v>
          </cell>
          <cell r="Z903">
            <v>-1</v>
          </cell>
          <cell r="AA903">
            <v>-1</v>
          </cell>
          <cell r="AB903">
            <v>-1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</row>
        <row r="904">
          <cell r="F904">
            <v>2400078</v>
          </cell>
          <cell r="G904" t="str">
            <v>[OY]앰플쿠션19호(본품1+리필1+퍼프2매)13g기획_세트단상자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-1</v>
          </cell>
          <cell r="Z904">
            <v>-1</v>
          </cell>
          <cell r="AA904">
            <v>-1</v>
          </cell>
          <cell r="AB904">
            <v>-1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</row>
        <row r="905">
          <cell r="F905">
            <v>2400079</v>
          </cell>
          <cell r="G905" t="str">
            <v>[OY]앰플쿠션21호(본품1+리필1+퍼프2매)13g기획_세트단상자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-1</v>
          </cell>
          <cell r="Z905">
            <v>-1</v>
          </cell>
          <cell r="AA905">
            <v>-1</v>
          </cell>
          <cell r="AB905">
            <v>-1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</row>
        <row r="906">
          <cell r="F906">
            <v>2400080</v>
          </cell>
          <cell r="G906" t="str">
            <v>[OY]앰플쿠션22호(본품1+리필1+퍼프2매)13g기획_세트단상자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-1</v>
          </cell>
          <cell r="Z906">
            <v>-1</v>
          </cell>
          <cell r="AA906">
            <v>-1</v>
          </cell>
          <cell r="AB906">
            <v>-1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</row>
        <row r="907">
          <cell r="F907">
            <v>2400081</v>
          </cell>
          <cell r="G907" t="str">
            <v>[OY]앰플쿠션23호(본품1+리필1+퍼프2매)13g기획_세트단상자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-1</v>
          </cell>
          <cell r="Z907">
            <v>-1</v>
          </cell>
          <cell r="AA907">
            <v>-1</v>
          </cell>
          <cell r="AB907">
            <v>-1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</row>
        <row r="908">
          <cell r="F908">
            <v>2400083</v>
          </cell>
          <cell r="G908" t="str">
            <v>[OY]토닝앰플쿠션(본품1+리필1+퍼프2매)13g기획_아웃박스(공용)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-1</v>
          </cell>
          <cell r="Z908">
            <v>-1</v>
          </cell>
          <cell r="AA908">
            <v>-1</v>
          </cell>
          <cell r="AB908">
            <v>-1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</row>
        <row r="909">
          <cell r="F909">
            <v>7302229</v>
          </cell>
          <cell r="G909" t="str">
            <v>베리어리페어세트_세트단상자(20CM)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3774</v>
          </cell>
          <cell r="Y909">
            <v>-1</v>
          </cell>
          <cell r="Z909">
            <v>-1</v>
          </cell>
          <cell r="AA909">
            <v>-1</v>
          </cell>
          <cell r="AB909">
            <v>-1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3774</v>
          </cell>
          <cell r="AI909">
            <v>0</v>
          </cell>
        </row>
        <row r="910">
          <cell r="F910">
            <v>7302267</v>
          </cell>
          <cell r="G910" t="str">
            <v>이지듀선물세트_세트단상자(15CM)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6874</v>
          </cell>
          <cell r="Y910">
            <v>-1</v>
          </cell>
          <cell r="Z910">
            <v>-1</v>
          </cell>
          <cell r="AA910">
            <v>-1</v>
          </cell>
          <cell r="AB910">
            <v>-1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6874</v>
          </cell>
          <cell r="AI910">
            <v>0</v>
          </cell>
        </row>
        <row r="911">
          <cell r="F911">
            <v>2400022</v>
          </cell>
          <cell r="G911" t="str">
            <v>[세트포장재]앰플쿠션_23호_면세기획세트(본품+리필2)39g_단상자V4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1200</v>
          </cell>
          <cell r="Y911">
            <v>-1</v>
          </cell>
          <cell r="Z911">
            <v>-1</v>
          </cell>
          <cell r="AA911">
            <v>-1</v>
          </cell>
          <cell r="AB911">
            <v>-1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1200</v>
          </cell>
          <cell r="AI911">
            <v>0</v>
          </cell>
        </row>
        <row r="912">
          <cell r="F912">
            <v>9401321</v>
          </cell>
          <cell r="G912" t="str">
            <v>이지듀EGFx다운타임크림7ml(미품)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-1</v>
          </cell>
          <cell r="Z912">
            <v>-1</v>
          </cell>
          <cell r="AA912">
            <v>-1</v>
          </cell>
          <cell r="AB912">
            <v>-1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</row>
        <row r="913">
          <cell r="F913">
            <v>9401322</v>
          </cell>
          <cell r="G913" t="str">
            <v>이지듀EGFx다운타임선35ml(미품)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-1</v>
          </cell>
          <cell r="Z913">
            <v>-1</v>
          </cell>
          <cell r="AA913">
            <v>-1</v>
          </cell>
          <cell r="AB913">
            <v>-1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</row>
        <row r="914">
          <cell r="F914">
            <v>9401323</v>
          </cell>
          <cell r="G914" t="str">
            <v>이지듀EGFx다운타임비비35ml(미품)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-1</v>
          </cell>
          <cell r="Z914">
            <v>-1</v>
          </cell>
          <cell r="AA914">
            <v>-1</v>
          </cell>
          <cell r="AB914">
            <v>-1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</row>
        <row r="915">
          <cell r="F915">
            <v>9401324</v>
          </cell>
          <cell r="G915" t="str">
            <v>이지듀EGFx다운타임세럼40ml(미품)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-1</v>
          </cell>
          <cell r="Z915">
            <v>-1</v>
          </cell>
          <cell r="AA915">
            <v>-1</v>
          </cell>
          <cell r="AB915">
            <v>-1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</row>
        <row r="916">
          <cell r="F916">
            <v>9401325</v>
          </cell>
          <cell r="G916" t="str">
            <v>이지듀EGFx다운타임크림60ml(미품)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-1</v>
          </cell>
          <cell r="Z916">
            <v>-1</v>
          </cell>
          <cell r="AA916">
            <v>-1</v>
          </cell>
          <cell r="AB916">
            <v>-1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</row>
        <row r="917">
          <cell r="F917">
            <v>9401326</v>
          </cell>
          <cell r="G917" t="str">
            <v>이지듀EGFx다운타임오인트겔15ml(미품)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-1</v>
          </cell>
          <cell r="Z917">
            <v>-1</v>
          </cell>
          <cell r="AA917">
            <v>-1</v>
          </cell>
          <cell r="AB917">
            <v>-1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</row>
        <row r="918">
          <cell r="F918">
            <v>9401327</v>
          </cell>
          <cell r="G918" t="str">
            <v>이지듀EGFx다운타임마스크20ml(미품)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1957</v>
          </cell>
          <cell r="Y918">
            <v>-1</v>
          </cell>
          <cell r="Z918">
            <v>-1</v>
          </cell>
          <cell r="AA918">
            <v>-1</v>
          </cell>
          <cell r="AB918">
            <v>-1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1957</v>
          </cell>
          <cell r="AI918">
            <v>0</v>
          </cell>
        </row>
        <row r="919">
          <cell r="F919">
            <v>9401426</v>
          </cell>
          <cell r="G919" t="str">
            <v>이지듀EGFx다운타임오인트겔5ml(미품)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1000</v>
          </cell>
          <cell r="Y919">
            <v>-1</v>
          </cell>
          <cell r="Z919">
            <v>-1</v>
          </cell>
          <cell r="AA919">
            <v>-1</v>
          </cell>
          <cell r="AB919">
            <v>-1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</row>
        <row r="920">
          <cell r="F920">
            <v>9400734</v>
          </cell>
          <cell r="G920" t="str">
            <v>이지듀EGFx다운타임세럼프레스키트</v>
          </cell>
          <cell r="S920">
            <v>500</v>
          </cell>
          <cell r="T920">
            <v>0</v>
          </cell>
          <cell r="U920">
            <v>0</v>
          </cell>
          <cell r="V920">
            <v>0</v>
          </cell>
          <cell r="W920">
            <v>500</v>
          </cell>
          <cell r="X920">
            <v>500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298</v>
          </cell>
          <cell r="AI920">
            <v>0</v>
          </cell>
        </row>
        <row r="921">
          <cell r="F921">
            <v>9401521</v>
          </cell>
          <cell r="G921" t="str">
            <v>이지듀원데이앰플15ml+글루타치온사셰2g*5(대웅제약외)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-1</v>
          </cell>
          <cell r="Z921">
            <v>-1</v>
          </cell>
          <cell r="AA921">
            <v>-1</v>
          </cell>
          <cell r="AB921">
            <v>-1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</row>
        <row r="922">
          <cell r="F922">
            <v>9400780</v>
          </cell>
          <cell r="G922" t="str">
            <v>이지듀멜라토닝스킨핏크림1ml(샤셰)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136795</v>
          </cell>
          <cell r="Y922">
            <v>-1</v>
          </cell>
          <cell r="Z922">
            <v>-1</v>
          </cell>
          <cell r="AA922">
            <v>-1</v>
          </cell>
          <cell r="AB922">
            <v>-1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17984</v>
          </cell>
          <cell r="AI922">
            <v>116411</v>
          </cell>
        </row>
      </sheetData>
      <sheetData sheetId="10">
        <row r="2">
          <cell r="A2" t="str">
            <v>자재코드</v>
          </cell>
          <cell r="C2" t="str">
            <v>발주수량</v>
          </cell>
          <cell r="F2" t="str">
            <v>월</v>
          </cell>
        </row>
        <row r="3">
          <cell r="A3">
            <v>9313117</v>
          </cell>
          <cell r="C3">
            <v>20000</v>
          </cell>
          <cell r="F3" t="str">
            <v>4월</v>
          </cell>
        </row>
        <row r="4">
          <cell r="A4">
            <v>9313188</v>
          </cell>
          <cell r="C4">
            <v>33771</v>
          </cell>
          <cell r="F4" t="str">
            <v>3월</v>
          </cell>
        </row>
        <row r="5">
          <cell r="A5">
            <v>9313116</v>
          </cell>
          <cell r="C5">
            <v>60688</v>
          </cell>
          <cell r="F5" t="str">
            <v>4월</v>
          </cell>
        </row>
        <row r="6">
          <cell r="A6">
            <v>9313119</v>
          </cell>
          <cell r="C6">
            <v>2151</v>
          </cell>
          <cell r="F6" t="str">
            <v>4월</v>
          </cell>
        </row>
        <row r="7">
          <cell r="A7">
            <v>9313049</v>
          </cell>
          <cell r="C7">
            <v>1900</v>
          </cell>
          <cell r="F7" t="str">
            <v>3월</v>
          </cell>
        </row>
        <row r="8">
          <cell r="A8">
            <v>9313048</v>
          </cell>
          <cell r="C8">
            <v>3400</v>
          </cell>
          <cell r="F8" t="str">
            <v>3월</v>
          </cell>
        </row>
        <row r="9">
          <cell r="A9">
            <v>9313047</v>
          </cell>
          <cell r="C9">
            <v>8600</v>
          </cell>
          <cell r="F9" t="str">
            <v>3월</v>
          </cell>
        </row>
        <row r="10">
          <cell r="A10">
            <v>9313046</v>
          </cell>
          <cell r="C10">
            <v>1700</v>
          </cell>
          <cell r="F10" t="str">
            <v>3월</v>
          </cell>
        </row>
        <row r="11">
          <cell r="A11">
            <v>9305862</v>
          </cell>
          <cell r="C11">
            <v>8000</v>
          </cell>
          <cell r="F11" t="str">
            <v>3월</v>
          </cell>
        </row>
        <row r="12">
          <cell r="A12">
            <v>9309797</v>
          </cell>
          <cell r="C12">
            <v>15000</v>
          </cell>
          <cell r="F12" t="str">
            <v>3월</v>
          </cell>
        </row>
        <row r="13">
          <cell r="A13">
            <v>9309835</v>
          </cell>
          <cell r="C13">
            <v>30000</v>
          </cell>
          <cell r="F13" t="str">
            <v>3월</v>
          </cell>
        </row>
        <row r="14">
          <cell r="A14">
            <v>9309835</v>
          </cell>
          <cell r="C14">
            <v>20000</v>
          </cell>
          <cell r="F14" t="str">
            <v>4월</v>
          </cell>
        </row>
        <row r="15">
          <cell r="A15">
            <v>9312728</v>
          </cell>
          <cell r="C15">
            <v>5000</v>
          </cell>
          <cell r="F15" t="str">
            <v>3월</v>
          </cell>
        </row>
        <row r="16">
          <cell r="A16">
            <v>9308848</v>
          </cell>
          <cell r="C16">
            <v>7000</v>
          </cell>
          <cell r="F16" t="str">
            <v>3월</v>
          </cell>
        </row>
        <row r="17">
          <cell r="A17">
            <v>9309145</v>
          </cell>
          <cell r="C17">
            <v>45383</v>
          </cell>
          <cell r="F17" t="str">
            <v>3월</v>
          </cell>
        </row>
        <row r="18">
          <cell r="A18">
            <v>9312351</v>
          </cell>
          <cell r="C18">
            <v>20000</v>
          </cell>
          <cell r="F18" t="str">
            <v>3월</v>
          </cell>
        </row>
        <row r="19">
          <cell r="A19">
            <v>9302724</v>
          </cell>
          <cell r="C19">
            <v>5000</v>
          </cell>
          <cell r="F19" t="str">
            <v>3월</v>
          </cell>
        </row>
        <row r="20">
          <cell r="A20">
            <v>9309797</v>
          </cell>
          <cell r="C20">
            <v>10000</v>
          </cell>
          <cell r="F20" t="str">
            <v>3월</v>
          </cell>
        </row>
        <row r="21">
          <cell r="A21">
            <v>9400527</v>
          </cell>
          <cell r="C21">
            <v>5000</v>
          </cell>
          <cell r="F21" t="str">
            <v>4월</v>
          </cell>
        </row>
        <row r="22">
          <cell r="A22">
            <v>9312730</v>
          </cell>
          <cell r="C22">
            <v>4600</v>
          </cell>
          <cell r="F22" t="str">
            <v>3월</v>
          </cell>
        </row>
        <row r="23">
          <cell r="A23">
            <v>9312728</v>
          </cell>
          <cell r="C23">
            <v>4100</v>
          </cell>
          <cell r="F23" t="str">
            <v>3월</v>
          </cell>
        </row>
        <row r="24">
          <cell r="A24">
            <v>9309903</v>
          </cell>
          <cell r="C24">
            <v>30000</v>
          </cell>
          <cell r="F24" t="str">
            <v>3월</v>
          </cell>
        </row>
        <row r="25">
          <cell r="A25">
            <v>9312727</v>
          </cell>
          <cell r="C25">
            <v>3000</v>
          </cell>
          <cell r="F25" t="str">
            <v>3월</v>
          </cell>
        </row>
        <row r="26">
          <cell r="A26">
            <v>9312146</v>
          </cell>
          <cell r="C26">
            <v>5000</v>
          </cell>
          <cell r="F26" t="str">
            <v>3월</v>
          </cell>
        </row>
        <row r="27">
          <cell r="A27">
            <v>9312144</v>
          </cell>
          <cell r="C27">
            <v>5000</v>
          </cell>
          <cell r="F27" t="str">
            <v>3월</v>
          </cell>
        </row>
        <row r="28">
          <cell r="A28">
            <v>9312145</v>
          </cell>
          <cell r="C28">
            <v>3000</v>
          </cell>
          <cell r="F28" t="str">
            <v>3월</v>
          </cell>
        </row>
        <row r="29">
          <cell r="A29">
            <v>9312427</v>
          </cell>
          <cell r="C29">
            <v>3000</v>
          </cell>
          <cell r="F29" t="str">
            <v>3월</v>
          </cell>
        </row>
        <row r="30">
          <cell r="A30">
            <v>9312426</v>
          </cell>
          <cell r="C30">
            <v>3000</v>
          </cell>
          <cell r="F30" t="str">
            <v>3월</v>
          </cell>
        </row>
        <row r="31">
          <cell r="A31">
            <v>9312168</v>
          </cell>
          <cell r="C31">
            <v>5000</v>
          </cell>
          <cell r="F31" t="str">
            <v>3월</v>
          </cell>
        </row>
        <row r="32">
          <cell r="A32">
            <v>9311067</v>
          </cell>
          <cell r="C32">
            <v>5000</v>
          </cell>
          <cell r="F32" t="str">
            <v>3월</v>
          </cell>
        </row>
        <row r="33">
          <cell r="A33">
            <v>9310121</v>
          </cell>
          <cell r="C33">
            <v>10000</v>
          </cell>
          <cell r="F33" t="str">
            <v>3월</v>
          </cell>
        </row>
        <row r="34">
          <cell r="A34">
            <v>9309145</v>
          </cell>
          <cell r="C34">
            <v>100000</v>
          </cell>
          <cell r="F34" t="str">
            <v>3월</v>
          </cell>
        </row>
        <row r="35">
          <cell r="A35">
            <v>9312351</v>
          </cell>
          <cell r="C35">
            <v>25000</v>
          </cell>
          <cell r="F35" t="str">
            <v>4월</v>
          </cell>
        </row>
        <row r="36">
          <cell r="A36">
            <v>9400505</v>
          </cell>
          <cell r="C36">
            <v>70000</v>
          </cell>
          <cell r="F36" t="str">
            <v>3월</v>
          </cell>
        </row>
        <row r="37">
          <cell r="A37">
            <v>9400732</v>
          </cell>
          <cell r="C37">
            <v>20000</v>
          </cell>
          <cell r="F37" t="str">
            <v>4월</v>
          </cell>
        </row>
        <row r="38">
          <cell r="A38">
            <v>9400518</v>
          </cell>
          <cell r="C38">
            <v>5000</v>
          </cell>
          <cell r="F38" t="str">
            <v>3월</v>
          </cell>
        </row>
        <row r="39">
          <cell r="A39">
            <v>9400520</v>
          </cell>
          <cell r="C39">
            <v>5000</v>
          </cell>
          <cell r="F39" t="str">
            <v>3월</v>
          </cell>
        </row>
        <row r="40">
          <cell r="A40">
            <v>9400521</v>
          </cell>
          <cell r="C40">
            <v>5000</v>
          </cell>
          <cell r="F40" t="str">
            <v>3월</v>
          </cell>
        </row>
        <row r="41">
          <cell r="A41">
            <v>9400304</v>
          </cell>
          <cell r="C41">
            <v>10000</v>
          </cell>
          <cell r="F41" t="str">
            <v>3월</v>
          </cell>
        </row>
        <row r="42">
          <cell r="A42">
            <v>9400519</v>
          </cell>
          <cell r="C42">
            <v>10000</v>
          </cell>
          <cell r="F42" t="str">
            <v>3월</v>
          </cell>
        </row>
        <row r="43">
          <cell r="A43">
            <v>9400504</v>
          </cell>
          <cell r="C43">
            <v>20000</v>
          </cell>
          <cell r="F43" t="str">
            <v>3월</v>
          </cell>
        </row>
        <row r="44">
          <cell r="A44">
            <v>9400503</v>
          </cell>
          <cell r="C44">
            <v>20000</v>
          </cell>
          <cell r="F44" t="str">
            <v>3월</v>
          </cell>
        </row>
        <row r="45">
          <cell r="A45">
            <v>9400301</v>
          </cell>
          <cell r="C45">
            <v>20000</v>
          </cell>
          <cell r="F45" t="str">
            <v>3월</v>
          </cell>
        </row>
        <row r="46">
          <cell r="A46">
            <v>9310807</v>
          </cell>
          <cell r="C46">
            <v>7000</v>
          </cell>
          <cell r="F46" t="str">
            <v>3월</v>
          </cell>
        </row>
        <row r="47">
          <cell r="A47">
            <v>9311869</v>
          </cell>
          <cell r="C47">
            <v>15000</v>
          </cell>
          <cell r="F47" t="str">
            <v>3월</v>
          </cell>
        </row>
        <row r="48">
          <cell r="A48">
            <v>9310696</v>
          </cell>
          <cell r="C48">
            <v>30000</v>
          </cell>
          <cell r="F48" t="str">
            <v>3월</v>
          </cell>
        </row>
        <row r="49">
          <cell r="A49">
            <v>9310233</v>
          </cell>
          <cell r="C49">
            <v>20000</v>
          </cell>
          <cell r="F49" t="str">
            <v>3월</v>
          </cell>
        </row>
        <row r="50">
          <cell r="A50">
            <v>9311880</v>
          </cell>
          <cell r="C50">
            <v>5000</v>
          </cell>
          <cell r="F50" t="str">
            <v>3월</v>
          </cell>
        </row>
        <row r="51">
          <cell r="A51">
            <v>9309903</v>
          </cell>
          <cell r="C51">
            <v>100000</v>
          </cell>
          <cell r="F51" t="str">
            <v>3월</v>
          </cell>
        </row>
        <row r="52">
          <cell r="A52">
            <v>9309835</v>
          </cell>
          <cell r="C52">
            <v>70000</v>
          </cell>
          <cell r="F52" t="str">
            <v>3월</v>
          </cell>
        </row>
        <row r="53">
          <cell r="A53">
            <v>9309401</v>
          </cell>
          <cell r="C53">
            <v>10000</v>
          </cell>
          <cell r="F53" t="str">
            <v>3월</v>
          </cell>
        </row>
        <row r="54">
          <cell r="A54">
            <v>9309145</v>
          </cell>
          <cell r="C54">
            <v>80000</v>
          </cell>
          <cell r="F54" t="str">
            <v>3월</v>
          </cell>
        </row>
        <row r="55">
          <cell r="A55">
            <v>9308848</v>
          </cell>
          <cell r="C55">
            <v>10000</v>
          </cell>
          <cell r="F55" t="str">
            <v>4월</v>
          </cell>
        </row>
        <row r="56">
          <cell r="A56" t="str">
            <v>신제품</v>
          </cell>
          <cell r="C56">
            <v>10000</v>
          </cell>
          <cell r="F56" t="str">
            <v>4월</v>
          </cell>
        </row>
        <row r="57">
          <cell r="A57">
            <v>9303605</v>
          </cell>
          <cell r="C57">
            <v>7000</v>
          </cell>
          <cell r="F57" t="str">
            <v>4월</v>
          </cell>
        </row>
        <row r="58">
          <cell r="A58">
            <v>9301415</v>
          </cell>
          <cell r="C58">
            <v>10000</v>
          </cell>
          <cell r="F58" t="str">
            <v>4월</v>
          </cell>
        </row>
        <row r="59">
          <cell r="A59">
            <v>9311130</v>
          </cell>
          <cell r="C59">
            <v>50000</v>
          </cell>
          <cell r="F59" t="str">
            <v>4월</v>
          </cell>
        </row>
        <row r="60">
          <cell r="A60">
            <v>9312144</v>
          </cell>
          <cell r="C60">
            <v>3000</v>
          </cell>
          <cell r="F60" t="str">
            <v>4월</v>
          </cell>
        </row>
        <row r="61">
          <cell r="A61">
            <v>9312145</v>
          </cell>
          <cell r="C61">
            <v>6000</v>
          </cell>
          <cell r="F61" t="str">
            <v>4월</v>
          </cell>
        </row>
        <row r="62">
          <cell r="A62">
            <v>9312146</v>
          </cell>
          <cell r="C62">
            <v>40000</v>
          </cell>
          <cell r="F62" t="str">
            <v>4월</v>
          </cell>
        </row>
        <row r="63">
          <cell r="A63">
            <v>9312149</v>
          </cell>
          <cell r="C63">
            <v>5000</v>
          </cell>
          <cell r="F63" t="str">
            <v>4월</v>
          </cell>
        </row>
        <row r="64">
          <cell r="A64">
            <v>9312167</v>
          </cell>
          <cell r="C64">
            <v>5000</v>
          </cell>
          <cell r="F64" t="str">
            <v>4월</v>
          </cell>
        </row>
        <row r="65">
          <cell r="A65">
            <v>9312169</v>
          </cell>
          <cell r="C65">
            <v>6000</v>
          </cell>
          <cell r="F65" t="str">
            <v>4월</v>
          </cell>
        </row>
        <row r="66">
          <cell r="A66">
            <v>9312351</v>
          </cell>
          <cell r="C66">
            <v>100000</v>
          </cell>
          <cell r="F66" t="str">
            <v>4월</v>
          </cell>
        </row>
        <row r="67">
          <cell r="A67">
            <v>9310121</v>
          </cell>
          <cell r="C67">
            <v>5000</v>
          </cell>
          <cell r="F67" t="str">
            <v>4월</v>
          </cell>
        </row>
        <row r="68">
          <cell r="A68">
            <v>9309904</v>
          </cell>
          <cell r="C68">
            <v>5000</v>
          </cell>
          <cell r="F68" t="str">
            <v>4월</v>
          </cell>
        </row>
        <row r="69">
          <cell r="A69">
            <v>9309839</v>
          </cell>
          <cell r="C69">
            <v>20000</v>
          </cell>
          <cell r="F69" t="str">
            <v>4월</v>
          </cell>
        </row>
        <row r="70">
          <cell r="A70">
            <v>9309837</v>
          </cell>
          <cell r="C70">
            <v>110000</v>
          </cell>
          <cell r="F70" t="str">
            <v>4월</v>
          </cell>
        </row>
        <row r="71">
          <cell r="A71">
            <v>9309213</v>
          </cell>
          <cell r="C71">
            <v>5000</v>
          </cell>
          <cell r="F71" t="str">
            <v>4월</v>
          </cell>
        </row>
        <row r="72">
          <cell r="A72">
            <v>9309145</v>
          </cell>
          <cell r="C72">
            <v>80000</v>
          </cell>
          <cell r="F72" t="str">
            <v>4월</v>
          </cell>
        </row>
        <row r="73">
          <cell r="A73">
            <v>9308335</v>
          </cell>
          <cell r="C73">
            <v>5000</v>
          </cell>
          <cell r="F73" t="str">
            <v>4월</v>
          </cell>
        </row>
        <row r="74">
          <cell r="A74">
            <v>9308236</v>
          </cell>
          <cell r="C74">
            <v>5000</v>
          </cell>
          <cell r="F74" t="str">
            <v>4월</v>
          </cell>
        </row>
        <row r="75">
          <cell r="A75">
            <v>9311068</v>
          </cell>
          <cell r="C75">
            <v>3000</v>
          </cell>
          <cell r="F75" t="str">
            <v>4월</v>
          </cell>
        </row>
        <row r="76">
          <cell r="A76">
            <v>9311067</v>
          </cell>
          <cell r="C76">
            <v>3000</v>
          </cell>
          <cell r="F76" t="str">
            <v>4월</v>
          </cell>
        </row>
        <row r="77">
          <cell r="A77">
            <v>9400302</v>
          </cell>
          <cell r="C77">
            <v>40000</v>
          </cell>
          <cell r="F77" t="str">
            <v>4월</v>
          </cell>
        </row>
        <row r="78">
          <cell r="A78">
            <v>9400303</v>
          </cell>
          <cell r="C78">
            <v>40000</v>
          </cell>
          <cell r="F78" t="str">
            <v>4월</v>
          </cell>
        </row>
        <row r="79">
          <cell r="A79">
            <v>9400502</v>
          </cell>
          <cell r="C79">
            <v>10000</v>
          </cell>
          <cell r="F79" t="str">
            <v>4월</v>
          </cell>
        </row>
        <row r="80">
          <cell r="A80">
            <v>9400517</v>
          </cell>
          <cell r="C80">
            <v>15000</v>
          </cell>
          <cell r="F80" t="str">
            <v>3월</v>
          </cell>
        </row>
        <row r="81">
          <cell r="A81">
            <v>9400522</v>
          </cell>
          <cell r="C81">
            <v>10000</v>
          </cell>
          <cell r="F81" t="str">
            <v>3월</v>
          </cell>
        </row>
        <row r="82">
          <cell r="A82">
            <v>9400523</v>
          </cell>
          <cell r="C82">
            <v>10000</v>
          </cell>
          <cell r="F82" t="str">
            <v>3월</v>
          </cell>
        </row>
        <row r="83">
          <cell r="A83">
            <v>9400780</v>
          </cell>
          <cell r="C83">
            <v>150000</v>
          </cell>
          <cell r="F83" t="str">
            <v>3월</v>
          </cell>
        </row>
        <row r="84">
          <cell r="A84">
            <v>9400733</v>
          </cell>
          <cell r="C84">
            <v>10000</v>
          </cell>
          <cell r="F84" t="str">
            <v>3월</v>
          </cell>
        </row>
        <row r="85">
          <cell r="A85">
            <v>9305857</v>
          </cell>
          <cell r="C85">
            <v>5000</v>
          </cell>
          <cell r="F85" t="str">
            <v>3월</v>
          </cell>
        </row>
        <row r="86">
          <cell r="A86">
            <v>9305857</v>
          </cell>
          <cell r="C86">
            <v>5000</v>
          </cell>
          <cell r="F86" t="str">
            <v>3월</v>
          </cell>
        </row>
        <row r="87">
          <cell r="A87">
            <v>9312546</v>
          </cell>
          <cell r="C87">
            <v>5000</v>
          </cell>
          <cell r="F87" t="str">
            <v>3월</v>
          </cell>
        </row>
        <row r="88">
          <cell r="A88">
            <v>9400157</v>
          </cell>
          <cell r="C88">
            <v>20000</v>
          </cell>
          <cell r="F88" t="str">
            <v>3월</v>
          </cell>
        </row>
        <row r="89">
          <cell r="A89">
            <v>9400733</v>
          </cell>
          <cell r="C89">
            <v>10000</v>
          </cell>
          <cell r="F89" t="str">
            <v>3월</v>
          </cell>
        </row>
        <row r="90">
          <cell r="A90">
            <v>9305857</v>
          </cell>
          <cell r="C90">
            <v>5000</v>
          </cell>
          <cell r="F90" t="str">
            <v>3월</v>
          </cell>
        </row>
        <row r="91">
          <cell r="A91">
            <v>9305857</v>
          </cell>
          <cell r="C91">
            <v>5000</v>
          </cell>
          <cell r="F91" t="str">
            <v>4월</v>
          </cell>
        </row>
        <row r="92">
          <cell r="A92">
            <v>9312546</v>
          </cell>
          <cell r="C92">
            <v>5000</v>
          </cell>
          <cell r="F92" t="str">
            <v>4월</v>
          </cell>
        </row>
        <row r="93">
          <cell r="A93">
            <v>9400157</v>
          </cell>
          <cell r="C93">
            <v>20000</v>
          </cell>
          <cell r="F93" t="str">
            <v>4월</v>
          </cell>
        </row>
      </sheetData>
      <sheetData sheetId="11">
        <row r="3">
          <cell r="B3" t="str">
            <v>자재</v>
          </cell>
          <cell r="C3" t="str">
            <v>합계 : 순매출수량</v>
          </cell>
        </row>
        <row r="4">
          <cell r="B4">
            <v>7302064</v>
          </cell>
          <cell r="C4">
            <v>4</v>
          </cell>
        </row>
        <row r="5">
          <cell r="B5">
            <v>9400033</v>
          </cell>
          <cell r="C5">
            <v>24</v>
          </cell>
        </row>
        <row r="6">
          <cell r="B6">
            <v>9313770</v>
          </cell>
          <cell r="C6">
            <v>7</v>
          </cell>
        </row>
        <row r="7">
          <cell r="B7">
            <v>9313771</v>
          </cell>
          <cell r="C7">
            <v>8</v>
          </cell>
        </row>
        <row r="8">
          <cell r="B8">
            <v>9314061</v>
          </cell>
          <cell r="C8">
            <v>11</v>
          </cell>
        </row>
        <row r="9">
          <cell r="B9">
            <v>7302223</v>
          </cell>
          <cell r="C9">
            <v>510</v>
          </cell>
        </row>
        <row r="10">
          <cell r="B10">
            <v>7300456</v>
          </cell>
          <cell r="C10">
            <v>7903</v>
          </cell>
        </row>
        <row r="11">
          <cell r="B11" t="str">
            <v>(비어 있음)</v>
          </cell>
        </row>
        <row r="12">
          <cell r="B12">
            <v>7302501</v>
          </cell>
          <cell r="C12">
            <v>0</v>
          </cell>
        </row>
        <row r="13">
          <cell r="B13">
            <v>9313816</v>
          </cell>
          <cell r="C13">
            <v>57</v>
          </cell>
        </row>
        <row r="14">
          <cell r="B14">
            <v>9313818</v>
          </cell>
          <cell r="C14">
            <v>19</v>
          </cell>
        </row>
        <row r="15">
          <cell r="B15">
            <v>9400888</v>
          </cell>
          <cell r="C15">
            <v>0</v>
          </cell>
        </row>
        <row r="16">
          <cell r="B16">
            <v>9401231</v>
          </cell>
          <cell r="C16">
            <v>344</v>
          </cell>
        </row>
        <row r="17">
          <cell r="B17">
            <v>9401224</v>
          </cell>
          <cell r="C17">
            <v>10</v>
          </cell>
        </row>
        <row r="18">
          <cell r="B18">
            <v>9401225</v>
          </cell>
          <cell r="C18">
            <v>32</v>
          </cell>
        </row>
        <row r="19">
          <cell r="B19">
            <v>9401226</v>
          </cell>
          <cell r="C19">
            <v>159</v>
          </cell>
        </row>
        <row r="20">
          <cell r="B20">
            <v>9401227</v>
          </cell>
          <cell r="C20">
            <v>31</v>
          </cell>
        </row>
        <row r="21">
          <cell r="B21">
            <v>9400780</v>
          </cell>
          <cell r="C21">
            <v>21</v>
          </cell>
        </row>
        <row r="22">
          <cell r="B22">
            <v>9308337</v>
          </cell>
          <cell r="C22">
            <v>90</v>
          </cell>
        </row>
        <row r="23">
          <cell r="B23">
            <v>9313117</v>
          </cell>
          <cell r="C23">
            <v>644</v>
          </cell>
        </row>
        <row r="24">
          <cell r="B24">
            <v>9313100</v>
          </cell>
          <cell r="C24">
            <v>39</v>
          </cell>
        </row>
        <row r="25">
          <cell r="B25">
            <v>9311125</v>
          </cell>
          <cell r="C25">
            <v>0</v>
          </cell>
        </row>
        <row r="26">
          <cell r="B26">
            <v>9311069</v>
          </cell>
          <cell r="C26">
            <v>4</v>
          </cell>
        </row>
        <row r="27">
          <cell r="B27">
            <v>9311058</v>
          </cell>
          <cell r="C27">
            <v>311</v>
          </cell>
        </row>
        <row r="28">
          <cell r="B28">
            <v>9310593</v>
          </cell>
          <cell r="C28">
            <v>424</v>
          </cell>
        </row>
        <row r="29">
          <cell r="B29">
            <v>9310233</v>
          </cell>
          <cell r="C29">
            <v>12462</v>
          </cell>
        </row>
        <row r="30">
          <cell r="B30">
            <v>9309903</v>
          </cell>
          <cell r="C30">
            <v>12337</v>
          </cell>
        </row>
        <row r="31">
          <cell r="B31">
            <v>9309900</v>
          </cell>
          <cell r="C31">
            <v>726</v>
          </cell>
        </row>
        <row r="32">
          <cell r="B32">
            <v>9309839</v>
          </cell>
          <cell r="C32">
            <v>13344</v>
          </cell>
        </row>
        <row r="33">
          <cell r="B33">
            <v>9308690</v>
          </cell>
          <cell r="C33">
            <v>1916</v>
          </cell>
        </row>
        <row r="34">
          <cell r="B34">
            <v>9308616</v>
          </cell>
          <cell r="C34">
            <v>1574</v>
          </cell>
        </row>
        <row r="35">
          <cell r="B35">
            <v>9307728</v>
          </cell>
          <cell r="C35">
            <v>162</v>
          </cell>
        </row>
        <row r="36">
          <cell r="B36">
            <v>9306242</v>
          </cell>
          <cell r="C36">
            <v>753</v>
          </cell>
        </row>
        <row r="37">
          <cell r="B37">
            <v>9305555</v>
          </cell>
          <cell r="C37">
            <v>153</v>
          </cell>
        </row>
        <row r="38">
          <cell r="B38">
            <v>9305080</v>
          </cell>
          <cell r="C38">
            <v>29</v>
          </cell>
        </row>
        <row r="39">
          <cell r="B39">
            <v>9305530</v>
          </cell>
          <cell r="C39">
            <v>380</v>
          </cell>
        </row>
        <row r="40">
          <cell r="B40">
            <v>7302264</v>
          </cell>
          <cell r="C40">
            <v>3</v>
          </cell>
        </row>
        <row r="41">
          <cell r="B41">
            <v>9313116</v>
          </cell>
          <cell r="C41">
            <v>54</v>
          </cell>
        </row>
        <row r="42">
          <cell r="B42">
            <v>9313119</v>
          </cell>
          <cell r="C42">
            <v>20</v>
          </cell>
        </row>
        <row r="43">
          <cell r="B43">
            <v>9400214</v>
          </cell>
          <cell r="C43">
            <v>70</v>
          </cell>
        </row>
        <row r="44">
          <cell r="B44">
            <v>2302428</v>
          </cell>
          <cell r="C44">
            <v>0</v>
          </cell>
        </row>
        <row r="45">
          <cell r="B45">
            <v>9001850</v>
          </cell>
          <cell r="C45">
            <v>2</v>
          </cell>
        </row>
        <row r="46">
          <cell r="B46">
            <v>7301237</v>
          </cell>
          <cell r="C46">
            <v>0</v>
          </cell>
        </row>
        <row r="47">
          <cell r="B47">
            <v>9305942</v>
          </cell>
          <cell r="C47">
            <v>334</v>
          </cell>
        </row>
        <row r="48">
          <cell r="B48">
            <v>9309930</v>
          </cell>
          <cell r="C48">
            <v>16</v>
          </cell>
        </row>
        <row r="49">
          <cell r="B49">
            <v>9310878</v>
          </cell>
          <cell r="C49">
            <v>4102</v>
          </cell>
        </row>
        <row r="50">
          <cell r="B50">
            <v>9312293</v>
          </cell>
          <cell r="C50">
            <v>56</v>
          </cell>
        </row>
        <row r="51">
          <cell r="B51">
            <v>9308848</v>
          </cell>
          <cell r="C51">
            <v>1229</v>
          </cell>
        </row>
        <row r="52">
          <cell r="B52">
            <v>9308774</v>
          </cell>
          <cell r="C52">
            <v>13</v>
          </cell>
        </row>
        <row r="53">
          <cell r="B53">
            <v>9308771</v>
          </cell>
          <cell r="C53">
            <v>243</v>
          </cell>
        </row>
        <row r="54">
          <cell r="B54">
            <v>9308236</v>
          </cell>
          <cell r="C54">
            <v>2164</v>
          </cell>
        </row>
        <row r="55">
          <cell r="B55">
            <v>9305864</v>
          </cell>
          <cell r="C55">
            <v>205</v>
          </cell>
        </row>
        <row r="56">
          <cell r="B56">
            <v>9305857</v>
          </cell>
          <cell r="C56">
            <v>710</v>
          </cell>
        </row>
        <row r="57">
          <cell r="B57">
            <v>7302385</v>
          </cell>
          <cell r="C57">
            <v>588</v>
          </cell>
        </row>
        <row r="58">
          <cell r="B58">
            <v>7302229</v>
          </cell>
          <cell r="C58">
            <v>0</v>
          </cell>
        </row>
        <row r="59">
          <cell r="B59">
            <v>2303084</v>
          </cell>
          <cell r="C59">
            <v>10</v>
          </cell>
        </row>
        <row r="60">
          <cell r="B60">
            <v>9311067</v>
          </cell>
          <cell r="C60">
            <v>18</v>
          </cell>
        </row>
        <row r="61">
          <cell r="B61">
            <v>9310454</v>
          </cell>
          <cell r="C61">
            <v>258</v>
          </cell>
        </row>
        <row r="62">
          <cell r="B62">
            <v>9309908</v>
          </cell>
          <cell r="C62">
            <v>3111</v>
          </cell>
        </row>
        <row r="63">
          <cell r="B63">
            <v>9309904</v>
          </cell>
          <cell r="C63">
            <v>531</v>
          </cell>
        </row>
        <row r="64">
          <cell r="B64">
            <v>9309902</v>
          </cell>
          <cell r="C64">
            <v>10</v>
          </cell>
        </row>
        <row r="65">
          <cell r="B65">
            <v>9309838</v>
          </cell>
          <cell r="C65">
            <v>863</v>
          </cell>
        </row>
        <row r="66">
          <cell r="B66">
            <v>9309795</v>
          </cell>
          <cell r="C66">
            <v>310</v>
          </cell>
        </row>
        <row r="67">
          <cell r="B67">
            <v>9309392</v>
          </cell>
          <cell r="C67">
            <v>1415</v>
          </cell>
        </row>
        <row r="68">
          <cell r="B68">
            <v>9309213</v>
          </cell>
          <cell r="C68">
            <v>982</v>
          </cell>
        </row>
        <row r="69">
          <cell r="B69">
            <v>9307044</v>
          </cell>
          <cell r="C69">
            <v>7881</v>
          </cell>
        </row>
        <row r="70">
          <cell r="B70">
            <v>9305554</v>
          </cell>
          <cell r="C70">
            <v>630</v>
          </cell>
        </row>
        <row r="71">
          <cell r="B71">
            <v>7302317</v>
          </cell>
          <cell r="C71">
            <v>3513</v>
          </cell>
        </row>
        <row r="72">
          <cell r="B72">
            <v>9309149</v>
          </cell>
          <cell r="C72">
            <v>354</v>
          </cell>
        </row>
        <row r="73">
          <cell r="B73">
            <v>9310594</v>
          </cell>
          <cell r="C73">
            <v>64</v>
          </cell>
        </row>
        <row r="74">
          <cell r="B74">
            <v>9312366</v>
          </cell>
          <cell r="C74">
            <v>419</v>
          </cell>
        </row>
        <row r="75">
          <cell r="B75">
            <v>9308773</v>
          </cell>
          <cell r="C75">
            <v>14</v>
          </cell>
        </row>
        <row r="76">
          <cell r="B76">
            <v>9308772</v>
          </cell>
          <cell r="C76">
            <v>18</v>
          </cell>
        </row>
        <row r="77">
          <cell r="B77">
            <v>9308427</v>
          </cell>
          <cell r="C77">
            <v>5</v>
          </cell>
        </row>
        <row r="78">
          <cell r="B78">
            <v>9307905</v>
          </cell>
          <cell r="C78">
            <v>114</v>
          </cell>
        </row>
        <row r="79">
          <cell r="B79">
            <v>9307903</v>
          </cell>
          <cell r="C79">
            <v>188</v>
          </cell>
        </row>
        <row r="80">
          <cell r="B80">
            <v>9307222</v>
          </cell>
          <cell r="C80">
            <v>1</v>
          </cell>
        </row>
        <row r="81">
          <cell r="B81">
            <v>9305858</v>
          </cell>
          <cell r="C81">
            <v>195</v>
          </cell>
        </row>
        <row r="82">
          <cell r="B82">
            <v>9305648</v>
          </cell>
          <cell r="C82">
            <v>253</v>
          </cell>
        </row>
        <row r="83">
          <cell r="B83">
            <v>7301542</v>
          </cell>
          <cell r="C83">
            <v>65</v>
          </cell>
        </row>
        <row r="84">
          <cell r="B84">
            <v>9309798</v>
          </cell>
          <cell r="C84">
            <v>3859</v>
          </cell>
        </row>
        <row r="85">
          <cell r="B85">
            <v>9311071</v>
          </cell>
          <cell r="C85">
            <v>48</v>
          </cell>
        </row>
        <row r="86">
          <cell r="B86">
            <v>9310455</v>
          </cell>
          <cell r="C86">
            <v>1045</v>
          </cell>
        </row>
        <row r="87">
          <cell r="B87">
            <v>9307325</v>
          </cell>
          <cell r="C87">
            <v>26</v>
          </cell>
        </row>
        <row r="88">
          <cell r="B88">
            <v>9307221</v>
          </cell>
          <cell r="C88">
            <v>261</v>
          </cell>
        </row>
        <row r="89">
          <cell r="B89">
            <v>9313973</v>
          </cell>
          <cell r="C89">
            <v>12</v>
          </cell>
        </row>
        <row r="90">
          <cell r="B90">
            <v>9311869</v>
          </cell>
          <cell r="C90">
            <v>2505</v>
          </cell>
        </row>
        <row r="91">
          <cell r="B91">
            <v>9311192</v>
          </cell>
          <cell r="C91">
            <v>2000</v>
          </cell>
        </row>
        <row r="92">
          <cell r="B92">
            <v>9311062</v>
          </cell>
          <cell r="C92">
            <v>634</v>
          </cell>
        </row>
        <row r="93">
          <cell r="B93">
            <v>9309910</v>
          </cell>
          <cell r="C93">
            <v>214</v>
          </cell>
        </row>
        <row r="94">
          <cell r="B94">
            <v>9309835</v>
          </cell>
          <cell r="C94">
            <v>2333</v>
          </cell>
        </row>
        <row r="95">
          <cell r="B95">
            <v>9309831</v>
          </cell>
          <cell r="C95">
            <v>258</v>
          </cell>
        </row>
        <row r="96">
          <cell r="B96">
            <v>9313026</v>
          </cell>
          <cell r="C96">
            <v>-13</v>
          </cell>
        </row>
        <row r="97">
          <cell r="B97">
            <v>9312348</v>
          </cell>
          <cell r="C97">
            <v>658</v>
          </cell>
        </row>
        <row r="98">
          <cell r="B98">
            <v>9312186</v>
          </cell>
          <cell r="C98">
            <v>99</v>
          </cell>
        </row>
        <row r="99">
          <cell r="B99">
            <v>9311868</v>
          </cell>
          <cell r="C99">
            <v>580</v>
          </cell>
        </row>
        <row r="100">
          <cell r="B100">
            <v>9309160</v>
          </cell>
          <cell r="C100">
            <v>1</v>
          </cell>
        </row>
        <row r="101">
          <cell r="B101">
            <v>9309146</v>
          </cell>
          <cell r="C101">
            <v>5843</v>
          </cell>
        </row>
        <row r="102">
          <cell r="B102">
            <v>9308775</v>
          </cell>
          <cell r="C102">
            <v>8</v>
          </cell>
        </row>
        <row r="103">
          <cell r="B103">
            <v>9307043</v>
          </cell>
          <cell r="C103">
            <v>181</v>
          </cell>
        </row>
        <row r="104">
          <cell r="B104">
            <v>9309145</v>
          </cell>
          <cell r="C104">
            <v>52822</v>
          </cell>
        </row>
        <row r="105">
          <cell r="B105">
            <v>9309214</v>
          </cell>
          <cell r="C105">
            <v>15402</v>
          </cell>
        </row>
        <row r="106">
          <cell r="B106">
            <v>9309797</v>
          </cell>
          <cell r="C106">
            <v>7</v>
          </cell>
        </row>
        <row r="107">
          <cell r="B107">
            <v>9310121</v>
          </cell>
          <cell r="C107">
            <v>3172</v>
          </cell>
        </row>
        <row r="108">
          <cell r="B108">
            <v>9310616</v>
          </cell>
          <cell r="C108">
            <v>1878</v>
          </cell>
        </row>
        <row r="109">
          <cell r="B109">
            <v>9311169</v>
          </cell>
          <cell r="C109">
            <v>14</v>
          </cell>
        </row>
        <row r="110">
          <cell r="B110">
            <v>9311191</v>
          </cell>
          <cell r="C110">
            <v>248</v>
          </cell>
        </row>
        <row r="111">
          <cell r="B111">
            <v>9311674</v>
          </cell>
          <cell r="C111">
            <v>1844</v>
          </cell>
        </row>
        <row r="112">
          <cell r="B112">
            <v>9312350</v>
          </cell>
          <cell r="C112">
            <v>1095</v>
          </cell>
        </row>
        <row r="113">
          <cell r="B113">
            <v>9312351</v>
          </cell>
          <cell r="C113">
            <v>8548</v>
          </cell>
        </row>
        <row r="114">
          <cell r="B114">
            <v>9400501</v>
          </cell>
          <cell r="C114">
            <v>1563</v>
          </cell>
        </row>
        <row r="115">
          <cell r="B115">
            <v>9400505</v>
          </cell>
          <cell r="C115">
            <v>4642</v>
          </cell>
        </row>
        <row r="116">
          <cell r="B116">
            <v>9306765</v>
          </cell>
          <cell r="C116">
            <v>96</v>
          </cell>
        </row>
        <row r="117">
          <cell r="B117">
            <v>9306573</v>
          </cell>
          <cell r="C117">
            <v>75</v>
          </cell>
        </row>
        <row r="118">
          <cell r="B118">
            <v>9305814</v>
          </cell>
          <cell r="C118">
            <v>12</v>
          </cell>
        </row>
        <row r="119">
          <cell r="B119">
            <v>9309507</v>
          </cell>
          <cell r="C119">
            <v>532</v>
          </cell>
        </row>
        <row r="120">
          <cell r="B120">
            <v>9313976</v>
          </cell>
          <cell r="C120">
            <v>579</v>
          </cell>
        </row>
        <row r="121">
          <cell r="B121">
            <v>9310448</v>
          </cell>
          <cell r="C121">
            <v>465</v>
          </cell>
        </row>
        <row r="122">
          <cell r="B122">
            <v>9309837</v>
          </cell>
          <cell r="C122">
            <v>3</v>
          </cell>
        </row>
        <row r="123">
          <cell r="B123">
            <v>9310451</v>
          </cell>
          <cell r="C123">
            <v>53</v>
          </cell>
        </row>
        <row r="124">
          <cell r="B124">
            <v>9310452</v>
          </cell>
          <cell r="C124">
            <v>36</v>
          </cell>
        </row>
        <row r="125">
          <cell r="B125">
            <v>9311331</v>
          </cell>
          <cell r="C125">
            <v>1172</v>
          </cell>
        </row>
        <row r="126">
          <cell r="B126">
            <v>9311330</v>
          </cell>
          <cell r="C126">
            <v>706</v>
          </cell>
        </row>
        <row r="127">
          <cell r="B127">
            <v>9311190</v>
          </cell>
          <cell r="C127">
            <v>38</v>
          </cell>
        </row>
        <row r="128">
          <cell r="B128">
            <v>9311131</v>
          </cell>
          <cell r="C128">
            <v>0</v>
          </cell>
        </row>
        <row r="129">
          <cell r="B129">
            <v>9307343</v>
          </cell>
          <cell r="C129">
            <v>111</v>
          </cell>
        </row>
        <row r="130">
          <cell r="B130">
            <v>9307529</v>
          </cell>
          <cell r="C130">
            <v>21</v>
          </cell>
        </row>
        <row r="131">
          <cell r="B131">
            <v>9310845</v>
          </cell>
          <cell r="C131">
            <v>27</v>
          </cell>
        </row>
        <row r="132">
          <cell r="B132">
            <v>9310619</v>
          </cell>
          <cell r="C132">
            <v>24</v>
          </cell>
        </row>
        <row r="133">
          <cell r="B133">
            <v>7301049</v>
          </cell>
          <cell r="C133">
            <v>40</v>
          </cell>
        </row>
        <row r="134">
          <cell r="B134">
            <v>7302002</v>
          </cell>
          <cell r="C134">
            <v>6</v>
          </cell>
        </row>
        <row r="135">
          <cell r="B135">
            <v>7302262</v>
          </cell>
          <cell r="C135">
            <v>97</v>
          </cell>
        </row>
        <row r="136">
          <cell r="B136">
            <v>7302293</v>
          </cell>
          <cell r="C136">
            <v>562</v>
          </cell>
        </row>
        <row r="137">
          <cell r="B137">
            <v>9302971</v>
          </cell>
          <cell r="C137">
            <v>569</v>
          </cell>
        </row>
        <row r="138">
          <cell r="B138">
            <v>9305535</v>
          </cell>
          <cell r="C138">
            <v>27</v>
          </cell>
        </row>
        <row r="139">
          <cell r="B139">
            <v>9305782</v>
          </cell>
          <cell r="C139">
            <v>0</v>
          </cell>
        </row>
        <row r="140">
          <cell r="B140">
            <v>9305997</v>
          </cell>
          <cell r="C140">
            <v>26</v>
          </cell>
        </row>
        <row r="141">
          <cell r="B141">
            <v>9307272</v>
          </cell>
          <cell r="C141">
            <v>149</v>
          </cell>
        </row>
        <row r="142">
          <cell r="B142">
            <v>9307319</v>
          </cell>
          <cell r="C142">
            <v>66</v>
          </cell>
        </row>
        <row r="143">
          <cell r="B143">
            <v>9307552</v>
          </cell>
          <cell r="C143">
            <v>84</v>
          </cell>
        </row>
        <row r="144">
          <cell r="B144">
            <v>9310806</v>
          </cell>
          <cell r="C144">
            <v>651</v>
          </cell>
        </row>
        <row r="145">
          <cell r="B145">
            <v>9310807</v>
          </cell>
          <cell r="C145">
            <v>161</v>
          </cell>
        </row>
        <row r="146">
          <cell r="B146">
            <v>9310905</v>
          </cell>
          <cell r="C146">
            <v>6</v>
          </cell>
        </row>
        <row r="147">
          <cell r="B147">
            <v>9311121</v>
          </cell>
          <cell r="C147">
            <v>63</v>
          </cell>
        </row>
        <row r="148">
          <cell r="B148">
            <v>9311122</v>
          </cell>
          <cell r="C148">
            <v>281</v>
          </cell>
        </row>
        <row r="149">
          <cell r="B149">
            <v>9309148</v>
          </cell>
          <cell r="C149">
            <v>420</v>
          </cell>
        </row>
        <row r="150">
          <cell r="B150">
            <v>9308812</v>
          </cell>
          <cell r="C150">
            <v>48</v>
          </cell>
        </row>
        <row r="151">
          <cell r="B151">
            <v>9308304</v>
          </cell>
          <cell r="C151">
            <v>233</v>
          </cell>
        </row>
        <row r="152">
          <cell r="B152">
            <v>9308765</v>
          </cell>
          <cell r="C152">
            <v>37</v>
          </cell>
        </row>
        <row r="153">
          <cell r="B153">
            <v>9307900</v>
          </cell>
          <cell r="C153">
            <v>89</v>
          </cell>
        </row>
        <row r="154">
          <cell r="B154">
            <v>9307906</v>
          </cell>
          <cell r="C154">
            <v>13</v>
          </cell>
        </row>
        <row r="155">
          <cell r="B155">
            <v>9307953</v>
          </cell>
          <cell r="C155">
            <v>8</v>
          </cell>
        </row>
        <row r="156">
          <cell r="B156">
            <v>9307963</v>
          </cell>
          <cell r="C156">
            <v>0</v>
          </cell>
        </row>
        <row r="157">
          <cell r="B157">
            <v>9307972</v>
          </cell>
          <cell r="C157">
            <v>7</v>
          </cell>
        </row>
        <row r="158">
          <cell r="B158">
            <v>9308000</v>
          </cell>
          <cell r="C158">
            <v>18</v>
          </cell>
        </row>
        <row r="159">
          <cell r="B159">
            <v>9308074</v>
          </cell>
          <cell r="C159">
            <v>18</v>
          </cell>
        </row>
        <row r="160">
          <cell r="B160">
            <v>9308228</v>
          </cell>
          <cell r="C160">
            <v>355</v>
          </cell>
        </row>
        <row r="161">
          <cell r="B161">
            <v>9308229</v>
          </cell>
          <cell r="C161">
            <v>19</v>
          </cell>
        </row>
        <row r="162">
          <cell r="B162">
            <v>9311129</v>
          </cell>
          <cell r="C162">
            <v>0</v>
          </cell>
        </row>
        <row r="163">
          <cell r="B163">
            <v>9311124</v>
          </cell>
          <cell r="C163">
            <v>799</v>
          </cell>
        </row>
        <row r="164">
          <cell r="B164">
            <v>9310695</v>
          </cell>
          <cell r="C164">
            <v>223</v>
          </cell>
        </row>
        <row r="165">
          <cell r="B165">
            <v>9310696</v>
          </cell>
          <cell r="C165">
            <v>4509</v>
          </cell>
        </row>
        <row r="166">
          <cell r="B166">
            <v>9310697</v>
          </cell>
          <cell r="C166">
            <v>428</v>
          </cell>
        </row>
        <row r="167">
          <cell r="B167">
            <v>9310805</v>
          </cell>
          <cell r="C167">
            <v>224</v>
          </cell>
        </row>
        <row r="168">
          <cell r="B168">
            <v>9312725</v>
          </cell>
          <cell r="C168">
            <v>2029</v>
          </cell>
        </row>
        <row r="169">
          <cell r="B169">
            <v>9312728</v>
          </cell>
          <cell r="C169">
            <v>4568</v>
          </cell>
        </row>
        <row r="170">
          <cell r="B170">
            <v>9312726</v>
          </cell>
          <cell r="C170">
            <v>2019</v>
          </cell>
        </row>
        <row r="171">
          <cell r="B171">
            <v>9312358</v>
          </cell>
          <cell r="C171">
            <v>7</v>
          </cell>
        </row>
        <row r="172">
          <cell r="B172">
            <v>9312377</v>
          </cell>
          <cell r="C172">
            <v>27</v>
          </cell>
        </row>
        <row r="173">
          <cell r="B173">
            <v>9312379</v>
          </cell>
          <cell r="C173">
            <v>4</v>
          </cell>
        </row>
        <row r="174">
          <cell r="B174">
            <v>9312440</v>
          </cell>
          <cell r="C174">
            <v>6</v>
          </cell>
        </row>
        <row r="175">
          <cell r="B175">
            <v>9312441</v>
          </cell>
          <cell r="C175">
            <v>7</v>
          </cell>
        </row>
        <row r="176">
          <cell r="B176">
            <v>9312752</v>
          </cell>
          <cell r="C176">
            <v>36</v>
          </cell>
        </row>
        <row r="177">
          <cell r="B177">
            <v>9313190</v>
          </cell>
          <cell r="C177">
            <v>15</v>
          </cell>
        </row>
        <row r="178">
          <cell r="B178">
            <v>9313448</v>
          </cell>
          <cell r="C178">
            <v>56</v>
          </cell>
        </row>
        <row r="179">
          <cell r="B179">
            <v>9313968</v>
          </cell>
          <cell r="C179">
            <v>5</v>
          </cell>
        </row>
        <row r="180">
          <cell r="B180">
            <v>9313969</v>
          </cell>
          <cell r="C180">
            <v>24</v>
          </cell>
        </row>
        <row r="181">
          <cell r="B181">
            <v>9313971</v>
          </cell>
          <cell r="C181">
            <v>2</v>
          </cell>
        </row>
        <row r="182">
          <cell r="B182">
            <v>9400201</v>
          </cell>
          <cell r="C182">
            <v>7</v>
          </cell>
        </row>
        <row r="183">
          <cell r="B183">
            <v>9311061</v>
          </cell>
          <cell r="C183">
            <v>0</v>
          </cell>
        </row>
        <row r="184">
          <cell r="B184">
            <v>9400302</v>
          </cell>
          <cell r="C184">
            <v>5901</v>
          </cell>
        </row>
        <row r="185">
          <cell r="B185">
            <v>9400303</v>
          </cell>
          <cell r="C185">
            <v>4181</v>
          </cell>
        </row>
        <row r="186">
          <cell r="B186">
            <v>9311894</v>
          </cell>
          <cell r="C186">
            <v>2</v>
          </cell>
        </row>
        <row r="187">
          <cell r="B187">
            <v>9312121</v>
          </cell>
          <cell r="C187">
            <v>4</v>
          </cell>
        </row>
        <row r="188">
          <cell r="B188">
            <v>9312367</v>
          </cell>
          <cell r="C188">
            <v>466</v>
          </cell>
        </row>
        <row r="189">
          <cell r="B189">
            <v>9313027</v>
          </cell>
          <cell r="C189">
            <v>218</v>
          </cell>
        </row>
        <row r="190">
          <cell r="B190">
            <v>9313029</v>
          </cell>
          <cell r="C190">
            <v>29</v>
          </cell>
        </row>
        <row r="191">
          <cell r="B191">
            <v>9313030</v>
          </cell>
          <cell r="C191">
            <v>63</v>
          </cell>
        </row>
        <row r="192">
          <cell r="B192">
            <v>9313046</v>
          </cell>
          <cell r="C192">
            <v>63</v>
          </cell>
        </row>
        <row r="193">
          <cell r="B193">
            <v>9313047</v>
          </cell>
          <cell r="C193">
            <v>306</v>
          </cell>
        </row>
        <row r="194">
          <cell r="B194">
            <v>9313048</v>
          </cell>
          <cell r="C194">
            <v>141</v>
          </cell>
        </row>
        <row r="195">
          <cell r="B195">
            <v>9313049</v>
          </cell>
          <cell r="C195">
            <v>61</v>
          </cell>
        </row>
        <row r="196">
          <cell r="B196">
            <v>9313118</v>
          </cell>
          <cell r="C196">
            <v>44</v>
          </cell>
        </row>
        <row r="197">
          <cell r="B197">
            <v>9313130</v>
          </cell>
          <cell r="C197">
            <v>229</v>
          </cell>
        </row>
        <row r="198">
          <cell r="B198">
            <v>9313188</v>
          </cell>
          <cell r="C198">
            <v>4</v>
          </cell>
        </row>
        <row r="199">
          <cell r="B199">
            <v>9313301</v>
          </cell>
          <cell r="C199">
            <v>0</v>
          </cell>
        </row>
        <row r="200">
          <cell r="B200">
            <v>9400517</v>
          </cell>
          <cell r="C200">
            <v>28</v>
          </cell>
        </row>
        <row r="201">
          <cell r="B201">
            <v>9400522</v>
          </cell>
          <cell r="C201">
            <v>74</v>
          </cell>
        </row>
        <row r="202">
          <cell r="B202">
            <v>9400523</v>
          </cell>
          <cell r="C202">
            <v>236</v>
          </cell>
        </row>
        <row r="203">
          <cell r="B203">
            <v>9305862</v>
          </cell>
          <cell r="C203">
            <v>1300</v>
          </cell>
        </row>
        <row r="204">
          <cell r="B204">
            <v>9400307</v>
          </cell>
          <cell r="C204">
            <v>200</v>
          </cell>
        </row>
        <row r="205">
          <cell r="B205">
            <v>9400504</v>
          </cell>
          <cell r="C205">
            <v>1328</v>
          </cell>
        </row>
        <row r="206">
          <cell r="B206">
            <v>9400503</v>
          </cell>
          <cell r="C206">
            <v>1340</v>
          </cell>
        </row>
        <row r="207">
          <cell r="B207">
            <v>9400301</v>
          </cell>
          <cell r="C207">
            <v>1401</v>
          </cell>
        </row>
        <row r="208">
          <cell r="B208">
            <v>9301349</v>
          </cell>
          <cell r="C208">
            <v>142</v>
          </cell>
        </row>
        <row r="209">
          <cell r="B209">
            <v>9308335</v>
          </cell>
          <cell r="C209">
            <v>665</v>
          </cell>
        </row>
        <row r="210">
          <cell r="B210">
            <v>9308336</v>
          </cell>
          <cell r="C210">
            <v>118</v>
          </cell>
        </row>
        <row r="211">
          <cell r="B211">
            <v>9303069</v>
          </cell>
          <cell r="C211">
            <v>40</v>
          </cell>
        </row>
        <row r="212">
          <cell r="B212">
            <v>9312144</v>
          </cell>
          <cell r="C212">
            <v>31</v>
          </cell>
        </row>
        <row r="213">
          <cell r="B213">
            <v>9312147</v>
          </cell>
          <cell r="C213">
            <v>3</v>
          </cell>
        </row>
        <row r="214">
          <cell r="B214">
            <v>9306492</v>
          </cell>
          <cell r="C214">
            <v>33</v>
          </cell>
        </row>
        <row r="215">
          <cell r="B215">
            <v>9308426</v>
          </cell>
          <cell r="C215">
            <v>76</v>
          </cell>
        </row>
        <row r="216">
          <cell r="B216">
            <v>9307045</v>
          </cell>
          <cell r="C216">
            <v>0</v>
          </cell>
        </row>
        <row r="217">
          <cell r="B217">
            <v>9310457</v>
          </cell>
          <cell r="C217">
            <v>0</v>
          </cell>
        </row>
        <row r="218">
          <cell r="B218">
            <v>9310458</v>
          </cell>
          <cell r="C218">
            <v>0</v>
          </cell>
        </row>
        <row r="219">
          <cell r="B219">
            <v>9310561</v>
          </cell>
          <cell r="C219">
            <v>0</v>
          </cell>
        </row>
        <row r="220">
          <cell r="B220">
            <v>9310562</v>
          </cell>
          <cell r="C220">
            <v>0</v>
          </cell>
        </row>
        <row r="221">
          <cell r="B221">
            <v>9311060</v>
          </cell>
          <cell r="C221">
            <v>4</v>
          </cell>
        </row>
        <row r="222">
          <cell r="B222">
            <v>9308763</v>
          </cell>
          <cell r="C222">
            <v>0</v>
          </cell>
        </row>
        <row r="223">
          <cell r="B223">
            <v>9307962</v>
          </cell>
          <cell r="C223">
            <v>0</v>
          </cell>
        </row>
        <row r="224">
          <cell r="B224">
            <v>9400518</v>
          </cell>
          <cell r="C224">
            <v>126</v>
          </cell>
        </row>
        <row r="225">
          <cell r="B225">
            <v>9400520</v>
          </cell>
          <cell r="C225">
            <v>124</v>
          </cell>
        </row>
        <row r="226">
          <cell r="B226">
            <v>9400521</v>
          </cell>
          <cell r="C226">
            <v>169</v>
          </cell>
        </row>
        <row r="227">
          <cell r="B227">
            <v>7001012</v>
          </cell>
          <cell r="C227">
            <v>6</v>
          </cell>
        </row>
        <row r="228">
          <cell r="B228">
            <v>9312727</v>
          </cell>
          <cell r="C228">
            <v>5</v>
          </cell>
        </row>
        <row r="229">
          <cell r="B229">
            <v>9312724</v>
          </cell>
          <cell r="C229">
            <v>3</v>
          </cell>
        </row>
        <row r="230">
          <cell r="B230">
            <v>9311086</v>
          </cell>
          <cell r="C230">
            <v>3</v>
          </cell>
        </row>
        <row r="231">
          <cell r="B231">
            <v>9312442</v>
          </cell>
          <cell r="C231">
            <v>1</v>
          </cell>
        </row>
        <row r="232">
          <cell r="B232">
            <v>9313970</v>
          </cell>
          <cell r="C232">
            <v>10</v>
          </cell>
        </row>
        <row r="233">
          <cell r="B233">
            <v>9313972</v>
          </cell>
          <cell r="C233">
            <v>2</v>
          </cell>
        </row>
        <row r="234">
          <cell r="B234">
            <v>9311719</v>
          </cell>
          <cell r="C234">
            <v>79</v>
          </cell>
        </row>
        <row r="235">
          <cell r="B235">
            <v>9311718</v>
          </cell>
          <cell r="C235">
            <v>9</v>
          </cell>
        </row>
        <row r="236">
          <cell r="B236">
            <v>9313092</v>
          </cell>
          <cell r="C236">
            <v>1</v>
          </cell>
        </row>
        <row r="237">
          <cell r="B237">
            <v>9313093</v>
          </cell>
          <cell r="C237">
            <v>1</v>
          </cell>
        </row>
        <row r="238">
          <cell r="B238">
            <v>9312185</v>
          </cell>
          <cell r="C238">
            <v>1</v>
          </cell>
        </row>
        <row r="239">
          <cell r="B239">
            <v>9401327</v>
          </cell>
          <cell r="C239">
            <v>0</v>
          </cell>
        </row>
        <row r="240">
          <cell r="B240">
            <v>9311068</v>
          </cell>
          <cell r="C240">
            <v>896</v>
          </cell>
        </row>
        <row r="241">
          <cell r="B241">
            <v>9309834</v>
          </cell>
          <cell r="C241">
            <v>160</v>
          </cell>
        </row>
        <row r="242">
          <cell r="B242">
            <v>9301091</v>
          </cell>
          <cell r="C242">
            <v>21</v>
          </cell>
        </row>
        <row r="243">
          <cell r="B243">
            <v>9312184</v>
          </cell>
          <cell r="C243">
            <v>0</v>
          </cell>
        </row>
        <row r="244">
          <cell r="B244">
            <v>9312183</v>
          </cell>
          <cell r="C244">
            <v>0</v>
          </cell>
        </row>
        <row r="245">
          <cell r="B245">
            <v>9312182</v>
          </cell>
          <cell r="C245">
            <v>0</v>
          </cell>
        </row>
        <row r="246">
          <cell r="B246">
            <v>9312181</v>
          </cell>
          <cell r="C246">
            <v>0</v>
          </cell>
        </row>
        <row r="247">
          <cell r="B247">
            <v>9312180</v>
          </cell>
          <cell r="C247">
            <v>0</v>
          </cell>
        </row>
        <row r="248">
          <cell r="B248">
            <v>9312169</v>
          </cell>
          <cell r="C248">
            <v>0</v>
          </cell>
        </row>
        <row r="249">
          <cell r="B249">
            <v>9312168</v>
          </cell>
          <cell r="C249">
            <v>0</v>
          </cell>
        </row>
        <row r="250">
          <cell r="B250">
            <v>9312167</v>
          </cell>
          <cell r="C250">
            <v>0</v>
          </cell>
        </row>
        <row r="251">
          <cell r="B251">
            <v>9312166</v>
          </cell>
          <cell r="C251">
            <v>0</v>
          </cell>
        </row>
        <row r="252">
          <cell r="B252">
            <v>9312165</v>
          </cell>
          <cell r="C252">
            <v>0</v>
          </cell>
        </row>
        <row r="253">
          <cell r="B253">
            <v>9312149</v>
          </cell>
          <cell r="C253">
            <v>21</v>
          </cell>
        </row>
        <row r="254">
          <cell r="B254">
            <v>9312148</v>
          </cell>
          <cell r="C254">
            <v>0</v>
          </cell>
        </row>
        <row r="255">
          <cell r="B255">
            <v>9312146</v>
          </cell>
          <cell r="C255">
            <v>5</v>
          </cell>
        </row>
        <row r="256">
          <cell r="B256">
            <v>9312145</v>
          </cell>
          <cell r="C256">
            <v>0</v>
          </cell>
        </row>
        <row r="257">
          <cell r="B257">
            <v>9313345</v>
          </cell>
          <cell r="C257">
            <v>-1</v>
          </cell>
        </row>
        <row r="258">
          <cell r="B258">
            <v>7302266</v>
          </cell>
          <cell r="C258">
            <v>0</v>
          </cell>
        </row>
        <row r="259">
          <cell r="B259">
            <v>9303193</v>
          </cell>
          <cell r="C259">
            <v>2009</v>
          </cell>
        </row>
        <row r="260">
          <cell r="B260">
            <v>9311388</v>
          </cell>
          <cell r="C260">
            <v>142</v>
          </cell>
        </row>
        <row r="261">
          <cell r="B261">
            <v>9311056</v>
          </cell>
          <cell r="C261">
            <v>294</v>
          </cell>
        </row>
        <row r="262">
          <cell r="B262">
            <v>9313028</v>
          </cell>
          <cell r="C262">
            <v>0</v>
          </cell>
        </row>
        <row r="263">
          <cell r="B263">
            <v>9313025</v>
          </cell>
          <cell r="C263">
            <v>-2</v>
          </cell>
        </row>
        <row r="264">
          <cell r="B264">
            <v>9306494</v>
          </cell>
          <cell r="C264">
            <v>4</v>
          </cell>
        </row>
        <row r="265">
          <cell r="B265">
            <v>9312132</v>
          </cell>
          <cell r="C265">
            <v>5</v>
          </cell>
        </row>
        <row r="266">
          <cell r="B266">
            <v>9312895</v>
          </cell>
          <cell r="C266">
            <v>288</v>
          </cell>
        </row>
        <row r="267">
          <cell r="B267">
            <v>9312730</v>
          </cell>
          <cell r="C267">
            <v>1682</v>
          </cell>
        </row>
        <row r="268">
          <cell r="B268">
            <v>9307342</v>
          </cell>
          <cell r="C268">
            <v>1</v>
          </cell>
        </row>
        <row r="269">
          <cell r="B269">
            <v>9312357</v>
          </cell>
          <cell r="C269">
            <v>6</v>
          </cell>
        </row>
        <row r="270">
          <cell r="B270">
            <v>9400524</v>
          </cell>
          <cell r="C270">
            <v>2040</v>
          </cell>
        </row>
        <row r="271">
          <cell r="B271">
            <v>9400525</v>
          </cell>
          <cell r="C271">
            <v>2040</v>
          </cell>
        </row>
        <row r="272">
          <cell r="B272">
            <v>9310446</v>
          </cell>
          <cell r="C272">
            <v>1</v>
          </cell>
        </row>
        <row r="273">
          <cell r="B273">
            <v>9400526</v>
          </cell>
          <cell r="C273">
            <v>2040</v>
          </cell>
        </row>
        <row r="274">
          <cell r="B274">
            <v>9312443</v>
          </cell>
          <cell r="C274">
            <v>2</v>
          </cell>
        </row>
        <row r="275">
          <cell r="B275">
            <v>9401548</v>
          </cell>
          <cell r="C275">
            <v>2</v>
          </cell>
        </row>
        <row r="276">
          <cell r="B276">
            <v>9400734</v>
          </cell>
          <cell r="C276">
            <v>0</v>
          </cell>
        </row>
        <row r="277">
          <cell r="B277">
            <v>9400519</v>
          </cell>
          <cell r="C277">
            <v>0</v>
          </cell>
        </row>
        <row r="278">
          <cell r="B278">
            <v>9400305</v>
          </cell>
          <cell r="C278">
            <v>50</v>
          </cell>
        </row>
        <row r="279">
          <cell r="B279">
            <v>9400309</v>
          </cell>
          <cell r="C279">
            <v>50</v>
          </cell>
        </row>
        <row r="280">
          <cell r="B280">
            <v>2303248</v>
          </cell>
          <cell r="C280">
            <v>0</v>
          </cell>
        </row>
        <row r="281">
          <cell r="B281">
            <v>9310449</v>
          </cell>
          <cell r="C281">
            <v>2</v>
          </cell>
        </row>
        <row r="282">
          <cell r="B282">
            <v>9305646</v>
          </cell>
          <cell r="C282">
            <v>0</v>
          </cell>
        </row>
        <row r="283">
          <cell r="B283">
            <v>9311880</v>
          </cell>
          <cell r="C283">
            <v>1</v>
          </cell>
        </row>
        <row r="284">
          <cell r="C284">
            <v>251334</v>
          </cell>
        </row>
      </sheetData>
      <sheetData sheetId="12"/>
      <sheetData sheetId="13"/>
      <sheetData sheetId="14"/>
      <sheetData sheetId="15"/>
      <sheetData sheetId="16"/>
      <sheetData sheetId="17">
        <row r="1">
          <cell r="H1">
            <v>1217845.4379309316</v>
          </cell>
        </row>
        <row r="2">
          <cell r="D2">
            <v>1</v>
          </cell>
          <cell r="H2">
            <v>5</v>
          </cell>
        </row>
        <row r="3">
          <cell r="D3" t="str">
            <v>자재코드</v>
          </cell>
        </row>
        <row r="4">
          <cell r="H4">
            <v>2026.04</v>
          </cell>
        </row>
        <row r="5">
          <cell r="D5">
            <v>2303084</v>
          </cell>
          <cell r="H5">
            <v>0</v>
          </cell>
        </row>
        <row r="6">
          <cell r="D6">
            <v>7000974</v>
          </cell>
          <cell r="H6">
            <v>0</v>
          </cell>
        </row>
        <row r="7">
          <cell r="D7">
            <v>7001010</v>
          </cell>
          <cell r="H7">
            <v>0</v>
          </cell>
        </row>
        <row r="8">
          <cell r="D8">
            <v>7001011</v>
          </cell>
          <cell r="H8">
            <v>0</v>
          </cell>
        </row>
        <row r="9">
          <cell r="D9">
            <v>7001012</v>
          </cell>
          <cell r="H9">
            <v>0</v>
          </cell>
        </row>
        <row r="10">
          <cell r="D10">
            <v>7300925</v>
          </cell>
          <cell r="H10">
            <v>0</v>
          </cell>
        </row>
        <row r="11">
          <cell r="D11">
            <v>7301041</v>
          </cell>
          <cell r="H11">
            <v>0</v>
          </cell>
        </row>
        <row r="12">
          <cell r="D12">
            <v>7301049</v>
          </cell>
          <cell r="H12">
            <v>0</v>
          </cell>
        </row>
        <row r="13">
          <cell r="D13">
            <v>7301162</v>
          </cell>
          <cell r="H13">
            <v>0</v>
          </cell>
        </row>
        <row r="14">
          <cell r="D14">
            <v>7301237</v>
          </cell>
          <cell r="H14">
            <v>0</v>
          </cell>
        </row>
        <row r="15">
          <cell r="D15">
            <v>7301441</v>
          </cell>
          <cell r="H15">
            <v>0</v>
          </cell>
        </row>
        <row r="16">
          <cell r="D16">
            <v>7301514</v>
          </cell>
          <cell r="H16">
            <v>0</v>
          </cell>
        </row>
        <row r="17">
          <cell r="D17">
            <v>7301542</v>
          </cell>
          <cell r="H17">
            <v>0</v>
          </cell>
        </row>
        <row r="18">
          <cell r="D18">
            <v>7301580</v>
          </cell>
          <cell r="H18">
            <v>0</v>
          </cell>
        </row>
        <row r="19">
          <cell r="D19">
            <v>7301591</v>
          </cell>
          <cell r="H19">
            <v>0</v>
          </cell>
        </row>
        <row r="20">
          <cell r="D20">
            <v>7301695</v>
          </cell>
          <cell r="H20">
            <v>0</v>
          </cell>
        </row>
        <row r="21">
          <cell r="D21">
            <v>7301742</v>
          </cell>
          <cell r="H21">
            <v>0</v>
          </cell>
        </row>
        <row r="22">
          <cell r="D22">
            <v>7301750</v>
          </cell>
          <cell r="H22">
            <v>0</v>
          </cell>
        </row>
        <row r="23">
          <cell r="D23">
            <v>7301915</v>
          </cell>
          <cell r="H23">
            <v>0</v>
          </cell>
        </row>
        <row r="24">
          <cell r="D24">
            <v>7301988</v>
          </cell>
          <cell r="H24">
            <v>0</v>
          </cell>
        </row>
        <row r="25">
          <cell r="D25">
            <v>7301989</v>
          </cell>
          <cell r="H25">
            <v>0</v>
          </cell>
        </row>
        <row r="26">
          <cell r="D26">
            <v>7301996</v>
          </cell>
          <cell r="H26">
            <v>0</v>
          </cell>
        </row>
        <row r="27">
          <cell r="D27">
            <v>7302002</v>
          </cell>
          <cell r="H27">
            <v>0</v>
          </cell>
        </row>
        <row r="28">
          <cell r="D28">
            <v>7302015</v>
          </cell>
          <cell r="H28">
            <v>0</v>
          </cell>
        </row>
        <row r="29">
          <cell r="D29">
            <v>7302064</v>
          </cell>
          <cell r="H29">
            <v>0</v>
          </cell>
        </row>
        <row r="30">
          <cell r="D30">
            <v>7302065</v>
          </cell>
          <cell r="H30">
            <v>0</v>
          </cell>
        </row>
        <row r="31">
          <cell r="D31">
            <v>7302184</v>
          </cell>
          <cell r="H31">
            <v>0</v>
          </cell>
        </row>
        <row r="32">
          <cell r="D32">
            <v>7302185</v>
          </cell>
          <cell r="H32">
            <v>0</v>
          </cell>
        </row>
        <row r="33">
          <cell r="D33">
            <v>7302186</v>
          </cell>
          <cell r="H33">
            <v>0</v>
          </cell>
        </row>
        <row r="34">
          <cell r="D34">
            <v>7302188</v>
          </cell>
          <cell r="H34">
            <v>0</v>
          </cell>
        </row>
        <row r="35">
          <cell r="D35">
            <v>7302211</v>
          </cell>
          <cell r="H35">
            <v>0</v>
          </cell>
        </row>
        <row r="36">
          <cell r="D36">
            <v>7302221</v>
          </cell>
          <cell r="H36">
            <v>0</v>
          </cell>
        </row>
        <row r="37">
          <cell r="D37">
            <v>7302222</v>
          </cell>
          <cell r="H37">
            <v>0</v>
          </cell>
        </row>
        <row r="38">
          <cell r="D38">
            <v>7302223</v>
          </cell>
          <cell r="H38">
            <v>0</v>
          </cell>
        </row>
        <row r="39">
          <cell r="D39">
            <v>7302229</v>
          </cell>
          <cell r="H39">
            <v>0</v>
          </cell>
        </row>
        <row r="40">
          <cell r="D40">
            <v>7302250</v>
          </cell>
          <cell r="H40">
            <v>0</v>
          </cell>
        </row>
        <row r="41">
          <cell r="D41">
            <v>7302262</v>
          </cell>
          <cell r="H41">
            <v>0</v>
          </cell>
        </row>
        <row r="42">
          <cell r="D42">
            <v>7302264</v>
          </cell>
          <cell r="H42">
            <v>0</v>
          </cell>
        </row>
        <row r="43">
          <cell r="D43">
            <v>7302266</v>
          </cell>
          <cell r="H43">
            <v>0</v>
          </cell>
        </row>
        <row r="44">
          <cell r="D44">
            <v>7302267</v>
          </cell>
          <cell r="H44">
            <v>0</v>
          </cell>
        </row>
        <row r="45">
          <cell r="D45">
            <v>7302293</v>
          </cell>
          <cell r="H45">
            <v>0</v>
          </cell>
        </row>
        <row r="46">
          <cell r="D46">
            <v>7302317</v>
          </cell>
          <cell r="H46">
            <v>0</v>
          </cell>
        </row>
        <row r="47">
          <cell r="D47">
            <v>7302334</v>
          </cell>
          <cell r="H47">
            <v>0</v>
          </cell>
        </row>
        <row r="48">
          <cell r="D48">
            <v>7302335</v>
          </cell>
          <cell r="H48">
            <v>0</v>
          </cell>
        </row>
        <row r="49">
          <cell r="D49">
            <v>7302385</v>
          </cell>
          <cell r="H49">
            <v>0</v>
          </cell>
        </row>
        <row r="50">
          <cell r="D50">
            <v>7302433</v>
          </cell>
          <cell r="H50">
            <v>0</v>
          </cell>
        </row>
        <row r="51">
          <cell r="D51">
            <v>7302435</v>
          </cell>
          <cell r="H51">
            <v>0</v>
          </cell>
        </row>
        <row r="52">
          <cell r="D52">
            <v>7302438</v>
          </cell>
          <cell r="H52">
            <v>0</v>
          </cell>
        </row>
        <row r="53">
          <cell r="D53">
            <v>7302439</v>
          </cell>
          <cell r="H53">
            <v>0</v>
          </cell>
        </row>
        <row r="54">
          <cell r="D54">
            <v>7302471</v>
          </cell>
          <cell r="H54">
            <v>0</v>
          </cell>
        </row>
        <row r="55">
          <cell r="D55">
            <v>7302472</v>
          </cell>
          <cell r="H55">
            <v>0</v>
          </cell>
        </row>
        <row r="56">
          <cell r="D56">
            <v>7302473</v>
          </cell>
          <cell r="H56">
            <v>0</v>
          </cell>
        </row>
        <row r="57">
          <cell r="D57">
            <v>7302474</v>
          </cell>
          <cell r="H57">
            <v>0</v>
          </cell>
        </row>
        <row r="58">
          <cell r="D58">
            <v>7302475</v>
          </cell>
          <cell r="H58">
            <v>0</v>
          </cell>
        </row>
        <row r="59">
          <cell r="D59">
            <v>7302477</v>
          </cell>
          <cell r="H59">
            <v>0</v>
          </cell>
        </row>
        <row r="60">
          <cell r="D60">
            <v>7302500</v>
          </cell>
          <cell r="H60">
            <v>0</v>
          </cell>
        </row>
        <row r="61">
          <cell r="D61">
            <v>7302501</v>
          </cell>
          <cell r="H61">
            <v>0</v>
          </cell>
        </row>
        <row r="62">
          <cell r="D62">
            <v>9001850</v>
          </cell>
          <cell r="H62">
            <v>0</v>
          </cell>
        </row>
        <row r="63">
          <cell r="D63">
            <v>9301074</v>
          </cell>
          <cell r="H63">
            <v>0</v>
          </cell>
        </row>
        <row r="64">
          <cell r="D64">
            <v>9301077</v>
          </cell>
          <cell r="H64">
            <v>0</v>
          </cell>
        </row>
        <row r="65">
          <cell r="D65">
            <v>9301078</v>
          </cell>
          <cell r="H65">
            <v>0</v>
          </cell>
        </row>
        <row r="66">
          <cell r="D66">
            <v>9301091</v>
          </cell>
          <cell r="H66">
            <v>0</v>
          </cell>
        </row>
        <row r="67">
          <cell r="D67">
            <v>9301155</v>
          </cell>
          <cell r="H67">
            <v>0</v>
          </cell>
        </row>
        <row r="68">
          <cell r="D68">
            <v>9301197</v>
          </cell>
          <cell r="H68">
            <v>0</v>
          </cell>
        </row>
        <row r="69">
          <cell r="D69">
            <v>9301349</v>
          </cell>
          <cell r="H69">
            <v>0</v>
          </cell>
        </row>
        <row r="70">
          <cell r="D70">
            <v>9301415</v>
          </cell>
          <cell r="H70">
            <v>0</v>
          </cell>
        </row>
        <row r="71">
          <cell r="D71">
            <v>9301416</v>
          </cell>
          <cell r="H71">
            <v>0</v>
          </cell>
        </row>
        <row r="72">
          <cell r="D72">
            <v>9301702</v>
          </cell>
          <cell r="H72">
            <v>0</v>
          </cell>
        </row>
        <row r="73">
          <cell r="D73">
            <v>9301703</v>
          </cell>
          <cell r="H73">
            <v>0</v>
          </cell>
        </row>
        <row r="74">
          <cell r="D74">
            <v>9301704</v>
          </cell>
          <cell r="H74">
            <v>0</v>
          </cell>
        </row>
        <row r="75">
          <cell r="D75">
            <v>9301754</v>
          </cell>
          <cell r="H75">
            <v>0</v>
          </cell>
        </row>
        <row r="76">
          <cell r="D76">
            <v>9302803</v>
          </cell>
          <cell r="H76">
            <v>0</v>
          </cell>
        </row>
        <row r="77">
          <cell r="D77">
            <v>9302971</v>
          </cell>
          <cell r="H77">
            <v>0</v>
          </cell>
        </row>
        <row r="78">
          <cell r="D78">
            <v>9302972</v>
          </cell>
          <cell r="H78">
            <v>0</v>
          </cell>
        </row>
        <row r="79">
          <cell r="D79">
            <v>9303069</v>
          </cell>
          <cell r="H79">
            <v>0</v>
          </cell>
        </row>
        <row r="80">
          <cell r="D80">
            <v>9303193</v>
          </cell>
          <cell r="H80">
            <v>0</v>
          </cell>
        </row>
        <row r="81">
          <cell r="D81">
            <v>9303194</v>
          </cell>
          <cell r="H81">
            <v>0</v>
          </cell>
        </row>
        <row r="82">
          <cell r="D82">
            <v>9303605</v>
          </cell>
          <cell r="H82">
            <v>0</v>
          </cell>
        </row>
        <row r="83">
          <cell r="D83">
            <v>9304300</v>
          </cell>
          <cell r="H83">
            <v>0</v>
          </cell>
        </row>
        <row r="84">
          <cell r="D84">
            <v>9304907</v>
          </cell>
          <cell r="H84">
            <v>0</v>
          </cell>
        </row>
        <row r="85">
          <cell r="D85">
            <v>9304908</v>
          </cell>
          <cell r="H85">
            <v>0</v>
          </cell>
        </row>
        <row r="86">
          <cell r="D86">
            <v>9305080</v>
          </cell>
          <cell r="H86">
            <v>0</v>
          </cell>
        </row>
        <row r="87">
          <cell r="D87">
            <v>9305530</v>
          </cell>
          <cell r="H87">
            <v>0</v>
          </cell>
        </row>
        <row r="88">
          <cell r="D88">
            <v>9305535</v>
          </cell>
          <cell r="H88">
            <v>0</v>
          </cell>
        </row>
        <row r="89">
          <cell r="D89">
            <v>9305554</v>
          </cell>
          <cell r="H89">
            <v>0</v>
          </cell>
        </row>
        <row r="90">
          <cell r="D90">
            <v>9305555</v>
          </cell>
          <cell r="H90">
            <v>0</v>
          </cell>
        </row>
        <row r="91">
          <cell r="D91">
            <v>9305648</v>
          </cell>
          <cell r="H91">
            <v>0</v>
          </cell>
        </row>
        <row r="92">
          <cell r="D92">
            <v>9305782</v>
          </cell>
          <cell r="H92">
            <v>0</v>
          </cell>
        </row>
        <row r="93">
          <cell r="D93">
            <v>9305813</v>
          </cell>
          <cell r="H93">
            <v>0</v>
          </cell>
        </row>
        <row r="94">
          <cell r="D94">
            <v>9305814</v>
          </cell>
          <cell r="H94">
            <v>0</v>
          </cell>
        </row>
        <row r="95">
          <cell r="D95">
            <v>9305818</v>
          </cell>
          <cell r="H95">
            <v>0</v>
          </cell>
        </row>
        <row r="96">
          <cell r="D96">
            <v>9305857</v>
          </cell>
          <cell r="H96">
            <v>346.5081795233001</v>
          </cell>
        </row>
        <row r="97">
          <cell r="D97">
            <v>9305858</v>
          </cell>
          <cell r="H97">
            <v>90.812854642958797</v>
          </cell>
        </row>
        <row r="98">
          <cell r="D98">
            <v>9305864</v>
          </cell>
          <cell r="H98">
            <v>461.47652138271445</v>
          </cell>
        </row>
        <row r="99">
          <cell r="D99">
            <v>9305865</v>
          </cell>
          <cell r="H99">
            <v>0</v>
          </cell>
        </row>
        <row r="100">
          <cell r="D100">
            <v>9305884</v>
          </cell>
          <cell r="H100">
            <v>0</v>
          </cell>
        </row>
        <row r="101">
          <cell r="D101">
            <v>9305942</v>
          </cell>
          <cell r="H101">
            <v>83.38008451240664</v>
          </cell>
        </row>
        <row r="102">
          <cell r="D102">
            <v>9305997</v>
          </cell>
          <cell r="H102">
            <v>0</v>
          </cell>
        </row>
        <row r="103">
          <cell r="D103">
            <v>9306018</v>
          </cell>
          <cell r="H103">
            <v>0</v>
          </cell>
        </row>
        <row r="104">
          <cell r="D104">
            <v>9306140</v>
          </cell>
          <cell r="H104">
            <v>0</v>
          </cell>
        </row>
        <row r="105">
          <cell r="D105">
            <v>9306141</v>
          </cell>
          <cell r="H105">
            <v>0</v>
          </cell>
        </row>
        <row r="106">
          <cell r="D106">
            <v>9306242</v>
          </cell>
          <cell r="H106">
            <v>141.66121383422939</v>
          </cell>
        </row>
        <row r="107">
          <cell r="D107">
            <v>9306559</v>
          </cell>
          <cell r="H107">
            <v>0</v>
          </cell>
        </row>
        <row r="108">
          <cell r="D108">
            <v>9306573</v>
          </cell>
          <cell r="H108">
            <v>0</v>
          </cell>
        </row>
        <row r="109">
          <cell r="D109">
            <v>9306638</v>
          </cell>
          <cell r="H109">
            <v>0</v>
          </cell>
        </row>
        <row r="110">
          <cell r="D110">
            <v>9306763</v>
          </cell>
          <cell r="H110">
            <v>0</v>
          </cell>
        </row>
        <row r="111">
          <cell r="D111">
            <v>9306764</v>
          </cell>
          <cell r="H111">
            <v>0</v>
          </cell>
        </row>
        <row r="112">
          <cell r="D112">
            <v>9306765</v>
          </cell>
          <cell r="H112">
            <v>0</v>
          </cell>
        </row>
        <row r="113">
          <cell r="D113">
            <v>9306771</v>
          </cell>
          <cell r="H113">
            <v>300</v>
          </cell>
        </row>
        <row r="114">
          <cell r="D114">
            <v>9306812</v>
          </cell>
          <cell r="H114">
            <v>0</v>
          </cell>
        </row>
        <row r="115">
          <cell r="D115">
            <v>9306813</v>
          </cell>
          <cell r="H115">
            <v>0</v>
          </cell>
        </row>
        <row r="116">
          <cell r="D116">
            <v>9306956</v>
          </cell>
          <cell r="H116">
            <v>0</v>
          </cell>
        </row>
        <row r="117">
          <cell r="D117">
            <v>9306957</v>
          </cell>
          <cell r="H117">
            <v>0</v>
          </cell>
        </row>
        <row r="118">
          <cell r="D118">
            <v>9306958</v>
          </cell>
          <cell r="H118">
            <v>0</v>
          </cell>
        </row>
        <row r="119">
          <cell r="D119">
            <v>9307043</v>
          </cell>
          <cell r="H119">
            <v>0</v>
          </cell>
        </row>
        <row r="120">
          <cell r="D120">
            <v>9307044</v>
          </cell>
          <cell r="H120">
            <v>924.0843026376524</v>
          </cell>
        </row>
        <row r="121">
          <cell r="D121">
            <v>9307045</v>
          </cell>
          <cell r="H121">
            <v>0</v>
          </cell>
        </row>
        <row r="122">
          <cell r="D122">
            <v>9307048</v>
          </cell>
          <cell r="H122">
            <v>0</v>
          </cell>
        </row>
        <row r="123">
          <cell r="D123">
            <v>9307126</v>
          </cell>
          <cell r="H123">
            <v>0</v>
          </cell>
        </row>
        <row r="124">
          <cell r="D124">
            <v>9307127</v>
          </cell>
          <cell r="H124">
            <v>0</v>
          </cell>
        </row>
        <row r="125">
          <cell r="D125">
            <v>9307138</v>
          </cell>
          <cell r="H125">
            <v>0</v>
          </cell>
        </row>
        <row r="126">
          <cell r="D126">
            <v>9307203</v>
          </cell>
          <cell r="H126">
            <v>0</v>
          </cell>
        </row>
        <row r="127">
          <cell r="D127">
            <v>9307221</v>
          </cell>
          <cell r="H127">
            <v>0</v>
          </cell>
        </row>
        <row r="128">
          <cell r="D128">
            <v>9307222</v>
          </cell>
          <cell r="H128">
            <v>0</v>
          </cell>
        </row>
        <row r="129">
          <cell r="D129">
            <v>9307272</v>
          </cell>
          <cell r="H129">
            <v>0</v>
          </cell>
        </row>
        <row r="130">
          <cell r="D130">
            <v>9307276</v>
          </cell>
          <cell r="H130">
            <v>0</v>
          </cell>
        </row>
        <row r="131">
          <cell r="D131">
            <v>9307278</v>
          </cell>
          <cell r="H131">
            <v>0</v>
          </cell>
        </row>
        <row r="132">
          <cell r="D132">
            <v>9307319</v>
          </cell>
          <cell r="H132">
            <v>300</v>
          </cell>
        </row>
        <row r="133">
          <cell r="D133">
            <v>9307325</v>
          </cell>
          <cell r="H133">
            <v>0</v>
          </cell>
        </row>
        <row r="134">
          <cell r="D134">
            <v>9307342</v>
          </cell>
          <cell r="H134">
            <v>0</v>
          </cell>
        </row>
        <row r="135">
          <cell r="D135">
            <v>9307343</v>
          </cell>
          <cell r="H135">
            <v>0</v>
          </cell>
        </row>
        <row r="136">
          <cell r="D136">
            <v>9307383</v>
          </cell>
          <cell r="H136">
            <v>0</v>
          </cell>
        </row>
        <row r="137">
          <cell r="D137">
            <v>9307529</v>
          </cell>
          <cell r="H137">
            <v>0</v>
          </cell>
        </row>
        <row r="138">
          <cell r="D138">
            <v>9307551</v>
          </cell>
          <cell r="H138">
            <v>0</v>
          </cell>
        </row>
        <row r="139">
          <cell r="D139">
            <v>9307552</v>
          </cell>
          <cell r="H139">
            <v>0</v>
          </cell>
        </row>
        <row r="140">
          <cell r="D140">
            <v>9307604</v>
          </cell>
          <cell r="H140">
            <v>0</v>
          </cell>
        </row>
        <row r="141">
          <cell r="D141">
            <v>9307728</v>
          </cell>
          <cell r="H141">
            <v>0</v>
          </cell>
        </row>
        <row r="142">
          <cell r="D142">
            <v>9307900</v>
          </cell>
          <cell r="H142">
            <v>0</v>
          </cell>
        </row>
        <row r="143">
          <cell r="D143">
            <v>9307903</v>
          </cell>
          <cell r="H143">
            <v>0</v>
          </cell>
        </row>
        <row r="144">
          <cell r="D144">
            <v>9307905</v>
          </cell>
          <cell r="H144">
            <v>0</v>
          </cell>
        </row>
        <row r="145">
          <cell r="D145">
            <v>9307906</v>
          </cell>
          <cell r="H145">
            <v>0</v>
          </cell>
        </row>
        <row r="146">
          <cell r="D146">
            <v>9307953</v>
          </cell>
          <cell r="H146">
            <v>0</v>
          </cell>
        </row>
        <row r="147">
          <cell r="D147">
            <v>9307960</v>
          </cell>
          <cell r="H147">
            <v>0</v>
          </cell>
        </row>
        <row r="148">
          <cell r="D148">
            <v>9307961</v>
          </cell>
          <cell r="H148">
            <v>0</v>
          </cell>
        </row>
        <row r="149">
          <cell r="D149">
            <v>9307962</v>
          </cell>
          <cell r="H149">
            <v>0</v>
          </cell>
        </row>
        <row r="150">
          <cell r="D150">
            <v>9307963</v>
          </cell>
          <cell r="H150">
            <v>4.9779663783254442</v>
          </cell>
        </row>
        <row r="151">
          <cell r="D151">
            <v>9307970</v>
          </cell>
          <cell r="H151">
            <v>0</v>
          </cell>
        </row>
        <row r="152">
          <cell r="D152">
            <v>9307972</v>
          </cell>
          <cell r="H152">
            <v>0</v>
          </cell>
        </row>
        <row r="153">
          <cell r="D153">
            <v>9308000</v>
          </cell>
          <cell r="H153">
            <v>0</v>
          </cell>
        </row>
        <row r="154">
          <cell r="D154">
            <v>9308074</v>
          </cell>
          <cell r="H154">
            <v>0</v>
          </cell>
        </row>
        <row r="155">
          <cell r="D155">
            <v>9308228</v>
          </cell>
          <cell r="H155">
            <v>0</v>
          </cell>
        </row>
        <row r="156">
          <cell r="D156">
            <v>9308229</v>
          </cell>
          <cell r="H156">
            <v>0</v>
          </cell>
        </row>
        <row r="157">
          <cell r="D157">
            <v>9308231</v>
          </cell>
          <cell r="H157">
            <v>0</v>
          </cell>
        </row>
        <row r="158">
          <cell r="D158">
            <v>9308235</v>
          </cell>
          <cell r="H158">
            <v>0</v>
          </cell>
        </row>
        <row r="159">
          <cell r="D159">
            <v>9308236</v>
          </cell>
          <cell r="H159">
            <v>134.72004092923149</v>
          </cell>
        </row>
        <row r="160">
          <cell r="D160">
            <v>9308304</v>
          </cell>
          <cell r="H160">
            <v>0</v>
          </cell>
        </row>
        <row r="161">
          <cell r="D161">
            <v>9308335</v>
          </cell>
          <cell r="H161">
            <v>0</v>
          </cell>
        </row>
        <row r="162">
          <cell r="D162">
            <v>9308336</v>
          </cell>
          <cell r="H162">
            <v>0</v>
          </cell>
        </row>
        <row r="163">
          <cell r="D163">
            <v>9308337</v>
          </cell>
          <cell r="H163">
            <v>0</v>
          </cell>
        </row>
        <row r="164">
          <cell r="D164">
            <v>9308426</v>
          </cell>
          <cell r="H164">
            <v>0</v>
          </cell>
        </row>
        <row r="165">
          <cell r="D165">
            <v>9308427</v>
          </cell>
          <cell r="H165">
            <v>0</v>
          </cell>
        </row>
        <row r="166">
          <cell r="D166">
            <v>9308494</v>
          </cell>
          <cell r="H166">
            <v>0</v>
          </cell>
        </row>
        <row r="167">
          <cell r="D167">
            <v>9308616</v>
          </cell>
          <cell r="H167">
            <v>109.04856856611234</v>
          </cell>
        </row>
        <row r="168">
          <cell r="D168">
            <v>9308657</v>
          </cell>
          <cell r="H168">
            <v>0</v>
          </cell>
        </row>
        <row r="169">
          <cell r="D169">
            <v>9308659</v>
          </cell>
          <cell r="H169">
            <v>0</v>
          </cell>
        </row>
        <row r="170">
          <cell r="D170">
            <v>9308690</v>
          </cell>
          <cell r="H170">
            <v>0</v>
          </cell>
        </row>
        <row r="171">
          <cell r="D171">
            <v>9308763</v>
          </cell>
          <cell r="H171">
            <v>0</v>
          </cell>
        </row>
        <row r="172">
          <cell r="D172">
            <v>9308764</v>
          </cell>
          <cell r="H172">
            <v>0</v>
          </cell>
        </row>
        <row r="173">
          <cell r="D173">
            <v>9308765</v>
          </cell>
          <cell r="H173">
            <v>547.65750638749057</v>
          </cell>
        </row>
        <row r="174">
          <cell r="D174">
            <v>9308771</v>
          </cell>
          <cell r="H174">
            <v>68.690903469224892</v>
          </cell>
        </row>
        <row r="175">
          <cell r="D175">
            <v>9308772</v>
          </cell>
          <cell r="H175">
            <v>44.18104207847761</v>
          </cell>
        </row>
        <row r="176">
          <cell r="D176">
            <v>9308773</v>
          </cell>
          <cell r="H176">
            <v>54.460537500209256</v>
          </cell>
        </row>
        <row r="177">
          <cell r="D177">
            <v>9308774</v>
          </cell>
          <cell r="H177">
            <v>46.144469919029511</v>
          </cell>
        </row>
        <row r="178">
          <cell r="D178">
            <v>9308775</v>
          </cell>
          <cell r="H178">
            <v>103.42515352018049</v>
          </cell>
        </row>
        <row r="179">
          <cell r="D179">
            <v>9308812</v>
          </cell>
          <cell r="H179">
            <v>0</v>
          </cell>
        </row>
        <row r="180">
          <cell r="D180">
            <v>9308817</v>
          </cell>
          <cell r="H180">
            <v>0</v>
          </cell>
        </row>
        <row r="181">
          <cell r="D181">
            <v>9308818</v>
          </cell>
          <cell r="H181">
            <v>0</v>
          </cell>
        </row>
        <row r="182">
          <cell r="D182">
            <v>9308848</v>
          </cell>
          <cell r="H182">
            <v>37.549168156038284</v>
          </cell>
        </row>
        <row r="183">
          <cell r="D183">
            <v>9308885</v>
          </cell>
          <cell r="H183">
            <v>0</v>
          </cell>
        </row>
        <row r="184">
          <cell r="D184">
            <v>9308948</v>
          </cell>
          <cell r="H184">
            <v>0</v>
          </cell>
        </row>
        <row r="185">
          <cell r="D185">
            <v>9309071</v>
          </cell>
          <cell r="H185">
            <v>0</v>
          </cell>
        </row>
        <row r="186">
          <cell r="D186">
            <v>9309145</v>
          </cell>
          <cell r="H186">
            <v>0</v>
          </cell>
        </row>
        <row r="187">
          <cell r="D187">
            <v>9309146</v>
          </cell>
          <cell r="H187">
            <v>486.07361083279255</v>
          </cell>
        </row>
        <row r="188">
          <cell r="D188">
            <v>9309148</v>
          </cell>
          <cell r="H188">
            <v>174.60183288461414</v>
          </cell>
        </row>
        <row r="189">
          <cell r="D189">
            <v>9309149</v>
          </cell>
          <cell r="H189">
            <v>71.211545765286743</v>
          </cell>
        </row>
        <row r="190">
          <cell r="D190">
            <v>9309160</v>
          </cell>
          <cell r="H190">
            <v>0</v>
          </cell>
        </row>
        <row r="191">
          <cell r="D191">
            <v>9309213</v>
          </cell>
          <cell r="H191">
            <v>213.17761076414615</v>
          </cell>
        </row>
        <row r="192">
          <cell r="D192">
            <v>9309214</v>
          </cell>
          <cell r="H192">
            <v>0</v>
          </cell>
        </row>
        <row r="193">
          <cell r="D193">
            <v>9309314</v>
          </cell>
          <cell r="H193">
            <v>0</v>
          </cell>
        </row>
        <row r="194">
          <cell r="D194">
            <v>9309315</v>
          </cell>
          <cell r="H194">
            <v>0</v>
          </cell>
        </row>
        <row r="195">
          <cell r="D195">
            <v>9309330</v>
          </cell>
          <cell r="H195">
            <v>0</v>
          </cell>
        </row>
        <row r="196">
          <cell r="D196">
            <v>9309392</v>
          </cell>
          <cell r="H196">
            <v>66.175039008908726</v>
          </cell>
        </row>
        <row r="197">
          <cell r="D197">
            <v>9309401</v>
          </cell>
          <cell r="H197">
            <v>0</v>
          </cell>
        </row>
        <row r="198">
          <cell r="D198">
            <v>9309507</v>
          </cell>
          <cell r="H198">
            <v>0</v>
          </cell>
        </row>
        <row r="199">
          <cell r="D199">
            <v>9309508</v>
          </cell>
          <cell r="H199">
            <v>0</v>
          </cell>
        </row>
        <row r="200">
          <cell r="D200">
            <v>9309509</v>
          </cell>
          <cell r="H200">
            <v>0</v>
          </cell>
        </row>
        <row r="201">
          <cell r="D201">
            <v>9309510</v>
          </cell>
          <cell r="H201">
            <v>0</v>
          </cell>
        </row>
        <row r="202">
          <cell r="D202">
            <v>9309511</v>
          </cell>
          <cell r="H202">
            <v>0</v>
          </cell>
        </row>
        <row r="203">
          <cell r="D203">
            <v>9309515</v>
          </cell>
          <cell r="H203">
            <v>0</v>
          </cell>
        </row>
        <row r="204">
          <cell r="D204">
            <v>9309522</v>
          </cell>
          <cell r="H204">
            <v>0</v>
          </cell>
        </row>
        <row r="205">
          <cell r="D205">
            <v>9309592</v>
          </cell>
          <cell r="H205">
            <v>0</v>
          </cell>
        </row>
        <row r="206">
          <cell r="D206">
            <v>9309593</v>
          </cell>
          <cell r="H206">
            <v>0</v>
          </cell>
        </row>
        <row r="207">
          <cell r="D207">
            <v>9309594</v>
          </cell>
          <cell r="H207">
            <v>0</v>
          </cell>
        </row>
        <row r="208">
          <cell r="D208">
            <v>9309712</v>
          </cell>
          <cell r="H208">
            <v>0</v>
          </cell>
        </row>
        <row r="209">
          <cell r="D209">
            <v>9309713</v>
          </cell>
          <cell r="H209">
            <v>0</v>
          </cell>
        </row>
        <row r="210">
          <cell r="D210">
            <v>9309744</v>
          </cell>
          <cell r="H210">
            <v>0</v>
          </cell>
        </row>
        <row r="211">
          <cell r="D211">
            <v>9309753</v>
          </cell>
          <cell r="H211">
            <v>0</v>
          </cell>
        </row>
        <row r="212">
          <cell r="D212">
            <v>9309754</v>
          </cell>
          <cell r="H212">
            <v>0</v>
          </cell>
        </row>
        <row r="213">
          <cell r="D213">
            <v>9309795</v>
          </cell>
          <cell r="H213">
            <v>0</v>
          </cell>
        </row>
        <row r="214">
          <cell r="D214">
            <v>9309797</v>
          </cell>
          <cell r="H214">
            <v>0</v>
          </cell>
        </row>
        <row r="215">
          <cell r="D215">
            <v>9309798</v>
          </cell>
          <cell r="H215">
            <v>144.48547118317546</v>
          </cell>
        </row>
        <row r="216">
          <cell r="D216">
            <v>9309831</v>
          </cell>
          <cell r="H216">
            <v>0</v>
          </cell>
        </row>
        <row r="217">
          <cell r="D217">
            <v>9309833</v>
          </cell>
          <cell r="H217">
            <v>0</v>
          </cell>
        </row>
        <row r="218">
          <cell r="D218">
            <v>9309835</v>
          </cell>
          <cell r="H218">
            <v>77.108342729273403</v>
          </cell>
        </row>
        <row r="219">
          <cell r="D219">
            <v>9309837</v>
          </cell>
          <cell r="H219">
            <v>0</v>
          </cell>
        </row>
        <row r="220">
          <cell r="D220">
            <v>9309838</v>
          </cell>
          <cell r="H220">
            <v>11.941194661865522</v>
          </cell>
        </row>
        <row r="221">
          <cell r="D221">
            <v>9309839</v>
          </cell>
          <cell r="H221">
            <v>29.06286767239289</v>
          </cell>
        </row>
        <row r="222">
          <cell r="D222">
            <v>9309900</v>
          </cell>
          <cell r="H222">
            <v>9.8285804336601927</v>
          </cell>
        </row>
        <row r="223">
          <cell r="D223">
            <v>9309902</v>
          </cell>
          <cell r="H223">
            <v>19.376153269460158</v>
          </cell>
        </row>
        <row r="224">
          <cell r="D224">
            <v>9309903</v>
          </cell>
          <cell r="H224">
            <v>47.656174078652938</v>
          </cell>
        </row>
        <row r="225">
          <cell r="D225">
            <v>9309904</v>
          </cell>
          <cell r="H225">
            <v>16.52852343071644</v>
          </cell>
        </row>
        <row r="226">
          <cell r="D226">
            <v>9309908</v>
          </cell>
          <cell r="H226">
            <v>158.60310974828712</v>
          </cell>
        </row>
        <row r="227">
          <cell r="D227">
            <v>9309910</v>
          </cell>
          <cell r="H227">
            <v>0</v>
          </cell>
        </row>
        <row r="228">
          <cell r="D228">
            <v>9309930</v>
          </cell>
          <cell r="H228">
            <v>0</v>
          </cell>
        </row>
        <row r="229">
          <cell r="D229">
            <v>9310121</v>
          </cell>
          <cell r="H229">
            <v>100</v>
          </cell>
        </row>
        <row r="230">
          <cell r="D230">
            <v>9310233</v>
          </cell>
          <cell r="H230">
            <v>0</v>
          </cell>
        </row>
        <row r="231">
          <cell r="D231">
            <v>9310446</v>
          </cell>
          <cell r="H231">
            <v>0</v>
          </cell>
        </row>
        <row r="232">
          <cell r="D232">
            <v>9310448</v>
          </cell>
          <cell r="H232">
            <v>0</v>
          </cell>
        </row>
        <row r="233">
          <cell r="D233">
            <v>9310449</v>
          </cell>
          <cell r="H233">
            <v>0</v>
          </cell>
        </row>
        <row r="234">
          <cell r="D234">
            <v>9310450</v>
          </cell>
          <cell r="H234">
            <v>0</v>
          </cell>
        </row>
        <row r="235">
          <cell r="D235">
            <v>9310451</v>
          </cell>
          <cell r="H235">
            <v>0</v>
          </cell>
        </row>
        <row r="236">
          <cell r="D236">
            <v>9310452</v>
          </cell>
          <cell r="H236">
            <v>0</v>
          </cell>
        </row>
        <row r="237">
          <cell r="D237">
            <v>9310454</v>
          </cell>
          <cell r="H237">
            <v>25.531263546467958</v>
          </cell>
        </row>
        <row r="238">
          <cell r="D238">
            <v>9310455</v>
          </cell>
          <cell r="H238">
            <v>0</v>
          </cell>
        </row>
        <row r="239">
          <cell r="D239">
            <v>9310457</v>
          </cell>
          <cell r="H239">
            <v>0</v>
          </cell>
        </row>
        <row r="240">
          <cell r="D240">
            <v>9310458</v>
          </cell>
          <cell r="H240">
            <v>0</v>
          </cell>
        </row>
        <row r="241">
          <cell r="D241">
            <v>9310560</v>
          </cell>
          <cell r="H241">
            <v>0</v>
          </cell>
        </row>
        <row r="242">
          <cell r="D242">
            <v>9310561</v>
          </cell>
          <cell r="H242">
            <v>0</v>
          </cell>
        </row>
        <row r="243">
          <cell r="D243">
            <v>9310562</v>
          </cell>
          <cell r="H243">
            <v>0</v>
          </cell>
        </row>
        <row r="244">
          <cell r="D244">
            <v>9310563</v>
          </cell>
          <cell r="H244">
            <v>0</v>
          </cell>
        </row>
        <row r="245">
          <cell r="D245">
            <v>9310593</v>
          </cell>
          <cell r="H245">
            <v>0</v>
          </cell>
        </row>
        <row r="246">
          <cell r="D246">
            <v>9310594</v>
          </cell>
          <cell r="H246">
            <v>0</v>
          </cell>
        </row>
        <row r="247">
          <cell r="D247">
            <v>9310595</v>
          </cell>
          <cell r="H247">
            <v>0</v>
          </cell>
        </row>
        <row r="248">
          <cell r="D248">
            <v>9310613</v>
          </cell>
          <cell r="H248">
            <v>0</v>
          </cell>
        </row>
        <row r="249">
          <cell r="D249">
            <v>9310614</v>
          </cell>
          <cell r="H249">
            <v>0</v>
          </cell>
        </row>
        <row r="250">
          <cell r="D250">
            <v>9310616</v>
          </cell>
          <cell r="H250">
            <v>0</v>
          </cell>
        </row>
        <row r="251">
          <cell r="D251">
            <v>9310618</v>
          </cell>
          <cell r="H251">
            <v>0</v>
          </cell>
        </row>
        <row r="252">
          <cell r="D252">
            <v>9310619</v>
          </cell>
          <cell r="H252">
            <v>0</v>
          </cell>
        </row>
        <row r="253">
          <cell r="D253">
            <v>9310695</v>
          </cell>
          <cell r="H253">
            <v>0</v>
          </cell>
        </row>
        <row r="254">
          <cell r="D254">
            <v>9310696</v>
          </cell>
          <cell r="H254">
            <v>0</v>
          </cell>
        </row>
        <row r="255">
          <cell r="D255">
            <v>9310697</v>
          </cell>
          <cell r="H255">
            <v>0</v>
          </cell>
        </row>
        <row r="256">
          <cell r="D256">
            <v>9310698</v>
          </cell>
          <cell r="H256">
            <v>0</v>
          </cell>
        </row>
        <row r="257">
          <cell r="D257">
            <v>9310699</v>
          </cell>
          <cell r="H257">
            <v>0</v>
          </cell>
        </row>
        <row r="258">
          <cell r="D258">
            <v>9310772</v>
          </cell>
          <cell r="H258">
            <v>0</v>
          </cell>
        </row>
        <row r="259">
          <cell r="D259">
            <v>9310773</v>
          </cell>
          <cell r="H259">
            <v>0</v>
          </cell>
        </row>
        <row r="260">
          <cell r="D260">
            <v>9310774</v>
          </cell>
          <cell r="H260">
            <v>0</v>
          </cell>
        </row>
        <row r="261">
          <cell r="D261">
            <v>9310805</v>
          </cell>
          <cell r="H261">
            <v>0</v>
          </cell>
        </row>
        <row r="262">
          <cell r="D262">
            <v>9310806</v>
          </cell>
          <cell r="H262">
            <v>0</v>
          </cell>
        </row>
        <row r="263">
          <cell r="D263">
            <v>9310807</v>
          </cell>
          <cell r="H263">
            <v>0</v>
          </cell>
        </row>
        <row r="264">
          <cell r="D264">
            <v>9310808</v>
          </cell>
          <cell r="H264">
            <v>0</v>
          </cell>
        </row>
        <row r="265">
          <cell r="D265">
            <v>9310809</v>
          </cell>
          <cell r="H265">
            <v>0</v>
          </cell>
        </row>
        <row r="266">
          <cell r="D266">
            <v>9310810</v>
          </cell>
          <cell r="H266">
            <v>0</v>
          </cell>
        </row>
        <row r="267">
          <cell r="D267">
            <v>9310811</v>
          </cell>
          <cell r="H267">
            <v>0</v>
          </cell>
        </row>
        <row r="268">
          <cell r="D268">
            <v>9310826</v>
          </cell>
          <cell r="H268">
            <v>0</v>
          </cell>
        </row>
        <row r="269">
          <cell r="D269">
            <v>9310845</v>
          </cell>
          <cell r="H269">
            <v>0</v>
          </cell>
        </row>
        <row r="270">
          <cell r="D270">
            <v>9310850</v>
          </cell>
          <cell r="H270">
            <v>0</v>
          </cell>
        </row>
        <row r="271">
          <cell r="D271">
            <v>9310851</v>
          </cell>
          <cell r="H271">
            <v>0</v>
          </cell>
        </row>
        <row r="272">
          <cell r="D272">
            <v>9310878</v>
          </cell>
          <cell r="H272">
            <v>0</v>
          </cell>
        </row>
        <row r="273">
          <cell r="D273">
            <v>9310904</v>
          </cell>
          <cell r="H273">
            <v>0</v>
          </cell>
        </row>
        <row r="274">
          <cell r="D274">
            <v>9310905</v>
          </cell>
          <cell r="H274">
            <v>0</v>
          </cell>
        </row>
        <row r="275">
          <cell r="D275">
            <v>9310906</v>
          </cell>
          <cell r="H275">
            <v>0</v>
          </cell>
        </row>
        <row r="276">
          <cell r="D276">
            <v>9310907</v>
          </cell>
          <cell r="H276">
            <v>0</v>
          </cell>
        </row>
        <row r="277">
          <cell r="D277">
            <v>9310908</v>
          </cell>
          <cell r="H277">
            <v>0</v>
          </cell>
        </row>
        <row r="278">
          <cell r="D278">
            <v>9310909</v>
          </cell>
          <cell r="H278">
            <v>0</v>
          </cell>
        </row>
        <row r="279">
          <cell r="D279">
            <v>9310930</v>
          </cell>
          <cell r="H279">
            <v>0</v>
          </cell>
        </row>
        <row r="280">
          <cell r="D280">
            <v>9310964</v>
          </cell>
          <cell r="H280">
            <v>0</v>
          </cell>
        </row>
        <row r="281">
          <cell r="D281">
            <v>9310970</v>
          </cell>
          <cell r="H281">
            <v>0</v>
          </cell>
        </row>
        <row r="282">
          <cell r="D282">
            <v>9310971</v>
          </cell>
          <cell r="H282">
            <v>0</v>
          </cell>
        </row>
        <row r="283">
          <cell r="D283">
            <v>9311056</v>
          </cell>
          <cell r="H283">
            <v>0</v>
          </cell>
        </row>
        <row r="284">
          <cell r="D284">
            <v>9311058</v>
          </cell>
          <cell r="H284">
            <v>0</v>
          </cell>
        </row>
        <row r="285">
          <cell r="D285">
            <v>9311060</v>
          </cell>
          <cell r="H285">
            <v>0</v>
          </cell>
        </row>
        <row r="286">
          <cell r="D286">
            <v>9311061</v>
          </cell>
          <cell r="H286">
            <v>0</v>
          </cell>
        </row>
        <row r="287">
          <cell r="D287">
            <v>9311062</v>
          </cell>
          <cell r="H287">
            <v>0</v>
          </cell>
        </row>
        <row r="288">
          <cell r="D288">
            <v>9311067</v>
          </cell>
          <cell r="H288">
            <v>61.722172044382354</v>
          </cell>
        </row>
        <row r="289">
          <cell r="D289">
            <v>9311068</v>
          </cell>
          <cell r="H289">
            <v>0</v>
          </cell>
        </row>
        <row r="290">
          <cell r="D290">
            <v>9311069</v>
          </cell>
          <cell r="H290">
            <v>8.4290824416944563</v>
          </cell>
        </row>
        <row r="291">
          <cell r="D291">
            <v>9311071</v>
          </cell>
          <cell r="H291">
            <v>0</v>
          </cell>
        </row>
        <row r="292">
          <cell r="D292">
            <v>9311086</v>
          </cell>
          <cell r="H292">
            <v>0</v>
          </cell>
        </row>
        <row r="293">
          <cell r="D293">
            <v>9311087</v>
          </cell>
          <cell r="H293">
            <v>0</v>
          </cell>
        </row>
        <row r="294">
          <cell r="D294">
            <v>9311088</v>
          </cell>
          <cell r="H294">
            <v>0</v>
          </cell>
        </row>
        <row r="295">
          <cell r="D295">
            <v>9311113</v>
          </cell>
          <cell r="H295">
            <v>0</v>
          </cell>
        </row>
        <row r="296">
          <cell r="D296">
            <v>9311121</v>
          </cell>
          <cell r="H296">
            <v>0</v>
          </cell>
        </row>
        <row r="297">
          <cell r="D297">
            <v>9311122</v>
          </cell>
          <cell r="H297">
            <v>0</v>
          </cell>
        </row>
        <row r="298">
          <cell r="D298">
            <v>9311124</v>
          </cell>
          <cell r="H298">
            <v>0</v>
          </cell>
        </row>
        <row r="299">
          <cell r="D299">
            <v>9311125</v>
          </cell>
          <cell r="H299">
            <v>0</v>
          </cell>
        </row>
        <row r="300">
          <cell r="D300">
            <v>9311126</v>
          </cell>
          <cell r="H300">
            <v>0</v>
          </cell>
        </row>
        <row r="301">
          <cell r="D301">
            <v>9311127</v>
          </cell>
          <cell r="H301">
            <v>0</v>
          </cell>
        </row>
        <row r="302">
          <cell r="D302">
            <v>9311128</v>
          </cell>
          <cell r="H302">
            <v>0</v>
          </cell>
        </row>
        <row r="303">
          <cell r="D303">
            <v>9311129</v>
          </cell>
          <cell r="H303">
            <v>0</v>
          </cell>
        </row>
        <row r="304">
          <cell r="D304">
            <v>9311130</v>
          </cell>
          <cell r="H304">
            <v>0</v>
          </cell>
        </row>
        <row r="305">
          <cell r="D305">
            <v>9311131</v>
          </cell>
          <cell r="H305">
            <v>0</v>
          </cell>
        </row>
        <row r="306">
          <cell r="D306">
            <v>9311132</v>
          </cell>
          <cell r="H306">
            <v>0</v>
          </cell>
        </row>
        <row r="307">
          <cell r="D307">
            <v>9311133</v>
          </cell>
          <cell r="H307">
            <v>0</v>
          </cell>
        </row>
        <row r="308">
          <cell r="D308">
            <v>9311134</v>
          </cell>
          <cell r="H308">
            <v>0</v>
          </cell>
        </row>
        <row r="309">
          <cell r="D309">
            <v>9311135</v>
          </cell>
          <cell r="H309">
            <v>0</v>
          </cell>
        </row>
        <row r="310">
          <cell r="D310">
            <v>9311136</v>
          </cell>
          <cell r="H310">
            <v>0</v>
          </cell>
        </row>
        <row r="311">
          <cell r="D311">
            <v>9311137</v>
          </cell>
          <cell r="H311">
            <v>0</v>
          </cell>
        </row>
        <row r="312">
          <cell r="D312">
            <v>9311138</v>
          </cell>
          <cell r="H312">
            <v>0</v>
          </cell>
        </row>
        <row r="313">
          <cell r="D313">
            <v>9311169</v>
          </cell>
          <cell r="H313">
            <v>0</v>
          </cell>
        </row>
        <row r="314">
          <cell r="D314">
            <v>9311190</v>
          </cell>
          <cell r="H314">
            <v>0</v>
          </cell>
        </row>
        <row r="315">
          <cell r="D315">
            <v>9311191</v>
          </cell>
          <cell r="H315">
            <v>0</v>
          </cell>
        </row>
        <row r="316">
          <cell r="D316">
            <v>9311192</v>
          </cell>
          <cell r="H316">
            <v>0</v>
          </cell>
        </row>
        <row r="317">
          <cell r="D317">
            <v>9311193</v>
          </cell>
          <cell r="H317">
            <v>0</v>
          </cell>
        </row>
        <row r="318">
          <cell r="D318">
            <v>9311194</v>
          </cell>
          <cell r="H318">
            <v>0</v>
          </cell>
        </row>
        <row r="319">
          <cell r="D319">
            <v>9311196</v>
          </cell>
          <cell r="H319">
            <v>0</v>
          </cell>
        </row>
        <row r="320">
          <cell r="D320">
            <v>9311197</v>
          </cell>
          <cell r="H320">
            <v>0</v>
          </cell>
        </row>
        <row r="321">
          <cell r="D321">
            <v>9311198</v>
          </cell>
          <cell r="H321">
            <v>0</v>
          </cell>
        </row>
        <row r="322">
          <cell r="D322">
            <v>9311212</v>
          </cell>
          <cell r="H322">
            <v>0</v>
          </cell>
        </row>
        <row r="323">
          <cell r="D323">
            <v>9311213</v>
          </cell>
          <cell r="H323">
            <v>0</v>
          </cell>
        </row>
        <row r="324">
          <cell r="D324">
            <v>9311214</v>
          </cell>
          <cell r="H324">
            <v>0</v>
          </cell>
        </row>
        <row r="325">
          <cell r="D325">
            <v>9311215</v>
          </cell>
          <cell r="H325">
            <v>0</v>
          </cell>
        </row>
        <row r="326">
          <cell r="D326">
            <v>9311321</v>
          </cell>
          <cell r="H326">
            <v>0</v>
          </cell>
        </row>
        <row r="327">
          <cell r="D327">
            <v>9311330</v>
          </cell>
          <cell r="H327">
            <v>0</v>
          </cell>
        </row>
        <row r="328">
          <cell r="D328">
            <v>9311331</v>
          </cell>
          <cell r="H328">
            <v>0</v>
          </cell>
        </row>
        <row r="329">
          <cell r="D329">
            <v>9311384</v>
          </cell>
          <cell r="H329">
            <v>0</v>
          </cell>
        </row>
        <row r="330">
          <cell r="D330">
            <v>9311387</v>
          </cell>
          <cell r="H330">
            <v>0</v>
          </cell>
        </row>
        <row r="331">
          <cell r="D331">
            <v>9311388</v>
          </cell>
          <cell r="H331">
            <v>0</v>
          </cell>
        </row>
        <row r="332">
          <cell r="D332">
            <v>9311417</v>
          </cell>
          <cell r="H332">
            <v>0</v>
          </cell>
        </row>
        <row r="333">
          <cell r="D333">
            <v>9311418</v>
          </cell>
          <cell r="H333">
            <v>0</v>
          </cell>
        </row>
        <row r="334">
          <cell r="D334">
            <v>9311432</v>
          </cell>
          <cell r="H334">
            <v>0</v>
          </cell>
        </row>
        <row r="335">
          <cell r="D335">
            <v>9311444</v>
          </cell>
          <cell r="H335">
            <v>0</v>
          </cell>
        </row>
        <row r="336">
          <cell r="D336">
            <v>9311503</v>
          </cell>
          <cell r="H336">
            <v>0</v>
          </cell>
        </row>
        <row r="337">
          <cell r="D337">
            <v>9311674</v>
          </cell>
          <cell r="H337">
            <v>0</v>
          </cell>
        </row>
        <row r="338">
          <cell r="D338">
            <v>9311676</v>
          </cell>
          <cell r="H338">
            <v>0</v>
          </cell>
        </row>
        <row r="339">
          <cell r="D339">
            <v>9311677</v>
          </cell>
          <cell r="H339">
            <v>0</v>
          </cell>
        </row>
        <row r="340">
          <cell r="D340">
            <v>9311678</v>
          </cell>
          <cell r="H340">
            <v>0</v>
          </cell>
        </row>
        <row r="341">
          <cell r="D341">
            <v>9311679</v>
          </cell>
          <cell r="H341">
            <v>0</v>
          </cell>
        </row>
        <row r="342">
          <cell r="D342">
            <v>9311713</v>
          </cell>
          <cell r="H342">
            <v>0</v>
          </cell>
        </row>
        <row r="343">
          <cell r="D343">
            <v>9311718</v>
          </cell>
          <cell r="H343">
            <v>0</v>
          </cell>
        </row>
        <row r="344">
          <cell r="D344">
            <v>9311719</v>
          </cell>
          <cell r="H344">
            <v>0</v>
          </cell>
        </row>
        <row r="345">
          <cell r="D345">
            <v>9311730</v>
          </cell>
          <cell r="H345">
            <v>0</v>
          </cell>
        </row>
        <row r="346">
          <cell r="D346">
            <v>9311868</v>
          </cell>
          <cell r="H346">
            <v>0</v>
          </cell>
        </row>
        <row r="347">
          <cell r="D347">
            <v>9311869</v>
          </cell>
          <cell r="H347">
            <v>0</v>
          </cell>
        </row>
        <row r="348">
          <cell r="D348">
            <v>9311880</v>
          </cell>
          <cell r="H348">
            <v>0</v>
          </cell>
        </row>
        <row r="349">
          <cell r="D349">
            <v>9311894</v>
          </cell>
          <cell r="H349">
            <v>0</v>
          </cell>
        </row>
        <row r="350">
          <cell r="D350">
            <v>9311895</v>
          </cell>
          <cell r="H350">
            <v>0</v>
          </cell>
        </row>
        <row r="351">
          <cell r="D351">
            <v>9311896</v>
          </cell>
          <cell r="H351">
            <v>0</v>
          </cell>
        </row>
        <row r="352">
          <cell r="D352">
            <v>9311897</v>
          </cell>
          <cell r="H352">
            <v>0</v>
          </cell>
        </row>
        <row r="353">
          <cell r="D353">
            <v>9311924</v>
          </cell>
          <cell r="H353">
            <v>0</v>
          </cell>
        </row>
        <row r="354">
          <cell r="D354">
            <v>9311944</v>
          </cell>
          <cell r="H354">
            <v>0</v>
          </cell>
        </row>
        <row r="355">
          <cell r="D355">
            <v>9311946</v>
          </cell>
          <cell r="H355">
            <v>0</v>
          </cell>
        </row>
        <row r="356">
          <cell r="D356">
            <v>9311947</v>
          </cell>
          <cell r="H356">
            <v>0</v>
          </cell>
        </row>
        <row r="357">
          <cell r="D357">
            <v>9311952</v>
          </cell>
          <cell r="H357">
            <v>0</v>
          </cell>
        </row>
        <row r="358">
          <cell r="D358">
            <v>9311953</v>
          </cell>
          <cell r="H358">
            <v>0</v>
          </cell>
        </row>
        <row r="359">
          <cell r="D359">
            <v>9311954</v>
          </cell>
          <cell r="H359">
            <v>0</v>
          </cell>
        </row>
        <row r="360">
          <cell r="D360">
            <v>9311980</v>
          </cell>
          <cell r="H360">
            <v>0</v>
          </cell>
        </row>
        <row r="361">
          <cell r="D361">
            <v>9311995</v>
          </cell>
          <cell r="H361">
            <v>0</v>
          </cell>
        </row>
        <row r="362">
          <cell r="D362">
            <v>9311996</v>
          </cell>
          <cell r="H362">
            <v>0</v>
          </cell>
        </row>
        <row r="363">
          <cell r="D363">
            <v>9311997</v>
          </cell>
          <cell r="H363">
            <v>0</v>
          </cell>
        </row>
        <row r="364">
          <cell r="D364">
            <v>9312030</v>
          </cell>
          <cell r="H364">
            <v>0</v>
          </cell>
        </row>
        <row r="365">
          <cell r="D365">
            <v>9312031</v>
          </cell>
          <cell r="H365">
            <v>0</v>
          </cell>
        </row>
        <row r="366">
          <cell r="D366">
            <v>9312032</v>
          </cell>
          <cell r="H366">
            <v>0</v>
          </cell>
        </row>
        <row r="367">
          <cell r="D367">
            <v>9312121</v>
          </cell>
          <cell r="H367">
            <v>0</v>
          </cell>
        </row>
        <row r="368">
          <cell r="D368">
            <v>9312132</v>
          </cell>
          <cell r="H368">
            <v>0</v>
          </cell>
        </row>
        <row r="369">
          <cell r="D369">
            <v>9312185</v>
          </cell>
          <cell r="H369">
            <v>0</v>
          </cell>
        </row>
        <row r="370">
          <cell r="D370">
            <v>9312186</v>
          </cell>
          <cell r="H370">
            <v>0</v>
          </cell>
        </row>
        <row r="371">
          <cell r="D371">
            <v>9312293</v>
          </cell>
          <cell r="H371">
            <v>0</v>
          </cell>
        </row>
        <row r="372">
          <cell r="D372">
            <v>9312348</v>
          </cell>
          <cell r="H372">
            <v>120.37066780981877</v>
          </cell>
        </row>
        <row r="373">
          <cell r="D373">
            <v>9312350</v>
          </cell>
          <cell r="H373">
            <v>315.21782579646754</v>
          </cell>
        </row>
        <row r="374">
          <cell r="D374">
            <v>9312351</v>
          </cell>
          <cell r="H374">
            <v>0</v>
          </cell>
        </row>
        <row r="375">
          <cell r="D375">
            <v>9312352</v>
          </cell>
          <cell r="H375">
            <v>0</v>
          </cell>
        </row>
        <row r="376">
          <cell r="D376">
            <v>9312354</v>
          </cell>
          <cell r="H376">
            <v>0</v>
          </cell>
        </row>
        <row r="377">
          <cell r="D377">
            <v>9312355</v>
          </cell>
          <cell r="H377">
            <v>0</v>
          </cell>
        </row>
        <row r="378">
          <cell r="D378">
            <v>9312357</v>
          </cell>
          <cell r="H378">
            <v>0</v>
          </cell>
        </row>
        <row r="379">
          <cell r="D379">
            <v>9312358</v>
          </cell>
          <cell r="H379">
            <v>0</v>
          </cell>
        </row>
        <row r="380">
          <cell r="D380">
            <v>9312366</v>
          </cell>
          <cell r="H380">
            <v>0</v>
          </cell>
        </row>
        <row r="381">
          <cell r="D381">
            <v>9312367</v>
          </cell>
          <cell r="H381">
            <v>0</v>
          </cell>
        </row>
        <row r="382">
          <cell r="D382">
            <v>9312377</v>
          </cell>
          <cell r="H382">
            <v>0</v>
          </cell>
        </row>
        <row r="383">
          <cell r="D383">
            <v>9312379</v>
          </cell>
          <cell r="H383">
            <v>0</v>
          </cell>
        </row>
        <row r="384">
          <cell r="D384">
            <v>9312411</v>
          </cell>
          <cell r="H384">
            <v>0</v>
          </cell>
        </row>
        <row r="385">
          <cell r="D385">
            <v>9312413</v>
          </cell>
          <cell r="H385">
            <v>0</v>
          </cell>
        </row>
        <row r="386">
          <cell r="D386">
            <v>9312414</v>
          </cell>
          <cell r="H386">
            <v>0</v>
          </cell>
        </row>
        <row r="387">
          <cell r="D387">
            <v>9312415</v>
          </cell>
          <cell r="H387">
            <v>0</v>
          </cell>
        </row>
        <row r="388">
          <cell r="D388">
            <v>9312416</v>
          </cell>
          <cell r="H388">
            <v>0</v>
          </cell>
        </row>
        <row r="389">
          <cell r="D389">
            <v>9312417</v>
          </cell>
          <cell r="H389">
            <v>0</v>
          </cell>
        </row>
        <row r="390">
          <cell r="D390">
            <v>9312418</v>
          </cell>
          <cell r="H390">
            <v>0</v>
          </cell>
        </row>
        <row r="391">
          <cell r="D391">
            <v>9312440</v>
          </cell>
          <cell r="H391">
            <v>0</v>
          </cell>
        </row>
        <row r="392">
          <cell r="D392">
            <v>9312441</v>
          </cell>
          <cell r="H392">
            <v>0</v>
          </cell>
        </row>
        <row r="393">
          <cell r="D393">
            <v>9312442</v>
          </cell>
          <cell r="H393">
            <v>0</v>
          </cell>
        </row>
        <row r="394">
          <cell r="D394">
            <v>9312443</v>
          </cell>
          <cell r="H394">
            <v>0</v>
          </cell>
        </row>
        <row r="395">
          <cell r="D395">
            <v>9312444</v>
          </cell>
          <cell r="H395">
            <v>0</v>
          </cell>
        </row>
        <row r="396">
          <cell r="D396">
            <v>9312445</v>
          </cell>
          <cell r="H396">
            <v>0</v>
          </cell>
        </row>
        <row r="397">
          <cell r="D397">
            <v>9312446</v>
          </cell>
          <cell r="H397">
            <v>0</v>
          </cell>
        </row>
        <row r="398">
          <cell r="D398">
            <v>9312447</v>
          </cell>
          <cell r="H398">
            <v>0</v>
          </cell>
        </row>
        <row r="399">
          <cell r="D399">
            <v>9312526</v>
          </cell>
          <cell r="H399">
            <v>0</v>
          </cell>
        </row>
        <row r="400">
          <cell r="D400">
            <v>9312545</v>
          </cell>
          <cell r="H400">
            <v>0</v>
          </cell>
        </row>
        <row r="401">
          <cell r="D401">
            <v>9312546</v>
          </cell>
          <cell r="H401">
            <v>0</v>
          </cell>
        </row>
        <row r="402">
          <cell r="D402">
            <v>9312547</v>
          </cell>
          <cell r="H402">
            <v>0</v>
          </cell>
        </row>
        <row r="403">
          <cell r="D403">
            <v>9312548</v>
          </cell>
          <cell r="H403">
            <v>0</v>
          </cell>
        </row>
        <row r="404">
          <cell r="D404">
            <v>9312694</v>
          </cell>
          <cell r="H404">
            <v>0</v>
          </cell>
        </row>
        <row r="405">
          <cell r="D405">
            <v>9312724</v>
          </cell>
          <cell r="H405">
            <v>0</v>
          </cell>
        </row>
        <row r="406">
          <cell r="D406">
            <v>9312725</v>
          </cell>
          <cell r="H406">
            <v>0</v>
          </cell>
        </row>
        <row r="407">
          <cell r="D407">
            <v>9312726</v>
          </cell>
          <cell r="H407">
            <v>0</v>
          </cell>
        </row>
        <row r="408">
          <cell r="D408">
            <v>9312727</v>
          </cell>
          <cell r="H408">
            <v>0</v>
          </cell>
        </row>
        <row r="409">
          <cell r="D409">
            <v>9312728</v>
          </cell>
          <cell r="H409">
            <v>0</v>
          </cell>
        </row>
        <row r="410">
          <cell r="D410">
            <v>9312730</v>
          </cell>
          <cell r="H410">
            <v>0</v>
          </cell>
        </row>
        <row r="411">
          <cell r="D411">
            <v>9312736</v>
          </cell>
          <cell r="H411">
            <v>0</v>
          </cell>
        </row>
        <row r="412">
          <cell r="D412">
            <v>9312747</v>
          </cell>
          <cell r="H412">
            <v>0</v>
          </cell>
        </row>
        <row r="413">
          <cell r="D413">
            <v>9312752</v>
          </cell>
          <cell r="H413">
            <v>0</v>
          </cell>
        </row>
        <row r="414">
          <cell r="D414">
            <v>9312809</v>
          </cell>
          <cell r="H414">
            <v>0</v>
          </cell>
        </row>
        <row r="415">
          <cell r="D415">
            <v>9312822</v>
          </cell>
          <cell r="H415">
            <v>0</v>
          </cell>
        </row>
        <row r="416">
          <cell r="D416">
            <v>9312825</v>
          </cell>
          <cell r="H416">
            <v>0</v>
          </cell>
        </row>
        <row r="417">
          <cell r="D417">
            <v>9312828</v>
          </cell>
          <cell r="H417">
            <v>0</v>
          </cell>
        </row>
        <row r="418">
          <cell r="D418">
            <v>9312860</v>
          </cell>
          <cell r="H418">
            <v>0</v>
          </cell>
        </row>
        <row r="419">
          <cell r="D419">
            <v>9312861</v>
          </cell>
          <cell r="H419">
            <v>0</v>
          </cell>
        </row>
        <row r="420">
          <cell r="D420">
            <v>9312862</v>
          </cell>
          <cell r="H420">
            <v>0</v>
          </cell>
        </row>
        <row r="421">
          <cell r="D421">
            <v>9312863</v>
          </cell>
          <cell r="H421">
            <v>0</v>
          </cell>
        </row>
        <row r="422">
          <cell r="D422">
            <v>9312864</v>
          </cell>
          <cell r="H422">
            <v>0</v>
          </cell>
        </row>
        <row r="423">
          <cell r="D423">
            <v>9312865</v>
          </cell>
          <cell r="H423">
            <v>0</v>
          </cell>
        </row>
        <row r="424">
          <cell r="D424">
            <v>9312866</v>
          </cell>
          <cell r="H424">
            <v>0</v>
          </cell>
        </row>
        <row r="425">
          <cell r="D425">
            <v>9312867</v>
          </cell>
          <cell r="H425">
            <v>0</v>
          </cell>
        </row>
        <row r="426">
          <cell r="D426">
            <v>9312868</v>
          </cell>
          <cell r="H426">
            <v>0</v>
          </cell>
        </row>
        <row r="427">
          <cell r="D427">
            <v>9312869</v>
          </cell>
          <cell r="H427">
            <v>0</v>
          </cell>
        </row>
        <row r="428">
          <cell r="D428">
            <v>9312870</v>
          </cell>
          <cell r="H428">
            <v>0</v>
          </cell>
        </row>
        <row r="429">
          <cell r="D429">
            <v>9312871</v>
          </cell>
          <cell r="H429">
            <v>0</v>
          </cell>
        </row>
        <row r="430">
          <cell r="D430">
            <v>9312872</v>
          </cell>
          <cell r="H430">
            <v>0</v>
          </cell>
        </row>
        <row r="431">
          <cell r="D431">
            <v>9312873</v>
          </cell>
          <cell r="H431">
            <v>0</v>
          </cell>
        </row>
        <row r="432">
          <cell r="D432">
            <v>9312874</v>
          </cell>
          <cell r="H432">
            <v>0</v>
          </cell>
        </row>
        <row r="433">
          <cell r="D433">
            <v>9312875</v>
          </cell>
          <cell r="H433">
            <v>0</v>
          </cell>
        </row>
        <row r="434">
          <cell r="D434">
            <v>9312876</v>
          </cell>
          <cell r="H434">
            <v>0</v>
          </cell>
        </row>
        <row r="435">
          <cell r="D435">
            <v>9312895</v>
          </cell>
          <cell r="H435">
            <v>0</v>
          </cell>
        </row>
        <row r="436">
          <cell r="D436">
            <v>9313025</v>
          </cell>
          <cell r="H436">
            <v>0</v>
          </cell>
        </row>
        <row r="437">
          <cell r="D437">
            <v>9313026</v>
          </cell>
          <cell r="H437">
            <v>0</v>
          </cell>
        </row>
        <row r="438">
          <cell r="D438">
            <v>9313027</v>
          </cell>
          <cell r="H438">
            <v>0</v>
          </cell>
        </row>
        <row r="439">
          <cell r="D439">
            <v>9313028</v>
          </cell>
          <cell r="H439">
            <v>0</v>
          </cell>
        </row>
        <row r="440">
          <cell r="D440">
            <v>9313029</v>
          </cell>
          <cell r="H440">
            <v>0</v>
          </cell>
        </row>
        <row r="441">
          <cell r="D441">
            <v>9313030</v>
          </cell>
          <cell r="H441">
            <v>0</v>
          </cell>
        </row>
        <row r="442">
          <cell r="D442">
            <v>9313042</v>
          </cell>
          <cell r="H442">
            <v>0</v>
          </cell>
        </row>
        <row r="443">
          <cell r="D443">
            <v>9313046</v>
          </cell>
          <cell r="H443">
            <v>0</v>
          </cell>
        </row>
        <row r="444">
          <cell r="D444">
            <v>9313047</v>
          </cell>
          <cell r="H444">
            <v>0</v>
          </cell>
        </row>
        <row r="445">
          <cell r="D445">
            <v>9313048</v>
          </cell>
          <cell r="H445">
            <v>0</v>
          </cell>
        </row>
        <row r="446">
          <cell r="D446">
            <v>9313049</v>
          </cell>
          <cell r="H446">
            <v>0</v>
          </cell>
        </row>
        <row r="447">
          <cell r="D447">
            <v>9313092</v>
          </cell>
          <cell r="H447">
            <v>0</v>
          </cell>
        </row>
        <row r="448">
          <cell r="D448">
            <v>9313093</v>
          </cell>
          <cell r="H448">
            <v>0</v>
          </cell>
        </row>
        <row r="449">
          <cell r="D449">
            <v>9313100</v>
          </cell>
          <cell r="H449">
            <v>41.68620707623365</v>
          </cell>
        </row>
        <row r="450">
          <cell r="D450">
            <v>9313115</v>
          </cell>
          <cell r="H450">
            <v>0</v>
          </cell>
        </row>
        <row r="451">
          <cell r="D451">
            <v>9313116</v>
          </cell>
          <cell r="H451">
            <v>0</v>
          </cell>
        </row>
        <row r="452">
          <cell r="D452">
            <v>9313117</v>
          </cell>
          <cell r="H452">
            <v>52.107758845292061</v>
          </cell>
        </row>
        <row r="453">
          <cell r="D453">
            <v>9313118</v>
          </cell>
          <cell r="H453">
            <v>0</v>
          </cell>
        </row>
        <row r="454">
          <cell r="D454">
            <v>9313119</v>
          </cell>
          <cell r="H454">
            <v>100</v>
          </cell>
        </row>
        <row r="455">
          <cell r="D455">
            <v>9313130</v>
          </cell>
          <cell r="H455">
            <v>0</v>
          </cell>
        </row>
        <row r="456">
          <cell r="D456">
            <v>9313134</v>
          </cell>
          <cell r="H456">
            <v>0</v>
          </cell>
        </row>
        <row r="457">
          <cell r="D457">
            <v>9313153</v>
          </cell>
          <cell r="H457">
            <v>0</v>
          </cell>
        </row>
        <row r="458">
          <cell r="D458">
            <v>9313169</v>
          </cell>
          <cell r="H458">
            <v>0</v>
          </cell>
        </row>
        <row r="459">
          <cell r="D459">
            <v>9313188</v>
          </cell>
          <cell r="H459">
            <v>200</v>
          </cell>
        </row>
        <row r="460">
          <cell r="D460">
            <v>9313189</v>
          </cell>
          <cell r="H460">
            <v>0</v>
          </cell>
        </row>
        <row r="461">
          <cell r="D461">
            <v>9313190</v>
          </cell>
          <cell r="H461">
            <v>0</v>
          </cell>
        </row>
        <row r="462">
          <cell r="D462">
            <v>9313285</v>
          </cell>
          <cell r="H462">
            <v>0</v>
          </cell>
        </row>
        <row r="463">
          <cell r="D463">
            <v>9313286</v>
          </cell>
          <cell r="H463">
            <v>0</v>
          </cell>
        </row>
        <row r="464">
          <cell r="D464">
            <v>9313300</v>
          </cell>
          <cell r="H464">
            <v>0</v>
          </cell>
        </row>
        <row r="465">
          <cell r="D465">
            <v>9313301</v>
          </cell>
          <cell r="H465">
            <v>0</v>
          </cell>
        </row>
        <row r="466">
          <cell r="D466">
            <v>9313345</v>
          </cell>
          <cell r="H466">
            <v>0</v>
          </cell>
        </row>
        <row r="467">
          <cell r="D467">
            <v>9313444</v>
          </cell>
          <cell r="H467">
            <v>0</v>
          </cell>
        </row>
        <row r="468">
          <cell r="D468">
            <v>9313445</v>
          </cell>
          <cell r="H468">
            <v>0</v>
          </cell>
        </row>
        <row r="469">
          <cell r="D469">
            <v>9313446</v>
          </cell>
          <cell r="H469">
            <v>0</v>
          </cell>
        </row>
        <row r="470">
          <cell r="D470">
            <v>9313447</v>
          </cell>
          <cell r="H470">
            <v>0</v>
          </cell>
        </row>
        <row r="471">
          <cell r="D471">
            <v>9313448</v>
          </cell>
          <cell r="H471">
            <v>0</v>
          </cell>
        </row>
        <row r="472">
          <cell r="D472">
            <v>9313514</v>
          </cell>
          <cell r="H472">
            <v>0</v>
          </cell>
        </row>
        <row r="473">
          <cell r="D473">
            <v>9313515</v>
          </cell>
          <cell r="H473">
            <v>0</v>
          </cell>
        </row>
        <row r="474">
          <cell r="D474">
            <v>9313516</v>
          </cell>
          <cell r="H474">
            <v>0</v>
          </cell>
        </row>
        <row r="475">
          <cell r="D475">
            <v>9313770</v>
          </cell>
          <cell r="H475">
            <v>0</v>
          </cell>
        </row>
        <row r="476">
          <cell r="D476">
            <v>9313771</v>
          </cell>
          <cell r="H476">
            <v>0</v>
          </cell>
        </row>
        <row r="477">
          <cell r="D477">
            <v>9313773</v>
          </cell>
          <cell r="H477">
            <v>0</v>
          </cell>
        </row>
        <row r="478">
          <cell r="D478">
            <v>9313775</v>
          </cell>
          <cell r="H478">
            <v>0</v>
          </cell>
        </row>
        <row r="479">
          <cell r="D479">
            <v>9313776</v>
          </cell>
          <cell r="H479">
            <v>0</v>
          </cell>
        </row>
        <row r="480">
          <cell r="D480">
            <v>9313777</v>
          </cell>
          <cell r="H480">
            <v>0</v>
          </cell>
        </row>
        <row r="481">
          <cell r="D481">
            <v>9313778</v>
          </cell>
          <cell r="H481">
            <v>0</v>
          </cell>
        </row>
        <row r="482">
          <cell r="D482">
            <v>9313804</v>
          </cell>
          <cell r="H482">
            <v>0</v>
          </cell>
        </row>
        <row r="483">
          <cell r="D483">
            <v>9313807</v>
          </cell>
          <cell r="H483">
            <v>0</v>
          </cell>
        </row>
        <row r="484">
          <cell r="D484">
            <v>9313808</v>
          </cell>
          <cell r="H484">
            <v>0</v>
          </cell>
        </row>
        <row r="485">
          <cell r="D485">
            <v>9313810</v>
          </cell>
          <cell r="H485">
            <v>0</v>
          </cell>
        </row>
        <row r="486">
          <cell r="D486">
            <v>9313816</v>
          </cell>
          <cell r="H486">
            <v>0</v>
          </cell>
        </row>
        <row r="487">
          <cell r="D487">
            <v>9313818</v>
          </cell>
          <cell r="H487">
            <v>0</v>
          </cell>
        </row>
        <row r="488">
          <cell r="D488">
            <v>9313872</v>
          </cell>
          <cell r="H488">
            <v>0</v>
          </cell>
        </row>
        <row r="489">
          <cell r="D489">
            <v>9313940</v>
          </cell>
          <cell r="H489">
            <v>0</v>
          </cell>
        </row>
        <row r="490">
          <cell r="D490">
            <v>9313942</v>
          </cell>
          <cell r="H490">
            <v>0</v>
          </cell>
        </row>
        <row r="491">
          <cell r="D491">
            <v>9313943</v>
          </cell>
          <cell r="H491">
            <v>0</v>
          </cell>
        </row>
        <row r="492">
          <cell r="D492">
            <v>9313944</v>
          </cell>
          <cell r="H492">
            <v>0</v>
          </cell>
        </row>
        <row r="493">
          <cell r="D493">
            <v>9313962</v>
          </cell>
          <cell r="H493">
            <v>0</v>
          </cell>
        </row>
        <row r="494">
          <cell r="D494">
            <v>9313963</v>
          </cell>
          <cell r="H494">
            <v>0</v>
          </cell>
        </row>
        <row r="495">
          <cell r="D495">
            <v>9313964</v>
          </cell>
          <cell r="H495">
            <v>0</v>
          </cell>
        </row>
        <row r="496">
          <cell r="D496">
            <v>9313965</v>
          </cell>
          <cell r="H496">
            <v>0</v>
          </cell>
        </row>
        <row r="497">
          <cell r="D497">
            <v>9313966</v>
          </cell>
          <cell r="H497">
            <v>0</v>
          </cell>
        </row>
        <row r="498">
          <cell r="D498">
            <v>9313967</v>
          </cell>
          <cell r="H498">
            <v>0</v>
          </cell>
        </row>
        <row r="499">
          <cell r="D499">
            <v>9313968</v>
          </cell>
          <cell r="H499">
            <v>0</v>
          </cell>
        </row>
        <row r="500">
          <cell r="D500">
            <v>9313969</v>
          </cell>
          <cell r="H500">
            <v>0</v>
          </cell>
        </row>
        <row r="501">
          <cell r="D501">
            <v>9313970</v>
          </cell>
          <cell r="H501">
            <v>0</v>
          </cell>
        </row>
        <row r="502">
          <cell r="D502">
            <v>9313971</v>
          </cell>
          <cell r="H502">
            <v>0</v>
          </cell>
        </row>
        <row r="503">
          <cell r="D503">
            <v>9313972</v>
          </cell>
          <cell r="H503">
            <v>0</v>
          </cell>
        </row>
        <row r="504">
          <cell r="D504">
            <v>9313973</v>
          </cell>
          <cell r="H504">
            <v>0</v>
          </cell>
        </row>
        <row r="505">
          <cell r="D505">
            <v>9313974</v>
          </cell>
          <cell r="H505">
            <v>0</v>
          </cell>
        </row>
        <row r="506">
          <cell r="D506">
            <v>9313975</v>
          </cell>
          <cell r="H506">
            <v>0</v>
          </cell>
        </row>
        <row r="507">
          <cell r="D507">
            <v>9313976</v>
          </cell>
          <cell r="H507">
            <v>0</v>
          </cell>
        </row>
        <row r="508">
          <cell r="D508">
            <v>9313977</v>
          </cell>
          <cell r="H508">
            <v>0</v>
          </cell>
        </row>
        <row r="509">
          <cell r="D509">
            <v>9313978</v>
          </cell>
          <cell r="H509">
            <v>0</v>
          </cell>
        </row>
        <row r="510">
          <cell r="D510">
            <v>9314061</v>
          </cell>
          <cell r="H510">
            <v>0</v>
          </cell>
        </row>
        <row r="511">
          <cell r="D511">
            <v>9400003</v>
          </cell>
          <cell r="H511">
            <v>0</v>
          </cell>
        </row>
        <row r="512">
          <cell r="D512">
            <v>9400021</v>
          </cell>
          <cell r="H512">
            <v>0</v>
          </cell>
        </row>
        <row r="513">
          <cell r="D513">
            <v>9400033</v>
          </cell>
          <cell r="H513">
            <v>0</v>
          </cell>
        </row>
        <row r="514">
          <cell r="D514">
            <v>9400093</v>
          </cell>
          <cell r="H514">
            <v>0</v>
          </cell>
        </row>
        <row r="515">
          <cell r="D515">
            <v>9400157</v>
          </cell>
          <cell r="H515">
            <v>0</v>
          </cell>
        </row>
        <row r="516">
          <cell r="D516">
            <v>9400201</v>
          </cell>
          <cell r="H516">
            <v>0</v>
          </cell>
        </row>
        <row r="517">
          <cell r="D517">
            <v>9400214</v>
          </cell>
          <cell r="H517">
            <v>0</v>
          </cell>
        </row>
        <row r="518">
          <cell r="D518">
            <v>9400261</v>
          </cell>
          <cell r="H518">
            <v>256.66666666666669</v>
          </cell>
        </row>
        <row r="519">
          <cell r="D519">
            <v>9400262</v>
          </cell>
          <cell r="H519">
            <v>256.66666666666669</v>
          </cell>
        </row>
        <row r="520">
          <cell r="D520">
            <v>9400501</v>
          </cell>
          <cell r="H520">
            <v>0</v>
          </cell>
        </row>
        <row r="521">
          <cell r="D521">
            <v>9400505</v>
          </cell>
          <cell r="H521">
            <v>0</v>
          </cell>
        </row>
        <row r="522">
          <cell r="D522">
            <v>9400506</v>
          </cell>
          <cell r="H522">
            <v>0</v>
          </cell>
        </row>
        <row r="523">
          <cell r="D523">
            <v>9400508</v>
          </cell>
          <cell r="H523">
            <v>0</v>
          </cell>
        </row>
        <row r="524">
          <cell r="D524">
            <v>9400509</v>
          </cell>
          <cell r="H524">
            <v>0</v>
          </cell>
        </row>
        <row r="525">
          <cell r="D525">
            <v>9400302</v>
          </cell>
          <cell r="H525">
            <v>0</v>
          </cell>
        </row>
        <row r="526">
          <cell r="D526">
            <v>9400303</v>
          </cell>
          <cell r="H526">
            <v>55.000000000000007</v>
          </cell>
        </row>
        <row r="527">
          <cell r="D527">
            <v>9400304</v>
          </cell>
          <cell r="H527">
            <v>0</v>
          </cell>
        </row>
        <row r="528">
          <cell r="D528">
            <v>9400502</v>
          </cell>
          <cell r="H528">
            <v>0</v>
          </cell>
        </row>
        <row r="529">
          <cell r="D529">
            <v>9400510</v>
          </cell>
          <cell r="H529">
            <v>100</v>
          </cell>
        </row>
        <row r="530">
          <cell r="D530">
            <v>9400511</v>
          </cell>
          <cell r="H530">
            <v>0</v>
          </cell>
        </row>
        <row r="531">
          <cell r="D531">
            <v>9400512</v>
          </cell>
          <cell r="H531">
            <v>0</v>
          </cell>
        </row>
        <row r="532">
          <cell r="D532">
            <v>9400513</v>
          </cell>
          <cell r="H532">
            <v>0</v>
          </cell>
        </row>
        <row r="533">
          <cell r="D533">
            <v>9400514</v>
          </cell>
          <cell r="H533">
            <v>0</v>
          </cell>
        </row>
        <row r="534">
          <cell r="D534">
            <v>9400516</v>
          </cell>
          <cell r="H534">
            <v>100</v>
          </cell>
        </row>
        <row r="535">
          <cell r="D535">
            <v>9400517</v>
          </cell>
          <cell r="H535">
            <v>0</v>
          </cell>
        </row>
        <row r="536">
          <cell r="D536">
            <v>9400518</v>
          </cell>
          <cell r="H536">
            <v>0</v>
          </cell>
        </row>
        <row r="537">
          <cell r="D537">
            <v>9400519</v>
          </cell>
          <cell r="H537">
            <v>0</v>
          </cell>
        </row>
        <row r="538">
          <cell r="D538">
            <v>9400520</v>
          </cell>
          <cell r="H538">
            <v>0</v>
          </cell>
        </row>
        <row r="539">
          <cell r="D539">
            <v>9400521</v>
          </cell>
          <cell r="H539">
            <v>0</v>
          </cell>
        </row>
        <row r="540">
          <cell r="D540">
            <v>9400522</v>
          </cell>
          <cell r="H540">
            <v>0</v>
          </cell>
        </row>
        <row r="541">
          <cell r="D541">
            <v>9400523</v>
          </cell>
          <cell r="H541">
            <v>0</v>
          </cell>
        </row>
        <row r="542">
          <cell r="D542">
            <v>9400524</v>
          </cell>
          <cell r="H542">
            <v>0</v>
          </cell>
        </row>
        <row r="543">
          <cell r="D543">
            <v>9400525</v>
          </cell>
          <cell r="H543">
            <v>0</v>
          </cell>
        </row>
        <row r="544">
          <cell r="D544">
            <v>9400526</v>
          </cell>
          <cell r="H544">
            <v>0</v>
          </cell>
        </row>
        <row r="545">
          <cell r="D545">
            <v>9400527</v>
          </cell>
          <cell r="H545">
            <v>0</v>
          </cell>
        </row>
        <row r="546">
          <cell r="D546">
            <v>7301751</v>
          </cell>
          <cell r="H546">
            <v>0</v>
          </cell>
        </row>
        <row r="547">
          <cell r="D547">
            <v>9309506</v>
          </cell>
          <cell r="H547">
            <v>0</v>
          </cell>
        </row>
        <row r="548">
          <cell r="D548">
            <v>9309505</v>
          </cell>
          <cell r="H548">
            <v>0</v>
          </cell>
        </row>
        <row r="549">
          <cell r="D549">
            <v>9308062</v>
          </cell>
          <cell r="H549">
            <v>0</v>
          </cell>
        </row>
        <row r="550">
          <cell r="D550">
            <v>9400699</v>
          </cell>
          <cell r="H550">
            <v>0</v>
          </cell>
        </row>
        <row r="551">
          <cell r="D551" t="str">
            <v>7300456</v>
          </cell>
          <cell r="H551">
            <v>0</v>
          </cell>
        </row>
        <row r="552">
          <cell r="D552">
            <v>2303084</v>
          </cell>
          <cell r="H552">
            <v>0</v>
          </cell>
        </row>
        <row r="553">
          <cell r="D553">
            <v>7000974</v>
          </cell>
          <cell r="H553">
            <v>0</v>
          </cell>
        </row>
        <row r="554">
          <cell r="D554">
            <v>7001010</v>
          </cell>
          <cell r="H554">
            <v>0</v>
          </cell>
        </row>
        <row r="555">
          <cell r="D555">
            <v>7001011</v>
          </cell>
          <cell r="H555">
            <v>0</v>
          </cell>
        </row>
        <row r="556">
          <cell r="D556">
            <v>7001012</v>
          </cell>
          <cell r="H556">
            <v>0</v>
          </cell>
        </row>
        <row r="557">
          <cell r="D557">
            <v>7300925</v>
          </cell>
          <cell r="H557">
            <v>0</v>
          </cell>
        </row>
        <row r="558">
          <cell r="D558">
            <v>7301041</v>
          </cell>
          <cell r="H558">
            <v>0</v>
          </cell>
        </row>
        <row r="559">
          <cell r="D559">
            <v>7301049</v>
          </cell>
          <cell r="H559">
            <v>0</v>
          </cell>
        </row>
        <row r="560">
          <cell r="D560">
            <v>7301162</v>
          </cell>
          <cell r="H560">
            <v>0</v>
          </cell>
        </row>
        <row r="561">
          <cell r="D561">
            <v>7301237</v>
          </cell>
          <cell r="H561">
            <v>0</v>
          </cell>
        </row>
        <row r="562">
          <cell r="D562">
            <v>7301441</v>
          </cell>
          <cell r="H562">
            <v>0</v>
          </cell>
        </row>
        <row r="563">
          <cell r="D563">
            <v>7301514</v>
          </cell>
          <cell r="H563">
            <v>0</v>
          </cell>
        </row>
        <row r="564">
          <cell r="D564">
            <v>7301542</v>
          </cell>
          <cell r="H564">
            <v>0</v>
          </cell>
        </row>
        <row r="565">
          <cell r="D565">
            <v>7301580</v>
          </cell>
          <cell r="H565">
            <v>0</v>
          </cell>
        </row>
        <row r="566">
          <cell r="D566">
            <v>7301591</v>
          </cell>
          <cell r="H566">
            <v>0</v>
          </cell>
        </row>
        <row r="567">
          <cell r="D567">
            <v>7301695</v>
          </cell>
          <cell r="H567">
            <v>0</v>
          </cell>
        </row>
        <row r="568">
          <cell r="D568">
            <v>7301742</v>
          </cell>
          <cell r="H568">
            <v>0</v>
          </cell>
        </row>
        <row r="569">
          <cell r="D569">
            <v>7301750</v>
          </cell>
          <cell r="H569">
            <v>0</v>
          </cell>
        </row>
        <row r="570">
          <cell r="D570">
            <v>7301915</v>
          </cell>
          <cell r="H570">
            <v>0</v>
          </cell>
        </row>
        <row r="571">
          <cell r="D571">
            <v>7301988</v>
          </cell>
          <cell r="H571">
            <v>0</v>
          </cell>
        </row>
        <row r="572">
          <cell r="D572">
            <v>7301989</v>
          </cell>
          <cell r="H572">
            <v>0</v>
          </cell>
        </row>
        <row r="573">
          <cell r="D573">
            <v>7301996</v>
          </cell>
          <cell r="H573">
            <v>0</v>
          </cell>
        </row>
        <row r="574">
          <cell r="D574">
            <v>7302002</v>
          </cell>
          <cell r="H574">
            <v>0</v>
          </cell>
        </row>
        <row r="575">
          <cell r="D575">
            <v>7302015</v>
          </cell>
          <cell r="H575">
            <v>0</v>
          </cell>
        </row>
        <row r="576">
          <cell r="D576">
            <v>7302064</v>
          </cell>
          <cell r="H576">
            <v>0</v>
          </cell>
        </row>
        <row r="577">
          <cell r="D577">
            <v>7302065</v>
          </cell>
          <cell r="H577">
            <v>0</v>
          </cell>
        </row>
        <row r="578">
          <cell r="D578">
            <v>7302184</v>
          </cell>
          <cell r="H578">
            <v>0</v>
          </cell>
        </row>
        <row r="579">
          <cell r="D579">
            <v>7302185</v>
          </cell>
          <cell r="H579">
            <v>0</v>
          </cell>
        </row>
        <row r="580">
          <cell r="D580">
            <v>7302186</v>
          </cell>
          <cell r="H580">
            <v>0</v>
          </cell>
        </row>
        <row r="581">
          <cell r="D581">
            <v>7302188</v>
          </cell>
          <cell r="H581">
            <v>0</v>
          </cell>
        </row>
        <row r="582">
          <cell r="D582">
            <v>7302211</v>
          </cell>
          <cell r="H582">
            <v>0</v>
          </cell>
        </row>
        <row r="583">
          <cell r="D583">
            <v>7302221</v>
          </cell>
          <cell r="H583">
            <v>0</v>
          </cell>
        </row>
        <row r="584">
          <cell r="D584">
            <v>7302222</v>
          </cell>
          <cell r="H584">
            <v>0</v>
          </cell>
        </row>
        <row r="585">
          <cell r="D585">
            <v>7302223</v>
          </cell>
          <cell r="H585">
            <v>0</v>
          </cell>
        </row>
        <row r="586">
          <cell r="D586">
            <v>7302229</v>
          </cell>
          <cell r="H586">
            <v>0</v>
          </cell>
        </row>
        <row r="587">
          <cell r="D587">
            <v>7302250</v>
          </cell>
          <cell r="H587">
            <v>0</v>
          </cell>
        </row>
        <row r="588">
          <cell r="D588">
            <v>7302262</v>
          </cell>
          <cell r="H588">
            <v>0</v>
          </cell>
        </row>
        <row r="589">
          <cell r="D589">
            <v>7302264</v>
          </cell>
          <cell r="H589">
            <v>0</v>
          </cell>
        </row>
        <row r="590">
          <cell r="D590">
            <v>7302266</v>
          </cell>
          <cell r="H590">
            <v>0</v>
          </cell>
        </row>
        <row r="591">
          <cell r="D591">
            <v>7302267</v>
          </cell>
          <cell r="H591">
            <v>0</v>
          </cell>
        </row>
        <row r="592">
          <cell r="D592">
            <v>7302293</v>
          </cell>
          <cell r="H592">
            <v>0</v>
          </cell>
        </row>
        <row r="593">
          <cell r="D593">
            <v>7302317</v>
          </cell>
          <cell r="H593">
            <v>0</v>
          </cell>
        </row>
        <row r="594">
          <cell r="D594">
            <v>7302334</v>
          </cell>
          <cell r="H594">
            <v>0</v>
          </cell>
        </row>
        <row r="595">
          <cell r="D595">
            <v>7302335</v>
          </cell>
          <cell r="H595">
            <v>0</v>
          </cell>
        </row>
        <row r="596">
          <cell r="D596">
            <v>7302385</v>
          </cell>
          <cell r="H596">
            <v>0</v>
          </cell>
        </row>
        <row r="597">
          <cell r="D597">
            <v>7302433</v>
          </cell>
          <cell r="H597">
            <v>0</v>
          </cell>
        </row>
        <row r="598">
          <cell r="D598">
            <v>7302435</v>
          </cell>
          <cell r="H598">
            <v>0</v>
          </cell>
        </row>
        <row r="599">
          <cell r="D599">
            <v>7302438</v>
          </cell>
          <cell r="H599">
            <v>0</v>
          </cell>
        </row>
        <row r="600">
          <cell r="D600">
            <v>7302439</v>
          </cell>
          <cell r="H600">
            <v>0</v>
          </cell>
        </row>
        <row r="601">
          <cell r="D601">
            <v>7302471</v>
          </cell>
          <cell r="H601">
            <v>0</v>
          </cell>
        </row>
        <row r="602">
          <cell r="D602">
            <v>7302472</v>
          </cell>
          <cell r="H602">
            <v>0</v>
          </cell>
        </row>
        <row r="603">
          <cell r="D603">
            <v>7302473</v>
          </cell>
          <cell r="H603">
            <v>0</v>
          </cell>
        </row>
        <row r="604">
          <cell r="D604">
            <v>7302474</v>
          </cell>
          <cell r="H604">
            <v>0</v>
          </cell>
        </row>
        <row r="605">
          <cell r="D605">
            <v>7302475</v>
          </cell>
          <cell r="H605">
            <v>0</v>
          </cell>
        </row>
        <row r="606">
          <cell r="D606">
            <v>7302477</v>
          </cell>
          <cell r="H606">
            <v>0</v>
          </cell>
        </row>
        <row r="607">
          <cell r="D607">
            <v>7302500</v>
          </cell>
          <cell r="H607">
            <v>0</v>
          </cell>
        </row>
        <row r="608">
          <cell r="D608">
            <v>7302501</v>
          </cell>
          <cell r="H608">
            <v>0</v>
          </cell>
        </row>
        <row r="609">
          <cell r="D609">
            <v>9001850</v>
          </cell>
          <cell r="H609">
            <v>0</v>
          </cell>
        </row>
        <row r="610">
          <cell r="D610">
            <v>9301074</v>
          </cell>
          <cell r="H610">
            <v>0</v>
          </cell>
        </row>
        <row r="611">
          <cell r="D611">
            <v>9301077</v>
          </cell>
          <cell r="H611">
            <v>0</v>
          </cell>
        </row>
        <row r="612">
          <cell r="D612">
            <v>9301078</v>
          </cell>
          <cell r="H612">
            <v>0</v>
          </cell>
        </row>
        <row r="613">
          <cell r="D613">
            <v>9301091</v>
          </cell>
          <cell r="H613">
            <v>0</v>
          </cell>
        </row>
        <row r="614">
          <cell r="D614">
            <v>9301155</v>
          </cell>
          <cell r="H614">
            <v>0</v>
          </cell>
        </row>
        <row r="615">
          <cell r="D615">
            <v>9301197</v>
          </cell>
          <cell r="H615">
            <v>0</v>
          </cell>
        </row>
        <row r="616">
          <cell r="D616">
            <v>9301349</v>
          </cell>
          <cell r="H616">
            <v>0</v>
          </cell>
        </row>
        <row r="617">
          <cell r="D617">
            <v>9301415</v>
          </cell>
          <cell r="H617">
            <v>0</v>
          </cell>
        </row>
        <row r="618">
          <cell r="D618">
            <v>9301416</v>
          </cell>
          <cell r="H618">
            <v>0</v>
          </cell>
        </row>
        <row r="619">
          <cell r="D619">
            <v>9301702</v>
          </cell>
          <cell r="H619">
            <v>0</v>
          </cell>
        </row>
        <row r="620">
          <cell r="D620">
            <v>9301703</v>
          </cell>
          <cell r="H620">
            <v>0</v>
          </cell>
        </row>
        <row r="621">
          <cell r="D621">
            <v>9301704</v>
          </cell>
          <cell r="H621">
            <v>0</v>
          </cell>
        </row>
        <row r="622">
          <cell r="D622">
            <v>9301754</v>
          </cell>
          <cell r="H622">
            <v>0</v>
          </cell>
        </row>
        <row r="623">
          <cell r="D623">
            <v>9302803</v>
          </cell>
          <cell r="H623">
            <v>0</v>
          </cell>
        </row>
        <row r="624">
          <cell r="D624">
            <v>9302971</v>
          </cell>
          <cell r="H624">
            <v>0</v>
          </cell>
        </row>
        <row r="625">
          <cell r="D625">
            <v>9302972</v>
          </cell>
          <cell r="H625">
            <v>0</v>
          </cell>
        </row>
        <row r="626">
          <cell r="D626">
            <v>9303069</v>
          </cell>
          <cell r="H626">
            <v>0</v>
          </cell>
        </row>
        <row r="627">
          <cell r="D627">
            <v>9303193</v>
          </cell>
          <cell r="H627">
            <v>0</v>
          </cell>
        </row>
        <row r="628">
          <cell r="D628">
            <v>9303194</v>
          </cell>
          <cell r="H628">
            <v>0</v>
          </cell>
        </row>
        <row r="629">
          <cell r="D629">
            <v>9303605</v>
          </cell>
          <cell r="H629">
            <v>8.7939623788569268</v>
          </cell>
        </row>
        <row r="630">
          <cell r="D630">
            <v>9304300</v>
          </cell>
          <cell r="H630">
            <v>0</v>
          </cell>
        </row>
        <row r="631">
          <cell r="D631">
            <v>9304907</v>
          </cell>
          <cell r="H631">
            <v>0</v>
          </cell>
        </row>
        <row r="632">
          <cell r="D632">
            <v>9304908</v>
          </cell>
          <cell r="H632">
            <v>0</v>
          </cell>
        </row>
        <row r="633">
          <cell r="D633">
            <v>9305080</v>
          </cell>
          <cell r="H633">
            <v>0</v>
          </cell>
        </row>
        <row r="634">
          <cell r="D634">
            <v>9305530</v>
          </cell>
          <cell r="H634">
            <v>0</v>
          </cell>
        </row>
        <row r="635">
          <cell r="D635">
            <v>9305535</v>
          </cell>
          <cell r="H635">
            <v>0</v>
          </cell>
        </row>
        <row r="636">
          <cell r="D636">
            <v>9305554</v>
          </cell>
          <cell r="H636">
            <v>1.1422245050578708</v>
          </cell>
        </row>
        <row r="637">
          <cell r="D637">
            <v>9305555</v>
          </cell>
          <cell r="H637">
            <v>0</v>
          </cell>
        </row>
        <row r="638">
          <cell r="D638">
            <v>9305648</v>
          </cell>
          <cell r="H638">
            <v>19.07045269959184</v>
          </cell>
        </row>
        <row r="639">
          <cell r="D639">
            <v>9305782</v>
          </cell>
          <cell r="H639">
            <v>0</v>
          </cell>
        </row>
        <row r="640">
          <cell r="D640">
            <v>9305813</v>
          </cell>
          <cell r="H640">
            <v>0</v>
          </cell>
        </row>
        <row r="641">
          <cell r="D641">
            <v>9305814</v>
          </cell>
          <cell r="H641">
            <v>0</v>
          </cell>
        </row>
        <row r="642">
          <cell r="D642">
            <v>9305818</v>
          </cell>
          <cell r="H642">
            <v>0</v>
          </cell>
        </row>
        <row r="643">
          <cell r="D643">
            <v>9305857</v>
          </cell>
          <cell r="H643">
            <v>0</v>
          </cell>
        </row>
        <row r="644">
          <cell r="D644">
            <v>9305858</v>
          </cell>
          <cell r="H644">
            <v>0</v>
          </cell>
        </row>
        <row r="645">
          <cell r="D645">
            <v>9305862</v>
          </cell>
          <cell r="H645">
            <v>0</v>
          </cell>
        </row>
        <row r="646">
          <cell r="D646">
            <v>9305864</v>
          </cell>
          <cell r="H646">
            <v>7.0546369801798017</v>
          </cell>
        </row>
        <row r="647">
          <cell r="D647">
            <v>9305865</v>
          </cell>
          <cell r="H647">
            <v>0</v>
          </cell>
        </row>
        <row r="648">
          <cell r="D648">
            <v>9305884</v>
          </cell>
          <cell r="H648">
            <v>0</v>
          </cell>
        </row>
        <row r="649">
          <cell r="D649">
            <v>9305942</v>
          </cell>
          <cell r="H649">
            <v>0</v>
          </cell>
        </row>
        <row r="650">
          <cell r="D650">
            <v>9305997</v>
          </cell>
          <cell r="H650">
            <v>0</v>
          </cell>
        </row>
        <row r="651">
          <cell r="D651">
            <v>9306018</v>
          </cell>
          <cell r="H651">
            <v>0</v>
          </cell>
        </row>
        <row r="652">
          <cell r="D652">
            <v>9306140</v>
          </cell>
          <cell r="H652">
            <v>0</v>
          </cell>
        </row>
        <row r="653">
          <cell r="D653">
            <v>9306141</v>
          </cell>
          <cell r="H653">
            <v>0</v>
          </cell>
        </row>
        <row r="654">
          <cell r="D654">
            <v>9306242</v>
          </cell>
          <cell r="H654">
            <v>4.7865338219297131</v>
          </cell>
        </row>
        <row r="655">
          <cell r="D655">
            <v>9306559</v>
          </cell>
          <cell r="H655">
            <v>0</v>
          </cell>
        </row>
        <row r="656">
          <cell r="D656">
            <v>9306573</v>
          </cell>
          <cell r="H656">
            <v>0</v>
          </cell>
        </row>
        <row r="657">
          <cell r="D657">
            <v>9306638</v>
          </cell>
          <cell r="H657">
            <v>0</v>
          </cell>
        </row>
        <row r="658">
          <cell r="D658">
            <v>9306763</v>
          </cell>
          <cell r="H658">
            <v>0</v>
          </cell>
        </row>
        <row r="659">
          <cell r="D659">
            <v>9306764</v>
          </cell>
          <cell r="H659">
            <v>0</v>
          </cell>
        </row>
        <row r="660">
          <cell r="D660">
            <v>9306765</v>
          </cell>
          <cell r="H660">
            <v>0</v>
          </cell>
        </row>
        <row r="661">
          <cell r="D661">
            <v>9306771</v>
          </cell>
          <cell r="H661">
            <v>0</v>
          </cell>
        </row>
        <row r="662">
          <cell r="D662">
            <v>9306812</v>
          </cell>
          <cell r="H662">
            <v>0</v>
          </cell>
        </row>
        <row r="663">
          <cell r="D663">
            <v>9306813</v>
          </cell>
          <cell r="H663">
            <v>0</v>
          </cell>
        </row>
        <row r="664">
          <cell r="D664">
            <v>9306956</v>
          </cell>
          <cell r="H664">
            <v>0</v>
          </cell>
        </row>
        <row r="665">
          <cell r="D665">
            <v>9306957</v>
          </cell>
          <cell r="H665">
            <v>0</v>
          </cell>
        </row>
        <row r="666">
          <cell r="D666">
            <v>9306958</v>
          </cell>
          <cell r="H666">
            <v>0</v>
          </cell>
        </row>
        <row r="667">
          <cell r="D667">
            <v>9307043</v>
          </cell>
          <cell r="H667">
            <v>0</v>
          </cell>
        </row>
        <row r="668">
          <cell r="D668">
            <v>9307044</v>
          </cell>
          <cell r="H668">
            <v>0</v>
          </cell>
        </row>
        <row r="669">
          <cell r="D669">
            <v>9307045</v>
          </cell>
          <cell r="H669">
            <v>0</v>
          </cell>
        </row>
        <row r="670">
          <cell r="D670">
            <v>9307048</v>
          </cell>
          <cell r="H670">
            <v>0</v>
          </cell>
        </row>
        <row r="671">
          <cell r="D671">
            <v>9307126</v>
          </cell>
          <cell r="H671">
            <v>0</v>
          </cell>
        </row>
        <row r="672">
          <cell r="D672">
            <v>9307127</v>
          </cell>
          <cell r="H672">
            <v>0</v>
          </cell>
        </row>
        <row r="673">
          <cell r="D673">
            <v>9307138</v>
          </cell>
          <cell r="H673">
            <v>0</v>
          </cell>
        </row>
        <row r="674">
          <cell r="D674">
            <v>9307203</v>
          </cell>
          <cell r="H674">
            <v>0</v>
          </cell>
        </row>
        <row r="675">
          <cell r="D675">
            <v>9307221</v>
          </cell>
          <cell r="H675">
            <v>0</v>
          </cell>
        </row>
        <row r="676">
          <cell r="D676">
            <v>9307222</v>
          </cell>
          <cell r="H676">
            <v>0</v>
          </cell>
        </row>
        <row r="677">
          <cell r="D677">
            <v>9307272</v>
          </cell>
          <cell r="H677">
            <v>0</v>
          </cell>
        </row>
        <row r="678">
          <cell r="D678">
            <v>9307276</v>
          </cell>
          <cell r="H678">
            <v>0</v>
          </cell>
        </row>
        <row r="679">
          <cell r="D679">
            <v>9307278</v>
          </cell>
          <cell r="H679">
            <v>0</v>
          </cell>
        </row>
        <row r="680">
          <cell r="D680">
            <v>9307279</v>
          </cell>
          <cell r="H680">
            <v>0</v>
          </cell>
        </row>
        <row r="681">
          <cell r="D681">
            <v>9307319</v>
          </cell>
          <cell r="H681">
            <v>0</v>
          </cell>
        </row>
        <row r="682">
          <cell r="D682">
            <v>9307325</v>
          </cell>
          <cell r="H682">
            <v>0</v>
          </cell>
        </row>
        <row r="683">
          <cell r="D683">
            <v>9307341</v>
          </cell>
          <cell r="H683">
            <v>0</v>
          </cell>
        </row>
        <row r="684">
          <cell r="D684">
            <v>9307342</v>
          </cell>
          <cell r="H684">
            <v>0</v>
          </cell>
        </row>
        <row r="685">
          <cell r="D685">
            <v>9307343</v>
          </cell>
          <cell r="H685">
            <v>0</v>
          </cell>
        </row>
        <row r="686">
          <cell r="D686">
            <v>9307350</v>
          </cell>
          <cell r="H686">
            <v>0</v>
          </cell>
        </row>
        <row r="687">
          <cell r="D687">
            <v>9307351</v>
          </cell>
          <cell r="H687">
            <v>0</v>
          </cell>
        </row>
        <row r="688">
          <cell r="D688">
            <v>9307383</v>
          </cell>
          <cell r="H688">
            <v>0</v>
          </cell>
        </row>
        <row r="689">
          <cell r="D689">
            <v>9307529</v>
          </cell>
          <cell r="H689">
            <v>0</v>
          </cell>
        </row>
        <row r="690">
          <cell r="D690">
            <v>9307551</v>
          </cell>
          <cell r="H690">
            <v>0</v>
          </cell>
        </row>
        <row r="691">
          <cell r="D691">
            <v>9307552</v>
          </cell>
          <cell r="H691">
            <v>0</v>
          </cell>
        </row>
        <row r="692">
          <cell r="D692">
            <v>9307604</v>
          </cell>
          <cell r="H692">
            <v>0</v>
          </cell>
        </row>
        <row r="693">
          <cell r="D693">
            <v>9307728</v>
          </cell>
          <cell r="H693">
            <v>0</v>
          </cell>
        </row>
        <row r="694">
          <cell r="D694">
            <v>9307900</v>
          </cell>
          <cell r="H694">
            <v>0</v>
          </cell>
        </row>
        <row r="695">
          <cell r="D695">
            <v>9307903</v>
          </cell>
          <cell r="H695">
            <v>0</v>
          </cell>
        </row>
        <row r="696">
          <cell r="D696">
            <v>9307905</v>
          </cell>
          <cell r="H696">
            <v>0</v>
          </cell>
        </row>
        <row r="697">
          <cell r="D697">
            <v>9307906</v>
          </cell>
          <cell r="H697">
            <v>0</v>
          </cell>
        </row>
        <row r="698">
          <cell r="D698">
            <v>9307953</v>
          </cell>
          <cell r="H698">
            <v>0</v>
          </cell>
        </row>
        <row r="699">
          <cell r="D699">
            <v>9307960</v>
          </cell>
          <cell r="H699">
            <v>0</v>
          </cell>
        </row>
        <row r="700">
          <cell r="D700">
            <v>9307961</v>
          </cell>
          <cell r="H700">
            <v>0</v>
          </cell>
        </row>
        <row r="701">
          <cell r="D701">
            <v>9307962</v>
          </cell>
          <cell r="H701">
            <v>0</v>
          </cell>
        </row>
        <row r="702">
          <cell r="D702">
            <v>9307963</v>
          </cell>
          <cell r="H702">
            <v>0</v>
          </cell>
        </row>
        <row r="703">
          <cell r="D703">
            <v>9307970</v>
          </cell>
          <cell r="H703">
            <v>0</v>
          </cell>
        </row>
        <row r="704">
          <cell r="D704">
            <v>9307972</v>
          </cell>
          <cell r="H704">
            <v>0</v>
          </cell>
        </row>
        <row r="705">
          <cell r="D705">
            <v>9308000</v>
          </cell>
          <cell r="H705">
            <v>0</v>
          </cell>
        </row>
        <row r="706">
          <cell r="D706">
            <v>9308074</v>
          </cell>
          <cell r="H706">
            <v>82.153308262775951</v>
          </cell>
        </row>
        <row r="707">
          <cell r="D707">
            <v>9308228</v>
          </cell>
          <cell r="H707">
            <v>53.620305944678869</v>
          </cell>
        </row>
        <row r="708">
          <cell r="D708">
            <v>9308229</v>
          </cell>
          <cell r="H708">
            <v>26.570824614368856</v>
          </cell>
        </row>
        <row r="709">
          <cell r="D709">
            <v>9308231</v>
          </cell>
          <cell r="H709">
            <v>0</v>
          </cell>
        </row>
        <row r="710">
          <cell r="D710">
            <v>9308235</v>
          </cell>
          <cell r="H710">
            <v>0</v>
          </cell>
        </row>
        <row r="711">
          <cell r="D711">
            <v>9308236</v>
          </cell>
          <cell r="H711">
            <v>38.00993845623568</v>
          </cell>
        </row>
        <row r="712">
          <cell r="D712">
            <v>9308304</v>
          </cell>
          <cell r="H712">
            <v>0</v>
          </cell>
        </row>
        <row r="713">
          <cell r="D713">
            <v>9308335</v>
          </cell>
          <cell r="H713">
            <v>0</v>
          </cell>
        </row>
        <row r="714">
          <cell r="D714">
            <v>9308336</v>
          </cell>
          <cell r="H714">
            <v>0</v>
          </cell>
        </row>
        <row r="715">
          <cell r="D715">
            <v>9308337</v>
          </cell>
          <cell r="H715">
            <v>0</v>
          </cell>
        </row>
        <row r="716">
          <cell r="D716">
            <v>9308426</v>
          </cell>
          <cell r="H716">
            <v>0</v>
          </cell>
        </row>
        <row r="717">
          <cell r="D717">
            <v>9308427</v>
          </cell>
          <cell r="H717">
            <v>0</v>
          </cell>
        </row>
        <row r="718">
          <cell r="D718">
            <v>9308494</v>
          </cell>
          <cell r="H718">
            <v>0</v>
          </cell>
        </row>
        <row r="719">
          <cell r="D719">
            <v>9308616</v>
          </cell>
          <cell r="H719">
            <v>0.76516108654453563</v>
          </cell>
        </row>
        <row r="720">
          <cell r="D720">
            <v>9308657</v>
          </cell>
          <cell r="H720">
            <v>0</v>
          </cell>
        </row>
        <row r="721">
          <cell r="D721">
            <v>9308659</v>
          </cell>
          <cell r="H721">
            <v>0</v>
          </cell>
        </row>
        <row r="722">
          <cell r="D722">
            <v>9308690</v>
          </cell>
          <cell r="H722">
            <v>14.825589613768388</v>
          </cell>
        </row>
        <row r="723">
          <cell r="D723">
            <v>9308763</v>
          </cell>
          <cell r="H723">
            <v>0</v>
          </cell>
        </row>
        <row r="724">
          <cell r="D724">
            <v>9308764</v>
          </cell>
          <cell r="H724">
            <v>0</v>
          </cell>
        </row>
        <row r="725">
          <cell r="D725">
            <v>9308765</v>
          </cell>
          <cell r="H725">
            <v>0</v>
          </cell>
        </row>
        <row r="726">
          <cell r="D726">
            <v>9308771</v>
          </cell>
          <cell r="H726">
            <v>0</v>
          </cell>
        </row>
        <row r="727">
          <cell r="D727">
            <v>9308772</v>
          </cell>
          <cell r="H727">
            <v>0</v>
          </cell>
        </row>
        <row r="728">
          <cell r="D728">
            <v>9308773</v>
          </cell>
          <cell r="H728">
            <v>0</v>
          </cell>
        </row>
        <row r="729">
          <cell r="D729">
            <v>9308774</v>
          </cell>
          <cell r="H729">
            <v>0</v>
          </cell>
        </row>
        <row r="730">
          <cell r="D730">
            <v>9308775</v>
          </cell>
          <cell r="H730">
            <v>0</v>
          </cell>
        </row>
        <row r="731">
          <cell r="D731">
            <v>9308812</v>
          </cell>
          <cell r="H731">
            <v>0</v>
          </cell>
        </row>
        <row r="732">
          <cell r="D732">
            <v>9308817</v>
          </cell>
          <cell r="H732">
            <v>0</v>
          </cell>
        </row>
        <row r="733">
          <cell r="D733">
            <v>9308818</v>
          </cell>
          <cell r="H733">
            <v>0</v>
          </cell>
        </row>
        <row r="734">
          <cell r="D734">
            <v>9308848</v>
          </cell>
          <cell r="H734">
            <v>28.210519082440442</v>
          </cell>
        </row>
        <row r="735">
          <cell r="D735">
            <v>9308885</v>
          </cell>
          <cell r="H735">
            <v>0</v>
          </cell>
        </row>
        <row r="736">
          <cell r="D736">
            <v>9308948</v>
          </cell>
          <cell r="H736">
            <v>0</v>
          </cell>
        </row>
        <row r="737">
          <cell r="D737">
            <v>9309071</v>
          </cell>
          <cell r="H737">
            <v>0</v>
          </cell>
        </row>
        <row r="738">
          <cell r="D738">
            <v>9309145</v>
          </cell>
          <cell r="H738">
            <v>0</v>
          </cell>
        </row>
        <row r="739">
          <cell r="D739">
            <v>9309146</v>
          </cell>
          <cell r="H739">
            <v>0</v>
          </cell>
        </row>
        <row r="740">
          <cell r="D740">
            <v>9309148</v>
          </cell>
          <cell r="H740">
            <v>0</v>
          </cell>
        </row>
        <row r="741">
          <cell r="D741">
            <v>9309149</v>
          </cell>
          <cell r="H741">
            <v>0</v>
          </cell>
        </row>
        <row r="742">
          <cell r="D742">
            <v>9309160</v>
          </cell>
          <cell r="H742">
            <v>0</v>
          </cell>
        </row>
        <row r="743">
          <cell r="D743">
            <v>9309213</v>
          </cell>
          <cell r="H743">
            <v>0</v>
          </cell>
        </row>
        <row r="744">
          <cell r="D744">
            <v>9309214</v>
          </cell>
          <cell r="H744">
            <v>0</v>
          </cell>
        </row>
        <row r="745">
          <cell r="D745">
            <v>9309250</v>
          </cell>
          <cell r="H745">
            <v>0</v>
          </cell>
        </row>
        <row r="746">
          <cell r="D746">
            <v>9309251</v>
          </cell>
          <cell r="H746">
            <v>0</v>
          </cell>
        </row>
        <row r="747">
          <cell r="D747">
            <v>9309252</v>
          </cell>
          <cell r="H747">
            <v>0</v>
          </cell>
        </row>
        <row r="748">
          <cell r="D748">
            <v>9309253</v>
          </cell>
          <cell r="H748">
            <v>0</v>
          </cell>
        </row>
        <row r="749">
          <cell r="D749">
            <v>9309314</v>
          </cell>
          <cell r="H749">
            <v>0</v>
          </cell>
        </row>
        <row r="750">
          <cell r="D750">
            <v>9309315</v>
          </cell>
          <cell r="H750">
            <v>0</v>
          </cell>
        </row>
        <row r="751">
          <cell r="D751">
            <v>9309330</v>
          </cell>
          <cell r="H751">
            <v>0</v>
          </cell>
        </row>
        <row r="752">
          <cell r="D752">
            <v>9309392</v>
          </cell>
          <cell r="H752">
            <v>3.9691141560648391</v>
          </cell>
        </row>
        <row r="753">
          <cell r="D753">
            <v>9309401</v>
          </cell>
          <cell r="H753">
            <v>0</v>
          </cell>
        </row>
        <row r="754">
          <cell r="D754">
            <v>9309507</v>
          </cell>
          <cell r="H754">
            <v>0</v>
          </cell>
        </row>
        <row r="755">
          <cell r="D755">
            <v>9309508</v>
          </cell>
          <cell r="H755">
            <v>0</v>
          </cell>
        </row>
        <row r="756">
          <cell r="D756">
            <v>9309509</v>
          </cell>
          <cell r="H756">
            <v>0</v>
          </cell>
        </row>
        <row r="757">
          <cell r="D757">
            <v>9309510</v>
          </cell>
          <cell r="H757">
            <v>0</v>
          </cell>
        </row>
        <row r="758">
          <cell r="D758">
            <v>9309511</v>
          </cell>
          <cell r="H758">
            <v>0</v>
          </cell>
        </row>
        <row r="759">
          <cell r="D759">
            <v>9309515</v>
          </cell>
          <cell r="H759">
            <v>0</v>
          </cell>
        </row>
        <row r="760">
          <cell r="D760">
            <v>9309522</v>
          </cell>
          <cell r="H760">
            <v>0</v>
          </cell>
        </row>
        <row r="761">
          <cell r="D761">
            <v>9309592</v>
          </cell>
          <cell r="H761">
            <v>0</v>
          </cell>
        </row>
        <row r="762">
          <cell r="D762">
            <v>9309593</v>
          </cell>
          <cell r="H762">
            <v>0</v>
          </cell>
        </row>
        <row r="763">
          <cell r="D763">
            <v>9309594</v>
          </cell>
          <cell r="H763">
            <v>0</v>
          </cell>
        </row>
        <row r="764">
          <cell r="D764">
            <v>9309712</v>
          </cell>
          <cell r="H764">
            <v>0</v>
          </cell>
        </row>
        <row r="765">
          <cell r="D765">
            <v>9309713</v>
          </cell>
          <cell r="H765">
            <v>0</v>
          </cell>
        </row>
        <row r="766">
          <cell r="D766">
            <v>9309744</v>
          </cell>
          <cell r="H766">
            <v>0</v>
          </cell>
        </row>
        <row r="767">
          <cell r="D767">
            <v>9309753</v>
          </cell>
          <cell r="H767">
            <v>0</v>
          </cell>
        </row>
        <row r="768">
          <cell r="D768">
            <v>9309754</v>
          </cell>
          <cell r="H768">
            <v>0</v>
          </cell>
        </row>
        <row r="769">
          <cell r="D769">
            <v>9309795</v>
          </cell>
          <cell r="H769">
            <v>0</v>
          </cell>
        </row>
        <row r="770">
          <cell r="D770">
            <v>9309797</v>
          </cell>
          <cell r="H770">
            <v>0</v>
          </cell>
        </row>
        <row r="771">
          <cell r="D771">
            <v>9309798</v>
          </cell>
          <cell r="H771">
            <v>0</v>
          </cell>
        </row>
        <row r="772">
          <cell r="D772">
            <v>9309831</v>
          </cell>
          <cell r="H772">
            <v>0</v>
          </cell>
        </row>
        <row r="773">
          <cell r="D773">
            <v>9309833</v>
          </cell>
          <cell r="H773">
            <v>0</v>
          </cell>
        </row>
        <row r="774">
          <cell r="D774">
            <v>9309834</v>
          </cell>
          <cell r="H774">
            <v>0</v>
          </cell>
        </row>
        <row r="775">
          <cell r="D775">
            <v>9309835</v>
          </cell>
          <cell r="H775">
            <v>0</v>
          </cell>
        </row>
        <row r="776">
          <cell r="D776">
            <v>9309837</v>
          </cell>
          <cell r="H776">
            <v>0</v>
          </cell>
        </row>
        <row r="777">
          <cell r="D777">
            <v>9309838</v>
          </cell>
          <cell r="H777">
            <v>0</v>
          </cell>
        </row>
        <row r="778">
          <cell r="D778">
            <v>9309839</v>
          </cell>
          <cell r="H778">
            <v>0</v>
          </cell>
        </row>
        <row r="779">
          <cell r="D779">
            <v>9309900</v>
          </cell>
          <cell r="H779">
            <v>0</v>
          </cell>
        </row>
        <row r="780">
          <cell r="D780">
            <v>9309902</v>
          </cell>
          <cell r="H780">
            <v>0</v>
          </cell>
        </row>
        <row r="781">
          <cell r="D781">
            <v>9309903</v>
          </cell>
          <cell r="H781">
            <v>0</v>
          </cell>
        </row>
        <row r="782">
          <cell r="D782">
            <v>9309904</v>
          </cell>
          <cell r="H782">
            <v>0</v>
          </cell>
        </row>
        <row r="783">
          <cell r="D783">
            <v>9309908</v>
          </cell>
          <cell r="H783">
            <v>0</v>
          </cell>
        </row>
        <row r="784">
          <cell r="D784">
            <v>9309910</v>
          </cell>
          <cell r="H784">
            <v>9.9219905366748815</v>
          </cell>
        </row>
        <row r="785">
          <cell r="D785">
            <v>9309930</v>
          </cell>
          <cell r="H785">
            <v>0</v>
          </cell>
        </row>
        <row r="786">
          <cell r="D786">
            <v>9310121</v>
          </cell>
          <cell r="H786">
            <v>0</v>
          </cell>
        </row>
        <row r="787">
          <cell r="D787">
            <v>9310233</v>
          </cell>
          <cell r="H787">
            <v>0</v>
          </cell>
        </row>
        <row r="788">
          <cell r="D788">
            <v>9310446</v>
          </cell>
          <cell r="H788">
            <v>0</v>
          </cell>
        </row>
        <row r="789">
          <cell r="D789">
            <v>9310448</v>
          </cell>
          <cell r="H789">
            <v>0</v>
          </cell>
        </row>
        <row r="790">
          <cell r="D790">
            <v>9310449</v>
          </cell>
          <cell r="H790">
            <v>0</v>
          </cell>
        </row>
        <row r="791">
          <cell r="D791">
            <v>9310450</v>
          </cell>
          <cell r="H791">
            <v>0</v>
          </cell>
        </row>
        <row r="792">
          <cell r="D792">
            <v>9310451</v>
          </cell>
          <cell r="H792">
            <v>0</v>
          </cell>
        </row>
        <row r="793">
          <cell r="D793">
            <v>9310452</v>
          </cell>
          <cell r="H793">
            <v>0</v>
          </cell>
        </row>
        <row r="794">
          <cell r="D794">
            <v>9310454</v>
          </cell>
          <cell r="H794">
            <v>0</v>
          </cell>
        </row>
        <row r="795">
          <cell r="D795">
            <v>9310455</v>
          </cell>
          <cell r="H795">
            <v>0</v>
          </cell>
        </row>
        <row r="796">
          <cell r="D796">
            <v>9310457</v>
          </cell>
          <cell r="H796">
            <v>0</v>
          </cell>
        </row>
        <row r="797">
          <cell r="D797">
            <v>9310458</v>
          </cell>
          <cell r="H797">
            <v>0</v>
          </cell>
        </row>
        <row r="798">
          <cell r="D798">
            <v>9310560</v>
          </cell>
          <cell r="H798">
            <v>0</v>
          </cell>
        </row>
        <row r="799">
          <cell r="D799">
            <v>9310561</v>
          </cell>
          <cell r="H799">
            <v>0</v>
          </cell>
        </row>
        <row r="800">
          <cell r="D800">
            <v>9310562</v>
          </cell>
          <cell r="H800">
            <v>0</v>
          </cell>
        </row>
        <row r="801">
          <cell r="D801">
            <v>9310563</v>
          </cell>
          <cell r="H801">
            <v>0</v>
          </cell>
        </row>
        <row r="802">
          <cell r="D802">
            <v>9310593</v>
          </cell>
          <cell r="H802">
            <v>0</v>
          </cell>
        </row>
        <row r="803">
          <cell r="D803">
            <v>9310594</v>
          </cell>
          <cell r="H803">
            <v>0</v>
          </cell>
        </row>
        <row r="804">
          <cell r="D804">
            <v>9310595</v>
          </cell>
          <cell r="H804">
            <v>0</v>
          </cell>
        </row>
        <row r="805">
          <cell r="D805">
            <v>9310613</v>
          </cell>
          <cell r="H805">
            <v>0</v>
          </cell>
        </row>
        <row r="806">
          <cell r="D806">
            <v>9310614</v>
          </cell>
          <cell r="H806">
            <v>0</v>
          </cell>
        </row>
        <row r="807">
          <cell r="D807">
            <v>9310616</v>
          </cell>
          <cell r="H807">
            <v>0</v>
          </cell>
        </row>
        <row r="808">
          <cell r="D808">
            <v>9310618</v>
          </cell>
          <cell r="H808">
            <v>0</v>
          </cell>
        </row>
        <row r="809">
          <cell r="D809">
            <v>9310619</v>
          </cell>
          <cell r="H809">
            <v>0</v>
          </cell>
        </row>
        <row r="810">
          <cell r="D810">
            <v>9310695</v>
          </cell>
          <cell r="H810">
            <v>0</v>
          </cell>
        </row>
        <row r="811">
          <cell r="D811">
            <v>9310696</v>
          </cell>
          <cell r="H811">
            <v>0</v>
          </cell>
        </row>
        <row r="812">
          <cell r="D812">
            <v>9310697</v>
          </cell>
          <cell r="H812">
            <v>0</v>
          </cell>
        </row>
        <row r="813">
          <cell r="D813">
            <v>9310698</v>
          </cell>
          <cell r="H813">
            <v>0</v>
          </cell>
        </row>
        <row r="814">
          <cell r="D814">
            <v>9310699</v>
          </cell>
          <cell r="H814">
            <v>0</v>
          </cell>
        </row>
        <row r="815">
          <cell r="D815">
            <v>9310772</v>
          </cell>
          <cell r="H815">
            <v>0</v>
          </cell>
        </row>
        <row r="816">
          <cell r="D816">
            <v>9310773</v>
          </cell>
          <cell r="H816">
            <v>0</v>
          </cell>
        </row>
        <row r="817">
          <cell r="D817">
            <v>9310774</v>
          </cell>
          <cell r="H817">
            <v>0</v>
          </cell>
        </row>
        <row r="818">
          <cell r="D818">
            <v>9310805</v>
          </cell>
          <cell r="H818">
            <v>0</v>
          </cell>
        </row>
        <row r="819">
          <cell r="D819">
            <v>9310806</v>
          </cell>
          <cell r="H819">
            <v>0</v>
          </cell>
        </row>
        <row r="820">
          <cell r="D820">
            <v>9310807</v>
          </cell>
          <cell r="H820">
            <v>0</v>
          </cell>
        </row>
        <row r="821">
          <cell r="D821">
            <v>9310808</v>
          </cell>
          <cell r="H821">
            <v>0</v>
          </cell>
        </row>
        <row r="822">
          <cell r="D822">
            <v>9310809</v>
          </cell>
          <cell r="H822">
            <v>0</v>
          </cell>
        </row>
        <row r="823">
          <cell r="D823">
            <v>9310810</v>
          </cell>
          <cell r="H823">
            <v>0</v>
          </cell>
        </row>
        <row r="824">
          <cell r="D824">
            <v>9310811</v>
          </cell>
          <cell r="H824">
            <v>0</v>
          </cell>
        </row>
        <row r="825">
          <cell r="D825">
            <v>9310826</v>
          </cell>
          <cell r="H825">
            <v>0</v>
          </cell>
        </row>
        <row r="826">
          <cell r="D826">
            <v>9310845</v>
          </cell>
          <cell r="H826">
            <v>0</v>
          </cell>
        </row>
        <row r="827">
          <cell r="D827">
            <v>9310850</v>
          </cell>
          <cell r="H827">
            <v>0</v>
          </cell>
        </row>
        <row r="828">
          <cell r="D828">
            <v>9310851</v>
          </cell>
          <cell r="H828">
            <v>0</v>
          </cell>
        </row>
        <row r="829">
          <cell r="D829">
            <v>9310878</v>
          </cell>
          <cell r="H829">
            <v>0</v>
          </cell>
        </row>
        <row r="830">
          <cell r="D830">
            <v>9310904</v>
          </cell>
          <cell r="H830">
            <v>0</v>
          </cell>
        </row>
        <row r="831">
          <cell r="D831">
            <v>9310905</v>
          </cell>
          <cell r="H831">
            <v>0</v>
          </cell>
        </row>
        <row r="832">
          <cell r="D832">
            <v>9310906</v>
          </cell>
          <cell r="H832">
            <v>0</v>
          </cell>
        </row>
        <row r="833">
          <cell r="D833">
            <v>9310907</v>
          </cell>
          <cell r="H833">
            <v>0</v>
          </cell>
        </row>
        <row r="834">
          <cell r="D834">
            <v>9310908</v>
          </cell>
          <cell r="H834">
            <v>0</v>
          </cell>
        </row>
        <row r="835">
          <cell r="D835">
            <v>9310909</v>
          </cell>
          <cell r="H835">
            <v>0</v>
          </cell>
        </row>
        <row r="836">
          <cell r="D836">
            <v>9310930</v>
          </cell>
          <cell r="H836">
            <v>0</v>
          </cell>
        </row>
        <row r="837">
          <cell r="D837">
            <v>9310964</v>
          </cell>
          <cell r="H837">
            <v>0</v>
          </cell>
        </row>
        <row r="838">
          <cell r="D838">
            <v>9310970</v>
          </cell>
          <cell r="H838">
            <v>0</v>
          </cell>
        </row>
        <row r="839">
          <cell r="D839">
            <v>9310971</v>
          </cell>
          <cell r="H839">
            <v>0</v>
          </cell>
        </row>
        <row r="840">
          <cell r="D840">
            <v>9311056</v>
          </cell>
          <cell r="H840">
            <v>0</v>
          </cell>
        </row>
        <row r="841">
          <cell r="D841">
            <v>9311058</v>
          </cell>
          <cell r="H841">
            <v>0</v>
          </cell>
        </row>
        <row r="842">
          <cell r="D842">
            <v>9311060</v>
          </cell>
          <cell r="H842">
            <v>0</v>
          </cell>
        </row>
        <row r="843">
          <cell r="D843">
            <v>9311061</v>
          </cell>
          <cell r="H843">
            <v>0</v>
          </cell>
        </row>
        <row r="844">
          <cell r="D844">
            <v>9311062</v>
          </cell>
          <cell r="H844">
            <v>1.0840112409406892</v>
          </cell>
        </row>
        <row r="845">
          <cell r="D845">
            <v>9311067</v>
          </cell>
          <cell r="H845">
            <v>0</v>
          </cell>
        </row>
        <row r="846">
          <cell r="D846">
            <v>9311068</v>
          </cell>
          <cell r="H846">
            <v>0</v>
          </cell>
        </row>
        <row r="847">
          <cell r="D847">
            <v>9311069</v>
          </cell>
          <cell r="H847">
            <v>0</v>
          </cell>
        </row>
        <row r="848">
          <cell r="D848">
            <v>9311071</v>
          </cell>
          <cell r="H848">
            <v>0</v>
          </cell>
        </row>
        <row r="849">
          <cell r="D849">
            <v>9311086</v>
          </cell>
          <cell r="H849">
            <v>0</v>
          </cell>
        </row>
        <row r="850">
          <cell r="D850">
            <v>9311087</v>
          </cell>
          <cell r="H850">
            <v>0</v>
          </cell>
        </row>
        <row r="851">
          <cell r="D851">
            <v>9311088</v>
          </cell>
          <cell r="H851">
            <v>0</v>
          </cell>
        </row>
        <row r="852">
          <cell r="D852">
            <v>9311113</v>
          </cell>
          <cell r="H852">
            <v>0</v>
          </cell>
        </row>
        <row r="853">
          <cell r="D853">
            <v>9311121</v>
          </cell>
          <cell r="H853">
            <v>0</v>
          </cell>
        </row>
        <row r="854">
          <cell r="D854">
            <v>9311122</v>
          </cell>
          <cell r="H854">
            <v>0</v>
          </cell>
        </row>
        <row r="855">
          <cell r="D855">
            <v>9311124</v>
          </cell>
          <cell r="H855">
            <v>0</v>
          </cell>
        </row>
        <row r="856">
          <cell r="D856">
            <v>9311125</v>
          </cell>
          <cell r="H856">
            <v>0</v>
          </cell>
        </row>
        <row r="857">
          <cell r="D857">
            <v>9311126</v>
          </cell>
          <cell r="H857">
            <v>0</v>
          </cell>
        </row>
        <row r="858">
          <cell r="D858">
            <v>9311127</v>
          </cell>
          <cell r="H858">
            <v>0</v>
          </cell>
        </row>
        <row r="859">
          <cell r="D859">
            <v>9311128</v>
          </cell>
          <cell r="H859">
            <v>0</v>
          </cell>
        </row>
        <row r="860">
          <cell r="D860">
            <v>9311129</v>
          </cell>
          <cell r="H860">
            <v>0</v>
          </cell>
        </row>
        <row r="861">
          <cell r="D861">
            <v>9311130</v>
          </cell>
          <cell r="H861">
            <v>0</v>
          </cell>
        </row>
        <row r="862">
          <cell r="D862">
            <v>9311131</v>
          </cell>
          <cell r="H862">
            <v>0</v>
          </cell>
        </row>
        <row r="863">
          <cell r="D863">
            <v>9311132</v>
          </cell>
          <cell r="H863">
            <v>0</v>
          </cell>
        </row>
        <row r="864">
          <cell r="D864">
            <v>9311133</v>
          </cell>
          <cell r="H864">
            <v>0</v>
          </cell>
        </row>
        <row r="865">
          <cell r="D865">
            <v>9311134</v>
          </cell>
          <cell r="H865">
            <v>0</v>
          </cell>
        </row>
        <row r="866">
          <cell r="D866">
            <v>9311135</v>
          </cell>
          <cell r="H866">
            <v>0</v>
          </cell>
        </row>
        <row r="867">
          <cell r="D867">
            <v>9311136</v>
          </cell>
          <cell r="H867">
            <v>0</v>
          </cell>
        </row>
        <row r="868">
          <cell r="D868">
            <v>9311137</v>
          </cell>
          <cell r="H868">
            <v>0</v>
          </cell>
        </row>
        <row r="869">
          <cell r="D869">
            <v>9311138</v>
          </cell>
          <cell r="H869">
            <v>0</v>
          </cell>
        </row>
        <row r="870">
          <cell r="D870">
            <v>9311169</v>
          </cell>
          <cell r="H870">
            <v>0</v>
          </cell>
        </row>
        <row r="871">
          <cell r="D871">
            <v>9311190</v>
          </cell>
          <cell r="H871">
            <v>0</v>
          </cell>
        </row>
        <row r="872">
          <cell r="D872">
            <v>9311191</v>
          </cell>
          <cell r="H872">
            <v>0</v>
          </cell>
        </row>
        <row r="873">
          <cell r="D873">
            <v>9311192</v>
          </cell>
          <cell r="H873">
            <v>0</v>
          </cell>
        </row>
        <row r="874">
          <cell r="D874">
            <v>9311193</v>
          </cell>
          <cell r="H874">
            <v>0</v>
          </cell>
        </row>
        <row r="875">
          <cell r="D875">
            <v>9311194</v>
          </cell>
          <cell r="H875">
            <v>0</v>
          </cell>
        </row>
        <row r="876">
          <cell r="D876">
            <v>9311196</v>
          </cell>
          <cell r="H876">
            <v>0</v>
          </cell>
        </row>
        <row r="877">
          <cell r="D877">
            <v>9311197</v>
          </cell>
          <cell r="H877">
            <v>0</v>
          </cell>
        </row>
        <row r="878">
          <cell r="D878">
            <v>9311198</v>
          </cell>
          <cell r="H878">
            <v>0</v>
          </cell>
        </row>
        <row r="879">
          <cell r="D879">
            <v>9311212</v>
          </cell>
          <cell r="H879">
            <v>0</v>
          </cell>
        </row>
        <row r="880">
          <cell r="D880">
            <v>9311213</v>
          </cell>
          <cell r="H880">
            <v>0</v>
          </cell>
        </row>
        <row r="881">
          <cell r="D881">
            <v>9311214</v>
          </cell>
          <cell r="H881">
            <v>0</v>
          </cell>
        </row>
        <row r="882">
          <cell r="D882">
            <v>9311215</v>
          </cell>
          <cell r="H882">
            <v>0</v>
          </cell>
        </row>
        <row r="883">
          <cell r="D883">
            <v>9311321</v>
          </cell>
          <cell r="H883">
            <v>0</v>
          </cell>
        </row>
        <row r="884">
          <cell r="D884">
            <v>9311330</v>
          </cell>
          <cell r="H884">
            <v>0</v>
          </cell>
        </row>
        <row r="885">
          <cell r="D885">
            <v>9311331</v>
          </cell>
          <cell r="H885">
            <v>0</v>
          </cell>
        </row>
        <row r="886">
          <cell r="D886">
            <v>9311384</v>
          </cell>
          <cell r="H886">
            <v>0</v>
          </cell>
        </row>
        <row r="887">
          <cell r="D887">
            <v>9311387</v>
          </cell>
          <cell r="H887">
            <v>0</v>
          </cell>
        </row>
        <row r="888">
          <cell r="D888">
            <v>9311388</v>
          </cell>
          <cell r="H888">
            <v>0</v>
          </cell>
        </row>
        <row r="889">
          <cell r="D889">
            <v>9311417</v>
          </cell>
          <cell r="H889">
            <v>0</v>
          </cell>
        </row>
        <row r="890">
          <cell r="D890">
            <v>9311418</v>
          </cell>
          <cell r="H890">
            <v>0</v>
          </cell>
        </row>
        <row r="891">
          <cell r="D891">
            <v>9311432</v>
          </cell>
          <cell r="H891">
            <v>0</v>
          </cell>
        </row>
        <row r="892">
          <cell r="D892">
            <v>9311444</v>
          </cell>
          <cell r="H892">
            <v>0</v>
          </cell>
        </row>
        <row r="893">
          <cell r="D893">
            <v>9311503</v>
          </cell>
          <cell r="H893">
            <v>0</v>
          </cell>
        </row>
        <row r="894">
          <cell r="D894">
            <v>9311674</v>
          </cell>
          <cell r="H894">
            <v>116.43273357649302</v>
          </cell>
        </row>
        <row r="895">
          <cell r="D895">
            <v>9311676</v>
          </cell>
          <cell r="H895">
            <v>0</v>
          </cell>
        </row>
        <row r="896">
          <cell r="D896">
            <v>9311677</v>
          </cell>
          <cell r="H896">
            <v>0</v>
          </cell>
        </row>
        <row r="897">
          <cell r="D897">
            <v>9311678</v>
          </cell>
          <cell r="H897">
            <v>0</v>
          </cell>
        </row>
        <row r="898">
          <cell r="D898">
            <v>9311679</v>
          </cell>
          <cell r="H898">
            <v>0</v>
          </cell>
        </row>
        <row r="899">
          <cell r="D899">
            <v>9311713</v>
          </cell>
          <cell r="H899">
            <v>0</v>
          </cell>
        </row>
        <row r="900">
          <cell r="D900">
            <v>9311718</v>
          </cell>
          <cell r="H900">
            <v>0</v>
          </cell>
        </row>
        <row r="901">
          <cell r="D901">
            <v>9311719</v>
          </cell>
          <cell r="H901">
            <v>0</v>
          </cell>
        </row>
        <row r="902">
          <cell r="D902">
            <v>9311730</v>
          </cell>
          <cell r="H902">
            <v>0</v>
          </cell>
        </row>
        <row r="903">
          <cell r="D903">
            <v>9311868</v>
          </cell>
          <cell r="H903">
            <v>0.86473454864244648</v>
          </cell>
        </row>
        <row r="904">
          <cell r="D904">
            <v>9311869</v>
          </cell>
          <cell r="H904">
            <v>1.9448418059922263</v>
          </cell>
        </row>
        <row r="905">
          <cell r="D905">
            <v>9311880</v>
          </cell>
          <cell r="H905">
            <v>0</v>
          </cell>
        </row>
        <row r="906">
          <cell r="D906">
            <v>9311894</v>
          </cell>
          <cell r="H906">
            <v>0</v>
          </cell>
        </row>
        <row r="907">
          <cell r="D907">
            <v>9311895</v>
          </cell>
          <cell r="H907">
            <v>0</v>
          </cell>
        </row>
        <row r="908">
          <cell r="D908">
            <v>9311896</v>
          </cell>
          <cell r="H908">
            <v>0</v>
          </cell>
        </row>
        <row r="909">
          <cell r="D909">
            <v>9311897</v>
          </cell>
          <cell r="H909">
            <v>0</v>
          </cell>
        </row>
        <row r="910">
          <cell r="D910">
            <v>9311924</v>
          </cell>
          <cell r="H910">
            <v>0</v>
          </cell>
        </row>
        <row r="911">
          <cell r="D911">
            <v>9311944</v>
          </cell>
          <cell r="H911">
            <v>0</v>
          </cell>
        </row>
        <row r="912">
          <cell r="D912">
            <v>9311946</v>
          </cell>
          <cell r="H912">
            <v>0</v>
          </cell>
        </row>
        <row r="913">
          <cell r="D913">
            <v>9311947</v>
          </cell>
          <cell r="H913">
            <v>0</v>
          </cell>
        </row>
        <row r="914">
          <cell r="D914">
            <v>9311952</v>
          </cell>
          <cell r="H914">
            <v>0</v>
          </cell>
        </row>
        <row r="915">
          <cell r="D915">
            <v>9311953</v>
          </cell>
          <cell r="H915">
            <v>0</v>
          </cell>
        </row>
        <row r="916">
          <cell r="D916">
            <v>9311954</v>
          </cell>
          <cell r="H916">
            <v>0</v>
          </cell>
        </row>
        <row r="917">
          <cell r="D917">
            <v>9311980</v>
          </cell>
          <cell r="H917">
            <v>0</v>
          </cell>
        </row>
        <row r="918">
          <cell r="D918">
            <v>9311995</v>
          </cell>
          <cell r="H918">
            <v>0</v>
          </cell>
        </row>
        <row r="919">
          <cell r="D919">
            <v>9311996</v>
          </cell>
          <cell r="H919">
            <v>0</v>
          </cell>
        </row>
        <row r="920">
          <cell r="D920">
            <v>9311997</v>
          </cell>
          <cell r="H920">
            <v>0</v>
          </cell>
        </row>
        <row r="921">
          <cell r="D921">
            <v>9312030</v>
          </cell>
          <cell r="H921">
            <v>0</v>
          </cell>
        </row>
        <row r="922">
          <cell r="D922">
            <v>9312031</v>
          </cell>
          <cell r="H922">
            <v>0</v>
          </cell>
        </row>
        <row r="923">
          <cell r="D923">
            <v>9312032</v>
          </cell>
          <cell r="H923">
            <v>0</v>
          </cell>
        </row>
        <row r="924">
          <cell r="D924">
            <v>9312121</v>
          </cell>
          <cell r="H924">
            <v>0</v>
          </cell>
        </row>
        <row r="925">
          <cell r="D925">
            <v>9312132</v>
          </cell>
          <cell r="H925">
            <v>0</v>
          </cell>
        </row>
        <row r="926">
          <cell r="D926">
            <v>9312144</v>
          </cell>
          <cell r="H926">
            <v>1264.2216884769416</v>
          </cell>
        </row>
        <row r="927">
          <cell r="D927">
            <v>9312145</v>
          </cell>
          <cell r="H927">
            <v>0</v>
          </cell>
        </row>
        <row r="928">
          <cell r="D928">
            <v>9312146</v>
          </cell>
          <cell r="H928">
            <v>77.144115153360318</v>
          </cell>
        </row>
        <row r="929">
          <cell r="D929">
            <v>9312147</v>
          </cell>
          <cell r="H929">
            <v>54.481908323348463</v>
          </cell>
        </row>
        <row r="930">
          <cell r="D930">
            <v>9312148</v>
          </cell>
          <cell r="H930">
            <v>0</v>
          </cell>
        </row>
        <row r="931">
          <cell r="D931">
            <v>9312149</v>
          </cell>
          <cell r="H931">
            <v>32.712975882280638</v>
          </cell>
        </row>
        <row r="932">
          <cell r="D932">
            <v>9312165</v>
          </cell>
          <cell r="H932">
            <v>0</v>
          </cell>
        </row>
        <row r="933">
          <cell r="D933">
            <v>9312166</v>
          </cell>
          <cell r="H933">
            <v>3.4270735352397144</v>
          </cell>
        </row>
        <row r="934">
          <cell r="D934">
            <v>9312167</v>
          </cell>
          <cell r="H934">
            <v>0</v>
          </cell>
        </row>
        <row r="935">
          <cell r="D935">
            <v>9312168</v>
          </cell>
          <cell r="H935">
            <v>1.7464517003681261</v>
          </cell>
        </row>
        <row r="936">
          <cell r="D936">
            <v>9312169</v>
          </cell>
          <cell r="H936">
            <v>0</v>
          </cell>
        </row>
        <row r="937">
          <cell r="D937">
            <v>9312180</v>
          </cell>
          <cell r="H937">
            <v>1.4382626099475062</v>
          </cell>
        </row>
        <row r="938">
          <cell r="D938">
            <v>9312181</v>
          </cell>
          <cell r="H938">
            <v>0</v>
          </cell>
        </row>
        <row r="939">
          <cell r="D939">
            <v>9312182</v>
          </cell>
          <cell r="H939">
            <v>0</v>
          </cell>
        </row>
        <row r="940">
          <cell r="D940">
            <v>9312183</v>
          </cell>
          <cell r="H940">
            <v>0</v>
          </cell>
        </row>
        <row r="941">
          <cell r="D941">
            <v>9312184</v>
          </cell>
          <cell r="H941">
            <v>0</v>
          </cell>
        </row>
        <row r="942">
          <cell r="D942">
            <v>9312185</v>
          </cell>
          <cell r="H942">
            <v>0</v>
          </cell>
        </row>
        <row r="943">
          <cell r="D943">
            <v>9312186</v>
          </cell>
          <cell r="H943">
            <v>0</v>
          </cell>
        </row>
        <row r="944">
          <cell r="D944">
            <v>9312293</v>
          </cell>
          <cell r="H944">
            <v>0</v>
          </cell>
        </row>
        <row r="945">
          <cell r="D945">
            <v>9312348</v>
          </cell>
          <cell r="H945">
            <v>0</v>
          </cell>
        </row>
        <row r="946">
          <cell r="D946">
            <v>9312350</v>
          </cell>
          <cell r="H946">
            <v>0</v>
          </cell>
        </row>
        <row r="947">
          <cell r="D947">
            <v>9312351</v>
          </cell>
          <cell r="H947">
            <v>0</v>
          </cell>
        </row>
        <row r="948">
          <cell r="D948">
            <v>9312352</v>
          </cell>
          <cell r="H948">
            <v>0</v>
          </cell>
        </row>
        <row r="949">
          <cell r="D949">
            <v>9312354</v>
          </cell>
          <cell r="H949">
            <v>0</v>
          </cell>
        </row>
        <row r="950">
          <cell r="D950">
            <v>9312355</v>
          </cell>
          <cell r="H950">
            <v>0</v>
          </cell>
        </row>
        <row r="951">
          <cell r="D951">
            <v>9312357</v>
          </cell>
          <cell r="H951">
            <v>0</v>
          </cell>
        </row>
        <row r="952">
          <cell r="D952">
            <v>9312358</v>
          </cell>
          <cell r="H952">
            <v>0</v>
          </cell>
        </row>
        <row r="953">
          <cell r="D953">
            <v>9312366</v>
          </cell>
          <cell r="H953">
            <v>0</v>
          </cell>
        </row>
        <row r="954">
          <cell r="D954">
            <v>9312367</v>
          </cell>
          <cell r="H954">
            <v>0</v>
          </cell>
        </row>
        <row r="955">
          <cell r="D955">
            <v>9312377</v>
          </cell>
          <cell r="H955">
            <v>0</v>
          </cell>
        </row>
        <row r="956">
          <cell r="D956">
            <v>9312379</v>
          </cell>
          <cell r="H956">
            <v>0</v>
          </cell>
        </row>
        <row r="957">
          <cell r="D957">
            <v>9312411</v>
          </cell>
          <cell r="H957">
            <v>0</v>
          </cell>
        </row>
        <row r="958">
          <cell r="D958">
            <v>9312413</v>
          </cell>
          <cell r="H958">
            <v>0</v>
          </cell>
        </row>
        <row r="959">
          <cell r="D959">
            <v>9312414</v>
          </cell>
          <cell r="H959">
            <v>0</v>
          </cell>
        </row>
        <row r="960">
          <cell r="D960">
            <v>9312415</v>
          </cell>
          <cell r="H960">
            <v>0</v>
          </cell>
        </row>
        <row r="961">
          <cell r="D961">
            <v>9312416</v>
          </cell>
          <cell r="H961">
            <v>0</v>
          </cell>
        </row>
        <row r="962">
          <cell r="D962">
            <v>9312417</v>
          </cell>
          <cell r="H962">
            <v>0</v>
          </cell>
        </row>
        <row r="963">
          <cell r="D963">
            <v>9312418</v>
          </cell>
          <cell r="H963">
            <v>0</v>
          </cell>
        </row>
        <row r="964">
          <cell r="D964">
            <v>9312423</v>
          </cell>
          <cell r="H964">
            <v>0</v>
          </cell>
        </row>
        <row r="965">
          <cell r="D965">
            <v>9312424</v>
          </cell>
          <cell r="H965">
            <v>0</v>
          </cell>
        </row>
        <row r="966">
          <cell r="D966">
            <v>9312425</v>
          </cell>
          <cell r="H966">
            <v>0</v>
          </cell>
        </row>
        <row r="967">
          <cell r="D967">
            <v>9312426</v>
          </cell>
          <cell r="H967">
            <v>0</v>
          </cell>
        </row>
        <row r="968">
          <cell r="D968">
            <v>9312427</v>
          </cell>
          <cell r="H968">
            <v>0</v>
          </cell>
        </row>
        <row r="969">
          <cell r="D969">
            <v>9312428</v>
          </cell>
          <cell r="H969">
            <v>0</v>
          </cell>
        </row>
        <row r="970">
          <cell r="D970">
            <v>9312429</v>
          </cell>
          <cell r="H970">
            <v>0</v>
          </cell>
        </row>
        <row r="971">
          <cell r="D971">
            <v>9312440</v>
          </cell>
          <cell r="H971">
            <v>0</v>
          </cell>
        </row>
        <row r="972">
          <cell r="D972">
            <v>9312441</v>
          </cell>
          <cell r="H972">
            <v>0</v>
          </cell>
        </row>
        <row r="973">
          <cell r="D973">
            <v>9312442</v>
          </cell>
          <cell r="H973">
            <v>0</v>
          </cell>
        </row>
        <row r="974">
          <cell r="D974">
            <v>9312443</v>
          </cell>
          <cell r="H974">
            <v>0</v>
          </cell>
        </row>
        <row r="975">
          <cell r="D975">
            <v>9312444</v>
          </cell>
          <cell r="H975">
            <v>0</v>
          </cell>
        </row>
        <row r="976">
          <cell r="D976">
            <v>9312445</v>
          </cell>
          <cell r="H976">
            <v>0</v>
          </cell>
        </row>
        <row r="977">
          <cell r="D977">
            <v>9312446</v>
          </cell>
          <cell r="H977">
            <v>0</v>
          </cell>
        </row>
        <row r="978">
          <cell r="D978">
            <v>9312447</v>
          </cell>
          <cell r="H978">
            <v>0</v>
          </cell>
        </row>
        <row r="979">
          <cell r="D979">
            <v>9312491</v>
          </cell>
          <cell r="H979">
            <v>0</v>
          </cell>
        </row>
        <row r="980">
          <cell r="D980">
            <v>9312492</v>
          </cell>
          <cell r="H980">
            <v>0</v>
          </cell>
        </row>
        <row r="981">
          <cell r="D981">
            <v>9312493</v>
          </cell>
          <cell r="H981">
            <v>0</v>
          </cell>
        </row>
        <row r="982">
          <cell r="D982">
            <v>9312526</v>
          </cell>
          <cell r="H982">
            <v>0</v>
          </cell>
        </row>
        <row r="983">
          <cell r="D983">
            <v>9312545</v>
          </cell>
          <cell r="H983">
            <v>0</v>
          </cell>
        </row>
        <row r="984">
          <cell r="D984">
            <v>9312546</v>
          </cell>
          <cell r="H984">
            <v>0</v>
          </cell>
        </row>
        <row r="985">
          <cell r="D985">
            <v>9312547</v>
          </cell>
          <cell r="H985">
            <v>0</v>
          </cell>
        </row>
        <row r="986">
          <cell r="D986">
            <v>9312548</v>
          </cell>
          <cell r="H986">
            <v>0</v>
          </cell>
        </row>
        <row r="987">
          <cell r="D987">
            <v>9312694</v>
          </cell>
          <cell r="H987">
            <v>0</v>
          </cell>
        </row>
        <row r="988">
          <cell r="D988">
            <v>9312724</v>
          </cell>
          <cell r="H988">
            <v>0</v>
          </cell>
        </row>
        <row r="989">
          <cell r="D989">
            <v>9312725</v>
          </cell>
          <cell r="H989">
            <v>0</v>
          </cell>
        </row>
        <row r="990">
          <cell r="D990">
            <v>9312726</v>
          </cell>
          <cell r="H990">
            <v>0</v>
          </cell>
        </row>
        <row r="991">
          <cell r="D991">
            <v>9312727</v>
          </cell>
          <cell r="H991">
            <v>0</v>
          </cell>
        </row>
        <row r="992">
          <cell r="D992">
            <v>9312728</v>
          </cell>
          <cell r="H992">
            <v>0</v>
          </cell>
        </row>
        <row r="993">
          <cell r="D993">
            <v>9312730</v>
          </cell>
          <cell r="H993">
            <v>0</v>
          </cell>
        </row>
        <row r="994">
          <cell r="D994">
            <v>9312736</v>
          </cell>
          <cell r="H994">
            <v>0</v>
          </cell>
        </row>
        <row r="995">
          <cell r="D995">
            <v>9312747</v>
          </cell>
          <cell r="H995">
            <v>0</v>
          </cell>
        </row>
        <row r="996">
          <cell r="D996">
            <v>9312752</v>
          </cell>
          <cell r="H996">
            <v>0</v>
          </cell>
        </row>
        <row r="997">
          <cell r="D997">
            <v>9312809</v>
          </cell>
          <cell r="H997">
            <v>0</v>
          </cell>
        </row>
        <row r="998">
          <cell r="D998">
            <v>9312822</v>
          </cell>
          <cell r="H998">
            <v>0</v>
          </cell>
        </row>
        <row r="999">
          <cell r="D999">
            <v>9312825</v>
          </cell>
          <cell r="H999">
            <v>0</v>
          </cell>
        </row>
        <row r="1000">
          <cell r="D1000">
            <v>9312828</v>
          </cell>
          <cell r="H1000">
            <v>0</v>
          </cell>
        </row>
        <row r="1001">
          <cell r="D1001">
            <v>9312860</v>
          </cell>
          <cell r="H1001">
            <v>0</v>
          </cell>
        </row>
        <row r="1002">
          <cell r="D1002">
            <v>9312861</v>
          </cell>
          <cell r="H1002">
            <v>0</v>
          </cell>
        </row>
        <row r="1003">
          <cell r="D1003">
            <v>9312862</v>
          </cell>
          <cell r="H1003">
            <v>0</v>
          </cell>
        </row>
        <row r="1004">
          <cell r="D1004">
            <v>9312863</v>
          </cell>
          <cell r="H1004">
            <v>0</v>
          </cell>
        </row>
        <row r="1005">
          <cell r="D1005">
            <v>9312864</v>
          </cell>
          <cell r="H1005">
            <v>0</v>
          </cell>
        </row>
        <row r="1006">
          <cell r="D1006">
            <v>9312865</v>
          </cell>
          <cell r="H1006">
            <v>0</v>
          </cell>
        </row>
        <row r="1007">
          <cell r="D1007">
            <v>9312866</v>
          </cell>
          <cell r="H1007">
            <v>0</v>
          </cell>
        </row>
        <row r="1008">
          <cell r="D1008">
            <v>9312867</v>
          </cell>
          <cell r="H1008">
            <v>0</v>
          </cell>
        </row>
        <row r="1009">
          <cell r="D1009">
            <v>9312868</v>
          </cell>
          <cell r="H1009">
            <v>0</v>
          </cell>
        </row>
        <row r="1010">
          <cell r="D1010">
            <v>9312869</v>
          </cell>
          <cell r="H1010">
            <v>0</v>
          </cell>
        </row>
        <row r="1011">
          <cell r="D1011">
            <v>9312870</v>
          </cell>
          <cell r="H1011">
            <v>0</v>
          </cell>
        </row>
        <row r="1012">
          <cell r="D1012">
            <v>9312871</v>
          </cell>
          <cell r="H1012">
            <v>0</v>
          </cell>
        </row>
        <row r="1013">
          <cell r="D1013">
            <v>9312872</v>
          </cell>
          <cell r="H1013">
            <v>0</v>
          </cell>
        </row>
        <row r="1014">
          <cell r="D1014">
            <v>9312873</v>
          </cell>
          <cell r="H1014">
            <v>0</v>
          </cell>
        </row>
        <row r="1015">
          <cell r="D1015">
            <v>9312874</v>
          </cell>
          <cell r="H1015">
            <v>0</v>
          </cell>
        </row>
        <row r="1016">
          <cell r="D1016">
            <v>9312875</v>
          </cell>
          <cell r="H1016">
            <v>0</v>
          </cell>
        </row>
        <row r="1017">
          <cell r="D1017">
            <v>9312876</v>
          </cell>
          <cell r="H1017">
            <v>0</v>
          </cell>
        </row>
        <row r="1018">
          <cell r="D1018">
            <v>9312895</v>
          </cell>
          <cell r="H1018">
            <v>0</v>
          </cell>
        </row>
        <row r="1019">
          <cell r="D1019">
            <v>9313025</v>
          </cell>
          <cell r="H1019">
            <v>0</v>
          </cell>
        </row>
        <row r="1020">
          <cell r="D1020">
            <v>9313026</v>
          </cell>
          <cell r="H1020">
            <v>0</v>
          </cell>
        </row>
        <row r="1021">
          <cell r="D1021">
            <v>9313027</v>
          </cell>
          <cell r="H1021">
            <v>0</v>
          </cell>
        </row>
        <row r="1022">
          <cell r="D1022">
            <v>9313028</v>
          </cell>
          <cell r="H1022">
            <v>0</v>
          </cell>
        </row>
        <row r="1023">
          <cell r="D1023">
            <v>9313029</v>
          </cell>
          <cell r="H1023">
            <v>0</v>
          </cell>
        </row>
        <row r="1024">
          <cell r="D1024">
            <v>9313030</v>
          </cell>
          <cell r="H1024">
            <v>0</v>
          </cell>
        </row>
        <row r="1025">
          <cell r="D1025">
            <v>9313042</v>
          </cell>
          <cell r="H1025">
            <v>0</v>
          </cell>
        </row>
        <row r="1026">
          <cell r="D1026">
            <v>9313046</v>
          </cell>
          <cell r="H1026">
            <v>0</v>
          </cell>
        </row>
        <row r="1027">
          <cell r="D1027">
            <v>9313047</v>
          </cell>
          <cell r="H1027">
            <v>0</v>
          </cell>
        </row>
        <row r="1028">
          <cell r="D1028">
            <v>9313048</v>
          </cell>
          <cell r="H1028">
            <v>0</v>
          </cell>
        </row>
        <row r="1029">
          <cell r="D1029">
            <v>9313049</v>
          </cell>
          <cell r="H1029">
            <v>0</v>
          </cell>
        </row>
        <row r="1030">
          <cell r="D1030">
            <v>9313092</v>
          </cell>
          <cell r="H1030">
            <v>0</v>
          </cell>
        </row>
        <row r="1031">
          <cell r="D1031">
            <v>9313093</v>
          </cell>
          <cell r="H1031">
            <v>0</v>
          </cell>
        </row>
        <row r="1032">
          <cell r="D1032">
            <v>9313100</v>
          </cell>
          <cell r="H1032">
            <v>0</v>
          </cell>
        </row>
        <row r="1033">
          <cell r="D1033">
            <v>9313115</v>
          </cell>
          <cell r="H1033">
            <v>0</v>
          </cell>
        </row>
        <row r="1034">
          <cell r="D1034">
            <v>9313116</v>
          </cell>
          <cell r="H1034">
            <v>0</v>
          </cell>
        </row>
        <row r="1035">
          <cell r="D1035">
            <v>9313117</v>
          </cell>
          <cell r="H1035">
            <v>0</v>
          </cell>
        </row>
        <row r="1036">
          <cell r="D1036">
            <v>9313118</v>
          </cell>
          <cell r="H1036">
            <v>0</v>
          </cell>
        </row>
        <row r="1037">
          <cell r="D1037">
            <v>9313119</v>
          </cell>
          <cell r="H1037">
            <v>0</v>
          </cell>
        </row>
        <row r="1038">
          <cell r="D1038">
            <v>9313130</v>
          </cell>
          <cell r="H1038">
            <v>0</v>
          </cell>
        </row>
        <row r="1039">
          <cell r="D1039">
            <v>9313134</v>
          </cell>
          <cell r="H1039">
            <v>0</v>
          </cell>
        </row>
        <row r="1040">
          <cell r="D1040">
            <v>9313153</v>
          </cell>
          <cell r="H1040">
            <v>0</v>
          </cell>
        </row>
        <row r="1041">
          <cell r="D1041">
            <v>9313169</v>
          </cell>
          <cell r="H1041">
            <v>0</v>
          </cell>
        </row>
        <row r="1042">
          <cell r="D1042">
            <v>9313188</v>
          </cell>
          <cell r="H1042">
            <v>0</v>
          </cell>
        </row>
        <row r="1043">
          <cell r="D1043">
            <v>9313189</v>
          </cell>
          <cell r="H1043">
            <v>0</v>
          </cell>
        </row>
        <row r="1044">
          <cell r="D1044">
            <v>9313190</v>
          </cell>
          <cell r="H1044">
            <v>0</v>
          </cell>
        </row>
        <row r="1045">
          <cell r="D1045">
            <v>9313285</v>
          </cell>
          <cell r="H1045">
            <v>0</v>
          </cell>
        </row>
        <row r="1046">
          <cell r="D1046">
            <v>9313286</v>
          </cell>
          <cell r="H1046">
            <v>0</v>
          </cell>
        </row>
        <row r="1047">
          <cell r="D1047">
            <v>9313300</v>
          </cell>
          <cell r="H1047">
            <v>0</v>
          </cell>
        </row>
        <row r="1048">
          <cell r="D1048">
            <v>9313301</v>
          </cell>
          <cell r="H1048">
            <v>0</v>
          </cell>
        </row>
        <row r="1049">
          <cell r="D1049">
            <v>9313345</v>
          </cell>
          <cell r="H1049">
            <v>0</v>
          </cell>
        </row>
        <row r="1050">
          <cell r="D1050">
            <v>9313444</v>
          </cell>
          <cell r="H1050">
            <v>0</v>
          </cell>
        </row>
        <row r="1051">
          <cell r="D1051">
            <v>9313445</v>
          </cell>
          <cell r="H1051">
            <v>0</v>
          </cell>
        </row>
        <row r="1052">
          <cell r="D1052">
            <v>9313446</v>
          </cell>
          <cell r="H1052">
            <v>0</v>
          </cell>
        </row>
        <row r="1053">
          <cell r="D1053">
            <v>9313447</v>
          </cell>
          <cell r="H1053">
            <v>0</v>
          </cell>
        </row>
        <row r="1054">
          <cell r="D1054">
            <v>9313448</v>
          </cell>
          <cell r="H1054">
            <v>0</v>
          </cell>
        </row>
        <row r="1055">
          <cell r="D1055">
            <v>9313514</v>
          </cell>
          <cell r="H1055">
            <v>0</v>
          </cell>
        </row>
        <row r="1056">
          <cell r="D1056">
            <v>9313515</v>
          </cell>
          <cell r="H1056">
            <v>0</v>
          </cell>
        </row>
        <row r="1057">
          <cell r="D1057">
            <v>9313516</v>
          </cell>
          <cell r="H1057">
            <v>0</v>
          </cell>
        </row>
        <row r="1058">
          <cell r="D1058">
            <v>9313770</v>
          </cell>
          <cell r="H1058">
            <v>0</v>
          </cell>
        </row>
        <row r="1059">
          <cell r="D1059">
            <v>9313771</v>
          </cell>
          <cell r="H1059">
            <v>0</v>
          </cell>
        </row>
        <row r="1060">
          <cell r="D1060">
            <v>9313773</v>
          </cell>
          <cell r="H1060">
            <v>0</v>
          </cell>
        </row>
        <row r="1061">
          <cell r="D1061">
            <v>9313775</v>
          </cell>
          <cell r="H1061">
            <v>0</v>
          </cell>
        </row>
        <row r="1062">
          <cell r="D1062">
            <v>9313776</v>
          </cell>
          <cell r="H1062">
            <v>0</v>
          </cell>
        </row>
        <row r="1063">
          <cell r="D1063">
            <v>9313777</v>
          </cell>
          <cell r="H1063">
            <v>0</v>
          </cell>
        </row>
        <row r="1064">
          <cell r="D1064">
            <v>9313778</v>
          </cell>
          <cell r="H1064">
            <v>0</v>
          </cell>
        </row>
        <row r="1065">
          <cell r="D1065">
            <v>9313804</v>
          </cell>
          <cell r="H1065">
            <v>0</v>
          </cell>
        </row>
        <row r="1066">
          <cell r="D1066">
            <v>9313807</v>
          </cell>
          <cell r="H1066">
            <v>0</v>
          </cell>
        </row>
        <row r="1067">
          <cell r="D1067">
            <v>9313808</v>
          </cell>
          <cell r="H1067">
            <v>0</v>
          </cell>
        </row>
        <row r="1068">
          <cell r="D1068">
            <v>9313810</v>
          </cell>
          <cell r="H1068">
            <v>0</v>
          </cell>
        </row>
        <row r="1069">
          <cell r="D1069">
            <v>9313816</v>
          </cell>
          <cell r="H1069">
            <v>0</v>
          </cell>
        </row>
        <row r="1070">
          <cell r="D1070">
            <v>9313818</v>
          </cell>
          <cell r="H1070">
            <v>0</v>
          </cell>
        </row>
        <row r="1071">
          <cell r="D1071">
            <v>9313872</v>
          </cell>
          <cell r="H1071">
            <v>0</v>
          </cell>
        </row>
        <row r="1072">
          <cell r="D1072">
            <v>9313940</v>
          </cell>
          <cell r="H1072">
            <v>0</v>
          </cell>
        </row>
        <row r="1073">
          <cell r="D1073">
            <v>9313942</v>
          </cell>
          <cell r="H1073">
            <v>0</v>
          </cell>
        </row>
        <row r="1074">
          <cell r="D1074">
            <v>9313943</v>
          </cell>
          <cell r="H1074">
            <v>0</v>
          </cell>
        </row>
        <row r="1075">
          <cell r="D1075">
            <v>9313944</v>
          </cell>
          <cell r="H1075">
            <v>0</v>
          </cell>
        </row>
        <row r="1076">
          <cell r="D1076">
            <v>9313962</v>
          </cell>
          <cell r="H1076">
            <v>0</v>
          </cell>
        </row>
        <row r="1077">
          <cell r="D1077">
            <v>9313963</v>
          </cell>
          <cell r="H1077">
            <v>0</v>
          </cell>
        </row>
        <row r="1078">
          <cell r="D1078">
            <v>9313964</v>
          </cell>
          <cell r="H1078">
            <v>0</v>
          </cell>
        </row>
        <row r="1079">
          <cell r="D1079">
            <v>9313965</v>
          </cell>
          <cell r="H1079">
            <v>0</v>
          </cell>
        </row>
        <row r="1080">
          <cell r="D1080">
            <v>9313966</v>
          </cell>
          <cell r="H1080">
            <v>0</v>
          </cell>
        </row>
        <row r="1081">
          <cell r="D1081">
            <v>9313967</v>
          </cell>
          <cell r="H1081">
            <v>0</v>
          </cell>
        </row>
        <row r="1082">
          <cell r="D1082">
            <v>9313968</v>
          </cell>
          <cell r="H1082">
            <v>0</v>
          </cell>
        </row>
        <row r="1083">
          <cell r="D1083">
            <v>9313969</v>
          </cell>
          <cell r="H1083">
            <v>0</v>
          </cell>
        </row>
        <row r="1084">
          <cell r="D1084">
            <v>9313970</v>
          </cell>
          <cell r="H1084">
            <v>0</v>
          </cell>
        </row>
        <row r="1085">
          <cell r="D1085">
            <v>9313971</v>
          </cell>
          <cell r="H1085">
            <v>0</v>
          </cell>
        </row>
        <row r="1086">
          <cell r="D1086">
            <v>9313972</v>
          </cell>
          <cell r="H1086">
            <v>0</v>
          </cell>
        </row>
        <row r="1087">
          <cell r="D1087">
            <v>9313973</v>
          </cell>
          <cell r="H1087">
            <v>0</v>
          </cell>
        </row>
        <row r="1088">
          <cell r="D1088">
            <v>9313974</v>
          </cell>
          <cell r="H1088">
            <v>0</v>
          </cell>
        </row>
        <row r="1089">
          <cell r="D1089">
            <v>9313975</v>
          </cell>
          <cell r="H1089">
            <v>0</v>
          </cell>
        </row>
        <row r="1090">
          <cell r="D1090">
            <v>9313976</v>
          </cell>
          <cell r="H1090">
            <v>0</v>
          </cell>
        </row>
        <row r="1091">
          <cell r="D1091">
            <v>9313977</v>
          </cell>
          <cell r="H1091">
            <v>0</v>
          </cell>
        </row>
        <row r="1092">
          <cell r="D1092">
            <v>9313978</v>
          </cell>
          <cell r="H1092">
            <v>0</v>
          </cell>
        </row>
        <row r="1093">
          <cell r="D1093">
            <v>9314061</v>
          </cell>
          <cell r="H1093">
            <v>0</v>
          </cell>
        </row>
        <row r="1094">
          <cell r="D1094">
            <v>9400003</v>
          </cell>
          <cell r="H1094">
            <v>0</v>
          </cell>
        </row>
        <row r="1095">
          <cell r="D1095">
            <v>9400021</v>
          </cell>
          <cell r="H1095">
            <v>0</v>
          </cell>
        </row>
        <row r="1096">
          <cell r="D1096">
            <v>9400033</v>
          </cell>
          <cell r="H1096">
            <v>0</v>
          </cell>
        </row>
        <row r="1097">
          <cell r="D1097">
            <v>9400093</v>
          </cell>
          <cell r="H1097">
            <v>0</v>
          </cell>
        </row>
        <row r="1098">
          <cell r="D1098">
            <v>9400157</v>
          </cell>
          <cell r="H1098">
            <v>0</v>
          </cell>
        </row>
        <row r="1099">
          <cell r="D1099">
            <v>9400201</v>
          </cell>
          <cell r="H1099">
            <v>0</v>
          </cell>
        </row>
        <row r="1100">
          <cell r="D1100">
            <v>9400214</v>
          </cell>
          <cell r="H1100">
            <v>0</v>
          </cell>
        </row>
        <row r="1101">
          <cell r="D1101">
            <v>9400261</v>
          </cell>
          <cell r="H1101">
            <v>0</v>
          </cell>
        </row>
        <row r="1102">
          <cell r="D1102">
            <v>9400262</v>
          </cell>
          <cell r="H1102">
            <v>0</v>
          </cell>
        </row>
        <row r="1103">
          <cell r="D1103">
            <v>9400301</v>
          </cell>
          <cell r="H1103">
            <v>0</v>
          </cell>
        </row>
        <row r="1104">
          <cell r="D1104">
            <v>9400305</v>
          </cell>
          <cell r="H1104">
            <v>0</v>
          </cell>
        </row>
        <row r="1105">
          <cell r="D1105">
            <v>9400307</v>
          </cell>
          <cell r="H1105">
            <v>0</v>
          </cell>
        </row>
        <row r="1106">
          <cell r="D1106">
            <v>9400308</v>
          </cell>
          <cell r="H1106">
            <v>0</v>
          </cell>
        </row>
        <row r="1107">
          <cell r="D1107">
            <v>9400309</v>
          </cell>
          <cell r="H1107">
            <v>0</v>
          </cell>
        </row>
        <row r="1108">
          <cell r="D1108">
            <v>9400500</v>
          </cell>
          <cell r="H1108">
            <v>0</v>
          </cell>
        </row>
        <row r="1109">
          <cell r="D1109">
            <v>9400501</v>
          </cell>
          <cell r="H1109">
            <v>0</v>
          </cell>
        </row>
        <row r="1110">
          <cell r="D1110">
            <v>9400503</v>
          </cell>
          <cell r="H1110">
            <v>0</v>
          </cell>
        </row>
        <row r="1111">
          <cell r="D1111">
            <v>9400504</v>
          </cell>
          <cell r="H1111">
            <v>0</v>
          </cell>
        </row>
        <row r="1112">
          <cell r="D1112">
            <v>9400505</v>
          </cell>
          <cell r="H1112">
            <v>0</v>
          </cell>
        </row>
        <row r="1113">
          <cell r="D1113">
            <v>9400506</v>
          </cell>
          <cell r="H1113">
            <v>0</v>
          </cell>
        </row>
        <row r="1114">
          <cell r="D1114">
            <v>9400508</v>
          </cell>
          <cell r="H1114">
            <v>0</v>
          </cell>
        </row>
        <row r="1115">
          <cell r="D1115">
            <v>9400509</v>
          </cell>
          <cell r="H1115">
            <v>0</v>
          </cell>
        </row>
        <row r="1116">
          <cell r="D1116">
            <v>9400302</v>
          </cell>
          <cell r="H1116">
            <v>0</v>
          </cell>
        </row>
        <row r="1117">
          <cell r="D1117">
            <v>9400303</v>
          </cell>
          <cell r="H1117">
            <v>0</v>
          </cell>
        </row>
        <row r="1118">
          <cell r="D1118">
            <v>9400304</v>
          </cell>
          <cell r="H1118">
            <v>0</v>
          </cell>
        </row>
        <row r="1119">
          <cell r="D1119">
            <v>9400502</v>
          </cell>
          <cell r="H1119">
            <v>0</v>
          </cell>
        </row>
        <row r="1120">
          <cell r="D1120">
            <v>9400510</v>
          </cell>
          <cell r="H1120">
            <v>0</v>
          </cell>
        </row>
        <row r="1121">
          <cell r="D1121">
            <v>9400511</v>
          </cell>
          <cell r="H1121">
            <v>0</v>
          </cell>
        </row>
        <row r="1122">
          <cell r="D1122">
            <v>9400512</v>
          </cell>
          <cell r="H1122">
            <v>0</v>
          </cell>
        </row>
        <row r="1123">
          <cell r="D1123">
            <v>9400513</v>
          </cell>
          <cell r="H1123">
            <v>0</v>
          </cell>
        </row>
        <row r="1124">
          <cell r="D1124">
            <v>9400514</v>
          </cell>
          <cell r="H1124">
            <v>0</v>
          </cell>
        </row>
        <row r="1125">
          <cell r="D1125">
            <v>9400516</v>
          </cell>
          <cell r="H1125">
            <v>0</v>
          </cell>
        </row>
        <row r="1126">
          <cell r="D1126">
            <v>9400517</v>
          </cell>
          <cell r="H1126">
            <v>0</v>
          </cell>
        </row>
        <row r="1127">
          <cell r="D1127">
            <v>9400518</v>
          </cell>
          <cell r="H1127">
            <v>0</v>
          </cell>
        </row>
        <row r="1128">
          <cell r="D1128">
            <v>9400519</v>
          </cell>
          <cell r="H1128">
            <v>0</v>
          </cell>
        </row>
        <row r="1129">
          <cell r="D1129">
            <v>9400520</v>
          </cell>
          <cell r="H1129">
            <v>0</v>
          </cell>
        </row>
        <row r="1130">
          <cell r="D1130">
            <v>9400521</v>
          </cell>
          <cell r="H1130">
            <v>0</v>
          </cell>
        </row>
        <row r="1131">
          <cell r="D1131">
            <v>9400522</v>
          </cell>
          <cell r="H1131">
            <v>0</v>
          </cell>
        </row>
        <row r="1132">
          <cell r="D1132">
            <v>9400523</v>
          </cell>
          <cell r="H1132">
            <v>0</v>
          </cell>
        </row>
        <row r="1133">
          <cell r="D1133">
            <v>9400524</v>
          </cell>
          <cell r="H1133">
            <v>0</v>
          </cell>
        </row>
        <row r="1134">
          <cell r="D1134">
            <v>9400525</v>
          </cell>
          <cell r="H1134">
            <v>0</v>
          </cell>
        </row>
        <row r="1135">
          <cell r="D1135">
            <v>9400526</v>
          </cell>
          <cell r="H1135">
            <v>0</v>
          </cell>
        </row>
        <row r="1136">
          <cell r="D1136">
            <v>9400527</v>
          </cell>
          <cell r="H1136">
            <v>0</v>
          </cell>
        </row>
        <row r="1137">
          <cell r="D1137">
            <v>7301751</v>
          </cell>
          <cell r="H1137">
            <v>0</v>
          </cell>
        </row>
        <row r="1138">
          <cell r="D1138">
            <v>9309506</v>
          </cell>
          <cell r="H1138">
            <v>0</v>
          </cell>
        </row>
        <row r="1139">
          <cell r="D1139">
            <v>9309505</v>
          </cell>
          <cell r="H1139">
            <v>0</v>
          </cell>
        </row>
        <row r="1140">
          <cell r="D1140">
            <v>9308062</v>
          </cell>
          <cell r="H1140">
            <v>0</v>
          </cell>
        </row>
        <row r="1141">
          <cell r="D1141">
            <v>2303084</v>
          </cell>
          <cell r="H1141">
            <v>0</v>
          </cell>
        </row>
        <row r="1142">
          <cell r="D1142">
            <v>7000974</v>
          </cell>
          <cell r="H1142">
            <v>0</v>
          </cell>
        </row>
        <row r="1143">
          <cell r="D1143">
            <v>7001010</v>
          </cell>
          <cell r="H1143">
            <v>0</v>
          </cell>
        </row>
        <row r="1144">
          <cell r="D1144">
            <v>7001011</v>
          </cell>
          <cell r="H1144">
            <v>0</v>
          </cell>
        </row>
        <row r="1145">
          <cell r="D1145">
            <v>7001012</v>
          </cell>
          <cell r="H1145">
            <v>0</v>
          </cell>
        </row>
        <row r="1146">
          <cell r="D1146">
            <v>7300925</v>
          </cell>
          <cell r="H1146">
            <v>0</v>
          </cell>
        </row>
        <row r="1147">
          <cell r="D1147">
            <v>7301041</v>
          </cell>
          <cell r="H1147">
            <v>0</v>
          </cell>
        </row>
        <row r="1148">
          <cell r="D1148">
            <v>7301049</v>
          </cell>
          <cell r="H1148">
            <v>0</v>
          </cell>
        </row>
        <row r="1149">
          <cell r="D1149">
            <v>7301162</v>
          </cell>
          <cell r="H1149">
            <v>0</v>
          </cell>
        </row>
        <row r="1150">
          <cell r="D1150">
            <v>7301237</v>
          </cell>
          <cell r="H1150">
            <v>0</v>
          </cell>
        </row>
        <row r="1151">
          <cell r="D1151">
            <v>7301441</v>
          </cell>
          <cell r="H1151">
            <v>0</v>
          </cell>
        </row>
        <row r="1152">
          <cell r="D1152">
            <v>7301514</v>
          </cell>
          <cell r="H1152">
            <v>0</v>
          </cell>
        </row>
        <row r="1153">
          <cell r="D1153">
            <v>7301542</v>
          </cell>
          <cell r="H1153">
            <v>0</v>
          </cell>
        </row>
        <row r="1154">
          <cell r="D1154">
            <v>7301580</v>
          </cell>
          <cell r="H1154">
            <v>0</v>
          </cell>
        </row>
        <row r="1155">
          <cell r="D1155">
            <v>7301591</v>
          </cell>
          <cell r="H1155">
            <v>0</v>
          </cell>
        </row>
        <row r="1156">
          <cell r="D1156">
            <v>7301695</v>
          </cell>
          <cell r="H1156">
            <v>0</v>
          </cell>
        </row>
        <row r="1157">
          <cell r="D1157">
            <v>7301742</v>
          </cell>
          <cell r="H1157">
            <v>0</v>
          </cell>
        </row>
        <row r="1158">
          <cell r="D1158">
            <v>7301750</v>
          </cell>
          <cell r="H1158">
            <v>0</v>
          </cell>
        </row>
        <row r="1159">
          <cell r="D1159">
            <v>7301915</v>
          </cell>
          <cell r="H1159">
            <v>0</v>
          </cell>
        </row>
        <row r="1160">
          <cell r="D1160">
            <v>7301988</v>
          </cell>
          <cell r="H1160">
            <v>0</v>
          </cell>
        </row>
        <row r="1161">
          <cell r="D1161">
            <v>7301989</v>
          </cell>
          <cell r="H1161">
            <v>0</v>
          </cell>
        </row>
        <row r="1162">
          <cell r="D1162">
            <v>7301996</v>
          </cell>
          <cell r="H1162">
            <v>0</v>
          </cell>
        </row>
        <row r="1163">
          <cell r="D1163">
            <v>7302002</v>
          </cell>
          <cell r="H1163">
            <v>0</v>
          </cell>
        </row>
        <row r="1164">
          <cell r="D1164">
            <v>7302015</v>
          </cell>
          <cell r="H1164">
            <v>0</v>
          </cell>
        </row>
        <row r="1165">
          <cell r="D1165">
            <v>7302064</v>
          </cell>
          <cell r="H1165">
            <v>0</v>
          </cell>
        </row>
        <row r="1166">
          <cell r="D1166">
            <v>7302065</v>
          </cell>
          <cell r="H1166">
            <v>0</v>
          </cell>
        </row>
        <row r="1167">
          <cell r="D1167">
            <v>7302184</v>
          </cell>
          <cell r="H1167">
            <v>0</v>
          </cell>
        </row>
        <row r="1168">
          <cell r="D1168">
            <v>7302185</v>
          </cell>
          <cell r="H1168">
            <v>0</v>
          </cell>
        </row>
        <row r="1169">
          <cell r="D1169">
            <v>7302186</v>
          </cell>
          <cell r="H1169">
            <v>0</v>
          </cell>
        </row>
        <row r="1170">
          <cell r="D1170">
            <v>7302188</v>
          </cell>
          <cell r="H1170">
            <v>0</v>
          </cell>
        </row>
        <row r="1171">
          <cell r="D1171">
            <v>7302211</v>
          </cell>
          <cell r="H1171">
            <v>0</v>
          </cell>
        </row>
        <row r="1172">
          <cell r="D1172">
            <v>7302221</v>
          </cell>
          <cell r="H1172">
            <v>0</v>
          </cell>
        </row>
        <row r="1173">
          <cell r="D1173">
            <v>7302222</v>
          </cell>
          <cell r="H1173">
            <v>0</v>
          </cell>
        </row>
        <row r="1174">
          <cell r="D1174">
            <v>7302223</v>
          </cell>
          <cell r="H1174">
            <v>0</v>
          </cell>
        </row>
        <row r="1175">
          <cell r="D1175">
            <v>7302229</v>
          </cell>
          <cell r="H1175">
            <v>0</v>
          </cell>
        </row>
        <row r="1176">
          <cell r="D1176">
            <v>7302250</v>
          </cell>
          <cell r="H1176">
            <v>0</v>
          </cell>
        </row>
        <row r="1177">
          <cell r="D1177">
            <v>7302262</v>
          </cell>
          <cell r="H1177">
            <v>0</v>
          </cell>
        </row>
        <row r="1178">
          <cell r="D1178">
            <v>7302264</v>
          </cell>
          <cell r="H1178">
            <v>0</v>
          </cell>
        </row>
        <row r="1179">
          <cell r="D1179">
            <v>7302266</v>
          </cell>
          <cell r="H1179">
            <v>0</v>
          </cell>
        </row>
        <row r="1180">
          <cell r="D1180">
            <v>7302267</v>
          </cell>
          <cell r="H1180">
            <v>0</v>
          </cell>
        </row>
        <row r="1181">
          <cell r="D1181">
            <v>7302293</v>
          </cell>
          <cell r="H1181">
            <v>0</v>
          </cell>
        </row>
        <row r="1182">
          <cell r="D1182">
            <v>7302317</v>
          </cell>
          <cell r="H1182">
            <v>0</v>
          </cell>
        </row>
        <row r="1183">
          <cell r="D1183">
            <v>7302334</v>
          </cell>
          <cell r="H1183">
            <v>0</v>
          </cell>
        </row>
        <row r="1184">
          <cell r="D1184">
            <v>7302335</v>
          </cell>
          <cell r="H1184">
            <v>0</v>
          </cell>
        </row>
        <row r="1185">
          <cell r="D1185">
            <v>7302385</v>
          </cell>
          <cell r="H1185">
            <v>0</v>
          </cell>
        </row>
        <row r="1186">
          <cell r="D1186">
            <v>7302433</v>
          </cell>
          <cell r="H1186">
            <v>0</v>
          </cell>
        </row>
        <row r="1187">
          <cell r="D1187">
            <v>7302435</v>
          </cell>
          <cell r="H1187">
            <v>0</v>
          </cell>
        </row>
        <row r="1188">
          <cell r="D1188">
            <v>7302438</v>
          </cell>
          <cell r="H1188">
            <v>0</v>
          </cell>
        </row>
        <row r="1189">
          <cell r="D1189">
            <v>7302439</v>
          </cell>
          <cell r="H1189">
            <v>0</v>
          </cell>
        </row>
        <row r="1190">
          <cell r="D1190">
            <v>7302471</v>
          </cell>
          <cell r="H1190">
            <v>0</v>
          </cell>
        </row>
        <row r="1191">
          <cell r="D1191">
            <v>7302472</v>
          </cell>
          <cell r="H1191">
            <v>0</v>
          </cell>
        </row>
        <row r="1192">
          <cell r="D1192">
            <v>7302473</v>
          </cell>
          <cell r="H1192">
            <v>0</v>
          </cell>
        </row>
        <row r="1193">
          <cell r="D1193">
            <v>7302474</v>
          </cell>
          <cell r="H1193">
            <v>0</v>
          </cell>
        </row>
        <row r="1194">
          <cell r="D1194">
            <v>7302475</v>
          </cell>
          <cell r="H1194">
            <v>0</v>
          </cell>
        </row>
        <row r="1195">
          <cell r="D1195">
            <v>7302477</v>
          </cell>
          <cell r="H1195">
            <v>0</v>
          </cell>
        </row>
        <row r="1196">
          <cell r="D1196">
            <v>7302500</v>
          </cell>
          <cell r="H1196">
            <v>0</v>
          </cell>
        </row>
        <row r="1197">
          <cell r="D1197">
            <v>7302501</v>
          </cell>
          <cell r="H1197">
            <v>0</v>
          </cell>
        </row>
        <row r="1198">
          <cell r="D1198">
            <v>9001850</v>
          </cell>
          <cell r="H1198">
            <v>0</v>
          </cell>
        </row>
        <row r="1199">
          <cell r="D1199">
            <v>9301074</v>
          </cell>
          <cell r="H1199">
            <v>0</v>
          </cell>
        </row>
        <row r="1200">
          <cell r="D1200">
            <v>9301077</v>
          </cell>
          <cell r="H1200">
            <v>0</v>
          </cell>
        </row>
        <row r="1201">
          <cell r="D1201">
            <v>9301078</v>
          </cell>
          <cell r="H1201">
            <v>0</v>
          </cell>
        </row>
        <row r="1202">
          <cell r="D1202">
            <v>9301091</v>
          </cell>
          <cell r="H1202">
            <v>0</v>
          </cell>
        </row>
        <row r="1203">
          <cell r="D1203">
            <v>9301155</v>
          </cell>
          <cell r="H1203">
            <v>0</v>
          </cell>
        </row>
        <row r="1204">
          <cell r="D1204">
            <v>9301197</v>
          </cell>
          <cell r="H1204">
            <v>0</v>
          </cell>
        </row>
        <row r="1205">
          <cell r="D1205">
            <v>9301349</v>
          </cell>
          <cell r="H1205">
            <v>0</v>
          </cell>
        </row>
        <row r="1206">
          <cell r="D1206">
            <v>9301415</v>
          </cell>
          <cell r="H1206">
            <v>0</v>
          </cell>
        </row>
        <row r="1207">
          <cell r="D1207">
            <v>9301416</v>
          </cell>
          <cell r="H1207">
            <v>0</v>
          </cell>
        </row>
        <row r="1208">
          <cell r="D1208">
            <v>9301702</v>
          </cell>
          <cell r="H1208">
            <v>0</v>
          </cell>
        </row>
        <row r="1209">
          <cell r="D1209">
            <v>9301703</v>
          </cell>
          <cell r="H1209">
            <v>0</v>
          </cell>
        </row>
        <row r="1210">
          <cell r="D1210">
            <v>9301704</v>
          </cell>
          <cell r="H1210">
            <v>0</v>
          </cell>
        </row>
        <row r="1211">
          <cell r="D1211">
            <v>9301754</v>
          </cell>
          <cell r="H1211">
            <v>0</v>
          </cell>
        </row>
        <row r="1212">
          <cell r="D1212">
            <v>9302803</v>
          </cell>
          <cell r="H1212">
            <v>10.000000000000002</v>
          </cell>
        </row>
        <row r="1213">
          <cell r="D1213">
            <v>9302971</v>
          </cell>
          <cell r="H1213">
            <v>0</v>
          </cell>
        </row>
        <row r="1214">
          <cell r="D1214">
            <v>9302972</v>
          </cell>
          <cell r="H1214">
            <v>0</v>
          </cell>
        </row>
        <row r="1215">
          <cell r="D1215">
            <v>9303069</v>
          </cell>
          <cell r="H1215">
            <v>0</v>
          </cell>
        </row>
        <row r="1216">
          <cell r="D1216">
            <v>9303193</v>
          </cell>
          <cell r="H1216">
            <v>0</v>
          </cell>
        </row>
        <row r="1217">
          <cell r="D1217">
            <v>9303194</v>
          </cell>
          <cell r="H1217">
            <v>0</v>
          </cell>
        </row>
        <row r="1218">
          <cell r="D1218">
            <v>9303605</v>
          </cell>
          <cell r="H1218">
            <v>0</v>
          </cell>
        </row>
        <row r="1219">
          <cell r="D1219">
            <v>9304300</v>
          </cell>
          <cell r="H1219">
            <v>0</v>
          </cell>
        </row>
        <row r="1220">
          <cell r="D1220">
            <v>9304907</v>
          </cell>
          <cell r="H1220">
            <v>0</v>
          </cell>
        </row>
        <row r="1221">
          <cell r="D1221">
            <v>9304908</v>
          </cell>
          <cell r="H1221">
            <v>0</v>
          </cell>
        </row>
        <row r="1222">
          <cell r="D1222">
            <v>9305080</v>
          </cell>
          <cell r="H1222">
            <v>0</v>
          </cell>
        </row>
        <row r="1223">
          <cell r="D1223">
            <v>9305530</v>
          </cell>
          <cell r="H1223">
            <v>0</v>
          </cell>
        </row>
        <row r="1224">
          <cell r="D1224">
            <v>9305535</v>
          </cell>
          <cell r="H1224">
            <v>0</v>
          </cell>
        </row>
        <row r="1225">
          <cell r="D1225">
            <v>9305554</v>
          </cell>
          <cell r="H1225">
            <v>0</v>
          </cell>
        </row>
        <row r="1226">
          <cell r="D1226">
            <v>9305555</v>
          </cell>
          <cell r="H1226">
            <v>120.00000000000003</v>
          </cell>
        </row>
        <row r="1227">
          <cell r="D1227">
            <v>9305648</v>
          </cell>
          <cell r="H1227">
            <v>10.000000000000002</v>
          </cell>
        </row>
        <row r="1228">
          <cell r="D1228">
            <v>9305782</v>
          </cell>
          <cell r="H1228">
            <v>0</v>
          </cell>
        </row>
        <row r="1229">
          <cell r="D1229">
            <v>9305813</v>
          </cell>
          <cell r="H1229">
            <v>0</v>
          </cell>
        </row>
        <row r="1230">
          <cell r="D1230">
            <v>9305814</v>
          </cell>
          <cell r="H1230">
            <v>0</v>
          </cell>
        </row>
        <row r="1231">
          <cell r="D1231">
            <v>9305818</v>
          </cell>
          <cell r="H1231">
            <v>0</v>
          </cell>
        </row>
        <row r="1232">
          <cell r="D1232">
            <v>9305857</v>
          </cell>
          <cell r="H1232">
            <v>10.000000000000002</v>
          </cell>
        </row>
        <row r="1233">
          <cell r="D1233">
            <v>9305858</v>
          </cell>
          <cell r="H1233">
            <v>0</v>
          </cell>
        </row>
        <row r="1234">
          <cell r="D1234">
            <v>9305862</v>
          </cell>
          <cell r="H1234">
            <v>0</v>
          </cell>
        </row>
        <row r="1235">
          <cell r="D1235">
            <v>9305864</v>
          </cell>
          <cell r="H1235">
            <v>10.000000000000002</v>
          </cell>
        </row>
        <row r="1236">
          <cell r="D1236">
            <v>9305865</v>
          </cell>
          <cell r="H1236">
            <v>0</v>
          </cell>
        </row>
        <row r="1237">
          <cell r="D1237">
            <v>9305884</v>
          </cell>
          <cell r="H1237">
            <v>0</v>
          </cell>
        </row>
        <row r="1238">
          <cell r="D1238">
            <v>9305942</v>
          </cell>
          <cell r="H1238">
            <v>0</v>
          </cell>
        </row>
        <row r="1239">
          <cell r="D1239">
            <v>9305997</v>
          </cell>
          <cell r="H1239">
            <v>0</v>
          </cell>
        </row>
        <row r="1240">
          <cell r="D1240">
            <v>9306018</v>
          </cell>
          <cell r="H1240">
            <v>0</v>
          </cell>
        </row>
        <row r="1241">
          <cell r="D1241">
            <v>9306140</v>
          </cell>
          <cell r="H1241">
            <v>0</v>
          </cell>
        </row>
        <row r="1242">
          <cell r="D1242">
            <v>9306141</v>
          </cell>
          <cell r="H1242">
            <v>0</v>
          </cell>
        </row>
        <row r="1243">
          <cell r="D1243">
            <v>9306242</v>
          </cell>
          <cell r="H1243">
            <v>0</v>
          </cell>
        </row>
        <row r="1244">
          <cell r="D1244">
            <v>9306559</v>
          </cell>
          <cell r="H1244">
            <v>0</v>
          </cell>
        </row>
        <row r="1245">
          <cell r="D1245">
            <v>9306573</v>
          </cell>
          <cell r="H1245">
            <v>0</v>
          </cell>
        </row>
        <row r="1246">
          <cell r="D1246">
            <v>9306638</v>
          </cell>
          <cell r="H1246">
            <v>0</v>
          </cell>
        </row>
        <row r="1247">
          <cell r="D1247">
            <v>9306763</v>
          </cell>
          <cell r="H1247">
            <v>0</v>
          </cell>
        </row>
        <row r="1248">
          <cell r="D1248">
            <v>9306764</v>
          </cell>
          <cell r="H1248">
            <v>0</v>
          </cell>
        </row>
        <row r="1249">
          <cell r="D1249">
            <v>9306765</v>
          </cell>
          <cell r="H1249">
            <v>0</v>
          </cell>
        </row>
        <row r="1250">
          <cell r="D1250">
            <v>9306771</v>
          </cell>
          <cell r="H1250">
            <v>0</v>
          </cell>
        </row>
        <row r="1251">
          <cell r="D1251">
            <v>9306812</v>
          </cell>
          <cell r="H1251">
            <v>0</v>
          </cell>
        </row>
        <row r="1252">
          <cell r="D1252">
            <v>9306813</v>
          </cell>
          <cell r="H1252">
            <v>0</v>
          </cell>
        </row>
        <row r="1253">
          <cell r="D1253">
            <v>9306956</v>
          </cell>
          <cell r="H1253">
            <v>200.00000000000006</v>
          </cell>
        </row>
        <row r="1254">
          <cell r="D1254">
            <v>9306957</v>
          </cell>
          <cell r="H1254">
            <v>10.000000000000002</v>
          </cell>
        </row>
        <row r="1255">
          <cell r="D1255">
            <v>9306958</v>
          </cell>
          <cell r="H1255">
            <v>100.00000000000003</v>
          </cell>
        </row>
        <row r="1256">
          <cell r="D1256">
            <v>9307043</v>
          </cell>
          <cell r="H1256">
            <v>0</v>
          </cell>
        </row>
        <row r="1257">
          <cell r="D1257">
            <v>9307044</v>
          </cell>
          <cell r="H1257">
            <v>0</v>
          </cell>
        </row>
        <row r="1258">
          <cell r="D1258">
            <v>9307045</v>
          </cell>
          <cell r="H1258">
            <v>0</v>
          </cell>
        </row>
        <row r="1259">
          <cell r="D1259">
            <v>9307048</v>
          </cell>
          <cell r="H1259">
            <v>0</v>
          </cell>
        </row>
        <row r="1260">
          <cell r="D1260">
            <v>9307126</v>
          </cell>
          <cell r="H1260">
            <v>0</v>
          </cell>
        </row>
        <row r="1261">
          <cell r="D1261">
            <v>9307127</v>
          </cell>
          <cell r="H1261">
            <v>0</v>
          </cell>
        </row>
        <row r="1262">
          <cell r="D1262">
            <v>9307138</v>
          </cell>
          <cell r="H1262">
            <v>0</v>
          </cell>
        </row>
        <row r="1263">
          <cell r="D1263">
            <v>9307203</v>
          </cell>
          <cell r="H1263">
            <v>0</v>
          </cell>
        </row>
        <row r="1264">
          <cell r="D1264">
            <v>9307221</v>
          </cell>
          <cell r="H1264">
            <v>0</v>
          </cell>
        </row>
        <row r="1265">
          <cell r="D1265">
            <v>9307222</v>
          </cell>
          <cell r="H1265">
            <v>0</v>
          </cell>
        </row>
        <row r="1266">
          <cell r="D1266">
            <v>9307272</v>
          </cell>
          <cell r="H1266">
            <v>0</v>
          </cell>
        </row>
        <row r="1267">
          <cell r="D1267">
            <v>9307276</v>
          </cell>
          <cell r="H1267">
            <v>0</v>
          </cell>
        </row>
        <row r="1268">
          <cell r="D1268">
            <v>9307278</v>
          </cell>
          <cell r="H1268">
            <v>0</v>
          </cell>
        </row>
        <row r="1269">
          <cell r="D1269">
            <v>9307279</v>
          </cell>
          <cell r="H1269">
            <v>0</v>
          </cell>
        </row>
        <row r="1270">
          <cell r="D1270">
            <v>9307319</v>
          </cell>
          <cell r="H1270">
            <v>0</v>
          </cell>
        </row>
        <row r="1271">
          <cell r="D1271">
            <v>9307325</v>
          </cell>
          <cell r="H1271">
            <v>0</v>
          </cell>
        </row>
        <row r="1272">
          <cell r="D1272">
            <v>9307341</v>
          </cell>
          <cell r="H1272">
            <v>0</v>
          </cell>
        </row>
        <row r="1273">
          <cell r="D1273">
            <v>9307342</v>
          </cell>
          <cell r="H1273">
            <v>0</v>
          </cell>
        </row>
        <row r="1274">
          <cell r="D1274">
            <v>9307343</v>
          </cell>
          <cell r="H1274">
            <v>0</v>
          </cell>
        </row>
        <row r="1275">
          <cell r="D1275">
            <v>9307350</v>
          </cell>
          <cell r="H1275">
            <v>0</v>
          </cell>
        </row>
        <row r="1276">
          <cell r="D1276">
            <v>9307351</v>
          </cell>
          <cell r="H1276">
            <v>0</v>
          </cell>
        </row>
        <row r="1277">
          <cell r="D1277">
            <v>9307383</v>
          </cell>
          <cell r="H1277">
            <v>0</v>
          </cell>
        </row>
        <row r="1278">
          <cell r="D1278">
            <v>9307529</v>
          </cell>
          <cell r="H1278">
            <v>0</v>
          </cell>
        </row>
        <row r="1279">
          <cell r="D1279">
            <v>9307551</v>
          </cell>
          <cell r="H1279">
            <v>0</v>
          </cell>
        </row>
        <row r="1280">
          <cell r="D1280">
            <v>9307552</v>
          </cell>
          <cell r="H1280">
            <v>0</v>
          </cell>
        </row>
        <row r="1281">
          <cell r="D1281">
            <v>9307604</v>
          </cell>
          <cell r="H1281">
            <v>0</v>
          </cell>
        </row>
        <row r="1282">
          <cell r="D1282">
            <v>9307728</v>
          </cell>
          <cell r="H1282">
            <v>0</v>
          </cell>
        </row>
        <row r="1283">
          <cell r="D1283">
            <v>9307900</v>
          </cell>
          <cell r="H1283">
            <v>0</v>
          </cell>
        </row>
        <row r="1284">
          <cell r="D1284">
            <v>9307903</v>
          </cell>
          <cell r="H1284">
            <v>0</v>
          </cell>
        </row>
        <row r="1285">
          <cell r="D1285">
            <v>9307905</v>
          </cell>
          <cell r="H1285">
            <v>0</v>
          </cell>
        </row>
        <row r="1286">
          <cell r="D1286">
            <v>9307906</v>
          </cell>
          <cell r="H1286">
            <v>0</v>
          </cell>
        </row>
        <row r="1287">
          <cell r="D1287">
            <v>9307953</v>
          </cell>
          <cell r="H1287">
            <v>0</v>
          </cell>
        </row>
        <row r="1288">
          <cell r="D1288">
            <v>9307960</v>
          </cell>
          <cell r="H1288">
            <v>0</v>
          </cell>
        </row>
        <row r="1289">
          <cell r="D1289">
            <v>9307961</v>
          </cell>
          <cell r="H1289">
            <v>0</v>
          </cell>
        </row>
        <row r="1290">
          <cell r="D1290">
            <v>9307962</v>
          </cell>
          <cell r="H1290">
            <v>0</v>
          </cell>
        </row>
        <row r="1291">
          <cell r="D1291">
            <v>9307963</v>
          </cell>
          <cell r="H1291">
            <v>0</v>
          </cell>
        </row>
        <row r="1292">
          <cell r="D1292">
            <v>9307970</v>
          </cell>
          <cell r="H1292">
            <v>0</v>
          </cell>
        </row>
        <row r="1293">
          <cell r="D1293">
            <v>9307972</v>
          </cell>
          <cell r="H1293">
            <v>0</v>
          </cell>
        </row>
        <row r="1294">
          <cell r="D1294">
            <v>9308000</v>
          </cell>
          <cell r="H1294">
            <v>0</v>
          </cell>
        </row>
        <row r="1295">
          <cell r="D1295">
            <v>9308074</v>
          </cell>
          <cell r="H1295">
            <v>0</v>
          </cell>
        </row>
        <row r="1296">
          <cell r="D1296">
            <v>9308228</v>
          </cell>
          <cell r="H1296">
            <v>0</v>
          </cell>
        </row>
        <row r="1297">
          <cell r="D1297">
            <v>9308229</v>
          </cell>
          <cell r="H1297">
            <v>0</v>
          </cell>
        </row>
        <row r="1298">
          <cell r="D1298">
            <v>9308231</v>
          </cell>
          <cell r="H1298">
            <v>0</v>
          </cell>
        </row>
        <row r="1299">
          <cell r="D1299">
            <v>9308235</v>
          </cell>
          <cell r="H1299">
            <v>0</v>
          </cell>
        </row>
        <row r="1300">
          <cell r="D1300">
            <v>9308236</v>
          </cell>
          <cell r="H1300">
            <v>0</v>
          </cell>
        </row>
        <row r="1301">
          <cell r="D1301">
            <v>9308304</v>
          </cell>
          <cell r="H1301">
            <v>0</v>
          </cell>
        </row>
        <row r="1302">
          <cell r="D1302">
            <v>9308335</v>
          </cell>
          <cell r="H1302">
            <v>0</v>
          </cell>
        </row>
        <row r="1303">
          <cell r="D1303">
            <v>9308336</v>
          </cell>
          <cell r="H1303">
            <v>0</v>
          </cell>
        </row>
        <row r="1304">
          <cell r="D1304">
            <v>9308337</v>
          </cell>
          <cell r="H1304">
            <v>0</v>
          </cell>
        </row>
        <row r="1305">
          <cell r="D1305">
            <v>9308426</v>
          </cell>
          <cell r="H1305">
            <v>0</v>
          </cell>
        </row>
        <row r="1306">
          <cell r="D1306">
            <v>9308427</v>
          </cell>
          <cell r="H1306">
            <v>0</v>
          </cell>
        </row>
        <row r="1307">
          <cell r="D1307">
            <v>9308494</v>
          </cell>
          <cell r="H1307">
            <v>0</v>
          </cell>
        </row>
        <row r="1308">
          <cell r="D1308">
            <v>9308616</v>
          </cell>
          <cell r="H1308">
            <v>0</v>
          </cell>
        </row>
        <row r="1309">
          <cell r="D1309">
            <v>9308657</v>
          </cell>
          <cell r="H1309">
            <v>0</v>
          </cell>
        </row>
        <row r="1310">
          <cell r="D1310">
            <v>9308659</v>
          </cell>
          <cell r="H1310">
            <v>0</v>
          </cell>
        </row>
        <row r="1311">
          <cell r="D1311">
            <v>9308690</v>
          </cell>
          <cell r="H1311">
            <v>0</v>
          </cell>
        </row>
        <row r="1312">
          <cell r="D1312">
            <v>9308763</v>
          </cell>
          <cell r="H1312">
            <v>0</v>
          </cell>
        </row>
        <row r="1313">
          <cell r="D1313">
            <v>9308764</v>
          </cell>
          <cell r="H1313">
            <v>100.00000000000003</v>
          </cell>
        </row>
        <row r="1314">
          <cell r="D1314">
            <v>9308765</v>
          </cell>
          <cell r="H1314">
            <v>0</v>
          </cell>
        </row>
        <row r="1315">
          <cell r="D1315">
            <v>9308771</v>
          </cell>
          <cell r="H1315">
            <v>0</v>
          </cell>
        </row>
        <row r="1316">
          <cell r="D1316">
            <v>9308772</v>
          </cell>
          <cell r="H1316">
            <v>0</v>
          </cell>
        </row>
        <row r="1317">
          <cell r="D1317">
            <v>9308773</v>
          </cell>
          <cell r="H1317">
            <v>0</v>
          </cell>
        </row>
        <row r="1318">
          <cell r="D1318">
            <v>9308774</v>
          </cell>
          <cell r="H1318">
            <v>0</v>
          </cell>
        </row>
        <row r="1319">
          <cell r="D1319">
            <v>9308775</v>
          </cell>
          <cell r="H1319">
            <v>0</v>
          </cell>
        </row>
        <row r="1320">
          <cell r="D1320">
            <v>9308812</v>
          </cell>
          <cell r="H1320">
            <v>0</v>
          </cell>
        </row>
        <row r="1321">
          <cell r="D1321">
            <v>9308817</v>
          </cell>
          <cell r="H1321">
            <v>0</v>
          </cell>
        </row>
        <row r="1322">
          <cell r="D1322">
            <v>9308818</v>
          </cell>
          <cell r="H1322">
            <v>0</v>
          </cell>
        </row>
        <row r="1323">
          <cell r="D1323">
            <v>9308848</v>
          </cell>
          <cell r="H1323">
            <v>0</v>
          </cell>
        </row>
        <row r="1324">
          <cell r="D1324">
            <v>9308885</v>
          </cell>
          <cell r="H1324">
            <v>0</v>
          </cell>
        </row>
        <row r="1325">
          <cell r="D1325">
            <v>9308948</v>
          </cell>
          <cell r="H1325">
            <v>0</v>
          </cell>
        </row>
        <row r="1326">
          <cell r="D1326">
            <v>9309071</v>
          </cell>
          <cell r="H1326">
            <v>0</v>
          </cell>
        </row>
        <row r="1327">
          <cell r="D1327">
            <v>9309145</v>
          </cell>
          <cell r="H1327">
            <v>0</v>
          </cell>
        </row>
        <row r="1328">
          <cell r="D1328">
            <v>9309146</v>
          </cell>
          <cell r="H1328">
            <v>0</v>
          </cell>
        </row>
        <row r="1329">
          <cell r="D1329">
            <v>9309148</v>
          </cell>
          <cell r="H1329">
            <v>0</v>
          </cell>
        </row>
        <row r="1330">
          <cell r="D1330">
            <v>9309149</v>
          </cell>
          <cell r="H1330">
            <v>0</v>
          </cell>
        </row>
        <row r="1331">
          <cell r="D1331">
            <v>9309160</v>
          </cell>
          <cell r="H1331">
            <v>0</v>
          </cell>
        </row>
        <row r="1332">
          <cell r="D1332">
            <v>9309213</v>
          </cell>
          <cell r="H1332">
            <v>0</v>
          </cell>
        </row>
        <row r="1333">
          <cell r="D1333">
            <v>9309214</v>
          </cell>
          <cell r="H1333">
            <v>0</v>
          </cell>
        </row>
        <row r="1334">
          <cell r="D1334">
            <v>9309250</v>
          </cell>
          <cell r="H1334">
            <v>0</v>
          </cell>
        </row>
        <row r="1335">
          <cell r="D1335">
            <v>9309251</v>
          </cell>
          <cell r="H1335">
            <v>0</v>
          </cell>
        </row>
        <row r="1336">
          <cell r="D1336">
            <v>9309252</v>
          </cell>
          <cell r="H1336">
            <v>0</v>
          </cell>
        </row>
        <row r="1337">
          <cell r="D1337">
            <v>9309253</v>
          </cell>
          <cell r="H1337">
            <v>0</v>
          </cell>
        </row>
        <row r="1338">
          <cell r="D1338">
            <v>9309314</v>
          </cell>
          <cell r="H1338">
            <v>0</v>
          </cell>
        </row>
        <row r="1339">
          <cell r="D1339">
            <v>9309315</v>
          </cell>
          <cell r="H1339">
            <v>0</v>
          </cell>
        </row>
        <row r="1340">
          <cell r="D1340">
            <v>9309330</v>
          </cell>
          <cell r="H1340">
            <v>0</v>
          </cell>
        </row>
        <row r="1341">
          <cell r="D1341">
            <v>9309392</v>
          </cell>
          <cell r="H1341">
            <v>0</v>
          </cell>
        </row>
        <row r="1342">
          <cell r="D1342">
            <v>9309401</v>
          </cell>
          <cell r="H1342">
            <v>0</v>
          </cell>
        </row>
        <row r="1343">
          <cell r="D1343">
            <v>9309507</v>
          </cell>
          <cell r="H1343">
            <v>0</v>
          </cell>
        </row>
        <row r="1344">
          <cell r="D1344">
            <v>9309508</v>
          </cell>
          <cell r="H1344">
            <v>0</v>
          </cell>
        </row>
        <row r="1345">
          <cell r="D1345">
            <v>9309509</v>
          </cell>
          <cell r="H1345">
            <v>0</v>
          </cell>
        </row>
        <row r="1346">
          <cell r="D1346">
            <v>9309510</v>
          </cell>
          <cell r="H1346">
            <v>0</v>
          </cell>
        </row>
        <row r="1347">
          <cell r="D1347">
            <v>9309511</v>
          </cell>
          <cell r="H1347">
            <v>0</v>
          </cell>
        </row>
        <row r="1348">
          <cell r="D1348">
            <v>9309515</v>
          </cell>
          <cell r="H1348">
            <v>0</v>
          </cell>
        </row>
        <row r="1349">
          <cell r="D1349">
            <v>9309522</v>
          </cell>
          <cell r="H1349">
            <v>0</v>
          </cell>
        </row>
        <row r="1350">
          <cell r="D1350">
            <v>9309592</v>
          </cell>
          <cell r="H1350">
            <v>0</v>
          </cell>
        </row>
        <row r="1351">
          <cell r="D1351">
            <v>9309593</v>
          </cell>
          <cell r="H1351">
            <v>0</v>
          </cell>
        </row>
        <row r="1352">
          <cell r="D1352">
            <v>9309594</v>
          </cell>
          <cell r="H1352">
            <v>0</v>
          </cell>
        </row>
        <row r="1353">
          <cell r="D1353">
            <v>9309712</v>
          </cell>
          <cell r="H1353">
            <v>0</v>
          </cell>
        </row>
        <row r="1354">
          <cell r="D1354">
            <v>9309713</v>
          </cell>
          <cell r="H1354">
            <v>0</v>
          </cell>
        </row>
        <row r="1355">
          <cell r="D1355">
            <v>9309744</v>
          </cell>
          <cell r="H1355">
            <v>0</v>
          </cell>
        </row>
        <row r="1356">
          <cell r="D1356">
            <v>9309753</v>
          </cell>
          <cell r="H1356">
            <v>0</v>
          </cell>
        </row>
        <row r="1357">
          <cell r="D1357">
            <v>9309754</v>
          </cell>
          <cell r="H1357">
            <v>0</v>
          </cell>
        </row>
        <row r="1358">
          <cell r="D1358">
            <v>9309795</v>
          </cell>
          <cell r="H1358">
            <v>60.000000000000014</v>
          </cell>
        </row>
        <row r="1359">
          <cell r="D1359">
            <v>9309797</v>
          </cell>
          <cell r="H1359">
            <v>0</v>
          </cell>
        </row>
        <row r="1360">
          <cell r="D1360">
            <v>9309798</v>
          </cell>
          <cell r="H1360">
            <v>0</v>
          </cell>
        </row>
        <row r="1361">
          <cell r="D1361">
            <v>9309831</v>
          </cell>
          <cell r="H1361">
            <v>0</v>
          </cell>
        </row>
        <row r="1362">
          <cell r="D1362">
            <v>9309833</v>
          </cell>
          <cell r="H1362">
            <v>0</v>
          </cell>
        </row>
        <row r="1363">
          <cell r="D1363">
            <v>9309834</v>
          </cell>
          <cell r="H1363">
            <v>0</v>
          </cell>
        </row>
        <row r="1364">
          <cell r="D1364">
            <v>9309835</v>
          </cell>
          <cell r="H1364">
            <v>200.00000000000006</v>
          </cell>
        </row>
        <row r="1365">
          <cell r="D1365">
            <v>9309837</v>
          </cell>
          <cell r="H1365">
            <v>0</v>
          </cell>
        </row>
        <row r="1366">
          <cell r="D1366">
            <v>9309838</v>
          </cell>
          <cell r="H1366">
            <v>0</v>
          </cell>
        </row>
        <row r="1367">
          <cell r="D1367">
            <v>9309839</v>
          </cell>
          <cell r="H1367">
            <v>0</v>
          </cell>
        </row>
        <row r="1368">
          <cell r="D1368">
            <v>9309900</v>
          </cell>
          <cell r="H1368">
            <v>0</v>
          </cell>
        </row>
        <row r="1369">
          <cell r="D1369">
            <v>9309902</v>
          </cell>
          <cell r="H1369">
            <v>0</v>
          </cell>
        </row>
        <row r="1370">
          <cell r="D1370">
            <v>9309903</v>
          </cell>
          <cell r="H1370">
            <v>0</v>
          </cell>
        </row>
        <row r="1371">
          <cell r="D1371">
            <v>9309904</v>
          </cell>
          <cell r="H1371">
            <v>0</v>
          </cell>
        </row>
        <row r="1372">
          <cell r="D1372">
            <v>9309908</v>
          </cell>
          <cell r="H1372">
            <v>32.000000000000007</v>
          </cell>
        </row>
        <row r="1373">
          <cell r="D1373">
            <v>9309910</v>
          </cell>
          <cell r="H1373">
            <v>0</v>
          </cell>
        </row>
        <row r="1374">
          <cell r="D1374">
            <v>9309930</v>
          </cell>
          <cell r="H1374">
            <v>0</v>
          </cell>
        </row>
        <row r="1375">
          <cell r="D1375">
            <v>9310121</v>
          </cell>
          <cell r="H1375">
            <v>0</v>
          </cell>
        </row>
        <row r="1376">
          <cell r="D1376">
            <v>9310233</v>
          </cell>
          <cell r="H1376">
            <v>0</v>
          </cell>
        </row>
        <row r="1377">
          <cell r="D1377">
            <v>9310446</v>
          </cell>
          <cell r="H1377">
            <v>0</v>
          </cell>
        </row>
        <row r="1378">
          <cell r="D1378">
            <v>9310448</v>
          </cell>
          <cell r="H1378">
            <v>0</v>
          </cell>
        </row>
        <row r="1379">
          <cell r="D1379">
            <v>9310449</v>
          </cell>
          <cell r="H1379">
            <v>0</v>
          </cell>
        </row>
        <row r="1380">
          <cell r="D1380">
            <v>9310450</v>
          </cell>
          <cell r="H1380">
            <v>0</v>
          </cell>
        </row>
        <row r="1381">
          <cell r="D1381">
            <v>9310451</v>
          </cell>
          <cell r="H1381">
            <v>0</v>
          </cell>
        </row>
        <row r="1382">
          <cell r="D1382">
            <v>9310452</v>
          </cell>
          <cell r="H1382">
            <v>0</v>
          </cell>
        </row>
        <row r="1383">
          <cell r="D1383">
            <v>9310454</v>
          </cell>
          <cell r="H1383">
            <v>30.000000000000007</v>
          </cell>
        </row>
        <row r="1384">
          <cell r="D1384">
            <v>9310455</v>
          </cell>
          <cell r="H1384">
            <v>0</v>
          </cell>
        </row>
        <row r="1385">
          <cell r="D1385">
            <v>9310457</v>
          </cell>
          <cell r="H1385">
            <v>0</v>
          </cell>
        </row>
        <row r="1386">
          <cell r="D1386">
            <v>9310458</v>
          </cell>
          <cell r="H1386">
            <v>0</v>
          </cell>
        </row>
        <row r="1387">
          <cell r="D1387">
            <v>9310560</v>
          </cell>
          <cell r="H1387">
            <v>0</v>
          </cell>
        </row>
        <row r="1388">
          <cell r="D1388">
            <v>9310561</v>
          </cell>
          <cell r="H1388">
            <v>0</v>
          </cell>
        </row>
        <row r="1389">
          <cell r="D1389">
            <v>9310562</v>
          </cell>
          <cell r="H1389">
            <v>0</v>
          </cell>
        </row>
        <row r="1390">
          <cell r="D1390">
            <v>9310563</v>
          </cell>
          <cell r="H1390">
            <v>0</v>
          </cell>
        </row>
        <row r="1391">
          <cell r="D1391">
            <v>9310593</v>
          </cell>
          <cell r="H1391">
            <v>0</v>
          </cell>
        </row>
        <row r="1392">
          <cell r="D1392">
            <v>9310594</v>
          </cell>
          <cell r="H1392">
            <v>0</v>
          </cell>
        </row>
        <row r="1393">
          <cell r="D1393">
            <v>9310595</v>
          </cell>
          <cell r="H1393">
            <v>0</v>
          </cell>
        </row>
        <row r="1394">
          <cell r="D1394">
            <v>9310613</v>
          </cell>
          <cell r="H1394">
            <v>0</v>
          </cell>
        </row>
        <row r="1395">
          <cell r="D1395">
            <v>9310614</v>
          </cell>
          <cell r="H1395">
            <v>0</v>
          </cell>
        </row>
        <row r="1396">
          <cell r="D1396">
            <v>9310616</v>
          </cell>
          <cell r="H1396">
            <v>0</v>
          </cell>
        </row>
        <row r="1397">
          <cell r="D1397">
            <v>9310618</v>
          </cell>
          <cell r="H1397">
            <v>0</v>
          </cell>
        </row>
        <row r="1398">
          <cell r="D1398">
            <v>9310619</v>
          </cell>
          <cell r="H1398">
            <v>0</v>
          </cell>
        </row>
        <row r="1399">
          <cell r="D1399">
            <v>9310695</v>
          </cell>
          <cell r="H1399">
            <v>0</v>
          </cell>
        </row>
        <row r="1400">
          <cell r="D1400">
            <v>9310696</v>
          </cell>
          <cell r="H1400">
            <v>0</v>
          </cell>
        </row>
        <row r="1401">
          <cell r="D1401">
            <v>9310697</v>
          </cell>
          <cell r="H1401">
            <v>0</v>
          </cell>
        </row>
        <row r="1402">
          <cell r="D1402">
            <v>9310698</v>
          </cell>
          <cell r="H1402">
            <v>0</v>
          </cell>
        </row>
        <row r="1403">
          <cell r="D1403">
            <v>9310699</v>
          </cell>
          <cell r="H1403">
            <v>0</v>
          </cell>
        </row>
        <row r="1404">
          <cell r="D1404">
            <v>9310772</v>
          </cell>
          <cell r="H1404">
            <v>0</v>
          </cell>
        </row>
        <row r="1405">
          <cell r="D1405">
            <v>9310773</v>
          </cell>
          <cell r="H1405">
            <v>0</v>
          </cell>
        </row>
        <row r="1406">
          <cell r="D1406">
            <v>9310774</v>
          </cell>
          <cell r="H1406">
            <v>0</v>
          </cell>
        </row>
        <row r="1407">
          <cell r="D1407">
            <v>9310805</v>
          </cell>
          <cell r="H1407">
            <v>0</v>
          </cell>
        </row>
        <row r="1408">
          <cell r="D1408">
            <v>9310806</v>
          </cell>
          <cell r="H1408">
            <v>0</v>
          </cell>
        </row>
        <row r="1409">
          <cell r="D1409">
            <v>9310807</v>
          </cell>
          <cell r="H1409">
            <v>0</v>
          </cell>
        </row>
        <row r="1410">
          <cell r="D1410">
            <v>9310808</v>
          </cell>
          <cell r="H1410">
            <v>0</v>
          </cell>
        </row>
        <row r="1411">
          <cell r="D1411">
            <v>9310809</v>
          </cell>
          <cell r="H1411">
            <v>0</v>
          </cell>
        </row>
        <row r="1412">
          <cell r="D1412">
            <v>9310810</v>
          </cell>
          <cell r="H1412">
            <v>0</v>
          </cell>
        </row>
        <row r="1413">
          <cell r="D1413">
            <v>9310811</v>
          </cell>
          <cell r="H1413">
            <v>0</v>
          </cell>
        </row>
        <row r="1414">
          <cell r="D1414">
            <v>9310826</v>
          </cell>
          <cell r="H1414">
            <v>0</v>
          </cell>
        </row>
        <row r="1415">
          <cell r="D1415">
            <v>9310845</v>
          </cell>
          <cell r="H1415">
            <v>0</v>
          </cell>
        </row>
        <row r="1416">
          <cell r="D1416">
            <v>9310850</v>
          </cell>
          <cell r="H1416">
            <v>120.00000000000003</v>
          </cell>
        </row>
        <row r="1417">
          <cell r="D1417">
            <v>9310851</v>
          </cell>
          <cell r="H1417">
            <v>120.00000000000003</v>
          </cell>
        </row>
        <row r="1418">
          <cell r="D1418">
            <v>9310878</v>
          </cell>
          <cell r="H1418">
            <v>0</v>
          </cell>
        </row>
        <row r="1419">
          <cell r="D1419">
            <v>9310904</v>
          </cell>
          <cell r="H1419">
            <v>0</v>
          </cell>
        </row>
        <row r="1420">
          <cell r="D1420">
            <v>9310905</v>
          </cell>
          <cell r="H1420">
            <v>0</v>
          </cell>
        </row>
        <row r="1421">
          <cell r="D1421">
            <v>9310906</v>
          </cell>
          <cell r="H1421">
            <v>0</v>
          </cell>
        </row>
        <row r="1422">
          <cell r="D1422">
            <v>9310907</v>
          </cell>
          <cell r="H1422">
            <v>0</v>
          </cell>
        </row>
        <row r="1423">
          <cell r="D1423">
            <v>9310908</v>
          </cell>
          <cell r="H1423">
            <v>0</v>
          </cell>
        </row>
        <row r="1424">
          <cell r="D1424">
            <v>9310909</v>
          </cell>
          <cell r="H1424">
            <v>0</v>
          </cell>
        </row>
        <row r="1425">
          <cell r="D1425">
            <v>9310930</v>
          </cell>
          <cell r="H1425">
            <v>0</v>
          </cell>
        </row>
        <row r="1426">
          <cell r="D1426">
            <v>9310964</v>
          </cell>
          <cell r="H1426">
            <v>0</v>
          </cell>
        </row>
        <row r="1427">
          <cell r="D1427">
            <v>9310970</v>
          </cell>
          <cell r="H1427">
            <v>0</v>
          </cell>
        </row>
        <row r="1428">
          <cell r="D1428">
            <v>9310971</v>
          </cell>
          <cell r="H1428">
            <v>0</v>
          </cell>
        </row>
        <row r="1429">
          <cell r="D1429">
            <v>9311056</v>
          </cell>
          <cell r="H1429">
            <v>0</v>
          </cell>
        </row>
        <row r="1430">
          <cell r="D1430">
            <v>9311058</v>
          </cell>
          <cell r="H1430">
            <v>0</v>
          </cell>
        </row>
        <row r="1431">
          <cell r="D1431">
            <v>9311060</v>
          </cell>
          <cell r="H1431">
            <v>0</v>
          </cell>
        </row>
        <row r="1432">
          <cell r="D1432">
            <v>9311061</v>
          </cell>
          <cell r="H1432">
            <v>0</v>
          </cell>
        </row>
        <row r="1433">
          <cell r="D1433">
            <v>9311062</v>
          </cell>
          <cell r="H1433">
            <v>0</v>
          </cell>
        </row>
        <row r="1434">
          <cell r="D1434">
            <v>9311067</v>
          </cell>
          <cell r="H1434">
            <v>0</v>
          </cell>
        </row>
        <row r="1435">
          <cell r="D1435">
            <v>9311068</v>
          </cell>
          <cell r="H1435">
            <v>0</v>
          </cell>
        </row>
        <row r="1436">
          <cell r="D1436">
            <v>9311069</v>
          </cell>
          <cell r="H1436">
            <v>0</v>
          </cell>
        </row>
        <row r="1437">
          <cell r="D1437">
            <v>9311071</v>
          </cell>
          <cell r="H1437">
            <v>0</v>
          </cell>
        </row>
        <row r="1438">
          <cell r="D1438">
            <v>9311086</v>
          </cell>
          <cell r="H1438">
            <v>0</v>
          </cell>
        </row>
        <row r="1439">
          <cell r="D1439">
            <v>9311087</v>
          </cell>
          <cell r="H1439">
            <v>0</v>
          </cell>
        </row>
        <row r="1440">
          <cell r="D1440">
            <v>9311088</v>
          </cell>
          <cell r="H1440">
            <v>0</v>
          </cell>
        </row>
        <row r="1441">
          <cell r="D1441">
            <v>9311113</v>
          </cell>
          <cell r="H1441">
            <v>0</v>
          </cell>
        </row>
        <row r="1442">
          <cell r="D1442">
            <v>9311121</v>
          </cell>
          <cell r="H1442">
            <v>0</v>
          </cell>
        </row>
        <row r="1443">
          <cell r="D1443">
            <v>9311122</v>
          </cell>
          <cell r="H1443">
            <v>0</v>
          </cell>
        </row>
        <row r="1444">
          <cell r="D1444">
            <v>9311124</v>
          </cell>
          <cell r="H1444">
            <v>0</v>
          </cell>
        </row>
        <row r="1445">
          <cell r="D1445">
            <v>9311125</v>
          </cell>
          <cell r="H1445">
            <v>0</v>
          </cell>
        </row>
        <row r="1446">
          <cell r="D1446">
            <v>9311126</v>
          </cell>
          <cell r="H1446">
            <v>0</v>
          </cell>
        </row>
        <row r="1447">
          <cell r="D1447">
            <v>9311127</v>
          </cell>
          <cell r="H1447">
            <v>0</v>
          </cell>
        </row>
        <row r="1448">
          <cell r="D1448">
            <v>9311128</v>
          </cell>
          <cell r="H1448">
            <v>0</v>
          </cell>
        </row>
        <row r="1449">
          <cell r="D1449">
            <v>9311129</v>
          </cell>
          <cell r="H1449">
            <v>0</v>
          </cell>
        </row>
        <row r="1450">
          <cell r="D1450">
            <v>9311130</v>
          </cell>
          <cell r="H1450">
            <v>0</v>
          </cell>
        </row>
        <row r="1451">
          <cell r="D1451">
            <v>9311131</v>
          </cell>
          <cell r="H1451">
            <v>0</v>
          </cell>
        </row>
        <row r="1452">
          <cell r="D1452">
            <v>9311132</v>
          </cell>
          <cell r="H1452">
            <v>0</v>
          </cell>
        </row>
        <row r="1453">
          <cell r="D1453">
            <v>9311133</v>
          </cell>
          <cell r="H1453">
            <v>0</v>
          </cell>
        </row>
        <row r="1454">
          <cell r="D1454">
            <v>9311134</v>
          </cell>
          <cell r="H1454">
            <v>0</v>
          </cell>
        </row>
        <row r="1455">
          <cell r="D1455">
            <v>9311135</v>
          </cell>
          <cell r="H1455">
            <v>135.00000000000003</v>
          </cell>
        </row>
        <row r="1456">
          <cell r="D1456">
            <v>9311136</v>
          </cell>
          <cell r="H1456">
            <v>540.00000000000011</v>
          </cell>
        </row>
        <row r="1457">
          <cell r="D1457">
            <v>9311137</v>
          </cell>
          <cell r="H1457">
            <v>135.00000000000003</v>
          </cell>
        </row>
        <row r="1458">
          <cell r="D1458">
            <v>9311138</v>
          </cell>
          <cell r="H1458">
            <v>0</v>
          </cell>
        </row>
        <row r="1459">
          <cell r="D1459">
            <v>9311169</v>
          </cell>
          <cell r="H1459">
            <v>0</v>
          </cell>
        </row>
        <row r="1460">
          <cell r="D1460">
            <v>9311190</v>
          </cell>
          <cell r="H1460">
            <v>0</v>
          </cell>
        </row>
        <row r="1461">
          <cell r="D1461">
            <v>9311191</v>
          </cell>
          <cell r="H1461">
            <v>0</v>
          </cell>
        </row>
        <row r="1462">
          <cell r="D1462">
            <v>9311192</v>
          </cell>
          <cell r="H1462">
            <v>0</v>
          </cell>
        </row>
        <row r="1463">
          <cell r="D1463">
            <v>9311193</v>
          </cell>
          <cell r="H1463">
            <v>0</v>
          </cell>
        </row>
        <row r="1464">
          <cell r="D1464">
            <v>9311194</v>
          </cell>
          <cell r="H1464">
            <v>0</v>
          </cell>
        </row>
        <row r="1465">
          <cell r="D1465">
            <v>9311196</v>
          </cell>
          <cell r="H1465">
            <v>0</v>
          </cell>
        </row>
        <row r="1466">
          <cell r="D1466">
            <v>9311197</v>
          </cell>
          <cell r="H1466">
            <v>0</v>
          </cell>
        </row>
        <row r="1467">
          <cell r="D1467">
            <v>9311198</v>
          </cell>
          <cell r="H1467">
            <v>0</v>
          </cell>
        </row>
        <row r="1468">
          <cell r="D1468">
            <v>9311212</v>
          </cell>
          <cell r="H1468">
            <v>0</v>
          </cell>
        </row>
        <row r="1469">
          <cell r="D1469">
            <v>9311213</v>
          </cell>
          <cell r="H1469">
            <v>0</v>
          </cell>
        </row>
        <row r="1470">
          <cell r="D1470">
            <v>9311214</v>
          </cell>
          <cell r="H1470">
            <v>0</v>
          </cell>
        </row>
        <row r="1471">
          <cell r="D1471">
            <v>9311215</v>
          </cell>
          <cell r="H1471">
            <v>0</v>
          </cell>
        </row>
        <row r="1472">
          <cell r="D1472">
            <v>9311321</v>
          </cell>
          <cell r="H1472">
            <v>0</v>
          </cell>
        </row>
        <row r="1473">
          <cell r="D1473">
            <v>9311330</v>
          </cell>
          <cell r="H1473">
            <v>0</v>
          </cell>
        </row>
        <row r="1474">
          <cell r="D1474">
            <v>9311331</v>
          </cell>
          <cell r="H1474">
            <v>0</v>
          </cell>
        </row>
        <row r="1475">
          <cell r="D1475">
            <v>9311384</v>
          </cell>
          <cell r="H1475">
            <v>0</v>
          </cell>
        </row>
        <row r="1476">
          <cell r="D1476">
            <v>9311387</v>
          </cell>
          <cell r="H1476">
            <v>0</v>
          </cell>
        </row>
        <row r="1477">
          <cell r="D1477">
            <v>9311388</v>
          </cell>
          <cell r="H1477">
            <v>0</v>
          </cell>
        </row>
        <row r="1478">
          <cell r="D1478">
            <v>9311417</v>
          </cell>
          <cell r="H1478">
            <v>0</v>
          </cell>
        </row>
        <row r="1479">
          <cell r="D1479">
            <v>9311418</v>
          </cell>
          <cell r="H1479">
            <v>0</v>
          </cell>
        </row>
        <row r="1480">
          <cell r="D1480">
            <v>9311432</v>
          </cell>
          <cell r="H1480">
            <v>0</v>
          </cell>
        </row>
        <row r="1481">
          <cell r="D1481">
            <v>9311444</v>
          </cell>
          <cell r="H1481">
            <v>0</v>
          </cell>
        </row>
        <row r="1482">
          <cell r="D1482">
            <v>9311503</v>
          </cell>
          <cell r="H1482">
            <v>0</v>
          </cell>
        </row>
        <row r="1483">
          <cell r="D1483">
            <v>9311674</v>
          </cell>
          <cell r="H1483">
            <v>0</v>
          </cell>
        </row>
        <row r="1484">
          <cell r="D1484">
            <v>9311676</v>
          </cell>
          <cell r="H1484">
            <v>0</v>
          </cell>
        </row>
        <row r="1485">
          <cell r="D1485">
            <v>9311677</v>
          </cell>
          <cell r="H1485">
            <v>0</v>
          </cell>
        </row>
        <row r="1486">
          <cell r="D1486">
            <v>9311678</v>
          </cell>
          <cell r="H1486">
            <v>0</v>
          </cell>
        </row>
        <row r="1487">
          <cell r="D1487">
            <v>9311679</v>
          </cell>
          <cell r="H1487">
            <v>0</v>
          </cell>
        </row>
        <row r="1488">
          <cell r="D1488">
            <v>9311713</v>
          </cell>
          <cell r="H1488">
            <v>0</v>
          </cell>
        </row>
        <row r="1489">
          <cell r="D1489">
            <v>9311718</v>
          </cell>
          <cell r="H1489">
            <v>0</v>
          </cell>
        </row>
        <row r="1490">
          <cell r="D1490">
            <v>9311719</v>
          </cell>
          <cell r="H1490">
            <v>0</v>
          </cell>
        </row>
        <row r="1491">
          <cell r="D1491">
            <v>9311730</v>
          </cell>
          <cell r="H1491">
            <v>0</v>
          </cell>
        </row>
        <row r="1492">
          <cell r="D1492">
            <v>9311868</v>
          </cell>
          <cell r="H1492">
            <v>0</v>
          </cell>
        </row>
        <row r="1493">
          <cell r="D1493">
            <v>9311869</v>
          </cell>
          <cell r="H1493">
            <v>0</v>
          </cell>
        </row>
        <row r="1494">
          <cell r="D1494">
            <v>9311880</v>
          </cell>
          <cell r="H1494">
            <v>0</v>
          </cell>
        </row>
        <row r="1495">
          <cell r="D1495">
            <v>9311894</v>
          </cell>
          <cell r="H1495">
            <v>0</v>
          </cell>
        </row>
        <row r="1496">
          <cell r="D1496">
            <v>9311895</v>
          </cell>
          <cell r="H1496">
            <v>0</v>
          </cell>
        </row>
        <row r="1497">
          <cell r="D1497">
            <v>9311896</v>
          </cell>
          <cell r="H1497">
            <v>0</v>
          </cell>
        </row>
        <row r="1498">
          <cell r="D1498">
            <v>9311897</v>
          </cell>
          <cell r="H1498">
            <v>0</v>
          </cell>
        </row>
        <row r="1499">
          <cell r="D1499">
            <v>9311924</v>
          </cell>
          <cell r="H1499">
            <v>0</v>
          </cell>
        </row>
        <row r="1500">
          <cell r="D1500">
            <v>9311944</v>
          </cell>
          <cell r="H1500">
            <v>0</v>
          </cell>
        </row>
        <row r="1501">
          <cell r="D1501">
            <v>9311946</v>
          </cell>
          <cell r="H1501">
            <v>0</v>
          </cell>
        </row>
        <row r="1502">
          <cell r="D1502">
            <v>9311947</v>
          </cell>
          <cell r="H1502">
            <v>0</v>
          </cell>
        </row>
        <row r="1503">
          <cell r="D1503">
            <v>9311952</v>
          </cell>
          <cell r="H1503">
            <v>0</v>
          </cell>
        </row>
        <row r="1504">
          <cell r="D1504">
            <v>9311953</v>
          </cell>
          <cell r="H1504">
            <v>0</v>
          </cell>
        </row>
        <row r="1505">
          <cell r="D1505">
            <v>9311954</v>
          </cell>
          <cell r="H1505">
            <v>0</v>
          </cell>
        </row>
        <row r="1506">
          <cell r="D1506">
            <v>9311980</v>
          </cell>
          <cell r="H1506">
            <v>0</v>
          </cell>
        </row>
        <row r="1507">
          <cell r="D1507">
            <v>9311995</v>
          </cell>
          <cell r="H1507">
            <v>0</v>
          </cell>
        </row>
        <row r="1508">
          <cell r="D1508">
            <v>9311996</v>
          </cell>
          <cell r="H1508">
            <v>0</v>
          </cell>
        </row>
        <row r="1509">
          <cell r="D1509">
            <v>9311997</v>
          </cell>
          <cell r="H1509">
            <v>0</v>
          </cell>
        </row>
        <row r="1510">
          <cell r="D1510">
            <v>9312030</v>
          </cell>
          <cell r="H1510">
            <v>0</v>
          </cell>
        </row>
        <row r="1511">
          <cell r="D1511">
            <v>9312031</v>
          </cell>
          <cell r="H1511">
            <v>0</v>
          </cell>
        </row>
        <row r="1512">
          <cell r="D1512">
            <v>9312032</v>
          </cell>
          <cell r="H1512">
            <v>0</v>
          </cell>
        </row>
        <row r="1513">
          <cell r="D1513">
            <v>9312121</v>
          </cell>
          <cell r="H1513">
            <v>0</v>
          </cell>
        </row>
        <row r="1514">
          <cell r="D1514">
            <v>9312132</v>
          </cell>
          <cell r="H1514">
            <v>0</v>
          </cell>
        </row>
        <row r="1515">
          <cell r="D1515">
            <v>9312144</v>
          </cell>
          <cell r="H1515">
            <v>0</v>
          </cell>
        </row>
        <row r="1516">
          <cell r="D1516">
            <v>9312145</v>
          </cell>
          <cell r="H1516">
            <v>0</v>
          </cell>
        </row>
        <row r="1517">
          <cell r="D1517">
            <v>9312146</v>
          </cell>
          <cell r="H1517">
            <v>0</v>
          </cell>
        </row>
        <row r="1518">
          <cell r="D1518">
            <v>9312147</v>
          </cell>
          <cell r="H1518">
            <v>0</v>
          </cell>
        </row>
        <row r="1519">
          <cell r="D1519">
            <v>9312148</v>
          </cell>
          <cell r="H1519">
            <v>0</v>
          </cell>
        </row>
        <row r="1520">
          <cell r="D1520">
            <v>9312149</v>
          </cell>
          <cell r="H1520">
            <v>0</v>
          </cell>
        </row>
        <row r="1521">
          <cell r="D1521">
            <v>9312165</v>
          </cell>
          <cell r="H1521">
            <v>0</v>
          </cell>
        </row>
        <row r="1522">
          <cell r="D1522">
            <v>9312166</v>
          </cell>
          <cell r="H1522">
            <v>0</v>
          </cell>
        </row>
        <row r="1523">
          <cell r="D1523">
            <v>9312167</v>
          </cell>
          <cell r="H1523">
            <v>0</v>
          </cell>
        </row>
        <row r="1524">
          <cell r="D1524">
            <v>9312168</v>
          </cell>
          <cell r="H1524">
            <v>0</v>
          </cell>
        </row>
        <row r="1525">
          <cell r="D1525">
            <v>9312169</v>
          </cell>
          <cell r="H1525">
            <v>0</v>
          </cell>
        </row>
        <row r="1526">
          <cell r="D1526">
            <v>9312180</v>
          </cell>
          <cell r="H1526">
            <v>0</v>
          </cell>
        </row>
        <row r="1527">
          <cell r="D1527">
            <v>9312181</v>
          </cell>
          <cell r="H1527">
            <v>0</v>
          </cell>
        </row>
        <row r="1528">
          <cell r="D1528">
            <v>9312182</v>
          </cell>
          <cell r="H1528">
            <v>0</v>
          </cell>
        </row>
        <row r="1529">
          <cell r="D1529">
            <v>9312183</v>
          </cell>
          <cell r="H1529">
            <v>0</v>
          </cell>
        </row>
        <row r="1530">
          <cell r="D1530">
            <v>9312184</v>
          </cell>
          <cell r="H1530">
            <v>0</v>
          </cell>
        </row>
        <row r="1531">
          <cell r="D1531">
            <v>9312185</v>
          </cell>
          <cell r="H1531">
            <v>0</v>
          </cell>
        </row>
        <row r="1532">
          <cell r="D1532">
            <v>9312186</v>
          </cell>
          <cell r="H1532">
            <v>0</v>
          </cell>
        </row>
        <row r="1533">
          <cell r="D1533">
            <v>9312293</v>
          </cell>
          <cell r="H1533">
            <v>0</v>
          </cell>
        </row>
        <row r="1534">
          <cell r="D1534">
            <v>9312348</v>
          </cell>
          <cell r="H1534">
            <v>0</v>
          </cell>
        </row>
        <row r="1535">
          <cell r="D1535">
            <v>9312350</v>
          </cell>
          <cell r="H1535">
            <v>0</v>
          </cell>
        </row>
        <row r="1536">
          <cell r="D1536">
            <v>9312351</v>
          </cell>
          <cell r="H1536">
            <v>0</v>
          </cell>
        </row>
        <row r="1537">
          <cell r="D1537">
            <v>9312352</v>
          </cell>
          <cell r="H1537">
            <v>0</v>
          </cell>
        </row>
        <row r="1538">
          <cell r="D1538">
            <v>9312354</v>
          </cell>
          <cell r="H1538">
            <v>0</v>
          </cell>
        </row>
        <row r="1539">
          <cell r="D1539">
            <v>9312355</v>
          </cell>
          <cell r="H1539">
            <v>0</v>
          </cell>
        </row>
        <row r="1540">
          <cell r="D1540">
            <v>9312357</v>
          </cell>
          <cell r="H1540">
            <v>0</v>
          </cell>
        </row>
        <row r="1541">
          <cell r="D1541">
            <v>9312358</v>
          </cell>
          <cell r="H1541">
            <v>0</v>
          </cell>
        </row>
        <row r="1542">
          <cell r="D1542">
            <v>9312366</v>
          </cell>
          <cell r="H1542">
            <v>0</v>
          </cell>
        </row>
        <row r="1543">
          <cell r="D1543">
            <v>9312367</v>
          </cell>
          <cell r="H1543">
            <v>0</v>
          </cell>
        </row>
        <row r="1544">
          <cell r="D1544">
            <v>9312377</v>
          </cell>
          <cell r="H1544">
            <v>0</v>
          </cell>
        </row>
        <row r="1545">
          <cell r="D1545">
            <v>9312379</v>
          </cell>
          <cell r="H1545">
            <v>0</v>
          </cell>
        </row>
        <row r="1546">
          <cell r="D1546">
            <v>9312411</v>
          </cell>
          <cell r="H1546">
            <v>0</v>
          </cell>
        </row>
        <row r="1547">
          <cell r="D1547">
            <v>9312413</v>
          </cell>
          <cell r="H1547">
            <v>0</v>
          </cell>
        </row>
        <row r="1548">
          <cell r="D1548">
            <v>9312414</v>
          </cell>
          <cell r="H1548">
            <v>0</v>
          </cell>
        </row>
        <row r="1549">
          <cell r="D1549">
            <v>9312415</v>
          </cell>
          <cell r="H1549">
            <v>0</v>
          </cell>
        </row>
        <row r="1550">
          <cell r="D1550">
            <v>9312416</v>
          </cell>
          <cell r="H1550">
            <v>0</v>
          </cell>
        </row>
        <row r="1551">
          <cell r="D1551">
            <v>9312417</v>
          </cell>
          <cell r="H1551">
            <v>0</v>
          </cell>
        </row>
        <row r="1552">
          <cell r="D1552">
            <v>9312418</v>
          </cell>
          <cell r="H1552">
            <v>0</v>
          </cell>
        </row>
        <row r="1553">
          <cell r="D1553">
            <v>9312423</v>
          </cell>
          <cell r="H1553">
            <v>0</v>
          </cell>
        </row>
        <row r="1554">
          <cell r="D1554">
            <v>9312424</v>
          </cell>
          <cell r="H1554">
            <v>0</v>
          </cell>
        </row>
        <row r="1555">
          <cell r="D1555">
            <v>9312425</v>
          </cell>
          <cell r="H1555">
            <v>0</v>
          </cell>
        </row>
        <row r="1556">
          <cell r="D1556">
            <v>9312426</v>
          </cell>
          <cell r="H1556">
            <v>0</v>
          </cell>
        </row>
        <row r="1557">
          <cell r="D1557">
            <v>9312427</v>
          </cell>
          <cell r="H1557">
            <v>0</v>
          </cell>
        </row>
        <row r="1558">
          <cell r="D1558">
            <v>9312428</v>
          </cell>
          <cell r="H1558">
            <v>0</v>
          </cell>
        </row>
        <row r="1559">
          <cell r="D1559">
            <v>9312429</v>
          </cell>
          <cell r="H1559">
            <v>0</v>
          </cell>
        </row>
        <row r="1560">
          <cell r="D1560">
            <v>9312440</v>
          </cell>
          <cell r="H1560">
            <v>0</v>
          </cell>
        </row>
        <row r="1561">
          <cell r="D1561">
            <v>9312441</v>
          </cell>
          <cell r="H1561">
            <v>0</v>
          </cell>
        </row>
        <row r="1562">
          <cell r="D1562">
            <v>9312442</v>
          </cell>
          <cell r="H1562">
            <v>0</v>
          </cell>
        </row>
        <row r="1563">
          <cell r="D1563">
            <v>9312443</v>
          </cell>
          <cell r="H1563">
            <v>0</v>
          </cell>
        </row>
        <row r="1564">
          <cell r="D1564">
            <v>9312444</v>
          </cell>
          <cell r="H1564">
            <v>0</v>
          </cell>
        </row>
        <row r="1565">
          <cell r="D1565">
            <v>9312445</v>
          </cell>
          <cell r="H1565">
            <v>0</v>
          </cell>
        </row>
        <row r="1566">
          <cell r="D1566">
            <v>9312446</v>
          </cell>
          <cell r="H1566">
            <v>0</v>
          </cell>
        </row>
        <row r="1567">
          <cell r="D1567">
            <v>9312447</v>
          </cell>
          <cell r="H1567">
            <v>0</v>
          </cell>
        </row>
        <row r="1568">
          <cell r="D1568">
            <v>9312491</v>
          </cell>
          <cell r="H1568">
            <v>0</v>
          </cell>
        </row>
        <row r="1569">
          <cell r="D1569">
            <v>9312492</v>
          </cell>
          <cell r="H1569">
            <v>0</v>
          </cell>
        </row>
        <row r="1570">
          <cell r="D1570">
            <v>9312493</v>
          </cell>
          <cell r="H1570">
            <v>0</v>
          </cell>
        </row>
        <row r="1571">
          <cell r="D1571">
            <v>9312526</v>
          </cell>
          <cell r="H1571">
            <v>0</v>
          </cell>
        </row>
        <row r="1572">
          <cell r="D1572">
            <v>9312545</v>
          </cell>
          <cell r="H1572">
            <v>0</v>
          </cell>
        </row>
        <row r="1573">
          <cell r="D1573">
            <v>9312546</v>
          </cell>
          <cell r="H1573">
            <v>0</v>
          </cell>
        </row>
        <row r="1574">
          <cell r="D1574">
            <v>9312547</v>
          </cell>
          <cell r="H1574">
            <v>0</v>
          </cell>
        </row>
        <row r="1575">
          <cell r="D1575">
            <v>9312548</v>
          </cell>
          <cell r="H1575">
            <v>0</v>
          </cell>
        </row>
        <row r="1576">
          <cell r="D1576">
            <v>9312694</v>
          </cell>
          <cell r="H1576">
            <v>0</v>
          </cell>
        </row>
        <row r="1577">
          <cell r="D1577">
            <v>9312724</v>
          </cell>
          <cell r="H1577">
            <v>0</v>
          </cell>
        </row>
        <row r="1578">
          <cell r="D1578">
            <v>9312725</v>
          </cell>
          <cell r="H1578">
            <v>0</v>
          </cell>
        </row>
        <row r="1579">
          <cell r="D1579">
            <v>9312726</v>
          </cell>
          <cell r="H1579">
            <v>0</v>
          </cell>
        </row>
        <row r="1580">
          <cell r="D1580">
            <v>9312727</v>
          </cell>
          <cell r="H1580">
            <v>0</v>
          </cell>
        </row>
        <row r="1581">
          <cell r="D1581">
            <v>9312728</v>
          </cell>
          <cell r="H1581">
            <v>0</v>
          </cell>
        </row>
        <row r="1582">
          <cell r="D1582">
            <v>9312730</v>
          </cell>
          <cell r="H1582">
            <v>0</v>
          </cell>
        </row>
        <row r="1583">
          <cell r="D1583">
            <v>9312736</v>
          </cell>
          <cell r="H1583">
            <v>0</v>
          </cell>
        </row>
        <row r="1584">
          <cell r="D1584">
            <v>9312747</v>
          </cell>
          <cell r="H1584">
            <v>0</v>
          </cell>
        </row>
        <row r="1585">
          <cell r="D1585">
            <v>9312752</v>
          </cell>
          <cell r="H1585">
            <v>0</v>
          </cell>
        </row>
        <row r="1586">
          <cell r="D1586">
            <v>9312809</v>
          </cell>
          <cell r="H1586">
            <v>0</v>
          </cell>
        </row>
        <row r="1587">
          <cell r="D1587">
            <v>9312822</v>
          </cell>
          <cell r="H1587">
            <v>0</v>
          </cell>
        </row>
        <row r="1588">
          <cell r="D1588">
            <v>9312825</v>
          </cell>
          <cell r="H1588">
            <v>0</v>
          </cell>
        </row>
        <row r="1589">
          <cell r="D1589">
            <v>9312828</v>
          </cell>
          <cell r="H1589">
            <v>0</v>
          </cell>
        </row>
        <row r="1590">
          <cell r="D1590">
            <v>9312860</v>
          </cell>
          <cell r="H1590">
            <v>0</v>
          </cell>
        </row>
        <row r="1591">
          <cell r="D1591">
            <v>9312861</v>
          </cell>
          <cell r="H1591">
            <v>0</v>
          </cell>
        </row>
        <row r="1592">
          <cell r="D1592">
            <v>9312862</v>
          </cell>
          <cell r="H1592">
            <v>0</v>
          </cell>
        </row>
        <row r="1593">
          <cell r="D1593">
            <v>9312863</v>
          </cell>
          <cell r="H1593">
            <v>0</v>
          </cell>
        </row>
        <row r="1594">
          <cell r="D1594">
            <v>9312864</v>
          </cell>
          <cell r="H1594">
            <v>0</v>
          </cell>
        </row>
        <row r="1595">
          <cell r="D1595">
            <v>9312865</v>
          </cell>
          <cell r="H1595">
            <v>0</v>
          </cell>
        </row>
        <row r="1596">
          <cell r="D1596">
            <v>9312866</v>
          </cell>
          <cell r="H1596">
            <v>0</v>
          </cell>
        </row>
        <row r="1597">
          <cell r="D1597">
            <v>9312867</v>
          </cell>
          <cell r="H1597">
            <v>0</v>
          </cell>
        </row>
        <row r="1598">
          <cell r="D1598">
            <v>9312868</v>
          </cell>
          <cell r="H1598">
            <v>0</v>
          </cell>
        </row>
        <row r="1599">
          <cell r="D1599">
            <v>9312869</v>
          </cell>
          <cell r="H1599">
            <v>0</v>
          </cell>
        </row>
        <row r="1600">
          <cell r="D1600">
            <v>9312870</v>
          </cell>
          <cell r="H1600">
            <v>0</v>
          </cell>
        </row>
        <row r="1601">
          <cell r="D1601">
            <v>9312871</v>
          </cell>
          <cell r="H1601">
            <v>0</v>
          </cell>
        </row>
        <row r="1602">
          <cell r="D1602">
            <v>9312872</v>
          </cell>
          <cell r="H1602">
            <v>0</v>
          </cell>
        </row>
        <row r="1603">
          <cell r="D1603">
            <v>9312873</v>
          </cell>
          <cell r="H1603">
            <v>0</v>
          </cell>
        </row>
        <row r="1604">
          <cell r="D1604">
            <v>9312874</v>
          </cell>
          <cell r="H1604">
            <v>0</v>
          </cell>
        </row>
        <row r="1605">
          <cell r="D1605">
            <v>9312875</v>
          </cell>
          <cell r="H1605">
            <v>0</v>
          </cell>
        </row>
        <row r="1606">
          <cell r="D1606">
            <v>9312876</v>
          </cell>
          <cell r="H1606">
            <v>0</v>
          </cell>
        </row>
        <row r="1607">
          <cell r="D1607">
            <v>9312895</v>
          </cell>
          <cell r="H1607">
            <v>0</v>
          </cell>
        </row>
        <row r="1608">
          <cell r="D1608">
            <v>9313025</v>
          </cell>
          <cell r="H1608">
            <v>0</v>
          </cell>
        </row>
        <row r="1609">
          <cell r="D1609">
            <v>9313026</v>
          </cell>
          <cell r="H1609">
            <v>0</v>
          </cell>
        </row>
        <row r="1610">
          <cell r="D1610">
            <v>9313027</v>
          </cell>
          <cell r="H1610">
            <v>0</v>
          </cell>
        </row>
        <row r="1611">
          <cell r="D1611">
            <v>9313028</v>
          </cell>
          <cell r="H1611">
            <v>0</v>
          </cell>
        </row>
        <row r="1612">
          <cell r="D1612">
            <v>9313029</v>
          </cell>
          <cell r="H1612">
            <v>0</v>
          </cell>
        </row>
        <row r="1613">
          <cell r="D1613">
            <v>9313030</v>
          </cell>
          <cell r="H1613">
            <v>0</v>
          </cell>
        </row>
        <row r="1614">
          <cell r="D1614">
            <v>9313042</v>
          </cell>
          <cell r="H1614">
            <v>0</v>
          </cell>
        </row>
        <row r="1615">
          <cell r="D1615">
            <v>9313046</v>
          </cell>
          <cell r="H1615">
            <v>0</v>
          </cell>
        </row>
        <row r="1616">
          <cell r="D1616">
            <v>9313047</v>
          </cell>
          <cell r="H1616">
            <v>0</v>
          </cell>
        </row>
        <row r="1617">
          <cell r="D1617">
            <v>9313048</v>
          </cell>
          <cell r="H1617">
            <v>0</v>
          </cell>
        </row>
        <row r="1618">
          <cell r="D1618">
            <v>9313049</v>
          </cell>
          <cell r="H1618">
            <v>0</v>
          </cell>
        </row>
        <row r="1619">
          <cell r="D1619">
            <v>9313092</v>
          </cell>
          <cell r="H1619">
            <v>0</v>
          </cell>
        </row>
        <row r="1620">
          <cell r="D1620">
            <v>9313093</v>
          </cell>
          <cell r="H1620">
            <v>0</v>
          </cell>
        </row>
        <row r="1621">
          <cell r="D1621">
            <v>9313100</v>
          </cell>
          <cell r="H1621">
            <v>0</v>
          </cell>
        </row>
        <row r="1622">
          <cell r="D1622">
            <v>9313115</v>
          </cell>
          <cell r="H1622">
            <v>0</v>
          </cell>
        </row>
        <row r="1623">
          <cell r="D1623">
            <v>9313116</v>
          </cell>
          <cell r="H1623">
            <v>0</v>
          </cell>
        </row>
        <row r="1624">
          <cell r="D1624">
            <v>9313117</v>
          </cell>
          <cell r="H1624">
            <v>0</v>
          </cell>
        </row>
        <row r="1625">
          <cell r="D1625">
            <v>9313118</v>
          </cell>
          <cell r="H1625">
            <v>0</v>
          </cell>
        </row>
        <row r="1626">
          <cell r="D1626">
            <v>9313119</v>
          </cell>
          <cell r="H1626">
            <v>0</v>
          </cell>
        </row>
        <row r="1627">
          <cell r="D1627">
            <v>9313130</v>
          </cell>
          <cell r="H1627">
            <v>0</v>
          </cell>
        </row>
        <row r="1628">
          <cell r="D1628">
            <v>9313134</v>
          </cell>
          <cell r="H1628">
            <v>0</v>
          </cell>
        </row>
        <row r="1629">
          <cell r="D1629">
            <v>9313153</v>
          </cell>
          <cell r="H1629">
            <v>0</v>
          </cell>
        </row>
        <row r="1630">
          <cell r="D1630">
            <v>9313169</v>
          </cell>
          <cell r="H1630">
            <v>0</v>
          </cell>
        </row>
        <row r="1631">
          <cell r="D1631">
            <v>9313188</v>
          </cell>
          <cell r="H1631">
            <v>0</v>
          </cell>
        </row>
        <row r="1632">
          <cell r="D1632">
            <v>9313189</v>
          </cell>
          <cell r="H1632">
            <v>0</v>
          </cell>
        </row>
        <row r="1633">
          <cell r="D1633">
            <v>9313190</v>
          </cell>
          <cell r="H1633">
            <v>0</v>
          </cell>
        </row>
        <row r="1634">
          <cell r="D1634">
            <v>9313285</v>
          </cell>
          <cell r="H1634">
            <v>0</v>
          </cell>
        </row>
        <row r="1635">
          <cell r="D1635">
            <v>9313286</v>
          </cell>
          <cell r="H1635">
            <v>0</v>
          </cell>
        </row>
        <row r="1636">
          <cell r="D1636">
            <v>9313300</v>
          </cell>
          <cell r="H1636">
            <v>0</v>
          </cell>
        </row>
        <row r="1637">
          <cell r="D1637">
            <v>9313301</v>
          </cell>
          <cell r="H1637">
            <v>0</v>
          </cell>
        </row>
        <row r="1638">
          <cell r="D1638">
            <v>9313345</v>
          </cell>
          <cell r="H1638">
            <v>0</v>
          </cell>
        </row>
        <row r="1639">
          <cell r="D1639">
            <v>9313444</v>
          </cell>
          <cell r="H1639">
            <v>0</v>
          </cell>
        </row>
        <row r="1640">
          <cell r="D1640">
            <v>9313445</v>
          </cell>
          <cell r="H1640">
            <v>0</v>
          </cell>
        </row>
        <row r="1641">
          <cell r="D1641">
            <v>9313446</v>
          </cell>
          <cell r="H1641">
            <v>0</v>
          </cell>
        </row>
        <row r="1642">
          <cell r="D1642">
            <v>9313447</v>
          </cell>
          <cell r="H1642">
            <v>0</v>
          </cell>
        </row>
        <row r="1643">
          <cell r="D1643">
            <v>9313448</v>
          </cell>
          <cell r="H1643">
            <v>0</v>
          </cell>
        </row>
        <row r="1644">
          <cell r="D1644">
            <v>9313514</v>
          </cell>
          <cell r="H1644">
            <v>0</v>
          </cell>
        </row>
        <row r="1645">
          <cell r="D1645">
            <v>9313515</v>
          </cell>
          <cell r="H1645">
            <v>0</v>
          </cell>
        </row>
        <row r="1646">
          <cell r="D1646">
            <v>9313516</v>
          </cell>
          <cell r="H1646">
            <v>0</v>
          </cell>
        </row>
        <row r="1647">
          <cell r="D1647">
            <v>9313770</v>
          </cell>
          <cell r="H1647">
            <v>0</v>
          </cell>
        </row>
        <row r="1648">
          <cell r="D1648">
            <v>9313771</v>
          </cell>
          <cell r="H1648">
            <v>0</v>
          </cell>
        </row>
        <row r="1649">
          <cell r="D1649">
            <v>9313773</v>
          </cell>
          <cell r="H1649">
            <v>0</v>
          </cell>
        </row>
        <row r="1650">
          <cell r="D1650">
            <v>9313775</v>
          </cell>
          <cell r="H1650">
            <v>0</v>
          </cell>
        </row>
        <row r="1651">
          <cell r="D1651">
            <v>9313776</v>
          </cell>
          <cell r="H1651">
            <v>0</v>
          </cell>
        </row>
        <row r="1652">
          <cell r="D1652">
            <v>9313777</v>
          </cell>
          <cell r="H1652">
            <v>0</v>
          </cell>
        </row>
        <row r="1653">
          <cell r="D1653">
            <v>9313778</v>
          </cell>
          <cell r="H1653">
            <v>0</v>
          </cell>
        </row>
        <row r="1654">
          <cell r="D1654">
            <v>9313804</v>
          </cell>
          <cell r="H1654">
            <v>0</v>
          </cell>
        </row>
        <row r="1655">
          <cell r="D1655">
            <v>9313807</v>
          </cell>
          <cell r="H1655">
            <v>0</v>
          </cell>
        </row>
        <row r="1656">
          <cell r="D1656">
            <v>9313808</v>
          </cell>
          <cell r="H1656">
            <v>0</v>
          </cell>
        </row>
        <row r="1657">
          <cell r="D1657">
            <v>9313810</v>
          </cell>
          <cell r="H1657">
            <v>0</v>
          </cell>
        </row>
        <row r="1658">
          <cell r="D1658">
            <v>9313816</v>
          </cell>
          <cell r="H1658">
            <v>0</v>
          </cell>
        </row>
        <row r="1659">
          <cell r="D1659">
            <v>9313818</v>
          </cell>
          <cell r="H1659">
            <v>0</v>
          </cell>
        </row>
        <row r="1660">
          <cell r="D1660">
            <v>9313872</v>
          </cell>
          <cell r="H1660">
            <v>0</v>
          </cell>
        </row>
        <row r="1661">
          <cell r="D1661">
            <v>9313940</v>
          </cell>
          <cell r="H1661">
            <v>0</v>
          </cell>
        </row>
        <row r="1662">
          <cell r="D1662">
            <v>9313942</v>
          </cell>
          <cell r="H1662">
            <v>0</v>
          </cell>
        </row>
        <row r="1663">
          <cell r="D1663">
            <v>9313943</v>
          </cell>
          <cell r="H1663">
            <v>0</v>
          </cell>
        </row>
        <row r="1664">
          <cell r="D1664">
            <v>9313944</v>
          </cell>
          <cell r="H1664">
            <v>0</v>
          </cell>
        </row>
        <row r="1665">
          <cell r="D1665">
            <v>9313962</v>
          </cell>
          <cell r="H1665">
            <v>0</v>
          </cell>
        </row>
        <row r="1666">
          <cell r="D1666">
            <v>9313963</v>
          </cell>
          <cell r="H1666">
            <v>0</v>
          </cell>
        </row>
        <row r="1667">
          <cell r="D1667">
            <v>9313964</v>
          </cell>
          <cell r="H1667">
            <v>0</v>
          </cell>
        </row>
        <row r="1668">
          <cell r="D1668">
            <v>9313965</v>
          </cell>
          <cell r="H1668">
            <v>0</v>
          </cell>
        </row>
        <row r="1669">
          <cell r="D1669">
            <v>9313966</v>
          </cell>
          <cell r="H1669">
            <v>0</v>
          </cell>
        </row>
        <row r="1670">
          <cell r="D1670">
            <v>9313967</v>
          </cell>
          <cell r="H1670">
            <v>0</v>
          </cell>
        </row>
        <row r="1671">
          <cell r="D1671">
            <v>9313968</v>
          </cell>
          <cell r="H1671">
            <v>0</v>
          </cell>
        </row>
        <row r="1672">
          <cell r="D1672">
            <v>9313969</v>
          </cell>
          <cell r="H1672">
            <v>0</v>
          </cell>
        </row>
        <row r="1673">
          <cell r="D1673">
            <v>9313970</v>
          </cell>
          <cell r="H1673">
            <v>0</v>
          </cell>
        </row>
        <row r="1674">
          <cell r="D1674">
            <v>9313971</v>
          </cell>
          <cell r="H1674">
            <v>0</v>
          </cell>
        </row>
        <row r="1675">
          <cell r="D1675">
            <v>9313972</v>
          </cell>
          <cell r="H1675">
            <v>0</v>
          </cell>
        </row>
        <row r="1676">
          <cell r="D1676">
            <v>9313973</v>
          </cell>
          <cell r="H1676">
            <v>0</v>
          </cell>
        </row>
        <row r="1677">
          <cell r="D1677">
            <v>9313974</v>
          </cell>
          <cell r="H1677">
            <v>0</v>
          </cell>
        </row>
        <row r="1678">
          <cell r="D1678">
            <v>9313975</v>
          </cell>
          <cell r="H1678">
            <v>120.00000000000003</v>
          </cell>
        </row>
        <row r="1679">
          <cell r="D1679">
            <v>9313976</v>
          </cell>
          <cell r="H1679">
            <v>0</v>
          </cell>
        </row>
        <row r="1680">
          <cell r="D1680">
            <v>9313977</v>
          </cell>
          <cell r="H1680">
            <v>0</v>
          </cell>
        </row>
        <row r="1681">
          <cell r="D1681">
            <v>9313978</v>
          </cell>
          <cell r="H1681">
            <v>0</v>
          </cell>
        </row>
        <row r="1682">
          <cell r="D1682">
            <v>9314061</v>
          </cell>
          <cell r="H1682">
            <v>0</v>
          </cell>
        </row>
        <row r="1683">
          <cell r="D1683">
            <v>9400003</v>
          </cell>
          <cell r="H1683">
            <v>0</v>
          </cell>
        </row>
        <row r="1684">
          <cell r="D1684">
            <v>9400021</v>
          </cell>
          <cell r="H1684">
            <v>0</v>
          </cell>
        </row>
        <row r="1685">
          <cell r="D1685">
            <v>9400033</v>
          </cell>
          <cell r="H1685">
            <v>0</v>
          </cell>
        </row>
        <row r="1686">
          <cell r="D1686">
            <v>9400093</v>
          </cell>
          <cell r="H1686">
            <v>0</v>
          </cell>
        </row>
        <row r="1687">
          <cell r="D1687">
            <v>9400157</v>
          </cell>
          <cell r="H1687">
            <v>0</v>
          </cell>
        </row>
        <row r="1688">
          <cell r="D1688">
            <v>9400201</v>
          </cell>
          <cell r="H1688">
            <v>0</v>
          </cell>
        </row>
        <row r="1689">
          <cell r="D1689">
            <v>9400214</v>
          </cell>
          <cell r="H1689">
            <v>0</v>
          </cell>
        </row>
        <row r="1690">
          <cell r="D1690">
            <v>9400261</v>
          </cell>
          <cell r="H1690">
            <v>0</v>
          </cell>
        </row>
        <row r="1691">
          <cell r="D1691">
            <v>9400262</v>
          </cell>
          <cell r="H1691">
            <v>0</v>
          </cell>
        </row>
        <row r="1692">
          <cell r="D1692">
            <v>9400301</v>
          </cell>
          <cell r="H1692">
            <v>0</v>
          </cell>
        </row>
        <row r="1693">
          <cell r="D1693">
            <v>9400305</v>
          </cell>
          <cell r="H1693">
            <v>0</v>
          </cell>
        </row>
        <row r="1694">
          <cell r="D1694">
            <v>9400307</v>
          </cell>
          <cell r="H1694">
            <v>0</v>
          </cell>
        </row>
        <row r="1695">
          <cell r="D1695">
            <v>9400308</v>
          </cell>
          <cell r="H1695">
            <v>0</v>
          </cell>
        </row>
        <row r="1696">
          <cell r="D1696">
            <v>9400309</v>
          </cell>
          <cell r="H1696">
            <v>0</v>
          </cell>
        </row>
        <row r="1697">
          <cell r="D1697">
            <v>9400500</v>
          </cell>
          <cell r="H1697">
            <v>0</v>
          </cell>
        </row>
        <row r="1698">
          <cell r="D1698">
            <v>9400501</v>
          </cell>
          <cell r="H1698">
            <v>0</v>
          </cell>
        </row>
        <row r="1699">
          <cell r="D1699">
            <v>9400503</v>
          </cell>
          <cell r="H1699">
            <v>0</v>
          </cell>
        </row>
        <row r="1700">
          <cell r="D1700">
            <v>9400504</v>
          </cell>
          <cell r="H1700">
            <v>0</v>
          </cell>
        </row>
        <row r="1701">
          <cell r="D1701">
            <v>9400505</v>
          </cell>
          <cell r="H1701">
            <v>0</v>
          </cell>
        </row>
        <row r="1702">
          <cell r="D1702">
            <v>9400506</v>
          </cell>
          <cell r="H1702">
            <v>0</v>
          </cell>
        </row>
        <row r="1703">
          <cell r="D1703">
            <v>9400508</v>
          </cell>
          <cell r="H1703">
            <v>0</v>
          </cell>
        </row>
        <row r="1704">
          <cell r="D1704">
            <v>9400509</v>
          </cell>
          <cell r="H1704">
            <v>0</v>
          </cell>
        </row>
        <row r="1705">
          <cell r="D1705">
            <v>9400302</v>
          </cell>
          <cell r="H1705">
            <v>0</v>
          </cell>
        </row>
        <row r="1706">
          <cell r="D1706">
            <v>9400303</v>
          </cell>
          <cell r="H1706">
            <v>0</v>
          </cell>
        </row>
        <row r="1707">
          <cell r="D1707">
            <v>9400304</v>
          </cell>
          <cell r="H1707">
            <v>0</v>
          </cell>
        </row>
        <row r="1708">
          <cell r="D1708">
            <v>9400502</v>
          </cell>
          <cell r="H1708">
            <v>0</v>
          </cell>
        </row>
        <row r="1709">
          <cell r="D1709">
            <v>9400510</v>
          </cell>
          <cell r="H1709">
            <v>0</v>
          </cell>
        </row>
        <row r="1710">
          <cell r="D1710">
            <v>9400511</v>
          </cell>
          <cell r="H1710">
            <v>0</v>
          </cell>
        </row>
        <row r="1711">
          <cell r="D1711">
            <v>9400512</v>
          </cell>
          <cell r="H1711">
            <v>0</v>
          </cell>
        </row>
        <row r="1712">
          <cell r="D1712">
            <v>9400513</v>
          </cell>
          <cell r="H1712">
            <v>0</v>
          </cell>
        </row>
        <row r="1713">
          <cell r="D1713">
            <v>9400514</v>
          </cell>
          <cell r="H1713">
            <v>0</v>
          </cell>
        </row>
        <row r="1714">
          <cell r="D1714">
            <v>9400516</v>
          </cell>
          <cell r="H1714">
            <v>0</v>
          </cell>
        </row>
        <row r="1715">
          <cell r="D1715">
            <v>9400517</v>
          </cell>
          <cell r="H1715">
            <v>0</v>
          </cell>
        </row>
        <row r="1716">
          <cell r="D1716">
            <v>9400518</v>
          </cell>
          <cell r="H1716">
            <v>0</v>
          </cell>
        </row>
        <row r="1717">
          <cell r="D1717">
            <v>9400519</v>
          </cell>
          <cell r="H1717">
            <v>0</v>
          </cell>
        </row>
        <row r="1718">
          <cell r="D1718">
            <v>9400520</v>
          </cell>
          <cell r="H1718">
            <v>0</v>
          </cell>
        </row>
        <row r="1719">
          <cell r="D1719">
            <v>9400521</v>
          </cell>
          <cell r="H1719">
            <v>0</v>
          </cell>
        </row>
        <row r="1720">
          <cell r="D1720">
            <v>9400522</v>
          </cell>
          <cell r="H1720">
            <v>0</v>
          </cell>
        </row>
        <row r="1721">
          <cell r="D1721">
            <v>9400523</v>
          </cell>
          <cell r="H1721">
            <v>0</v>
          </cell>
        </row>
        <row r="1722">
          <cell r="D1722">
            <v>9400524</v>
          </cell>
          <cell r="H1722">
            <v>0</v>
          </cell>
        </row>
        <row r="1723">
          <cell r="D1723">
            <v>9400525</v>
          </cell>
          <cell r="H1723">
            <v>0</v>
          </cell>
        </row>
        <row r="1724">
          <cell r="D1724">
            <v>9400526</v>
          </cell>
          <cell r="H1724">
            <v>0</v>
          </cell>
        </row>
        <row r="1725">
          <cell r="D1725">
            <v>9400527</v>
          </cell>
          <cell r="H1725">
            <v>0</v>
          </cell>
        </row>
        <row r="1726">
          <cell r="D1726">
            <v>7301751</v>
          </cell>
          <cell r="H1726">
            <v>0</v>
          </cell>
        </row>
        <row r="1727">
          <cell r="D1727">
            <v>9309506</v>
          </cell>
          <cell r="H1727">
            <v>0</v>
          </cell>
        </row>
        <row r="1728">
          <cell r="D1728">
            <v>9309505</v>
          </cell>
          <cell r="H1728">
            <v>0</v>
          </cell>
        </row>
        <row r="1729">
          <cell r="D1729">
            <v>9308062</v>
          </cell>
          <cell r="H1729">
            <v>0</v>
          </cell>
        </row>
        <row r="1730">
          <cell r="D1730" t="str">
            <v>9310827</v>
          </cell>
          <cell r="H1730">
            <v>135.00000000000003</v>
          </cell>
        </row>
        <row r="1731">
          <cell r="D1731">
            <v>2303084</v>
          </cell>
          <cell r="H1731">
            <v>0</v>
          </cell>
        </row>
        <row r="1732">
          <cell r="D1732">
            <v>7000974</v>
          </cell>
          <cell r="H1732">
            <v>0</v>
          </cell>
        </row>
        <row r="1733">
          <cell r="D1733">
            <v>7001010</v>
          </cell>
          <cell r="H1733">
            <v>0</v>
          </cell>
        </row>
        <row r="1734">
          <cell r="D1734">
            <v>7001011</v>
          </cell>
          <cell r="H1734">
            <v>0</v>
          </cell>
        </row>
        <row r="1735">
          <cell r="D1735">
            <v>7001012</v>
          </cell>
          <cell r="H1735">
            <v>0</v>
          </cell>
        </row>
        <row r="1736">
          <cell r="D1736">
            <v>7300925</v>
          </cell>
          <cell r="H1736">
            <v>0</v>
          </cell>
        </row>
        <row r="1737">
          <cell r="D1737">
            <v>7301041</v>
          </cell>
          <cell r="H1737">
            <v>0</v>
          </cell>
        </row>
        <row r="1738">
          <cell r="D1738">
            <v>7301049</v>
          </cell>
          <cell r="H1738">
            <v>0</v>
          </cell>
        </row>
        <row r="1739">
          <cell r="D1739">
            <v>7301162</v>
          </cell>
          <cell r="H1739">
            <v>0</v>
          </cell>
        </row>
        <row r="1740">
          <cell r="D1740">
            <v>7301237</v>
          </cell>
          <cell r="H1740">
            <v>0</v>
          </cell>
        </row>
        <row r="1741">
          <cell r="D1741">
            <v>7301441</v>
          </cell>
          <cell r="H1741">
            <v>0</v>
          </cell>
        </row>
        <row r="1742">
          <cell r="D1742">
            <v>7301514</v>
          </cell>
          <cell r="H1742">
            <v>0</v>
          </cell>
        </row>
        <row r="1743">
          <cell r="D1743">
            <v>7301542</v>
          </cell>
          <cell r="H1743">
            <v>0</v>
          </cell>
        </row>
        <row r="1744">
          <cell r="D1744">
            <v>7301580</v>
          </cell>
          <cell r="H1744">
            <v>0</v>
          </cell>
        </row>
        <row r="1745">
          <cell r="D1745">
            <v>7301591</v>
          </cell>
          <cell r="H1745">
            <v>0</v>
          </cell>
        </row>
        <row r="1746">
          <cell r="D1746">
            <v>7301695</v>
          </cell>
          <cell r="H1746">
            <v>0</v>
          </cell>
        </row>
        <row r="1747">
          <cell r="D1747">
            <v>7301742</v>
          </cell>
          <cell r="H1747">
            <v>0</v>
          </cell>
        </row>
        <row r="1748">
          <cell r="D1748">
            <v>7301750</v>
          </cell>
          <cell r="H1748">
            <v>0</v>
          </cell>
        </row>
        <row r="1749">
          <cell r="D1749">
            <v>7301915</v>
          </cell>
          <cell r="H1749">
            <v>0</v>
          </cell>
        </row>
        <row r="1750">
          <cell r="D1750">
            <v>7301988</v>
          </cell>
          <cell r="H1750">
            <v>0</v>
          </cell>
        </row>
        <row r="1751">
          <cell r="D1751">
            <v>7301989</v>
          </cell>
          <cell r="H1751">
            <v>0</v>
          </cell>
        </row>
        <row r="1752">
          <cell r="D1752">
            <v>7301996</v>
          </cell>
          <cell r="H1752">
            <v>0</v>
          </cell>
        </row>
        <row r="1753">
          <cell r="D1753">
            <v>7302002</v>
          </cell>
          <cell r="H1753">
            <v>0</v>
          </cell>
        </row>
        <row r="1754">
          <cell r="D1754">
            <v>7302015</v>
          </cell>
          <cell r="H1754">
            <v>0</v>
          </cell>
        </row>
        <row r="1755">
          <cell r="D1755">
            <v>7302064</v>
          </cell>
          <cell r="H1755">
            <v>0</v>
          </cell>
        </row>
        <row r="1756">
          <cell r="D1756">
            <v>7302065</v>
          </cell>
          <cell r="H1756">
            <v>0</v>
          </cell>
        </row>
        <row r="1757">
          <cell r="D1757">
            <v>7302184</v>
          </cell>
          <cell r="H1757">
            <v>0</v>
          </cell>
        </row>
        <row r="1758">
          <cell r="D1758">
            <v>7302185</v>
          </cell>
          <cell r="H1758">
            <v>0</v>
          </cell>
        </row>
        <row r="1759">
          <cell r="D1759">
            <v>7302186</v>
          </cell>
          <cell r="H1759">
            <v>0</v>
          </cell>
        </row>
        <row r="1760">
          <cell r="D1760">
            <v>7302188</v>
          </cell>
          <cell r="H1760">
            <v>0</v>
          </cell>
        </row>
        <row r="1761">
          <cell r="D1761">
            <v>7302211</v>
          </cell>
          <cell r="H1761">
            <v>0</v>
          </cell>
        </row>
        <row r="1762">
          <cell r="D1762">
            <v>7302221</v>
          </cell>
          <cell r="H1762">
            <v>0</v>
          </cell>
        </row>
        <row r="1763">
          <cell r="D1763">
            <v>7302222</v>
          </cell>
          <cell r="H1763">
            <v>0</v>
          </cell>
        </row>
        <row r="1764">
          <cell r="D1764">
            <v>7302223</v>
          </cell>
          <cell r="H1764">
            <v>0</v>
          </cell>
        </row>
        <row r="1765">
          <cell r="D1765">
            <v>7302229</v>
          </cell>
          <cell r="H1765">
            <v>0</v>
          </cell>
        </row>
        <row r="1766">
          <cell r="D1766">
            <v>7302250</v>
          </cell>
          <cell r="H1766">
            <v>0</v>
          </cell>
        </row>
        <row r="1767">
          <cell r="D1767">
            <v>7302262</v>
          </cell>
          <cell r="H1767">
            <v>0</v>
          </cell>
        </row>
        <row r="1768">
          <cell r="D1768">
            <v>7302264</v>
          </cell>
          <cell r="H1768">
            <v>0</v>
          </cell>
        </row>
        <row r="1769">
          <cell r="D1769">
            <v>7302266</v>
          </cell>
          <cell r="H1769">
            <v>0</v>
          </cell>
        </row>
        <row r="1770">
          <cell r="D1770">
            <v>7302267</v>
          </cell>
          <cell r="H1770">
            <v>0</v>
          </cell>
        </row>
        <row r="1771">
          <cell r="D1771">
            <v>7302293</v>
          </cell>
          <cell r="H1771">
            <v>0</v>
          </cell>
        </row>
        <row r="1772">
          <cell r="D1772">
            <v>7302317</v>
          </cell>
          <cell r="H1772">
            <v>0</v>
          </cell>
        </row>
        <row r="1773">
          <cell r="D1773">
            <v>7302334</v>
          </cell>
          <cell r="H1773">
            <v>0</v>
          </cell>
        </row>
        <row r="1774">
          <cell r="D1774">
            <v>7302335</v>
          </cell>
          <cell r="H1774">
            <v>0</v>
          </cell>
        </row>
        <row r="1775">
          <cell r="D1775">
            <v>7302385</v>
          </cell>
          <cell r="H1775">
            <v>0</v>
          </cell>
        </row>
        <row r="1776">
          <cell r="D1776">
            <v>7302433</v>
          </cell>
          <cell r="H1776">
            <v>0</v>
          </cell>
        </row>
        <row r="1777">
          <cell r="D1777">
            <v>7302435</v>
          </cell>
          <cell r="H1777">
            <v>0</v>
          </cell>
        </row>
        <row r="1778">
          <cell r="D1778">
            <v>7302438</v>
          </cell>
          <cell r="H1778">
            <v>0</v>
          </cell>
        </row>
        <row r="1779">
          <cell r="D1779">
            <v>7302439</v>
          </cell>
          <cell r="H1779">
            <v>0</v>
          </cell>
        </row>
        <row r="1780">
          <cell r="D1780">
            <v>7302471</v>
          </cell>
          <cell r="H1780">
            <v>0</v>
          </cell>
        </row>
        <row r="1781">
          <cell r="D1781">
            <v>7302472</v>
          </cell>
          <cell r="H1781">
            <v>0</v>
          </cell>
        </row>
        <row r="1782">
          <cell r="D1782">
            <v>7302473</v>
          </cell>
          <cell r="H1782">
            <v>0</v>
          </cell>
        </row>
        <row r="1783">
          <cell r="D1783">
            <v>7302474</v>
          </cell>
          <cell r="H1783">
            <v>0</v>
          </cell>
        </row>
        <row r="1784">
          <cell r="D1784">
            <v>7302475</v>
          </cell>
          <cell r="H1784">
            <v>0</v>
          </cell>
        </row>
        <row r="1785">
          <cell r="D1785">
            <v>7302477</v>
          </cell>
          <cell r="H1785">
            <v>0</v>
          </cell>
        </row>
        <row r="1786">
          <cell r="D1786">
            <v>7302500</v>
          </cell>
          <cell r="H1786">
            <v>0</v>
          </cell>
        </row>
        <row r="1787">
          <cell r="D1787">
            <v>7302501</v>
          </cell>
          <cell r="H1787">
            <v>0</v>
          </cell>
        </row>
        <row r="1788">
          <cell r="D1788">
            <v>9001850</v>
          </cell>
          <cell r="H1788">
            <v>0</v>
          </cell>
        </row>
        <row r="1789">
          <cell r="D1789">
            <v>9301074</v>
          </cell>
          <cell r="H1789">
            <v>0</v>
          </cell>
        </row>
        <row r="1790">
          <cell r="D1790">
            <v>9301077</v>
          </cell>
          <cell r="H1790">
            <v>0</v>
          </cell>
        </row>
        <row r="1791">
          <cell r="D1791">
            <v>9301078</v>
          </cell>
          <cell r="H1791">
            <v>0</v>
          </cell>
        </row>
        <row r="1792">
          <cell r="D1792">
            <v>9301091</v>
          </cell>
          <cell r="H1792">
            <v>0</v>
          </cell>
        </row>
        <row r="1793">
          <cell r="D1793">
            <v>9301155</v>
          </cell>
          <cell r="H1793">
            <v>0</v>
          </cell>
        </row>
        <row r="1794">
          <cell r="D1794">
            <v>9301197</v>
          </cell>
          <cell r="H1794">
            <v>0</v>
          </cell>
        </row>
        <row r="1795">
          <cell r="D1795">
            <v>9301349</v>
          </cell>
          <cell r="H1795">
            <v>892.0245871306455</v>
          </cell>
        </row>
        <row r="1796">
          <cell r="D1796">
            <v>9301415</v>
          </cell>
          <cell r="H1796">
            <v>0</v>
          </cell>
        </row>
        <row r="1797">
          <cell r="D1797">
            <v>9301416</v>
          </cell>
          <cell r="H1797">
            <v>0</v>
          </cell>
        </row>
        <row r="1798">
          <cell r="D1798">
            <v>9301702</v>
          </cell>
          <cell r="H1798">
            <v>0</v>
          </cell>
        </row>
        <row r="1799">
          <cell r="D1799">
            <v>9301703</v>
          </cell>
          <cell r="H1799">
            <v>0</v>
          </cell>
        </row>
        <row r="1800">
          <cell r="D1800">
            <v>9301704</v>
          </cell>
          <cell r="H1800">
            <v>0</v>
          </cell>
        </row>
        <row r="1801">
          <cell r="D1801">
            <v>9301754</v>
          </cell>
          <cell r="H1801">
            <v>0</v>
          </cell>
        </row>
        <row r="1802">
          <cell r="D1802">
            <v>9302803</v>
          </cell>
          <cell r="H1802">
            <v>0</v>
          </cell>
        </row>
        <row r="1803">
          <cell r="D1803">
            <v>9302971</v>
          </cell>
          <cell r="H1803">
            <v>0</v>
          </cell>
        </row>
        <row r="1804">
          <cell r="D1804">
            <v>9302972</v>
          </cell>
          <cell r="H1804">
            <v>0</v>
          </cell>
        </row>
        <row r="1805">
          <cell r="D1805">
            <v>9303069</v>
          </cell>
          <cell r="H1805">
            <v>112.24493844382111</v>
          </cell>
        </row>
        <row r="1806">
          <cell r="D1806">
            <v>9303193</v>
          </cell>
          <cell r="H1806">
            <v>0</v>
          </cell>
        </row>
        <row r="1807">
          <cell r="D1807">
            <v>9303194</v>
          </cell>
          <cell r="H1807">
            <v>0</v>
          </cell>
        </row>
        <row r="1808">
          <cell r="D1808">
            <v>9303605</v>
          </cell>
          <cell r="H1808">
            <v>0</v>
          </cell>
        </row>
        <row r="1809">
          <cell r="D1809">
            <v>9304300</v>
          </cell>
          <cell r="H1809">
            <v>0</v>
          </cell>
        </row>
        <row r="1810">
          <cell r="D1810">
            <v>9304907</v>
          </cell>
          <cell r="H1810">
            <v>0</v>
          </cell>
        </row>
        <row r="1811">
          <cell r="D1811">
            <v>9304908</v>
          </cell>
          <cell r="H1811">
            <v>0</v>
          </cell>
        </row>
        <row r="1812">
          <cell r="D1812">
            <v>9305080</v>
          </cell>
          <cell r="H1812">
            <v>0</v>
          </cell>
        </row>
        <row r="1813">
          <cell r="D1813">
            <v>9305530</v>
          </cell>
          <cell r="H1813">
            <v>0</v>
          </cell>
        </row>
        <row r="1814">
          <cell r="D1814">
            <v>9305535</v>
          </cell>
          <cell r="H1814">
            <v>0</v>
          </cell>
        </row>
        <row r="1815">
          <cell r="D1815">
            <v>9305554</v>
          </cell>
          <cell r="H1815">
            <v>0</v>
          </cell>
        </row>
        <row r="1816">
          <cell r="D1816">
            <v>9305555</v>
          </cell>
          <cell r="H1816">
            <v>0</v>
          </cell>
        </row>
        <row r="1817">
          <cell r="D1817">
            <v>9305648</v>
          </cell>
          <cell r="H1817">
            <v>0</v>
          </cell>
        </row>
        <row r="1818">
          <cell r="D1818">
            <v>9305782</v>
          </cell>
          <cell r="H1818">
            <v>0</v>
          </cell>
        </row>
        <row r="1819">
          <cell r="D1819">
            <v>9305813</v>
          </cell>
          <cell r="H1819">
            <v>0</v>
          </cell>
        </row>
        <row r="1820">
          <cell r="D1820">
            <v>9305814</v>
          </cell>
          <cell r="H1820">
            <v>0</v>
          </cell>
        </row>
        <row r="1821">
          <cell r="D1821">
            <v>9305818</v>
          </cell>
          <cell r="H1821">
            <v>0</v>
          </cell>
        </row>
        <row r="1822">
          <cell r="D1822">
            <v>9305857</v>
          </cell>
          <cell r="H1822">
            <v>0</v>
          </cell>
        </row>
        <row r="1823">
          <cell r="D1823">
            <v>9305858</v>
          </cell>
          <cell r="H1823">
            <v>0</v>
          </cell>
        </row>
        <row r="1824">
          <cell r="D1824">
            <v>9305864</v>
          </cell>
          <cell r="H1824">
            <v>0</v>
          </cell>
        </row>
        <row r="1825">
          <cell r="D1825">
            <v>9305865</v>
          </cell>
          <cell r="H1825">
            <v>0</v>
          </cell>
        </row>
        <row r="1826">
          <cell r="D1826">
            <v>9305884</v>
          </cell>
          <cell r="H1826">
            <v>0</v>
          </cell>
        </row>
        <row r="1827">
          <cell r="D1827">
            <v>9305942</v>
          </cell>
          <cell r="H1827">
            <v>0</v>
          </cell>
        </row>
        <row r="1828">
          <cell r="D1828">
            <v>9305997</v>
          </cell>
          <cell r="H1828">
            <v>0</v>
          </cell>
        </row>
        <row r="1829">
          <cell r="D1829">
            <v>9306018</v>
          </cell>
          <cell r="H1829">
            <v>0</v>
          </cell>
        </row>
        <row r="1830">
          <cell r="D1830">
            <v>9306140</v>
          </cell>
          <cell r="H1830">
            <v>0</v>
          </cell>
        </row>
        <row r="1831">
          <cell r="D1831">
            <v>9306141</v>
          </cell>
          <cell r="H1831">
            <v>0</v>
          </cell>
        </row>
        <row r="1832">
          <cell r="D1832">
            <v>9306242</v>
          </cell>
          <cell r="H1832">
            <v>0</v>
          </cell>
        </row>
        <row r="1833">
          <cell r="D1833">
            <v>9306559</v>
          </cell>
          <cell r="H1833">
            <v>0</v>
          </cell>
        </row>
        <row r="1834">
          <cell r="D1834">
            <v>9306573</v>
          </cell>
          <cell r="H1834">
            <v>0</v>
          </cell>
        </row>
        <row r="1835">
          <cell r="D1835">
            <v>9306638</v>
          </cell>
          <cell r="H1835">
            <v>0</v>
          </cell>
        </row>
        <row r="1836">
          <cell r="D1836">
            <v>9306763</v>
          </cell>
          <cell r="H1836">
            <v>0</v>
          </cell>
        </row>
        <row r="1837">
          <cell r="D1837">
            <v>9306764</v>
          </cell>
          <cell r="H1837">
            <v>0</v>
          </cell>
        </row>
        <row r="1838">
          <cell r="D1838">
            <v>9306765</v>
          </cell>
          <cell r="H1838">
            <v>0</v>
          </cell>
        </row>
        <row r="1839">
          <cell r="D1839">
            <v>9306771</v>
          </cell>
          <cell r="H1839">
            <v>0</v>
          </cell>
        </row>
        <row r="1840">
          <cell r="D1840">
            <v>9306812</v>
          </cell>
          <cell r="H1840">
            <v>0</v>
          </cell>
        </row>
        <row r="1841">
          <cell r="D1841">
            <v>9306813</v>
          </cell>
          <cell r="H1841">
            <v>0</v>
          </cell>
        </row>
        <row r="1842">
          <cell r="D1842">
            <v>9306956</v>
          </cell>
          <cell r="H1842">
            <v>0</v>
          </cell>
        </row>
        <row r="1843">
          <cell r="D1843">
            <v>9306957</v>
          </cell>
          <cell r="H1843">
            <v>0</v>
          </cell>
        </row>
        <row r="1844">
          <cell r="D1844">
            <v>9306958</v>
          </cell>
          <cell r="H1844">
            <v>0</v>
          </cell>
        </row>
        <row r="1845">
          <cell r="D1845">
            <v>9307043</v>
          </cell>
          <cell r="H1845">
            <v>0</v>
          </cell>
        </row>
        <row r="1846">
          <cell r="D1846">
            <v>9307044</v>
          </cell>
          <cell r="H1846">
            <v>0</v>
          </cell>
        </row>
        <row r="1847">
          <cell r="D1847">
            <v>9307045</v>
          </cell>
          <cell r="H1847">
            <v>0</v>
          </cell>
        </row>
        <row r="1848">
          <cell r="D1848">
            <v>9307048</v>
          </cell>
          <cell r="H1848">
            <v>0</v>
          </cell>
        </row>
        <row r="1849">
          <cell r="D1849">
            <v>9307126</v>
          </cell>
          <cell r="H1849">
            <v>0</v>
          </cell>
        </row>
        <row r="1850">
          <cell r="D1850">
            <v>9307127</v>
          </cell>
          <cell r="H1850">
            <v>0</v>
          </cell>
        </row>
        <row r="1851">
          <cell r="D1851">
            <v>9307138</v>
          </cell>
          <cell r="H1851">
            <v>0</v>
          </cell>
        </row>
        <row r="1852">
          <cell r="D1852">
            <v>9307203</v>
          </cell>
          <cell r="H1852">
            <v>0</v>
          </cell>
        </row>
        <row r="1853">
          <cell r="D1853">
            <v>9307221</v>
          </cell>
          <cell r="H1853">
            <v>0</v>
          </cell>
        </row>
        <row r="1854">
          <cell r="D1854">
            <v>9307222</v>
          </cell>
          <cell r="H1854">
            <v>0</v>
          </cell>
        </row>
        <row r="1855">
          <cell r="D1855">
            <v>9307272</v>
          </cell>
          <cell r="H1855">
            <v>0</v>
          </cell>
        </row>
        <row r="1856">
          <cell r="D1856">
            <v>9307276</v>
          </cell>
          <cell r="H1856">
            <v>0</v>
          </cell>
        </row>
        <row r="1857">
          <cell r="D1857">
            <v>9307278</v>
          </cell>
          <cell r="H1857">
            <v>0</v>
          </cell>
        </row>
        <row r="1858">
          <cell r="D1858">
            <v>9307319</v>
          </cell>
          <cell r="H1858">
            <v>0</v>
          </cell>
        </row>
        <row r="1859">
          <cell r="D1859">
            <v>9307325</v>
          </cell>
          <cell r="H1859">
            <v>0</v>
          </cell>
        </row>
        <row r="1860">
          <cell r="D1860">
            <v>9307342</v>
          </cell>
          <cell r="H1860">
            <v>0</v>
          </cell>
        </row>
        <row r="1861">
          <cell r="D1861">
            <v>9307343</v>
          </cell>
          <cell r="H1861">
            <v>0</v>
          </cell>
        </row>
        <row r="1862">
          <cell r="D1862">
            <v>9307383</v>
          </cell>
          <cell r="H1862">
            <v>0</v>
          </cell>
        </row>
        <row r="1863">
          <cell r="D1863">
            <v>9307529</v>
          </cell>
          <cell r="H1863">
            <v>0</v>
          </cell>
        </row>
        <row r="1864">
          <cell r="D1864">
            <v>9307551</v>
          </cell>
          <cell r="H1864">
            <v>0</v>
          </cell>
        </row>
        <row r="1865">
          <cell r="D1865">
            <v>9307552</v>
          </cell>
          <cell r="H1865">
            <v>0</v>
          </cell>
        </row>
        <row r="1866">
          <cell r="D1866">
            <v>9307604</v>
          </cell>
          <cell r="H1866">
            <v>0</v>
          </cell>
        </row>
        <row r="1867">
          <cell r="D1867">
            <v>9307728</v>
          </cell>
          <cell r="H1867">
            <v>0</v>
          </cell>
        </row>
        <row r="1868">
          <cell r="D1868">
            <v>9307900</v>
          </cell>
          <cell r="H1868">
            <v>0</v>
          </cell>
        </row>
        <row r="1869">
          <cell r="D1869">
            <v>9307903</v>
          </cell>
          <cell r="H1869">
            <v>0</v>
          </cell>
        </row>
        <row r="1870">
          <cell r="D1870">
            <v>9307905</v>
          </cell>
          <cell r="H1870">
            <v>0</v>
          </cell>
        </row>
        <row r="1871">
          <cell r="D1871">
            <v>9307906</v>
          </cell>
          <cell r="H1871">
            <v>0</v>
          </cell>
        </row>
        <row r="1872">
          <cell r="D1872">
            <v>9307953</v>
          </cell>
          <cell r="H1872">
            <v>0</v>
          </cell>
        </row>
        <row r="1873">
          <cell r="D1873">
            <v>9307960</v>
          </cell>
          <cell r="H1873">
            <v>0</v>
          </cell>
        </row>
        <row r="1874">
          <cell r="D1874">
            <v>9307961</v>
          </cell>
          <cell r="H1874">
            <v>0</v>
          </cell>
        </row>
        <row r="1875">
          <cell r="D1875">
            <v>9307962</v>
          </cell>
          <cell r="H1875">
            <v>0</v>
          </cell>
        </row>
        <row r="1876">
          <cell r="D1876">
            <v>9307963</v>
          </cell>
          <cell r="H1876">
            <v>0</v>
          </cell>
        </row>
        <row r="1877">
          <cell r="D1877">
            <v>9307970</v>
          </cell>
          <cell r="H1877">
            <v>0</v>
          </cell>
        </row>
        <row r="1878">
          <cell r="D1878">
            <v>9307972</v>
          </cell>
          <cell r="H1878">
            <v>0</v>
          </cell>
        </row>
        <row r="1879">
          <cell r="D1879">
            <v>9308000</v>
          </cell>
          <cell r="H1879">
            <v>0</v>
          </cell>
        </row>
        <row r="1880">
          <cell r="D1880">
            <v>9308074</v>
          </cell>
          <cell r="H1880">
            <v>0</v>
          </cell>
        </row>
        <row r="1881">
          <cell r="D1881">
            <v>9308228</v>
          </cell>
          <cell r="H1881">
            <v>0</v>
          </cell>
        </row>
        <row r="1882">
          <cell r="D1882">
            <v>9308229</v>
          </cell>
          <cell r="H1882">
            <v>0</v>
          </cell>
        </row>
        <row r="1883">
          <cell r="D1883">
            <v>9308231</v>
          </cell>
          <cell r="H1883">
            <v>0</v>
          </cell>
        </row>
        <row r="1884">
          <cell r="D1884">
            <v>9308235</v>
          </cell>
          <cell r="H1884">
            <v>0</v>
          </cell>
        </row>
        <row r="1885">
          <cell r="D1885">
            <v>9308236</v>
          </cell>
          <cell r="H1885">
            <v>0</v>
          </cell>
        </row>
        <row r="1886">
          <cell r="D1886">
            <v>9308304</v>
          </cell>
          <cell r="H1886">
            <v>0</v>
          </cell>
        </row>
        <row r="1887">
          <cell r="D1887">
            <v>9308335</v>
          </cell>
          <cell r="H1887">
            <v>1415.4357484054108</v>
          </cell>
        </row>
        <row r="1888">
          <cell r="D1888">
            <v>9308336</v>
          </cell>
          <cell r="H1888">
            <v>165.00003586957303</v>
          </cell>
        </row>
        <row r="1889">
          <cell r="D1889">
            <v>9308337</v>
          </cell>
          <cell r="H1889">
            <v>354.75267571131945</v>
          </cell>
        </row>
        <row r="1890">
          <cell r="D1890">
            <v>9308426</v>
          </cell>
          <cell r="H1890">
            <v>0</v>
          </cell>
        </row>
        <row r="1891">
          <cell r="D1891">
            <v>9308427</v>
          </cell>
          <cell r="H1891">
            <v>0</v>
          </cell>
        </row>
        <row r="1892">
          <cell r="D1892">
            <v>9308494</v>
          </cell>
          <cell r="H1892">
            <v>0</v>
          </cell>
        </row>
        <row r="1893">
          <cell r="D1893">
            <v>9308616</v>
          </cell>
          <cell r="H1893">
            <v>0</v>
          </cell>
        </row>
        <row r="1894">
          <cell r="D1894">
            <v>9308657</v>
          </cell>
          <cell r="H1894">
            <v>0</v>
          </cell>
        </row>
        <row r="1895">
          <cell r="D1895">
            <v>9308659</v>
          </cell>
          <cell r="H1895">
            <v>0</v>
          </cell>
        </row>
        <row r="1896">
          <cell r="D1896">
            <v>9308690</v>
          </cell>
          <cell r="H1896">
            <v>0</v>
          </cell>
        </row>
        <row r="1897">
          <cell r="D1897">
            <v>9308763</v>
          </cell>
          <cell r="H1897">
            <v>0</v>
          </cell>
        </row>
        <row r="1898">
          <cell r="D1898">
            <v>9308764</v>
          </cell>
          <cell r="H1898">
            <v>0</v>
          </cell>
        </row>
        <row r="1899">
          <cell r="D1899">
            <v>9308765</v>
          </cell>
          <cell r="H1899">
            <v>0</v>
          </cell>
        </row>
        <row r="1900">
          <cell r="D1900">
            <v>9308771</v>
          </cell>
          <cell r="H1900">
            <v>0</v>
          </cell>
        </row>
        <row r="1901">
          <cell r="D1901">
            <v>9308772</v>
          </cell>
          <cell r="H1901">
            <v>0</v>
          </cell>
        </row>
        <row r="1902">
          <cell r="D1902">
            <v>9308773</v>
          </cell>
          <cell r="H1902">
            <v>0</v>
          </cell>
        </row>
        <row r="1903">
          <cell r="D1903">
            <v>9308774</v>
          </cell>
          <cell r="H1903">
            <v>0</v>
          </cell>
        </row>
        <row r="1904">
          <cell r="D1904">
            <v>9308775</v>
          </cell>
          <cell r="H1904">
            <v>0</v>
          </cell>
        </row>
        <row r="1905">
          <cell r="D1905">
            <v>9308812</v>
          </cell>
          <cell r="H1905">
            <v>0</v>
          </cell>
        </row>
        <row r="1906">
          <cell r="D1906">
            <v>9308817</v>
          </cell>
          <cell r="H1906">
            <v>0</v>
          </cell>
        </row>
        <row r="1907">
          <cell r="D1907">
            <v>9308818</v>
          </cell>
          <cell r="H1907">
            <v>0</v>
          </cell>
        </row>
        <row r="1908">
          <cell r="D1908">
            <v>9308848</v>
          </cell>
          <cell r="H1908">
            <v>0</v>
          </cell>
        </row>
        <row r="1909">
          <cell r="D1909">
            <v>9308885</v>
          </cell>
          <cell r="H1909">
            <v>0</v>
          </cell>
        </row>
        <row r="1910">
          <cell r="D1910">
            <v>9308948</v>
          </cell>
          <cell r="H1910">
            <v>0</v>
          </cell>
        </row>
        <row r="1911">
          <cell r="D1911">
            <v>9309071</v>
          </cell>
          <cell r="H1911">
            <v>0</v>
          </cell>
        </row>
        <row r="1912">
          <cell r="D1912">
            <v>9309145</v>
          </cell>
          <cell r="H1912">
            <v>0</v>
          </cell>
        </row>
        <row r="1913">
          <cell r="D1913">
            <v>9309146</v>
          </cell>
          <cell r="H1913">
            <v>0</v>
          </cell>
        </row>
        <row r="1914">
          <cell r="D1914">
            <v>9309148</v>
          </cell>
          <cell r="H1914">
            <v>0</v>
          </cell>
        </row>
        <row r="1915">
          <cell r="D1915">
            <v>9309149</v>
          </cell>
          <cell r="H1915">
            <v>0</v>
          </cell>
        </row>
        <row r="1916">
          <cell r="D1916">
            <v>9309160</v>
          </cell>
          <cell r="H1916">
            <v>0</v>
          </cell>
        </row>
        <row r="1917">
          <cell r="D1917">
            <v>9309213</v>
          </cell>
          <cell r="H1917">
            <v>0</v>
          </cell>
        </row>
        <row r="1918">
          <cell r="D1918">
            <v>9309214</v>
          </cell>
          <cell r="H1918">
            <v>0</v>
          </cell>
        </row>
        <row r="1919">
          <cell r="D1919">
            <v>9309314</v>
          </cell>
          <cell r="H1919">
            <v>0</v>
          </cell>
        </row>
        <row r="1920">
          <cell r="D1920">
            <v>9309315</v>
          </cell>
          <cell r="H1920">
            <v>0</v>
          </cell>
        </row>
        <row r="1921">
          <cell r="D1921">
            <v>9309330</v>
          </cell>
          <cell r="H1921">
            <v>0</v>
          </cell>
        </row>
        <row r="1922">
          <cell r="D1922">
            <v>9309392</v>
          </cell>
          <cell r="H1922">
            <v>0</v>
          </cell>
        </row>
        <row r="1923">
          <cell r="D1923">
            <v>9309401</v>
          </cell>
          <cell r="H1923">
            <v>0</v>
          </cell>
        </row>
        <row r="1924">
          <cell r="D1924">
            <v>9309507</v>
          </cell>
          <cell r="H1924">
            <v>0</v>
          </cell>
        </row>
        <row r="1925">
          <cell r="D1925">
            <v>9309508</v>
          </cell>
          <cell r="H1925">
            <v>0</v>
          </cell>
        </row>
        <row r="1926">
          <cell r="D1926">
            <v>9309509</v>
          </cell>
          <cell r="H1926">
            <v>0</v>
          </cell>
        </row>
        <row r="1927">
          <cell r="D1927">
            <v>9309510</v>
          </cell>
          <cell r="H1927">
            <v>0</v>
          </cell>
        </row>
        <row r="1928">
          <cell r="D1928">
            <v>9309511</v>
          </cell>
          <cell r="H1928">
            <v>0</v>
          </cell>
        </row>
        <row r="1929">
          <cell r="D1929">
            <v>9309515</v>
          </cell>
          <cell r="H1929">
            <v>0</v>
          </cell>
        </row>
        <row r="1930">
          <cell r="D1930">
            <v>9309522</v>
          </cell>
          <cell r="H1930">
            <v>0</v>
          </cell>
        </row>
        <row r="1931">
          <cell r="D1931">
            <v>9309592</v>
          </cell>
          <cell r="H1931">
            <v>0</v>
          </cell>
        </row>
        <row r="1932">
          <cell r="D1932">
            <v>9309593</v>
          </cell>
          <cell r="H1932">
            <v>0</v>
          </cell>
        </row>
        <row r="1933">
          <cell r="D1933">
            <v>9309594</v>
          </cell>
          <cell r="H1933">
            <v>0</v>
          </cell>
        </row>
        <row r="1934">
          <cell r="D1934">
            <v>9309712</v>
          </cell>
          <cell r="H1934">
            <v>0</v>
          </cell>
        </row>
        <row r="1935">
          <cell r="D1935">
            <v>9309713</v>
          </cell>
          <cell r="H1935">
            <v>0</v>
          </cell>
        </row>
        <row r="1936">
          <cell r="D1936">
            <v>9309744</v>
          </cell>
          <cell r="H1936">
            <v>0</v>
          </cell>
        </row>
        <row r="1937">
          <cell r="D1937">
            <v>9309753</v>
          </cell>
          <cell r="H1937">
            <v>0</v>
          </cell>
        </row>
        <row r="1938">
          <cell r="D1938">
            <v>9309754</v>
          </cell>
          <cell r="H1938">
            <v>0</v>
          </cell>
        </row>
        <row r="1939">
          <cell r="D1939">
            <v>9309795</v>
          </cell>
          <cell r="H1939">
            <v>0</v>
          </cell>
        </row>
        <row r="1940">
          <cell r="D1940">
            <v>9309797</v>
          </cell>
          <cell r="H1940">
            <v>0</v>
          </cell>
        </row>
        <row r="1941">
          <cell r="D1941">
            <v>9309798</v>
          </cell>
          <cell r="H1941">
            <v>0</v>
          </cell>
        </row>
        <row r="1942">
          <cell r="D1942">
            <v>9309831</v>
          </cell>
          <cell r="H1942">
            <v>0</v>
          </cell>
        </row>
        <row r="1943">
          <cell r="D1943">
            <v>9309833</v>
          </cell>
          <cell r="H1943">
            <v>0</v>
          </cell>
        </row>
        <row r="1944">
          <cell r="D1944">
            <v>9309835</v>
          </cell>
          <cell r="H1944">
            <v>0</v>
          </cell>
        </row>
        <row r="1945">
          <cell r="D1945">
            <v>9309837</v>
          </cell>
          <cell r="H1945">
            <v>0</v>
          </cell>
        </row>
        <row r="1946">
          <cell r="D1946">
            <v>9309838</v>
          </cell>
          <cell r="H1946">
            <v>0</v>
          </cell>
        </row>
        <row r="1947">
          <cell r="D1947">
            <v>9309839</v>
          </cell>
          <cell r="H1947">
            <v>0</v>
          </cell>
        </row>
        <row r="1948">
          <cell r="D1948">
            <v>9309900</v>
          </cell>
          <cell r="H1948">
            <v>0</v>
          </cell>
        </row>
        <row r="1949">
          <cell r="D1949">
            <v>9309902</v>
          </cell>
          <cell r="H1949">
            <v>0</v>
          </cell>
        </row>
        <row r="1950">
          <cell r="D1950">
            <v>9309903</v>
          </cell>
          <cell r="H1950">
            <v>0</v>
          </cell>
        </row>
        <row r="1951">
          <cell r="D1951">
            <v>9309904</v>
          </cell>
          <cell r="H1951">
            <v>0</v>
          </cell>
        </row>
        <row r="1952">
          <cell r="D1952">
            <v>9309908</v>
          </cell>
          <cell r="H1952">
            <v>0</v>
          </cell>
        </row>
        <row r="1953">
          <cell r="D1953">
            <v>9309910</v>
          </cell>
          <cell r="H1953">
            <v>0</v>
          </cell>
        </row>
        <row r="1954">
          <cell r="D1954">
            <v>9309930</v>
          </cell>
          <cell r="H1954">
            <v>0</v>
          </cell>
        </row>
        <row r="1955">
          <cell r="D1955">
            <v>9310121</v>
          </cell>
          <cell r="H1955">
            <v>0</v>
          </cell>
        </row>
        <row r="1956">
          <cell r="D1956">
            <v>9310233</v>
          </cell>
          <cell r="H1956">
            <v>0</v>
          </cell>
        </row>
        <row r="1957">
          <cell r="D1957">
            <v>9310446</v>
          </cell>
          <cell r="H1957">
            <v>0</v>
          </cell>
        </row>
        <row r="1958">
          <cell r="D1958">
            <v>9310448</v>
          </cell>
          <cell r="H1958">
            <v>0</v>
          </cell>
        </row>
        <row r="1959">
          <cell r="D1959">
            <v>9310449</v>
          </cell>
          <cell r="H1959">
            <v>0</v>
          </cell>
        </row>
        <row r="1960">
          <cell r="D1960">
            <v>9310450</v>
          </cell>
          <cell r="H1960">
            <v>0</v>
          </cell>
        </row>
        <row r="1961">
          <cell r="D1961">
            <v>9310451</v>
          </cell>
          <cell r="H1961">
            <v>0</v>
          </cell>
        </row>
        <row r="1962">
          <cell r="D1962">
            <v>9310452</v>
          </cell>
          <cell r="H1962">
            <v>0</v>
          </cell>
        </row>
        <row r="1963">
          <cell r="D1963">
            <v>9310454</v>
          </cell>
          <cell r="H1963">
            <v>0</v>
          </cell>
        </row>
        <row r="1964">
          <cell r="D1964">
            <v>9310455</v>
          </cell>
          <cell r="H1964">
            <v>0</v>
          </cell>
        </row>
        <row r="1965">
          <cell r="D1965">
            <v>9310457</v>
          </cell>
          <cell r="H1965">
            <v>0</v>
          </cell>
        </row>
        <row r="1966">
          <cell r="D1966">
            <v>9310458</v>
          </cell>
          <cell r="H1966">
            <v>0</v>
          </cell>
        </row>
        <row r="1967">
          <cell r="D1967">
            <v>9310560</v>
          </cell>
          <cell r="H1967">
            <v>0</v>
          </cell>
        </row>
        <row r="1968">
          <cell r="D1968">
            <v>9310561</v>
          </cell>
          <cell r="H1968">
            <v>0</v>
          </cell>
        </row>
        <row r="1969">
          <cell r="D1969">
            <v>9310562</v>
          </cell>
          <cell r="H1969">
            <v>0</v>
          </cell>
        </row>
        <row r="1970">
          <cell r="D1970">
            <v>9310563</v>
          </cell>
          <cell r="H1970">
            <v>0</v>
          </cell>
        </row>
        <row r="1971">
          <cell r="D1971">
            <v>9310593</v>
          </cell>
          <cell r="H1971">
            <v>0</v>
          </cell>
        </row>
        <row r="1972">
          <cell r="D1972">
            <v>9310594</v>
          </cell>
          <cell r="H1972">
            <v>0</v>
          </cell>
        </row>
        <row r="1973">
          <cell r="D1973">
            <v>9310595</v>
          </cell>
          <cell r="H1973">
            <v>0</v>
          </cell>
        </row>
        <row r="1974">
          <cell r="D1974">
            <v>9310613</v>
          </cell>
          <cell r="H1974">
            <v>0</v>
          </cell>
        </row>
        <row r="1975">
          <cell r="D1975">
            <v>9310614</v>
          </cell>
          <cell r="H1975">
            <v>0</v>
          </cell>
        </row>
        <row r="1976">
          <cell r="D1976">
            <v>9310616</v>
          </cell>
          <cell r="H1976">
            <v>0</v>
          </cell>
        </row>
        <row r="1977">
          <cell r="D1977">
            <v>9310618</v>
          </cell>
          <cell r="H1977">
            <v>0</v>
          </cell>
        </row>
        <row r="1978">
          <cell r="D1978">
            <v>9310619</v>
          </cell>
          <cell r="H1978">
            <v>0</v>
          </cell>
        </row>
        <row r="1979">
          <cell r="D1979">
            <v>9310695</v>
          </cell>
          <cell r="H1979">
            <v>0</v>
          </cell>
        </row>
        <row r="1980">
          <cell r="D1980">
            <v>9310696</v>
          </cell>
          <cell r="H1980">
            <v>0</v>
          </cell>
        </row>
        <row r="1981">
          <cell r="D1981">
            <v>9310697</v>
          </cell>
          <cell r="H1981">
            <v>0</v>
          </cell>
        </row>
        <row r="1982">
          <cell r="D1982">
            <v>9310698</v>
          </cell>
          <cell r="H1982">
            <v>0</v>
          </cell>
        </row>
        <row r="1983">
          <cell r="D1983">
            <v>9310699</v>
          </cell>
          <cell r="H1983">
            <v>0</v>
          </cell>
        </row>
        <row r="1984">
          <cell r="D1984">
            <v>9310772</v>
          </cell>
          <cell r="H1984">
            <v>0</v>
          </cell>
        </row>
        <row r="1985">
          <cell r="D1985">
            <v>9310773</v>
          </cell>
          <cell r="H1985">
            <v>0</v>
          </cell>
        </row>
        <row r="1986">
          <cell r="D1986">
            <v>9310774</v>
          </cell>
          <cell r="H1986">
            <v>0</v>
          </cell>
        </row>
        <row r="1987">
          <cell r="D1987">
            <v>9310805</v>
          </cell>
          <cell r="H1987">
            <v>0</v>
          </cell>
        </row>
        <row r="1988">
          <cell r="D1988">
            <v>9310806</v>
          </cell>
          <cell r="H1988">
            <v>0</v>
          </cell>
        </row>
        <row r="1989">
          <cell r="D1989">
            <v>9310807</v>
          </cell>
          <cell r="H1989">
            <v>0</v>
          </cell>
        </row>
        <row r="1990">
          <cell r="D1990">
            <v>9310808</v>
          </cell>
          <cell r="H1990">
            <v>0</v>
          </cell>
        </row>
        <row r="1991">
          <cell r="D1991">
            <v>9310809</v>
          </cell>
          <cell r="H1991">
            <v>0</v>
          </cell>
        </row>
        <row r="1992">
          <cell r="D1992">
            <v>9310810</v>
          </cell>
          <cell r="H1992">
            <v>0</v>
          </cell>
        </row>
        <row r="1993">
          <cell r="D1993">
            <v>9310811</v>
          </cell>
          <cell r="H1993">
            <v>0</v>
          </cell>
        </row>
        <row r="1994">
          <cell r="D1994">
            <v>9310826</v>
          </cell>
          <cell r="H1994">
            <v>0</v>
          </cell>
        </row>
        <row r="1995">
          <cell r="D1995">
            <v>9310845</v>
          </cell>
          <cell r="H1995">
            <v>0</v>
          </cell>
        </row>
        <row r="1996">
          <cell r="D1996">
            <v>9310850</v>
          </cell>
          <cell r="H1996">
            <v>0</v>
          </cell>
        </row>
        <row r="1997">
          <cell r="D1997">
            <v>9310851</v>
          </cell>
          <cell r="H1997">
            <v>0</v>
          </cell>
        </row>
        <row r="1998">
          <cell r="D1998">
            <v>9310878</v>
          </cell>
          <cell r="H1998">
            <v>0</v>
          </cell>
        </row>
        <row r="1999">
          <cell r="D1999">
            <v>9310904</v>
          </cell>
          <cell r="H1999">
            <v>0</v>
          </cell>
        </row>
        <row r="2000">
          <cell r="D2000">
            <v>9310905</v>
          </cell>
          <cell r="H2000">
            <v>0</v>
          </cell>
        </row>
        <row r="2001">
          <cell r="D2001">
            <v>9310906</v>
          </cell>
          <cell r="H2001">
            <v>0</v>
          </cell>
        </row>
        <row r="2002">
          <cell r="D2002">
            <v>9310907</v>
          </cell>
          <cell r="H2002">
            <v>0</v>
          </cell>
        </row>
        <row r="2003">
          <cell r="D2003">
            <v>9310908</v>
          </cell>
          <cell r="H2003">
            <v>0</v>
          </cell>
        </row>
        <row r="2004">
          <cell r="D2004">
            <v>9310909</v>
          </cell>
          <cell r="H2004">
            <v>0</v>
          </cell>
        </row>
        <row r="2005">
          <cell r="D2005">
            <v>9310930</v>
          </cell>
          <cell r="H2005">
            <v>0</v>
          </cell>
        </row>
        <row r="2006">
          <cell r="D2006">
            <v>9310964</v>
          </cell>
          <cell r="H2006">
            <v>0</v>
          </cell>
        </row>
        <row r="2007">
          <cell r="D2007">
            <v>9310970</v>
          </cell>
          <cell r="H2007">
            <v>0</v>
          </cell>
        </row>
        <row r="2008">
          <cell r="D2008">
            <v>9310971</v>
          </cell>
          <cell r="H2008">
            <v>0</v>
          </cell>
        </row>
        <row r="2009">
          <cell r="D2009">
            <v>9311056</v>
          </cell>
          <cell r="H2009">
            <v>0</v>
          </cell>
        </row>
        <row r="2010">
          <cell r="D2010">
            <v>9311058</v>
          </cell>
          <cell r="H2010">
            <v>0</v>
          </cell>
        </row>
        <row r="2011">
          <cell r="D2011">
            <v>9311060</v>
          </cell>
          <cell r="H2011">
            <v>0</v>
          </cell>
        </row>
        <row r="2012">
          <cell r="D2012">
            <v>9311061</v>
          </cell>
          <cell r="H2012">
            <v>0</v>
          </cell>
        </row>
        <row r="2013">
          <cell r="D2013">
            <v>9311062</v>
          </cell>
          <cell r="H2013">
            <v>0</v>
          </cell>
        </row>
        <row r="2014">
          <cell r="D2014">
            <v>9311067</v>
          </cell>
          <cell r="H2014">
            <v>0</v>
          </cell>
        </row>
        <row r="2015">
          <cell r="D2015">
            <v>9311068</v>
          </cell>
          <cell r="H2015">
            <v>0</v>
          </cell>
        </row>
        <row r="2016">
          <cell r="D2016">
            <v>9311069</v>
          </cell>
          <cell r="H2016">
            <v>0</v>
          </cell>
        </row>
        <row r="2017">
          <cell r="D2017">
            <v>9311071</v>
          </cell>
          <cell r="H2017">
            <v>0</v>
          </cell>
        </row>
        <row r="2018">
          <cell r="D2018">
            <v>9311086</v>
          </cell>
          <cell r="H2018">
            <v>0</v>
          </cell>
        </row>
        <row r="2019">
          <cell r="D2019">
            <v>9311087</v>
          </cell>
          <cell r="H2019">
            <v>0</v>
          </cell>
        </row>
        <row r="2020">
          <cell r="D2020">
            <v>9311088</v>
          </cell>
          <cell r="H2020">
            <v>0</v>
          </cell>
        </row>
        <row r="2021">
          <cell r="D2021">
            <v>9311113</v>
          </cell>
          <cell r="H2021">
            <v>0</v>
          </cell>
        </row>
        <row r="2022">
          <cell r="D2022">
            <v>9311121</v>
          </cell>
          <cell r="H2022">
            <v>0</v>
          </cell>
        </row>
        <row r="2023">
          <cell r="D2023">
            <v>9311122</v>
          </cell>
          <cell r="H2023">
            <v>0</v>
          </cell>
        </row>
        <row r="2024">
          <cell r="D2024">
            <v>9311124</v>
          </cell>
          <cell r="H2024">
            <v>0</v>
          </cell>
        </row>
        <row r="2025">
          <cell r="D2025">
            <v>9311125</v>
          </cell>
          <cell r="H2025">
            <v>0</v>
          </cell>
        </row>
        <row r="2026">
          <cell r="D2026">
            <v>9311126</v>
          </cell>
          <cell r="H2026">
            <v>0</v>
          </cell>
        </row>
        <row r="2027">
          <cell r="D2027">
            <v>9311127</v>
          </cell>
          <cell r="H2027">
            <v>0</v>
          </cell>
        </row>
        <row r="2028">
          <cell r="D2028">
            <v>9311128</v>
          </cell>
          <cell r="H2028">
            <v>0</v>
          </cell>
        </row>
        <row r="2029">
          <cell r="D2029">
            <v>9311129</v>
          </cell>
          <cell r="H2029">
            <v>0</v>
          </cell>
        </row>
        <row r="2030">
          <cell r="D2030">
            <v>9311130</v>
          </cell>
          <cell r="H2030">
            <v>0</v>
          </cell>
        </row>
        <row r="2031">
          <cell r="D2031">
            <v>9311131</v>
          </cell>
          <cell r="H2031">
            <v>0</v>
          </cell>
        </row>
        <row r="2032">
          <cell r="D2032">
            <v>9311132</v>
          </cell>
          <cell r="H2032">
            <v>0</v>
          </cell>
        </row>
        <row r="2033">
          <cell r="D2033">
            <v>9311133</v>
          </cell>
          <cell r="H2033">
            <v>0</v>
          </cell>
        </row>
        <row r="2034">
          <cell r="D2034">
            <v>9311134</v>
          </cell>
          <cell r="H2034">
            <v>0</v>
          </cell>
        </row>
        <row r="2035">
          <cell r="D2035">
            <v>9311135</v>
          </cell>
          <cell r="H2035">
            <v>0</v>
          </cell>
        </row>
        <row r="2036">
          <cell r="D2036">
            <v>9311136</v>
          </cell>
          <cell r="H2036">
            <v>0</v>
          </cell>
        </row>
        <row r="2037">
          <cell r="D2037">
            <v>9311137</v>
          </cell>
          <cell r="H2037">
            <v>0</v>
          </cell>
        </row>
        <row r="2038">
          <cell r="D2038">
            <v>9311138</v>
          </cell>
          <cell r="H2038">
            <v>0</v>
          </cell>
        </row>
        <row r="2039">
          <cell r="D2039">
            <v>9311169</v>
          </cell>
          <cell r="H2039">
            <v>0</v>
          </cell>
        </row>
        <row r="2040">
          <cell r="D2040">
            <v>9311190</v>
          </cell>
          <cell r="H2040">
            <v>0</v>
          </cell>
        </row>
        <row r="2041">
          <cell r="D2041">
            <v>9311191</v>
          </cell>
          <cell r="H2041">
            <v>0</v>
          </cell>
        </row>
        <row r="2042">
          <cell r="D2042">
            <v>9311192</v>
          </cell>
          <cell r="H2042">
            <v>0</v>
          </cell>
        </row>
        <row r="2043">
          <cell r="D2043">
            <v>9311193</v>
          </cell>
          <cell r="H2043">
            <v>0</v>
          </cell>
        </row>
        <row r="2044">
          <cell r="D2044">
            <v>9311194</v>
          </cell>
          <cell r="H2044">
            <v>0</v>
          </cell>
        </row>
        <row r="2045">
          <cell r="D2045">
            <v>9311196</v>
          </cell>
          <cell r="H2045">
            <v>0</v>
          </cell>
        </row>
        <row r="2046">
          <cell r="D2046">
            <v>9311197</v>
          </cell>
          <cell r="H2046">
            <v>0</v>
          </cell>
        </row>
        <row r="2047">
          <cell r="D2047">
            <v>9311198</v>
          </cell>
          <cell r="H2047">
            <v>0</v>
          </cell>
        </row>
        <row r="2048">
          <cell r="D2048">
            <v>9311212</v>
          </cell>
          <cell r="H2048">
            <v>0</v>
          </cell>
        </row>
        <row r="2049">
          <cell r="D2049">
            <v>9311213</v>
          </cell>
          <cell r="H2049">
            <v>0</v>
          </cell>
        </row>
        <row r="2050">
          <cell r="D2050">
            <v>9311214</v>
          </cell>
          <cell r="H2050">
            <v>0</v>
          </cell>
        </row>
        <row r="2051">
          <cell r="D2051">
            <v>9311215</v>
          </cell>
          <cell r="H2051">
            <v>0</v>
          </cell>
        </row>
        <row r="2052">
          <cell r="D2052">
            <v>9311321</v>
          </cell>
          <cell r="H2052">
            <v>0</v>
          </cell>
        </row>
        <row r="2053">
          <cell r="D2053">
            <v>9311330</v>
          </cell>
          <cell r="H2053">
            <v>0</v>
          </cell>
        </row>
        <row r="2054">
          <cell r="D2054">
            <v>9311331</v>
          </cell>
          <cell r="H2054">
            <v>0</v>
          </cell>
        </row>
        <row r="2055">
          <cell r="D2055">
            <v>9311384</v>
          </cell>
          <cell r="H2055">
            <v>0</v>
          </cell>
        </row>
        <row r="2056">
          <cell r="D2056">
            <v>9311387</v>
          </cell>
          <cell r="H2056">
            <v>0</v>
          </cell>
        </row>
        <row r="2057">
          <cell r="D2057">
            <v>9311388</v>
          </cell>
          <cell r="H2057">
            <v>0</v>
          </cell>
        </row>
        <row r="2058">
          <cell r="D2058">
            <v>9311417</v>
          </cell>
          <cell r="H2058">
            <v>0</v>
          </cell>
        </row>
        <row r="2059">
          <cell r="D2059">
            <v>9311418</v>
          </cell>
          <cell r="H2059">
            <v>0</v>
          </cell>
        </row>
        <row r="2060">
          <cell r="D2060">
            <v>9311432</v>
          </cell>
          <cell r="H2060">
            <v>0</v>
          </cell>
        </row>
        <row r="2061">
          <cell r="D2061">
            <v>9311444</v>
          </cell>
          <cell r="H2061">
            <v>0</v>
          </cell>
        </row>
        <row r="2062">
          <cell r="D2062">
            <v>9311503</v>
          </cell>
          <cell r="H2062">
            <v>0</v>
          </cell>
        </row>
        <row r="2063">
          <cell r="D2063">
            <v>9311674</v>
          </cell>
          <cell r="H2063">
            <v>0</v>
          </cell>
        </row>
        <row r="2064">
          <cell r="D2064">
            <v>9311676</v>
          </cell>
          <cell r="H2064">
            <v>0</v>
          </cell>
        </row>
        <row r="2065">
          <cell r="D2065">
            <v>9311677</v>
          </cell>
          <cell r="H2065">
            <v>0</v>
          </cell>
        </row>
        <row r="2066">
          <cell r="D2066">
            <v>9311678</v>
          </cell>
          <cell r="H2066">
            <v>0</v>
          </cell>
        </row>
        <row r="2067">
          <cell r="D2067">
            <v>9311679</v>
          </cell>
          <cell r="H2067">
            <v>0</v>
          </cell>
        </row>
        <row r="2068">
          <cell r="D2068">
            <v>9311713</v>
          </cell>
          <cell r="H2068">
            <v>0</v>
          </cell>
        </row>
        <row r="2069">
          <cell r="D2069">
            <v>9311718</v>
          </cell>
          <cell r="H2069">
            <v>0</v>
          </cell>
        </row>
        <row r="2070">
          <cell r="D2070">
            <v>9311719</v>
          </cell>
          <cell r="H2070">
            <v>0</v>
          </cell>
        </row>
        <row r="2071">
          <cell r="D2071">
            <v>9311730</v>
          </cell>
          <cell r="H2071">
            <v>0</v>
          </cell>
        </row>
        <row r="2072">
          <cell r="D2072">
            <v>9311868</v>
          </cell>
          <cell r="H2072">
            <v>0</v>
          </cell>
        </row>
        <row r="2073">
          <cell r="D2073">
            <v>9311869</v>
          </cell>
          <cell r="H2073">
            <v>0</v>
          </cell>
        </row>
        <row r="2074">
          <cell r="D2074">
            <v>9311880</v>
          </cell>
          <cell r="H2074">
            <v>0</v>
          </cell>
        </row>
        <row r="2075">
          <cell r="D2075">
            <v>9311894</v>
          </cell>
          <cell r="H2075">
            <v>0</v>
          </cell>
        </row>
        <row r="2076">
          <cell r="D2076">
            <v>9311895</v>
          </cell>
          <cell r="H2076">
            <v>0</v>
          </cell>
        </row>
        <row r="2077">
          <cell r="D2077">
            <v>9311896</v>
          </cell>
          <cell r="H2077">
            <v>0</v>
          </cell>
        </row>
        <row r="2078">
          <cell r="D2078">
            <v>9311897</v>
          </cell>
          <cell r="H2078">
            <v>0</v>
          </cell>
        </row>
        <row r="2079">
          <cell r="D2079">
            <v>9311924</v>
          </cell>
          <cell r="H2079">
            <v>0</v>
          </cell>
        </row>
        <row r="2080">
          <cell r="D2080">
            <v>9311944</v>
          </cell>
          <cell r="H2080">
            <v>0</v>
          </cell>
        </row>
        <row r="2081">
          <cell r="D2081">
            <v>9311946</v>
          </cell>
          <cell r="H2081">
            <v>0</v>
          </cell>
        </row>
        <row r="2082">
          <cell r="D2082">
            <v>9311947</v>
          </cell>
          <cell r="H2082">
            <v>0</v>
          </cell>
        </row>
        <row r="2083">
          <cell r="D2083">
            <v>9311952</v>
          </cell>
          <cell r="H2083">
            <v>0</v>
          </cell>
        </row>
        <row r="2084">
          <cell r="D2084">
            <v>9311953</v>
          </cell>
          <cell r="H2084">
            <v>0</v>
          </cell>
        </row>
        <row r="2085">
          <cell r="D2085">
            <v>9311954</v>
          </cell>
          <cell r="H2085">
            <v>0</v>
          </cell>
        </row>
        <row r="2086">
          <cell r="D2086">
            <v>9311980</v>
          </cell>
          <cell r="H2086">
            <v>0</v>
          </cell>
        </row>
        <row r="2087">
          <cell r="D2087">
            <v>9311995</v>
          </cell>
          <cell r="H2087">
            <v>0</v>
          </cell>
        </row>
        <row r="2088">
          <cell r="D2088">
            <v>9311996</v>
          </cell>
          <cell r="H2088">
            <v>0</v>
          </cell>
        </row>
        <row r="2089">
          <cell r="D2089">
            <v>9311997</v>
          </cell>
          <cell r="H2089">
            <v>0</v>
          </cell>
        </row>
        <row r="2090">
          <cell r="D2090">
            <v>9312030</v>
          </cell>
          <cell r="H2090">
            <v>0</v>
          </cell>
        </row>
        <row r="2091">
          <cell r="D2091">
            <v>9312031</v>
          </cell>
          <cell r="H2091">
            <v>0</v>
          </cell>
        </row>
        <row r="2092">
          <cell r="D2092">
            <v>9312032</v>
          </cell>
          <cell r="H2092">
            <v>0</v>
          </cell>
        </row>
        <row r="2093">
          <cell r="D2093">
            <v>9312121</v>
          </cell>
          <cell r="H2093">
            <v>0</v>
          </cell>
        </row>
        <row r="2094">
          <cell r="D2094">
            <v>9312132</v>
          </cell>
          <cell r="H2094">
            <v>0</v>
          </cell>
        </row>
        <row r="2095">
          <cell r="D2095">
            <v>9312185</v>
          </cell>
          <cell r="H2095">
            <v>0</v>
          </cell>
        </row>
        <row r="2096">
          <cell r="D2096">
            <v>9312186</v>
          </cell>
          <cell r="H2096">
            <v>0</v>
          </cell>
        </row>
        <row r="2097">
          <cell r="D2097">
            <v>9312293</v>
          </cell>
          <cell r="H2097">
            <v>0</v>
          </cell>
        </row>
        <row r="2098">
          <cell r="D2098">
            <v>9312348</v>
          </cell>
          <cell r="H2098">
            <v>0</v>
          </cell>
        </row>
        <row r="2099">
          <cell r="D2099">
            <v>9312350</v>
          </cell>
          <cell r="H2099">
            <v>0</v>
          </cell>
        </row>
        <row r="2100">
          <cell r="D2100">
            <v>9312351</v>
          </cell>
          <cell r="H2100">
            <v>0</v>
          </cell>
        </row>
        <row r="2101">
          <cell r="D2101">
            <v>9312352</v>
          </cell>
          <cell r="H2101">
            <v>0</v>
          </cell>
        </row>
        <row r="2102">
          <cell r="D2102">
            <v>9312354</v>
          </cell>
          <cell r="H2102">
            <v>0</v>
          </cell>
        </row>
        <row r="2103">
          <cell r="D2103">
            <v>9312355</v>
          </cell>
          <cell r="H2103">
            <v>0</v>
          </cell>
        </row>
        <row r="2104">
          <cell r="D2104">
            <v>9312357</v>
          </cell>
          <cell r="H2104">
            <v>0</v>
          </cell>
        </row>
        <row r="2105">
          <cell r="D2105">
            <v>9312358</v>
          </cell>
          <cell r="H2105">
            <v>0</v>
          </cell>
        </row>
        <row r="2106">
          <cell r="D2106">
            <v>9312366</v>
          </cell>
          <cell r="H2106">
            <v>0</v>
          </cell>
        </row>
        <row r="2107">
          <cell r="D2107">
            <v>9312367</v>
          </cell>
          <cell r="H2107">
            <v>0</v>
          </cell>
        </row>
        <row r="2108">
          <cell r="D2108">
            <v>9312377</v>
          </cell>
          <cell r="H2108">
            <v>0</v>
          </cell>
        </row>
        <row r="2109">
          <cell r="D2109">
            <v>9312379</v>
          </cell>
          <cell r="H2109">
            <v>0</v>
          </cell>
        </row>
        <row r="2110">
          <cell r="D2110">
            <v>9312411</v>
          </cell>
          <cell r="H2110">
            <v>0</v>
          </cell>
        </row>
        <row r="2111">
          <cell r="D2111">
            <v>9312413</v>
          </cell>
          <cell r="H2111">
            <v>0</v>
          </cell>
        </row>
        <row r="2112">
          <cell r="D2112">
            <v>9312414</v>
          </cell>
          <cell r="H2112">
            <v>0</v>
          </cell>
        </row>
        <row r="2113">
          <cell r="D2113">
            <v>9312415</v>
          </cell>
          <cell r="H2113">
            <v>0</v>
          </cell>
        </row>
        <row r="2114">
          <cell r="D2114">
            <v>9312416</v>
          </cell>
          <cell r="H2114">
            <v>0</v>
          </cell>
        </row>
        <row r="2115">
          <cell r="D2115">
            <v>9312417</v>
          </cell>
          <cell r="H2115">
            <v>0</v>
          </cell>
        </row>
        <row r="2116">
          <cell r="D2116">
            <v>9312418</v>
          </cell>
          <cell r="H2116">
            <v>0</v>
          </cell>
        </row>
        <row r="2117">
          <cell r="D2117">
            <v>9312440</v>
          </cell>
          <cell r="H2117">
            <v>0</v>
          </cell>
        </row>
        <row r="2118">
          <cell r="D2118">
            <v>9312441</v>
          </cell>
          <cell r="H2118">
            <v>0</v>
          </cell>
        </row>
        <row r="2119">
          <cell r="D2119">
            <v>9312442</v>
          </cell>
          <cell r="H2119">
            <v>0</v>
          </cell>
        </row>
        <row r="2120">
          <cell r="D2120">
            <v>9312443</v>
          </cell>
          <cell r="H2120">
            <v>0</v>
          </cell>
        </row>
        <row r="2121">
          <cell r="D2121">
            <v>9312444</v>
          </cell>
          <cell r="H2121">
            <v>0</v>
          </cell>
        </row>
        <row r="2122">
          <cell r="D2122">
            <v>9312445</v>
          </cell>
          <cell r="H2122">
            <v>0</v>
          </cell>
        </row>
        <row r="2123">
          <cell r="D2123">
            <v>9312446</v>
          </cell>
          <cell r="H2123">
            <v>0</v>
          </cell>
        </row>
        <row r="2124">
          <cell r="D2124">
            <v>9312447</v>
          </cell>
          <cell r="H2124">
            <v>0</v>
          </cell>
        </row>
        <row r="2125">
          <cell r="D2125">
            <v>9312526</v>
          </cell>
          <cell r="H2125">
            <v>0</v>
          </cell>
        </row>
        <row r="2126">
          <cell r="D2126">
            <v>9312545</v>
          </cell>
          <cell r="H2126">
            <v>0</v>
          </cell>
        </row>
        <row r="2127">
          <cell r="D2127">
            <v>9312546</v>
          </cell>
          <cell r="H2127">
            <v>0</v>
          </cell>
        </row>
        <row r="2128">
          <cell r="D2128">
            <v>9312547</v>
          </cell>
          <cell r="H2128">
            <v>0</v>
          </cell>
        </row>
        <row r="2129">
          <cell r="D2129">
            <v>9312548</v>
          </cell>
          <cell r="H2129">
            <v>0</v>
          </cell>
        </row>
        <row r="2130">
          <cell r="D2130">
            <v>9312694</v>
          </cell>
          <cell r="H2130">
            <v>0</v>
          </cell>
        </row>
        <row r="2131">
          <cell r="D2131">
            <v>9312724</v>
          </cell>
          <cell r="H2131">
            <v>0</v>
          </cell>
        </row>
        <row r="2132">
          <cell r="D2132">
            <v>9312725</v>
          </cell>
          <cell r="H2132">
            <v>0</v>
          </cell>
        </row>
        <row r="2133">
          <cell r="D2133">
            <v>9312726</v>
          </cell>
          <cell r="H2133">
            <v>0</v>
          </cell>
        </row>
        <row r="2134">
          <cell r="D2134">
            <v>9312727</v>
          </cell>
          <cell r="H2134">
            <v>0</v>
          </cell>
        </row>
        <row r="2135">
          <cell r="D2135">
            <v>9312728</v>
          </cell>
          <cell r="H2135">
            <v>0</v>
          </cell>
        </row>
        <row r="2136">
          <cell r="D2136">
            <v>9312730</v>
          </cell>
          <cell r="H2136">
            <v>0</v>
          </cell>
        </row>
        <row r="2137">
          <cell r="D2137">
            <v>9312736</v>
          </cell>
          <cell r="H2137">
            <v>0</v>
          </cell>
        </row>
        <row r="2138">
          <cell r="D2138">
            <v>9312747</v>
          </cell>
          <cell r="H2138">
            <v>0</v>
          </cell>
        </row>
        <row r="2139">
          <cell r="D2139">
            <v>9312752</v>
          </cell>
          <cell r="H2139">
            <v>0</v>
          </cell>
        </row>
        <row r="2140">
          <cell r="D2140">
            <v>9312809</v>
          </cell>
          <cell r="H2140">
            <v>0</v>
          </cell>
        </row>
        <row r="2141">
          <cell r="D2141">
            <v>9312822</v>
          </cell>
          <cell r="H2141">
            <v>0</v>
          </cell>
        </row>
        <row r="2142">
          <cell r="D2142">
            <v>9312825</v>
          </cell>
          <cell r="H2142">
            <v>0</v>
          </cell>
        </row>
        <row r="2143">
          <cell r="D2143">
            <v>9312828</v>
          </cell>
          <cell r="H2143">
            <v>0</v>
          </cell>
        </row>
        <row r="2144">
          <cell r="D2144">
            <v>9312860</v>
          </cell>
          <cell r="H2144">
            <v>0</v>
          </cell>
        </row>
        <row r="2145">
          <cell r="D2145">
            <v>9312861</v>
          </cell>
          <cell r="H2145">
            <v>0</v>
          </cell>
        </row>
        <row r="2146">
          <cell r="D2146">
            <v>9312862</v>
          </cell>
          <cell r="H2146">
            <v>0</v>
          </cell>
        </row>
        <row r="2147">
          <cell r="D2147">
            <v>9312863</v>
          </cell>
          <cell r="H2147">
            <v>0</v>
          </cell>
        </row>
        <row r="2148">
          <cell r="D2148">
            <v>9312864</v>
          </cell>
          <cell r="H2148">
            <v>0</v>
          </cell>
        </row>
        <row r="2149">
          <cell r="D2149">
            <v>9312865</v>
          </cell>
          <cell r="H2149">
            <v>0</v>
          </cell>
        </row>
        <row r="2150">
          <cell r="D2150">
            <v>9312866</v>
          </cell>
          <cell r="H2150">
            <v>0</v>
          </cell>
        </row>
        <row r="2151">
          <cell r="D2151">
            <v>9312867</v>
          </cell>
          <cell r="H2151">
            <v>0</v>
          </cell>
        </row>
        <row r="2152">
          <cell r="D2152">
            <v>9312868</v>
          </cell>
          <cell r="H2152">
            <v>0</v>
          </cell>
        </row>
        <row r="2153">
          <cell r="D2153">
            <v>9312869</v>
          </cell>
          <cell r="H2153">
            <v>0</v>
          </cell>
        </row>
        <row r="2154">
          <cell r="D2154">
            <v>9312870</v>
          </cell>
          <cell r="H2154">
            <v>0</v>
          </cell>
        </row>
        <row r="2155">
          <cell r="D2155">
            <v>9312871</v>
          </cell>
          <cell r="H2155">
            <v>0</v>
          </cell>
        </row>
        <row r="2156">
          <cell r="D2156">
            <v>9312872</v>
          </cell>
          <cell r="H2156">
            <v>0</v>
          </cell>
        </row>
        <row r="2157">
          <cell r="D2157">
            <v>9312873</v>
          </cell>
          <cell r="H2157">
            <v>0</v>
          </cell>
        </row>
        <row r="2158">
          <cell r="D2158">
            <v>9312874</v>
          </cell>
          <cell r="H2158">
            <v>0</v>
          </cell>
        </row>
        <row r="2159">
          <cell r="D2159">
            <v>9312875</v>
          </cell>
          <cell r="H2159">
            <v>0</v>
          </cell>
        </row>
        <row r="2160">
          <cell r="D2160">
            <v>9312876</v>
          </cell>
          <cell r="H2160">
            <v>0</v>
          </cell>
        </row>
        <row r="2161">
          <cell r="D2161">
            <v>9312895</v>
          </cell>
          <cell r="H2161">
            <v>0</v>
          </cell>
        </row>
        <row r="2162">
          <cell r="D2162">
            <v>9313025</v>
          </cell>
          <cell r="H2162">
            <v>0</v>
          </cell>
        </row>
        <row r="2163">
          <cell r="D2163">
            <v>9313026</v>
          </cell>
          <cell r="H2163">
            <v>0</v>
          </cell>
        </row>
        <row r="2164">
          <cell r="D2164">
            <v>9313027</v>
          </cell>
          <cell r="H2164">
            <v>0</v>
          </cell>
        </row>
        <row r="2165">
          <cell r="D2165">
            <v>9313028</v>
          </cell>
          <cell r="H2165">
            <v>0</v>
          </cell>
        </row>
        <row r="2166">
          <cell r="D2166">
            <v>9313029</v>
          </cell>
          <cell r="H2166">
            <v>0</v>
          </cell>
        </row>
        <row r="2167">
          <cell r="D2167">
            <v>9313030</v>
          </cell>
          <cell r="H2167">
            <v>0</v>
          </cell>
        </row>
        <row r="2168">
          <cell r="D2168">
            <v>9313042</v>
          </cell>
          <cell r="H2168">
            <v>0</v>
          </cell>
        </row>
        <row r="2169">
          <cell r="D2169">
            <v>9313046</v>
          </cell>
          <cell r="H2169">
            <v>0</v>
          </cell>
        </row>
        <row r="2170">
          <cell r="D2170">
            <v>9313047</v>
          </cell>
          <cell r="H2170">
            <v>0</v>
          </cell>
        </row>
        <row r="2171">
          <cell r="D2171">
            <v>9313048</v>
          </cell>
          <cell r="H2171">
            <v>0</v>
          </cell>
        </row>
        <row r="2172">
          <cell r="D2172">
            <v>9313049</v>
          </cell>
          <cell r="H2172">
            <v>0</v>
          </cell>
        </row>
        <row r="2173">
          <cell r="D2173">
            <v>9313092</v>
          </cell>
          <cell r="H2173">
            <v>0</v>
          </cell>
        </row>
        <row r="2174">
          <cell r="D2174">
            <v>9313093</v>
          </cell>
          <cell r="H2174">
            <v>0</v>
          </cell>
        </row>
        <row r="2175">
          <cell r="D2175">
            <v>9313100</v>
          </cell>
          <cell r="H2175">
            <v>0</v>
          </cell>
        </row>
        <row r="2176">
          <cell r="D2176">
            <v>9313115</v>
          </cell>
          <cell r="H2176">
            <v>0</v>
          </cell>
        </row>
        <row r="2177">
          <cell r="D2177">
            <v>9313116</v>
          </cell>
          <cell r="H2177">
            <v>0</v>
          </cell>
        </row>
        <row r="2178">
          <cell r="D2178">
            <v>9313117</v>
          </cell>
          <cell r="H2178">
            <v>0</v>
          </cell>
        </row>
        <row r="2179">
          <cell r="D2179">
            <v>9313118</v>
          </cell>
          <cell r="H2179">
            <v>0</v>
          </cell>
        </row>
        <row r="2180">
          <cell r="D2180">
            <v>9313119</v>
          </cell>
          <cell r="H2180">
            <v>0</v>
          </cell>
        </row>
        <row r="2181">
          <cell r="D2181">
            <v>9313130</v>
          </cell>
          <cell r="H2181">
            <v>0</v>
          </cell>
        </row>
        <row r="2182">
          <cell r="D2182">
            <v>9313134</v>
          </cell>
          <cell r="H2182">
            <v>0</v>
          </cell>
        </row>
        <row r="2183">
          <cell r="D2183">
            <v>9313153</v>
          </cell>
          <cell r="H2183">
            <v>0</v>
          </cell>
        </row>
        <row r="2184">
          <cell r="D2184">
            <v>9313169</v>
          </cell>
          <cell r="H2184">
            <v>0</v>
          </cell>
        </row>
        <row r="2185">
          <cell r="D2185">
            <v>9313188</v>
          </cell>
          <cell r="H2185">
            <v>0</v>
          </cell>
        </row>
        <row r="2186">
          <cell r="D2186">
            <v>9313189</v>
          </cell>
          <cell r="H2186">
            <v>0</v>
          </cell>
        </row>
        <row r="2187">
          <cell r="D2187">
            <v>9313190</v>
          </cell>
          <cell r="H2187">
            <v>0</v>
          </cell>
        </row>
        <row r="2188">
          <cell r="D2188">
            <v>9313285</v>
          </cell>
          <cell r="H2188">
            <v>0</v>
          </cell>
        </row>
        <row r="2189">
          <cell r="D2189">
            <v>9313286</v>
          </cell>
          <cell r="H2189">
            <v>0</v>
          </cell>
        </row>
        <row r="2190">
          <cell r="D2190">
            <v>9313300</v>
          </cell>
          <cell r="H2190">
            <v>0</v>
          </cell>
        </row>
        <row r="2191">
          <cell r="D2191">
            <v>9313301</v>
          </cell>
          <cell r="H2191">
            <v>0</v>
          </cell>
        </row>
        <row r="2192">
          <cell r="D2192">
            <v>9313345</v>
          </cell>
          <cell r="H2192">
            <v>0</v>
          </cell>
        </row>
        <row r="2193">
          <cell r="D2193">
            <v>9313444</v>
          </cell>
          <cell r="H2193">
            <v>0</v>
          </cell>
        </row>
        <row r="2194">
          <cell r="D2194">
            <v>9313445</v>
          </cell>
          <cell r="H2194">
            <v>0</v>
          </cell>
        </row>
        <row r="2195">
          <cell r="D2195">
            <v>9313446</v>
          </cell>
          <cell r="H2195">
            <v>0</v>
          </cell>
        </row>
        <row r="2196">
          <cell r="D2196">
            <v>9313447</v>
          </cell>
          <cell r="H2196">
            <v>0</v>
          </cell>
        </row>
        <row r="2197">
          <cell r="D2197">
            <v>9313448</v>
          </cell>
          <cell r="H2197">
            <v>0</v>
          </cell>
        </row>
        <row r="2198">
          <cell r="D2198">
            <v>9313514</v>
          </cell>
          <cell r="H2198">
            <v>0</v>
          </cell>
        </row>
        <row r="2199">
          <cell r="D2199">
            <v>9313515</v>
          </cell>
          <cell r="H2199">
            <v>0</v>
          </cell>
        </row>
        <row r="2200">
          <cell r="D2200">
            <v>9313516</v>
          </cell>
          <cell r="H2200">
            <v>0</v>
          </cell>
        </row>
        <row r="2201">
          <cell r="D2201">
            <v>9313770</v>
          </cell>
          <cell r="H2201">
            <v>0</v>
          </cell>
        </row>
        <row r="2202">
          <cell r="D2202">
            <v>9313771</v>
          </cell>
          <cell r="H2202">
            <v>0</v>
          </cell>
        </row>
        <row r="2203">
          <cell r="D2203">
            <v>9313773</v>
          </cell>
          <cell r="H2203">
            <v>0</v>
          </cell>
        </row>
        <row r="2204">
          <cell r="D2204">
            <v>9313775</v>
          </cell>
          <cell r="H2204">
            <v>0</v>
          </cell>
        </row>
        <row r="2205">
          <cell r="D2205">
            <v>9313776</v>
          </cell>
          <cell r="H2205">
            <v>0</v>
          </cell>
        </row>
        <row r="2206">
          <cell r="D2206">
            <v>9313777</v>
          </cell>
          <cell r="H2206">
            <v>0</v>
          </cell>
        </row>
        <row r="2207">
          <cell r="D2207">
            <v>9313778</v>
          </cell>
          <cell r="H2207">
            <v>0</v>
          </cell>
        </row>
        <row r="2208">
          <cell r="D2208">
            <v>9313804</v>
          </cell>
          <cell r="H2208">
            <v>0</v>
          </cell>
        </row>
        <row r="2209">
          <cell r="D2209">
            <v>9313807</v>
          </cell>
          <cell r="H2209">
            <v>0</v>
          </cell>
        </row>
        <row r="2210">
          <cell r="D2210">
            <v>9313808</v>
          </cell>
          <cell r="H2210">
            <v>0</v>
          </cell>
        </row>
        <row r="2211">
          <cell r="D2211">
            <v>9313810</v>
          </cell>
          <cell r="H2211">
            <v>0</v>
          </cell>
        </row>
        <row r="2212">
          <cell r="D2212">
            <v>9313816</v>
          </cell>
          <cell r="H2212">
            <v>0</v>
          </cell>
        </row>
        <row r="2213">
          <cell r="D2213">
            <v>9313818</v>
          </cell>
          <cell r="H2213">
            <v>0</v>
          </cell>
        </row>
        <row r="2214">
          <cell r="D2214">
            <v>9313872</v>
          </cell>
          <cell r="H2214">
            <v>0</v>
          </cell>
        </row>
        <row r="2215">
          <cell r="D2215">
            <v>9313940</v>
          </cell>
          <cell r="H2215">
            <v>0</v>
          </cell>
        </row>
        <row r="2216">
          <cell r="D2216">
            <v>9313942</v>
          </cell>
          <cell r="H2216">
            <v>0</v>
          </cell>
        </row>
        <row r="2217">
          <cell r="D2217">
            <v>9313943</v>
          </cell>
          <cell r="H2217">
            <v>0</v>
          </cell>
        </row>
        <row r="2218">
          <cell r="D2218">
            <v>9313944</v>
          </cell>
          <cell r="H2218">
            <v>0</v>
          </cell>
        </row>
        <row r="2219">
          <cell r="D2219">
            <v>9313962</v>
          </cell>
          <cell r="H2219">
            <v>0</v>
          </cell>
        </row>
        <row r="2220">
          <cell r="D2220">
            <v>9313963</v>
          </cell>
          <cell r="H2220">
            <v>0</v>
          </cell>
        </row>
        <row r="2221">
          <cell r="D2221">
            <v>9313964</v>
          </cell>
          <cell r="H2221">
            <v>0</v>
          </cell>
        </row>
        <row r="2222">
          <cell r="D2222">
            <v>9313965</v>
          </cell>
          <cell r="H2222">
            <v>0</v>
          </cell>
        </row>
        <row r="2223">
          <cell r="D2223">
            <v>9313966</v>
          </cell>
          <cell r="H2223">
            <v>0</v>
          </cell>
        </row>
        <row r="2224">
          <cell r="D2224">
            <v>9313967</v>
          </cell>
          <cell r="H2224">
            <v>0</v>
          </cell>
        </row>
        <row r="2225">
          <cell r="D2225">
            <v>9313968</v>
          </cell>
          <cell r="H2225">
            <v>0</v>
          </cell>
        </row>
        <row r="2226">
          <cell r="D2226">
            <v>9313969</v>
          </cell>
          <cell r="H2226">
            <v>0</v>
          </cell>
        </row>
        <row r="2227">
          <cell r="D2227">
            <v>9313970</v>
          </cell>
          <cell r="H2227">
            <v>0</v>
          </cell>
        </row>
        <row r="2228">
          <cell r="D2228">
            <v>9313971</v>
          </cell>
          <cell r="H2228">
            <v>0</v>
          </cell>
        </row>
        <row r="2229">
          <cell r="D2229">
            <v>9313972</v>
          </cell>
          <cell r="H2229">
            <v>0</v>
          </cell>
        </row>
        <row r="2230">
          <cell r="D2230">
            <v>9313973</v>
          </cell>
          <cell r="H2230">
            <v>0</v>
          </cell>
        </row>
        <row r="2231">
          <cell r="D2231">
            <v>9313974</v>
          </cell>
          <cell r="H2231">
            <v>0</v>
          </cell>
        </row>
        <row r="2232">
          <cell r="D2232">
            <v>9313975</v>
          </cell>
          <cell r="H2232">
            <v>0</v>
          </cell>
        </row>
        <row r="2233">
          <cell r="D2233">
            <v>9313976</v>
          </cell>
          <cell r="H2233">
            <v>0</v>
          </cell>
        </row>
        <row r="2234">
          <cell r="D2234">
            <v>9313977</v>
          </cell>
          <cell r="H2234">
            <v>0</v>
          </cell>
        </row>
        <row r="2235">
          <cell r="D2235">
            <v>9313978</v>
          </cell>
          <cell r="H2235">
            <v>0</v>
          </cell>
        </row>
        <row r="2236">
          <cell r="D2236">
            <v>9314061</v>
          </cell>
          <cell r="H2236">
            <v>0</v>
          </cell>
        </row>
        <row r="2237">
          <cell r="D2237">
            <v>9400003</v>
          </cell>
          <cell r="H2237">
            <v>0</v>
          </cell>
        </row>
        <row r="2238">
          <cell r="D2238">
            <v>9400021</v>
          </cell>
          <cell r="H2238">
            <v>0</v>
          </cell>
        </row>
        <row r="2239">
          <cell r="D2239">
            <v>9400033</v>
          </cell>
          <cell r="H2239">
            <v>0</v>
          </cell>
        </row>
        <row r="2240">
          <cell r="D2240">
            <v>9400093</v>
          </cell>
          <cell r="H2240">
            <v>0</v>
          </cell>
        </row>
        <row r="2241">
          <cell r="D2241">
            <v>9400157</v>
          </cell>
          <cell r="H2241">
            <v>0</v>
          </cell>
        </row>
        <row r="2242">
          <cell r="D2242">
            <v>9400201</v>
          </cell>
          <cell r="H2242">
            <v>0</v>
          </cell>
        </row>
        <row r="2243">
          <cell r="D2243">
            <v>9400214</v>
          </cell>
          <cell r="H2243">
            <v>0</v>
          </cell>
        </row>
        <row r="2244">
          <cell r="D2244">
            <v>9400261</v>
          </cell>
          <cell r="H2244">
            <v>0</v>
          </cell>
        </row>
        <row r="2245">
          <cell r="D2245">
            <v>9400262</v>
          </cell>
          <cell r="H2245">
            <v>0</v>
          </cell>
        </row>
        <row r="2246">
          <cell r="D2246">
            <v>9400501</v>
          </cell>
          <cell r="H2246">
            <v>0</v>
          </cell>
        </row>
        <row r="2247">
          <cell r="D2247">
            <v>9400505</v>
          </cell>
          <cell r="H2247">
            <v>0</v>
          </cell>
        </row>
        <row r="2248">
          <cell r="D2248">
            <v>9400506</v>
          </cell>
          <cell r="H2248">
            <v>0</v>
          </cell>
        </row>
        <row r="2249">
          <cell r="D2249">
            <v>9400508</v>
          </cell>
          <cell r="H2249">
            <v>0</v>
          </cell>
        </row>
        <row r="2250">
          <cell r="D2250">
            <v>9400509</v>
          </cell>
          <cell r="H2250">
            <v>0</v>
          </cell>
        </row>
        <row r="2251">
          <cell r="D2251">
            <v>9400302</v>
          </cell>
          <cell r="H2251">
            <v>0</v>
          </cell>
        </row>
        <row r="2252">
          <cell r="D2252">
            <v>9400303</v>
          </cell>
          <cell r="H2252">
            <v>0</v>
          </cell>
        </row>
        <row r="2253">
          <cell r="D2253">
            <v>9400304</v>
          </cell>
          <cell r="H2253">
            <v>0</v>
          </cell>
        </row>
        <row r="2254">
          <cell r="D2254">
            <v>9400502</v>
          </cell>
          <cell r="H2254">
            <v>0</v>
          </cell>
        </row>
        <row r="2255">
          <cell r="D2255">
            <v>9400510</v>
          </cell>
          <cell r="H2255">
            <v>0</v>
          </cell>
        </row>
        <row r="2256">
          <cell r="D2256">
            <v>9400511</v>
          </cell>
          <cell r="H2256">
            <v>0</v>
          </cell>
        </row>
        <row r="2257">
          <cell r="D2257">
            <v>9400512</v>
          </cell>
          <cell r="H2257">
            <v>0</v>
          </cell>
        </row>
        <row r="2258">
          <cell r="D2258">
            <v>9400513</v>
          </cell>
          <cell r="H2258">
            <v>0</v>
          </cell>
        </row>
        <row r="2259">
          <cell r="D2259">
            <v>9400514</v>
          </cell>
          <cell r="H2259">
            <v>0</v>
          </cell>
        </row>
        <row r="2260">
          <cell r="D2260">
            <v>9400516</v>
          </cell>
          <cell r="H2260">
            <v>0</v>
          </cell>
        </row>
        <row r="2261">
          <cell r="D2261">
            <v>9400517</v>
          </cell>
          <cell r="H2261">
            <v>0</v>
          </cell>
        </row>
        <row r="2262">
          <cell r="D2262">
            <v>9400518</v>
          </cell>
          <cell r="H2262">
            <v>0</v>
          </cell>
        </row>
        <row r="2263">
          <cell r="D2263">
            <v>9400519</v>
          </cell>
          <cell r="H2263">
            <v>0</v>
          </cell>
        </row>
        <row r="2264">
          <cell r="D2264">
            <v>9400520</v>
          </cell>
          <cell r="H2264">
            <v>0</v>
          </cell>
        </row>
        <row r="2265">
          <cell r="D2265">
            <v>9400521</v>
          </cell>
          <cell r="H2265">
            <v>0</v>
          </cell>
        </row>
        <row r="2266">
          <cell r="D2266">
            <v>9400522</v>
          </cell>
          <cell r="H2266">
            <v>0</v>
          </cell>
        </row>
        <row r="2267">
          <cell r="D2267">
            <v>9400523</v>
          </cell>
          <cell r="H2267">
            <v>0</v>
          </cell>
        </row>
        <row r="2268">
          <cell r="D2268">
            <v>9400524</v>
          </cell>
          <cell r="H2268">
            <v>0</v>
          </cell>
        </row>
        <row r="2269">
          <cell r="D2269">
            <v>9400525</v>
          </cell>
          <cell r="H2269">
            <v>0</v>
          </cell>
        </row>
        <row r="2270">
          <cell r="D2270">
            <v>9400526</v>
          </cell>
          <cell r="H2270">
            <v>0</v>
          </cell>
        </row>
        <row r="2271">
          <cell r="D2271">
            <v>9400527</v>
          </cell>
          <cell r="H2271">
            <v>0</v>
          </cell>
        </row>
        <row r="2272">
          <cell r="D2272">
            <v>7301751</v>
          </cell>
          <cell r="H2272">
            <v>0</v>
          </cell>
        </row>
        <row r="2273">
          <cell r="D2273">
            <v>9309506</v>
          </cell>
          <cell r="H2273">
            <v>0</v>
          </cell>
        </row>
        <row r="2274">
          <cell r="D2274">
            <v>9309505</v>
          </cell>
          <cell r="H2274">
            <v>0</v>
          </cell>
        </row>
        <row r="2275">
          <cell r="D2275">
            <v>9308062</v>
          </cell>
          <cell r="H2275">
            <v>0</v>
          </cell>
        </row>
        <row r="2276">
          <cell r="D2276">
            <v>7302317</v>
          </cell>
          <cell r="H2276">
            <v>272.72727272727269</v>
          </cell>
        </row>
        <row r="2277">
          <cell r="D2277">
            <v>9305554</v>
          </cell>
          <cell r="H2277">
            <v>136.36363636363635</v>
          </cell>
        </row>
        <row r="2278">
          <cell r="D2278">
            <v>9305864</v>
          </cell>
          <cell r="H2278">
            <v>136.36363636363635</v>
          </cell>
        </row>
        <row r="2279">
          <cell r="D2279">
            <v>9306242</v>
          </cell>
          <cell r="H2279">
            <v>136.36363636363635</v>
          </cell>
        </row>
        <row r="2280">
          <cell r="D2280">
            <v>9307343</v>
          </cell>
          <cell r="H2280">
            <v>136.36363636363635</v>
          </cell>
        </row>
        <row r="2281">
          <cell r="D2281">
            <v>9307552</v>
          </cell>
          <cell r="H2281">
            <v>272.72727272727269</v>
          </cell>
        </row>
        <row r="2282">
          <cell r="D2282">
            <v>9308848</v>
          </cell>
          <cell r="H2282">
            <v>272.72727272727269</v>
          </cell>
        </row>
        <row r="2283">
          <cell r="D2283">
            <v>9309392</v>
          </cell>
          <cell r="H2283">
            <v>136.36363636363635</v>
          </cell>
        </row>
        <row r="2284">
          <cell r="D2284">
            <v>9309908</v>
          </cell>
          <cell r="H2284">
            <v>1363.6363636363635</v>
          </cell>
        </row>
        <row r="2285">
          <cell r="D2285">
            <v>9312144</v>
          </cell>
          <cell r="H2285">
            <v>272.72727272727269</v>
          </cell>
        </row>
        <row r="2286">
          <cell r="D2286">
            <v>9312145</v>
          </cell>
          <cell r="H2286">
            <v>409.09090909090907</v>
          </cell>
        </row>
        <row r="2287">
          <cell r="D2287">
            <v>9312146</v>
          </cell>
          <cell r="H2287">
            <v>545.45454545454538</v>
          </cell>
        </row>
        <row r="2288">
          <cell r="D2288">
            <v>9312147</v>
          </cell>
          <cell r="H2288">
            <v>272.72727272727269</v>
          </cell>
        </row>
        <row r="2289">
          <cell r="D2289">
            <v>9312148</v>
          </cell>
          <cell r="H2289">
            <v>409.09090909090907</v>
          </cell>
        </row>
        <row r="2290">
          <cell r="D2290">
            <v>9312149</v>
          </cell>
          <cell r="H2290">
            <v>545.45454545454538</v>
          </cell>
        </row>
        <row r="2291">
          <cell r="D2291">
            <v>9312165</v>
          </cell>
          <cell r="H2291">
            <v>409.09090909090907</v>
          </cell>
        </row>
        <row r="2292">
          <cell r="D2292">
            <v>9312166</v>
          </cell>
          <cell r="H2292">
            <v>409.09090909090907</v>
          </cell>
        </row>
        <row r="2293">
          <cell r="D2293">
            <v>9312167</v>
          </cell>
          <cell r="H2293">
            <v>545.45454545454538</v>
          </cell>
        </row>
        <row r="2294">
          <cell r="D2294">
            <v>9312168</v>
          </cell>
          <cell r="H2294">
            <v>818.18181818181813</v>
          </cell>
        </row>
        <row r="2295">
          <cell r="D2295">
            <v>9312169</v>
          </cell>
          <cell r="H2295">
            <v>818.18181818181813</v>
          </cell>
        </row>
        <row r="2296">
          <cell r="D2296">
            <v>9312180</v>
          </cell>
          <cell r="H2296">
            <v>818.18181818181813</v>
          </cell>
        </row>
        <row r="2297">
          <cell r="D2297">
            <v>9312181</v>
          </cell>
          <cell r="H2297">
            <v>545.45454545454538</v>
          </cell>
        </row>
        <row r="2298">
          <cell r="D2298">
            <v>9312182</v>
          </cell>
          <cell r="H2298">
            <v>409.09090909090907</v>
          </cell>
        </row>
        <row r="2299">
          <cell r="D2299">
            <v>9312183</v>
          </cell>
          <cell r="H2299">
            <v>409.09090909090907</v>
          </cell>
        </row>
        <row r="2300">
          <cell r="D2300">
            <v>9312184</v>
          </cell>
          <cell r="H2300">
            <v>409.09090909090907</v>
          </cell>
        </row>
        <row r="2301">
          <cell r="D2301" t="str">
            <v>9302971</v>
          </cell>
          <cell r="H2301">
            <v>0</v>
          </cell>
        </row>
        <row r="2302">
          <cell r="D2302" t="str">
            <v>9302972</v>
          </cell>
          <cell r="H2302">
            <v>0</v>
          </cell>
        </row>
        <row r="2303">
          <cell r="D2303" t="str">
            <v>9303605</v>
          </cell>
          <cell r="H2303">
            <v>0</v>
          </cell>
        </row>
        <row r="2304">
          <cell r="D2304" t="str">
            <v>9304907</v>
          </cell>
          <cell r="H2304">
            <v>0</v>
          </cell>
        </row>
        <row r="2305">
          <cell r="D2305" t="str">
            <v>9305530</v>
          </cell>
          <cell r="H2305">
            <v>0</v>
          </cell>
        </row>
        <row r="2306">
          <cell r="D2306" t="str">
            <v>9305555</v>
          </cell>
          <cell r="H2306">
            <v>0</v>
          </cell>
        </row>
        <row r="2307">
          <cell r="D2307" t="str">
            <v>9305858</v>
          </cell>
          <cell r="H2307">
            <v>0</v>
          </cell>
        </row>
        <row r="2308">
          <cell r="D2308" t="str">
            <v>9307044</v>
          </cell>
          <cell r="H2308">
            <v>0</v>
          </cell>
        </row>
        <row r="2309">
          <cell r="D2309" t="str">
            <v>9307728</v>
          </cell>
          <cell r="H2309">
            <v>0</v>
          </cell>
        </row>
        <row r="2310">
          <cell r="D2310" t="str">
            <v>9308690</v>
          </cell>
          <cell r="H2310">
            <v>0</v>
          </cell>
        </row>
        <row r="2311">
          <cell r="D2311" t="str">
            <v>9310614</v>
          </cell>
          <cell r="H2311">
            <v>0</v>
          </cell>
        </row>
        <row r="2312">
          <cell r="D2312" t="str">
            <v>9311067</v>
          </cell>
          <cell r="H2312">
            <v>0</v>
          </cell>
        </row>
        <row r="2313">
          <cell r="D2313" t="str">
            <v>9311121</v>
          </cell>
          <cell r="H2313">
            <v>0</v>
          </cell>
        </row>
        <row r="2314">
          <cell r="D2314" t="str">
            <v>9311122</v>
          </cell>
          <cell r="H2314">
            <v>0</v>
          </cell>
        </row>
        <row r="2315">
          <cell r="D2315" t="str">
            <v>9312424</v>
          </cell>
          <cell r="H2315">
            <v>0</v>
          </cell>
        </row>
        <row r="2316">
          <cell r="D2316" t="str">
            <v>9312425</v>
          </cell>
          <cell r="H2316">
            <v>0</v>
          </cell>
        </row>
        <row r="2317">
          <cell r="D2317" t="str">
            <v>9312426</v>
          </cell>
          <cell r="H2317">
            <v>0</v>
          </cell>
        </row>
        <row r="2318">
          <cell r="D2318" t="str">
            <v>9312427</v>
          </cell>
          <cell r="H2318">
            <v>0</v>
          </cell>
        </row>
        <row r="2319">
          <cell r="D2319" t="str">
            <v>9312428</v>
          </cell>
          <cell r="H2319">
            <v>0</v>
          </cell>
        </row>
        <row r="2320">
          <cell r="D2320" t="str">
            <v>9312545</v>
          </cell>
          <cell r="H2320">
            <v>0</v>
          </cell>
        </row>
        <row r="2321">
          <cell r="D2321" t="str">
            <v>9311417</v>
          </cell>
          <cell r="H2321">
            <v>0</v>
          </cell>
        </row>
        <row r="2322">
          <cell r="D2322" t="str">
            <v>9313042</v>
          </cell>
          <cell r="H2322">
            <v>0</v>
          </cell>
        </row>
        <row r="2323">
          <cell r="D2323" t="str">
            <v>9313046</v>
          </cell>
          <cell r="H2323">
            <v>0</v>
          </cell>
        </row>
        <row r="2324">
          <cell r="D2324" t="str">
            <v>9313047</v>
          </cell>
          <cell r="H2324">
            <v>0</v>
          </cell>
        </row>
        <row r="2325">
          <cell r="D2325" t="str">
            <v>9313049</v>
          </cell>
          <cell r="H2325">
            <v>0</v>
          </cell>
        </row>
        <row r="2326">
          <cell r="D2326" t="str">
            <v>9312423</v>
          </cell>
          <cell r="H2326">
            <v>0</v>
          </cell>
        </row>
        <row r="2327">
          <cell r="D2327" t="str">
            <v>9312429</v>
          </cell>
          <cell r="H2327">
            <v>0</v>
          </cell>
        </row>
        <row r="2328">
          <cell r="D2328" t="str">
            <v>9312491</v>
          </cell>
          <cell r="H2328">
            <v>0</v>
          </cell>
        </row>
        <row r="2329">
          <cell r="D2329" t="str">
            <v>9312493</v>
          </cell>
          <cell r="H2329">
            <v>0</v>
          </cell>
        </row>
        <row r="2330">
          <cell r="D2330" t="str">
            <v>9311214</v>
          </cell>
          <cell r="H2330">
            <v>0</v>
          </cell>
        </row>
        <row r="2331">
          <cell r="D2331" t="str">
            <v>9306956</v>
          </cell>
          <cell r="H2331">
            <v>0</v>
          </cell>
        </row>
        <row r="2332">
          <cell r="D2332" t="str">
            <v>7302156</v>
          </cell>
          <cell r="H2332">
            <v>0</v>
          </cell>
        </row>
        <row r="2333">
          <cell r="D2333" t="str">
            <v>9311212</v>
          </cell>
          <cell r="H2333">
            <v>0</v>
          </cell>
        </row>
        <row r="2334">
          <cell r="D2334" t="str">
            <v>9311215</v>
          </cell>
          <cell r="H2334">
            <v>0</v>
          </cell>
        </row>
        <row r="2335">
          <cell r="D2335">
            <v>9312144</v>
          </cell>
          <cell r="H2335">
            <v>3972.43319321737</v>
          </cell>
        </row>
        <row r="2336">
          <cell r="D2336">
            <v>9312145</v>
          </cell>
          <cell r="H2336">
            <v>2812.2494181011989</v>
          </cell>
        </row>
        <row r="2337">
          <cell r="D2337">
            <v>9312146</v>
          </cell>
          <cell r="H2337">
            <v>5608.391726371241</v>
          </cell>
        </row>
        <row r="2338">
          <cell r="D2338">
            <v>9312147</v>
          </cell>
          <cell r="H2338">
            <v>2861.1749301526252</v>
          </cell>
        </row>
        <row r="2339">
          <cell r="D2339">
            <v>9312148</v>
          </cell>
          <cell r="H2339">
            <v>1920.4219738119868</v>
          </cell>
        </row>
        <row r="2340">
          <cell r="D2340">
            <v>9312149</v>
          </cell>
          <cell r="H2340">
            <v>1919.5314322248994</v>
          </cell>
        </row>
        <row r="2341">
          <cell r="D2341">
            <v>9312545</v>
          </cell>
          <cell r="H2341">
            <v>879.20954452143428</v>
          </cell>
        </row>
        <row r="2342">
          <cell r="D2342">
            <v>9312165</v>
          </cell>
          <cell r="H2342">
            <v>703.19664555136001</v>
          </cell>
        </row>
        <row r="2343">
          <cell r="D2343">
            <v>9312166</v>
          </cell>
          <cell r="H2343">
            <v>703.19664555136001</v>
          </cell>
        </row>
        <row r="2344">
          <cell r="D2344">
            <v>9312167</v>
          </cell>
          <cell r="H2344">
            <v>1054.7949683270397</v>
          </cell>
        </row>
        <row r="2345">
          <cell r="D2345">
            <v>9312168</v>
          </cell>
          <cell r="H2345">
            <v>1406.39329110272</v>
          </cell>
        </row>
        <row r="2346">
          <cell r="D2346">
            <v>9312169</v>
          </cell>
          <cell r="H2346">
            <v>1406.39329110272</v>
          </cell>
        </row>
        <row r="2347">
          <cell r="D2347">
            <v>9312180</v>
          </cell>
          <cell r="H2347">
            <v>703.19664555136001</v>
          </cell>
        </row>
        <row r="2348">
          <cell r="D2348">
            <v>9312181</v>
          </cell>
          <cell r="H2348">
            <v>703.19664555136001</v>
          </cell>
        </row>
        <row r="2349">
          <cell r="D2349">
            <v>9312182</v>
          </cell>
          <cell r="H2349">
            <v>351.59832277568</v>
          </cell>
        </row>
        <row r="2350">
          <cell r="D2350">
            <v>9312183</v>
          </cell>
          <cell r="H2350">
            <v>175.79916138784</v>
          </cell>
        </row>
        <row r="2351">
          <cell r="D2351">
            <v>9312184</v>
          </cell>
          <cell r="H2351">
            <v>175.79916138784</v>
          </cell>
        </row>
        <row r="2352">
          <cell r="D2352">
            <v>9312423</v>
          </cell>
          <cell r="H2352">
            <v>293.52020422048111</v>
          </cell>
        </row>
        <row r="2353">
          <cell r="D2353">
            <v>9312424</v>
          </cell>
          <cell r="H2353">
            <v>293.52020422048111</v>
          </cell>
        </row>
        <row r="2354">
          <cell r="D2354">
            <v>9312425</v>
          </cell>
          <cell r="H2354">
            <v>513.66035738584196</v>
          </cell>
        </row>
        <row r="2355">
          <cell r="D2355">
            <v>9312426</v>
          </cell>
          <cell r="H2355">
            <v>513.66035738584196</v>
          </cell>
        </row>
        <row r="2356">
          <cell r="D2356">
            <v>9312427</v>
          </cell>
          <cell r="H2356">
            <v>513.66035738584196</v>
          </cell>
        </row>
        <row r="2357">
          <cell r="D2357">
            <v>9312428</v>
          </cell>
          <cell r="H2357">
            <v>293.52020422048111</v>
          </cell>
        </row>
        <row r="2358">
          <cell r="D2358">
            <v>9312429</v>
          </cell>
          <cell r="H2358">
            <v>293.52020422048111</v>
          </cell>
        </row>
        <row r="2359">
          <cell r="D2359">
            <v>9312491</v>
          </cell>
          <cell r="H2359">
            <v>293.52020422048111</v>
          </cell>
        </row>
        <row r="2360">
          <cell r="D2360">
            <v>9312492</v>
          </cell>
          <cell r="H2360">
            <v>293.52020422048111</v>
          </cell>
        </row>
        <row r="2361">
          <cell r="D2361">
            <v>9312493</v>
          </cell>
          <cell r="H2361">
            <v>293.52020422048111</v>
          </cell>
        </row>
        <row r="2362">
          <cell r="D2362">
            <v>9302803</v>
          </cell>
          <cell r="H2362">
            <v>161.17713590097839</v>
          </cell>
        </row>
        <row r="2363">
          <cell r="D2363">
            <v>2303084</v>
          </cell>
          <cell r="H2363">
            <v>0</v>
          </cell>
        </row>
        <row r="2364">
          <cell r="D2364">
            <v>7000974</v>
          </cell>
          <cell r="H2364">
            <v>0</v>
          </cell>
        </row>
        <row r="2365">
          <cell r="D2365">
            <v>7001010</v>
          </cell>
          <cell r="H2365">
            <v>0</v>
          </cell>
        </row>
        <row r="2366">
          <cell r="D2366">
            <v>7001011</v>
          </cell>
          <cell r="H2366">
            <v>0</v>
          </cell>
        </row>
        <row r="2367">
          <cell r="D2367">
            <v>7001012</v>
          </cell>
          <cell r="H2367">
            <v>0</v>
          </cell>
        </row>
        <row r="2368">
          <cell r="D2368">
            <v>7300925</v>
          </cell>
          <cell r="H2368">
            <v>0</v>
          </cell>
        </row>
        <row r="2369">
          <cell r="D2369">
            <v>7301041</v>
          </cell>
          <cell r="H2369">
            <v>0</v>
          </cell>
        </row>
        <row r="2370">
          <cell r="D2370">
            <v>7301049</v>
          </cell>
          <cell r="H2370">
            <v>0</v>
          </cell>
        </row>
        <row r="2371">
          <cell r="D2371">
            <v>7301162</v>
          </cell>
          <cell r="H2371">
            <v>0</v>
          </cell>
        </row>
        <row r="2372">
          <cell r="D2372">
            <v>7301237</v>
          </cell>
          <cell r="H2372">
            <v>0</v>
          </cell>
        </row>
        <row r="2373">
          <cell r="D2373">
            <v>7301441</v>
          </cell>
          <cell r="H2373">
            <v>0</v>
          </cell>
        </row>
        <row r="2374">
          <cell r="D2374">
            <v>7301514</v>
          </cell>
          <cell r="H2374">
            <v>0</v>
          </cell>
        </row>
        <row r="2375">
          <cell r="D2375">
            <v>7301542</v>
          </cell>
          <cell r="H2375">
            <v>0</v>
          </cell>
        </row>
        <row r="2376">
          <cell r="D2376">
            <v>7301580</v>
          </cell>
          <cell r="H2376">
            <v>0</v>
          </cell>
        </row>
        <row r="2377">
          <cell r="D2377">
            <v>7301591</v>
          </cell>
          <cell r="H2377">
            <v>0</v>
          </cell>
        </row>
        <row r="2378">
          <cell r="D2378">
            <v>7301695</v>
          </cell>
          <cell r="H2378">
            <v>0</v>
          </cell>
        </row>
        <row r="2379">
          <cell r="D2379">
            <v>7301742</v>
          </cell>
          <cell r="H2379">
            <v>0</v>
          </cell>
        </row>
        <row r="2380">
          <cell r="D2380">
            <v>7301750</v>
          </cell>
          <cell r="H2380">
            <v>0</v>
          </cell>
        </row>
        <row r="2381">
          <cell r="D2381">
            <v>7301915</v>
          </cell>
          <cell r="H2381">
            <v>0</v>
          </cell>
        </row>
        <row r="2382">
          <cell r="D2382">
            <v>7301988</v>
          </cell>
          <cell r="H2382">
            <v>0</v>
          </cell>
        </row>
        <row r="2383">
          <cell r="D2383">
            <v>7301989</v>
          </cell>
          <cell r="H2383">
            <v>0</v>
          </cell>
        </row>
        <row r="2384">
          <cell r="D2384">
            <v>7301996</v>
          </cell>
          <cell r="H2384">
            <v>0</v>
          </cell>
        </row>
        <row r="2385">
          <cell r="D2385">
            <v>7302002</v>
          </cell>
          <cell r="H2385">
            <v>0</v>
          </cell>
        </row>
        <row r="2386">
          <cell r="D2386">
            <v>7302015</v>
          </cell>
          <cell r="H2386">
            <v>0</v>
          </cell>
        </row>
        <row r="2387">
          <cell r="D2387">
            <v>7302064</v>
          </cell>
          <cell r="H2387">
            <v>0</v>
          </cell>
        </row>
        <row r="2388">
          <cell r="D2388">
            <v>7302065</v>
          </cell>
          <cell r="H2388">
            <v>0</v>
          </cell>
        </row>
        <row r="2389">
          <cell r="D2389">
            <v>7302184</v>
          </cell>
          <cell r="H2389">
            <v>0</v>
          </cell>
        </row>
        <row r="2390">
          <cell r="D2390">
            <v>7302185</v>
          </cell>
          <cell r="H2390">
            <v>0</v>
          </cell>
        </row>
        <row r="2391">
          <cell r="D2391">
            <v>7302186</v>
          </cell>
          <cell r="H2391">
            <v>0</v>
          </cell>
        </row>
        <row r="2392">
          <cell r="D2392">
            <v>7302188</v>
          </cell>
          <cell r="H2392">
            <v>0</v>
          </cell>
        </row>
        <row r="2393">
          <cell r="D2393">
            <v>7302211</v>
          </cell>
          <cell r="H2393">
            <v>0</v>
          </cell>
        </row>
        <row r="2394">
          <cell r="D2394">
            <v>7302221</v>
          </cell>
          <cell r="H2394">
            <v>0</v>
          </cell>
        </row>
        <row r="2395">
          <cell r="D2395">
            <v>7302222</v>
          </cell>
          <cell r="H2395">
            <v>0</v>
          </cell>
        </row>
        <row r="2396">
          <cell r="D2396">
            <v>7302223</v>
          </cell>
          <cell r="H2396">
            <v>0</v>
          </cell>
        </row>
        <row r="2397">
          <cell r="D2397">
            <v>7302229</v>
          </cell>
          <cell r="H2397">
            <v>0</v>
          </cell>
        </row>
        <row r="2398">
          <cell r="D2398">
            <v>7302250</v>
          </cell>
          <cell r="H2398">
            <v>0</v>
          </cell>
        </row>
        <row r="2399">
          <cell r="D2399">
            <v>7302262</v>
          </cell>
          <cell r="H2399">
            <v>0</v>
          </cell>
        </row>
        <row r="2400">
          <cell r="D2400">
            <v>7302264</v>
          </cell>
          <cell r="H2400">
            <v>0</v>
          </cell>
        </row>
        <row r="2401">
          <cell r="D2401">
            <v>7302266</v>
          </cell>
          <cell r="H2401">
            <v>0</v>
          </cell>
        </row>
        <row r="2402">
          <cell r="D2402">
            <v>7302267</v>
          </cell>
          <cell r="H2402">
            <v>0</v>
          </cell>
        </row>
        <row r="2403">
          <cell r="D2403">
            <v>7302293</v>
          </cell>
          <cell r="H2403">
            <v>0</v>
          </cell>
        </row>
        <row r="2404">
          <cell r="D2404">
            <v>7302317</v>
          </cell>
          <cell r="H2404">
            <v>0</v>
          </cell>
        </row>
        <row r="2405">
          <cell r="D2405">
            <v>7302334</v>
          </cell>
          <cell r="H2405">
            <v>0</v>
          </cell>
        </row>
        <row r="2406">
          <cell r="D2406">
            <v>7302335</v>
          </cell>
          <cell r="H2406">
            <v>0</v>
          </cell>
        </row>
        <row r="2407">
          <cell r="D2407">
            <v>7302385</v>
          </cell>
          <cell r="H2407">
            <v>0</v>
          </cell>
        </row>
        <row r="2408">
          <cell r="D2408">
            <v>7302433</v>
          </cell>
          <cell r="H2408">
            <v>0</v>
          </cell>
        </row>
        <row r="2409">
          <cell r="D2409">
            <v>7302435</v>
          </cell>
          <cell r="H2409">
            <v>0</v>
          </cell>
        </row>
        <row r="2410">
          <cell r="D2410">
            <v>7302438</v>
          </cell>
          <cell r="H2410">
            <v>0</v>
          </cell>
        </row>
        <row r="2411">
          <cell r="D2411">
            <v>7302439</v>
          </cell>
          <cell r="H2411">
            <v>0</v>
          </cell>
        </row>
        <row r="2412">
          <cell r="D2412">
            <v>7302471</v>
          </cell>
          <cell r="H2412">
            <v>0</v>
          </cell>
        </row>
        <row r="2413">
          <cell r="D2413">
            <v>7302472</v>
          </cell>
          <cell r="H2413">
            <v>0</v>
          </cell>
        </row>
        <row r="2414">
          <cell r="D2414">
            <v>7302473</v>
          </cell>
          <cell r="H2414">
            <v>0</v>
          </cell>
        </row>
        <row r="2415">
          <cell r="D2415">
            <v>7302474</v>
          </cell>
          <cell r="H2415">
            <v>0</v>
          </cell>
        </row>
        <row r="2416">
          <cell r="D2416">
            <v>7302475</v>
          </cell>
          <cell r="H2416">
            <v>0</v>
          </cell>
        </row>
        <row r="2417">
          <cell r="D2417">
            <v>7302477</v>
          </cell>
          <cell r="H2417">
            <v>0</v>
          </cell>
        </row>
        <row r="2418">
          <cell r="D2418">
            <v>7302500</v>
          </cell>
          <cell r="H2418">
            <v>0</v>
          </cell>
        </row>
        <row r="2419">
          <cell r="D2419">
            <v>7302501</v>
          </cell>
          <cell r="H2419">
            <v>0</v>
          </cell>
        </row>
        <row r="2420">
          <cell r="D2420">
            <v>9001850</v>
          </cell>
          <cell r="H2420">
            <v>0</v>
          </cell>
        </row>
        <row r="2421">
          <cell r="D2421">
            <v>9301074</v>
          </cell>
          <cell r="H2421">
            <v>0</v>
          </cell>
        </row>
        <row r="2422">
          <cell r="D2422">
            <v>9301077</v>
          </cell>
          <cell r="H2422">
            <v>0</v>
          </cell>
        </row>
        <row r="2423">
          <cell r="D2423">
            <v>9301078</v>
          </cell>
          <cell r="H2423">
            <v>0</v>
          </cell>
        </row>
        <row r="2424">
          <cell r="D2424">
            <v>9301091</v>
          </cell>
          <cell r="H2424">
            <v>0</v>
          </cell>
        </row>
        <row r="2425">
          <cell r="D2425">
            <v>9301155</v>
          </cell>
          <cell r="H2425">
            <v>0</v>
          </cell>
        </row>
        <row r="2426">
          <cell r="D2426">
            <v>9301197</v>
          </cell>
          <cell r="H2426">
            <v>0</v>
          </cell>
        </row>
        <row r="2427">
          <cell r="D2427">
            <v>9301349</v>
          </cell>
          <cell r="H2427">
            <v>0</v>
          </cell>
        </row>
        <row r="2428">
          <cell r="D2428">
            <v>9301415</v>
          </cell>
          <cell r="H2428">
            <v>0</v>
          </cell>
        </row>
        <row r="2429">
          <cell r="D2429">
            <v>9301416</v>
          </cell>
          <cell r="H2429">
            <v>0</v>
          </cell>
        </row>
        <row r="2430">
          <cell r="D2430">
            <v>9301702</v>
          </cell>
          <cell r="H2430">
            <v>0</v>
          </cell>
        </row>
        <row r="2431">
          <cell r="D2431">
            <v>9301703</v>
          </cell>
          <cell r="H2431">
            <v>0</v>
          </cell>
        </row>
        <row r="2432">
          <cell r="D2432">
            <v>9301704</v>
          </cell>
          <cell r="H2432">
            <v>0</v>
          </cell>
        </row>
        <row r="2433">
          <cell r="D2433">
            <v>9301754</v>
          </cell>
          <cell r="H2433">
            <v>0</v>
          </cell>
        </row>
        <row r="2434">
          <cell r="D2434">
            <v>9302803</v>
          </cell>
          <cell r="H2434">
            <v>0</v>
          </cell>
        </row>
        <row r="2435">
          <cell r="D2435">
            <v>9302971</v>
          </cell>
          <cell r="H2435">
            <v>0</v>
          </cell>
        </row>
        <row r="2436">
          <cell r="D2436">
            <v>9302972</v>
          </cell>
          <cell r="H2436">
            <v>0</v>
          </cell>
        </row>
        <row r="2437">
          <cell r="D2437">
            <v>9303069</v>
          </cell>
          <cell r="H2437">
            <v>0</v>
          </cell>
        </row>
        <row r="2438">
          <cell r="D2438">
            <v>9303193</v>
          </cell>
          <cell r="H2438">
            <v>0</v>
          </cell>
        </row>
        <row r="2439">
          <cell r="D2439">
            <v>9303194</v>
          </cell>
          <cell r="H2439">
            <v>0</v>
          </cell>
        </row>
        <row r="2440">
          <cell r="D2440">
            <v>9303605</v>
          </cell>
          <cell r="H2440">
            <v>0</v>
          </cell>
        </row>
        <row r="2441">
          <cell r="D2441">
            <v>9304300</v>
          </cell>
          <cell r="H2441">
            <v>0</v>
          </cell>
        </row>
        <row r="2442">
          <cell r="D2442">
            <v>9304907</v>
          </cell>
          <cell r="H2442">
            <v>0</v>
          </cell>
        </row>
        <row r="2443">
          <cell r="D2443">
            <v>9304908</v>
          </cell>
          <cell r="H2443">
            <v>0</v>
          </cell>
        </row>
        <row r="2444">
          <cell r="D2444">
            <v>9305080</v>
          </cell>
          <cell r="H2444">
            <v>0</v>
          </cell>
        </row>
        <row r="2445">
          <cell r="D2445">
            <v>9305530</v>
          </cell>
          <cell r="H2445">
            <v>0</v>
          </cell>
        </row>
        <row r="2446">
          <cell r="D2446">
            <v>9305535</v>
          </cell>
          <cell r="H2446">
            <v>0</v>
          </cell>
        </row>
        <row r="2447">
          <cell r="D2447">
            <v>9305554</v>
          </cell>
          <cell r="H2447">
            <v>0</v>
          </cell>
        </row>
        <row r="2448">
          <cell r="D2448">
            <v>9305555</v>
          </cell>
          <cell r="H2448">
            <v>0</v>
          </cell>
        </row>
        <row r="2449">
          <cell r="D2449">
            <v>9305648</v>
          </cell>
          <cell r="H2449">
            <v>0</v>
          </cell>
        </row>
        <row r="2450">
          <cell r="D2450">
            <v>9305782</v>
          </cell>
          <cell r="H2450">
            <v>0</v>
          </cell>
        </row>
        <row r="2451">
          <cell r="D2451">
            <v>9305813</v>
          </cell>
          <cell r="H2451">
            <v>0</v>
          </cell>
        </row>
        <row r="2452">
          <cell r="D2452">
            <v>9305814</v>
          </cell>
          <cell r="H2452">
            <v>0</v>
          </cell>
        </row>
        <row r="2453">
          <cell r="D2453">
            <v>9305818</v>
          </cell>
          <cell r="H2453">
            <v>0</v>
          </cell>
        </row>
        <row r="2454">
          <cell r="D2454">
            <v>9305857</v>
          </cell>
          <cell r="H2454">
            <v>0</v>
          </cell>
        </row>
        <row r="2455">
          <cell r="D2455">
            <v>9305858</v>
          </cell>
          <cell r="H2455">
            <v>0</v>
          </cell>
        </row>
        <row r="2456">
          <cell r="D2456">
            <v>9305862</v>
          </cell>
          <cell r="H2456">
            <v>0</v>
          </cell>
        </row>
        <row r="2457">
          <cell r="D2457">
            <v>9305864</v>
          </cell>
          <cell r="H2457">
            <v>0</v>
          </cell>
        </row>
        <row r="2458">
          <cell r="D2458">
            <v>9305865</v>
          </cell>
          <cell r="H2458">
            <v>0</v>
          </cell>
        </row>
        <row r="2459">
          <cell r="D2459">
            <v>9305884</v>
          </cell>
          <cell r="H2459">
            <v>0</v>
          </cell>
        </row>
        <row r="2460">
          <cell r="D2460">
            <v>9305942</v>
          </cell>
          <cell r="H2460">
            <v>0</v>
          </cell>
        </row>
        <row r="2461">
          <cell r="D2461">
            <v>9305997</v>
          </cell>
          <cell r="H2461">
            <v>0</v>
          </cell>
        </row>
        <row r="2462">
          <cell r="D2462">
            <v>9306018</v>
          </cell>
          <cell r="H2462">
            <v>0</v>
          </cell>
        </row>
        <row r="2463">
          <cell r="D2463">
            <v>9306140</v>
          </cell>
          <cell r="H2463">
            <v>0</v>
          </cell>
        </row>
        <row r="2464">
          <cell r="D2464">
            <v>9306141</v>
          </cell>
          <cell r="H2464">
            <v>0</v>
          </cell>
        </row>
        <row r="2465">
          <cell r="D2465">
            <v>9306242</v>
          </cell>
          <cell r="H2465">
            <v>0</v>
          </cell>
        </row>
        <row r="2466">
          <cell r="D2466">
            <v>9306559</v>
          </cell>
          <cell r="H2466">
            <v>0</v>
          </cell>
        </row>
        <row r="2467">
          <cell r="D2467">
            <v>9306573</v>
          </cell>
          <cell r="H2467">
            <v>0</v>
          </cell>
        </row>
        <row r="2468">
          <cell r="D2468">
            <v>9306638</v>
          </cell>
          <cell r="H2468">
            <v>0</v>
          </cell>
        </row>
        <row r="2469">
          <cell r="D2469">
            <v>9306763</v>
          </cell>
          <cell r="H2469">
            <v>0</v>
          </cell>
        </row>
        <row r="2470">
          <cell r="D2470">
            <v>9306764</v>
          </cell>
          <cell r="H2470">
            <v>0</v>
          </cell>
        </row>
        <row r="2471">
          <cell r="D2471">
            <v>9306765</v>
          </cell>
          <cell r="H2471">
            <v>0</v>
          </cell>
        </row>
        <row r="2472">
          <cell r="D2472">
            <v>9306771</v>
          </cell>
          <cell r="H2472">
            <v>0</v>
          </cell>
        </row>
        <row r="2473">
          <cell r="D2473">
            <v>9306812</v>
          </cell>
          <cell r="H2473">
            <v>0</v>
          </cell>
        </row>
        <row r="2474">
          <cell r="D2474">
            <v>9306813</v>
          </cell>
          <cell r="H2474">
            <v>0</v>
          </cell>
        </row>
        <row r="2475">
          <cell r="D2475">
            <v>9306956</v>
          </cell>
          <cell r="H2475">
            <v>0</v>
          </cell>
        </row>
        <row r="2476">
          <cell r="D2476">
            <v>9306957</v>
          </cell>
          <cell r="H2476">
            <v>0</v>
          </cell>
        </row>
        <row r="2477">
          <cell r="D2477">
            <v>9306958</v>
          </cell>
          <cell r="H2477">
            <v>0</v>
          </cell>
        </row>
        <row r="2478">
          <cell r="D2478">
            <v>9307043</v>
          </cell>
          <cell r="H2478">
            <v>0</v>
          </cell>
        </row>
        <row r="2479">
          <cell r="D2479">
            <v>9307044</v>
          </cell>
          <cell r="H2479">
            <v>0</v>
          </cell>
        </row>
        <row r="2480">
          <cell r="D2480">
            <v>9307045</v>
          </cell>
          <cell r="H2480">
            <v>0</v>
          </cell>
        </row>
        <row r="2481">
          <cell r="D2481">
            <v>9307048</v>
          </cell>
          <cell r="H2481">
            <v>0</v>
          </cell>
        </row>
        <row r="2482">
          <cell r="D2482">
            <v>9307126</v>
          </cell>
          <cell r="H2482">
            <v>0</v>
          </cell>
        </row>
        <row r="2483">
          <cell r="D2483">
            <v>9307127</v>
          </cell>
          <cell r="H2483">
            <v>0</v>
          </cell>
        </row>
        <row r="2484">
          <cell r="D2484">
            <v>9307138</v>
          </cell>
          <cell r="H2484">
            <v>0</v>
          </cell>
        </row>
        <row r="2485">
          <cell r="D2485">
            <v>9307203</v>
          </cell>
          <cell r="H2485">
            <v>0</v>
          </cell>
        </row>
        <row r="2486">
          <cell r="D2486">
            <v>9307221</v>
          </cell>
          <cell r="H2486">
            <v>0</v>
          </cell>
        </row>
        <row r="2487">
          <cell r="D2487">
            <v>9307222</v>
          </cell>
          <cell r="H2487">
            <v>0</v>
          </cell>
        </row>
        <row r="2488">
          <cell r="D2488">
            <v>9307272</v>
          </cell>
          <cell r="H2488">
            <v>0</v>
          </cell>
        </row>
        <row r="2489">
          <cell r="D2489">
            <v>9307276</v>
          </cell>
          <cell r="H2489">
            <v>0</v>
          </cell>
        </row>
        <row r="2490">
          <cell r="D2490">
            <v>9307278</v>
          </cell>
          <cell r="H2490">
            <v>0</v>
          </cell>
        </row>
        <row r="2491">
          <cell r="D2491">
            <v>9307279</v>
          </cell>
          <cell r="H2491">
            <v>0</v>
          </cell>
        </row>
        <row r="2492">
          <cell r="D2492">
            <v>9307319</v>
          </cell>
          <cell r="H2492">
            <v>0</v>
          </cell>
        </row>
        <row r="2493">
          <cell r="D2493">
            <v>9307325</v>
          </cell>
          <cell r="H2493">
            <v>0</v>
          </cell>
        </row>
        <row r="2494">
          <cell r="D2494">
            <v>9307341</v>
          </cell>
          <cell r="H2494">
            <v>0</v>
          </cell>
        </row>
        <row r="2495">
          <cell r="D2495">
            <v>9307342</v>
          </cell>
          <cell r="H2495">
            <v>0</v>
          </cell>
        </row>
        <row r="2496">
          <cell r="D2496">
            <v>9307343</v>
          </cell>
          <cell r="H2496">
            <v>0</v>
          </cell>
        </row>
        <row r="2497">
          <cell r="D2497">
            <v>9307350</v>
          </cell>
          <cell r="H2497">
            <v>0</v>
          </cell>
        </row>
        <row r="2498">
          <cell r="D2498">
            <v>9307351</v>
          </cell>
          <cell r="H2498">
            <v>0</v>
          </cell>
        </row>
        <row r="2499">
          <cell r="D2499">
            <v>9307383</v>
          </cell>
          <cell r="H2499">
            <v>0</v>
          </cell>
        </row>
        <row r="2500">
          <cell r="D2500">
            <v>9307529</v>
          </cell>
          <cell r="H2500">
            <v>0</v>
          </cell>
        </row>
        <row r="2501">
          <cell r="D2501">
            <v>9307551</v>
          </cell>
          <cell r="H2501">
            <v>0</v>
          </cell>
        </row>
        <row r="2502">
          <cell r="D2502">
            <v>9307552</v>
          </cell>
          <cell r="H2502">
            <v>0</v>
          </cell>
        </row>
        <row r="2503">
          <cell r="D2503">
            <v>9307604</v>
          </cell>
          <cell r="H2503">
            <v>0</v>
          </cell>
        </row>
        <row r="2504">
          <cell r="D2504">
            <v>9307728</v>
          </cell>
          <cell r="H2504">
            <v>0</v>
          </cell>
        </row>
        <row r="2505">
          <cell r="D2505">
            <v>9307900</v>
          </cell>
          <cell r="H2505">
            <v>0</v>
          </cell>
        </row>
        <row r="2506">
          <cell r="D2506">
            <v>9307903</v>
          </cell>
          <cell r="H2506">
            <v>0</v>
          </cell>
        </row>
        <row r="2507">
          <cell r="D2507">
            <v>9307905</v>
          </cell>
          <cell r="H2507">
            <v>0</v>
          </cell>
        </row>
        <row r="2508">
          <cell r="D2508">
            <v>9307906</v>
          </cell>
          <cell r="H2508">
            <v>0</v>
          </cell>
        </row>
        <row r="2509">
          <cell r="D2509">
            <v>9307953</v>
          </cell>
          <cell r="H2509">
            <v>0</v>
          </cell>
        </row>
        <row r="2510">
          <cell r="D2510">
            <v>9307960</v>
          </cell>
          <cell r="H2510">
            <v>0</v>
          </cell>
        </row>
        <row r="2511">
          <cell r="D2511">
            <v>9307961</v>
          </cell>
          <cell r="H2511">
            <v>0</v>
          </cell>
        </row>
        <row r="2512">
          <cell r="D2512">
            <v>9307962</v>
          </cell>
          <cell r="H2512">
            <v>0</v>
          </cell>
        </row>
        <row r="2513">
          <cell r="D2513">
            <v>9307963</v>
          </cell>
          <cell r="H2513">
            <v>0</v>
          </cell>
        </row>
        <row r="2514">
          <cell r="D2514">
            <v>9307970</v>
          </cell>
          <cell r="H2514">
            <v>0</v>
          </cell>
        </row>
        <row r="2515">
          <cell r="D2515">
            <v>9307972</v>
          </cell>
          <cell r="H2515">
            <v>0</v>
          </cell>
        </row>
        <row r="2516">
          <cell r="D2516">
            <v>9308000</v>
          </cell>
          <cell r="H2516">
            <v>0</v>
          </cell>
        </row>
        <row r="2517">
          <cell r="D2517">
            <v>9308074</v>
          </cell>
          <cell r="H2517">
            <v>0</v>
          </cell>
        </row>
        <row r="2518">
          <cell r="D2518">
            <v>9308228</v>
          </cell>
          <cell r="H2518">
            <v>0</v>
          </cell>
        </row>
        <row r="2519">
          <cell r="D2519">
            <v>9308229</v>
          </cell>
          <cell r="H2519">
            <v>0</v>
          </cell>
        </row>
        <row r="2520">
          <cell r="D2520">
            <v>9308231</v>
          </cell>
          <cell r="H2520">
            <v>0</v>
          </cell>
        </row>
        <row r="2521">
          <cell r="D2521">
            <v>9308235</v>
          </cell>
          <cell r="H2521">
            <v>0</v>
          </cell>
        </row>
        <row r="2522">
          <cell r="D2522">
            <v>9308236</v>
          </cell>
          <cell r="H2522">
            <v>0</v>
          </cell>
        </row>
        <row r="2523">
          <cell r="D2523">
            <v>9308304</v>
          </cell>
          <cell r="H2523">
            <v>0</v>
          </cell>
        </row>
        <row r="2524">
          <cell r="D2524">
            <v>9308335</v>
          </cell>
          <cell r="H2524">
            <v>0</v>
          </cell>
        </row>
        <row r="2525">
          <cell r="D2525">
            <v>9308336</v>
          </cell>
          <cell r="H2525">
            <v>0</v>
          </cell>
        </row>
        <row r="2526">
          <cell r="D2526">
            <v>9308337</v>
          </cell>
          <cell r="H2526">
            <v>0</v>
          </cell>
        </row>
        <row r="2527">
          <cell r="D2527">
            <v>9308426</v>
          </cell>
          <cell r="H2527">
            <v>0</v>
          </cell>
        </row>
        <row r="2528">
          <cell r="D2528">
            <v>9308427</v>
          </cell>
          <cell r="H2528">
            <v>0</v>
          </cell>
        </row>
        <row r="2529">
          <cell r="D2529">
            <v>9308494</v>
          </cell>
          <cell r="H2529">
            <v>0</v>
          </cell>
        </row>
        <row r="2530">
          <cell r="D2530">
            <v>9308616</v>
          </cell>
          <cell r="H2530">
            <v>0</v>
          </cell>
        </row>
        <row r="2531">
          <cell r="D2531">
            <v>9308657</v>
          </cell>
          <cell r="H2531">
            <v>0</v>
          </cell>
        </row>
        <row r="2532">
          <cell r="D2532">
            <v>9308659</v>
          </cell>
          <cell r="H2532">
            <v>0</v>
          </cell>
        </row>
        <row r="2533">
          <cell r="D2533">
            <v>9308690</v>
          </cell>
          <cell r="H2533">
            <v>0</v>
          </cell>
        </row>
        <row r="2534">
          <cell r="D2534">
            <v>9308763</v>
          </cell>
          <cell r="H2534">
            <v>0</v>
          </cell>
        </row>
        <row r="2535">
          <cell r="D2535">
            <v>9308764</v>
          </cell>
          <cell r="H2535">
            <v>0</v>
          </cell>
        </row>
        <row r="2536">
          <cell r="D2536">
            <v>9308765</v>
          </cell>
          <cell r="H2536">
            <v>0</v>
          </cell>
        </row>
        <row r="2537">
          <cell r="D2537">
            <v>9308771</v>
          </cell>
          <cell r="H2537">
            <v>0</v>
          </cell>
        </row>
        <row r="2538">
          <cell r="D2538">
            <v>9308772</v>
          </cell>
          <cell r="H2538">
            <v>0</v>
          </cell>
        </row>
        <row r="2539">
          <cell r="D2539">
            <v>9308773</v>
          </cell>
          <cell r="H2539">
            <v>0</v>
          </cell>
        </row>
        <row r="2540">
          <cell r="D2540">
            <v>9308774</v>
          </cell>
          <cell r="H2540">
            <v>0</v>
          </cell>
        </row>
        <row r="2541">
          <cell r="D2541">
            <v>9308775</v>
          </cell>
          <cell r="H2541">
            <v>0</v>
          </cell>
        </row>
        <row r="2542">
          <cell r="D2542">
            <v>9308812</v>
          </cell>
          <cell r="H2542">
            <v>0</v>
          </cell>
        </row>
        <row r="2543">
          <cell r="D2543">
            <v>9308817</v>
          </cell>
          <cell r="H2543">
            <v>0</v>
          </cell>
        </row>
        <row r="2544">
          <cell r="D2544">
            <v>9308818</v>
          </cell>
          <cell r="H2544">
            <v>0</v>
          </cell>
        </row>
        <row r="2545">
          <cell r="D2545">
            <v>9308848</v>
          </cell>
          <cell r="H2545">
            <v>0</v>
          </cell>
        </row>
        <row r="2546">
          <cell r="D2546">
            <v>9308885</v>
          </cell>
          <cell r="H2546">
            <v>0</v>
          </cell>
        </row>
        <row r="2547">
          <cell r="D2547">
            <v>9308948</v>
          </cell>
          <cell r="H2547">
            <v>0</v>
          </cell>
        </row>
        <row r="2548">
          <cell r="D2548">
            <v>9309071</v>
          </cell>
          <cell r="H2548">
            <v>0</v>
          </cell>
        </row>
        <row r="2549">
          <cell r="D2549">
            <v>9309145</v>
          </cell>
          <cell r="H2549">
            <v>0</v>
          </cell>
        </row>
        <row r="2550">
          <cell r="D2550">
            <v>9309146</v>
          </cell>
          <cell r="H2550">
            <v>0</v>
          </cell>
        </row>
        <row r="2551">
          <cell r="D2551">
            <v>9309148</v>
          </cell>
          <cell r="H2551">
            <v>0</v>
          </cell>
        </row>
        <row r="2552">
          <cell r="D2552">
            <v>9309149</v>
          </cell>
          <cell r="H2552">
            <v>0</v>
          </cell>
        </row>
        <row r="2553">
          <cell r="D2553">
            <v>9309160</v>
          </cell>
          <cell r="H2553">
            <v>0</v>
          </cell>
        </row>
        <row r="2554">
          <cell r="D2554">
            <v>9309213</v>
          </cell>
          <cell r="H2554">
            <v>0</v>
          </cell>
        </row>
        <row r="2555">
          <cell r="D2555">
            <v>9309214</v>
          </cell>
          <cell r="H2555">
            <v>0</v>
          </cell>
        </row>
        <row r="2556">
          <cell r="D2556">
            <v>9309250</v>
          </cell>
          <cell r="H2556">
            <v>0</v>
          </cell>
        </row>
        <row r="2557">
          <cell r="D2557">
            <v>9309251</v>
          </cell>
          <cell r="H2557">
            <v>0</v>
          </cell>
        </row>
        <row r="2558">
          <cell r="D2558">
            <v>9309252</v>
          </cell>
          <cell r="H2558">
            <v>0</v>
          </cell>
        </row>
        <row r="2559">
          <cell r="D2559">
            <v>9309253</v>
          </cell>
          <cell r="H2559">
            <v>0</v>
          </cell>
        </row>
        <row r="2560">
          <cell r="D2560">
            <v>9309314</v>
          </cell>
          <cell r="H2560">
            <v>0</v>
          </cell>
        </row>
        <row r="2561">
          <cell r="D2561">
            <v>9309315</v>
          </cell>
          <cell r="H2561">
            <v>0</v>
          </cell>
        </row>
        <row r="2562">
          <cell r="D2562">
            <v>9309330</v>
          </cell>
          <cell r="H2562">
            <v>0</v>
          </cell>
        </row>
        <row r="2563">
          <cell r="D2563">
            <v>9309392</v>
          </cell>
          <cell r="H2563">
            <v>0</v>
          </cell>
        </row>
        <row r="2564">
          <cell r="D2564">
            <v>9309401</v>
          </cell>
          <cell r="H2564">
            <v>0</v>
          </cell>
        </row>
        <row r="2565">
          <cell r="D2565">
            <v>9309507</v>
          </cell>
          <cell r="H2565">
            <v>0</v>
          </cell>
        </row>
        <row r="2566">
          <cell r="D2566">
            <v>9309508</v>
          </cell>
          <cell r="H2566">
            <v>0</v>
          </cell>
        </row>
        <row r="2567">
          <cell r="D2567">
            <v>9309509</v>
          </cell>
          <cell r="H2567">
            <v>0</v>
          </cell>
        </row>
        <row r="2568">
          <cell r="D2568">
            <v>9309510</v>
          </cell>
          <cell r="H2568">
            <v>0</v>
          </cell>
        </row>
        <row r="2569">
          <cell r="D2569">
            <v>9309511</v>
          </cell>
          <cell r="H2569">
            <v>0</v>
          </cell>
        </row>
        <row r="2570">
          <cell r="D2570">
            <v>9309515</v>
          </cell>
          <cell r="H2570">
            <v>0</v>
          </cell>
        </row>
        <row r="2571">
          <cell r="D2571">
            <v>9309522</v>
          </cell>
          <cell r="H2571">
            <v>0</v>
          </cell>
        </row>
        <row r="2572">
          <cell r="D2572">
            <v>9309592</v>
          </cell>
          <cell r="H2572">
            <v>0</v>
          </cell>
        </row>
        <row r="2573">
          <cell r="D2573">
            <v>9309593</v>
          </cell>
          <cell r="H2573">
            <v>0</v>
          </cell>
        </row>
        <row r="2574">
          <cell r="D2574">
            <v>9309594</v>
          </cell>
          <cell r="H2574">
            <v>0</v>
          </cell>
        </row>
        <row r="2575">
          <cell r="D2575">
            <v>9309712</v>
          </cell>
          <cell r="H2575">
            <v>0</v>
          </cell>
        </row>
        <row r="2576">
          <cell r="D2576">
            <v>9309713</v>
          </cell>
          <cell r="H2576">
            <v>0</v>
          </cell>
        </row>
        <row r="2577">
          <cell r="D2577">
            <v>9309744</v>
          </cell>
          <cell r="H2577">
            <v>0</v>
          </cell>
        </row>
        <row r="2578">
          <cell r="D2578">
            <v>9309753</v>
          </cell>
          <cell r="H2578">
            <v>0</v>
          </cell>
        </row>
        <row r="2579">
          <cell r="D2579">
            <v>9309754</v>
          </cell>
          <cell r="H2579">
            <v>0</v>
          </cell>
        </row>
        <row r="2580">
          <cell r="D2580">
            <v>9309795</v>
          </cell>
          <cell r="H2580">
            <v>0</v>
          </cell>
        </row>
        <row r="2581">
          <cell r="D2581">
            <v>9309797</v>
          </cell>
          <cell r="H2581">
            <v>0</v>
          </cell>
        </row>
        <row r="2582">
          <cell r="D2582">
            <v>9309798</v>
          </cell>
          <cell r="H2582">
            <v>0</v>
          </cell>
        </row>
        <row r="2583">
          <cell r="D2583">
            <v>9309831</v>
          </cell>
          <cell r="H2583">
            <v>0</v>
          </cell>
        </row>
        <row r="2584">
          <cell r="D2584">
            <v>9309833</v>
          </cell>
          <cell r="H2584">
            <v>0</v>
          </cell>
        </row>
        <row r="2585">
          <cell r="D2585">
            <v>9309834</v>
          </cell>
          <cell r="H2585">
            <v>0</v>
          </cell>
        </row>
        <row r="2586">
          <cell r="D2586">
            <v>9309835</v>
          </cell>
          <cell r="H2586">
            <v>0</v>
          </cell>
        </row>
        <row r="2587">
          <cell r="D2587">
            <v>9309837</v>
          </cell>
          <cell r="H2587">
            <v>0</v>
          </cell>
        </row>
        <row r="2588">
          <cell r="D2588">
            <v>9309838</v>
          </cell>
          <cell r="H2588">
            <v>0</v>
          </cell>
        </row>
        <row r="2589">
          <cell r="D2589">
            <v>9309839</v>
          </cell>
          <cell r="H2589">
            <v>0</v>
          </cell>
        </row>
        <row r="2590">
          <cell r="D2590">
            <v>9309900</v>
          </cell>
          <cell r="H2590">
            <v>0</v>
          </cell>
        </row>
        <row r="2591">
          <cell r="D2591">
            <v>9309902</v>
          </cell>
          <cell r="H2591">
            <v>0</v>
          </cell>
        </row>
        <row r="2592">
          <cell r="D2592">
            <v>9309903</v>
          </cell>
          <cell r="H2592">
            <v>0</v>
          </cell>
        </row>
        <row r="2593">
          <cell r="D2593">
            <v>9309904</v>
          </cell>
          <cell r="H2593">
            <v>0</v>
          </cell>
        </row>
        <row r="2594">
          <cell r="D2594">
            <v>9309908</v>
          </cell>
          <cell r="H2594">
            <v>0</v>
          </cell>
        </row>
        <row r="2595">
          <cell r="D2595">
            <v>9309910</v>
          </cell>
          <cell r="H2595">
            <v>0</v>
          </cell>
        </row>
        <row r="2596">
          <cell r="D2596">
            <v>9309930</v>
          </cell>
          <cell r="H2596">
            <v>0</v>
          </cell>
        </row>
        <row r="2597">
          <cell r="D2597">
            <v>9310121</v>
          </cell>
          <cell r="H2597">
            <v>0</v>
          </cell>
        </row>
        <row r="2598">
          <cell r="D2598">
            <v>9310233</v>
          </cell>
          <cell r="H2598">
            <v>0</v>
          </cell>
        </row>
        <row r="2599">
          <cell r="D2599">
            <v>9310446</v>
          </cell>
          <cell r="H2599">
            <v>0</v>
          </cell>
        </row>
        <row r="2600">
          <cell r="D2600">
            <v>9310448</v>
          </cell>
          <cell r="H2600">
            <v>0</v>
          </cell>
        </row>
        <row r="2601">
          <cell r="D2601">
            <v>9310449</v>
          </cell>
          <cell r="H2601">
            <v>0</v>
          </cell>
        </row>
        <row r="2602">
          <cell r="D2602">
            <v>9310450</v>
          </cell>
          <cell r="H2602">
            <v>0</v>
          </cell>
        </row>
        <row r="2603">
          <cell r="D2603">
            <v>9310451</v>
          </cell>
          <cell r="H2603">
            <v>0</v>
          </cell>
        </row>
        <row r="2604">
          <cell r="D2604">
            <v>9310452</v>
          </cell>
          <cell r="H2604">
            <v>0</v>
          </cell>
        </row>
        <row r="2605">
          <cell r="D2605">
            <v>9310454</v>
          </cell>
          <cell r="H2605">
            <v>0</v>
          </cell>
        </row>
        <row r="2606">
          <cell r="D2606">
            <v>9310455</v>
          </cell>
          <cell r="H2606">
            <v>0</v>
          </cell>
        </row>
        <row r="2607">
          <cell r="D2607">
            <v>9310457</v>
          </cell>
          <cell r="H2607">
            <v>0</v>
          </cell>
        </row>
        <row r="2608">
          <cell r="D2608">
            <v>9310458</v>
          </cell>
          <cell r="H2608">
            <v>0</v>
          </cell>
        </row>
        <row r="2609">
          <cell r="D2609">
            <v>9310560</v>
          </cell>
          <cell r="H2609">
            <v>0</v>
          </cell>
        </row>
        <row r="2610">
          <cell r="D2610">
            <v>9310561</v>
          </cell>
          <cell r="H2610">
            <v>0</v>
          </cell>
        </row>
        <row r="2611">
          <cell r="D2611">
            <v>9310562</v>
          </cell>
          <cell r="H2611">
            <v>0</v>
          </cell>
        </row>
        <row r="2612">
          <cell r="D2612">
            <v>9310563</v>
          </cell>
          <cell r="H2612">
            <v>0</v>
          </cell>
        </row>
        <row r="2613">
          <cell r="D2613">
            <v>9310593</v>
          </cell>
          <cell r="H2613">
            <v>0</v>
          </cell>
        </row>
        <row r="2614">
          <cell r="D2614">
            <v>9310594</v>
          </cell>
          <cell r="H2614">
            <v>0</v>
          </cell>
        </row>
        <row r="2615">
          <cell r="D2615">
            <v>9310595</v>
          </cell>
          <cell r="H2615">
            <v>0</v>
          </cell>
        </row>
        <row r="2616">
          <cell r="D2616">
            <v>9310613</v>
          </cell>
          <cell r="H2616">
            <v>0</v>
          </cell>
        </row>
        <row r="2617">
          <cell r="D2617">
            <v>9310614</v>
          </cell>
          <cell r="H2617">
            <v>0</v>
          </cell>
        </row>
        <row r="2618">
          <cell r="D2618">
            <v>9310616</v>
          </cell>
          <cell r="H2618">
            <v>0</v>
          </cell>
        </row>
        <row r="2619">
          <cell r="D2619">
            <v>9310618</v>
          </cell>
          <cell r="H2619">
            <v>0</v>
          </cell>
        </row>
        <row r="2620">
          <cell r="D2620">
            <v>9310619</v>
          </cell>
          <cell r="H2620">
            <v>0</v>
          </cell>
        </row>
        <row r="2621">
          <cell r="D2621">
            <v>9310695</v>
          </cell>
          <cell r="H2621">
            <v>0</v>
          </cell>
        </row>
        <row r="2622">
          <cell r="D2622">
            <v>9310696</v>
          </cell>
          <cell r="H2622">
            <v>0</v>
          </cell>
        </row>
        <row r="2623">
          <cell r="D2623">
            <v>9310697</v>
          </cell>
          <cell r="H2623">
            <v>0</v>
          </cell>
        </row>
        <row r="2624">
          <cell r="D2624">
            <v>9310698</v>
          </cell>
          <cell r="H2624">
            <v>0</v>
          </cell>
        </row>
        <row r="2625">
          <cell r="D2625">
            <v>9310699</v>
          </cell>
          <cell r="H2625">
            <v>0</v>
          </cell>
        </row>
        <row r="2626">
          <cell r="D2626">
            <v>9310772</v>
          </cell>
          <cell r="H2626">
            <v>0</v>
          </cell>
        </row>
        <row r="2627">
          <cell r="D2627">
            <v>9310773</v>
          </cell>
          <cell r="H2627">
            <v>0</v>
          </cell>
        </row>
        <row r="2628">
          <cell r="D2628">
            <v>9310774</v>
          </cell>
          <cell r="H2628">
            <v>0</v>
          </cell>
        </row>
        <row r="2629">
          <cell r="D2629">
            <v>9310805</v>
          </cell>
          <cell r="H2629">
            <v>0</v>
          </cell>
        </row>
        <row r="2630">
          <cell r="D2630">
            <v>9310806</v>
          </cell>
          <cell r="H2630">
            <v>0</v>
          </cell>
        </row>
        <row r="2631">
          <cell r="D2631">
            <v>9310807</v>
          </cell>
          <cell r="H2631">
            <v>0</v>
          </cell>
        </row>
        <row r="2632">
          <cell r="D2632">
            <v>9310808</v>
          </cell>
          <cell r="H2632">
            <v>0</v>
          </cell>
        </row>
        <row r="2633">
          <cell r="D2633">
            <v>9310809</v>
          </cell>
          <cell r="H2633">
            <v>0</v>
          </cell>
        </row>
        <row r="2634">
          <cell r="D2634">
            <v>9310810</v>
          </cell>
          <cell r="H2634">
            <v>0</v>
          </cell>
        </row>
        <row r="2635">
          <cell r="D2635">
            <v>9310811</v>
          </cell>
          <cell r="H2635">
            <v>0</v>
          </cell>
        </row>
        <row r="2636">
          <cell r="D2636">
            <v>9310826</v>
          </cell>
          <cell r="H2636">
            <v>0</v>
          </cell>
        </row>
        <row r="2637">
          <cell r="D2637">
            <v>9310845</v>
          </cell>
          <cell r="H2637">
            <v>0</v>
          </cell>
        </row>
        <row r="2638">
          <cell r="D2638">
            <v>9310850</v>
          </cell>
          <cell r="H2638">
            <v>0</v>
          </cell>
        </row>
        <row r="2639">
          <cell r="D2639">
            <v>9310851</v>
          </cell>
          <cell r="H2639">
            <v>0</v>
          </cell>
        </row>
        <row r="2640">
          <cell r="D2640">
            <v>9310878</v>
          </cell>
          <cell r="H2640">
            <v>0</v>
          </cell>
        </row>
        <row r="2641">
          <cell r="D2641">
            <v>9310904</v>
          </cell>
          <cell r="H2641">
            <v>0</v>
          </cell>
        </row>
        <row r="2642">
          <cell r="D2642">
            <v>9310905</v>
          </cell>
          <cell r="H2642">
            <v>0</v>
          </cell>
        </row>
        <row r="2643">
          <cell r="D2643">
            <v>9310906</v>
          </cell>
          <cell r="H2643">
            <v>0</v>
          </cell>
        </row>
        <row r="2644">
          <cell r="D2644">
            <v>9310907</v>
          </cell>
          <cell r="H2644">
            <v>0</v>
          </cell>
        </row>
        <row r="2645">
          <cell r="D2645">
            <v>9310908</v>
          </cell>
          <cell r="H2645">
            <v>0</v>
          </cell>
        </row>
        <row r="2646">
          <cell r="D2646">
            <v>9310909</v>
          </cell>
          <cell r="H2646">
            <v>0</v>
          </cell>
        </row>
        <row r="2647">
          <cell r="D2647">
            <v>9310930</v>
          </cell>
          <cell r="H2647">
            <v>0</v>
          </cell>
        </row>
        <row r="2648">
          <cell r="D2648">
            <v>9310964</v>
          </cell>
          <cell r="H2648">
            <v>0</v>
          </cell>
        </row>
        <row r="2649">
          <cell r="D2649">
            <v>9310970</v>
          </cell>
          <cell r="H2649">
            <v>0</v>
          </cell>
        </row>
        <row r="2650">
          <cell r="D2650">
            <v>9310971</v>
          </cell>
          <cell r="H2650">
            <v>0</v>
          </cell>
        </row>
        <row r="2651">
          <cell r="D2651">
            <v>9311056</v>
          </cell>
          <cell r="H2651">
            <v>0</v>
          </cell>
        </row>
        <row r="2652">
          <cell r="D2652">
            <v>9311058</v>
          </cell>
          <cell r="H2652">
            <v>0</v>
          </cell>
        </row>
        <row r="2653">
          <cell r="D2653">
            <v>9311060</v>
          </cell>
          <cell r="H2653">
            <v>0</v>
          </cell>
        </row>
        <row r="2654">
          <cell r="D2654">
            <v>9311061</v>
          </cell>
          <cell r="H2654">
            <v>0</v>
          </cell>
        </row>
        <row r="2655">
          <cell r="D2655">
            <v>9311062</v>
          </cell>
          <cell r="H2655">
            <v>0</v>
          </cell>
        </row>
        <row r="2656">
          <cell r="D2656">
            <v>9311067</v>
          </cell>
          <cell r="H2656">
            <v>0</v>
          </cell>
        </row>
        <row r="2657">
          <cell r="D2657">
            <v>9311068</v>
          </cell>
          <cell r="H2657">
            <v>0</v>
          </cell>
        </row>
        <row r="2658">
          <cell r="D2658">
            <v>9311069</v>
          </cell>
          <cell r="H2658">
            <v>0</v>
          </cell>
        </row>
        <row r="2659">
          <cell r="D2659">
            <v>9311071</v>
          </cell>
          <cell r="H2659">
            <v>0</v>
          </cell>
        </row>
        <row r="2660">
          <cell r="D2660">
            <v>9311086</v>
          </cell>
          <cell r="H2660">
            <v>0</v>
          </cell>
        </row>
        <row r="2661">
          <cell r="D2661">
            <v>9311087</v>
          </cell>
          <cell r="H2661">
            <v>0</v>
          </cell>
        </row>
        <row r="2662">
          <cell r="D2662">
            <v>9311088</v>
          </cell>
          <cell r="H2662">
            <v>0</v>
          </cell>
        </row>
        <row r="2663">
          <cell r="D2663">
            <v>9311113</v>
          </cell>
          <cell r="H2663">
            <v>0</v>
          </cell>
        </row>
        <row r="2664">
          <cell r="D2664">
            <v>9311121</v>
          </cell>
          <cell r="H2664">
            <v>0</v>
          </cell>
        </row>
        <row r="2665">
          <cell r="D2665">
            <v>9311122</v>
          </cell>
          <cell r="H2665">
            <v>0</v>
          </cell>
        </row>
        <row r="2666">
          <cell r="D2666">
            <v>9311124</v>
          </cell>
          <cell r="H2666">
            <v>0</v>
          </cell>
        </row>
        <row r="2667">
          <cell r="D2667">
            <v>9311125</v>
          </cell>
          <cell r="H2667">
            <v>0</v>
          </cell>
        </row>
        <row r="2668">
          <cell r="D2668">
            <v>9311126</v>
          </cell>
          <cell r="H2668">
            <v>0</v>
          </cell>
        </row>
        <row r="2669">
          <cell r="D2669">
            <v>9311127</v>
          </cell>
          <cell r="H2669">
            <v>0</v>
          </cell>
        </row>
        <row r="2670">
          <cell r="D2670">
            <v>9311128</v>
          </cell>
          <cell r="H2670">
            <v>0</v>
          </cell>
        </row>
        <row r="2671">
          <cell r="D2671">
            <v>9311129</v>
          </cell>
          <cell r="H2671">
            <v>0</v>
          </cell>
        </row>
        <row r="2672">
          <cell r="D2672">
            <v>9311130</v>
          </cell>
          <cell r="H2672">
            <v>0</v>
          </cell>
        </row>
        <row r="2673">
          <cell r="D2673">
            <v>9311131</v>
          </cell>
          <cell r="H2673">
            <v>0</v>
          </cell>
        </row>
        <row r="2674">
          <cell r="D2674">
            <v>9311132</v>
          </cell>
          <cell r="H2674">
            <v>0</v>
          </cell>
        </row>
        <row r="2675">
          <cell r="D2675">
            <v>9311133</v>
          </cell>
          <cell r="H2675">
            <v>0</v>
          </cell>
        </row>
        <row r="2676">
          <cell r="D2676">
            <v>9311134</v>
          </cell>
          <cell r="H2676">
            <v>0</v>
          </cell>
        </row>
        <row r="2677">
          <cell r="D2677">
            <v>9311135</v>
          </cell>
          <cell r="H2677">
            <v>0</v>
          </cell>
        </row>
        <row r="2678">
          <cell r="D2678">
            <v>9311136</v>
          </cell>
          <cell r="H2678">
            <v>0</v>
          </cell>
        </row>
        <row r="2679">
          <cell r="D2679">
            <v>9311137</v>
          </cell>
          <cell r="H2679">
            <v>0</v>
          </cell>
        </row>
        <row r="2680">
          <cell r="D2680">
            <v>9311138</v>
          </cell>
          <cell r="H2680">
            <v>0</v>
          </cell>
        </row>
        <row r="2681">
          <cell r="D2681">
            <v>9311169</v>
          </cell>
          <cell r="H2681">
            <v>0</v>
          </cell>
        </row>
        <row r="2682">
          <cell r="D2682">
            <v>9311190</v>
          </cell>
          <cell r="H2682">
            <v>0</v>
          </cell>
        </row>
        <row r="2683">
          <cell r="D2683">
            <v>9311191</v>
          </cell>
          <cell r="H2683">
            <v>0</v>
          </cell>
        </row>
        <row r="2684">
          <cell r="D2684">
            <v>9311192</v>
          </cell>
          <cell r="H2684">
            <v>0</v>
          </cell>
        </row>
        <row r="2685">
          <cell r="D2685">
            <v>9311193</v>
          </cell>
          <cell r="H2685">
            <v>0</v>
          </cell>
        </row>
        <row r="2686">
          <cell r="D2686">
            <v>9311194</v>
          </cell>
          <cell r="H2686">
            <v>0</v>
          </cell>
        </row>
        <row r="2687">
          <cell r="D2687">
            <v>9311196</v>
          </cell>
          <cell r="H2687">
            <v>0</v>
          </cell>
        </row>
        <row r="2688">
          <cell r="D2688">
            <v>9311197</v>
          </cell>
          <cell r="H2688">
            <v>0</v>
          </cell>
        </row>
        <row r="2689">
          <cell r="D2689">
            <v>9311198</v>
          </cell>
          <cell r="H2689">
            <v>0</v>
          </cell>
        </row>
        <row r="2690">
          <cell r="D2690">
            <v>9311212</v>
          </cell>
          <cell r="H2690">
            <v>0</v>
          </cell>
        </row>
        <row r="2691">
          <cell r="D2691">
            <v>9311213</v>
          </cell>
          <cell r="H2691">
            <v>0</v>
          </cell>
        </row>
        <row r="2692">
          <cell r="D2692">
            <v>9311214</v>
          </cell>
          <cell r="H2692">
            <v>0</v>
          </cell>
        </row>
        <row r="2693">
          <cell r="D2693">
            <v>9311215</v>
          </cell>
          <cell r="H2693">
            <v>0</v>
          </cell>
        </row>
        <row r="2694">
          <cell r="D2694">
            <v>9311321</v>
          </cell>
          <cell r="H2694">
            <v>0</v>
          </cell>
        </row>
        <row r="2695">
          <cell r="D2695">
            <v>9311330</v>
          </cell>
          <cell r="H2695">
            <v>0</v>
          </cell>
        </row>
        <row r="2696">
          <cell r="D2696">
            <v>9311331</v>
          </cell>
          <cell r="H2696">
            <v>0</v>
          </cell>
        </row>
        <row r="2697">
          <cell r="D2697">
            <v>9311384</v>
          </cell>
          <cell r="H2697">
            <v>0</v>
          </cell>
        </row>
        <row r="2698">
          <cell r="D2698">
            <v>9311387</v>
          </cell>
          <cell r="H2698">
            <v>0</v>
          </cell>
        </row>
        <row r="2699">
          <cell r="D2699">
            <v>9311388</v>
          </cell>
          <cell r="H2699">
            <v>0</v>
          </cell>
        </row>
        <row r="2700">
          <cell r="D2700">
            <v>9311417</v>
          </cell>
          <cell r="H2700">
            <v>0</v>
          </cell>
        </row>
        <row r="2701">
          <cell r="D2701">
            <v>9311418</v>
          </cell>
          <cell r="H2701">
            <v>0</v>
          </cell>
        </row>
        <row r="2702">
          <cell r="D2702">
            <v>9311432</v>
          </cell>
          <cell r="H2702">
            <v>0</v>
          </cell>
        </row>
        <row r="2703">
          <cell r="D2703">
            <v>9311444</v>
          </cell>
          <cell r="H2703">
            <v>0</v>
          </cell>
        </row>
        <row r="2704">
          <cell r="D2704">
            <v>9311503</v>
          </cell>
          <cell r="H2704">
            <v>0</v>
          </cell>
        </row>
        <row r="2705">
          <cell r="D2705">
            <v>9311674</v>
          </cell>
          <cell r="H2705">
            <v>0</v>
          </cell>
        </row>
        <row r="2706">
          <cell r="D2706">
            <v>9311676</v>
          </cell>
          <cell r="H2706">
            <v>0</v>
          </cell>
        </row>
        <row r="2707">
          <cell r="D2707">
            <v>9311677</v>
          </cell>
          <cell r="H2707">
            <v>0</v>
          </cell>
        </row>
        <row r="2708">
          <cell r="D2708">
            <v>9311678</v>
          </cell>
          <cell r="H2708">
            <v>0</v>
          </cell>
        </row>
        <row r="2709">
          <cell r="D2709">
            <v>9311679</v>
          </cell>
          <cell r="H2709">
            <v>0</v>
          </cell>
        </row>
        <row r="2710">
          <cell r="D2710">
            <v>9311713</v>
          </cell>
          <cell r="H2710">
            <v>0</v>
          </cell>
        </row>
        <row r="2711">
          <cell r="D2711">
            <v>9311718</v>
          </cell>
          <cell r="H2711">
            <v>0</v>
          </cell>
        </row>
        <row r="2712">
          <cell r="D2712">
            <v>9311719</v>
          </cell>
          <cell r="H2712">
            <v>0</v>
          </cell>
        </row>
        <row r="2713">
          <cell r="D2713">
            <v>9311730</v>
          </cell>
          <cell r="H2713">
            <v>0</v>
          </cell>
        </row>
        <row r="2714">
          <cell r="D2714">
            <v>9311868</v>
          </cell>
          <cell r="H2714">
            <v>0</v>
          </cell>
        </row>
        <row r="2715">
          <cell r="D2715">
            <v>9311869</v>
          </cell>
          <cell r="H2715">
            <v>0</v>
          </cell>
        </row>
        <row r="2716">
          <cell r="D2716">
            <v>9311880</v>
          </cell>
          <cell r="H2716">
            <v>0</v>
          </cell>
        </row>
        <row r="2717">
          <cell r="D2717">
            <v>9311894</v>
          </cell>
          <cell r="H2717">
            <v>0</v>
          </cell>
        </row>
        <row r="2718">
          <cell r="D2718">
            <v>9311895</v>
          </cell>
          <cell r="H2718">
            <v>0</v>
          </cell>
        </row>
        <row r="2719">
          <cell r="D2719">
            <v>9311896</v>
          </cell>
          <cell r="H2719">
            <v>0</v>
          </cell>
        </row>
        <row r="2720">
          <cell r="D2720">
            <v>9311897</v>
          </cell>
          <cell r="H2720">
            <v>0</v>
          </cell>
        </row>
        <row r="2721">
          <cell r="D2721">
            <v>9311924</v>
          </cell>
          <cell r="H2721">
            <v>0</v>
          </cell>
        </row>
        <row r="2722">
          <cell r="D2722">
            <v>9311944</v>
          </cell>
          <cell r="H2722">
            <v>0</v>
          </cell>
        </row>
        <row r="2723">
          <cell r="D2723">
            <v>9311946</v>
          </cell>
          <cell r="H2723">
            <v>0</v>
          </cell>
        </row>
        <row r="2724">
          <cell r="D2724">
            <v>9311947</v>
          </cell>
          <cell r="H2724">
            <v>0</v>
          </cell>
        </row>
        <row r="2725">
          <cell r="D2725">
            <v>9311952</v>
          </cell>
          <cell r="H2725">
            <v>0</v>
          </cell>
        </row>
        <row r="2726">
          <cell r="D2726">
            <v>9311953</v>
          </cell>
          <cell r="H2726">
            <v>0</v>
          </cell>
        </row>
        <row r="2727">
          <cell r="D2727">
            <v>9311954</v>
          </cell>
          <cell r="H2727">
            <v>0</v>
          </cell>
        </row>
        <row r="2728">
          <cell r="D2728">
            <v>9311980</v>
          </cell>
          <cell r="H2728">
            <v>0</v>
          </cell>
        </row>
        <row r="2729">
          <cell r="D2729">
            <v>9311995</v>
          </cell>
          <cell r="H2729">
            <v>0</v>
          </cell>
        </row>
        <row r="2730">
          <cell r="D2730">
            <v>9311996</v>
          </cell>
          <cell r="H2730">
            <v>0</v>
          </cell>
        </row>
        <row r="2731">
          <cell r="D2731">
            <v>9311997</v>
          </cell>
          <cell r="H2731">
            <v>0</v>
          </cell>
        </row>
        <row r="2732">
          <cell r="D2732">
            <v>9312030</v>
          </cell>
          <cell r="H2732">
            <v>0</v>
          </cell>
        </row>
        <row r="2733">
          <cell r="D2733">
            <v>9312031</v>
          </cell>
          <cell r="H2733">
            <v>0</v>
          </cell>
        </row>
        <row r="2734">
          <cell r="D2734">
            <v>9312032</v>
          </cell>
          <cell r="H2734">
            <v>0</v>
          </cell>
        </row>
        <row r="2735">
          <cell r="D2735">
            <v>9312121</v>
          </cell>
          <cell r="H2735">
            <v>0</v>
          </cell>
        </row>
        <row r="2736">
          <cell r="D2736">
            <v>9312132</v>
          </cell>
          <cell r="H2736">
            <v>0</v>
          </cell>
        </row>
        <row r="2737">
          <cell r="D2737">
            <v>9312144</v>
          </cell>
          <cell r="H2737">
            <v>0</v>
          </cell>
        </row>
        <row r="2738">
          <cell r="D2738">
            <v>9312145</v>
          </cell>
          <cell r="H2738">
            <v>0</v>
          </cell>
        </row>
        <row r="2739">
          <cell r="D2739">
            <v>9312146</v>
          </cell>
          <cell r="H2739">
            <v>0</v>
          </cell>
        </row>
        <row r="2740">
          <cell r="D2740">
            <v>9312147</v>
          </cell>
          <cell r="H2740">
            <v>0</v>
          </cell>
        </row>
        <row r="2741">
          <cell r="D2741">
            <v>9312148</v>
          </cell>
          <cell r="H2741">
            <v>0</v>
          </cell>
        </row>
        <row r="2742">
          <cell r="D2742">
            <v>9312149</v>
          </cell>
          <cell r="H2742">
            <v>0</v>
          </cell>
        </row>
        <row r="2743">
          <cell r="D2743">
            <v>9312165</v>
          </cell>
          <cell r="H2743">
            <v>0</v>
          </cell>
        </row>
        <row r="2744">
          <cell r="D2744">
            <v>9312166</v>
          </cell>
          <cell r="H2744">
            <v>0</v>
          </cell>
        </row>
        <row r="2745">
          <cell r="D2745">
            <v>9312167</v>
          </cell>
          <cell r="H2745">
            <v>0</v>
          </cell>
        </row>
        <row r="2746">
          <cell r="D2746">
            <v>9312168</v>
          </cell>
          <cell r="H2746">
            <v>0</v>
          </cell>
        </row>
        <row r="2747">
          <cell r="D2747">
            <v>9312169</v>
          </cell>
          <cell r="H2747">
            <v>0</v>
          </cell>
        </row>
        <row r="2748">
          <cell r="D2748">
            <v>9312180</v>
          </cell>
          <cell r="H2748">
            <v>0</v>
          </cell>
        </row>
        <row r="2749">
          <cell r="D2749">
            <v>9312181</v>
          </cell>
          <cell r="H2749">
            <v>0</v>
          </cell>
        </row>
        <row r="2750">
          <cell r="D2750">
            <v>9312182</v>
          </cell>
          <cell r="H2750">
            <v>0</v>
          </cell>
        </row>
        <row r="2751">
          <cell r="D2751">
            <v>9312183</v>
          </cell>
          <cell r="H2751">
            <v>0</v>
          </cell>
        </row>
        <row r="2752">
          <cell r="D2752">
            <v>9312184</v>
          </cell>
          <cell r="H2752">
            <v>0</v>
          </cell>
        </row>
        <row r="2753">
          <cell r="D2753">
            <v>9312185</v>
          </cell>
          <cell r="H2753">
            <v>0</v>
          </cell>
        </row>
        <row r="2754">
          <cell r="D2754">
            <v>9312186</v>
          </cell>
          <cell r="H2754">
            <v>0</v>
          </cell>
        </row>
        <row r="2755">
          <cell r="D2755">
            <v>9312293</v>
          </cell>
          <cell r="H2755">
            <v>0</v>
          </cell>
        </row>
        <row r="2756">
          <cell r="D2756">
            <v>9312348</v>
          </cell>
          <cell r="H2756">
            <v>0</v>
          </cell>
        </row>
        <row r="2757">
          <cell r="D2757">
            <v>9312350</v>
          </cell>
          <cell r="H2757">
            <v>0</v>
          </cell>
        </row>
        <row r="2758">
          <cell r="D2758">
            <v>9312351</v>
          </cell>
          <cell r="H2758">
            <v>0</v>
          </cell>
        </row>
        <row r="2759">
          <cell r="D2759">
            <v>9312352</v>
          </cell>
          <cell r="H2759">
            <v>0</v>
          </cell>
        </row>
        <row r="2760">
          <cell r="D2760">
            <v>9312354</v>
          </cell>
          <cell r="H2760">
            <v>0</v>
          </cell>
        </row>
        <row r="2761">
          <cell r="D2761">
            <v>9312355</v>
          </cell>
          <cell r="H2761">
            <v>0</v>
          </cell>
        </row>
        <row r="2762">
          <cell r="D2762">
            <v>9312357</v>
          </cell>
          <cell r="H2762">
            <v>0</v>
          </cell>
        </row>
        <row r="2763">
          <cell r="D2763">
            <v>9312358</v>
          </cell>
          <cell r="H2763">
            <v>0</v>
          </cell>
        </row>
        <row r="2764">
          <cell r="D2764">
            <v>9312366</v>
          </cell>
          <cell r="H2764">
            <v>0</v>
          </cell>
        </row>
        <row r="2765">
          <cell r="D2765">
            <v>9312367</v>
          </cell>
          <cell r="H2765">
            <v>0</v>
          </cell>
        </row>
        <row r="2766">
          <cell r="D2766">
            <v>9312377</v>
          </cell>
          <cell r="H2766">
            <v>0</v>
          </cell>
        </row>
        <row r="2767">
          <cell r="D2767">
            <v>9312379</v>
          </cell>
          <cell r="H2767">
            <v>0</v>
          </cell>
        </row>
        <row r="2768">
          <cell r="D2768">
            <v>9312411</v>
          </cell>
          <cell r="H2768">
            <v>0</v>
          </cell>
        </row>
        <row r="2769">
          <cell r="D2769">
            <v>9312413</v>
          </cell>
          <cell r="H2769">
            <v>0</v>
          </cell>
        </row>
        <row r="2770">
          <cell r="D2770">
            <v>9312414</v>
          </cell>
          <cell r="H2770">
            <v>0</v>
          </cell>
        </row>
        <row r="2771">
          <cell r="D2771">
            <v>9312415</v>
          </cell>
          <cell r="H2771">
            <v>0</v>
          </cell>
        </row>
        <row r="2772">
          <cell r="D2772">
            <v>9312416</v>
          </cell>
          <cell r="H2772">
            <v>0</v>
          </cell>
        </row>
        <row r="2773">
          <cell r="D2773">
            <v>9312417</v>
          </cell>
          <cell r="H2773">
            <v>0</v>
          </cell>
        </row>
        <row r="2774">
          <cell r="D2774">
            <v>9312418</v>
          </cell>
          <cell r="H2774">
            <v>0</v>
          </cell>
        </row>
        <row r="2775">
          <cell r="D2775">
            <v>9312423</v>
          </cell>
          <cell r="H2775">
            <v>0</v>
          </cell>
        </row>
        <row r="2776">
          <cell r="D2776">
            <v>9312424</v>
          </cell>
          <cell r="H2776">
            <v>0</v>
          </cell>
        </row>
        <row r="2777">
          <cell r="D2777">
            <v>9312425</v>
          </cell>
          <cell r="H2777">
            <v>0</v>
          </cell>
        </row>
        <row r="2778">
          <cell r="D2778">
            <v>9312426</v>
          </cell>
          <cell r="H2778">
            <v>0</v>
          </cell>
        </row>
        <row r="2779">
          <cell r="D2779">
            <v>9312427</v>
          </cell>
          <cell r="H2779">
            <v>0</v>
          </cell>
        </row>
        <row r="2780">
          <cell r="D2780">
            <v>9312428</v>
          </cell>
          <cell r="H2780">
            <v>0</v>
          </cell>
        </row>
        <row r="2781">
          <cell r="D2781">
            <v>9312429</v>
          </cell>
          <cell r="H2781">
            <v>0</v>
          </cell>
        </row>
        <row r="2782">
          <cell r="D2782">
            <v>9312440</v>
          </cell>
          <cell r="H2782">
            <v>0</v>
          </cell>
        </row>
        <row r="2783">
          <cell r="D2783">
            <v>9312441</v>
          </cell>
          <cell r="H2783">
            <v>0</v>
          </cell>
        </row>
        <row r="2784">
          <cell r="D2784">
            <v>9312442</v>
          </cell>
          <cell r="H2784">
            <v>0</v>
          </cell>
        </row>
        <row r="2785">
          <cell r="D2785">
            <v>9312443</v>
          </cell>
          <cell r="H2785">
            <v>0</v>
          </cell>
        </row>
        <row r="2786">
          <cell r="D2786">
            <v>9312444</v>
          </cell>
          <cell r="H2786">
            <v>0</v>
          </cell>
        </row>
        <row r="2787">
          <cell r="D2787">
            <v>9312445</v>
          </cell>
          <cell r="H2787">
            <v>0</v>
          </cell>
        </row>
        <row r="2788">
          <cell r="D2788">
            <v>9312446</v>
          </cell>
          <cell r="H2788">
            <v>0</v>
          </cell>
        </row>
        <row r="2789">
          <cell r="D2789">
            <v>9312447</v>
          </cell>
          <cell r="H2789">
            <v>0</v>
          </cell>
        </row>
        <row r="2790">
          <cell r="D2790">
            <v>9312491</v>
          </cell>
          <cell r="H2790">
            <v>0</v>
          </cell>
        </row>
        <row r="2791">
          <cell r="D2791">
            <v>9312492</v>
          </cell>
          <cell r="H2791">
            <v>0</v>
          </cell>
        </row>
        <row r="2792">
          <cell r="D2792">
            <v>9312493</v>
          </cell>
          <cell r="H2792">
            <v>0</v>
          </cell>
        </row>
        <row r="2793">
          <cell r="D2793">
            <v>9312526</v>
          </cell>
          <cell r="H2793">
            <v>0</v>
          </cell>
        </row>
        <row r="2794">
          <cell r="D2794">
            <v>9312545</v>
          </cell>
          <cell r="H2794">
            <v>0</v>
          </cell>
        </row>
        <row r="2795">
          <cell r="D2795">
            <v>9312546</v>
          </cell>
          <cell r="H2795">
            <v>0</v>
          </cell>
        </row>
        <row r="2796">
          <cell r="D2796">
            <v>9312547</v>
          </cell>
          <cell r="H2796">
            <v>0</v>
          </cell>
        </row>
        <row r="2797">
          <cell r="D2797">
            <v>9312548</v>
          </cell>
          <cell r="H2797">
            <v>0</v>
          </cell>
        </row>
        <row r="2798">
          <cell r="D2798">
            <v>9312694</v>
          </cell>
          <cell r="H2798">
            <v>0</v>
          </cell>
        </row>
        <row r="2799">
          <cell r="D2799">
            <v>9312724</v>
          </cell>
          <cell r="H2799">
            <v>0</v>
          </cell>
        </row>
        <row r="2800">
          <cell r="D2800">
            <v>9312725</v>
          </cell>
          <cell r="H2800">
            <v>0</v>
          </cell>
        </row>
        <row r="2801">
          <cell r="D2801">
            <v>9312726</v>
          </cell>
          <cell r="H2801">
            <v>0</v>
          </cell>
        </row>
        <row r="2802">
          <cell r="D2802">
            <v>9312727</v>
          </cell>
          <cell r="H2802">
            <v>0</v>
          </cell>
        </row>
        <row r="2803">
          <cell r="D2803">
            <v>9312728</v>
          </cell>
          <cell r="H2803">
            <v>0</v>
          </cell>
        </row>
        <row r="2804">
          <cell r="D2804">
            <v>9312730</v>
          </cell>
          <cell r="H2804">
            <v>0</v>
          </cell>
        </row>
        <row r="2805">
          <cell r="D2805">
            <v>9312736</v>
          </cell>
          <cell r="H2805">
            <v>0</v>
          </cell>
        </row>
        <row r="2806">
          <cell r="D2806">
            <v>9312747</v>
          </cell>
          <cell r="H2806">
            <v>0</v>
          </cell>
        </row>
        <row r="2807">
          <cell r="D2807">
            <v>9312752</v>
          </cell>
          <cell r="H2807">
            <v>0</v>
          </cell>
        </row>
        <row r="2808">
          <cell r="D2808">
            <v>9312809</v>
          </cell>
          <cell r="H2808">
            <v>0</v>
          </cell>
        </row>
        <row r="2809">
          <cell r="D2809">
            <v>9312822</v>
          </cell>
          <cell r="H2809">
            <v>0</v>
          </cell>
        </row>
        <row r="2810">
          <cell r="D2810">
            <v>9312825</v>
          </cell>
          <cell r="H2810">
            <v>0</v>
          </cell>
        </row>
        <row r="2811">
          <cell r="D2811">
            <v>9312828</v>
          </cell>
          <cell r="H2811">
            <v>0</v>
          </cell>
        </row>
        <row r="2812">
          <cell r="D2812">
            <v>9312860</v>
          </cell>
          <cell r="H2812">
            <v>0</v>
          </cell>
        </row>
        <row r="2813">
          <cell r="D2813">
            <v>9312861</v>
          </cell>
          <cell r="H2813">
            <v>0</v>
          </cell>
        </row>
        <row r="2814">
          <cell r="D2814">
            <v>9312862</v>
          </cell>
          <cell r="H2814">
            <v>0</v>
          </cell>
        </row>
        <row r="2815">
          <cell r="D2815">
            <v>9312863</v>
          </cell>
          <cell r="H2815">
            <v>0</v>
          </cell>
        </row>
        <row r="2816">
          <cell r="D2816">
            <v>9312864</v>
          </cell>
          <cell r="H2816">
            <v>0</v>
          </cell>
        </row>
        <row r="2817">
          <cell r="D2817">
            <v>9312865</v>
          </cell>
          <cell r="H2817">
            <v>0</v>
          </cell>
        </row>
        <row r="2818">
          <cell r="D2818">
            <v>9312866</v>
          </cell>
          <cell r="H2818">
            <v>0</v>
          </cell>
        </row>
        <row r="2819">
          <cell r="D2819">
            <v>9312867</v>
          </cell>
          <cell r="H2819">
            <v>0</v>
          </cell>
        </row>
        <row r="2820">
          <cell r="D2820">
            <v>9312868</v>
          </cell>
          <cell r="H2820">
            <v>0</v>
          </cell>
        </row>
        <row r="2821">
          <cell r="D2821">
            <v>9312869</v>
          </cell>
          <cell r="H2821">
            <v>0</v>
          </cell>
        </row>
        <row r="2822">
          <cell r="D2822">
            <v>9312870</v>
          </cell>
          <cell r="H2822">
            <v>0</v>
          </cell>
        </row>
        <row r="2823">
          <cell r="D2823">
            <v>9312871</v>
          </cell>
          <cell r="H2823">
            <v>0</v>
          </cell>
        </row>
        <row r="2824">
          <cell r="D2824">
            <v>9312872</v>
          </cell>
          <cell r="H2824">
            <v>0</v>
          </cell>
        </row>
        <row r="2825">
          <cell r="D2825">
            <v>9312873</v>
          </cell>
          <cell r="H2825">
            <v>0</v>
          </cell>
        </row>
        <row r="2826">
          <cell r="D2826">
            <v>9312874</v>
          </cell>
          <cell r="H2826">
            <v>0</v>
          </cell>
        </row>
        <row r="2827">
          <cell r="D2827">
            <v>9312875</v>
          </cell>
          <cell r="H2827">
            <v>0</v>
          </cell>
        </row>
        <row r="2828">
          <cell r="D2828">
            <v>9312876</v>
          </cell>
          <cell r="H2828">
            <v>0</v>
          </cell>
        </row>
        <row r="2829">
          <cell r="D2829">
            <v>9312895</v>
          </cell>
          <cell r="H2829">
            <v>0</v>
          </cell>
        </row>
        <row r="2830">
          <cell r="D2830">
            <v>9313025</v>
          </cell>
          <cell r="H2830">
            <v>0</v>
          </cell>
        </row>
        <row r="2831">
          <cell r="D2831">
            <v>9313026</v>
          </cell>
          <cell r="H2831">
            <v>0</v>
          </cell>
        </row>
        <row r="2832">
          <cell r="D2832">
            <v>9313027</v>
          </cell>
          <cell r="H2832">
            <v>0</v>
          </cell>
        </row>
        <row r="2833">
          <cell r="D2833">
            <v>9313028</v>
          </cell>
          <cell r="H2833">
            <v>0</v>
          </cell>
        </row>
        <row r="2834">
          <cell r="D2834">
            <v>9313029</v>
          </cell>
          <cell r="H2834">
            <v>0</v>
          </cell>
        </row>
        <row r="2835">
          <cell r="D2835">
            <v>9313030</v>
          </cell>
          <cell r="H2835">
            <v>0</v>
          </cell>
        </row>
        <row r="2836">
          <cell r="D2836">
            <v>9313042</v>
          </cell>
          <cell r="H2836">
            <v>0</v>
          </cell>
        </row>
        <row r="2837">
          <cell r="D2837">
            <v>9313046</v>
          </cell>
          <cell r="H2837">
            <v>0</v>
          </cell>
        </row>
        <row r="2838">
          <cell r="D2838">
            <v>9313047</v>
          </cell>
          <cell r="H2838">
            <v>0</v>
          </cell>
        </row>
        <row r="2839">
          <cell r="D2839">
            <v>9313048</v>
          </cell>
          <cell r="H2839">
            <v>0</v>
          </cell>
        </row>
        <row r="2840">
          <cell r="D2840">
            <v>9313049</v>
          </cell>
          <cell r="H2840">
            <v>0</v>
          </cell>
        </row>
        <row r="2841">
          <cell r="D2841">
            <v>9313092</v>
          </cell>
          <cell r="H2841">
            <v>0</v>
          </cell>
        </row>
        <row r="2842">
          <cell r="D2842">
            <v>9313093</v>
          </cell>
          <cell r="H2842">
            <v>0</v>
          </cell>
        </row>
        <row r="2843">
          <cell r="D2843">
            <v>9313100</v>
          </cell>
          <cell r="H2843">
            <v>0</v>
          </cell>
        </row>
        <row r="2844">
          <cell r="D2844">
            <v>9313115</v>
          </cell>
          <cell r="H2844">
            <v>0</v>
          </cell>
        </row>
        <row r="2845">
          <cell r="D2845">
            <v>9313116</v>
          </cell>
          <cell r="H2845">
            <v>0</v>
          </cell>
        </row>
        <row r="2846">
          <cell r="D2846">
            <v>9313117</v>
          </cell>
          <cell r="H2846">
            <v>0</v>
          </cell>
        </row>
        <row r="2847">
          <cell r="D2847">
            <v>9313118</v>
          </cell>
          <cell r="H2847">
            <v>0</v>
          </cell>
        </row>
        <row r="2848">
          <cell r="D2848">
            <v>9313119</v>
          </cell>
          <cell r="H2848">
            <v>0</v>
          </cell>
        </row>
        <row r="2849">
          <cell r="D2849">
            <v>9313130</v>
          </cell>
          <cell r="H2849">
            <v>0</v>
          </cell>
        </row>
        <row r="2850">
          <cell r="D2850">
            <v>9313134</v>
          </cell>
          <cell r="H2850">
            <v>0</v>
          </cell>
        </row>
        <row r="2851">
          <cell r="D2851">
            <v>9313153</v>
          </cell>
          <cell r="H2851">
            <v>0</v>
          </cell>
        </row>
        <row r="2852">
          <cell r="D2852">
            <v>9313169</v>
          </cell>
          <cell r="H2852">
            <v>0</v>
          </cell>
        </row>
        <row r="2853">
          <cell r="D2853">
            <v>9313188</v>
          </cell>
          <cell r="H2853">
            <v>0</v>
          </cell>
        </row>
        <row r="2854">
          <cell r="D2854">
            <v>9313189</v>
          </cell>
          <cell r="H2854">
            <v>0</v>
          </cell>
        </row>
        <row r="2855">
          <cell r="D2855">
            <v>9313190</v>
          </cell>
          <cell r="H2855">
            <v>0</v>
          </cell>
        </row>
        <row r="2856">
          <cell r="D2856">
            <v>9313285</v>
          </cell>
          <cell r="H2856">
            <v>0</v>
          </cell>
        </row>
        <row r="2857">
          <cell r="D2857">
            <v>9313286</v>
          </cell>
          <cell r="H2857">
            <v>0</v>
          </cell>
        </row>
        <row r="2858">
          <cell r="D2858">
            <v>9313300</v>
          </cell>
          <cell r="H2858">
            <v>0</v>
          </cell>
        </row>
        <row r="2859">
          <cell r="D2859">
            <v>9313301</v>
          </cell>
          <cell r="H2859">
            <v>0</v>
          </cell>
        </row>
        <row r="2860">
          <cell r="D2860">
            <v>9313345</v>
          </cell>
          <cell r="H2860">
            <v>0</v>
          </cell>
        </row>
        <row r="2861">
          <cell r="D2861">
            <v>9313444</v>
          </cell>
          <cell r="H2861">
            <v>0</v>
          </cell>
        </row>
        <row r="2862">
          <cell r="D2862">
            <v>9313445</v>
          </cell>
          <cell r="H2862">
            <v>0</v>
          </cell>
        </row>
        <row r="2863">
          <cell r="D2863">
            <v>9313446</v>
          </cell>
          <cell r="H2863">
            <v>0</v>
          </cell>
        </row>
        <row r="2864">
          <cell r="D2864">
            <v>9313447</v>
          </cell>
          <cell r="H2864">
            <v>0</v>
          </cell>
        </row>
        <row r="2865">
          <cell r="D2865">
            <v>9313448</v>
          </cell>
          <cell r="H2865">
            <v>0</v>
          </cell>
        </row>
        <row r="2866">
          <cell r="D2866">
            <v>9313514</v>
          </cell>
          <cell r="H2866">
            <v>0</v>
          </cell>
        </row>
        <row r="2867">
          <cell r="D2867">
            <v>9313515</v>
          </cell>
          <cell r="H2867">
            <v>0</v>
          </cell>
        </row>
        <row r="2868">
          <cell r="D2868">
            <v>9313516</v>
          </cell>
          <cell r="H2868">
            <v>0</v>
          </cell>
        </row>
        <row r="2869">
          <cell r="D2869">
            <v>9313770</v>
          </cell>
          <cell r="H2869">
            <v>0</v>
          </cell>
        </row>
        <row r="2870">
          <cell r="D2870">
            <v>9313771</v>
          </cell>
          <cell r="H2870">
            <v>0</v>
          </cell>
        </row>
        <row r="2871">
          <cell r="D2871">
            <v>9313773</v>
          </cell>
          <cell r="H2871">
            <v>0</v>
          </cell>
        </row>
        <row r="2872">
          <cell r="D2872">
            <v>9313775</v>
          </cell>
          <cell r="H2872">
            <v>0</v>
          </cell>
        </row>
        <row r="2873">
          <cell r="D2873">
            <v>9313776</v>
          </cell>
          <cell r="H2873">
            <v>0</v>
          </cell>
        </row>
        <row r="2874">
          <cell r="D2874">
            <v>9313777</v>
          </cell>
          <cell r="H2874">
            <v>0</v>
          </cell>
        </row>
        <row r="2875">
          <cell r="D2875">
            <v>9313778</v>
          </cell>
          <cell r="H2875">
            <v>0</v>
          </cell>
        </row>
        <row r="2876">
          <cell r="D2876">
            <v>9313804</v>
          </cell>
          <cell r="H2876">
            <v>0</v>
          </cell>
        </row>
        <row r="2877">
          <cell r="D2877">
            <v>9313807</v>
          </cell>
          <cell r="H2877">
            <v>0</v>
          </cell>
        </row>
        <row r="2878">
          <cell r="D2878">
            <v>9313808</v>
          </cell>
          <cell r="H2878">
            <v>0</v>
          </cell>
        </row>
        <row r="2879">
          <cell r="D2879">
            <v>9313810</v>
          </cell>
          <cell r="H2879">
            <v>0</v>
          </cell>
        </row>
        <row r="2880">
          <cell r="D2880">
            <v>9313816</v>
          </cell>
          <cell r="H2880">
            <v>0</v>
          </cell>
        </row>
        <row r="2881">
          <cell r="D2881">
            <v>9313818</v>
          </cell>
          <cell r="H2881">
            <v>0</v>
          </cell>
        </row>
        <row r="2882">
          <cell r="D2882">
            <v>9313872</v>
          </cell>
          <cell r="H2882">
            <v>0</v>
          </cell>
        </row>
        <row r="2883">
          <cell r="D2883">
            <v>9313940</v>
          </cell>
          <cell r="H2883">
            <v>0</v>
          </cell>
        </row>
        <row r="2884">
          <cell r="D2884">
            <v>9313942</v>
          </cell>
          <cell r="H2884">
            <v>0</v>
          </cell>
        </row>
        <row r="2885">
          <cell r="D2885">
            <v>9313943</v>
          </cell>
          <cell r="H2885">
            <v>0</v>
          </cell>
        </row>
        <row r="2886">
          <cell r="D2886">
            <v>9313944</v>
          </cell>
          <cell r="H2886">
            <v>0</v>
          </cell>
        </row>
        <row r="2887">
          <cell r="D2887">
            <v>9313962</v>
          </cell>
          <cell r="H2887">
            <v>0</v>
          </cell>
        </row>
        <row r="2888">
          <cell r="D2888">
            <v>9313963</v>
          </cell>
          <cell r="H2888">
            <v>0</v>
          </cell>
        </row>
        <row r="2889">
          <cell r="D2889">
            <v>9313964</v>
          </cell>
          <cell r="H2889">
            <v>0</v>
          </cell>
        </row>
        <row r="2890">
          <cell r="D2890">
            <v>9313965</v>
          </cell>
          <cell r="H2890">
            <v>0</v>
          </cell>
        </row>
        <row r="2891">
          <cell r="D2891">
            <v>9313966</v>
          </cell>
          <cell r="H2891">
            <v>0</v>
          </cell>
        </row>
        <row r="2892">
          <cell r="D2892">
            <v>9313967</v>
          </cell>
          <cell r="H2892">
            <v>0</v>
          </cell>
        </row>
        <row r="2893">
          <cell r="D2893">
            <v>9313968</v>
          </cell>
          <cell r="H2893">
            <v>0</v>
          </cell>
        </row>
        <row r="2894">
          <cell r="D2894">
            <v>9313969</v>
          </cell>
          <cell r="H2894">
            <v>0</v>
          </cell>
        </row>
        <row r="2895">
          <cell r="D2895">
            <v>9313970</v>
          </cell>
          <cell r="H2895">
            <v>0</v>
          </cell>
        </row>
        <row r="2896">
          <cell r="D2896">
            <v>9313971</v>
          </cell>
          <cell r="H2896">
            <v>0</v>
          </cell>
        </row>
        <row r="2897">
          <cell r="D2897">
            <v>9313972</v>
          </cell>
          <cell r="H2897">
            <v>0</v>
          </cell>
        </row>
        <row r="2898">
          <cell r="D2898">
            <v>9313973</v>
          </cell>
          <cell r="H2898">
            <v>0</v>
          </cell>
        </row>
        <row r="2899">
          <cell r="D2899">
            <v>9313974</v>
          </cell>
          <cell r="H2899">
            <v>0</v>
          </cell>
        </row>
        <row r="2900">
          <cell r="D2900">
            <v>9313975</v>
          </cell>
          <cell r="H2900">
            <v>0</v>
          </cell>
        </row>
        <row r="2901">
          <cell r="D2901">
            <v>9313976</v>
          </cell>
          <cell r="H2901">
            <v>0</v>
          </cell>
        </row>
        <row r="2902">
          <cell r="D2902">
            <v>9313977</v>
          </cell>
          <cell r="H2902">
            <v>0</v>
          </cell>
        </row>
        <row r="2903">
          <cell r="D2903">
            <v>9313978</v>
          </cell>
          <cell r="H2903">
            <v>0</v>
          </cell>
        </row>
        <row r="2904">
          <cell r="D2904">
            <v>9314061</v>
          </cell>
          <cell r="H2904">
            <v>0</v>
          </cell>
        </row>
        <row r="2905">
          <cell r="D2905">
            <v>9400003</v>
          </cell>
          <cell r="H2905">
            <v>0</v>
          </cell>
        </row>
        <row r="2906">
          <cell r="D2906">
            <v>9400021</v>
          </cell>
          <cell r="H2906">
            <v>0</v>
          </cell>
        </row>
        <row r="2907">
          <cell r="D2907">
            <v>9400033</v>
          </cell>
          <cell r="H2907">
            <v>0</v>
          </cell>
        </row>
        <row r="2908">
          <cell r="D2908">
            <v>9400093</v>
          </cell>
          <cell r="H2908">
            <v>0</v>
          </cell>
        </row>
        <row r="2909">
          <cell r="D2909">
            <v>9400157</v>
          </cell>
          <cell r="H2909">
            <v>0</v>
          </cell>
        </row>
        <row r="2910">
          <cell r="D2910">
            <v>9400201</v>
          </cell>
          <cell r="H2910">
            <v>0</v>
          </cell>
        </row>
        <row r="2911">
          <cell r="D2911">
            <v>9400214</v>
          </cell>
          <cell r="H2911">
            <v>0</v>
          </cell>
        </row>
        <row r="2912">
          <cell r="D2912">
            <v>9400261</v>
          </cell>
          <cell r="H2912">
            <v>0</v>
          </cell>
        </row>
        <row r="2913">
          <cell r="D2913">
            <v>9400262</v>
          </cell>
          <cell r="H2913">
            <v>0</v>
          </cell>
        </row>
        <row r="2914">
          <cell r="D2914">
            <v>9400301</v>
          </cell>
          <cell r="H2914">
            <v>0</v>
          </cell>
        </row>
        <row r="2915">
          <cell r="D2915">
            <v>9400305</v>
          </cell>
          <cell r="H2915">
            <v>0</v>
          </cell>
        </row>
        <row r="2916">
          <cell r="D2916">
            <v>9400307</v>
          </cell>
          <cell r="H2916">
            <v>0</v>
          </cell>
        </row>
        <row r="2917">
          <cell r="D2917">
            <v>9400308</v>
          </cell>
          <cell r="H2917">
            <v>0</v>
          </cell>
        </row>
        <row r="2918">
          <cell r="D2918">
            <v>9400309</v>
          </cell>
          <cell r="H2918">
            <v>0</v>
          </cell>
        </row>
        <row r="2919">
          <cell r="D2919">
            <v>9400500</v>
          </cell>
          <cell r="H2919">
            <v>0</v>
          </cell>
        </row>
        <row r="2920">
          <cell r="D2920">
            <v>9400501</v>
          </cell>
          <cell r="H2920">
            <v>0</v>
          </cell>
        </row>
        <row r="2921">
          <cell r="D2921">
            <v>9400503</v>
          </cell>
          <cell r="H2921">
            <v>0</v>
          </cell>
        </row>
        <row r="2922">
          <cell r="D2922">
            <v>9400504</v>
          </cell>
          <cell r="H2922">
            <v>0</v>
          </cell>
        </row>
        <row r="2923">
          <cell r="D2923">
            <v>9400505</v>
          </cell>
          <cell r="H2923">
            <v>0</v>
          </cell>
        </row>
        <row r="2924">
          <cell r="D2924">
            <v>9400506</v>
          </cell>
          <cell r="H2924">
            <v>0</v>
          </cell>
        </row>
        <row r="2925">
          <cell r="D2925">
            <v>9400508</v>
          </cell>
          <cell r="H2925">
            <v>0</v>
          </cell>
        </row>
        <row r="2926">
          <cell r="D2926">
            <v>9400509</v>
          </cell>
          <cell r="H2926">
            <v>0</v>
          </cell>
        </row>
        <row r="2927">
          <cell r="D2927">
            <v>9400302</v>
          </cell>
          <cell r="H2927">
            <v>0</v>
          </cell>
        </row>
        <row r="2928">
          <cell r="D2928">
            <v>9400303</v>
          </cell>
          <cell r="H2928">
            <v>0</v>
          </cell>
        </row>
        <row r="2929">
          <cell r="D2929">
            <v>9400304</v>
          </cell>
          <cell r="H2929">
            <v>0</v>
          </cell>
        </row>
        <row r="2930">
          <cell r="D2930">
            <v>9400502</v>
          </cell>
          <cell r="H2930">
            <v>0</v>
          </cell>
        </row>
        <row r="2931">
          <cell r="D2931">
            <v>9400510</v>
          </cell>
          <cell r="H2931">
            <v>0</v>
          </cell>
        </row>
        <row r="2932">
          <cell r="D2932">
            <v>9400511</v>
          </cell>
          <cell r="H2932">
            <v>0</v>
          </cell>
        </row>
        <row r="2933">
          <cell r="D2933">
            <v>9400512</v>
          </cell>
          <cell r="H2933">
            <v>0</v>
          </cell>
        </row>
        <row r="2934">
          <cell r="D2934">
            <v>9400513</v>
          </cell>
          <cell r="H2934">
            <v>0</v>
          </cell>
        </row>
        <row r="2935">
          <cell r="D2935">
            <v>9400514</v>
          </cell>
          <cell r="H2935">
            <v>0</v>
          </cell>
        </row>
        <row r="2936">
          <cell r="D2936">
            <v>9400516</v>
          </cell>
          <cell r="H2936">
            <v>0</v>
          </cell>
        </row>
        <row r="2937">
          <cell r="D2937">
            <v>9400517</v>
          </cell>
          <cell r="H2937">
            <v>0</v>
          </cell>
        </row>
        <row r="2938">
          <cell r="D2938">
            <v>9400518</v>
          </cell>
          <cell r="H2938">
            <v>0</v>
          </cell>
        </row>
        <row r="2939">
          <cell r="D2939">
            <v>9400519</v>
          </cell>
          <cell r="H2939">
            <v>0</v>
          </cell>
        </row>
        <row r="2940">
          <cell r="D2940">
            <v>9400520</v>
          </cell>
          <cell r="H2940">
            <v>0</v>
          </cell>
        </row>
        <row r="2941">
          <cell r="D2941">
            <v>9400521</v>
          </cell>
          <cell r="H2941">
            <v>0</v>
          </cell>
        </row>
        <row r="2942">
          <cell r="D2942">
            <v>9400522</v>
          </cell>
          <cell r="H2942">
            <v>0</v>
          </cell>
        </row>
        <row r="2943">
          <cell r="D2943">
            <v>9400523</v>
          </cell>
          <cell r="H2943">
            <v>0</v>
          </cell>
        </row>
        <row r="2944">
          <cell r="D2944">
            <v>9400524</v>
          </cell>
          <cell r="H2944">
            <v>4900</v>
          </cell>
        </row>
        <row r="2945">
          <cell r="D2945">
            <v>9400525</v>
          </cell>
          <cell r="H2945">
            <v>4811.7154811715482</v>
          </cell>
        </row>
        <row r="2946">
          <cell r="D2946">
            <v>9400526</v>
          </cell>
          <cell r="H2946">
            <v>4852.320675105485</v>
          </cell>
        </row>
        <row r="2947">
          <cell r="D2947">
            <v>9400527</v>
          </cell>
          <cell r="H2947">
            <v>0</v>
          </cell>
        </row>
        <row r="2948">
          <cell r="D2948">
            <v>7301751</v>
          </cell>
          <cell r="H2948">
            <v>0</v>
          </cell>
        </row>
        <row r="2949">
          <cell r="D2949">
            <v>9309506</v>
          </cell>
          <cell r="H2949">
            <v>0</v>
          </cell>
        </row>
        <row r="2950">
          <cell r="D2950">
            <v>9309505</v>
          </cell>
          <cell r="H2950">
            <v>0</v>
          </cell>
        </row>
        <row r="2951">
          <cell r="D2951">
            <v>9308062</v>
          </cell>
          <cell r="H2951">
            <v>0</v>
          </cell>
        </row>
        <row r="2952">
          <cell r="D2952" t="str">
            <v>9308848</v>
          </cell>
          <cell r="H2952">
            <v>0</v>
          </cell>
        </row>
        <row r="2953">
          <cell r="D2953" t="str">
            <v>9309839</v>
          </cell>
          <cell r="H2953">
            <v>0</v>
          </cell>
        </row>
        <row r="2954">
          <cell r="D2954" t="str">
            <v>9309903</v>
          </cell>
          <cell r="H2954">
            <v>0</v>
          </cell>
        </row>
        <row r="2955">
          <cell r="D2955" t="str">
            <v>9310454</v>
          </cell>
          <cell r="H2955">
            <v>0</v>
          </cell>
        </row>
        <row r="2956">
          <cell r="D2956" t="str">
            <v>9311331</v>
          </cell>
          <cell r="H2956">
            <v>0</v>
          </cell>
        </row>
        <row r="2957">
          <cell r="D2957">
            <v>9001850</v>
          </cell>
          <cell r="H2957" t="str">
            <v/>
          </cell>
        </row>
        <row r="2958">
          <cell r="D2958">
            <v>9301074</v>
          </cell>
          <cell r="H2958" t="str">
            <v/>
          </cell>
        </row>
        <row r="2959">
          <cell r="D2959">
            <v>9301077</v>
          </cell>
          <cell r="H2959" t="str">
            <v/>
          </cell>
        </row>
        <row r="2960">
          <cell r="D2960">
            <v>9301078</v>
          </cell>
          <cell r="H2960" t="str">
            <v/>
          </cell>
        </row>
        <row r="2961">
          <cell r="D2961">
            <v>9301091</v>
          </cell>
          <cell r="H2961" t="str">
            <v/>
          </cell>
        </row>
        <row r="2962">
          <cell r="D2962">
            <v>9301155</v>
          </cell>
          <cell r="H2962" t="str">
            <v/>
          </cell>
        </row>
        <row r="2963">
          <cell r="D2963">
            <v>9301197</v>
          </cell>
          <cell r="H2963" t="str">
            <v/>
          </cell>
        </row>
        <row r="2964">
          <cell r="D2964">
            <v>9301349</v>
          </cell>
          <cell r="H2964" t="str">
            <v/>
          </cell>
        </row>
        <row r="2965">
          <cell r="D2965">
            <v>9301415</v>
          </cell>
          <cell r="H2965" t="str">
            <v/>
          </cell>
        </row>
        <row r="2966">
          <cell r="D2966">
            <v>9301416</v>
          </cell>
          <cell r="H2966" t="str">
            <v/>
          </cell>
        </row>
        <row r="2967">
          <cell r="D2967">
            <v>9301702</v>
          </cell>
          <cell r="H2967" t="str">
            <v/>
          </cell>
        </row>
        <row r="2968">
          <cell r="D2968">
            <v>9301703</v>
          </cell>
          <cell r="H2968" t="str">
            <v/>
          </cell>
        </row>
        <row r="2969">
          <cell r="D2969">
            <v>9301704</v>
          </cell>
          <cell r="H2969" t="str">
            <v/>
          </cell>
        </row>
        <row r="2970">
          <cell r="D2970">
            <v>9301754</v>
          </cell>
          <cell r="H2970" t="str">
            <v/>
          </cell>
        </row>
        <row r="2971">
          <cell r="D2971">
            <v>9302803</v>
          </cell>
          <cell r="H2971" t="str">
            <v/>
          </cell>
        </row>
        <row r="2972">
          <cell r="D2972">
            <v>9302971</v>
          </cell>
          <cell r="H2972" t="str">
            <v/>
          </cell>
        </row>
        <row r="2973">
          <cell r="D2973">
            <v>9302972</v>
          </cell>
          <cell r="H2973" t="str">
            <v/>
          </cell>
        </row>
        <row r="2974">
          <cell r="D2974">
            <v>9303069</v>
          </cell>
          <cell r="H2974" t="str">
            <v/>
          </cell>
        </row>
        <row r="2975">
          <cell r="D2975">
            <v>9303193</v>
          </cell>
          <cell r="H2975" t="str">
            <v/>
          </cell>
        </row>
        <row r="2976">
          <cell r="D2976">
            <v>9303194</v>
          </cell>
          <cell r="H2976" t="str">
            <v/>
          </cell>
        </row>
        <row r="2977">
          <cell r="D2977">
            <v>9303605</v>
          </cell>
          <cell r="H2977" t="str">
            <v/>
          </cell>
        </row>
        <row r="2978">
          <cell r="D2978">
            <v>9304300</v>
          </cell>
          <cell r="H2978" t="str">
            <v/>
          </cell>
        </row>
        <row r="2979">
          <cell r="D2979">
            <v>9304907</v>
          </cell>
          <cell r="H2979" t="str">
            <v/>
          </cell>
        </row>
        <row r="2980">
          <cell r="D2980">
            <v>9304908</v>
          </cell>
          <cell r="H2980" t="str">
            <v/>
          </cell>
        </row>
        <row r="2981">
          <cell r="D2981">
            <v>9305080</v>
          </cell>
          <cell r="H2981" t="str">
            <v/>
          </cell>
        </row>
        <row r="2982">
          <cell r="D2982">
            <v>9305530</v>
          </cell>
          <cell r="H2982" t="str">
            <v/>
          </cell>
        </row>
        <row r="2983">
          <cell r="D2983">
            <v>9305535</v>
          </cell>
          <cell r="H2983" t="str">
            <v/>
          </cell>
        </row>
        <row r="2984">
          <cell r="D2984">
            <v>9305554</v>
          </cell>
          <cell r="H2984">
            <v>268.43390983376867</v>
          </cell>
        </row>
        <row r="2985">
          <cell r="D2985">
            <v>9305555</v>
          </cell>
          <cell r="H2985" t="str">
            <v/>
          </cell>
        </row>
        <row r="2986">
          <cell r="D2986">
            <v>9305648</v>
          </cell>
          <cell r="H2986" t="str">
            <v/>
          </cell>
        </row>
        <row r="2987">
          <cell r="D2987">
            <v>9305782</v>
          </cell>
          <cell r="H2987" t="str">
            <v/>
          </cell>
        </row>
        <row r="2988">
          <cell r="D2988">
            <v>9305813</v>
          </cell>
          <cell r="H2988" t="str">
            <v/>
          </cell>
        </row>
        <row r="2989">
          <cell r="D2989">
            <v>9305814</v>
          </cell>
          <cell r="H2989" t="str">
            <v/>
          </cell>
        </row>
        <row r="2990">
          <cell r="D2990">
            <v>9305818</v>
          </cell>
          <cell r="H2990" t="str">
            <v/>
          </cell>
        </row>
        <row r="2991">
          <cell r="D2991">
            <v>9305857</v>
          </cell>
          <cell r="H2991" t="str">
            <v/>
          </cell>
        </row>
        <row r="2992">
          <cell r="D2992">
            <v>9305858</v>
          </cell>
          <cell r="H2992" t="str">
            <v/>
          </cell>
        </row>
        <row r="2993">
          <cell r="D2993">
            <v>9305862</v>
          </cell>
          <cell r="H2993">
            <v>2831.6065543237673</v>
          </cell>
        </row>
        <row r="2994">
          <cell r="D2994">
            <v>9305864</v>
          </cell>
          <cell r="H2994" t="str">
            <v/>
          </cell>
        </row>
        <row r="2995">
          <cell r="D2995">
            <v>9305865</v>
          </cell>
          <cell r="H2995" t="str">
            <v/>
          </cell>
        </row>
        <row r="2996">
          <cell r="D2996">
            <v>9305884</v>
          </cell>
          <cell r="H2996" t="str">
            <v/>
          </cell>
        </row>
        <row r="2997">
          <cell r="D2997">
            <v>9305942</v>
          </cell>
          <cell r="H2997" t="str">
            <v/>
          </cell>
        </row>
        <row r="2998">
          <cell r="D2998">
            <v>9305997</v>
          </cell>
          <cell r="H2998" t="str">
            <v/>
          </cell>
        </row>
        <row r="2999">
          <cell r="D2999">
            <v>9306018</v>
          </cell>
          <cell r="H2999" t="str">
            <v/>
          </cell>
        </row>
        <row r="3000">
          <cell r="D3000">
            <v>9306140</v>
          </cell>
          <cell r="H3000" t="str">
            <v/>
          </cell>
        </row>
        <row r="3001">
          <cell r="D3001">
            <v>9306141</v>
          </cell>
          <cell r="H3001" t="str">
            <v/>
          </cell>
        </row>
        <row r="3002">
          <cell r="D3002">
            <v>9306242</v>
          </cell>
          <cell r="H3002" t="str">
            <v/>
          </cell>
        </row>
        <row r="3003">
          <cell r="D3003">
            <v>9306559</v>
          </cell>
          <cell r="H3003" t="str">
            <v/>
          </cell>
        </row>
        <row r="3004">
          <cell r="D3004">
            <v>9306573</v>
          </cell>
          <cell r="H3004" t="str">
            <v/>
          </cell>
        </row>
        <row r="3005">
          <cell r="D3005">
            <v>9306638</v>
          </cell>
          <cell r="H3005" t="str">
            <v/>
          </cell>
        </row>
        <row r="3006">
          <cell r="D3006">
            <v>9306763</v>
          </cell>
          <cell r="H3006" t="str">
            <v/>
          </cell>
        </row>
        <row r="3007">
          <cell r="D3007">
            <v>9306764</v>
          </cell>
          <cell r="H3007" t="str">
            <v/>
          </cell>
        </row>
        <row r="3008">
          <cell r="D3008">
            <v>9306765</v>
          </cell>
          <cell r="H3008" t="str">
            <v/>
          </cell>
        </row>
        <row r="3009">
          <cell r="D3009">
            <v>9306771</v>
          </cell>
          <cell r="H3009" t="str">
            <v/>
          </cell>
        </row>
        <row r="3010">
          <cell r="D3010">
            <v>9306812</v>
          </cell>
          <cell r="H3010" t="str">
            <v/>
          </cell>
        </row>
        <row r="3011">
          <cell r="D3011">
            <v>9306813</v>
          </cell>
          <cell r="H3011" t="str">
            <v/>
          </cell>
        </row>
        <row r="3012">
          <cell r="D3012">
            <v>9306956</v>
          </cell>
          <cell r="H3012" t="str">
            <v/>
          </cell>
        </row>
        <row r="3013">
          <cell r="D3013">
            <v>9306957</v>
          </cell>
          <cell r="H3013" t="str">
            <v/>
          </cell>
        </row>
        <row r="3014">
          <cell r="D3014">
            <v>9306958</v>
          </cell>
          <cell r="H3014" t="str">
            <v/>
          </cell>
        </row>
        <row r="3015">
          <cell r="D3015">
            <v>9307043</v>
          </cell>
          <cell r="H3015" t="str">
            <v/>
          </cell>
        </row>
        <row r="3016">
          <cell r="D3016">
            <v>9307044</v>
          </cell>
          <cell r="H3016" t="str">
            <v/>
          </cell>
        </row>
        <row r="3017">
          <cell r="D3017">
            <v>9307045</v>
          </cell>
          <cell r="H3017" t="str">
            <v/>
          </cell>
        </row>
        <row r="3018">
          <cell r="D3018">
            <v>9307048</v>
          </cell>
          <cell r="H3018" t="str">
            <v/>
          </cell>
        </row>
        <row r="3019">
          <cell r="D3019">
            <v>9307126</v>
          </cell>
          <cell r="H3019" t="str">
            <v/>
          </cell>
        </row>
        <row r="3020">
          <cell r="D3020">
            <v>9307127</v>
          </cell>
          <cell r="H3020" t="str">
            <v/>
          </cell>
        </row>
        <row r="3021">
          <cell r="D3021">
            <v>9307138</v>
          </cell>
          <cell r="H3021" t="str">
            <v/>
          </cell>
        </row>
        <row r="3022">
          <cell r="D3022">
            <v>9307203</v>
          </cell>
          <cell r="H3022" t="str">
            <v/>
          </cell>
        </row>
        <row r="3023">
          <cell r="D3023">
            <v>9307221</v>
          </cell>
          <cell r="H3023" t="str">
            <v/>
          </cell>
        </row>
        <row r="3024">
          <cell r="D3024">
            <v>9307222</v>
          </cell>
          <cell r="H3024" t="str">
            <v/>
          </cell>
        </row>
        <row r="3025">
          <cell r="D3025">
            <v>9307272</v>
          </cell>
          <cell r="H3025" t="str">
            <v/>
          </cell>
        </row>
        <row r="3026">
          <cell r="D3026">
            <v>9307276</v>
          </cell>
          <cell r="H3026" t="str">
            <v/>
          </cell>
        </row>
        <row r="3027">
          <cell r="D3027">
            <v>9307278</v>
          </cell>
          <cell r="H3027" t="str">
            <v/>
          </cell>
        </row>
        <row r="3028">
          <cell r="D3028">
            <v>9307279</v>
          </cell>
          <cell r="H3028" t="str">
            <v/>
          </cell>
        </row>
        <row r="3029">
          <cell r="D3029">
            <v>9307319</v>
          </cell>
          <cell r="H3029" t="str">
            <v/>
          </cell>
        </row>
        <row r="3030">
          <cell r="D3030">
            <v>9307325</v>
          </cell>
          <cell r="H3030" t="str">
            <v/>
          </cell>
        </row>
        <row r="3031">
          <cell r="D3031">
            <v>9307341</v>
          </cell>
          <cell r="H3031" t="str">
            <v/>
          </cell>
        </row>
        <row r="3032">
          <cell r="D3032">
            <v>9307342</v>
          </cell>
          <cell r="H3032" t="str">
            <v/>
          </cell>
        </row>
        <row r="3033">
          <cell r="D3033">
            <v>9307343</v>
          </cell>
          <cell r="H3033" t="str">
            <v/>
          </cell>
        </row>
        <row r="3034">
          <cell r="D3034">
            <v>9307350</v>
          </cell>
          <cell r="H3034" t="str">
            <v/>
          </cell>
        </row>
        <row r="3035">
          <cell r="D3035">
            <v>9307351</v>
          </cell>
          <cell r="H3035" t="str">
            <v/>
          </cell>
        </row>
        <row r="3036">
          <cell r="D3036">
            <v>9307383</v>
          </cell>
          <cell r="H3036" t="str">
            <v/>
          </cell>
        </row>
        <row r="3037">
          <cell r="D3037">
            <v>9307529</v>
          </cell>
          <cell r="H3037" t="str">
            <v/>
          </cell>
        </row>
        <row r="3038">
          <cell r="D3038">
            <v>9307551</v>
          </cell>
          <cell r="H3038" t="str">
            <v/>
          </cell>
        </row>
        <row r="3039">
          <cell r="D3039">
            <v>9307552</v>
          </cell>
          <cell r="H3039" t="str">
            <v/>
          </cell>
        </row>
        <row r="3040">
          <cell r="D3040">
            <v>9307604</v>
          </cell>
          <cell r="H3040" t="str">
            <v/>
          </cell>
        </row>
        <row r="3041">
          <cell r="D3041">
            <v>9307728</v>
          </cell>
          <cell r="H3041" t="str">
            <v/>
          </cell>
        </row>
        <row r="3042">
          <cell r="D3042">
            <v>9307900</v>
          </cell>
          <cell r="H3042" t="str">
            <v/>
          </cell>
        </row>
        <row r="3043">
          <cell r="D3043">
            <v>9307903</v>
          </cell>
          <cell r="H3043" t="str">
            <v/>
          </cell>
        </row>
        <row r="3044">
          <cell r="D3044">
            <v>9307905</v>
          </cell>
          <cell r="H3044" t="str">
            <v/>
          </cell>
        </row>
        <row r="3045">
          <cell r="D3045">
            <v>9307906</v>
          </cell>
          <cell r="H3045" t="str">
            <v/>
          </cell>
        </row>
        <row r="3046">
          <cell r="D3046">
            <v>9307953</v>
          </cell>
          <cell r="H3046" t="str">
            <v/>
          </cell>
        </row>
        <row r="3047">
          <cell r="D3047">
            <v>9307960</v>
          </cell>
          <cell r="H3047" t="str">
            <v/>
          </cell>
        </row>
        <row r="3048">
          <cell r="D3048">
            <v>9307961</v>
          </cell>
          <cell r="H3048" t="str">
            <v/>
          </cell>
        </row>
        <row r="3049">
          <cell r="D3049">
            <v>9307962</v>
          </cell>
          <cell r="H3049" t="str">
            <v/>
          </cell>
        </row>
        <row r="3050">
          <cell r="D3050">
            <v>9307963</v>
          </cell>
          <cell r="H3050" t="str">
            <v/>
          </cell>
        </row>
        <row r="3051">
          <cell r="D3051">
            <v>9307970</v>
          </cell>
          <cell r="H3051" t="str">
            <v/>
          </cell>
        </row>
        <row r="3052">
          <cell r="D3052">
            <v>9307972</v>
          </cell>
          <cell r="H3052" t="str">
            <v/>
          </cell>
        </row>
        <row r="3053">
          <cell r="D3053">
            <v>9308000</v>
          </cell>
          <cell r="H3053" t="str">
            <v/>
          </cell>
        </row>
        <row r="3054">
          <cell r="D3054">
            <v>9308062</v>
          </cell>
          <cell r="H3054" t="str">
            <v/>
          </cell>
        </row>
        <row r="3055">
          <cell r="D3055">
            <v>9308074</v>
          </cell>
          <cell r="H3055" t="str">
            <v/>
          </cell>
        </row>
        <row r="3056">
          <cell r="D3056">
            <v>9308228</v>
          </cell>
          <cell r="H3056" t="str">
            <v/>
          </cell>
        </row>
        <row r="3057">
          <cell r="D3057">
            <v>9308229</v>
          </cell>
          <cell r="H3057" t="str">
            <v/>
          </cell>
        </row>
        <row r="3058">
          <cell r="D3058">
            <v>9308231</v>
          </cell>
          <cell r="H3058" t="str">
            <v/>
          </cell>
        </row>
        <row r="3059">
          <cell r="D3059">
            <v>9308235</v>
          </cell>
          <cell r="H3059" t="str">
            <v/>
          </cell>
        </row>
        <row r="3060">
          <cell r="D3060">
            <v>9308236</v>
          </cell>
          <cell r="H3060">
            <v>47.677440443833625</v>
          </cell>
        </row>
        <row r="3061">
          <cell r="D3061">
            <v>9308335</v>
          </cell>
          <cell r="H3061" t="str">
            <v/>
          </cell>
        </row>
        <row r="3062">
          <cell r="D3062">
            <v>9308336</v>
          </cell>
          <cell r="H3062" t="str">
            <v/>
          </cell>
        </row>
        <row r="3063">
          <cell r="D3063">
            <v>9308337</v>
          </cell>
          <cell r="H3063" t="str">
            <v/>
          </cell>
        </row>
        <row r="3064">
          <cell r="D3064">
            <v>9308426</v>
          </cell>
          <cell r="H3064" t="str">
            <v/>
          </cell>
        </row>
        <row r="3065">
          <cell r="D3065">
            <v>9308427</v>
          </cell>
          <cell r="H3065" t="str">
            <v/>
          </cell>
        </row>
        <row r="3066">
          <cell r="D3066">
            <v>9308494</v>
          </cell>
          <cell r="H3066" t="str">
            <v/>
          </cell>
        </row>
        <row r="3067">
          <cell r="D3067">
            <v>9308616</v>
          </cell>
          <cell r="H3067" t="str">
            <v/>
          </cell>
        </row>
        <row r="3068">
          <cell r="D3068">
            <v>9308657</v>
          </cell>
          <cell r="H3068" t="str">
            <v/>
          </cell>
        </row>
        <row r="3069">
          <cell r="D3069">
            <v>9308659</v>
          </cell>
          <cell r="H3069" t="str">
            <v/>
          </cell>
        </row>
        <row r="3070">
          <cell r="D3070">
            <v>9308690</v>
          </cell>
          <cell r="H3070" t="str">
            <v/>
          </cell>
        </row>
        <row r="3071">
          <cell r="D3071">
            <v>9308763</v>
          </cell>
          <cell r="H3071" t="str">
            <v/>
          </cell>
        </row>
        <row r="3072">
          <cell r="D3072">
            <v>9308764</v>
          </cell>
          <cell r="H3072" t="str">
            <v/>
          </cell>
        </row>
        <row r="3073">
          <cell r="D3073">
            <v>9308765</v>
          </cell>
          <cell r="H3073" t="str">
            <v/>
          </cell>
        </row>
        <row r="3074">
          <cell r="D3074">
            <v>9308771</v>
          </cell>
          <cell r="H3074">
            <v>0</v>
          </cell>
        </row>
        <row r="3075">
          <cell r="D3075">
            <v>9308772</v>
          </cell>
          <cell r="H3075">
            <v>0</v>
          </cell>
        </row>
        <row r="3076">
          <cell r="D3076">
            <v>9308773</v>
          </cell>
          <cell r="H3076">
            <v>0</v>
          </cell>
        </row>
        <row r="3077">
          <cell r="D3077">
            <v>9308774</v>
          </cell>
          <cell r="H3077">
            <v>0</v>
          </cell>
        </row>
        <row r="3078">
          <cell r="D3078">
            <v>9308775</v>
          </cell>
          <cell r="H3078">
            <v>0</v>
          </cell>
        </row>
        <row r="3079">
          <cell r="D3079">
            <v>9308812</v>
          </cell>
          <cell r="H3079" t="str">
            <v/>
          </cell>
        </row>
        <row r="3080">
          <cell r="D3080">
            <v>9308817</v>
          </cell>
          <cell r="H3080" t="str">
            <v/>
          </cell>
        </row>
        <row r="3081">
          <cell r="D3081">
            <v>9308818</v>
          </cell>
          <cell r="H3081" t="str">
            <v/>
          </cell>
        </row>
        <row r="3082">
          <cell r="D3082">
            <v>9308848</v>
          </cell>
          <cell r="H3082" t="str">
            <v/>
          </cell>
        </row>
        <row r="3083">
          <cell r="D3083">
            <v>9308885</v>
          </cell>
          <cell r="H3083" t="str">
            <v/>
          </cell>
        </row>
        <row r="3084">
          <cell r="D3084">
            <v>9308948</v>
          </cell>
          <cell r="H3084" t="str">
            <v/>
          </cell>
        </row>
        <row r="3085">
          <cell r="D3085">
            <v>9309071</v>
          </cell>
          <cell r="H3085" t="str">
            <v/>
          </cell>
        </row>
        <row r="3086">
          <cell r="D3086">
            <v>9309145</v>
          </cell>
          <cell r="H3086" t="str">
            <v/>
          </cell>
        </row>
        <row r="3087">
          <cell r="D3087">
            <v>9309146</v>
          </cell>
          <cell r="H3087" t="str">
            <v/>
          </cell>
        </row>
        <row r="3088">
          <cell r="D3088">
            <v>9309148</v>
          </cell>
          <cell r="H3088">
            <v>237.58299162577904</v>
          </cell>
        </row>
        <row r="3089">
          <cell r="D3089">
            <v>9309149</v>
          </cell>
          <cell r="H3089" t="str">
            <v/>
          </cell>
        </row>
        <row r="3090">
          <cell r="D3090">
            <v>9309160</v>
          </cell>
          <cell r="H3090" t="str">
            <v/>
          </cell>
        </row>
        <row r="3091">
          <cell r="D3091">
            <v>9309213</v>
          </cell>
          <cell r="H3091" t="str">
            <v/>
          </cell>
        </row>
        <row r="3092">
          <cell r="D3092">
            <v>9309214</v>
          </cell>
          <cell r="H3092" t="str">
            <v/>
          </cell>
        </row>
        <row r="3093">
          <cell r="D3093">
            <v>9309250</v>
          </cell>
          <cell r="H3093">
            <v>50</v>
          </cell>
        </row>
        <row r="3094">
          <cell r="D3094">
            <v>9309251</v>
          </cell>
          <cell r="H3094">
            <v>50</v>
          </cell>
        </row>
        <row r="3095">
          <cell r="D3095">
            <v>9309252</v>
          </cell>
          <cell r="H3095">
            <v>50</v>
          </cell>
        </row>
        <row r="3096">
          <cell r="D3096">
            <v>9309253</v>
          </cell>
          <cell r="H3096">
            <v>50</v>
          </cell>
        </row>
        <row r="3097">
          <cell r="D3097">
            <v>9309314</v>
          </cell>
          <cell r="H3097" t="str">
            <v/>
          </cell>
        </row>
        <row r="3098">
          <cell r="D3098">
            <v>9309315</v>
          </cell>
          <cell r="H3098" t="str">
            <v/>
          </cell>
        </row>
        <row r="3099">
          <cell r="D3099">
            <v>9309330</v>
          </cell>
          <cell r="H3099">
            <v>121.00157159185369</v>
          </cell>
        </row>
        <row r="3100">
          <cell r="D3100">
            <v>9309392</v>
          </cell>
          <cell r="H3100">
            <v>182.3403454378643</v>
          </cell>
        </row>
        <row r="3101">
          <cell r="D3101">
            <v>9309401</v>
          </cell>
          <cell r="H3101" t="str">
            <v/>
          </cell>
        </row>
        <row r="3102">
          <cell r="D3102">
            <v>9309505</v>
          </cell>
          <cell r="H3102" t="str">
            <v/>
          </cell>
        </row>
        <row r="3103">
          <cell r="D3103">
            <v>9309506</v>
          </cell>
          <cell r="H3103" t="str">
            <v/>
          </cell>
        </row>
        <row r="3104">
          <cell r="D3104">
            <v>9309507</v>
          </cell>
          <cell r="H3104" t="str">
            <v/>
          </cell>
        </row>
        <row r="3105">
          <cell r="D3105">
            <v>9309508</v>
          </cell>
          <cell r="H3105" t="str">
            <v/>
          </cell>
        </row>
        <row r="3106">
          <cell r="D3106">
            <v>9309509</v>
          </cell>
          <cell r="H3106" t="str">
            <v/>
          </cell>
        </row>
        <row r="3107">
          <cell r="D3107">
            <v>9309510</v>
          </cell>
          <cell r="H3107" t="str">
            <v/>
          </cell>
        </row>
        <row r="3108">
          <cell r="D3108">
            <v>9309511</v>
          </cell>
          <cell r="H3108" t="str">
            <v/>
          </cell>
        </row>
        <row r="3109">
          <cell r="D3109">
            <v>9309515</v>
          </cell>
          <cell r="H3109" t="str">
            <v/>
          </cell>
        </row>
        <row r="3110">
          <cell r="D3110">
            <v>9309522</v>
          </cell>
          <cell r="H3110" t="str">
            <v/>
          </cell>
        </row>
        <row r="3111">
          <cell r="D3111">
            <v>9309592</v>
          </cell>
          <cell r="H3111" t="str">
            <v/>
          </cell>
        </row>
        <row r="3112">
          <cell r="D3112">
            <v>9309593</v>
          </cell>
          <cell r="H3112" t="str">
            <v/>
          </cell>
        </row>
        <row r="3113">
          <cell r="D3113">
            <v>9309594</v>
          </cell>
          <cell r="H3113" t="str">
            <v/>
          </cell>
        </row>
        <row r="3114">
          <cell r="D3114">
            <v>9309712</v>
          </cell>
          <cell r="H3114" t="str">
            <v/>
          </cell>
        </row>
        <row r="3115">
          <cell r="D3115">
            <v>9309713</v>
          </cell>
          <cell r="H3115" t="str">
            <v/>
          </cell>
        </row>
        <row r="3116">
          <cell r="D3116">
            <v>9309744</v>
          </cell>
          <cell r="H3116" t="str">
            <v/>
          </cell>
        </row>
        <row r="3117">
          <cell r="D3117">
            <v>9309753</v>
          </cell>
          <cell r="H3117" t="str">
            <v/>
          </cell>
        </row>
        <row r="3118">
          <cell r="D3118">
            <v>9309754</v>
          </cell>
          <cell r="H3118" t="str">
            <v/>
          </cell>
        </row>
        <row r="3119">
          <cell r="D3119">
            <v>9309795</v>
          </cell>
          <cell r="H3119" t="str">
            <v/>
          </cell>
        </row>
        <row r="3120">
          <cell r="D3120">
            <v>9309797</v>
          </cell>
          <cell r="H3120" t="str">
            <v/>
          </cell>
        </row>
        <row r="3121">
          <cell r="D3121">
            <v>9309798</v>
          </cell>
          <cell r="H3121" t="str">
            <v/>
          </cell>
        </row>
        <row r="3122">
          <cell r="D3122">
            <v>9309831</v>
          </cell>
          <cell r="H3122" t="str">
            <v/>
          </cell>
        </row>
        <row r="3123">
          <cell r="D3123">
            <v>9309833</v>
          </cell>
          <cell r="H3123" t="str">
            <v/>
          </cell>
        </row>
        <row r="3124">
          <cell r="D3124">
            <v>9309834</v>
          </cell>
          <cell r="H3124" t="str">
            <v/>
          </cell>
        </row>
        <row r="3125">
          <cell r="D3125">
            <v>9309835</v>
          </cell>
          <cell r="H3125" t="str">
            <v/>
          </cell>
        </row>
        <row r="3126">
          <cell r="D3126">
            <v>9309837</v>
          </cell>
          <cell r="H3126" t="str">
            <v/>
          </cell>
        </row>
        <row r="3127">
          <cell r="D3127">
            <v>9309838</v>
          </cell>
          <cell r="H3127">
            <v>178.45559690528032</v>
          </cell>
        </row>
        <row r="3128">
          <cell r="D3128">
            <v>9309839</v>
          </cell>
          <cell r="H3128">
            <v>791.13393471265545</v>
          </cell>
        </row>
        <row r="3129">
          <cell r="D3129">
            <v>9309900</v>
          </cell>
          <cell r="H3129">
            <v>595.78977782901939</v>
          </cell>
        </row>
        <row r="3130">
          <cell r="D3130">
            <v>9309902</v>
          </cell>
          <cell r="H3130">
            <v>169.30853232445892</v>
          </cell>
        </row>
        <row r="3131">
          <cell r="D3131">
            <v>9309903</v>
          </cell>
          <cell r="H3131">
            <v>495.14216680099111</v>
          </cell>
        </row>
        <row r="3132">
          <cell r="D3132">
            <v>9309904</v>
          </cell>
          <cell r="H3132">
            <v>141.46920989526936</v>
          </cell>
        </row>
        <row r="3133">
          <cell r="D3133">
            <v>9309908</v>
          </cell>
          <cell r="H3133">
            <v>1440.1290355615863</v>
          </cell>
        </row>
        <row r="3134">
          <cell r="D3134">
            <v>9309910</v>
          </cell>
          <cell r="H3134" t="str">
            <v/>
          </cell>
        </row>
        <row r="3135">
          <cell r="D3135">
            <v>9309930</v>
          </cell>
          <cell r="H3135" t="str">
            <v/>
          </cell>
        </row>
        <row r="3136">
          <cell r="D3136">
            <v>9310121</v>
          </cell>
          <cell r="H3136" t="str">
            <v/>
          </cell>
        </row>
        <row r="3137">
          <cell r="D3137">
            <v>9310233</v>
          </cell>
          <cell r="H3137" t="str">
            <v/>
          </cell>
        </row>
        <row r="3138">
          <cell r="D3138">
            <v>9310446</v>
          </cell>
          <cell r="H3138" t="str">
            <v/>
          </cell>
        </row>
        <row r="3139">
          <cell r="D3139">
            <v>9310448</v>
          </cell>
          <cell r="H3139" t="str">
            <v/>
          </cell>
        </row>
        <row r="3140">
          <cell r="D3140">
            <v>9310449</v>
          </cell>
          <cell r="H3140" t="str">
            <v/>
          </cell>
        </row>
        <row r="3141">
          <cell r="D3141">
            <v>9310450</v>
          </cell>
          <cell r="H3141" t="str">
            <v/>
          </cell>
        </row>
        <row r="3142">
          <cell r="D3142">
            <v>9310451</v>
          </cell>
          <cell r="H3142" t="str">
            <v/>
          </cell>
        </row>
        <row r="3143">
          <cell r="D3143">
            <v>9310452</v>
          </cell>
          <cell r="H3143" t="str">
            <v/>
          </cell>
        </row>
        <row r="3144">
          <cell r="D3144">
            <v>9310454</v>
          </cell>
          <cell r="H3144" t="str">
            <v/>
          </cell>
        </row>
        <row r="3145">
          <cell r="D3145">
            <v>9310455</v>
          </cell>
          <cell r="H3145" t="str">
            <v/>
          </cell>
        </row>
        <row r="3146">
          <cell r="D3146">
            <v>9310457</v>
          </cell>
          <cell r="H3146" t="str">
            <v/>
          </cell>
        </row>
        <row r="3147">
          <cell r="D3147">
            <v>9310458</v>
          </cell>
          <cell r="H3147" t="str">
            <v/>
          </cell>
        </row>
        <row r="3148">
          <cell r="D3148">
            <v>9310560</v>
          </cell>
          <cell r="H3148" t="str">
            <v/>
          </cell>
        </row>
        <row r="3149">
          <cell r="D3149">
            <v>9310561</v>
          </cell>
          <cell r="H3149" t="str">
            <v/>
          </cell>
        </row>
        <row r="3150">
          <cell r="D3150">
            <v>9310562</v>
          </cell>
          <cell r="H3150" t="str">
            <v/>
          </cell>
        </row>
        <row r="3151">
          <cell r="D3151">
            <v>9310563</v>
          </cell>
          <cell r="H3151" t="str">
            <v/>
          </cell>
        </row>
        <row r="3152">
          <cell r="D3152">
            <v>9310593</v>
          </cell>
          <cell r="H3152" t="str">
            <v/>
          </cell>
        </row>
        <row r="3153">
          <cell r="D3153">
            <v>9310594</v>
          </cell>
          <cell r="H3153" t="str">
            <v/>
          </cell>
        </row>
        <row r="3154">
          <cell r="D3154">
            <v>9310595</v>
          </cell>
          <cell r="H3154" t="str">
            <v/>
          </cell>
        </row>
        <row r="3155">
          <cell r="D3155">
            <v>9310613</v>
          </cell>
          <cell r="H3155" t="str">
            <v/>
          </cell>
        </row>
        <row r="3156">
          <cell r="D3156">
            <v>9310614</v>
          </cell>
          <cell r="H3156" t="str">
            <v/>
          </cell>
        </row>
        <row r="3157">
          <cell r="D3157">
            <v>9310616</v>
          </cell>
          <cell r="H3157" t="str">
            <v/>
          </cell>
        </row>
        <row r="3158">
          <cell r="D3158">
            <v>9310695</v>
          </cell>
          <cell r="H3158" t="str">
            <v/>
          </cell>
        </row>
        <row r="3159">
          <cell r="D3159">
            <v>9310696</v>
          </cell>
          <cell r="H3159" t="str">
            <v/>
          </cell>
        </row>
        <row r="3160">
          <cell r="D3160">
            <v>9310697</v>
          </cell>
          <cell r="H3160" t="str">
            <v/>
          </cell>
        </row>
        <row r="3161">
          <cell r="D3161">
            <v>9310698</v>
          </cell>
          <cell r="H3161" t="str">
            <v/>
          </cell>
        </row>
        <row r="3162">
          <cell r="D3162">
            <v>9310699</v>
          </cell>
          <cell r="H3162" t="str">
            <v/>
          </cell>
        </row>
        <row r="3163">
          <cell r="D3163">
            <v>9310805</v>
          </cell>
          <cell r="H3163" t="str">
            <v/>
          </cell>
        </row>
        <row r="3164">
          <cell r="D3164">
            <v>9310806</v>
          </cell>
          <cell r="H3164" t="str">
            <v/>
          </cell>
        </row>
        <row r="3165">
          <cell r="D3165">
            <v>9310807</v>
          </cell>
          <cell r="H3165" t="str">
            <v/>
          </cell>
        </row>
        <row r="3166">
          <cell r="D3166">
            <v>9310808</v>
          </cell>
          <cell r="H3166" t="str">
            <v/>
          </cell>
        </row>
        <row r="3167">
          <cell r="D3167">
            <v>9310809</v>
          </cell>
          <cell r="H3167" t="str">
            <v/>
          </cell>
        </row>
        <row r="3168">
          <cell r="D3168">
            <v>9310810</v>
          </cell>
          <cell r="H3168" t="str">
            <v/>
          </cell>
        </row>
        <row r="3169">
          <cell r="D3169">
            <v>9310811</v>
          </cell>
          <cell r="H3169" t="str">
            <v/>
          </cell>
        </row>
        <row r="3170">
          <cell r="D3170">
            <v>9310826</v>
          </cell>
          <cell r="H3170" t="str">
            <v/>
          </cell>
        </row>
        <row r="3171">
          <cell r="D3171">
            <v>9310850</v>
          </cell>
          <cell r="H3171" t="str">
            <v/>
          </cell>
        </row>
        <row r="3172">
          <cell r="D3172">
            <v>9310851</v>
          </cell>
          <cell r="H3172" t="str">
            <v/>
          </cell>
        </row>
        <row r="3173">
          <cell r="D3173">
            <v>9310878</v>
          </cell>
          <cell r="H3173" t="str">
            <v/>
          </cell>
        </row>
        <row r="3174">
          <cell r="D3174">
            <v>9311056</v>
          </cell>
          <cell r="H3174" t="str">
            <v/>
          </cell>
        </row>
        <row r="3175">
          <cell r="D3175">
            <v>9311058</v>
          </cell>
          <cell r="H3175" t="str">
            <v/>
          </cell>
        </row>
        <row r="3176">
          <cell r="D3176">
            <v>9311060</v>
          </cell>
          <cell r="H3176" t="str">
            <v/>
          </cell>
        </row>
        <row r="3177">
          <cell r="D3177">
            <v>9311061</v>
          </cell>
          <cell r="H3177" t="str">
            <v/>
          </cell>
        </row>
        <row r="3178">
          <cell r="D3178">
            <v>9311062</v>
          </cell>
          <cell r="H3178" t="str">
            <v/>
          </cell>
        </row>
        <row r="3179">
          <cell r="D3179">
            <v>9311067</v>
          </cell>
          <cell r="H3179" t="str">
            <v/>
          </cell>
        </row>
        <row r="3180">
          <cell r="D3180">
            <v>9311068</v>
          </cell>
          <cell r="H3180">
            <v>485.70845919482827</v>
          </cell>
        </row>
        <row r="3181">
          <cell r="D3181">
            <v>9311069</v>
          </cell>
          <cell r="H3181" t="str">
            <v/>
          </cell>
        </row>
        <row r="3182">
          <cell r="D3182">
            <v>9311071</v>
          </cell>
          <cell r="H3182" t="str">
            <v/>
          </cell>
        </row>
        <row r="3183">
          <cell r="D3183">
            <v>9311121</v>
          </cell>
          <cell r="H3183" t="str">
            <v/>
          </cell>
        </row>
        <row r="3184">
          <cell r="D3184">
            <v>9311122</v>
          </cell>
          <cell r="H3184" t="str">
            <v/>
          </cell>
        </row>
        <row r="3185">
          <cell r="D3185">
            <v>9311124</v>
          </cell>
          <cell r="H3185" t="str">
            <v/>
          </cell>
        </row>
        <row r="3186">
          <cell r="D3186">
            <v>9311125</v>
          </cell>
          <cell r="H3186" t="str">
            <v/>
          </cell>
        </row>
        <row r="3187">
          <cell r="D3187">
            <v>9311126</v>
          </cell>
          <cell r="H3187">
            <v>98.979425002852523</v>
          </cell>
        </row>
        <row r="3188">
          <cell r="D3188">
            <v>9311127</v>
          </cell>
          <cell r="H3188">
            <v>481.40424899683802</v>
          </cell>
        </row>
        <row r="3189">
          <cell r="D3189">
            <v>9311128</v>
          </cell>
          <cell r="H3189">
            <v>97.94533780575118</v>
          </cell>
        </row>
        <row r="3190">
          <cell r="D3190">
            <v>9311129</v>
          </cell>
          <cell r="H3190" t="str">
            <v/>
          </cell>
        </row>
        <row r="3191">
          <cell r="D3191">
            <v>9311130</v>
          </cell>
          <cell r="H3191" t="str">
            <v/>
          </cell>
        </row>
        <row r="3192">
          <cell r="D3192">
            <v>9311131</v>
          </cell>
          <cell r="H3192" t="str">
            <v/>
          </cell>
        </row>
        <row r="3193">
          <cell r="D3193">
            <v>9311135</v>
          </cell>
          <cell r="H3193" t="str">
            <v/>
          </cell>
        </row>
        <row r="3194">
          <cell r="D3194">
            <v>9311136</v>
          </cell>
          <cell r="H3194" t="str">
            <v/>
          </cell>
        </row>
        <row r="3195">
          <cell r="D3195">
            <v>9311137</v>
          </cell>
          <cell r="H3195" t="str">
            <v/>
          </cell>
        </row>
        <row r="3196">
          <cell r="D3196">
            <v>9311169</v>
          </cell>
          <cell r="H3196" t="str">
            <v/>
          </cell>
        </row>
        <row r="3197">
          <cell r="D3197">
            <v>9311190</v>
          </cell>
          <cell r="H3197" t="str">
            <v/>
          </cell>
        </row>
        <row r="3198">
          <cell r="D3198">
            <v>9311191</v>
          </cell>
          <cell r="H3198" t="str">
            <v/>
          </cell>
        </row>
        <row r="3199">
          <cell r="D3199">
            <v>9311192</v>
          </cell>
          <cell r="H3199" t="str">
            <v/>
          </cell>
        </row>
        <row r="3200">
          <cell r="D3200">
            <v>9311193</v>
          </cell>
          <cell r="H3200" t="str">
            <v/>
          </cell>
        </row>
        <row r="3201">
          <cell r="D3201">
            <v>9311194</v>
          </cell>
          <cell r="H3201" t="str">
            <v/>
          </cell>
        </row>
        <row r="3202">
          <cell r="D3202">
            <v>9311196</v>
          </cell>
          <cell r="H3202" t="str">
            <v/>
          </cell>
        </row>
        <row r="3203">
          <cell r="D3203">
            <v>9311197</v>
          </cell>
          <cell r="H3203" t="str">
            <v/>
          </cell>
        </row>
        <row r="3204">
          <cell r="D3204">
            <v>9311198</v>
          </cell>
          <cell r="H3204" t="str">
            <v/>
          </cell>
        </row>
        <row r="3205">
          <cell r="D3205">
            <v>9311212</v>
          </cell>
          <cell r="H3205" t="str">
            <v/>
          </cell>
        </row>
        <row r="3206">
          <cell r="D3206">
            <v>9311214</v>
          </cell>
          <cell r="H3206" t="str">
            <v/>
          </cell>
        </row>
        <row r="3207">
          <cell r="D3207">
            <v>9311215</v>
          </cell>
          <cell r="H3207" t="str">
            <v/>
          </cell>
        </row>
        <row r="3208">
          <cell r="D3208">
            <v>9311330</v>
          </cell>
          <cell r="H3208">
            <v>212.20381484290405</v>
          </cell>
        </row>
        <row r="3209">
          <cell r="D3209">
            <v>9311331</v>
          </cell>
          <cell r="H3209">
            <v>101.99285098207473</v>
          </cell>
        </row>
        <row r="3210">
          <cell r="D3210">
            <v>9311387</v>
          </cell>
          <cell r="H3210" t="str">
            <v/>
          </cell>
        </row>
        <row r="3211">
          <cell r="D3211">
            <v>9311388</v>
          </cell>
          <cell r="H3211" t="str">
            <v/>
          </cell>
        </row>
        <row r="3212">
          <cell r="D3212">
            <v>9311417</v>
          </cell>
          <cell r="H3212" t="str">
            <v/>
          </cell>
        </row>
        <row r="3213">
          <cell r="D3213">
            <v>9311418</v>
          </cell>
          <cell r="H3213" t="str">
            <v/>
          </cell>
        </row>
        <row r="3214">
          <cell r="D3214">
            <v>9311432</v>
          </cell>
          <cell r="H3214" t="str">
            <v/>
          </cell>
        </row>
        <row r="3215">
          <cell r="D3215">
            <v>9311444</v>
          </cell>
          <cell r="H3215" t="str">
            <v/>
          </cell>
        </row>
        <row r="3216">
          <cell r="D3216">
            <v>9311503</v>
          </cell>
          <cell r="H3216" t="str">
            <v/>
          </cell>
        </row>
        <row r="3217">
          <cell r="D3217">
            <v>9311674</v>
          </cell>
          <cell r="H3217" t="str">
            <v/>
          </cell>
        </row>
        <row r="3218">
          <cell r="D3218">
            <v>9311713</v>
          </cell>
          <cell r="H3218">
            <v>94.163490274857153</v>
          </cell>
        </row>
        <row r="3219">
          <cell r="D3219">
            <v>9311718</v>
          </cell>
          <cell r="H3219" t="str">
            <v/>
          </cell>
        </row>
        <row r="3220">
          <cell r="D3220">
            <v>9311719</v>
          </cell>
          <cell r="H3220" t="str">
            <v/>
          </cell>
        </row>
        <row r="3221">
          <cell r="D3221">
            <v>9311868</v>
          </cell>
          <cell r="H3221">
            <v>153.24439597250083</v>
          </cell>
        </row>
        <row r="3222">
          <cell r="D3222">
            <v>9311869</v>
          </cell>
          <cell r="H3222">
            <v>231.64093233245353</v>
          </cell>
        </row>
        <row r="3223">
          <cell r="D3223">
            <v>9311880</v>
          </cell>
          <cell r="H3223">
            <v>152.97388301988033</v>
          </cell>
        </row>
        <row r="3224">
          <cell r="D3224">
            <v>9311924</v>
          </cell>
          <cell r="H3224" t="str">
            <v/>
          </cell>
        </row>
        <row r="3225">
          <cell r="D3225">
            <v>9311944</v>
          </cell>
          <cell r="H3225" t="str">
            <v/>
          </cell>
        </row>
        <row r="3226">
          <cell r="D3226">
            <v>9311946</v>
          </cell>
          <cell r="H3226" t="str">
            <v/>
          </cell>
        </row>
        <row r="3227">
          <cell r="D3227">
            <v>9311947</v>
          </cell>
          <cell r="H3227" t="str">
            <v/>
          </cell>
        </row>
        <row r="3228">
          <cell r="D3228">
            <v>9311952</v>
          </cell>
          <cell r="H3228" t="str">
            <v/>
          </cell>
        </row>
        <row r="3229">
          <cell r="D3229">
            <v>9311953</v>
          </cell>
          <cell r="H3229" t="str">
            <v/>
          </cell>
        </row>
        <row r="3230">
          <cell r="D3230">
            <v>9311954</v>
          </cell>
          <cell r="H3230" t="str">
            <v/>
          </cell>
        </row>
        <row r="3231">
          <cell r="D3231">
            <v>9311980</v>
          </cell>
          <cell r="H3231" t="str">
            <v/>
          </cell>
        </row>
        <row r="3232">
          <cell r="D3232">
            <v>9311995</v>
          </cell>
          <cell r="H3232" t="str">
            <v/>
          </cell>
        </row>
        <row r="3233">
          <cell r="D3233">
            <v>9311996</v>
          </cell>
          <cell r="H3233" t="str">
            <v/>
          </cell>
        </row>
        <row r="3234">
          <cell r="D3234">
            <v>9311997</v>
          </cell>
          <cell r="H3234" t="str">
            <v/>
          </cell>
        </row>
        <row r="3235">
          <cell r="D3235">
            <v>9312030</v>
          </cell>
          <cell r="H3235" t="str">
            <v/>
          </cell>
        </row>
        <row r="3236">
          <cell r="D3236">
            <v>9312031</v>
          </cell>
          <cell r="H3236" t="str">
            <v/>
          </cell>
        </row>
        <row r="3237">
          <cell r="D3237">
            <v>9312032</v>
          </cell>
          <cell r="H3237" t="str">
            <v/>
          </cell>
        </row>
        <row r="3238">
          <cell r="D3238">
            <v>9312185</v>
          </cell>
          <cell r="H3238" t="str">
            <v/>
          </cell>
        </row>
        <row r="3239">
          <cell r="D3239">
            <v>9312186</v>
          </cell>
          <cell r="H3239" t="str">
            <v/>
          </cell>
        </row>
        <row r="3240">
          <cell r="D3240">
            <v>9312293</v>
          </cell>
          <cell r="H3240" t="str">
            <v/>
          </cell>
        </row>
        <row r="3241">
          <cell r="D3241">
            <v>9312351</v>
          </cell>
          <cell r="H3241" t="str">
            <v/>
          </cell>
        </row>
        <row r="3242">
          <cell r="D3242">
            <v>9312352</v>
          </cell>
          <cell r="H3242" t="str">
            <v/>
          </cell>
        </row>
        <row r="3243">
          <cell r="D3243">
            <v>9312354</v>
          </cell>
          <cell r="H3243" t="str">
            <v/>
          </cell>
        </row>
        <row r="3244">
          <cell r="D3244">
            <v>9312355</v>
          </cell>
          <cell r="H3244" t="str">
            <v/>
          </cell>
        </row>
        <row r="3245">
          <cell r="D3245">
            <v>9312366</v>
          </cell>
          <cell r="H3245" t="str">
            <v/>
          </cell>
        </row>
        <row r="3246">
          <cell r="D3246">
            <v>9312367</v>
          </cell>
          <cell r="H3246" t="str">
            <v/>
          </cell>
        </row>
        <row r="3247">
          <cell r="D3247">
            <v>9312545</v>
          </cell>
          <cell r="H3247" t="str">
            <v/>
          </cell>
        </row>
        <row r="3248">
          <cell r="D3248">
            <v>9312546</v>
          </cell>
          <cell r="H3248" t="str">
            <v/>
          </cell>
        </row>
        <row r="3249">
          <cell r="D3249">
            <v>9312547</v>
          </cell>
          <cell r="H3249" t="str">
            <v/>
          </cell>
        </row>
        <row r="3250">
          <cell r="D3250">
            <v>9312548</v>
          </cell>
          <cell r="H3250" t="str">
            <v/>
          </cell>
        </row>
        <row r="3251">
          <cell r="D3251">
            <v>9312694</v>
          </cell>
          <cell r="H3251" t="str">
            <v/>
          </cell>
        </row>
        <row r="3252">
          <cell r="D3252">
            <v>9312724</v>
          </cell>
          <cell r="H3252" t="str">
            <v/>
          </cell>
        </row>
        <row r="3253">
          <cell r="D3253">
            <v>9312725</v>
          </cell>
          <cell r="H3253" t="str">
            <v/>
          </cell>
        </row>
        <row r="3254">
          <cell r="D3254">
            <v>9312726</v>
          </cell>
          <cell r="H3254" t="str">
            <v/>
          </cell>
        </row>
        <row r="3255">
          <cell r="D3255">
            <v>9312727</v>
          </cell>
          <cell r="H3255" t="str">
            <v/>
          </cell>
        </row>
        <row r="3256">
          <cell r="D3256">
            <v>9312728</v>
          </cell>
          <cell r="H3256" t="str">
            <v/>
          </cell>
        </row>
        <row r="3257">
          <cell r="D3257">
            <v>9312730</v>
          </cell>
          <cell r="H3257" t="str">
            <v/>
          </cell>
        </row>
        <row r="3258">
          <cell r="D3258">
            <v>9312736</v>
          </cell>
          <cell r="H3258" t="str">
            <v/>
          </cell>
        </row>
        <row r="3259">
          <cell r="D3259">
            <v>9312747</v>
          </cell>
          <cell r="H3259" t="str">
            <v/>
          </cell>
        </row>
        <row r="3260">
          <cell r="D3260">
            <v>9313025</v>
          </cell>
          <cell r="H3260" t="str">
            <v/>
          </cell>
        </row>
        <row r="3261">
          <cell r="D3261">
            <v>9313026</v>
          </cell>
          <cell r="H3261" t="str">
            <v/>
          </cell>
        </row>
        <row r="3262">
          <cell r="D3262">
            <v>9313027</v>
          </cell>
          <cell r="H3262" t="str">
            <v/>
          </cell>
        </row>
        <row r="3263">
          <cell r="D3263">
            <v>9313028</v>
          </cell>
          <cell r="H3263" t="str">
            <v/>
          </cell>
        </row>
        <row r="3264">
          <cell r="D3264">
            <v>9313029</v>
          </cell>
          <cell r="H3264" t="str">
            <v/>
          </cell>
        </row>
        <row r="3265">
          <cell r="D3265">
            <v>9313030</v>
          </cell>
          <cell r="H3265" t="str">
            <v/>
          </cell>
        </row>
        <row r="3266">
          <cell r="D3266">
            <v>9313042</v>
          </cell>
          <cell r="H3266" t="str">
            <v/>
          </cell>
        </row>
        <row r="3267">
          <cell r="D3267">
            <v>9313046</v>
          </cell>
          <cell r="H3267" t="str">
            <v/>
          </cell>
        </row>
        <row r="3268">
          <cell r="D3268">
            <v>9313047</v>
          </cell>
          <cell r="H3268" t="str">
            <v/>
          </cell>
        </row>
        <row r="3269">
          <cell r="D3269">
            <v>9313048</v>
          </cell>
          <cell r="H3269" t="str">
            <v/>
          </cell>
        </row>
        <row r="3270">
          <cell r="D3270">
            <v>9313049</v>
          </cell>
          <cell r="H3270" t="str">
            <v/>
          </cell>
        </row>
        <row r="3271">
          <cell r="D3271">
            <v>9313092</v>
          </cell>
          <cell r="H3271" t="str">
            <v/>
          </cell>
        </row>
        <row r="3272">
          <cell r="D3272">
            <v>9313093</v>
          </cell>
          <cell r="H3272" t="str">
            <v/>
          </cell>
        </row>
        <row r="3273">
          <cell r="D3273">
            <v>9313100</v>
          </cell>
          <cell r="H3273" t="str">
            <v/>
          </cell>
        </row>
        <row r="3274">
          <cell r="D3274">
            <v>9313117</v>
          </cell>
          <cell r="H3274" t="str">
            <v/>
          </cell>
        </row>
        <row r="3275">
          <cell r="D3275">
            <v>9313118</v>
          </cell>
          <cell r="H3275" t="str">
            <v/>
          </cell>
        </row>
        <row r="3276">
          <cell r="D3276">
            <v>9313130</v>
          </cell>
          <cell r="H3276" t="str">
            <v/>
          </cell>
        </row>
        <row r="3277">
          <cell r="D3277">
            <v>9313134</v>
          </cell>
          <cell r="H3277" t="str">
            <v/>
          </cell>
        </row>
        <row r="3278">
          <cell r="D3278">
            <v>9313188</v>
          </cell>
          <cell r="H3278" t="str">
            <v/>
          </cell>
        </row>
        <row r="3279">
          <cell r="D3279">
            <v>9313189</v>
          </cell>
          <cell r="H3279" t="str">
            <v/>
          </cell>
        </row>
        <row r="3280">
          <cell r="D3280">
            <v>9313285</v>
          </cell>
          <cell r="H3280" t="str">
            <v/>
          </cell>
        </row>
        <row r="3281">
          <cell r="D3281">
            <v>9313286</v>
          </cell>
          <cell r="H3281" t="str">
            <v/>
          </cell>
        </row>
        <row r="3282">
          <cell r="D3282">
            <v>9313300</v>
          </cell>
          <cell r="H3282" t="str">
            <v/>
          </cell>
        </row>
        <row r="3283">
          <cell r="D3283">
            <v>9313301</v>
          </cell>
          <cell r="H3283" t="str">
            <v/>
          </cell>
        </row>
        <row r="3284">
          <cell r="D3284">
            <v>9313444</v>
          </cell>
          <cell r="H3284" t="str">
            <v/>
          </cell>
        </row>
        <row r="3285">
          <cell r="D3285">
            <v>9313445</v>
          </cell>
          <cell r="H3285" t="str">
            <v/>
          </cell>
        </row>
        <row r="3286">
          <cell r="D3286">
            <v>9313446</v>
          </cell>
          <cell r="H3286" t="str">
            <v/>
          </cell>
        </row>
        <row r="3287">
          <cell r="D3287">
            <v>9313447</v>
          </cell>
          <cell r="H3287" t="str">
            <v/>
          </cell>
        </row>
        <row r="3288">
          <cell r="D3288">
            <v>9313514</v>
          </cell>
          <cell r="H3288" t="str">
            <v/>
          </cell>
        </row>
        <row r="3289">
          <cell r="D3289">
            <v>9313515</v>
          </cell>
          <cell r="H3289" t="str">
            <v/>
          </cell>
        </row>
        <row r="3290">
          <cell r="D3290">
            <v>9313516</v>
          </cell>
          <cell r="H3290" t="str">
            <v/>
          </cell>
        </row>
        <row r="3291">
          <cell r="D3291">
            <v>9313773</v>
          </cell>
          <cell r="H3291" t="str">
            <v/>
          </cell>
        </row>
        <row r="3292">
          <cell r="D3292">
            <v>9313775</v>
          </cell>
          <cell r="H3292" t="str">
            <v/>
          </cell>
        </row>
        <row r="3293">
          <cell r="D3293">
            <v>9313776</v>
          </cell>
          <cell r="H3293" t="str">
            <v/>
          </cell>
        </row>
        <row r="3294">
          <cell r="D3294">
            <v>9313777</v>
          </cell>
          <cell r="H3294" t="str">
            <v/>
          </cell>
        </row>
        <row r="3295">
          <cell r="D3295">
            <v>9313778</v>
          </cell>
          <cell r="H3295" t="str">
            <v/>
          </cell>
        </row>
        <row r="3296">
          <cell r="D3296">
            <v>9313804</v>
          </cell>
          <cell r="H3296" t="str">
            <v/>
          </cell>
        </row>
        <row r="3297">
          <cell r="D3297">
            <v>9313807</v>
          </cell>
          <cell r="H3297" t="str">
            <v/>
          </cell>
        </row>
        <row r="3298">
          <cell r="D3298">
            <v>9313808</v>
          </cell>
          <cell r="H3298" t="str">
            <v/>
          </cell>
        </row>
        <row r="3299">
          <cell r="D3299">
            <v>9313810</v>
          </cell>
          <cell r="H3299" t="str">
            <v/>
          </cell>
        </row>
        <row r="3300">
          <cell r="D3300">
            <v>9313816</v>
          </cell>
          <cell r="H3300" t="str">
            <v/>
          </cell>
        </row>
        <row r="3301">
          <cell r="D3301">
            <v>9313818</v>
          </cell>
          <cell r="H3301" t="str">
            <v/>
          </cell>
        </row>
        <row r="3302">
          <cell r="D3302">
            <v>9313940</v>
          </cell>
          <cell r="H3302" t="str">
            <v/>
          </cell>
        </row>
        <row r="3303">
          <cell r="D3303">
            <v>9313942</v>
          </cell>
          <cell r="H3303" t="str">
            <v/>
          </cell>
        </row>
        <row r="3304">
          <cell r="D3304">
            <v>9313943</v>
          </cell>
          <cell r="H3304" t="str">
            <v/>
          </cell>
        </row>
        <row r="3305">
          <cell r="D3305">
            <v>9313944</v>
          </cell>
          <cell r="H3305" t="str">
            <v/>
          </cell>
        </row>
        <row r="3306">
          <cell r="D3306">
            <v>9313962</v>
          </cell>
          <cell r="H3306" t="str">
            <v/>
          </cell>
        </row>
        <row r="3307">
          <cell r="D3307">
            <v>9313963</v>
          </cell>
          <cell r="H3307" t="str">
            <v/>
          </cell>
        </row>
        <row r="3308">
          <cell r="D3308">
            <v>9313964</v>
          </cell>
          <cell r="H3308" t="str">
            <v/>
          </cell>
        </row>
        <row r="3309">
          <cell r="D3309">
            <v>9313965</v>
          </cell>
          <cell r="H3309" t="str">
            <v/>
          </cell>
        </row>
        <row r="3310">
          <cell r="D3310">
            <v>9313966</v>
          </cell>
          <cell r="H3310" t="str">
            <v/>
          </cell>
        </row>
        <row r="3311">
          <cell r="D3311">
            <v>9313967</v>
          </cell>
          <cell r="H3311" t="str">
            <v/>
          </cell>
        </row>
        <row r="3312">
          <cell r="D3312">
            <v>9313968</v>
          </cell>
          <cell r="H3312" t="str">
            <v/>
          </cell>
        </row>
        <row r="3313">
          <cell r="D3313">
            <v>9313969</v>
          </cell>
          <cell r="H3313" t="str">
            <v/>
          </cell>
        </row>
        <row r="3314">
          <cell r="D3314">
            <v>9313970</v>
          </cell>
          <cell r="H3314" t="str">
            <v/>
          </cell>
        </row>
        <row r="3315">
          <cell r="D3315">
            <v>9313971</v>
          </cell>
          <cell r="H3315" t="str">
            <v/>
          </cell>
        </row>
        <row r="3316">
          <cell r="D3316">
            <v>9313972</v>
          </cell>
          <cell r="H3316" t="str">
            <v/>
          </cell>
        </row>
        <row r="3317">
          <cell r="D3317">
            <v>9313973</v>
          </cell>
          <cell r="H3317" t="str">
            <v/>
          </cell>
        </row>
        <row r="3318">
          <cell r="D3318">
            <v>9313974</v>
          </cell>
          <cell r="H3318" t="str">
            <v/>
          </cell>
        </row>
        <row r="3319">
          <cell r="D3319">
            <v>9313975</v>
          </cell>
          <cell r="H3319" t="str">
            <v/>
          </cell>
        </row>
        <row r="3320">
          <cell r="D3320">
            <v>9313976</v>
          </cell>
          <cell r="H3320" t="str">
            <v/>
          </cell>
        </row>
        <row r="3321">
          <cell r="D3321">
            <v>9400003</v>
          </cell>
          <cell r="H3321" t="str">
            <v/>
          </cell>
        </row>
        <row r="3322">
          <cell r="D3322">
            <v>9400021</v>
          </cell>
          <cell r="H3322" t="str">
            <v/>
          </cell>
        </row>
        <row r="3323">
          <cell r="D3323">
            <v>9400093</v>
          </cell>
          <cell r="H3323" t="str">
            <v/>
          </cell>
        </row>
        <row r="3324">
          <cell r="D3324">
            <v>9400157</v>
          </cell>
          <cell r="H3324" t="str">
            <v/>
          </cell>
        </row>
        <row r="3325">
          <cell r="D3325">
            <v>9400261</v>
          </cell>
          <cell r="H3325" t="str">
            <v/>
          </cell>
        </row>
        <row r="3326">
          <cell r="D3326">
            <v>9400262</v>
          </cell>
          <cell r="H3326" t="str">
            <v/>
          </cell>
        </row>
        <row r="3327">
          <cell r="D3327">
            <v>9400301</v>
          </cell>
          <cell r="H3327">
            <v>13500</v>
          </cell>
        </row>
        <row r="3328">
          <cell r="D3328">
            <v>9400302</v>
          </cell>
          <cell r="H3328" t="str">
            <v/>
          </cell>
        </row>
        <row r="3329">
          <cell r="D3329">
            <v>9400303</v>
          </cell>
          <cell r="H3329" t="str">
            <v/>
          </cell>
        </row>
        <row r="3330">
          <cell r="D3330">
            <v>9400304</v>
          </cell>
          <cell r="H3330" t="str">
            <v/>
          </cell>
        </row>
        <row r="3331">
          <cell r="D3331">
            <v>9400305</v>
          </cell>
          <cell r="H3331">
            <v>0</v>
          </cell>
        </row>
        <row r="3332">
          <cell r="D3332">
            <v>9400307</v>
          </cell>
          <cell r="H3332">
            <v>0</v>
          </cell>
        </row>
        <row r="3333">
          <cell r="D3333">
            <v>9400308</v>
          </cell>
          <cell r="H3333">
            <v>0</v>
          </cell>
        </row>
        <row r="3334">
          <cell r="D3334">
            <v>9400309</v>
          </cell>
          <cell r="H3334">
            <v>0</v>
          </cell>
        </row>
        <row r="3335">
          <cell r="D3335">
            <v>9400500</v>
          </cell>
          <cell r="H3335" t="str">
            <v/>
          </cell>
        </row>
        <row r="3336">
          <cell r="D3336">
            <v>9400501</v>
          </cell>
          <cell r="H3336" t="str">
            <v/>
          </cell>
        </row>
        <row r="3337">
          <cell r="D3337">
            <v>9400502</v>
          </cell>
          <cell r="H3337" t="str">
            <v/>
          </cell>
        </row>
        <row r="3338">
          <cell r="D3338">
            <v>9400503</v>
          </cell>
          <cell r="H3338">
            <v>13500</v>
          </cell>
        </row>
        <row r="3339">
          <cell r="D3339">
            <v>9400504</v>
          </cell>
          <cell r="H3339">
            <v>15750</v>
          </cell>
        </row>
        <row r="3340">
          <cell r="D3340">
            <v>9400505</v>
          </cell>
          <cell r="H3340" t="str">
            <v/>
          </cell>
        </row>
        <row r="3341">
          <cell r="D3341">
            <v>9400506</v>
          </cell>
          <cell r="H3341" t="str">
            <v/>
          </cell>
        </row>
        <row r="3342">
          <cell r="D3342">
            <v>9400508</v>
          </cell>
          <cell r="H3342" t="str">
            <v/>
          </cell>
        </row>
        <row r="3343">
          <cell r="D3343">
            <v>9400509</v>
          </cell>
          <cell r="H3343" t="str">
            <v/>
          </cell>
        </row>
        <row r="3344">
          <cell r="D3344">
            <v>9400510</v>
          </cell>
          <cell r="H3344" t="str">
            <v/>
          </cell>
        </row>
        <row r="3345">
          <cell r="D3345">
            <v>9400511</v>
          </cell>
          <cell r="H3345" t="str">
            <v/>
          </cell>
        </row>
        <row r="3346">
          <cell r="D3346">
            <v>9400513</v>
          </cell>
          <cell r="H3346" t="str">
            <v/>
          </cell>
        </row>
        <row r="3347">
          <cell r="D3347">
            <v>9400514</v>
          </cell>
          <cell r="H3347" t="str">
            <v/>
          </cell>
        </row>
        <row r="3348">
          <cell r="D3348">
            <v>9400516</v>
          </cell>
          <cell r="H3348" t="str">
            <v/>
          </cell>
        </row>
        <row r="3349">
          <cell r="D3349">
            <v>9400517</v>
          </cell>
          <cell r="H3349">
            <v>8321.9178082191775</v>
          </cell>
        </row>
        <row r="3350">
          <cell r="D3350">
            <v>9400518</v>
          </cell>
          <cell r="H3350" t="str">
            <v/>
          </cell>
        </row>
        <row r="3351">
          <cell r="D3351">
            <v>9400519</v>
          </cell>
          <cell r="H3351">
            <v>1000</v>
          </cell>
        </row>
        <row r="3352">
          <cell r="D3352">
            <v>9400520</v>
          </cell>
          <cell r="H3352" t="str">
            <v/>
          </cell>
        </row>
        <row r="3353">
          <cell r="D3353">
            <v>9400521</v>
          </cell>
          <cell r="H3353" t="str">
            <v/>
          </cell>
        </row>
        <row r="3354">
          <cell r="D3354">
            <v>9400522</v>
          </cell>
          <cell r="H3354">
            <v>10125</v>
          </cell>
        </row>
        <row r="3355">
          <cell r="D3355">
            <v>9400523</v>
          </cell>
          <cell r="H3355">
            <v>10125</v>
          </cell>
        </row>
        <row r="3356">
          <cell r="D3356">
            <v>9400524</v>
          </cell>
          <cell r="H3356" t="str">
            <v/>
          </cell>
        </row>
        <row r="3357">
          <cell r="D3357">
            <v>9400525</v>
          </cell>
          <cell r="H3357" t="str">
            <v/>
          </cell>
        </row>
        <row r="3358">
          <cell r="D3358">
            <v>9400526</v>
          </cell>
          <cell r="H3358" t="str">
            <v/>
          </cell>
        </row>
        <row r="3359">
          <cell r="D3359">
            <v>9400527</v>
          </cell>
          <cell r="H3359" t="str">
            <v/>
          </cell>
        </row>
        <row r="3360">
          <cell r="D3360">
            <v>9400733</v>
          </cell>
          <cell r="H3360">
            <v>1000</v>
          </cell>
        </row>
        <row r="3361">
          <cell r="D3361">
            <v>9400734</v>
          </cell>
          <cell r="H3361" t="str">
            <v/>
          </cell>
        </row>
        <row r="3362">
          <cell r="D3362" t="str">
            <v>9313116</v>
          </cell>
          <cell r="H3362" t="str">
            <v/>
          </cell>
        </row>
        <row r="3363">
          <cell r="D3363" t="str">
            <v>9313287</v>
          </cell>
          <cell r="H3363" t="str">
            <v/>
          </cell>
        </row>
        <row r="3364">
          <cell r="D3364">
            <v>2303084</v>
          </cell>
          <cell r="H3364">
            <v>0</v>
          </cell>
        </row>
        <row r="3365">
          <cell r="D3365">
            <v>7000974</v>
          </cell>
          <cell r="H3365">
            <v>0</v>
          </cell>
        </row>
        <row r="3366">
          <cell r="D3366">
            <v>7001010</v>
          </cell>
          <cell r="H3366">
            <v>0</v>
          </cell>
        </row>
        <row r="3367">
          <cell r="D3367">
            <v>7001011</v>
          </cell>
          <cell r="H3367">
            <v>0</v>
          </cell>
        </row>
        <row r="3368">
          <cell r="D3368">
            <v>7001012</v>
          </cell>
          <cell r="H3368">
            <v>0</v>
          </cell>
        </row>
        <row r="3369">
          <cell r="D3369">
            <v>7300925</v>
          </cell>
          <cell r="H3369">
            <v>0</v>
          </cell>
        </row>
        <row r="3370">
          <cell r="D3370">
            <v>7301041</v>
          </cell>
          <cell r="H3370">
            <v>0</v>
          </cell>
        </row>
        <row r="3371">
          <cell r="D3371">
            <v>7301049</v>
          </cell>
          <cell r="H3371">
            <v>0</v>
          </cell>
        </row>
        <row r="3372">
          <cell r="D3372">
            <v>7301162</v>
          </cell>
          <cell r="H3372">
            <v>0</v>
          </cell>
        </row>
        <row r="3373">
          <cell r="D3373">
            <v>7301237</v>
          </cell>
          <cell r="H3373">
            <v>0</v>
          </cell>
        </row>
        <row r="3374">
          <cell r="D3374">
            <v>7301441</v>
          </cell>
          <cell r="H3374">
            <v>0</v>
          </cell>
        </row>
        <row r="3375">
          <cell r="D3375">
            <v>7301514</v>
          </cell>
          <cell r="H3375">
            <v>0</v>
          </cell>
        </row>
        <row r="3376">
          <cell r="D3376">
            <v>7301542</v>
          </cell>
          <cell r="H3376">
            <v>0</v>
          </cell>
        </row>
        <row r="3377">
          <cell r="D3377">
            <v>7301580</v>
          </cell>
          <cell r="H3377">
            <v>0</v>
          </cell>
        </row>
        <row r="3378">
          <cell r="D3378">
            <v>7301591</v>
          </cell>
          <cell r="H3378">
            <v>0</v>
          </cell>
        </row>
        <row r="3379">
          <cell r="D3379">
            <v>7301695</v>
          </cell>
          <cell r="H3379">
            <v>0</v>
          </cell>
        </row>
        <row r="3380">
          <cell r="D3380">
            <v>7301742</v>
          </cell>
          <cell r="H3380">
            <v>0</v>
          </cell>
        </row>
        <row r="3381">
          <cell r="D3381">
            <v>7301750</v>
          </cell>
          <cell r="H3381">
            <v>0</v>
          </cell>
        </row>
        <row r="3382">
          <cell r="D3382">
            <v>7301915</v>
          </cell>
          <cell r="H3382">
            <v>0</v>
          </cell>
        </row>
        <row r="3383">
          <cell r="D3383">
            <v>7301988</v>
          </cell>
          <cell r="H3383">
            <v>0</v>
          </cell>
        </row>
        <row r="3384">
          <cell r="D3384">
            <v>7301989</v>
          </cell>
          <cell r="H3384">
            <v>0</v>
          </cell>
        </row>
        <row r="3385">
          <cell r="D3385">
            <v>7301996</v>
          </cell>
          <cell r="H3385">
            <v>0</v>
          </cell>
        </row>
        <row r="3386">
          <cell r="D3386">
            <v>7302002</v>
          </cell>
          <cell r="H3386">
            <v>0</v>
          </cell>
        </row>
        <row r="3387">
          <cell r="D3387">
            <v>7302015</v>
          </cell>
          <cell r="H3387">
            <v>0</v>
          </cell>
        </row>
        <row r="3388">
          <cell r="D3388">
            <v>7302064</v>
          </cell>
          <cell r="H3388">
            <v>0</v>
          </cell>
        </row>
        <row r="3389">
          <cell r="D3389">
            <v>7302065</v>
          </cell>
          <cell r="H3389">
            <v>0</v>
          </cell>
        </row>
        <row r="3390">
          <cell r="D3390">
            <v>7302184</v>
          </cell>
          <cell r="H3390">
            <v>0</v>
          </cell>
        </row>
        <row r="3391">
          <cell r="D3391">
            <v>7302185</v>
          </cell>
          <cell r="H3391">
            <v>0</v>
          </cell>
        </row>
        <row r="3392">
          <cell r="D3392">
            <v>7302186</v>
          </cell>
          <cell r="H3392">
            <v>0</v>
          </cell>
        </row>
        <row r="3393">
          <cell r="D3393">
            <v>7302188</v>
          </cell>
          <cell r="H3393">
            <v>0</v>
          </cell>
        </row>
        <row r="3394">
          <cell r="D3394">
            <v>7302211</v>
          </cell>
          <cell r="H3394">
            <v>0</v>
          </cell>
        </row>
        <row r="3395">
          <cell r="D3395">
            <v>7302221</v>
          </cell>
          <cell r="H3395">
            <v>0</v>
          </cell>
        </row>
        <row r="3396">
          <cell r="D3396">
            <v>7302222</v>
          </cell>
          <cell r="H3396">
            <v>0</v>
          </cell>
        </row>
        <row r="3397">
          <cell r="D3397">
            <v>7302223</v>
          </cell>
          <cell r="H3397">
            <v>0</v>
          </cell>
        </row>
        <row r="3398">
          <cell r="D3398">
            <v>7302229</v>
          </cell>
          <cell r="H3398">
            <v>0</v>
          </cell>
        </row>
        <row r="3399">
          <cell r="D3399">
            <v>7302250</v>
          </cell>
          <cell r="H3399">
            <v>0</v>
          </cell>
        </row>
        <row r="3400">
          <cell r="D3400">
            <v>7302262</v>
          </cell>
          <cell r="H3400">
            <v>0</v>
          </cell>
        </row>
        <row r="3401">
          <cell r="D3401">
            <v>7302264</v>
          </cell>
          <cell r="H3401">
            <v>0</v>
          </cell>
        </row>
        <row r="3402">
          <cell r="D3402">
            <v>7302266</v>
          </cell>
          <cell r="H3402">
            <v>0</v>
          </cell>
        </row>
        <row r="3403">
          <cell r="D3403">
            <v>7302267</v>
          </cell>
          <cell r="H3403">
            <v>0</v>
          </cell>
        </row>
        <row r="3404">
          <cell r="D3404">
            <v>7302293</v>
          </cell>
          <cell r="H3404">
            <v>0</v>
          </cell>
        </row>
        <row r="3405">
          <cell r="D3405">
            <v>7302317</v>
          </cell>
          <cell r="H3405">
            <v>0</v>
          </cell>
        </row>
        <row r="3406">
          <cell r="D3406">
            <v>7302334</v>
          </cell>
          <cell r="H3406">
            <v>0</v>
          </cell>
        </row>
        <row r="3407">
          <cell r="D3407">
            <v>7302335</v>
          </cell>
          <cell r="H3407">
            <v>0</v>
          </cell>
        </row>
        <row r="3408">
          <cell r="D3408">
            <v>7302385</v>
          </cell>
          <cell r="H3408">
            <v>0</v>
          </cell>
        </row>
        <row r="3409">
          <cell r="D3409">
            <v>7302433</v>
          </cell>
          <cell r="H3409">
            <v>0</v>
          </cell>
        </row>
        <row r="3410">
          <cell r="D3410">
            <v>7302435</v>
          </cell>
          <cell r="H3410">
            <v>0</v>
          </cell>
        </row>
        <row r="3411">
          <cell r="D3411">
            <v>7302438</v>
          </cell>
          <cell r="H3411">
            <v>0</v>
          </cell>
        </row>
        <row r="3412">
          <cell r="D3412">
            <v>7302439</v>
          </cell>
          <cell r="H3412">
            <v>0</v>
          </cell>
        </row>
        <row r="3413">
          <cell r="D3413">
            <v>7302471</v>
          </cell>
          <cell r="H3413">
            <v>0</v>
          </cell>
        </row>
        <row r="3414">
          <cell r="D3414">
            <v>7302472</v>
          </cell>
          <cell r="H3414">
            <v>0</v>
          </cell>
        </row>
        <row r="3415">
          <cell r="D3415">
            <v>7302473</v>
          </cell>
          <cell r="H3415">
            <v>0</v>
          </cell>
        </row>
        <row r="3416">
          <cell r="D3416">
            <v>7302474</v>
          </cell>
          <cell r="H3416">
            <v>0</v>
          </cell>
        </row>
        <row r="3417">
          <cell r="D3417">
            <v>7302475</v>
          </cell>
          <cell r="H3417">
            <v>0</v>
          </cell>
        </row>
        <row r="3418">
          <cell r="D3418">
            <v>7302477</v>
          </cell>
          <cell r="H3418">
            <v>0</v>
          </cell>
        </row>
        <row r="3419">
          <cell r="D3419">
            <v>7302500</v>
          </cell>
          <cell r="H3419">
            <v>0</v>
          </cell>
        </row>
        <row r="3420">
          <cell r="D3420">
            <v>7302501</v>
          </cell>
          <cell r="H3420">
            <v>0</v>
          </cell>
        </row>
        <row r="3421">
          <cell r="D3421">
            <v>9001850</v>
          </cell>
          <cell r="H3421">
            <v>0</v>
          </cell>
        </row>
        <row r="3422">
          <cell r="D3422">
            <v>9301074</v>
          </cell>
          <cell r="H3422">
            <v>0</v>
          </cell>
        </row>
        <row r="3423">
          <cell r="D3423">
            <v>9301077</v>
          </cell>
          <cell r="H3423">
            <v>0</v>
          </cell>
        </row>
        <row r="3424">
          <cell r="D3424">
            <v>9301078</v>
          </cell>
          <cell r="H3424">
            <v>0</v>
          </cell>
        </row>
        <row r="3425">
          <cell r="D3425">
            <v>9301091</v>
          </cell>
          <cell r="H3425">
            <v>0</v>
          </cell>
        </row>
        <row r="3426">
          <cell r="D3426">
            <v>9301155</v>
          </cell>
          <cell r="H3426">
            <v>0</v>
          </cell>
        </row>
        <row r="3427">
          <cell r="D3427">
            <v>9301197</v>
          </cell>
          <cell r="H3427">
            <v>0</v>
          </cell>
        </row>
        <row r="3428">
          <cell r="D3428">
            <v>9301349</v>
          </cell>
          <cell r="H3428">
            <v>0</v>
          </cell>
        </row>
        <row r="3429">
          <cell r="D3429">
            <v>9301415</v>
          </cell>
          <cell r="H3429">
            <v>0</v>
          </cell>
        </row>
        <row r="3430">
          <cell r="D3430">
            <v>9301416</v>
          </cell>
          <cell r="H3430">
            <v>0</v>
          </cell>
        </row>
        <row r="3431">
          <cell r="D3431">
            <v>9301702</v>
          </cell>
          <cell r="H3431">
            <v>0</v>
          </cell>
        </row>
        <row r="3432">
          <cell r="D3432">
            <v>9301703</v>
          </cell>
          <cell r="H3432">
            <v>0</v>
          </cell>
        </row>
        <row r="3433">
          <cell r="D3433">
            <v>9301704</v>
          </cell>
          <cell r="H3433">
            <v>0</v>
          </cell>
        </row>
        <row r="3434">
          <cell r="D3434">
            <v>9301754</v>
          </cell>
          <cell r="H3434">
            <v>0</v>
          </cell>
        </row>
        <row r="3435">
          <cell r="D3435">
            <v>9302803</v>
          </cell>
          <cell r="H3435">
            <v>0</v>
          </cell>
        </row>
        <row r="3436">
          <cell r="D3436">
            <v>9302971</v>
          </cell>
          <cell r="H3436">
            <v>0</v>
          </cell>
        </row>
        <row r="3437">
          <cell r="D3437">
            <v>9302972</v>
          </cell>
          <cell r="H3437">
            <v>0</v>
          </cell>
        </row>
        <row r="3438">
          <cell r="D3438">
            <v>9303069</v>
          </cell>
          <cell r="H3438">
            <v>0</v>
          </cell>
        </row>
        <row r="3439">
          <cell r="D3439">
            <v>9303193</v>
          </cell>
          <cell r="H3439">
            <v>0</v>
          </cell>
        </row>
        <row r="3440">
          <cell r="D3440">
            <v>9303194</v>
          </cell>
          <cell r="H3440">
            <v>0</v>
          </cell>
        </row>
        <row r="3441">
          <cell r="D3441">
            <v>9303605</v>
          </cell>
          <cell r="H3441">
            <v>0</v>
          </cell>
        </row>
        <row r="3442">
          <cell r="D3442">
            <v>9304300</v>
          </cell>
          <cell r="H3442">
            <v>0</v>
          </cell>
        </row>
        <row r="3443">
          <cell r="D3443">
            <v>9304907</v>
          </cell>
          <cell r="H3443">
            <v>0</v>
          </cell>
        </row>
        <row r="3444">
          <cell r="D3444">
            <v>9304908</v>
          </cell>
          <cell r="H3444">
            <v>0</v>
          </cell>
        </row>
        <row r="3445">
          <cell r="D3445">
            <v>9305080</v>
          </cell>
          <cell r="H3445">
            <v>0</v>
          </cell>
        </row>
        <row r="3446">
          <cell r="D3446">
            <v>9305530</v>
          </cell>
          <cell r="H3446">
            <v>0</v>
          </cell>
        </row>
        <row r="3447">
          <cell r="D3447">
            <v>9305535</v>
          </cell>
          <cell r="H3447">
            <v>0</v>
          </cell>
        </row>
        <row r="3448">
          <cell r="D3448">
            <v>9305554</v>
          </cell>
          <cell r="H3448">
            <v>0</v>
          </cell>
        </row>
        <row r="3449">
          <cell r="D3449">
            <v>9305555</v>
          </cell>
          <cell r="H3449">
            <v>0</v>
          </cell>
        </row>
        <row r="3450">
          <cell r="D3450">
            <v>9305648</v>
          </cell>
          <cell r="H3450">
            <v>0</v>
          </cell>
        </row>
        <row r="3451">
          <cell r="D3451">
            <v>9305782</v>
          </cell>
          <cell r="H3451">
            <v>0</v>
          </cell>
        </row>
        <row r="3452">
          <cell r="D3452">
            <v>9305813</v>
          </cell>
          <cell r="H3452">
            <v>0</v>
          </cell>
        </row>
        <row r="3453">
          <cell r="D3453">
            <v>9305814</v>
          </cell>
          <cell r="H3453">
            <v>0</v>
          </cell>
        </row>
        <row r="3454">
          <cell r="D3454">
            <v>9305818</v>
          </cell>
          <cell r="H3454">
            <v>0</v>
          </cell>
        </row>
        <row r="3455">
          <cell r="D3455">
            <v>9305857</v>
          </cell>
          <cell r="H3455">
            <v>0</v>
          </cell>
        </row>
        <row r="3456">
          <cell r="D3456">
            <v>9305858</v>
          </cell>
          <cell r="H3456">
            <v>0</v>
          </cell>
        </row>
        <row r="3457">
          <cell r="D3457">
            <v>9305862</v>
          </cell>
          <cell r="H3457">
            <v>0</v>
          </cell>
        </row>
        <row r="3458">
          <cell r="D3458">
            <v>9305864</v>
          </cell>
          <cell r="H3458">
            <v>0</v>
          </cell>
        </row>
        <row r="3459">
          <cell r="D3459">
            <v>9305865</v>
          </cell>
          <cell r="H3459">
            <v>0</v>
          </cell>
        </row>
        <row r="3460">
          <cell r="D3460">
            <v>9305884</v>
          </cell>
          <cell r="H3460">
            <v>0</v>
          </cell>
        </row>
        <row r="3461">
          <cell r="D3461">
            <v>9305942</v>
          </cell>
          <cell r="H3461">
            <v>0</v>
          </cell>
        </row>
        <row r="3462">
          <cell r="D3462">
            <v>9305997</v>
          </cell>
          <cell r="H3462">
            <v>0</v>
          </cell>
        </row>
        <row r="3463">
          <cell r="D3463">
            <v>9306018</v>
          </cell>
          <cell r="H3463">
            <v>0</v>
          </cell>
        </row>
        <row r="3464">
          <cell r="D3464">
            <v>9306140</v>
          </cell>
          <cell r="H3464">
            <v>0</v>
          </cell>
        </row>
        <row r="3465">
          <cell r="D3465">
            <v>9306141</v>
          </cell>
          <cell r="H3465">
            <v>0</v>
          </cell>
        </row>
        <row r="3466">
          <cell r="D3466">
            <v>9306242</v>
          </cell>
          <cell r="H3466">
            <v>0</v>
          </cell>
        </row>
        <row r="3467">
          <cell r="D3467">
            <v>9306559</v>
          </cell>
          <cell r="H3467">
            <v>0</v>
          </cell>
        </row>
        <row r="3468">
          <cell r="D3468">
            <v>9306573</v>
          </cell>
          <cell r="H3468">
            <v>0</v>
          </cell>
        </row>
        <row r="3469">
          <cell r="D3469">
            <v>9306638</v>
          </cell>
          <cell r="H3469">
            <v>0</v>
          </cell>
        </row>
        <row r="3470">
          <cell r="D3470">
            <v>9306763</v>
          </cell>
          <cell r="H3470">
            <v>0</v>
          </cell>
        </row>
        <row r="3471">
          <cell r="D3471">
            <v>9306764</v>
          </cell>
          <cell r="H3471">
            <v>0</v>
          </cell>
        </row>
        <row r="3472">
          <cell r="D3472">
            <v>9306765</v>
          </cell>
          <cell r="H3472">
            <v>0</v>
          </cell>
        </row>
        <row r="3473">
          <cell r="D3473">
            <v>9306771</v>
          </cell>
          <cell r="H3473">
            <v>0</v>
          </cell>
        </row>
        <row r="3474">
          <cell r="D3474">
            <v>9306812</v>
          </cell>
          <cell r="H3474">
            <v>0</v>
          </cell>
        </row>
        <row r="3475">
          <cell r="D3475">
            <v>9306813</v>
          </cell>
          <cell r="H3475">
            <v>0</v>
          </cell>
        </row>
        <row r="3476">
          <cell r="D3476">
            <v>9306956</v>
          </cell>
          <cell r="H3476">
            <v>0</v>
          </cell>
        </row>
        <row r="3477">
          <cell r="D3477">
            <v>9306957</v>
          </cell>
          <cell r="H3477">
            <v>0</v>
          </cell>
        </row>
        <row r="3478">
          <cell r="D3478">
            <v>9306958</v>
          </cell>
          <cell r="H3478">
            <v>0</v>
          </cell>
        </row>
        <row r="3479">
          <cell r="D3479">
            <v>9307043</v>
          </cell>
          <cell r="H3479">
            <v>0</v>
          </cell>
        </row>
        <row r="3480">
          <cell r="D3480">
            <v>9307044</v>
          </cell>
          <cell r="H3480">
            <v>0</v>
          </cell>
        </row>
        <row r="3481">
          <cell r="D3481">
            <v>9307045</v>
          </cell>
          <cell r="H3481">
            <v>0</v>
          </cell>
        </row>
        <row r="3482">
          <cell r="D3482">
            <v>9307048</v>
          </cell>
          <cell r="H3482">
            <v>0</v>
          </cell>
        </row>
        <row r="3483">
          <cell r="D3483">
            <v>9307126</v>
          </cell>
          <cell r="H3483">
            <v>0</v>
          </cell>
        </row>
        <row r="3484">
          <cell r="D3484">
            <v>9307127</v>
          </cell>
          <cell r="H3484">
            <v>0</v>
          </cell>
        </row>
        <row r="3485">
          <cell r="D3485">
            <v>9307138</v>
          </cell>
          <cell r="H3485">
            <v>0</v>
          </cell>
        </row>
        <row r="3486">
          <cell r="D3486">
            <v>9307203</v>
          </cell>
          <cell r="H3486">
            <v>0</v>
          </cell>
        </row>
        <row r="3487">
          <cell r="D3487">
            <v>9307221</v>
          </cell>
          <cell r="H3487">
            <v>0</v>
          </cell>
        </row>
        <row r="3488">
          <cell r="D3488">
            <v>9307222</v>
          </cell>
          <cell r="H3488">
            <v>0</v>
          </cell>
        </row>
        <row r="3489">
          <cell r="D3489">
            <v>9307272</v>
          </cell>
          <cell r="H3489">
            <v>0</v>
          </cell>
        </row>
        <row r="3490">
          <cell r="D3490">
            <v>9307276</v>
          </cell>
          <cell r="H3490">
            <v>0</v>
          </cell>
        </row>
        <row r="3491">
          <cell r="D3491">
            <v>9307278</v>
          </cell>
          <cell r="H3491">
            <v>0</v>
          </cell>
        </row>
        <row r="3492">
          <cell r="D3492">
            <v>9307279</v>
          </cell>
          <cell r="H3492">
            <v>0</v>
          </cell>
        </row>
        <row r="3493">
          <cell r="D3493">
            <v>9307319</v>
          </cell>
          <cell r="H3493">
            <v>0</v>
          </cell>
        </row>
        <row r="3494">
          <cell r="D3494">
            <v>9307325</v>
          </cell>
          <cell r="H3494">
            <v>0</v>
          </cell>
        </row>
        <row r="3495">
          <cell r="D3495">
            <v>9307341</v>
          </cell>
          <cell r="H3495">
            <v>0</v>
          </cell>
        </row>
        <row r="3496">
          <cell r="D3496">
            <v>9307342</v>
          </cell>
          <cell r="H3496">
            <v>0</v>
          </cell>
        </row>
        <row r="3497">
          <cell r="D3497">
            <v>9307343</v>
          </cell>
          <cell r="H3497">
            <v>0</v>
          </cell>
        </row>
        <row r="3498">
          <cell r="D3498">
            <v>9307350</v>
          </cell>
          <cell r="H3498">
            <v>0</v>
          </cell>
        </row>
        <row r="3499">
          <cell r="D3499">
            <v>9307351</v>
          </cell>
          <cell r="H3499">
            <v>0</v>
          </cell>
        </row>
        <row r="3500">
          <cell r="D3500">
            <v>9307383</v>
          </cell>
          <cell r="H3500">
            <v>0</v>
          </cell>
        </row>
        <row r="3501">
          <cell r="D3501">
            <v>9307529</v>
          </cell>
          <cell r="H3501">
            <v>0</v>
          </cell>
        </row>
        <row r="3502">
          <cell r="D3502">
            <v>9307551</v>
          </cell>
          <cell r="H3502">
            <v>0</v>
          </cell>
        </row>
        <row r="3503">
          <cell r="D3503">
            <v>9307552</v>
          </cell>
          <cell r="H3503">
            <v>0</v>
          </cell>
        </row>
        <row r="3504">
          <cell r="D3504">
            <v>9307604</v>
          </cell>
          <cell r="H3504">
            <v>0</v>
          </cell>
        </row>
        <row r="3505">
          <cell r="D3505">
            <v>9307728</v>
          </cell>
          <cell r="H3505">
            <v>0</v>
          </cell>
        </row>
        <row r="3506">
          <cell r="D3506">
            <v>9307900</v>
          </cell>
          <cell r="H3506">
            <v>0</v>
          </cell>
        </row>
        <row r="3507">
          <cell r="D3507">
            <v>9307903</v>
          </cell>
          <cell r="H3507">
            <v>0</v>
          </cell>
        </row>
        <row r="3508">
          <cell r="D3508">
            <v>9307905</v>
          </cell>
          <cell r="H3508">
            <v>0</v>
          </cell>
        </row>
        <row r="3509">
          <cell r="D3509">
            <v>9307906</v>
          </cell>
          <cell r="H3509">
            <v>0</v>
          </cell>
        </row>
        <row r="3510">
          <cell r="D3510">
            <v>9307953</v>
          </cell>
          <cell r="H3510">
            <v>0</v>
          </cell>
        </row>
        <row r="3511">
          <cell r="D3511">
            <v>9307960</v>
          </cell>
          <cell r="H3511">
            <v>0</v>
          </cell>
        </row>
        <row r="3512">
          <cell r="D3512">
            <v>9307961</v>
          </cell>
          <cell r="H3512">
            <v>0</v>
          </cell>
        </row>
        <row r="3513">
          <cell r="D3513">
            <v>9307962</v>
          </cell>
          <cell r="H3513">
            <v>0</v>
          </cell>
        </row>
        <row r="3514">
          <cell r="D3514">
            <v>9307963</v>
          </cell>
          <cell r="H3514">
            <v>0</v>
          </cell>
        </row>
        <row r="3515">
          <cell r="D3515">
            <v>9307970</v>
          </cell>
          <cell r="H3515">
            <v>0</v>
          </cell>
        </row>
        <row r="3516">
          <cell r="D3516">
            <v>9307972</v>
          </cell>
          <cell r="H3516">
            <v>0</v>
          </cell>
        </row>
        <row r="3517">
          <cell r="D3517">
            <v>9308000</v>
          </cell>
          <cell r="H3517">
            <v>0</v>
          </cell>
        </row>
        <row r="3518">
          <cell r="D3518">
            <v>9308074</v>
          </cell>
          <cell r="H3518">
            <v>0</v>
          </cell>
        </row>
        <row r="3519">
          <cell r="D3519">
            <v>9308228</v>
          </cell>
          <cell r="H3519">
            <v>0</v>
          </cell>
        </row>
        <row r="3520">
          <cell r="D3520">
            <v>9308229</v>
          </cell>
          <cell r="H3520">
            <v>0</v>
          </cell>
        </row>
        <row r="3521">
          <cell r="D3521">
            <v>9308231</v>
          </cell>
          <cell r="H3521">
            <v>0</v>
          </cell>
        </row>
        <row r="3522">
          <cell r="D3522">
            <v>9308235</v>
          </cell>
          <cell r="H3522">
            <v>0</v>
          </cell>
        </row>
        <row r="3523">
          <cell r="D3523">
            <v>9308236</v>
          </cell>
          <cell r="H3523">
            <v>0</v>
          </cell>
        </row>
        <row r="3524">
          <cell r="D3524">
            <v>9308304</v>
          </cell>
          <cell r="H3524">
            <v>0</v>
          </cell>
        </row>
        <row r="3525">
          <cell r="D3525">
            <v>9308335</v>
          </cell>
          <cell r="H3525">
            <v>0</v>
          </cell>
        </row>
        <row r="3526">
          <cell r="D3526">
            <v>9308336</v>
          </cell>
          <cell r="H3526">
            <v>0</v>
          </cell>
        </row>
        <row r="3527">
          <cell r="D3527">
            <v>9308337</v>
          </cell>
          <cell r="H3527">
            <v>0</v>
          </cell>
        </row>
        <row r="3528">
          <cell r="D3528">
            <v>9308426</v>
          </cell>
          <cell r="H3528">
            <v>0</v>
          </cell>
        </row>
        <row r="3529">
          <cell r="D3529">
            <v>9308427</v>
          </cell>
          <cell r="H3529">
            <v>0</v>
          </cell>
        </row>
        <row r="3530">
          <cell r="D3530">
            <v>9308494</v>
          </cell>
          <cell r="H3530">
            <v>0</v>
          </cell>
        </row>
        <row r="3531">
          <cell r="D3531">
            <v>9308616</v>
          </cell>
          <cell r="H3531">
            <v>0</v>
          </cell>
        </row>
        <row r="3532">
          <cell r="D3532">
            <v>9308657</v>
          </cell>
          <cell r="H3532">
            <v>0</v>
          </cell>
        </row>
        <row r="3533">
          <cell r="D3533">
            <v>9308659</v>
          </cell>
          <cell r="H3533">
            <v>0</v>
          </cell>
        </row>
        <row r="3534">
          <cell r="D3534">
            <v>9308690</v>
          </cell>
          <cell r="H3534">
            <v>0</v>
          </cell>
        </row>
        <row r="3535">
          <cell r="D3535">
            <v>9308763</v>
          </cell>
          <cell r="H3535">
            <v>0</v>
          </cell>
        </row>
        <row r="3536">
          <cell r="D3536">
            <v>9308764</v>
          </cell>
          <cell r="H3536">
            <v>0</v>
          </cell>
        </row>
        <row r="3537">
          <cell r="D3537">
            <v>9308765</v>
          </cell>
          <cell r="H3537">
            <v>0</v>
          </cell>
        </row>
        <row r="3538">
          <cell r="D3538">
            <v>9308771</v>
          </cell>
          <cell r="H3538">
            <v>0</v>
          </cell>
        </row>
        <row r="3539">
          <cell r="D3539">
            <v>9308772</v>
          </cell>
          <cell r="H3539">
            <v>0</v>
          </cell>
        </row>
        <row r="3540">
          <cell r="D3540">
            <v>9308773</v>
          </cell>
          <cell r="H3540">
            <v>0</v>
          </cell>
        </row>
        <row r="3541">
          <cell r="D3541">
            <v>9308774</v>
          </cell>
          <cell r="H3541">
            <v>0</v>
          </cell>
        </row>
        <row r="3542">
          <cell r="D3542">
            <v>9308775</v>
          </cell>
          <cell r="H3542">
            <v>0</v>
          </cell>
        </row>
        <row r="3543">
          <cell r="D3543">
            <v>9308812</v>
          </cell>
          <cell r="H3543">
            <v>0</v>
          </cell>
        </row>
        <row r="3544">
          <cell r="D3544">
            <v>9308817</v>
          </cell>
          <cell r="H3544">
            <v>0</v>
          </cell>
        </row>
        <row r="3545">
          <cell r="D3545">
            <v>9308818</v>
          </cell>
          <cell r="H3545">
            <v>0</v>
          </cell>
        </row>
        <row r="3546">
          <cell r="D3546">
            <v>9308848</v>
          </cell>
          <cell r="H3546">
            <v>0</v>
          </cell>
        </row>
        <row r="3547">
          <cell r="D3547">
            <v>9308885</v>
          </cell>
          <cell r="H3547">
            <v>0</v>
          </cell>
        </row>
        <row r="3548">
          <cell r="D3548">
            <v>9308948</v>
          </cell>
          <cell r="H3548">
            <v>0</v>
          </cell>
        </row>
        <row r="3549">
          <cell r="D3549">
            <v>9309071</v>
          </cell>
          <cell r="H3549">
            <v>0</v>
          </cell>
        </row>
        <row r="3550">
          <cell r="D3550">
            <v>9309145</v>
          </cell>
          <cell r="H3550">
            <v>0</v>
          </cell>
        </row>
        <row r="3551">
          <cell r="D3551">
            <v>9309146</v>
          </cell>
          <cell r="H3551">
            <v>0</v>
          </cell>
        </row>
        <row r="3552">
          <cell r="D3552">
            <v>9309148</v>
          </cell>
          <cell r="H3552">
            <v>0</v>
          </cell>
        </row>
        <row r="3553">
          <cell r="D3553">
            <v>9309149</v>
          </cell>
          <cell r="H3553">
            <v>0</v>
          </cell>
        </row>
        <row r="3554">
          <cell r="D3554">
            <v>9309160</v>
          </cell>
          <cell r="H3554">
            <v>0</v>
          </cell>
        </row>
        <row r="3555">
          <cell r="D3555">
            <v>9309213</v>
          </cell>
          <cell r="H3555">
            <v>0</v>
          </cell>
        </row>
        <row r="3556">
          <cell r="D3556">
            <v>9309214</v>
          </cell>
          <cell r="H3556">
            <v>0</v>
          </cell>
        </row>
        <row r="3557">
          <cell r="D3557">
            <v>9309250</v>
          </cell>
          <cell r="H3557">
            <v>0</v>
          </cell>
        </row>
        <row r="3558">
          <cell r="D3558">
            <v>9309251</v>
          </cell>
          <cell r="H3558">
            <v>0</v>
          </cell>
        </row>
        <row r="3559">
          <cell r="D3559">
            <v>9309252</v>
          </cell>
          <cell r="H3559">
            <v>0</v>
          </cell>
        </row>
        <row r="3560">
          <cell r="D3560">
            <v>9309253</v>
          </cell>
          <cell r="H3560">
            <v>0</v>
          </cell>
        </row>
        <row r="3561">
          <cell r="D3561">
            <v>9309314</v>
          </cell>
          <cell r="H3561">
            <v>0</v>
          </cell>
        </row>
        <row r="3562">
          <cell r="D3562">
            <v>9309315</v>
          </cell>
          <cell r="H3562">
            <v>0</v>
          </cell>
        </row>
        <row r="3563">
          <cell r="D3563">
            <v>9309330</v>
          </cell>
          <cell r="H3563">
            <v>0</v>
          </cell>
        </row>
        <row r="3564">
          <cell r="D3564">
            <v>9309392</v>
          </cell>
          <cell r="H3564">
            <v>0</v>
          </cell>
        </row>
        <row r="3565">
          <cell r="D3565">
            <v>9309401</v>
          </cell>
          <cell r="H3565">
            <v>0</v>
          </cell>
        </row>
        <row r="3566">
          <cell r="D3566">
            <v>9309507</v>
          </cell>
          <cell r="H3566">
            <v>0</v>
          </cell>
        </row>
        <row r="3567">
          <cell r="D3567">
            <v>9309508</v>
          </cell>
          <cell r="H3567">
            <v>0</v>
          </cell>
        </row>
        <row r="3568">
          <cell r="D3568">
            <v>9309509</v>
          </cell>
          <cell r="H3568">
            <v>0</v>
          </cell>
        </row>
        <row r="3569">
          <cell r="D3569">
            <v>9309510</v>
          </cell>
          <cell r="H3569">
            <v>0</v>
          </cell>
        </row>
        <row r="3570">
          <cell r="D3570">
            <v>9309511</v>
          </cell>
          <cell r="H3570">
            <v>0</v>
          </cell>
        </row>
        <row r="3571">
          <cell r="D3571">
            <v>9309515</v>
          </cell>
          <cell r="H3571">
            <v>0</v>
          </cell>
        </row>
        <row r="3572">
          <cell r="D3572">
            <v>9309522</v>
          </cell>
          <cell r="H3572">
            <v>0</v>
          </cell>
        </row>
        <row r="3573">
          <cell r="D3573">
            <v>9309592</v>
          </cell>
          <cell r="H3573">
            <v>0</v>
          </cell>
        </row>
        <row r="3574">
          <cell r="D3574">
            <v>9309593</v>
          </cell>
          <cell r="H3574">
            <v>0</v>
          </cell>
        </row>
        <row r="3575">
          <cell r="D3575">
            <v>9309594</v>
          </cell>
          <cell r="H3575">
            <v>0</v>
          </cell>
        </row>
        <row r="3576">
          <cell r="D3576">
            <v>9309712</v>
          </cell>
          <cell r="H3576">
            <v>0</v>
          </cell>
        </row>
        <row r="3577">
          <cell r="D3577">
            <v>9309713</v>
          </cell>
          <cell r="H3577">
            <v>0</v>
          </cell>
        </row>
        <row r="3578">
          <cell r="D3578">
            <v>9309744</v>
          </cell>
          <cell r="H3578">
            <v>0</v>
          </cell>
        </row>
        <row r="3579">
          <cell r="D3579">
            <v>9309753</v>
          </cell>
          <cell r="H3579">
            <v>0</v>
          </cell>
        </row>
        <row r="3580">
          <cell r="D3580">
            <v>9309754</v>
          </cell>
          <cell r="H3580">
            <v>0</v>
          </cell>
        </row>
        <row r="3581">
          <cell r="D3581">
            <v>9309795</v>
          </cell>
          <cell r="H3581">
            <v>0</v>
          </cell>
        </row>
        <row r="3582">
          <cell r="D3582">
            <v>9309797</v>
          </cell>
          <cell r="H3582">
            <v>0</v>
          </cell>
        </row>
        <row r="3583">
          <cell r="D3583">
            <v>9309798</v>
          </cell>
          <cell r="H3583">
            <v>0</v>
          </cell>
        </row>
        <row r="3584">
          <cell r="D3584">
            <v>9309831</v>
          </cell>
          <cell r="H3584">
            <v>0</v>
          </cell>
        </row>
        <row r="3585">
          <cell r="D3585">
            <v>9309833</v>
          </cell>
          <cell r="H3585">
            <v>0</v>
          </cell>
        </row>
        <row r="3586">
          <cell r="D3586">
            <v>9309834</v>
          </cell>
          <cell r="H3586">
            <v>0</v>
          </cell>
        </row>
        <row r="3587">
          <cell r="D3587">
            <v>9309835</v>
          </cell>
          <cell r="H3587">
            <v>0</v>
          </cell>
        </row>
        <row r="3588">
          <cell r="D3588">
            <v>9309837</v>
          </cell>
          <cell r="H3588">
            <v>0</v>
          </cell>
        </row>
        <row r="3589">
          <cell r="D3589">
            <v>9309838</v>
          </cell>
          <cell r="H3589">
            <v>0</v>
          </cell>
        </row>
        <row r="3590">
          <cell r="D3590">
            <v>9309839</v>
          </cell>
          <cell r="H3590">
            <v>0</v>
          </cell>
        </row>
        <row r="3591">
          <cell r="D3591">
            <v>9309900</v>
          </cell>
          <cell r="H3591">
            <v>0</v>
          </cell>
        </row>
        <row r="3592">
          <cell r="D3592">
            <v>9309902</v>
          </cell>
          <cell r="H3592">
            <v>0</v>
          </cell>
        </row>
        <row r="3593">
          <cell r="D3593">
            <v>9309903</v>
          </cell>
          <cell r="H3593">
            <v>0</v>
          </cell>
        </row>
        <row r="3594">
          <cell r="D3594">
            <v>9309904</v>
          </cell>
          <cell r="H3594">
            <v>0</v>
          </cell>
        </row>
        <row r="3595">
          <cell r="D3595">
            <v>9309908</v>
          </cell>
          <cell r="H3595">
            <v>0</v>
          </cell>
        </row>
        <row r="3596">
          <cell r="D3596">
            <v>9309910</v>
          </cell>
          <cell r="H3596">
            <v>0</v>
          </cell>
        </row>
        <row r="3597">
          <cell r="D3597">
            <v>9309930</v>
          </cell>
          <cell r="H3597">
            <v>0</v>
          </cell>
        </row>
        <row r="3598">
          <cell r="D3598">
            <v>9310121</v>
          </cell>
          <cell r="H3598">
            <v>0</v>
          </cell>
        </row>
        <row r="3599">
          <cell r="D3599">
            <v>9310233</v>
          </cell>
          <cell r="H3599">
            <v>0</v>
          </cell>
        </row>
        <row r="3600">
          <cell r="D3600">
            <v>9310446</v>
          </cell>
          <cell r="H3600">
            <v>0</v>
          </cell>
        </row>
        <row r="3601">
          <cell r="D3601">
            <v>9310448</v>
          </cell>
          <cell r="H3601">
            <v>0</v>
          </cell>
        </row>
        <row r="3602">
          <cell r="D3602">
            <v>9310449</v>
          </cell>
          <cell r="H3602">
            <v>0</v>
          </cell>
        </row>
        <row r="3603">
          <cell r="D3603">
            <v>9310450</v>
          </cell>
          <cell r="H3603">
            <v>0</v>
          </cell>
        </row>
        <row r="3604">
          <cell r="D3604">
            <v>9310451</v>
          </cell>
          <cell r="H3604">
            <v>0</v>
          </cell>
        </row>
        <row r="3605">
          <cell r="D3605">
            <v>9310452</v>
          </cell>
          <cell r="H3605">
            <v>0</v>
          </cell>
        </row>
        <row r="3606">
          <cell r="D3606">
            <v>9310454</v>
          </cell>
          <cell r="H3606">
            <v>0</v>
          </cell>
        </row>
        <row r="3607">
          <cell r="D3607">
            <v>9310455</v>
          </cell>
          <cell r="H3607">
            <v>0</v>
          </cell>
        </row>
        <row r="3608">
          <cell r="D3608">
            <v>9310457</v>
          </cell>
          <cell r="H3608">
            <v>0</v>
          </cell>
        </row>
        <row r="3609">
          <cell r="D3609">
            <v>9310458</v>
          </cell>
          <cell r="H3609">
            <v>0</v>
          </cell>
        </row>
        <row r="3610">
          <cell r="D3610">
            <v>9310560</v>
          </cell>
          <cell r="H3610">
            <v>0</v>
          </cell>
        </row>
        <row r="3611">
          <cell r="D3611">
            <v>9310561</v>
          </cell>
          <cell r="H3611">
            <v>0</v>
          </cell>
        </row>
        <row r="3612">
          <cell r="D3612">
            <v>9310562</v>
          </cell>
          <cell r="H3612">
            <v>0</v>
          </cell>
        </row>
        <row r="3613">
          <cell r="D3613">
            <v>9310563</v>
          </cell>
          <cell r="H3613">
            <v>0</v>
          </cell>
        </row>
        <row r="3614">
          <cell r="D3614">
            <v>9310593</v>
          </cell>
          <cell r="H3614">
            <v>0</v>
          </cell>
        </row>
        <row r="3615">
          <cell r="D3615">
            <v>9310594</v>
          </cell>
          <cell r="H3615">
            <v>0</v>
          </cell>
        </row>
        <row r="3616">
          <cell r="D3616">
            <v>9310595</v>
          </cell>
          <cell r="H3616">
            <v>0</v>
          </cell>
        </row>
        <row r="3617">
          <cell r="D3617">
            <v>9310613</v>
          </cell>
          <cell r="H3617">
            <v>0</v>
          </cell>
        </row>
        <row r="3618">
          <cell r="D3618">
            <v>9310614</v>
          </cell>
          <cell r="H3618">
            <v>0</v>
          </cell>
        </row>
        <row r="3619">
          <cell r="D3619">
            <v>9310616</v>
          </cell>
          <cell r="H3619">
            <v>0</v>
          </cell>
        </row>
        <row r="3620">
          <cell r="D3620">
            <v>9310618</v>
          </cell>
          <cell r="H3620">
            <v>0</v>
          </cell>
        </row>
        <row r="3621">
          <cell r="D3621">
            <v>9310619</v>
          </cell>
          <cell r="H3621">
            <v>0</v>
          </cell>
        </row>
        <row r="3622">
          <cell r="D3622">
            <v>9310695</v>
          </cell>
          <cell r="H3622">
            <v>0</v>
          </cell>
        </row>
        <row r="3623">
          <cell r="D3623">
            <v>9310696</v>
          </cell>
          <cell r="H3623">
            <v>0</v>
          </cell>
        </row>
        <row r="3624">
          <cell r="D3624">
            <v>9310697</v>
          </cell>
          <cell r="H3624">
            <v>0</v>
          </cell>
        </row>
        <row r="3625">
          <cell r="D3625">
            <v>9310698</v>
          </cell>
          <cell r="H3625">
            <v>0</v>
          </cell>
        </row>
        <row r="3626">
          <cell r="D3626">
            <v>9310699</v>
          </cell>
          <cell r="H3626">
            <v>0</v>
          </cell>
        </row>
        <row r="3627">
          <cell r="D3627">
            <v>9310772</v>
          </cell>
          <cell r="H3627">
            <v>0</v>
          </cell>
        </row>
        <row r="3628">
          <cell r="D3628">
            <v>9310773</v>
          </cell>
          <cell r="H3628">
            <v>0</v>
          </cell>
        </row>
        <row r="3629">
          <cell r="D3629">
            <v>9310774</v>
          </cell>
          <cell r="H3629">
            <v>0</v>
          </cell>
        </row>
        <row r="3630">
          <cell r="D3630">
            <v>9310805</v>
          </cell>
          <cell r="H3630">
            <v>0</v>
          </cell>
        </row>
        <row r="3631">
          <cell r="D3631">
            <v>9310806</v>
          </cell>
          <cell r="H3631">
            <v>0</v>
          </cell>
        </row>
        <row r="3632">
          <cell r="D3632">
            <v>9310807</v>
          </cell>
          <cell r="H3632">
            <v>0</v>
          </cell>
        </row>
        <row r="3633">
          <cell r="D3633">
            <v>9310808</v>
          </cell>
          <cell r="H3633">
            <v>0</v>
          </cell>
        </row>
        <row r="3634">
          <cell r="D3634">
            <v>9310809</v>
          </cell>
          <cell r="H3634">
            <v>0</v>
          </cell>
        </row>
        <row r="3635">
          <cell r="D3635">
            <v>9310810</v>
          </cell>
          <cell r="H3635">
            <v>0</v>
          </cell>
        </row>
        <row r="3636">
          <cell r="D3636">
            <v>9310811</v>
          </cell>
          <cell r="H3636">
            <v>0</v>
          </cell>
        </row>
        <row r="3637">
          <cell r="D3637">
            <v>9310826</v>
          </cell>
          <cell r="H3637">
            <v>0</v>
          </cell>
        </row>
        <row r="3638">
          <cell r="D3638">
            <v>9310845</v>
          </cell>
          <cell r="H3638">
            <v>0</v>
          </cell>
        </row>
        <row r="3639">
          <cell r="D3639">
            <v>9310850</v>
          </cell>
          <cell r="H3639">
            <v>0</v>
          </cell>
        </row>
        <row r="3640">
          <cell r="D3640">
            <v>9310851</v>
          </cell>
          <cell r="H3640">
            <v>0</v>
          </cell>
        </row>
        <row r="3641">
          <cell r="D3641">
            <v>9310878</v>
          </cell>
          <cell r="H3641">
            <v>0</v>
          </cell>
        </row>
        <row r="3642">
          <cell r="D3642">
            <v>9310904</v>
          </cell>
          <cell r="H3642">
            <v>0</v>
          </cell>
        </row>
        <row r="3643">
          <cell r="D3643">
            <v>9310905</v>
          </cell>
          <cell r="H3643">
            <v>0</v>
          </cell>
        </row>
        <row r="3644">
          <cell r="D3644">
            <v>9310906</v>
          </cell>
          <cell r="H3644">
            <v>0</v>
          </cell>
        </row>
        <row r="3645">
          <cell r="D3645">
            <v>9310907</v>
          </cell>
          <cell r="H3645">
            <v>0</v>
          </cell>
        </row>
        <row r="3646">
          <cell r="D3646">
            <v>9310908</v>
          </cell>
          <cell r="H3646">
            <v>0</v>
          </cell>
        </row>
        <row r="3647">
          <cell r="D3647">
            <v>9310909</v>
          </cell>
          <cell r="H3647">
            <v>0</v>
          </cell>
        </row>
        <row r="3648">
          <cell r="D3648">
            <v>9310930</v>
          </cell>
          <cell r="H3648">
            <v>0</v>
          </cell>
        </row>
        <row r="3649">
          <cell r="D3649">
            <v>9310964</v>
          </cell>
          <cell r="H3649">
            <v>0</v>
          </cell>
        </row>
        <row r="3650">
          <cell r="D3650">
            <v>9310970</v>
          </cell>
          <cell r="H3650">
            <v>0</v>
          </cell>
        </row>
        <row r="3651">
          <cell r="D3651">
            <v>9310971</v>
          </cell>
          <cell r="H3651">
            <v>0</v>
          </cell>
        </row>
        <row r="3652">
          <cell r="D3652">
            <v>9311056</v>
          </cell>
          <cell r="H3652">
            <v>0</v>
          </cell>
        </row>
        <row r="3653">
          <cell r="D3653">
            <v>9311058</v>
          </cell>
          <cell r="H3653">
            <v>0</v>
          </cell>
        </row>
        <row r="3654">
          <cell r="D3654">
            <v>9311060</v>
          </cell>
          <cell r="H3654">
            <v>0</v>
          </cell>
        </row>
        <row r="3655">
          <cell r="D3655">
            <v>9311061</v>
          </cell>
          <cell r="H3655">
            <v>0</v>
          </cell>
        </row>
        <row r="3656">
          <cell r="D3656">
            <v>9311062</v>
          </cell>
          <cell r="H3656">
            <v>0</v>
          </cell>
        </row>
        <row r="3657">
          <cell r="D3657">
            <v>9311067</v>
          </cell>
          <cell r="H3657">
            <v>0</v>
          </cell>
        </row>
        <row r="3658">
          <cell r="D3658">
            <v>9311068</v>
          </cell>
          <cell r="H3658">
            <v>0</v>
          </cell>
        </row>
        <row r="3659">
          <cell r="D3659">
            <v>9311069</v>
          </cell>
          <cell r="H3659">
            <v>0</v>
          </cell>
        </row>
        <row r="3660">
          <cell r="D3660">
            <v>9311071</v>
          </cell>
          <cell r="H3660">
            <v>0</v>
          </cell>
        </row>
        <row r="3661">
          <cell r="D3661">
            <v>9311086</v>
          </cell>
          <cell r="H3661">
            <v>0</v>
          </cell>
        </row>
        <row r="3662">
          <cell r="D3662">
            <v>9311087</v>
          </cell>
          <cell r="H3662">
            <v>0</v>
          </cell>
        </row>
        <row r="3663">
          <cell r="D3663">
            <v>9311088</v>
          </cell>
          <cell r="H3663">
            <v>0</v>
          </cell>
        </row>
        <row r="3664">
          <cell r="D3664">
            <v>9311113</v>
          </cell>
          <cell r="H3664">
            <v>0</v>
          </cell>
        </row>
        <row r="3665">
          <cell r="D3665">
            <v>9311121</v>
          </cell>
          <cell r="H3665">
            <v>0</v>
          </cell>
        </row>
        <row r="3666">
          <cell r="D3666">
            <v>9311122</v>
          </cell>
          <cell r="H3666">
            <v>0</v>
          </cell>
        </row>
        <row r="3667">
          <cell r="D3667">
            <v>9311124</v>
          </cell>
          <cell r="H3667">
            <v>0</v>
          </cell>
        </row>
        <row r="3668">
          <cell r="D3668">
            <v>9311125</v>
          </cell>
          <cell r="H3668">
            <v>0</v>
          </cell>
        </row>
        <row r="3669">
          <cell r="D3669">
            <v>9311126</v>
          </cell>
          <cell r="H3669">
            <v>0</v>
          </cell>
        </row>
        <row r="3670">
          <cell r="D3670">
            <v>9311127</v>
          </cell>
          <cell r="H3670">
            <v>0</v>
          </cell>
        </row>
        <row r="3671">
          <cell r="D3671">
            <v>9311128</v>
          </cell>
          <cell r="H3671">
            <v>0</v>
          </cell>
        </row>
        <row r="3672">
          <cell r="D3672">
            <v>9311129</v>
          </cell>
          <cell r="H3672">
            <v>0</v>
          </cell>
        </row>
        <row r="3673">
          <cell r="D3673">
            <v>9311130</v>
          </cell>
          <cell r="H3673">
            <v>0</v>
          </cell>
        </row>
        <row r="3674">
          <cell r="D3674">
            <v>9311131</v>
          </cell>
          <cell r="H3674">
            <v>0</v>
          </cell>
        </row>
        <row r="3675">
          <cell r="D3675">
            <v>9311132</v>
          </cell>
          <cell r="H3675">
            <v>0</v>
          </cell>
        </row>
        <row r="3676">
          <cell r="D3676">
            <v>9311133</v>
          </cell>
          <cell r="H3676">
            <v>0</v>
          </cell>
        </row>
        <row r="3677">
          <cell r="D3677">
            <v>9311134</v>
          </cell>
          <cell r="H3677">
            <v>0</v>
          </cell>
        </row>
        <row r="3678">
          <cell r="D3678">
            <v>9311135</v>
          </cell>
          <cell r="H3678">
            <v>0</v>
          </cell>
        </row>
        <row r="3679">
          <cell r="D3679">
            <v>9311136</v>
          </cell>
          <cell r="H3679">
            <v>0</v>
          </cell>
        </row>
        <row r="3680">
          <cell r="D3680">
            <v>9311137</v>
          </cell>
          <cell r="H3680">
            <v>0</v>
          </cell>
        </row>
        <row r="3681">
          <cell r="D3681">
            <v>9311138</v>
          </cell>
          <cell r="H3681">
            <v>0</v>
          </cell>
        </row>
        <row r="3682">
          <cell r="D3682">
            <v>9311169</v>
          </cell>
          <cell r="H3682">
            <v>0</v>
          </cell>
        </row>
        <row r="3683">
          <cell r="D3683">
            <v>9311190</v>
          </cell>
          <cell r="H3683">
            <v>0</v>
          </cell>
        </row>
        <row r="3684">
          <cell r="D3684">
            <v>9311191</v>
          </cell>
          <cell r="H3684">
            <v>0</v>
          </cell>
        </row>
        <row r="3685">
          <cell r="D3685">
            <v>9311192</v>
          </cell>
          <cell r="H3685">
            <v>0</v>
          </cell>
        </row>
        <row r="3686">
          <cell r="D3686">
            <v>9311193</v>
          </cell>
          <cell r="H3686">
            <v>0</v>
          </cell>
        </row>
        <row r="3687">
          <cell r="D3687">
            <v>9311194</v>
          </cell>
          <cell r="H3687">
            <v>0</v>
          </cell>
        </row>
        <row r="3688">
          <cell r="D3688">
            <v>9311196</v>
          </cell>
          <cell r="H3688">
            <v>0</v>
          </cell>
        </row>
        <row r="3689">
          <cell r="D3689">
            <v>9311197</v>
          </cell>
          <cell r="H3689">
            <v>0</v>
          </cell>
        </row>
        <row r="3690">
          <cell r="D3690">
            <v>9311198</v>
          </cell>
          <cell r="H3690">
            <v>0</v>
          </cell>
        </row>
        <row r="3691">
          <cell r="D3691">
            <v>9311212</v>
          </cell>
          <cell r="H3691">
            <v>0</v>
          </cell>
        </row>
        <row r="3692">
          <cell r="D3692">
            <v>9311213</v>
          </cell>
          <cell r="H3692">
            <v>0</v>
          </cell>
        </row>
        <row r="3693">
          <cell r="D3693">
            <v>9311214</v>
          </cell>
          <cell r="H3693">
            <v>0</v>
          </cell>
        </row>
        <row r="3694">
          <cell r="D3694">
            <v>9311215</v>
          </cell>
          <cell r="H3694">
            <v>0</v>
          </cell>
        </row>
        <row r="3695">
          <cell r="D3695">
            <v>9311321</v>
          </cell>
          <cell r="H3695">
            <v>0</v>
          </cell>
        </row>
        <row r="3696">
          <cell r="D3696">
            <v>9311330</v>
          </cell>
          <cell r="H3696">
            <v>0</v>
          </cell>
        </row>
        <row r="3697">
          <cell r="D3697">
            <v>9311331</v>
          </cell>
          <cell r="H3697">
            <v>0</v>
          </cell>
        </row>
        <row r="3698">
          <cell r="D3698">
            <v>9311384</v>
          </cell>
          <cell r="H3698">
            <v>0</v>
          </cell>
        </row>
        <row r="3699">
          <cell r="D3699">
            <v>9311387</v>
          </cell>
          <cell r="H3699">
            <v>0</v>
          </cell>
        </row>
        <row r="3700">
          <cell r="D3700">
            <v>9311388</v>
          </cell>
          <cell r="H3700">
            <v>0</v>
          </cell>
        </row>
        <row r="3701">
          <cell r="D3701">
            <v>9311417</v>
          </cell>
          <cell r="H3701">
            <v>0</v>
          </cell>
        </row>
        <row r="3702">
          <cell r="D3702">
            <v>9311418</v>
          </cell>
          <cell r="H3702">
            <v>0</v>
          </cell>
        </row>
        <row r="3703">
          <cell r="D3703">
            <v>9311432</v>
          </cell>
          <cell r="H3703">
            <v>0</v>
          </cell>
        </row>
        <row r="3704">
          <cell r="D3704">
            <v>9311444</v>
          </cell>
          <cell r="H3704">
            <v>0</v>
          </cell>
        </row>
        <row r="3705">
          <cell r="D3705">
            <v>9311503</v>
          </cell>
          <cell r="H3705">
            <v>0</v>
          </cell>
        </row>
        <row r="3706">
          <cell r="D3706">
            <v>9311674</v>
          </cell>
          <cell r="H3706">
            <v>0</v>
          </cell>
        </row>
        <row r="3707">
          <cell r="D3707">
            <v>9311676</v>
          </cell>
          <cell r="H3707">
            <v>0</v>
          </cell>
        </row>
        <row r="3708">
          <cell r="D3708">
            <v>9311677</v>
          </cell>
          <cell r="H3708">
            <v>0</v>
          </cell>
        </row>
        <row r="3709">
          <cell r="D3709">
            <v>9311678</v>
          </cell>
          <cell r="H3709">
            <v>0</v>
          </cell>
        </row>
        <row r="3710">
          <cell r="D3710">
            <v>9311679</v>
          </cell>
          <cell r="H3710">
            <v>0</v>
          </cell>
        </row>
        <row r="3711">
          <cell r="D3711">
            <v>9311713</v>
          </cell>
          <cell r="H3711">
            <v>0</v>
          </cell>
        </row>
        <row r="3712">
          <cell r="D3712">
            <v>9311718</v>
          </cell>
          <cell r="H3712">
            <v>0</v>
          </cell>
        </row>
        <row r="3713">
          <cell r="D3713">
            <v>9311719</v>
          </cell>
          <cell r="H3713">
            <v>0</v>
          </cell>
        </row>
        <row r="3714">
          <cell r="D3714">
            <v>9311730</v>
          </cell>
          <cell r="H3714">
            <v>0</v>
          </cell>
        </row>
        <row r="3715">
          <cell r="D3715">
            <v>9311868</v>
          </cell>
          <cell r="H3715">
            <v>0</v>
          </cell>
        </row>
        <row r="3716">
          <cell r="D3716">
            <v>9311869</v>
          </cell>
          <cell r="H3716">
            <v>0</v>
          </cell>
        </row>
        <row r="3717">
          <cell r="D3717">
            <v>9311880</v>
          </cell>
          <cell r="H3717">
            <v>0</v>
          </cell>
        </row>
        <row r="3718">
          <cell r="D3718">
            <v>9311894</v>
          </cell>
          <cell r="H3718">
            <v>0</v>
          </cell>
        </row>
        <row r="3719">
          <cell r="D3719">
            <v>9311895</v>
          </cell>
          <cell r="H3719">
            <v>0</v>
          </cell>
        </row>
        <row r="3720">
          <cell r="D3720">
            <v>9311896</v>
          </cell>
          <cell r="H3720">
            <v>0</v>
          </cell>
        </row>
        <row r="3721">
          <cell r="D3721">
            <v>9311897</v>
          </cell>
          <cell r="H3721">
            <v>0</v>
          </cell>
        </row>
        <row r="3722">
          <cell r="D3722">
            <v>9311924</v>
          </cell>
          <cell r="H3722">
            <v>0</v>
          </cell>
        </row>
        <row r="3723">
          <cell r="D3723">
            <v>9311944</v>
          </cell>
          <cell r="H3723">
            <v>0</v>
          </cell>
        </row>
        <row r="3724">
          <cell r="D3724">
            <v>9311946</v>
          </cell>
          <cell r="H3724">
            <v>0</v>
          </cell>
        </row>
        <row r="3725">
          <cell r="D3725">
            <v>9311947</v>
          </cell>
          <cell r="H3725">
            <v>0</v>
          </cell>
        </row>
        <row r="3726">
          <cell r="D3726">
            <v>9311952</v>
          </cell>
          <cell r="H3726">
            <v>0</v>
          </cell>
        </row>
        <row r="3727">
          <cell r="D3727">
            <v>9311953</v>
          </cell>
          <cell r="H3727">
            <v>0</v>
          </cell>
        </row>
        <row r="3728">
          <cell r="D3728">
            <v>9311954</v>
          </cell>
          <cell r="H3728">
            <v>0</v>
          </cell>
        </row>
        <row r="3729">
          <cell r="D3729">
            <v>9311980</v>
          </cell>
          <cell r="H3729">
            <v>0</v>
          </cell>
        </row>
        <row r="3730">
          <cell r="D3730">
            <v>9311995</v>
          </cell>
          <cell r="H3730">
            <v>0</v>
          </cell>
        </row>
        <row r="3731">
          <cell r="D3731">
            <v>9311996</v>
          </cell>
          <cell r="H3731">
            <v>0</v>
          </cell>
        </row>
        <row r="3732">
          <cell r="D3732">
            <v>9311997</v>
          </cell>
          <cell r="H3732">
            <v>0</v>
          </cell>
        </row>
        <row r="3733">
          <cell r="D3733">
            <v>9312030</v>
          </cell>
          <cell r="H3733">
            <v>0</v>
          </cell>
        </row>
        <row r="3734">
          <cell r="D3734">
            <v>9312031</v>
          </cell>
          <cell r="H3734">
            <v>0</v>
          </cell>
        </row>
        <row r="3735">
          <cell r="D3735">
            <v>9312032</v>
          </cell>
          <cell r="H3735">
            <v>0</v>
          </cell>
        </row>
        <row r="3736">
          <cell r="D3736">
            <v>9312121</v>
          </cell>
          <cell r="H3736">
            <v>0</v>
          </cell>
        </row>
        <row r="3737">
          <cell r="D3737">
            <v>9312132</v>
          </cell>
          <cell r="H3737">
            <v>0</v>
          </cell>
        </row>
        <row r="3738">
          <cell r="D3738">
            <v>9312144</v>
          </cell>
          <cell r="H3738">
            <v>0</v>
          </cell>
        </row>
        <row r="3739">
          <cell r="D3739">
            <v>9312145</v>
          </cell>
          <cell r="H3739">
            <v>0</v>
          </cell>
        </row>
        <row r="3740">
          <cell r="D3740">
            <v>9312146</v>
          </cell>
          <cell r="H3740">
            <v>25000</v>
          </cell>
        </row>
        <row r="3741">
          <cell r="D3741">
            <v>9312147</v>
          </cell>
          <cell r="H3741">
            <v>0</v>
          </cell>
        </row>
        <row r="3742">
          <cell r="D3742">
            <v>9312148</v>
          </cell>
          <cell r="H3742">
            <v>1000</v>
          </cell>
        </row>
        <row r="3743">
          <cell r="D3743">
            <v>9312149</v>
          </cell>
          <cell r="H3743">
            <v>10000</v>
          </cell>
        </row>
        <row r="3744">
          <cell r="D3744">
            <v>9312165</v>
          </cell>
          <cell r="H3744">
            <v>0</v>
          </cell>
        </row>
        <row r="3745">
          <cell r="D3745">
            <v>9312166</v>
          </cell>
          <cell r="H3745">
            <v>0</v>
          </cell>
        </row>
        <row r="3746">
          <cell r="D3746">
            <v>9312167</v>
          </cell>
          <cell r="H3746">
            <v>3000</v>
          </cell>
        </row>
        <row r="3747">
          <cell r="D3747">
            <v>9312168</v>
          </cell>
          <cell r="H3747">
            <v>3000</v>
          </cell>
        </row>
        <row r="3748">
          <cell r="D3748">
            <v>9312169</v>
          </cell>
          <cell r="H3748">
            <v>3000</v>
          </cell>
        </row>
        <row r="3749">
          <cell r="D3749">
            <v>9312180</v>
          </cell>
          <cell r="H3749">
            <v>0</v>
          </cell>
        </row>
        <row r="3750">
          <cell r="D3750">
            <v>9312181</v>
          </cell>
          <cell r="H3750">
            <v>0</v>
          </cell>
        </row>
        <row r="3751">
          <cell r="D3751">
            <v>9312182</v>
          </cell>
          <cell r="H3751">
            <v>0</v>
          </cell>
        </row>
        <row r="3752">
          <cell r="D3752">
            <v>9312183</v>
          </cell>
          <cell r="H3752">
            <v>0</v>
          </cell>
        </row>
        <row r="3753">
          <cell r="D3753">
            <v>9312184</v>
          </cell>
          <cell r="H3753">
            <v>0</v>
          </cell>
        </row>
        <row r="3754">
          <cell r="D3754">
            <v>9312185</v>
          </cell>
          <cell r="H3754">
            <v>0</v>
          </cell>
        </row>
        <row r="3755">
          <cell r="D3755">
            <v>9312186</v>
          </cell>
          <cell r="H3755">
            <v>0</v>
          </cell>
        </row>
        <row r="3756">
          <cell r="D3756">
            <v>9312293</v>
          </cell>
          <cell r="H3756">
            <v>0</v>
          </cell>
        </row>
        <row r="3757">
          <cell r="D3757">
            <v>9312348</v>
          </cell>
          <cell r="H3757">
            <v>0</v>
          </cell>
        </row>
        <row r="3758">
          <cell r="D3758">
            <v>9312350</v>
          </cell>
          <cell r="H3758">
            <v>0</v>
          </cell>
        </row>
        <row r="3759">
          <cell r="D3759">
            <v>9312351</v>
          </cell>
          <cell r="H3759">
            <v>0</v>
          </cell>
        </row>
        <row r="3760">
          <cell r="D3760">
            <v>9312352</v>
          </cell>
          <cell r="H3760">
            <v>0</v>
          </cell>
        </row>
        <row r="3761">
          <cell r="D3761">
            <v>9312354</v>
          </cell>
          <cell r="H3761">
            <v>0</v>
          </cell>
        </row>
        <row r="3762">
          <cell r="D3762">
            <v>9312355</v>
          </cell>
          <cell r="H3762">
            <v>0</v>
          </cell>
        </row>
        <row r="3763">
          <cell r="D3763">
            <v>9312357</v>
          </cell>
          <cell r="H3763">
            <v>0</v>
          </cell>
        </row>
        <row r="3764">
          <cell r="D3764">
            <v>9312358</v>
          </cell>
          <cell r="H3764">
            <v>0</v>
          </cell>
        </row>
        <row r="3765">
          <cell r="D3765">
            <v>9312366</v>
          </cell>
          <cell r="H3765">
            <v>0</v>
          </cell>
        </row>
        <row r="3766">
          <cell r="D3766">
            <v>9312367</v>
          </cell>
          <cell r="H3766">
            <v>0</v>
          </cell>
        </row>
        <row r="3767">
          <cell r="D3767">
            <v>9312377</v>
          </cell>
          <cell r="H3767">
            <v>0</v>
          </cell>
        </row>
        <row r="3768">
          <cell r="D3768">
            <v>9312379</v>
          </cell>
          <cell r="H3768">
            <v>0</v>
          </cell>
        </row>
        <row r="3769">
          <cell r="D3769">
            <v>9312411</v>
          </cell>
          <cell r="H3769">
            <v>0</v>
          </cell>
        </row>
        <row r="3770">
          <cell r="D3770">
            <v>9312413</v>
          </cell>
          <cell r="H3770">
            <v>0</v>
          </cell>
        </row>
        <row r="3771">
          <cell r="D3771">
            <v>9312414</v>
          </cell>
          <cell r="H3771">
            <v>0</v>
          </cell>
        </row>
        <row r="3772">
          <cell r="D3772">
            <v>9312415</v>
          </cell>
          <cell r="H3772">
            <v>0</v>
          </cell>
        </row>
        <row r="3773">
          <cell r="D3773">
            <v>9312416</v>
          </cell>
          <cell r="H3773">
            <v>0</v>
          </cell>
        </row>
        <row r="3774">
          <cell r="D3774">
            <v>9312417</v>
          </cell>
          <cell r="H3774">
            <v>0</v>
          </cell>
        </row>
        <row r="3775">
          <cell r="D3775">
            <v>9312418</v>
          </cell>
          <cell r="H3775">
            <v>0</v>
          </cell>
        </row>
        <row r="3776">
          <cell r="D3776">
            <v>9312423</v>
          </cell>
          <cell r="H3776">
            <v>0</v>
          </cell>
        </row>
        <row r="3777">
          <cell r="D3777">
            <v>9312424</v>
          </cell>
          <cell r="H3777">
            <v>0</v>
          </cell>
        </row>
        <row r="3778">
          <cell r="D3778">
            <v>9312425</v>
          </cell>
          <cell r="H3778">
            <v>1000</v>
          </cell>
        </row>
        <row r="3779">
          <cell r="D3779">
            <v>9312426</v>
          </cell>
          <cell r="H3779">
            <v>1000</v>
          </cell>
        </row>
        <row r="3780">
          <cell r="D3780">
            <v>9312427</v>
          </cell>
          <cell r="H3780">
            <v>1000</v>
          </cell>
        </row>
        <row r="3781">
          <cell r="D3781">
            <v>9312428</v>
          </cell>
          <cell r="H3781">
            <v>0</v>
          </cell>
        </row>
        <row r="3782">
          <cell r="D3782">
            <v>9312429</v>
          </cell>
          <cell r="H3782">
            <v>0</v>
          </cell>
        </row>
        <row r="3783">
          <cell r="D3783">
            <v>9312440</v>
          </cell>
          <cell r="H3783">
            <v>0</v>
          </cell>
        </row>
        <row r="3784">
          <cell r="D3784">
            <v>9312441</v>
          </cell>
          <cell r="H3784">
            <v>0</v>
          </cell>
        </row>
        <row r="3785">
          <cell r="D3785">
            <v>9312442</v>
          </cell>
          <cell r="H3785">
            <v>0</v>
          </cell>
        </row>
        <row r="3786">
          <cell r="D3786">
            <v>9312443</v>
          </cell>
          <cell r="H3786">
            <v>0</v>
          </cell>
        </row>
        <row r="3787">
          <cell r="D3787">
            <v>9312444</v>
          </cell>
          <cell r="H3787">
            <v>0</v>
          </cell>
        </row>
        <row r="3788">
          <cell r="D3788">
            <v>9312445</v>
          </cell>
          <cell r="H3788">
            <v>0</v>
          </cell>
        </row>
        <row r="3789">
          <cell r="D3789">
            <v>9312446</v>
          </cell>
          <cell r="H3789">
            <v>0</v>
          </cell>
        </row>
        <row r="3790">
          <cell r="D3790">
            <v>9312447</v>
          </cell>
          <cell r="H3790">
            <v>0</v>
          </cell>
        </row>
        <row r="3791">
          <cell r="D3791">
            <v>9312491</v>
          </cell>
          <cell r="H3791">
            <v>0</v>
          </cell>
        </row>
        <row r="3792">
          <cell r="D3792">
            <v>9312492</v>
          </cell>
          <cell r="H3792">
            <v>0</v>
          </cell>
        </row>
        <row r="3793">
          <cell r="D3793">
            <v>9312493</v>
          </cell>
          <cell r="H3793">
            <v>0</v>
          </cell>
        </row>
        <row r="3794">
          <cell r="D3794">
            <v>9312526</v>
          </cell>
          <cell r="H3794">
            <v>0</v>
          </cell>
        </row>
        <row r="3795">
          <cell r="D3795">
            <v>9312545</v>
          </cell>
          <cell r="H3795">
            <v>0</v>
          </cell>
        </row>
        <row r="3796">
          <cell r="D3796">
            <v>9312546</v>
          </cell>
          <cell r="H3796">
            <v>0</v>
          </cell>
        </row>
        <row r="3797">
          <cell r="D3797">
            <v>9312547</v>
          </cell>
          <cell r="H3797">
            <v>0</v>
          </cell>
        </row>
        <row r="3798">
          <cell r="D3798">
            <v>9312548</v>
          </cell>
          <cell r="H3798">
            <v>0</v>
          </cell>
        </row>
        <row r="3799">
          <cell r="D3799">
            <v>9312694</v>
          </cell>
          <cell r="H3799">
            <v>0</v>
          </cell>
        </row>
        <row r="3800">
          <cell r="D3800">
            <v>9312724</v>
          </cell>
          <cell r="H3800">
            <v>0</v>
          </cell>
        </row>
        <row r="3801">
          <cell r="D3801">
            <v>9312725</v>
          </cell>
          <cell r="H3801">
            <v>0</v>
          </cell>
        </row>
        <row r="3802">
          <cell r="D3802">
            <v>9312726</v>
          </cell>
          <cell r="H3802">
            <v>0</v>
          </cell>
        </row>
        <row r="3803">
          <cell r="D3803">
            <v>9312727</v>
          </cell>
          <cell r="H3803">
            <v>0</v>
          </cell>
        </row>
        <row r="3804">
          <cell r="D3804">
            <v>9312728</v>
          </cell>
          <cell r="H3804">
            <v>0</v>
          </cell>
        </row>
        <row r="3805">
          <cell r="D3805">
            <v>9312730</v>
          </cell>
          <cell r="H3805">
            <v>0</v>
          </cell>
        </row>
        <row r="3806">
          <cell r="D3806">
            <v>9312736</v>
          </cell>
          <cell r="H3806">
            <v>0</v>
          </cell>
        </row>
        <row r="3807">
          <cell r="D3807">
            <v>9312747</v>
          </cell>
          <cell r="H3807">
            <v>0</v>
          </cell>
        </row>
        <row r="3808">
          <cell r="D3808">
            <v>9312752</v>
          </cell>
          <cell r="H3808">
            <v>0</v>
          </cell>
        </row>
        <row r="3809">
          <cell r="D3809">
            <v>9312809</v>
          </cell>
          <cell r="H3809">
            <v>0</v>
          </cell>
        </row>
        <row r="3810">
          <cell r="D3810">
            <v>9312822</v>
          </cell>
          <cell r="H3810">
            <v>0</v>
          </cell>
        </row>
        <row r="3811">
          <cell r="D3811">
            <v>9312825</v>
          </cell>
          <cell r="H3811">
            <v>0</v>
          </cell>
        </row>
        <row r="3812">
          <cell r="D3812">
            <v>9312828</v>
          </cell>
          <cell r="H3812">
            <v>0</v>
          </cell>
        </row>
        <row r="3813">
          <cell r="D3813">
            <v>9312860</v>
          </cell>
          <cell r="H3813">
            <v>0</v>
          </cell>
        </row>
        <row r="3814">
          <cell r="D3814">
            <v>9312861</v>
          </cell>
          <cell r="H3814">
            <v>0</v>
          </cell>
        </row>
        <row r="3815">
          <cell r="D3815">
            <v>9312862</v>
          </cell>
          <cell r="H3815">
            <v>0</v>
          </cell>
        </row>
        <row r="3816">
          <cell r="D3816">
            <v>9312863</v>
          </cell>
          <cell r="H3816">
            <v>0</v>
          </cell>
        </row>
        <row r="3817">
          <cell r="D3817">
            <v>9312864</v>
          </cell>
          <cell r="H3817">
            <v>0</v>
          </cell>
        </row>
        <row r="3818">
          <cell r="D3818">
            <v>9312865</v>
          </cell>
          <cell r="H3818">
            <v>0</v>
          </cell>
        </row>
        <row r="3819">
          <cell r="D3819">
            <v>9312866</v>
          </cell>
          <cell r="H3819">
            <v>0</v>
          </cell>
        </row>
        <row r="3820">
          <cell r="D3820">
            <v>9312867</v>
          </cell>
          <cell r="H3820">
            <v>0</v>
          </cell>
        </row>
        <row r="3821">
          <cell r="D3821">
            <v>9312868</v>
          </cell>
          <cell r="H3821">
            <v>0</v>
          </cell>
        </row>
        <row r="3822">
          <cell r="D3822">
            <v>9312869</v>
          </cell>
          <cell r="H3822">
            <v>0</v>
          </cell>
        </row>
        <row r="3823">
          <cell r="D3823">
            <v>9312870</v>
          </cell>
          <cell r="H3823">
            <v>0</v>
          </cell>
        </row>
        <row r="3824">
          <cell r="D3824">
            <v>9312871</v>
          </cell>
          <cell r="H3824">
            <v>0</v>
          </cell>
        </row>
        <row r="3825">
          <cell r="D3825">
            <v>9312872</v>
          </cell>
          <cell r="H3825">
            <v>0</v>
          </cell>
        </row>
        <row r="3826">
          <cell r="D3826">
            <v>9312873</v>
          </cell>
          <cell r="H3826">
            <v>0</v>
          </cell>
        </row>
        <row r="3827">
          <cell r="D3827">
            <v>9312874</v>
          </cell>
          <cell r="H3827">
            <v>0</v>
          </cell>
        </row>
        <row r="3828">
          <cell r="D3828">
            <v>9312875</v>
          </cell>
          <cell r="H3828">
            <v>0</v>
          </cell>
        </row>
        <row r="3829">
          <cell r="D3829">
            <v>9312876</v>
          </cell>
          <cell r="H3829">
            <v>0</v>
          </cell>
        </row>
        <row r="3830">
          <cell r="D3830">
            <v>9312895</v>
          </cell>
          <cell r="H3830">
            <v>0</v>
          </cell>
        </row>
        <row r="3831">
          <cell r="D3831">
            <v>9313025</v>
          </cell>
          <cell r="H3831">
            <v>0</v>
          </cell>
        </row>
        <row r="3832">
          <cell r="D3832">
            <v>9313026</v>
          </cell>
          <cell r="H3832">
            <v>0</v>
          </cell>
        </row>
        <row r="3833">
          <cell r="D3833">
            <v>9313027</v>
          </cell>
          <cell r="H3833">
            <v>0</v>
          </cell>
        </row>
        <row r="3834">
          <cell r="D3834">
            <v>9313028</v>
          </cell>
          <cell r="H3834">
            <v>0</v>
          </cell>
        </row>
        <row r="3835">
          <cell r="D3835">
            <v>9313029</v>
          </cell>
          <cell r="H3835">
            <v>0</v>
          </cell>
        </row>
        <row r="3836">
          <cell r="D3836">
            <v>9313030</v>
          </cell>
          <cell r="H3836">
            <v>0</v>
          </cell>
        </row>
        <row r="3837">
          <cell r="D3837">
            <v>9313042</v>
          </cell>
          <cell r="H3837">
            <v>0</v>
          </cell>
        </row>
        <row r="3838">
          <cell r="D3838">
            <v>9313046</v>
          </cell>
          <cell r="H3838">
            <v>0</v>
          </cell>
        </row>
        <row r="3839">
          <cell r="D3839">
            <v>9313047</v>
          </cell>
          <cell r="H3839">
            <v>0</v>
          </cell>
        </row>
        <row r="3840">
          <cell r="D3840">
            <v>9313048</v>
          </cell>
          <cell r="H3840">
            <v>0</v>
          </cell>
        </row>
        <row r="3841">
          <cell r="D3841">
            <v>9313049</v>
          </cell>
          <cell r="H3841">
            <v>0</v>
          </cell>
        </row>
        <row r="3842">
          <cell r="D3842">
            <v>9313092</v>
          </cell>
          <cell r="H3842">
            <v>0</v>
          </cell>
        </row>
        <row r="3843">
          <cell r="D3843">
            <v>9313093</v>
          </cell>
          <cell r="H3843">
            <v>0</v>
          </cell>
        </row>
        <row r="3844">
          <cell r="D3844">
            <v>9313100</v>
          </cell>
          <cell r="H3844">
            <v>0</v>
          </cell>
        </row>
        <row r="3845">
          <cell r="D3845">
            <v>9313115</v>
          </cell>
          <cell r="H3845">
            <v>0</v>
          </cell>
        </row>
        <row r="3846">
          <cell r="D3846">
            <v>9313116</v>
          </cell>
          <cell r="H3846">
            <v>0</v>
          </cell>
        </row>
        <row r="3847">
          <cell r="D3847">
            <v>9313117</v>
          </cell>
          <cell r="H3847">
            <v>0</v>
          </cell>
        </row>
        <row r="3848">
          <cell r="D3848">
            <v>9313118</v>
          </cell>
          <cell r="H3848">
            <v>0</v>
          </cell>
        </row>
        <row r="3849">
          <cell r="D3849">
            <v>9313119</v>
          </cell>
          <cell r="H3849">
            <v>0</v>
          </cell>
        </row>
        <row r="3850">
          <cell r="D3850">
            <v>9313130</v>
          </cell>
          <cell r="H3850">
            <v>0</v>
          </cell>
        </row>
        <row r="3851">
          <cell r="D3851">
            <v>9313134</v>
          </cell>
          <cell r="H3851">
            <v>0</v>
          </cell>
        </row>
        <row r="3852">
          <cell r="D3852">
            <v>9313153</v>
          </cell>
          <cell r="H3852">
            <v>0</v>
          </cell>
        </row>
        <row r="3853">
          <cell r="D3853">
            <v>9313169</v>
          </cell>
          <cell r="H3853">
            <v>0</v>
          </cell>
        </row>
        <row r="3854">
          <cell r="D3854">
            <v>9313188</v>
          </cell>
          <cell r="H3854">
            <v>0</v>
          </cell>
        </row>
        <row r="3855">
          <cell r="D3855">
            <v>9313189</v>
          </cell>
          <cell r="H3855">
            <v>0</v>
          </cell>
        </row>
        <row r="3856">
          <cell r="D3856">
            <v>9313190</v>
          </cell>
          <cell r="H3856">
            <v>0</v>
          </cell>
        </row>
        <row r="3857">
          <cell r="D3857">
            <v>9313285</v>
          </cell>
          <cell r="H3857">
            <v>0</v>
          </cell>
        </row>
        <row r="3858">
          <cell r="D3858">
            <v>9313286</v>
          </cell>
          <cell r="H3858">
            <v>0</v>
          </cell>
        </row>
        <row r="3859">
          <cell r="D3859">
            <v>9313300</v>
          </cell>
          <cell r="H3859">
            <v>0</v>
          </cell>
        </row>
        <row r="3860">
          <cell r="D3860">
            <v>9313301</v>
          </cell>
          <cell r="H3860">
            <v>0</v>
          </cell>
        </row>
        <row r="3861">
          <cell r="D3861">
            <v>9313345</v>
          </cell>
          <cell r="H3861">
            <v>0</v>
          </cell>
        </row>
        <row r="3862">
          <cell r="D3862">
            <v>9313444</v>
          </cell>
          <cell r="H3862">
            <v>0</v>
          </cell>
        </row>
        <row r="3863">
          <cell r="D3863">
            <v>9313445</v>
          </cell>
          <cell r="H3863">
            <v>0</v>
          </cell>
        </row>
        <row r="3864">
          <cell r="D3864">
            <v>9313446</v>
          </cell>
          <cell r="H3864">
            <v>0</v>
          </cell>
        </row>
        <row r="3865">
          <cell r="D3865">
            <v>9313447</v>
          </cell>
          <cell r="H3865">
            <v>0</v>
          </cell>
        </row>
        <row r="3866">
          <cell r="D3866">
            <v>9313448</v>
          </cell>
          <cell r="H3866">
            <v>0</v>
          </cell>
        </row>
        <row r="3867">
          <cell r="D3867">
            <v>9313514</v>
          </cell>
          <cell r="H3867">
            <v>0</v>
          </cell>
        </row>
        <row r="3868">
          <cell r="D3868">
            <v>9313515</v>
          </cell>
          <cell r="H3868">
            <v>0</v>
          </cell>
        </row>
        <row r="3869">
          <cell r="D3869">
            <v>9313516</v>
          </cell>
          <cell r="H3869">
            <v>0</v>
          </cell>
        </row>
        <row r="3870">
          <cell r="D3870">
            <v>9313770</v>
          </cell>
          <cell r="H3870">
            <v>0</v>
          </cell>
        </row>
        <row r="3871">
          <cell r="D3871">
            <v>9313771</v>
          </cell>
          <cell r="H3871">
            <v>0</v>
          </cell>
        </row>
        <row r="3872">
          <cell r="D3872">
            <v>9313773</v>
          </cell>
          <cell r="H3872">
            <v>0</v>
          </cell>
        </row>
        <row r="3873">
          <cell r="D3873">
            <v>9313775</v>
          </cell>
          <cell r="H3873">
            <v>0</v>
          </cell>
        </row>
        <row r="3874">
          <cell r="D3874">
            <v>9313776</v>
          </cell>
          <cell r="H3874">
            <v>0</v>
          </cell>
        </row>
        <row r="3875">
          <cell r="D3875">
            <v>9313777</v>
          </cell>
          <cell r="H3875">
            <v>0</v>
          </cell>
        </row>
        <row r="3876">
          <cell r="D3876">
            <v>9313778</v>
          </cell>
          <cell r="H3876">
            <v>0</v>
          </cell>
        </row>
        <row r="3877">
          <cell r="D3877">
            <v>9313804</v>
          </cell>
          <cell r="H3877">
            <v>0</v>
          </cell>
        </row>
        <row r="3878">
          <cell r="D3878">
            <v>9313807</v>
          </cell>
          <cell r="H3878">
            <v>0</v>
          </cell>
        </row>
        <row r="3879">
          <cell r="D3879">
            <v>9313808</v>
          </cell>
          <cell r="H3879">
            <v>0</v>
          </cell>
        </row>
        <row r="3880">
          <cell r="D3880">
            <v>9313810</v>
          </cell>
          <cell r="H3880">
            <v>0</v>
          </cell>
        </row>
        <row r="3881">
          <cell r="D3881">
            <v>9313816</v>
          </cell>
          <cell r="H3881">
            <v>0</v>
          </cell>
        </row>
        <row r="3882">
          <cell r="D3882">
            <v>9313818</v>
          </cell>
          <cell r="H3882">
            <v>0</v>
          </cell>
        </row>
        <row r="3883">
          <cell r="D3883">
            <v>9313872</v>
          </cell>
          <cell r="H3883">
            <v>0</v>
          </cell>
        </row>
        <row r="3884">
          <cell r="D3884">
            <v>9313940</v>
          </cell>
          <cell r="H3884">
            <v>0</v>
          </cell>
        </row>
        <row r="3885">
          <cell r="D3885">
            <v>9313942</v>
          </cell>
          <cell r="H3885">
            <v>0</v>
          </cell>
        </row>
        <row r="3886">
          <cell r="D3886">
            <v>9313943</v>
          </cell>
          <cell r="H3886">
            <v>0</v>
          </cell>
        </row>
        <row r="3887">
          <cell r="D3887">
            <v>9313944</v>
          </cell>
          <cell r="H3887">
            <v>0</v>
          </cell>
        </row>
        <row r="3888">
          <cell r="D3888">
            <v>9313962</v>
          </cell>
          <cell r="H3888">
            <v>0</v>
          </cell>
        </row>
        <row r="3889">
          <cell r="D3889">
            <v>9313963</v>
          </cell>
          <cell r="H3889">
            <v>0</v>
          </cell>
        </row>
        <row r="3890">
          <cell r="D3890">
            <v>9313964</v>
          </cell>
          <cell r="H3890">
            <v>0</v>
          </cell>
        </row>
        <row r="3891">
          <cell r="D3891">
            <v>9313965</v>
          </cell>
          <cell r="H3891">
            <v>0</v>
          </cell>
        </row>
        <row r="3892">
          <cell r="D3892">
            <v>9313966</v>
          </cell>
          <cell r="H3892">
            <v>0</v>
          </cell>
        </row>
        <row r="3893">
          <cell r="D3893">
            <v>9313967</v>
          </cell>
          <cell r="H3893">
            <v>0</v>
          </cell>
        </row>
        <row r="3894">
          <cell r="D3894">
            <v>9313968</v>
          </cell>
          <cell r="H3894">
            <v>0</v>
          </cell>
        </row>
        <row r="3895">
          <cell r="D3895">
            <v>9313969</v>
          </cell>
          <cell r="H3895">
            <v>0</v>
          </cell>
        </row>
        <row r="3896">
          <cell r="D3896">
            <v>9313970</v>
          </cell>
          <cell r="H3896">
            <v>0</v>
          </cell>
        </row>
        <row r="3897">
          <cell r="D3897">
            <v>9313971</v>
          </cell>
          <cell r="H3897">
            <v>0</v>
          </cell>
        </row>
        <row r="3898">
          <cell r="D3898">
            <v>9313972</v>
          </cell>
          <cell r="H3898">
            <v>0</v>
          </cell>
        </row>
        <row r="3899">
          <cell r="D3899">
            <v>9313973</v>
          </cell>
          <cell r="H3899">
            <v>0</v>
          </cell>
        </row>
        <row r="3900">
          <cell r="D3900">
            <v>9313974</v>
          </cell>
          <cell r="H3900">
            <v>0</v>
          </cell>
        </row>
        <row r="3901">
          <cell r="D3901">
            <v>9313975</v>
          </cell>
          <cell r="H3901">
            <v>0</v>
          </cell>
        </row>
        <row r="3902">
          <cell r="D3902">
            <v>9313976</v>
          </cell>
          <cell r="H3902">
            <v>0</v>
          </cell>
        </row>
        <row r="3903">
          <cell r="D3903">
            <v>9313977</v>
          </cell>
          <cell r="H3903">
            <v>0</v>
          </cell>
        </row>
        <row r="3904">
          <cell r="D3904">
            <v>9313978</v>
          </cell>
          <cell r="H3904">
            <v>0</v>
          </cell>
        </row>
        <row r="3905">
          <cell r="D3905">
            <v>9314061</v>
          </cell>
          <cell r="H3905">
            <v>0</v>
          </cell>
        </row>
        <row r="3906">
          <cell r="D3906">
            <v>9400003</v>
          </cell>
          <cell r="H3906">
            <v>0</v>
          </cell>
        </row>
        <row r="3907">
          <cell r="D3907">
            <v>9400021</v>
          </cell>
          <cell r="H3907">
            <v>0</v>
          </cell>
        </row>
        <row r="3908">
          <cell r="D3908">
            <v>9400033</v>
          </cell>
          <cell r="H3908">
            <v>0</v>
          </cell>
        </row>
        <row r="3909">
          <cell r="D3909">
            <v>9400093</v>
          </cell>
          <cell r="H3909">
            <v>0</v>
          </cell>
        </row>
        <row r="3910">
          <cell r="D3910">
            <v>9400157</v>
          </cell>
          <cell r="H3910">
            <v>0</v>
          </cell>
        </row>
        <row r="3911">
          <cell r="D3911">
            <v>9400201</v>
          </cell>
          <cell r="H3911">
            <v>0</v>
          </cell>
        </row>
        <row r="3912">
          <cell r="D3912">
            <v>9400214</v>
          </cell>
          <cell r="H3912">
            <v>0</v>
          </cell>
        </row>
        <row r="3913">
          <cell r="D3913">
            <v>9400261</v>
          </cell>
          <cell r="H3913">
            <v>0</v>
          </cell>
        </row>
        <row r="3914">
          <cell r="D3914">
            <v>9400262</v>
          </cell>
          <cell r="H3914">
            <v>0</v>
          </cell>
        </row>
        <row r="3915">
          <cell r="D3915">
            <v>9400301</v>
          </cell>
          <cell r="H3915">
            <v>0</v>
          </cell>
        </row>
        <row r="3916">
          <cell r="D3916">
            <v>9400305</v>
          </cell>
          <cell r="H3916">
            <v>0</v>
          </cell>
        </row>
        <row r="3917">
          <cell r="D3917">
            <v>9400307</v>
          </cell>
          <cell r="H3917">
            <v>0</v>
          </cell>
        </row>
        <row r="3918">
          <cell r="D3918">
            <v>9400308</v>
          </cell>
          <cell r="H3918">
            <v>0</v>
          </cell>
        </row>
        <row r="3919">
          <cell r="D3919">
            <v>9400309</v>
          </cell>
          <cell r="H3919">
            <v>0</v>
          </cell>
        </row>
        <row r="3920">
          <cell r="D3920">
            <v>9400500</v>
          </cell>
          <cell r="H3920">
            <v>0</v>
          </cell>
        </row>
        <row r="3921">
          <cell r="D3921">
            <v>9400501</v>
          </cell>
          <cell r="H3921">
            <v>0</v>
          </cell>
        </row>
        <row r="3922">
          <cell r="D3922">
            <v>9400503</v>
          </cell>
          <cell r="H3922">
            <v>0</v>
          </cell>
        </row>
        <row r="3923">
          <cell r="D3923">
            <v>9400504</v>
          </cell>
          <cell r="H3923">
            <v>0</v>
          </cell>
        </row>
        <row r="3924">
          <cell r="D3924">
            <v>9400505</v>
          </cell>
          <cell r="H3924">
            <v>0</v>
          </cell>
        </row>
        <row r="3925">
          <cell r="D3925">
            <v>9400506</v>
          </cell>
          <cell r="H3925">
            <v>0</v>
          </cell>
        </row>
        <row r="3926">
          <cell r="D3926">
            <v>9400508</v>
          </cell>
          <cell r="H3926">
            <v>0</v>
          </cell>
        </row>
        <row r="3927">
          <cell r="D3927">
            <v>9400509</v>
          </cell>
          <cell r="H3927">
            <v>0</v>
          </cell>
        </row>
        <row r="3928">
          <cell r="D3928">
            <v>9400302</v>
          </cell>
          <cell r="H3928">
            <v>0</v>
          </cell>
        </row>
        <row r="3929">
          <cell r="D3929">
            <v>9400303</v>
          </cell>
          <cell r="H3929">
            <v>0</v>
          </cell>
        </row>
        <row r="3930">
          <cell r="D3930">
            <v>9400304</v>
          </cell>
          <cell r="H3930">
            <v>0</v>
          </cell>
        </row>
        <row r="3931">
          <cell r="D3931">
            <v>9400502</v>
          </cell>
          <cell r="H3931">
            <v>0</v>
          </cell>
        </row>
        <row r="3932">
          <cell r="D3932">
            <v>9400510</v>
          </cell>
          <cell r="H3932">
            <v>0</v>
          </cell>
        </row>
        <row r="3933">
          <cell r="D3933">
            <v>9400511</v>
          </cell>
          <cell r="H3933">
            <v>0</v>
          </cell>
        </row>
        <row r="3934">
          <cell r="D3934">
            <v>9400512</v>
          </cell>
          <cell r="H3934">
            <v>0</v>
          </cell>
        </row>
        <row r="3935">
          <cell r="D3935">
            <v>9400513</v>
          </cell>
          <cell r="H3935">
            <v>0</v>
          </cell>
        </row>
        <row r="3936">
          <cell r="D3936">
            <v>9400514</v>
          </cell>
          <cell r="H3936">
            <v>0</v>
          </cell>
        </row>
        <row r="3937">
          <cell r="D3937">
            <v>9400516</v>
          </cell>
          <cell r="H3937">
            <v>0</v>
          </cell>
        </row>
        <row r="3938">
          <cell r="D3938">
            <v>9400517</v>
          </cell>
          <cell r="H3938">
            <v>0</v>
          </cell>
        </row>
        <row r="3939">
          <cell r="D3939">
            <v>9400518</v>
          </cell>
          <cell r="H3939">
            <v>0</v>
          </cell>
        </row>
        <row r="3940">
          <cell r="D3940">
            <v>9400519</v>
          </cell>
          <cell r="H3940">
            <v>0</v>
          </cell>
        </row>
        <row r="3941">
          <cell r="D3941">
            <v>9400520</v>
          </cell>
          <cell r="H3941">
            <v>0</v>
          </cell>
        </row>
        <row r="3942">
          <cell r="D3942">
            <v>9400521</v>
          </cell>
          <cell r="H3942">
            <v>0</v>
          </cell>
        </row>
        <row r="3943">
          <cell r="D3943">
            <v>9400522</v>
          </cell>
          <cell r="H3943">
            <v>0</v>
          </cell>
        </row>
        <row r="3944">
          <cell r="D3944">
            <v>9400523</v>
          </cell>
          <cell r="H3944">
            <v>0</v>
          </cell>
        </row>
        <row r="3945">
          <cell r="D3945">
            <v>9400524</v>
          </cell>
          <cell r="H3945">
            <v>0</v>
          </cell>
        </row>
        <row r="3946">
          <cell r="D3946">
            <v>9400525</v>
          </cell>
          <cell r="H3946">
            <v>0</v>
          </cell>
        </row>
        <row r="3947">
          <cell r="D3947">
            <v>9400526</v>
          </cell>
          <cell r="H3947">
            <v>0</v>
          </cell>
        </row>
        <row r="3948">
          <cell r="D3948">
            <v>9400527</v>
          </cell>
          <cell r="H3948">
            <v>0</v>
          </cell>
        </row>
        <row r="3949">
          <cell r="D3949">
            <v>7301751</v>
          </cell>
          <cell r="H3949">
            <v>0</v>
          </cell>
        </row>
        <row r="3950">
          <cell r="D3950">
            <v>9309506</v>
          </cell>
          <cell r="H3950">
            <v>0</v>
          </cell>
        </row>
        <row r="3951">
          <cell r="D3951">
            <v>9309505</v>
          </cell>
          <cell r="H3951">
            <v>0</v>
          </cell>
        </row>
        <row r="3952">
          <cell r="D3952">
            <v>9308062</v>
          </cell>
          <cell r="H3952">
            <v>0</v>
          </cell>
        </row>
        <row r="3953">
          <cell r="D3953">
            <v>9001850</v>
          </cell>
          <cell r="H3953">
            <v>0</v>
          </cell>
        </row>
        <row r="3954">
          <cell r="D3954">
            <v>9301074</v>
          </cell>
          <cell r="H3954">
            <v>0</v>
          </cell>
        </row>
        <row r="3955">
          <cell r="D3955">
            <v>9301077</v>
          </cell>
          <cell r="H3955">
            <v>0</v>
          </cell>
        </row>
        <row r="3956">
          <cell r="D3956">
            <v>9301078</v>
          </cell>
          <cell r="H3956">
            <v>0</v>
          </cell>
        </row>
        <row r="3957">
          <cell r="D3957">
            <v>9301091</v>
          </cell>
          <cell r="H3957">
            <v>0</v>
          </cell>
        </row>
        <row r="3958">
          <cell r="D3958">
            <v>9301155</v>
          </cell>
          <cell r="H3958">
            <v>0</v>
          </cell>
        </row>
        <row r="3959">
          <cell r="D3959">
            <v>9301197</v>
          </cell>
          <cell r="H3959">
            <v>0</v>
          </cell>
        </row>
        <row r="3960">
          <cell r="D3960">
            <v>9301349</v>
          </cell>
          <cell r="H3960">
            <v>0</v>
          </cell>
        </row>
        <row r="3961">
          <cell r="D3961">
            <v>9301415</v>
          </cell>
          <cell r="H3961">
            <v>0</v>
          </cell>
        </row>
        <row r="3962">
          <cell r="D3962">
            <v>9301416</v>
          </cell>
          <cell r="H3962">
            <v>0</v>
          </cell>
        </row>
        <row r="3963">
          <cell r="D3963">
            <v>9301702</v>
          </cell>
          <cell r="H3963">
            <v>0</v>
          </cell>
        </row>
        <row r="3964">
          <cell r="D3964">
            <v>9301703</v>
          </cell>
          <cell r="H3964">
            <v>0</v>
          </cell>
        </row>
        <row r="3965">
          <cell r="D3965">
            <v>9301704</v>
          </cell>
          <cell r="H3965">
            <v>0</v>
          </cell>
        </row>
        <row r="3966">
          <cell r="D3966">
            <v>9301754</v>
          </cell>
          <cell r="H3966">
            <v>0</v>
          </cell>
        </row>
        <row r="3967">
          <cell r="D3967">
            <v>9302803</v>
          </cell>
          <cell r="H3967">
            <v>0</v>
          </cell>
        </row>
        <row r="3968">
          <cell r="D3968">
            <v>9302971</v>
          </cell>
          <cell r="H3968">
            <v>0</v>
          </cell>
        </row>
        <row r="3969">
          <cell r="D3969">
            <v>9302972</v>
          </cell>
          <cell r="H3969">
            <v>0</v>
          </cell>
        </row>
        <row r="3970">
          <cell r="D3970">
            <v>9303069</v>
          </cell>
          <cell r="H3970">
            <v>0</v>
          </cell>
        </row>
        <row r="3971">
          <cell r="D3971">
            <v>9303193</v>
          </cell>
          <cell r="H3971">
            <v>0</v>
          </cell>
        </row>
        <row r="3972">
          <cell r="D3972">
            <v>9303194</v>
          </cell>
          <cell r="H3972">
            <v>0</v>
          </cell>
        </row>
        <row r="3973">
          <cell r="D3973">
            <v>9303605</v>
          </cell>
          <cell r="H3973">
            <v>500</v>
          </cell>
        </row>
        <row r="3974">
          <cell r="D3974">
            <v>9304300</v>
          </cell>
          <cell r="H3974">
            <v>0</v>
          </cell>
        </row>
        <row r="3975">
          <cell r="D3975">
            <v>9304907</v>
          </cell>
          <cell r="H3975">
            <v>0</v>
          </cell>
        </row>
        <row r="3976">
          <cell r="D3976">
            <v>9304908</v>
          </cell>
          <cell r="H3976">
            <v>0</v>
          </cell>
        </row>
        <row r="3977">
          <cell r="D3977">
            <v>9305080</v>
          </cell>
          <cell r="H3977">
            <v>0.5</v>
          </cell>
        </row>
        <row r="3978">
          <cell r="D3978">
            <v>9305530</v>
          </cell>
          <cell r="H3978">
            <v>0</v>
          </cell>
        </row>
        <row r="3979">
          <cell r="D3979">
            <v>9305535</v>
          </cell>
          <cell r="H3979">
            <v>0</v>
          </cell>
        </row>
        <row r="3980">
          <cell r="D3980">
            <v>9305554</v>
          </cell>
          <cell r="H3980">
            <v>12</v>
          </cell>
        </row>
        <row r="3981">
          <cell r="D3981">
            <v>9305555</v>
          </cell>
          <cell r="H3981">
            <v>10</v>
          </cell>
        </row>
        <row r="3982">
          <cell r="D3982">
            <v>9305648</v>
          </cell>
          <cell r="H3982">
            <v>35</v>
          </cell>
        </row>
        <row r="3983">
          <cell r="D3983">
            <v>9305813</v>
          </cell>
          <cell r="H3983">
            <v>0</v>
          </cell>
        </row>
        <row r="3984">
          <cell r="D3984">
            <v>9305814</v>
          </cell>
          <cell r="H3984">
            <v>0</v>
          </cell>
        </row>
        <row r="3985">
          <cell r="D3985">
            <v>9305818</v>
          </cell>
          <cell r="H3985">
            <v>0</v>
          </cell>
        </row>
        <row r="3986">
          <cell r="D3986">
            <v>9305857</v>
          </cell>
          <cell r="H3986">
            <v>50</v>
          </cell>
        </row>
        <row r="3987">
          <cell r="D3987">
            <v>9305858</v>
          </cell>
          <cell r="H3987">
            <v>20</v>
          </cell>
        </row>
        <row r="3988">
          <cell r="D3988">
            <v>9305864</v>
          </cell>
          <cell r="H3988">
            <v>18</v>
          </cell>
        </row>
        <row r="3989">
          <cell r="D3989">
            <v>9305865</v>
          </cell>
          <cell r="H3989">
            <v>1</v>
          </cell>
        </row>
        <row r="3990">
          <cell r="D3990">
            <v>9305884</v>
          </cell>
          <cell r="H3990">
            <v>0</v>
          </cell>
        </row>
        <row r="3991">
          <cell r="D3991">
            <v>9305942</v>
          </cell>
          <cell r="H3991">
            <v>0</v>
          </cell>
        </row>
        <row r="3992">
          <cell r="D3992">
            <v>9305997</v>
          </cell>
          <cell r="H3992">
            <v>0</v>
          </cell>
        </row>
        <row r="3993">
          <cell r="D3993">
            <v>9306018</v>
          </cell>
          <cell r="H3993">
            <v>0</v>
          </cell>
        </row>
        <row r="3994">
          <cell r="D3994">
            <v>9306140</v>
          </cell>
          <cell r="H3994">
            <v>0</v>
          </cell>
        </row>
        <row r="3995">
          <cell r="D3995">
            <v>9306141</v>
          </cell>
          <cell r="H3995">
            <v>0</v>
          </cell>
        </row>
        <row r="3996">
          <cell r="D3996">
            <v>9306242</v>
          </cell>
          <cell r="H3996">
            <v>50</v>
          </cell>
        </row>
        <row r="3997">
          <cell r="D3997">
            <v>9306559</v>
          </cell>
          <cell r="H3997">
            <v>0</v>
          </cell>
        </row>
        <row r="3998">
          <cell r="D3998">
            <v>9306573</v>
          </cell>
          <cell r="H3998">
            <v>0</v>
          </cell>
        </row>
        <row r="3999">
          <cell r="D3999">
            <v>9306763</v>
          </cell>
          <cell r="H3999">
            <v>0</v>
          </cell>
        </row>
        <row r="4000">
          <cell r="D4000">
            <v>9306764</v>
          </cell>
          <cell r="H4000">
            <v>6</v>
          </cell>
        </row>
        <row r="4001">
          <cell r="D4001">
            <v>9306765</v>
          </cell>
          <cell r="H4001">
            <v>10</v>
          </cell>
        </row>
        <row r="4002">
          <cell r="D4002">
            <v>9306771</v>
          </cell>
          <cell r="H4002">
            <v>0</v>
          </cell>
        </row>
        <row r="4003">
          <cell r="D4003">
            <v>9306812</v>
          </cell>
          <cell r="H4003">
            <v>0</v>
          </cell>
        </row>
        <row r="4004">
          <cell r="D4004">
            <v>9306813</v>
          </cell>
          <cell r="H4004">
            <v>0</v>
          </cell>
        </row>
        <row r="4005">
          <cell r="D4005">
            <v>9306956</v>
          </cell>
          <cell r="H4005">
            <v>0</v>
          </cell>
        </row>
        <row r="4006">
          <cell r="D4006">
            <v>9306957</v>
          </cell>
          <cell r="H4006">
            <v>0</v>
          </cell>
        </row>
        <row r="4007">
          <cell r="D4007">
            <v>9306958</v>
          </cell>
          <cell r="H4007">
            <v>0</v>
          </cell>
        </row>
        <row r="4008">
          <cell r="D4008">
            <v>9307043</v>
          </cell>
          <cell r="H4008">
            <v>0</v>
          </cell>
        </row>
        <row r="4009">
          <cell r="D4009">
            <v>9307044</v>
          </cell>
          <cell r="H4009">
            <v>50</v>
          </cell>
        </row>
        <row r="4010">
          <cell r="D4010">
            <v>9307045</v>
          </cell>
          <cell r="H4010">
            <v>0</v>
          </cell>
        </row>
        <row r="4011">
          <cell r="D4011">
            <v>9307048</v>
          </cell>
          <cell r="H4011">
            <v>0</v>
          </cell>
        </row>
        <row r="4012">
          <cell r="D4012">
            <v>9307126</v>
          </cell>
          <cell r="H4012">
            <v>0</v>
          </cell>
        </row>
        <row r="4013">
          <cell r="D4013">
            <v>9307127</v>
          </cell>
          <cell r="H4013">
            <v>0</v>
          </cell>
        </row>
        <row r="4014">
          <cell r="D4014">
            <v>9307138</v>
          </cell>
          <cell r="H4014">
            <v>0</v>
          </cell>
        </row>
        <row r="4015">
          <cell r="D4015">
            <v>9307203</v>
          </cell>
          <cell r="H4015">
            <v>0</v>
          </cell>
        </row>
        <row r="4016">
          <cell r="D4016">
            <v>9307221</v>
          </cell>
          <cell r="H4016">
            <v>1.5</v>
          </cell>
        </row>
        <row r="4017">
          <cell r="D4017">
            <v>9307276</v>
          </cell>
          <cell r="H4017">
            <v>2</v>
          </cell>
        </row>
        <row r="4018">
          <cell r="D4018">
            <v>9307278</v>
          </cell>
          <cell r="H4018">
            <v>20</v>
          </cell>
        </row>
        <row r="4019">
          <cell r="D4019">
            <v>9307319</v>
          </cell>
          <cell r="H4019">
            <v>0</v>
          </cell>
        </row>
        <row r="4020">
          <cell r="D4020">
            <v>9307325</v>
          </cell>
          <cell r="H4020">
            <v>0</v>
          </cell>
        </row>
        <row r="4021">
          <cell r="D4021">
            <v>9307342</v>
          </cell>
          <cell r="H4021">
            <v>0</v>
          </cell>
        </row>
        <row r="4022">
          <cell r="D4022">
            <v>9307343</v>
          </cell>
          <cell r="H4022">
            <v>3</v>
          </cell>
        </row>
        <row r="4023">
          <cell r="D4023">
            <v>9307383</v>
          </cell>
          <cell r="H4023">
            <v>0</v>
          </cell>
        </row>
        <row r="4024">
          <cell r="D4024">
            <v>9307552</v>
          </cell>
          <cell r="H4024">
            <v>5</v>
          </cell>
        </row>
        <row r="4025">
          <cell r="D4025">
            <v>9307604</v>
          </cell>
          <cell r="H4025">
            <v>0</v>
          </cell>
        </row>
        <row r="4026">
          <cell r="D4026">
            <v>9307728</v>
          </cell>
          <cell r="H4026">
            <v>0</v>
          </cell>
        </row>
        <row r="4027">
          <cell r="D4027">
            <v>9307900</v>
          </cell>
          <cell r="H4027">
            <v>0</v>
          </cell>
        </row>
        <row r="4028">
          <cell r="D4028">
            <v>9307903</v>
          </cell>
          <cell r="H4028">
            <v>0</v>
          </cell>
        </row>
        <row r="4029">
          <cell r="D4029">
            <v>9307905</v>
          </cell>
          <cell r="H4029">
            <v>0</v>
          </cell>
        </row>
        <row r="4030">
          <cell r="D4030">
            <v>9307906</v>
          </cell>
          <cell r="H4030">
            <v>0</v>
          </cell>
        </row>
        <row r="4031">
          <cell r="D4031">
            <v>9307953</v>
          </cell>
          <cell r="H4031">
            <v>20</v>
          </cell>
        </row>
        <row r="4032">
          <cell r="D4032">
            <v>9307960</v>
          </cell>
          <cell r="H4032">
            <v>60</v>
          </cell>
        </row>
        <row r="4033">
          <cell r="D4033">
            <v>9307961</v>
          </cell>
          <cell r="H4033">
            <v>0</v>
          </cell>
        </row>
        <row r="4034">
          <cell r="D4034">
            <v>9307963</v>
          </cell>
          <cell r="H4034">
            <v>0</v>
          </cell>
        </row>
        <row r="4035">
          <cell r="D4035">
            <v>9307970</v>
          </cell>
          <cell r="H4035">
            <v>0</v>
          </cell>
        </row>
        <row r="4036">
          <cell r="D4036">
            <v>9307972</v>
          </cell>
          <cell r="H4036">
            <v>0</v>
          </cell>
        </row>
        <row r="4037">
          <cell r="D4037">
            <v>9308000</v>
          </cell>
          <cell r="H4037">
            <v>0</v>
          </cell>
        </row>
        <row r="4038">
          <cell r="D4038">
            <v>9308062</v>
          </cell>
          <cell r="H4038">
            <v>0</v>
          </cell>
        </row>
        <row r="4039">
          <cell r="D4039">
            <v>9308074</v>
          </cell>
          <cell r="H4039">
            <v>50</v>
          </cell>
        </row>
        <row r="4040">
          <cell r="D4040">
            <v>9308228</v>
          </cell>
          <cell r="H4040">
            <v>0</v>
          </cell>
        </row>
        <row r="4041">
          <cell r="D4041">
            <v>9308229</v>
          </cell>
          <cell r="H4041">
            <v>0</v>
          </cell>
        </row>
        <row r="4042">
          <cell r="D4042">
            <v>9308231</v>
          </cell>
          <cell r="H4042">
            <v>0</v>
          </cell>
        </row>
        <row r="4043">
          <cell r="D4043">
            <v>9308235</v>
          </cell>
          <cell r="H4043">
            <v>0</v>
          </cell>
        </row>
        <row r="4044">
          <cell r="D4044">
            <v>9308236</v>
          </cell>
          <cell r="H4044">
            <v>50</v>
          </cell>
        </row>
        <row r="4045">
          <cell r="D4045">
            <v>9308335</v>
          </cell>
        </row>
        <row r="4046">
          <cell r="D4046">
            <v>9308336</v>
          </cell>
          <cell r="H4046">
            <v>0</v>
          </cell>
        </row>
        <row r="4047">
          <cell r="D4047">
            <v>9308337</v>
          </cell>
          <cell r="H4047">
            <v>0</v>
          </cell>
        </row>
        <row r="4048">
          <cell r="D4048">
            <v>9308426</v>
          </cell>
          <cell r="H4048">
            <v>0</v>
          </cell>
        </row>
        <row r="4049">
          <cell r="D4049">
            <v>9308427</v>
          </cell>
          <cell r="H4049">
            <v>0</v>
          </cell>
        </row>
        <row r="4050">
          <cell r="D4050">
            <v>9308494</v>
          </cell>
          <cell r="H4050">
            <v>30</v>
          </cell>
        </row>
        <row r="4051">
          <cell r="D4051">
            <v>9308616</v>
          </cell>
          <cell r="H4051">
            <v>0.5</v>
          </cell>
        </row>
        <row r="4052">
          <cell r="D4052">
            <v>9308657</v>
          </cell>
          <cell r="H4052">
            <v>0</v>
          </cell>
        </row>
        <row r="4053">
          <cell r="D4053">
            <v>9308659</v>
          </cell>
          <cell r="H4053">
            <v>0</v>
          </cell>
        </row>
        <row r="4054">
          <cell r="D4054">
            <v>9308690</v>
          </cell>
          <cell r="H4054">
            <v>60</v>
          </cell>
        </row>
        <row r="4055">
          <cell r="D4055">
            <v>9308764</v>
          </cell>
          <cell r="H4055">
            <v>0</v>
          </cell>
        </row>
        <row r="4056">
          <cell r="D4056">
            <v>9308765</v>
          </cell>
          <cell r="H4056">
            <v>0</v>
          </cell>
        </row>
        <row r="4057">
          <cell r="D4057">
            <v>9308771</v>
          </cell>
          <cell r="H4057">
            <v>0</v>
          </cell>
        </row>
        <row r="4058">
          <cell r="D4058">
            <v>9308772</v>
          </cell>
        </row>
        <row r="4059">
          <cell r="D4059">
            <v>9308773</v>
          </cell>
        </row>
        <row r="4060">
          <cell r="D4060">
            <v>9308774</v>
          </cell>
        </row>
        <row r="4061">
          <cell r="D4061">
            <v>9308775</v>
          </cell>
        </row>
        <row r="4062">
          <cell r="D4062">
            <v>9308812</v>
          </cell>
          <cell r="H4062">
            <v>0</v>
          </cell>
        </row>
        <row r="4063">
          <cell r="D4063">
            <v>9308817</v>
          </cell>
          <cell r="H4063">
            <v>0</v>
          </cell>
        </row>
        <row r="4064">
          <cell r="D4064">
            <v>9308818</v>
          </cell>
          <cell r="H4064">
            <v>0</v>
          </cell>
        </row>
        <row r="4065">
          <cell r="D4065">
            <v>9308848</v>
          </cell>
          <cell r="H4065">
            <v>60</v>
          </cell>
        </row>
        <row r="4066">
          <cell r="D4066">
            <v>9308885</v>
          </cell>
          <cell r="H4066">
            <v>0</v>
          </cell>
        </row>
        <row r="4067">
          <cell r="D4067">
            <v>9308948</v>
          </cell>
          <cell r="H4067">
            <v>0</v>
          </cell>
        </row>
        <row r="4068">
          <cell r="D4068">
            <v>9309071</v>
          </cell>
          <cell r="H4068">
            <v>0</v>
          </cell>
        </row>
        <row r="4069">
          <cell r="D4069">
            <v>9309145</v>
          </cell>
          <cell r="H4069">
            <v>0</v>
          </cell>
        </row>
        <row r="4070">
          <cell r="D4070">
            <v>9309146</v>
          </cell>
          <cell r="H4070">
            <v>0</v>
          </cell>
        </row>
        <row r="4071">
          <cell r="D4071">
            <v>9309148</v>
          </cell>
          <cell r="H4071">
            <v>0</v>
          </cell>
        </row>
        <row r="4072">
          <cell r="D4072">
            <v>9309149</v>
          </cell>
          <cell r="H4072">
            <v>0</v>
          </cell>
        </row>
        <row r="4073">
          <cell r="D4073">
            <v>9309160</v>
          </cell>
          <cell r="H4073">
            <v>0</v>
          </cell>
        </row>
        <row r="4074">
          <cell r="D4074">
            <v>9309213</v>
          </cell>
          <cell r="H4074">
            <v>0</v>
          </cell>
        </row>
        <row r="4075">
          <cell r="D4075">
            <v>9309214</v>
          </cell>
          <cell r="H4075">
            <v>0</v>
          </cell>
        </row>
        <row r="4076">
          <cell r="D4076">
            <v>9309314</v>
          </cell>
          <cell r="H4076">
            <v>0</v>
          </cell>
        </row>
        <row r="4077">
          <cell r="D4077">
            <v>9309315</v>
          </cell>
          <cell r="H4077">
            <v>0</v>
          </cell>
        </row>
        <row r="4078">
          <cell r="D4078">
            <v>9309392</v>
          </cell>
          <cell r="H4078">
            <v>4</v>
          </cell>
        </row>
        <row r="4079">
          <cell r="D4079">
            <v>9309401</v>
          </cell>
          <cell r="H4079">
            <v>0</v>
          </cell>
        </row>
        <row r="4080">
          <cell r="D4080">
            <v>9309505</v>
          </cell>
          <cell r="H4080">
            <v>0</v>
          </cell>
        </row>
        <row r="4081">
          <cell r="D4081">
            <v>9309506</v>
          </cell>
          <cell r="H4081">
            <v>0</v>
          </cell>
        </row>
        <row r="4082">
          <cell r="D4082">
            <v>9309507</v>
          </cell>
          <cell r="H4082">
            <v>0</v>
          </cell>
        </row>
        <row r="4083">
          <cell r="D4083">
            <v>9309508</v>
          </cell>
          <cell r="H4083">
            <v>0</v>
          </cell>
        </row>
        <row r="4084">
          <cell r="D4084">
            <v>9309509</v>
          </cell>
          <cell r="H4084">
            <v>0</v>
          </cell>
        </row>
        <row r="4085">
          <cell r="D4085">
            <v>9309510</v>
          </cell>
          <cell r="H4085">
            <v>0</v>
          </cell>
        </row>
        <row r="4086">
          <cell r="D4086">
            <v>9309511</v>
          </cell>
          <cell r="H4086">
            <v>50</v>
          </cell>
        </row>
        <row r="4087">
          <cell r="D4087">
            <v>9309515</v>
          </cell>
          <cell r="H4087">
            <v>0</v>
          </cell>
        </row>
        <row r="4088">
          <cell r="D4088">
            <v>9309522</v>
          </cell>
          <cell r="H4088">
            <v>0</v>
          </cell>
        </row>
        <row r="4089">
          <cell r="D4089">
            <v>9309592</v>
          </cell>
          <cell r="H4089">
            <v>0</v>
          </cell>
        </row>
        <row r="4090">
          <cell r="D4090">
            <v>9309593</v>
          </cell>
          <cell r="H4090">
            <v>0</v>
          </cell>
        </row>
        <row r="4091">
          <cell r="D4091">
            <v>9309594</v>
          </cell>
          <cell r="H4091">
            <v>0</v>
          </cell>
        </row>
        <row r="4092">
          <cell r="D4092">
            <v>9309712</v>
          </cell>
          <cell r="H4092">
            <v>0</v>
          </cell>
        </row>
        <row r="4093">
          <cell r="D4093">
            <v>9309713</v>
          </cell>
          <cell r="H4093">
            <v>0</v>
          </cell>
        </row>
        <row r="4094">
          <cell r="D4094">
            <v>9309744</v>
          </cell>
          <cell r="H4094">
            <v>0</v>
          </cell>
        </row>
        <row r="4095">
          <cell r="D4095">
            <v>9309753</v>
          </cell>
          <cell r="H4095">
            <v>0</v>
          </cell>
        </row>
        <row r="4096">
          <cell r="D4096">
            <v>9309754</v>
          </cell>
          <cell r="H4096">
            <v>0</v>
          </cell>
        </row>
        <row r="4097">
          <cell r="D4097">
            <v>9309795</v>
          </cell>
          <cell r="H4097">
            <v>15</v>
          </cell>
        </row>
        <row r="4098">
          <cell r="D4098">
            <v>9309797</v>
          </cell>
          <cell r="H4098">
            <v>0</v>
          </cell>
        </row>
        <row r="4099">
          <cell r="D4099">
            <v>9309798</v>
          </cell>
          <cell r="H4099">
            <v>0</v>
          </cell>
        </row>
        <row r="4100">
          <cell r="D4100">
            <v>9309831</v>
          </cell>
          <cell r="H4100">
            <v>1.5</v>
          </cell>
        </row>
        <row r="4101">
          <cell r="D4101">
            <v>9309833</v>
          </cell>
          <cell r="H4101">
            <v>0</v>
          </cell>
        </row>
        <row r="4102">
          <cell r="D4102">
            <v>9309835</v>
          </cell>
          <cell r="H4102">
            <v>8</v>
          </cell>
        </row>
        <row r="4103">
          <cell r="D4103">
            <v>9309838</v>
          </cell>
          <cell r="H4103">
            <v>0</v>
          </cell>
        </row>
        <row r="4104">
          <cell r="D4104">
            <v>9309839</v>
          </cell>
          <cell r="H4104">
            <v>0</v>
          </cell>
        </row>
        <row r="4105">
          <cell r="D4105">
            <v>9309900</v>
          </cell>
          <cell r="H4105">
            <v>0</v>
          </cell>
        </row>
        <row r="4106">
          <cell r="D4106">
            <v>9309902</v>
          </cell>
          <cell r="H4106">
            <v>0</v>
          </cell>
        </row>
        <row r="4107">
          <cell r="D4107">
            <v>9309903</v>
          </cell>
          <cell r="H4107">
            <v>0</v>
          </cell>
        </row>
        <row r="4108">
          <cell r="D4108">
            <v>9309904</v>
          </cell>
          <cell r="H4108">
            <v>0</v>
          </cell>
        </row>
        <row r="4109">
          <cell r="D4109">
            <v>9309908</v>
          </cell>
          <cell r="H4109">
            <v>5.04</v>
          </cell>
        </row>
        <row r="4110">
          <cell r="D4110">
            <v>9309910</v>
          </cell>
          <cell r="H4110">
            <v>0</v>
          </cell>
        </row>
        <row r="4111">
          <cell r="D4111">
            <v>9309930</v>
          </cell>
          <cell r="H4111">
            <v>0</v>
          </cell>
        </row>
        <row r="4112">
          <cell r="D4112">
            <v>9310121</v>
          </cell>
          <cell r="H4112">
            <v>0</v>
          </cell>
        </row>
        <row r="4113">
          <cell r="D4113">
            <v>9310233</v>
          </cell>
          <cell r="H4113">
            <v>0</v>
          </cell>
        </row>
        <row r="4114">
          <cell r="D4114">
            <v>9310446</v>
          </cell>
          <cell r="H4114">
            <v>4</v>
          </cell>
        </row>
        <row r="4115">
          <cell r="D4115">
            <v>9310448</v>
          </cell>
          <cell r="H4115">
            <v>0</v>
          </cell>
        </row>
        <row r="4116">
          <cell r="D4116">
            <v>9310449</v>
          </cell>
          <cell r="H4116">
            <v>0</v>
          </cell>
        </row>
        <row r="4117">
          <cell r="D4117">
            <v>9310450</v>
          </cell>
          <cell r="H4117">
            <v>0</v>
          </cell>
        </row>
        <row r="4118">
          <cell r="D4118">
            <v>9310451</v>
          </cell>
          <cell r="H4118">
            <v>0</v>
          </cell>
        </row>
        <row r="4119">
          <cell r="D4119">
            <v>9310452</v>
          </cell>
          <cell r="H4119">
            <v>0</v>
          </cell>
        </row>
        <row r="4120">
          <cell r="D4120">
            <v>9310454</v>
          </cell>
          <cell r="H4120">
            <v>5</v>
          </cell>
        </row>
        <row r="4121">
          <cell r="D4121">
            <v>9310455</v>
          </cell>
          <cell r="H4121">
            <v>0</v>
          </cell>
        </row>
        <row r="4122">
          <cell r="D4122">
            <v>9310457</v>
          </cell>
          <cell r="H4122">
            <v>60</v>
          </cell>
        </row>
        <row r="4123">
          <cell r="D4123">
            <v>9310458</v>
          </cell>
          <cell r="H4123">
            <v>40</v>
          </cell>
        </row>
        <row r="4124">
          <cell r="D4124">
            <v>9310560</v>
          </cell>
          <cell r="H4124">
            <v>10</v>
          </cell>
        </row>
        <row r="4125">
          <cell r="D4125">
            <v>9310561</v>
          </cell>
          <cell r="H4125">
            <v>10</v>
          </cell>
        </row>
        <row r="4126">
          <cell r="D4126">
            <v>9310562</v>
          </cell>
          <cell r="H4126">
            <v>10</v>
          </cell>
        </row>
        <row r="4127">
          <cell r="D4127">
            <v>9310563</v>
          </cell>
          <cell r="H4127">
            <v>4</v>
          </cell>
        </row>
        <row r="4128">
          <cell r="D4128">
            <v>9310593</v>
          </cell>
          <cell r="H4128">
            <v>0</v>
          </cell>
        </row>
        <row r="4129">
          <cell r="D4129">
            <v>9310594</v>
          </cell>
          <cell r="H4129">
            <v>0</v>
          </cell>
        </row>
        <row r="4130">
          <cell r="D4130">
            <v>9310595</v>
          </cell>
          <cell r="H4130">
            <v>0</v>
          </cell>
        </row>
        <row r="4131">
          <cell r="D4131">
            <v>9310613</v>
          </cell>
          <cell r="H4131">
            <v>0</v>
          </cell>
        </row>
        <row r="4132">
          <cell r="D4132">
            <v>9310614</v>
          </cell>
          <cell r="H4132">
            <v>0</v>
          </cell>
        </row>
        <row r="4133">
          <cell r="D4133">
            <v>9310616</v>
          </cell>
          <cell r="H4133">
            <v>100</v>
          </cell>
        </row>
        <row r="4134">
          <cell r="D4134">
            <v>9310695</v>
          </cell>
          <cell r="H4134">
            <v>0</v>
          </cell>
        </row>
        <row r="4135">
          <cell r="D4135">
            <v>9310696</v>
          </cell>
          <cell r="H4135">
            <v>0</v>
          </cell>
        </row>
        <row r="4136">
          <cell r="D4136">
            <v>9310697</v>
          </cell>
          <cell r="H4136">
            <v>0</v>
          </cell>
        </row>
        <row r="4137">
          <cell r="D4137">
            <v>9310698</v>
          </cell>
          <cell r="H4137">
            <v>10</v>
          </cell>
        </row>
        <row r="4138">
          <cell r="D4138">
            <v>9310699</v>
          </cell>
          <cell r="H4138">
            <v>200</v>
          </cell>
        </row>
        <row r="4139">
          <cell r="D4139">
            <v>9310805</v>
          </cell>
          <cell r="H4139">
            <v>0</v>
          </cell>
        </row>
        <row r="4140">
          <cell r="D4140">
            <v>9310806</v>
          </cell>
          <cell r="H4140">
            <v>0</v>
          </cell>
        </row>
        <row r="4141">
          <cell r="D4141">
            <v>9310807</v>
          </cell>
          <cell r="H4141">
            <v>0</v>
          </cell>
        </row>
        <row r="4142">
          <cell r="D4142">
            <v>9310808</v>
          </cell>
          <cell r="H4142">
            <v>0</v>
          </cell>
        </row>
        <row r="4143">
          <cell r="D4143">
            <v>9310809</v>
          </cell>
          <cell r="H4143">
            <v>0</v>
          </cell>
        </row>
        <row r="4144">
          <cell r="D4144">
            <v>9310810</v>
          </cell>
          <cell r="H4144">
            <v>0</v>
          </cell>
        </row>
        <row r="4145">
          <cell r="D4145">
            <v>9310811</v>
          </cell>
          <cell r="H4145">
            <v>0</v>
          </cell>
        </row>
        <row r="4146">
          <cell r="D4146">
            <v>9310826</v>
          </cell>
          <cell r="H4146">
            <v>0</v>
          </cell>
        </row>
        <row r="4147">
          <cell r="D4147">
            <v>9310850</v>
          </cell>
          <cell r="H4147">
            <v>0</v>
          </cell>
        </row>
        <row r="4148">
          <cell r="D4148">
            <v>9310851</v>
          </cell>
          <cell r="H4148">
            <v>0</v>
          </cell>
        </row>
        <row r="4149">
          <cell r="D4149">
            <v>9310878</v>
          </cell>
          <cell r="H4149">
            <v>0</v>
          </cell>
        </row>
        <row r="4150">
          <cell r="D4150">
            <v>9310907</v>
          </cell>
          <cell r="H4150">
            <v>0</v>
          </cell>
        </row>
        <row r="4151">
          <cell r="D4151">
            <v>9310908</v>
          </cell>
          <cell r="H4151">
            <v>0</v>
          </cell>
        </row>
        <row r="4152">
          <cell r="D4152">
            <v>9310909</v>
          </cell>
          <cell r="H4152">
            <v>0</v>
          </cell>
        </row>
        <row r="4153">
          <cell r="D4153">
            <v>9310930</v>
          </cell>
          <cell r="H4153">
            <v>0</v>
          </cell>
        </row>
        <row r="4154">
          <cell r="D4154">
            <v>9311056</v>
          </cell>
          <cell r="H4154">
            <v>0</v>
          </cell>
        </row>
        <row r="4155">
          <cell r="D4155">
            <v>9311058</v>
          </cell>
          <cell r="H4155">
            <v>9</v>
          </cell>
        </row>
        <row r="4156">
          <cell r="D4156">
            <v>9311060</v>
          </cell>
          <cell r="H4156">
            <v>0</v>
          </cell>
        </row>
        <row r="4157">
          <cell r="D4157">
            <v>9311061</v>
          </cell>
          <cell r="H4157">
            <v>0</v>
          </cell>
        </row>
        <row r="4158">
          <cell r="D4158">
            <v>9311062</v>
          </cell>
          <cell r="H4158">
            <v>0</v>
          </cell>
        </row>
        <row r="4159">
          <cell r="D4159">
            <v>9311067</v>
          </cell>
          <cell r="H4159">
            <v>10</v>
          </cell>
        </row>
        <row r="4160">
          <cell r="D4160">
            <v>9311068</v>
          </cell>
          <cell r="H4160">
            <v>0</v>
          </cell>
        </row>
        <row r="4161">
          <cell r="D4161">
            <v>9311069</v>
          </cell>
          <cell r="H4161">
            <v>9</v>
          </cell>
        </row>
        <row r="4162">
          <cell r="D4162">
            <v>9311071</v>
          </cell>
          <cell r="H4162">
            <v>0</v>
          </cell>
        </row>
        <row r="4163">
          <cell r="D4163">
            <v>9311121</v>
          </cell>
          <cell r="H4163">
            <v>0</v>
          </cell>
        </row>
        <row r="4164">
          <cell r="D4164">
            <v>9311122</v>
          </cell>
          <cell r="H4164">
            <v>0</v>
          </cell>
        </row>
        <row r="4165">
          <cell r="D4165">
            <v>9311124</v>
          </cell>
          <cell r="H4165">
            <v>0</v>
          </cell>
        </row>
        <row r="4166">
          <cell r="D4166">
            <v>9311126</v>
          </cell>
          <cell r="H4166">
            <v>0</v>
          </cell>
        </row>
        <row r="4167">
          <cell r="D4167">
            <v>9311127</v>
          </cell>
          <cell r="H4167">
            <v>0</v>
          </cell>
        </row>
        <row r="4168">
          <cell r="D4168">
            <v>9311128</v>
          </cell>
          <cell r="H4168">
            <v>0</v>
          </cell>
        </row>
        <row r="4169">
          <cell r="D4169">
            <v>9311129</v>
          </cell>
          <cell r="H4169">
            <v>0</v>
          </cell>
        </row>
        <row r="4170">
          <cell r="D4170">
            <v>9311130</v>
          </cell>
          <cell r="H4170">
            <v>0</v>
          </cell>
        </row>
        <row r="4171">
          <cell r="D4171">
            <v>9311131</v>
          </cell>
          <cell r="H4171">
            <v>0</v>
          </cell>
        </row>
        <row r="4172">
          <cell r="D4172">
            <v>9311135</v>
          </cell>
          <cell r="H4172">
            <v>0</v>
          </cell>
        </row>
        <row r="4173">
          <cell r="D4173">
            <v>9311136</v>
          </cell>
          <cell r="H4173">
            <v>0</v>
          </cell>
        </row>
        <row r="4174">
          <cell r="D4174">
            <v>9311137</v>
          </cell>
          <cell r="H4174">
            <v>0</v>
          </cell>
        </row>
        <row r="4175">
          <cell r="D4175">
            <v>9311169</v>
          </cell>
          <cell r="H4175">
            <v>10</v>
          </cell>
        </row>
        <row r="4176">
          <cell r="D4176">
            <v>9311190</v>
          </cell>
          <cell r="H4176">
            <v>0</v>
          </cell>
        </row>
        <row r="4177">
          <cell r="D4177">
            <v>9311191</v>
          </cell>
          <cell r="H4177">
            <v>7</v>
          </cell>
        </row>
        <row r="4178">
          <cell r="D4178">
            <v>9311192</v>
          </cell>
          <cell r="H4178">
            <v>0</v>
          </cell>
        </row>
        <row r="4179">
          <cell r="D4179">
            <v>9311193</v>
          </cell>
          <cell r="H4179">
            <v>0</v>
          </cell>
        </row>
        <row r="4180">
          <cell r="D4180">
            <v>9311194</v>
          </cell>
          <cell r="H4180">
            <v>0</v>
          </cell>
        </row>
        <row r="4181">
          <cell r="D4181">
            <v>9311196</v>
          </cell>
          <cell r="H4181">
            <v>0</v>
          </cell>
        </row>
        <row r="4182">
          <cell r="D4182">
            <v>9311197</v>
          </cell>
          <cell r="H4182">
            <v>0</v>
          </cell>
        </row>
        <row r="4183">
          <cell r="D4183">
            <v>9311198</v>
          </cell>
          <cell r="H4183">
            <v>0</v>
          </cell>
        </row>
        <row r="4184">
          <cell r="D4184">
            <v>9311212</v>
          </cell>
          <cell r="H4184">
            <v>0</v>
          </cell>
        </row>
        <row r="4185">
          <cell r="D4185">
            <v>9311214</v>
          </cell>
          <cell r="H4185">
            <v>0</v>
          </cell>
        </row>
        <row r="4186">
          <cell r="D4186">
            <v>9311215</v>
          </cell>
          <cell r="H4186">
            <v>0</v>
          </cell>
        </row>
        <row r="4187">
          <cell r="D4187">
            <v>9311330</v>
          </cell>
          <cell r="H4187">
            <v>0</v>
          </cell>
        </row>
        <row r="4188">
          <cell r="D4188">
            <v>9311331</v>
          </cell>
          <cell r="H4188">
            <v>0</v>
          </cell>
        </row>
        <row r="4189">
          <cell r="D4189">
            <v>9311384</v>
          </cell>
          <cell r="H4189">
            <v>0</v>
          </cell>
        </row>
        <row r="4190">
          <cell r="D4190">
            <v>9311387</v>
          </cell>
          <cell r="H4190">
            <v>0</v>
          </cell>
        </row>
        <row r="4191">
          <cell r="D4191">
            <v>9311388</v>
          </cell>
          <cell r="H4191">
            <v>0</v>
          </cell>
        </row>
        <row r="4192">
          <cell r="D4192">
            <v>9311417</v>
          </cell>
          <cell r="H4192">
            <v>0</v>
          </cell>
        </row>
        <row r="4193">
          <cell r="D4193">
            <v>9311418</v>
          </cell>
          <cell r="H4193">
            <v>0</v>
          </cell>
        </row>
        <row r="4194">
          <cell r="D4194">
            <v>9311432</v>
          </cell>
          <cell r="H4194">
            <v>0</v>
          </cell>
        </row>
        <row r="4195">
          <cell r="D4195">
            <v>9311444</v>
          </cell>
          <cell r="H4195">
            <v>0</v>
          </cell>
        </row>
        <row r="4196">
          <cell r="D4196">
            <v>9311503</v>
          </cell>
          <cell r="H4196">
            <v>0</v>
          </cell>
        </row>
        <row r="4197">
          <cell r="D4197">
            <v>9311674</v>
          </cell>
          <cell r="H4197">
            <v>0</v>
          </cell>
        </row>
        <row r="4198">
          <cell r="D4198">
            <v>9311713</v>
          </cell>
          <cell r="H4198">
            <v>0</v>
          </cell>
        </row>
        <row r="4199">
          <cell r="D4199">
            <v>9311718</v>
          </cell>
          <cell r="H4199">
            <v>6</v>
          </cell>
        </row>
        <row r="4200">
          <cell r="D4200">
            <v>9311719</v>
          </cell>
          <cell r="H4200">
            <v>0</v>
          </cell>
        </row>
        <row r="4201">
          <cell r="D4201">
            <v>9311868</v>
          </cell>
          <cell r="H4201">
            <v>0</v>
          </cell>
        </row>
        <row r="4202">
          <cell r="D4202">
            <v>9311869</v>
          </cell>
          <cell r="H4202">
            <v>0</v>
          </cell>
        </row>
        <row r="4203">
          <cell r="D4203">
            <v>9311880</v>
          </cell>
          <cell r="H4203">
            <v>0</v>
          </cell>
        </row>
        <row r="4204">
          <cell r="D4204">
            <v>9311924</v>
          </cell>
          <cell r="H4204">
            <v>0</v>
          </cell>
        </row>
        <row r="4205">
          <cell r="D4205">
            <v>9311944</v>
          </cell>
          <cell r="H4205">
            <v>0</v>
          </cell>
        </row>
        <row r="4206">
          <cell r="D4206">
            <v>9311946</v>
          </cell>
          <cell r="H4206">
            <v>0</v>
          </cell>
        </row>
        <row r="4207">
          <cell r="D4207">
            <v>9311947</v>
          </cell>
          <cell r="H4207">
            <v>0</v>
          </cell>
        </row>
        <row r="4208">
          <cell r="D4208">
            <v>9311952</v>
          </cell>
          <cell r="H4208">
            <v>0</v>
          </cell>
        </row>
        <row r="4209">
          <cell r="D4209">
            <v>9311953</v>
          </cell>
          <cell r="H4209">
            <v>0</v>
          </cell>
        </row>
        <row r="4210">
          <cell r="D4210">
            <v>9311954</v>
          </cell>
          <cell r="H4210">
            <v>0</v>
          </cell>
        </row>
        <row r="4211">
          <cell r="D4211">
            <v>9311980</v>
          </cell>
          <cell r="H4211">
            <v>0</v>
          </cell>
        </row>
        <row r="4212">
          <cell r="D4212">
            <v>9311995</v>
          </cell>
          <cell r="H4212">
            <v>0</v>
          </cell>
        </row>
        <row r="4213">
          <cell r="D4213">
            <v>9311996</v>
          </cell>
          <cell r="H4213">
            <v>0</v>
          </cell>
        </row>
        <row r="4214">
          <cell r="D4214">
            <v>9311997</v>
          </cell>
          <cell r="H4214">
            <v>0</v>
          </cell>
        </row>
        <row r="4215">
          <cell r="D4215">
            <v>9312030</v>
          </cell>
          <cell r="H4215">
            <v>0</v>
          </cell>
        </row>
        <row r="4216">
          <cell r="D4216">
            <v>9312031</v>
          </cell>
          <cell r="H4216">
            <v>0</v>
          </cell>
        </row>
        <row r="4217">
          <cell r="D4217">
            <v>9312032</v>
          </cell>
          <cell r="H4217">
            <v>0</v>
          </cell>
        </row>
        <row r="4218">
          <cell r="D4218">
            <v>9312186</v>
          </cell>
          <cell r="H4218">
            <v>300</v>
          </cell>
        </row>
        <row r="4219">
          <cell r="D4219">
            <v>9312293</v>
          </cell>
          <cell r="H4219">
            <v>0</v>
          </cell>
        </row>
        <row r="4220">
          <cell r="D4220">
            <v>9312348</v>
          </cell>
          <cell r="H4220">
            <v>30</v>
          </cell>
        </row>
        <row r="4221">
          <cell r="D4221">
            <v>9312350</v>
          </cell>
          <cell r="H4221">
            <v>0</v>
          </cell>
        </row>
        <row r="4222">
          <cell r="D4222">
            <v>9312351</v>
          </cell>
          <cell r="H4222">
            <v>0</v>
          </cell>
        </row>
        <row r="4223">
          <cell r="D4223">
            <v>9312352</v>
          </cell>
          <cell r="H4223">
            <v>0</v>
          </cell>
        </row>
        <row r="4224">
          <cell r="D4224">
            <v>9312354</v>
          </cell>
          <cell r="H4224">
            <v>0</v>
          </cell>
        </row>
        <row r="4225">
          <cell r="D4225">
            <v>9312355</v>
          </cell>
          <cell r="H4225">
            <v>0</v>
          </cell>
        </row>
        <row r="4226">
          <cell r="D4226">
            <v>9312366</v>
          </cell>
          <cell r="H4226">
            <v>200</v>
          </cell>
        </row>
        <row r="4227">
          <cell r="D4227">
            <v>9312545</v>
          </cell>
          <cell r="H4227">
            <v>0</v>
          </cell>
        </row>
        <row r="4228">
          <cell r="D4228">
            <v>9312546</v>
          </cell>
          <cell r="H4228">
            <v>5000</v>
          </cell>
        </row>
        <row r="4229">
          <cell r="D4229">
            <v>9312547</v>
          </cell>
          <cell r="H4229">
            <v>0</v>
          </cell>
        </row>
        <row r="4230">
          <cell r="D4230">
            <v>9312548</v>
          </cell>
          <cell r="H4230">
            <v>0</v>
          </cell>
        </row>
        <row r="4231">
          <cell r="D4231">
            <v>9312694</v>
          </cell>
          <cell r="H4231">
            <v>0</v>
          </cell>
        </row>
        <row r="4232">
          <cell r="D4232">
            <v>9312724</v>
          </cell>
          <cell r="H4232">
            <v>0</v>
          </cell>
        </row>
        <row r="4233">
          <cell r="D4233">
            <v>9312725</v>
          </cell>
          <cell r="H4233">
            <v>0</v>
          </cell>
        </row>
        <row r="4234">
          <cell r="D4234">
            <v>9312726</v>
          </cell>
          <cell r="H4234">
            <v>0</v>
          </cell>
        </row>
        <row r="4235">
          <cell r="D4235">
            <v>9312727</v>
          </cell>
          <cell r="H4235">
            <v>0</v>
          </cell>
        </row>
        <row r="4236">
          <cell r="D4236">
            <v>9312728</v>
          </cell>
          <cell r="H4236">
            <v>0</v>
          </cell>
        </row>
        <row r="4237">
          <cell r="D4237">
            <v>9312730</v>
          </cell>
          <cell r="H4237">
            <v>0</v>
          </cell>
        </row>
        <row r="4238">
          <cell r="D4238">
            <v>9312736</v>
          </cell>
          <cell r="H4238">
            <v>0</v>
          </cell>
        </row>
        <row r="4239">
          <cell r="D4239">
            <v>9312747</v>
          </cell>
          <cell r="H4239">
            <v>0</v>
          </cell>
        </row>
        <row r="4240">
          <cell r="D4240">
            <v>9313025</v>
          </cell>
          <cell r="H4240">
            <v>0</v>
          </cell>
        </row>
        <row r="4241">
          <cell r="D4241">
            <v>9313026</v>
          </cell>
          <cell r="H4241">
            <v>0</v>
          </cell>
        </row>
        <row r="4242">
          <cell r="D4242">
            <v>9313027</v>
          </cell>
          <cell r="H4242">
            <v>0</v>
          </cell>
        </row>
        <row r="4243">
          <cell r="D4243">
            <v>9313028</v>
          </cell>
          <cell r="H4243">
            <v>0</v>
          </cell>
        </row>
        <row r="4244">
          <cell r="D4244">
            <v>9313029</v>
          </cell>
          <cell r="H4244">
            <v>0</v>
          </cell>
        </row>
        <row r="4245">
          <cell r="D4245">
            <v>9313030</v>
          </cell>
          <cell r="H4245">
            <v>0</v>
          </cell>
        </row>
        <row r="4246">
          <cell r="D4246">
            <v>9313042</v>
          </cell>
          <cell r="H4246">
            <v>0</v>
          </cell>
        </row>
        <row r="4247">
          <cell r="D4247">
            <v>9313046</v>
          </cell>
          <cell r="H4247">
            <v>0</v>
          </cell>
        </row>
        <row r="4248">
          <cell r="D4248">
            <v>9313047</v>
          </cell>
          <cell r="H4248">
            <v>0</v>
          </cell>
        </row>
        <row r="4249">
          <cell r="D4249">
            <v>9313048</v>
          </cell>
          <cell r="H4249">
            <v>0</v>
          </cell>
        </row>
        <row r="4250">
          <cell r="D4250">
            <v>9313049</v>
          </cell>
          <cell r="H4250">
            <v>0</v>
          </cell>
        </row>
        <row r="4251">
          <cell r="D4251">
            <v>9313100</v>
          </cell>
          <cell r="H4251">
            <v>500</v>
          </cell>
        </row>
        <row r="4252">
          <cell r="D4252">
            <v>9313116</v>
          </cell>
          <cell r="H4252">
            <v>20</v>
          </cell>
        </row>
        <row r="4253">
          <cell r="D4253">
            <v>9313117</v>
          </cell>
          <cell r="H4253">
            <v>400</v>
          </cell>
        </row>
        <row r="4254">
          <cell r="D4254">
            <v>9313118</v>
          </cell>
          <cell r="H4254">
            <v>0</v>
          </cell>
        </row>
        <row r="4255">
          <cell r="D4255">
            <v>9313130</v>
          </cell>
          <cell r="H4255">
            <v>0</v>
          </cell>
        </row>
        <row r="4256">
          <cell r="D4256">
            <v>9313134</v>
          </cell>
          <cell r="H4256">
            <v>0</v>
          </cell>
        </row>
        <row r="4257">
          <cell r="D4257">
            <v>9313189</v>
          </cell>
          <cell r="H4257">
            <v>0</v>
          </cell>
        </row>
        <row r="4258">
          <cell r="D4258">
            <v>9313285</v>
          </cell>
          <cell r="H4258">
            <v>0</v>
          </cell>
        </row>
        <row r="4259">
          <cell r="D4259">
            <v>9313286</v>
          </cell>
          <cell r="H4259">
            <v>0</v>
          </cell>
        </row>
        <row r="4260">
          <cell r="D4260">
            <v>9313300</v>
          </cell>
          <cell r="H4260">
            <v>0</v>
          </cell>
        </row>
        <row r="4261">
          <cell r="D4261">
            <v>9313301</v>
          </cell>
          <cell r="H4261">
            <v>0</v>
          </cell>
        </row>
        <row r="4262">
          <cell r="D4262">
            <v>9400021</v>
          </cell>
          <cell r="H4262">
            <v>0</v>
          </cell>
        </row>
        <row r="4263">
          <cell r="D4263">
            <v>9400093</v>
          </cell>
          <cell r="H4263">
            <v>0</v>
          </cell>
        </row>
        <row r="4264">
          <cell r="D4264">
            <v>9400157</v>
          </cell>
          <cell r="H4264">
            <v>5000</v>
          </cell>
        </row>
        <row r="4265">
          <cell r="D4265">
            <v>9400261</v>
          </cell>
          <cell r="H4265">
            <v>0</v>
          </cell>
        </row>
        <row r="4266">
          <cell r="D4266">
            <v>9400262</v>
          </cell>
          <cell r="H4266">
            <v>0</v>
          </cell>
        </row>
        <row r="4267">
          <cell r="D4267">
            <v>9400302</v>
          </cell>
          <cell r="H4267">
            <v>0</v>
          </cell>
        </row>
        <row r="4268">
          <cell r="D4268">
            <v>9400303</v>
          </cell>
          <cell r="H4268">
            <v>0</v>
          </cell>
        </row>
        <row r="4269">
          <cell r="D4269">
            <v>9400304</v>
          </cell>
          <cell r="H4269">
            <v>0</v>
          </cell>
        </row>
        <row r="4270">
          <cell r="D4270">
            <v>9400501</v>
          </cell>
          <cell r="H4270">
            <v>0</v>
          </cell>
        </row>
        <row r="4271">
          <cell r="D4271">
            <v>9400502</v>
          </cell>
          <cell r="H4271">
            <v>0</v>
          </cell>
        </row>
        <row r="4272">
          <cell r="D4272">
            <v>9400505</v>
          </cell>
          <cell r="H4272">
            <v>0</v>
          </cell>
        </row>
        <row r="4273">
          <cell r="D4273">
            <v>9400506</v>
          </cell>
          <cell r="H4273">
            <v>0</v>
          </cell>
        </row>
        <row r="4274">
          <cell r="D4274">
            <v>9400508</v>
          </cell>
          <cell r="H4274">
            <v>0</v>
          </cell>
        </row>
        <row r="4275">
          <cell r="D4275">
            <v>9400509</v>
          </cell>
          <cell r="H4275">
            <v>0</v>
          </cell>
        </row>
        <row r="4276">
          <cell r="D4276">
            <v>9400510</v>
          </cell>
          <cell r="H4276">
            <v>0</v>
          </cell>
        </row>
        <row r="4277">
          <cell r="D4277">
            <v>9400511</v>
          </cell>
          <cell r="H4277">
            <v>0</v>
          </cell>
        </row>
        <row r="4278">
          <cell r="D4278">
            <v>9400512</v>
          </cell>
          <cell r="H4278">
            <v>0</v>
          </cell>
        </row>
        <row r="4279">
          <cell r="D4279">
            <v>9400513</v>
          </cell>
          <cell r="H4279">
            <v>0</v>
          </cell>
        </row>
        <row r="4280">
          <cell r="D4280">
            <v>9400514</v>
          </cell>
          <cell r="H4280">
            <v>0</v>
          </cell>
        </row>
        <row r="4281">
          <cell r="D4281">
            <v>9400516</v>
          </cell>
          <cell r="H4281">
            <v>0</v>
          </cell>
        </row>
        <row r="4282">
          <cell r="D4282">
            <v>9400524</v>
          </cell>
          <cell r="H4282">
            <v>0</v>
          </cell>
        </row>
        <row r="4283">
          <cell r="D4283">
            <v>9400525</v>
          </cell>
          <cell r="H4283">
            <v>0</v>
          </cell>
        </row>
        <row r="4284">
          <cell r="D4284">
            <v>9400526</v>
          </cell>
          <cell r="H4284">
            <v>0</v>
          </cell>
        </row>
        <row r="4285">
          <cell r="D4285">
            <v>9400527</v>
          </cell>
          <cell r="H4285">
            <v>0</v>
          </cell>
        </row>
        <row r="4286">
          <cell r="D4286">
            <v>7301742</v>
          </cell>
          <cell r="H4286">
            <v>60</v>
          </cell>
        </row>
        <row r="4287">
          <cell r="D4287">
            <v>9305782</v>
          </cell>
          <cell r="H4287">
            <v>0</v>
          </cell>
        </row>
        <row r="4288">
          <cell r="D4288">
            <v>9306638</v>
          </cell>
          <cell r="H4288">
            <v>0</v>
          </cell>
        </row>
        <row r="4289">
          <cell r="D4289">
            <v>9307222</v>
          </cell>
          <cell r="H4289">
            <v>0</v>
          </cell>
        </row>
        <row r="4290">
          <cell r="D4290">
            <v>9307272</v>
          </cell>
          <cell r="H4290">
            <v>0</v>
          </cell>
        </row>
        <row r="4291">
          <cell r="D4291">
            <v>9307529</v>
          </cell>
          <cell r="H4291">
            <v>0</v>
          </cell>
        </row>
        <row r="4292">
          <cell r="D4292">
            <v>9307551</v>
          </cell>
          <cell r="H4292">
            <v>0</v>
          </cell>
        </row>
        <row r="4293">
          <cell r="D4293">
            <v>9307962</v>
          </cell>
          <cell r="H4293">
            <v>0</v>
          </cell>
        </row>
        <row r="4294">
          <cell r="D4294">
            <v>9308304</v>
          </cell>
          <cell r="H4294">
            <v>100</v>
          </cell>
        </row>
        <row r="4295">
          <cell r="D4295">
            <v>9308763</v>
          </cell>
          <cell r="H4295">
            <v>0</v>
          </cell>
        </row>
        <row r="4296">
          <cell r="D4296">
            <v>9309250</v>
          </cell>
          <cell r="H4296">
            <v>0</v>
          </cell>
        </row>
        <row r="4297">
          <cell r="D4297">
            <v>9309251</v>
          </cell>
          <cell r="H4297">
            <v>0</v>
          </cell>
        </row>
        <row r="4298">
          <cell r="D4298">
            <v>9309252</v>
          </cell>
          <cell r="H4298">
            <v>0</v>
          </cell>
        </row>
        <row r="4299">
          <cell r="D4299">
            <v>9309253</v>
          </cell>
          <cell r="H4299">
            <v>0</v>
          </cell>
        </row>
        <row r="4300">
          <cell r="D4300">
            <v>9309330</v>
          </cell>
          <cell r="H4300">
            <v>0</v>
          </cell>
        </row>
        <row r="4301">
          <cell r="D4301">
            <v>9309837</v>
          </cell>
          <cell r="H4301">
            <v>0</v>
          </cell>
        </row>
        <row r="4302">
          <cell r="D4302">
            <v>9311125</v>
          </cell>
          <cell r="H4302">
            <v>0</v>
          </cell>
        </row>
        <row r="4303">
          <cell r="D4303">
            <v>9312185</v>
          </cell>
          <cell r="H4303">
            <v>0</v>
          </cell>
        </row>
        <row r="4304">
          <cell r="D4304">
            <v>9312367</v>
          </cell>
          <cell r="H4304">
            <v>140</v>
          </cell>
        </row>
        <row r="4305">
          <cell r="D4305">
            <v>9313092</v>
          </cell>
          <cell r="H4305">
            <v>0</v>
          </cell>
        </row>
        <row r="4306">
          <cell r="D4306">
            <v>9313093</v>
          </cell>
          <cell r="H4306">
            <v>0</v>
          </cell>
        </row>
        <row r="4307">
          <cell r="D4307">
            <v>9313119</v>
          </cell>
          <cell r="H4307">
            <v>300</v>
          </cell>
        </row>
        <row r="4308">
          <cell r="D4308">
            <v>9313188</v>
          </cell>
          <cell r="H4308">
            <v>50</v>
          </cell>
        </row>
        <row r="4309">
          <cell r="D4309">
            <v>9313345</v>
          </cell>
          <cell r="H4309">
            <v>200</v>
          </cell>
        </row>
        <row r="4310">
          <cell r="D4310">
            <v>9313807</v>
          </cell>
          <cell r="H4310">
            <v>1500</v>
          </cell>
        </row>
        <row r="4311">
          <cell r="D4311">
            <v>9313808</v>
          </cell>
          <cell r="H4311">
            <v>2000</v>
          </cell>
        </row>
        <row r="4312">
          <cell r="D4312">
            <v>9400517</v>
          </cell>
          <cell r="H4312">
            <v>0</v>
          </cell>
        </row>
        <row r="4313">
          <cell r="D4313">
            <v>9400518</v>
          </cell>
          <cell r="H4313">
            <v>0</v>
          </cell>
        </row>
        <row r="4314">
          <cell r="D4314">
            <v>9400519</v>
          </cell>
          <cell r="H4314">
            <v>0</v>
          </cell>
        </row>
        <row r="4315">
          <cell r="D4315">
            <v>9400520</v>
          </cell>
          <cell r="H4315">
            <v>0</v>
          </cell>
        </row>
        <row r="4316">
          <cell r="D4316">
            <v>9400521</v>
          </cell>
          <cell r="H4316">
            <v>0</v>
          </cell>
        </row>
        <row r="4317">
          <cell r="D4317">
            <v>9400522</v>
          </cell>
          <cell r="H4317">
            <v>0</v>
          </cell>
        </row>
        <row r="4318">
          <cell r="D4318">
            <v>9400523</v>
          </cell>
          <cell r="H4318">
            <v>0</v>
          </cell>
        </row>
        <row r="4319">
          <cell r="D4319" t="str">
            <v>7301542</v>
          </cell>
          <cell r="H4319">
            <v>0</v>
          </cell>
        </row>
        <row r="4320">
          <cell r="D4320" t="str">
            <v>9306774</v>
          </cell>
          <cell r="H4320">
            <v>0</v>
          </cell>
        </row>
        <row r="4321">
          <cell r="D4321" t="str">
            <v>9307350</v>
          </cell>
          <cell r="H4321">
            <v>0</v>
          </cell>
        </row>
        <row r="4322">
          <cell r="D4322" t="str">
            <v>7302156</v>
          </cell>
          <cell r="H4322">
            <v>0</v>
          </cell>
        </row>
        <row r="4323">
          <cell r="D4323">
            <v>2303084</v>
          </cell>
          <cell r="H4323">
            <v>0</v>
          </cell>
        </row>
        <row r="4324">
          <cell r="D4324">
            <v>7000974</v>
          </cell>
          <cell r="H4324">
            <v>0</v>
          </cell>
        </row>
        <row r="4325">
          <cell r="D4325">
            <v>7001010</v>
          </cell>
          <cell r="H4325">
            <v>0</v>
          </cell>
        </row>
        <row r="4326">
          <cell r="D4326">
            <v>7001011</v>
          </cell>
          <cell r="H4326">
            <v>0</v>
          </cell>
        </row>
        <row r="4327">
          <cell r="D4327">
            <v>7001012</v>
          </cell>
          <cell r="H4327">
            <v>0</v>
          </cell>
        </row>
        <row r="4328">
          <cell r="D4328">
            <v>7300925</v>
          </cell>
          <cell r="H4328">
            <v>0</v>
          </cell>
        </row>
        <row r="4329">
          <cell r="D4329">
            <v>7301041</v>
          </cell>
          <cell r="H4329">
            <v>0</v>
          </cell>
        </row>
        <row r="4330">
          <cell r="D4330">
            <v>7301049</v>
          </cell>
          <cell r="H4330">
            <v>0</v>
          </cell>
        </row>
        <row r="4331">
          <cell r="D4331">
            <v>7301162</v>
          </cell>
          <cell r="H4331">
            <v>0</v>
          </cell>
        </row>
        <row r="4332">
          <cell r="D4332">
            <v>7301237</v>
          </cell>
          <cell r="H4332">
            <v>0</v>
          </cell>
        </row>
        <row r="4333">
          <cell r="D4333">
            <v>7301441</v>
          </cell>
          <cell r="H4333">
            <v>0</v>
          </cell>
        </row>
        <row r="4334">
          <cell r="D4334">
            <v>7301514</v>
          </cell>
          <cell r="H4334">
            <v>0</v>
          </cell>
        </row>
        <row r="4335">
          <cell r="D4335">
            <v>7301542</v>
          </cell>
          <cell r="H4335">
            <v>0</v>
          </cell>
        </row>
        <row r="4336">
          <cell r="D4336">
            <v>7301580</v>
          </cell>
          <cell r="H4336">
            <v>0</v>
          </cell>
        </row>
        <row r="4337">
          <cell r="D4337">
            <v>7301591</v>
          </cell>
          <cell r="H4337">
            <v>0</v>
          </cell>
        </row>
        <row r="4338">
          <cell r="D4338">
            <v>7301695</v>
          </cell>
          <cell r="H4338">
            <v>0</v>
          </cell>
        </row>
        <row r="4339">
          <cell r="D4339">
            <v>7301742</v>
          </cell>
          <cell r="H4339">
            <v>0</v>
          </cell>
        </row>
        <row r="4340">
          <cell r="D4340">
            <v>7301750</v>
          </cell>
          <cell r="H4340">
            <v>0</v>
          </cell>
        </row>
        <row r="4341">
          <cell r="D4341">
            <v>7301915</v>
          </cell>
          <cell r="H4341">
            <v>0</v>
          </cell>
        </row>
        <row r="4342">
          <cell r="D4342">
            <v>7301988</v>
          </cell>
          <cell r="H4342">
            <v>0</v>
          </cell>
        </row>
        <row r="4343">
          <cell r="D4343">
            <v>7301989</v>
          </cell>
          <cell r="H4343">
            <v>0</v>
          </cell>
        </row>
        <row r="4344">
          <cell r="D4344">
            <v>7301996</v>
          </cell>
          <cell r="H4344">
            <v>0</v>
          </cell>
        </row>
        <row r="4345">
          <cell r="D4345">
            <v>7302002</v>
          </cell>
          <cell r="H4345">
            <v>0</v>
          </cell>
        </row>
        <row r="4346">
          <cell r="D4346">
            <v>7302015</v>
          </cell>
          <cell r="H4346">
            <v>0</v>
          </cell>
        </row>
        <row r="4347">
          <cell r="D4347">
            <v>7302064</v>
          </cell>
          <cell r="H4347">
            <v>0</v>
          </cell>
        </row>
        <row r="4348">
          <cell r="D4348">
            <v>7302065</v>
          </cell>
          <cell r="H4348">
            <v>0</v>
          </cell>
        </row>
        <row r="4349">
          <cell r="D4349">
            <v>7302184</v>
          </cell>
          <cell r="H4349">
            <v>0</v>
          </cell>
        </row>
        <row r="4350">
          <cell r="D4350">
            <v>7302185</v>
          </cell>
          <cell r="H4350">
            <v>0</v>
          </cell>
        </row>
        <row r="4351">
          <cell r="D4351">
            <v>7302186</v>
          </cell>
          <cell r="H4351">
            <v>0</v>
          </cell>
        </row>
        <row r="4352">
          <cell r="D4352">
            <v>7302188</v>
          </cell>
          <cell r="H4352">
            <v>0</v>
          </cell>
        </row>
        <row r="4353">
          <cell r="D4353">
            <v>7302211</v>
          </cell>
          <cell r="H4353">
            <v>0</v>
          </cell>
        </row>
        <row r="4354">
          <cell r="D4354">
            <v>7302221</v>
          </cell>
          <cell r="H4354">
            <v>0</v>
          </cell>
        </row>
        <row r="4355">
          <cell r="D4355">
            <v>7302222</v>
          </cell>
          <cell r="H4355">
            <v>0</v>
          </cell>
        </row>
        <row r="4356">
          <cell r="D4356">
            <v>7302223</v>
          </cell>
          <cell r="H4356">
            <v>0</v>
          </cell>
        </row>
        <row r="4357">
          <cell r="D4357">
            <v>7302229</v>
          </cell>
          <cell r="H4357">
            <v>0</v>
          </cell>
        </row>
        <row r="4358">
          <cell r="D4358">
            <v>7302250</v>
          </cell>
          <cell r="H4358">
            <v>0</v>
          </cell>
        </row>
        <row r="4359">
          <cell r="D4359">
            <v>7302262</v>
          </cell>
          <cell r="H4359">
            <v>0</v>
          </cell>
        </row>
        <row r="4360">
          <cell r="D4360">
            <v>7302264</v>
          </cell>
          <cell r="H4360">
            <v>0</v>
          </cell>
        </row>
        <row r="4361">
          <cell r="D4361">
            <v>7302266</v>
          </cell>
          <cell r="H4361">
            <v>0</v>
          </cell>
        </row>
        <row r="4362">
          <cell r="D4362">
            <v>7302267</v>
          </cell>
          <cell r="H4362">
            <v>0</v>
          </cell>
        </row>
        <row r="4363">
          <cell r="D4363">
            <v>7302293</v>
          </cell>
          <cell r="H4363">
            <v>0</v>
          </cell>
        </row>
        <row r="4364">
          <cell r="D4364">
            <v>7302317</v>
          </cell>
          <cell r="H4364">
            <v>0</v>
          </cell>
        </row>
        <row r="4365">
          <cell r="D4365">
            <v>7302334</v>
          </cell>
          <cell r="H4365">
            <v>0</v>
          </cell>
        </row>
        <row r="4366">
          <cell r="D4366">
            <v>7302335</v>
          </cell>
          <cell r="H4366">
            <v>0</v>
          </cell>
        </row>
        <row r="4367">
          <cell r="D4367">
            <v>7302385</v>
          </cell>
          <cell r="H4367">
            <v>0</v>
          </cell>
        </row>
        <row r="4368">
          <cell r="D4368">
            <v>7302433</v>
          </cell>
          <cell r="H4368">
            <v>0</v>
          </cell>
        </row>
        <row r="4369">
          <cell r="D4369">
            <v>7302435</v>
          </cell>
          <cell r="H4369">
            <v>0</v>
          </cell>
        </row>
        <row r="4370">
          <cell r="D4370">
            <v>7302438</v>
          </cell>
          <cell r="H4370">
            <v>0</v>
          </cell>
        </row>
        <row r="4371">
          <cell r="D4371">
            <v>7302439</v>
          </cell>
          <cell r="H4371">
            <v>0</v>
          </cell>
        </row>
        <row r="4372">
          <cell r="D4372">
            <v>7302471</v>
          </cell>
          <cell r="H4372">
            <v>0</v>
          </cell>
        </row>
        <row r="4373">
          <cell r="D4373">
            <v>7302472</v>
          </cell>
          <cell r="H4373">
            <v>0</v>
          </cell>
        </row>
        <row r="4374">
          <cell r="D4374">
            <v>7302473</v>
          </cell>
          <cell r="H4374">
            <v>0</v>
          </cell>
        </row>
        <row r="4375">
          <cell r="D4375">
            <v>7302474</v>
          </cell>
          <cell r="H4375">
            <v>0</v>
          </cell>
        </row>
        <row r="4376">
          <cell r="D4376">
            <v>7302475</v>
          </cell>
          <cell r="H4376">
            <v>0</v>
          </cell>
        </row>
        <row r="4377">
          <cell r="D4377">
            <v>7302477</v>
          </cell>
          <cell r="H4377">
            <v>0</v>
          </cell>
        </row>
        <row r="4378">
          <cell r="D4378">
            <v>7302500</v>
          </cell>
          <cell r="H4378">
            <v>0</v>
          </cell>
        </row>
        <row r="4379">
          <cell r="D4379">
            <v>7302501</v>
          </cell>
          <cell r="H4379">
            <v>0</v>
          </cell>
        </row>
        <row r="4380">
          <cell r="D4380">
            <v>9001850</v>
          </cell>
          <cell r="H4380">
            <v>0</v>
          </cell>
        </row>
        <row r="4381">
          <cell r="D4381">
            <v>9301074</v>
          </cell>
          <cell r="H4381">
            <v>0</v>
          </cell>
        </row>
        <row r="4382">
          <cell r="D4382">
            <v>9301077</v>
          </cell>
          <cell r="H4382">
            <v>0</v>
          </cell>
        </row>
        <row r="4383">
          <cell r="D4383">
            <v>9301078</v>
          </cell>
          <cell r="H4383">
            <v>0</v>
          </cell>
        </row>
        <row r="4384">
          <cell r="D4384">
            <v>9301091</v>
          </cell>
          <cell r="H4384">
            <v>0</v>
          </cell>
        </row>
        <row r="4385">
          <cell r="D4385">
            <v>9301155</v>
          </cell>
          <cell r="H4385">
            <v>0</v>
          </cell>
        </row>
        <row r="4386">
          <cell r="D4386">
            <v>9301197</v>
          </cell>
          <cell r="H4386">
            <v>0</v>
          </cell>
        </row>
        <row r="4387">
          <cell r="D4387">
            <v>9301349</v>
          </cell>
          <cell r="H4387">
            <v>0</v>
          </cell>
        </row>
        <row r="4388">
          <cell r="D4388">
            <v>9301415</v>
          </cell>
          <cell r="H4388">
            <v>0</v>
          </cell>
        </row>
        <row r="4389">
          <cell r="D4389">
            <v>9301416</v>
          </cell>
          <cell r="H4389">
            <v>0</v>
          </cell>
        </row>
        <row r="4390">
          <cell r="D4390">
            <v>9301702</v>
          </cell>
          <cell r="H4390">
            <v>0</v>
          </cell>
        </row>
        <row r="4391">
          <cell r="D4391">
            <v>9301703</v>
          </cell>
          <cell r="H4391">
            <v>0</v>
          </cell>
        </row>
        <row r="4392">
          <cell r="D4392">
            <v>9301704</v>
          </cell>
          <cell r="H4392">
            <v>0</v>
          </cell>
        </row>
        <row r="4393">
          <cell r="D4393">
            <v>9301754</v>
          </cell>
          <cell r="H4393">
            <v>0</v>
          </cell>
        </row>
        <row r="4394">
          <cell r="D4394">
            <v>9302803</v>
          </cell>
          <cell r="H4394">
            <v>0</v>
          </cell>
        </row>
        <row r="4395">
          <cell r="D4395">
            <v>9302971</v>
          </cell>
          <cell r="H4395">
            <v>0</v>
          </cell>
        </row>
        <row r="4396">
          <cell r="D4396">
            <v>9302972</v>
          </cell>
          <cell r="H4396">
            <v>0</v>
          </cell>
        </row>
        <row r="4397">
          <cell r="D4397">
            <v>9303069</v>
          </cell>
          <cell r="H4397">
            <v>0</v>
          </cell>
        </row>
        <row r="4398">
          <cell r="D4398">
            <v>9303193</v>
          </cell>
          <cell r="H4398">
            <v>0</v>
          </cell>
        </row>
        <row r="4399">
          <cell r="D4399">
            <v>9303194</v>
          </cell>
          <cell r="H4399">
            <v>2391.0000000000005</v>
          </cell>
        </row>
        <row r="4400">
          <cell r="D4400">
            <v>9303605</v>
          </cell>
          <cell r="H4400">
            <v>0</v>
          </cell>
        </row>
        <row r="4401">
          <cell r="D4401">
            <v>9304300</v>
          </cell>
          <cell r="H4401">
            <v>0</v>
          </cell>
        </row>
        <row r="4402">
          <cell r="D4402">
            <v>9304907</v>
          </cell>
          <cell r="H4402">
            <v>0</v>
          </cell>
        </row>
        <row r="4403">
          <cell r="D4403">
            <v>9304908</v>
          </cell>
          <cell r="H4403">
            <v>0</v>
          </cell>
        </row>
        <row r="4404">
          <cell r="D4404">
            <v>9305080</v>
          </cell>
          <cell r="H4404">
            <v>0</v>
          </cell>
        </row>
        <row r="4405">
          <cell r="D4405">
            <v>9305530</v>
          </cell>
          <cell r="H4405">
            <v>0</v>
          </cell>
        </row>
        <row r="4406">
          <cell r="D4406">
            <v>9305535</v>
          </cell>
          <cell r="H4406">
            <v>0</v>
          </cell>
        </row>
        <row r="4407">
          <cell r="D4407">
            <v>9305554</v>
          </cell>
          <cell r="H4407">
            <v>0</v>
          </cell>
        </row>
        <row r="4408">
          <cell r="D4408">
            <v>9305555</v>
          </cell>
          <cell r="H4408">
            <v>0</v>
          </cell>
        </row>
        <row r="4409">
          <cell r="D4409">
            <v>9305648</v>
          </cell>
          <cell r="H4409">
            <v>0</v>
          </cell>
        </row>
        <row r="4410">
          <cell r="D4410">
            <v>9305782</v>
          </cell>
          <cell r="H4410">
            <v>0</v>
          </cell>
        </row>
        <row r="4411">
          <cell r="D4411">
            <v>9305813</v>
          </cell>
          <cell r="H4411">
            <v>0</v>
          </cell>
        </row>
        <row r="4412">
          <cell r="D4412">
            <v>9305814</v>
          </cell>
          <cell r="H4412">
            <v>0</v>
          </cell>
        </row>
        <row r="4413">
          <cell r="D4413">
            <v>9305818</v>
          </cell>
          <cell r="H4413">
            <v>0</v>
          </cell>
        </row>
        <row r="4414">
          <cell r="D4414">
            <v>9305857</v>
          </cell>
          <cell r="H4414">
            <v>0</v>
          </cell>
        </row>
        <row r="4415">
          <cell r="D4415">
            <v>9305858</v>
          </cell>
          <cell r="H4415">
            <v>0</v>
          </cell>
        </row>
        <row r="4416">
          <cell r="D4416">
            <v>9305862</v>
          </cell>
          <cell r="H4416">
            <v>0</v>
          </cell>
        </row>
        <row r="4417">
          <cell r="D4417">
            <v>9305864</v>
          </cell>
          <cell r="H4417">
            <v>0</v>
          </cell>
        </row>
        <row r="4418">
          <cell r="D4418">
            <v>9305865</v>
          </cell>
          <cell r="H4418">
            <v>0</v>
          </cell>
        </row>
        <row r="4419">
          <cell r="D4419">
            <v>9305884</v>
          </cell>
          <cell r="H4419">
            <v>0</v>
          </cell>
        </row>
        <row r="4420">
          <cell r="D4420">
            <v>9305942</v>
          </cell>
          <cell r="H4420">
            <v>0</v>
          </cell>
        </row>
        <row r="4421">
          <cell r="D4421">
            <v>9305997</v>
          </cell>
          <cell r="H4421">
            <v>0</v>
          </cell>
        </row>
        <row r="4422">
          <cell r="D4422">
            <v>9306018</v>
          </cell>
          <cell r="H4422">
            <v>0</v>
          </cell>
        </row>
        <row r="4423">
          <cell r="D4423">
            <v>9306140</v>
          </cell>
          <cell r="H4423">
            <v>0</v>
          </cell>
        </row>
        <row r="4424">
          <cell r="D4424">
            <v>9306141</v>
          </cell>
          <cell r="H4424">
            <v>0</v>
          </cell>
        </row>
        <row r="4425">
          <cell r="D4425">
            <v>9306242</v>
          </cell>
          <cell r="H4425">
            <v>0</v>
          </cell>
        </row>
        <row r="4426">
          <cell r="D4426">
            <v>9306559</v>
          </cell>
          <cell r="H4426">
            <v>0</v>
          </cell>
        </row>
        <row r="4427">
          <cell r="D4427">
            <v>9306573</v>
          </cell>
          <cell r="H4427">
            <v>0</v>
          </cell>
        </row>
        <row r="4428">
          <cell r="D4428">
            <v>9306638</v>
          </cell>
          <cell r="H4428">
            <v>0</v>
          </cell>
        </row>
        <row r="4429">
          <cell r="D4429">
            <v>9306763</v>
          </cell>
          <cell r="H4429">
            <v>0</v>
          </cell>
        </row>
        <row r="4430">
          <cell r="D4430">
            <v>9306764</v>
          </cell>
          <cell r="H4430">
            <v>0</v>
          </cell>
        </row>
        <row r="4431">
          <cell r="D4431">
            <v>9306765</v>
          </cell>
          <cell r="H4431">
            <v>0</v>
          </cell>
        </row>
        <row r="4432">
          <cell r="D4432">
            <v>9306771</v>
          </cell>
          <cell r="H4432">
            <v>0</v>
          </cell>
        </row>
        <row r="4433">
          <cell r="D4433">
            <v>9306812</v>
          </cell>
          <cell r="H4433">
            <v>0</v>
          </cell>
        </row>
        <row r="4434">
          <cell r="D4434">
            <v>9306813</v>
          </cell>
          <cell r="H4434">
            <v>0</v>
          </cell>
        </row>
        <row r="4435">
          <cell r="D4435">
            <v>9306956</v>
          </cell>
          <cell r="H4435">
            <v>0</v>
          </cell>
        </row>
        <row r="4436">
          <cell r="D4436">
            <v>9306957</v>
          </cell>
          <cell r="H4436">
            <v>0</v>
          </cell>
        </row>
        <row r="4437">
          <cell r="D4437">
            <v>9306958</v>
          </cell>
          <cell r="H4437">
            <v>0</v>
          </cell>
        </row>
        <row r="4438">
          <cell r="D4438">
            <v>9307043</v>
          </cell>
          <cell r="H4438">
            <v>0</v>
          </cell>
        </row>
        <row r="4439">
          <cell r="D4439">
            <v>9307044</v>
          </cell>
          <cell r="H4439">
            <v>0</v>
          </cell>
        </row>
        <row r="4440">
          <cell r="D4440">
            <v>9307045</v>
          </cell>
          <cell r="H4440">
            <v>0</v>
          </cell>
        </row>
        <row r="4441">
          <cell r="D4441">
            <v>9307048</v>
          </cell>
          <cell r="H4441">
            <v>0</v>
          </cell>
        </row>
        <row r="4442">
          <cell r="D4442">
            <v>9307126</v>
          </cell>
          <cell r="H4442">
            <v>0</v>
          </cell>
        </row>
        <row r="4443">
          <cell r="D4443">
            <v>9307127</v>
          </cell>
          <cell r="H4443">
            <v>0</v>
          </cell>
        </row>
        <row r="4444">
          <cell r="D4444">
            <v>9307138</v>
          </cell>
          <cell r="H4444">
            <v>0</v>
          </cell>
        </row>
        <row r="4445">
          <cell r="D4445">
            <v>9307203</v>
          </cell>
          <cell r="H4445">
            <v>0</v>
          </cell>
        </row>
        <row r="4446">
          <cell r="D4446">
            <v>9307221</v>
          </cell>
          <cell r="H4446">
            <v>0</v>
          </cell>
        </row>
        <row r="4447">
          <cell r="D4447">
            <v>9307222</v>
          </cell>
          <cell r="H4447">
            <v>0</v>
          </cell>
        </row>
        <row r="4448">
          <cell r="D4448">
            <v>9307272</v>
          </cell>
          <cell r="H4448">
            <v>0</v>
          </cell>
        </row>
        <row r="4449">
          <cell r="D4449">
            <v>9307276</v>
          </cell>
          <cell r="H4449">
            <v>0</v>
          </cell>
        </row>
        <row r="4450">
          <cell r="D4450">
            <v>9307278</v>
          </cell>
          <cell r="H4450">
            <v>0</v>
          </cell>
        </row>
        <row r="4451">
          <cell r="D4451">
            <v>9307279</v>
          </cell>
          <cell r="H4451">
            <v>0</v>
          </cell>
        </row>
        <row r="4452">
          <cell r="D4452">
            <v>9307319</v>
          </cell>
          <cell r="H4452">
            <v>0</v>
          </cell>
        </row>
        <row r="4453">
          <cell r="D4453">
            <v>9307325</v>
          </cell>
          <cell r="H4453">
            <v>0</v>
          </cell>
        </row>
        <row r="4454">
          <cell r="D4454">
            <v>9307341</v>
          </cell>
          <cell r="H4454">
            <v>0</v>
          </cell>
        </row>
        <row r="4455">
          <cell r="D4455">
            <v>9307342</v>
          </cell>
          <cell r="H4455">
            <v>0</v>
          </cell>
        </row>
        <row r="4456">
          <cell r="D4456">
            <v>9307343</v>
          </cell>
          <cell r="H4456">
            <v>0</v>
          </cell>
        </row>
        <row r="4457">
          <cell r="D4457">
            <v>9307350</v>
          </cell>
          <cell r="H4457">
            <v>0</v>
          </cell>
        </row>
        <row r="4458">
          <cell r="D4458">
            <v>9307351</v>
          </cell>
          <cell r="H4458">
            <v>0</v>
          </cell>
        </row>
        <row r="4459">
          <cell r="D4459">
            <v>9307383</v>
          </cell>
          <cell r="H4459">
            <v>0</v>
          </cell>
        </row>
        <row r="4460">
          <cell r="D4460">
            <v>9307529</v>
          </cell>
          <cell r="H4460">
            <v>0</v>
          </cell>
        </row>
        <row r="4461">
          <cell r="D4461">
            <v>9307551</v>
          </cell>
          <cell r="H4461">
            <v>0</v>
          </cell>
        </row>
        <row r="4462">
          <cell r="D4462">
            <v>9307552</v>
          </cell>
          <cell r="H4462">
            <v>1000.0000000000002</v>
          </cell>
        </row>
        <row r="4463">
          <cell r="D4463">
            <v>9307604</v>
          </cell>
          <cell r="H4463">
            <v>0</v>
          </cell>
        </row>
        <row r="4464">
          <cell r="D4464">
            <v>9307728</v>
          </cell>
          <cell r="H4464">
            <v>0</v>
          </cell>
        </row>
        <row r="4465">
          <cell r="D4465">
            <v>9307900</v>
          </cell>
          <cell r="H4465">
            <v>0</v>
          </cell>
        </row>
        <row r="4466">
          <cell r="D4466">
            <v>9307903</v>
          </cell>
          <cell r="H4466">
            <v>0</v>
          </cell>
        </row>
        <row r="4467">
          <cell r="D4467">
            <v>9307905</v>
          </cell>
          <cell r="H4467">
            <v>0</v>
          </cell>
        </row>
        <row r="4468">
          <cell r="D4468">
            <v>9307906</v>
          </cell>
          <cell r="H4468">
            <v>0</v>
          </cell>
        </row>
        <row r="4469">
          <cell r="D4469">
            <v>9307953</v>
          </cell>
          <cell r="H4469">
            <v>0</v>
          </cell>
        </row>
        <row r="4470">
          <cell r="D4470">
            <v>9307960</v>
          </cell>
          <cell r="H4470">
            <v>0</v>
          </cell>
        </row>
        <row r="4471">
          <cell r="D4471">
            <v>9307961</v>
          </cell>
          <cell r="H4471">
            <v>0</v>
          </cell>
        </row>
        <row r="4472">
          <cell r="D4472">
            <v>9307962</v>
          </cell>
          <cell r="H4472">
            <v>0</v>
          </cell>
        </row>
        <row r="4473">
          <cell r="D4473">
            <v>9307963</v>
          </cell>
          <cell r="H4473">
            <v>0</v>
          </cell>
        </row>
        <row r="4474">
          <cell r="D4474">
            <v>9307970</v>
          </cell>
          <cell r="H4474">
            <v>0</v>
          </cell>
        </row>
        <row r="4475">
          <cell r="D4475">
            <v>9307972</v>
          </cell>
          <cell r="H4475">
            <v>0</v>
          </cell>
        </row>
        <row r="4476">
          <cell r="D4476">
            <v>9308000</v>
          </cell>
          <cell r="H4476">
            <v>0</v>
          </cell>
        </row>
        <row r="4477">
          <cell r="D4477">
            <v>9308074</v>
          </cell>
          <cell r="H4477">
            <v>0</v>
          </cell>
        </row>
        <row r="4478">
          <cell r="D4478">
            <v>9308228</v>
          </cell>
          <cell r="H4478">
            <v>0</v>
          </cell>
        </row>
        <row r="4479">
          <cell r="D4479">
            <v>9308229</v>
          </cell>
          <cell r="H4479">
            <v>0</v>
          </cell>
        </row>
        <row r="4480">
          <cell r="D4480">
            <v>9308231</v>
          </cell>
          <cell r="H4480">
            <v>0</v>
          </cell>
        </row>
        <row r="4481">
          <cell r="D4481">
            <v>9308235</v>
          </cell>
          <cell r="H4481">
            <v>0</v>
          </cell>
        </row>
        <row r="4482">
          <cell r="D4482">
            <v>9308236</v>
          </cell>
          <cell r="H4482">
            <v>0</v>
          </cell>
        </row>
        <row r="4483">
          <cell r="D4483">
            <v>9308304</v>
          </cell>
          <cell r="H4483">
            <v>0</v>
          </cell>
        </row>
        <row r="4484">
          <cell r="D4484">
            <v>9308335</v>
          </cell>
          <cell r="H4484">
            <v>0</v>
          </cell>
        </row>
        <row r="4485">
          <cell r="D4485">
            <v>9308336</v>
          </cell>
          <cell r="H4485">
            <v>0</v>
          </cell>
        </row>
        <row r="4486">
          <cell r="D4486">
            <v>9308337</v>
          </cell>
          <cell r="H4486">
            <v>0</v>
          </cell>
        </row>
        <row r="4487">
          <cell r="D4487">
            <v>9308426</v>
          </cell>
          <cell r="H4487">
            <v>0</v>
          </cell>
        </row>
        <row r="4488">
          <cell r="D4488">
            <v>9308427</v>
          </cell>
          <cell r="H4488">
            <v>0</v>
          </cell>
        </row>
        <row r="4489">
          <cell r="D4489">
            <v>9308494</v>
          </cell>
          <cell r="H4489">
            <v>0</v>
          </cell>
        </row>
        <row r="4490">
          <cell r="D4490">
            <v>9308616</v>
          </cell>
          <cell r="H4490">
            <v>0</v>
          </cell>
        </row>
        <row r="4491">
          <cell r="D4491">
            <v>9308657</v>
          </cell>
          <cell r="H4491">
            <v>0</v>
          </cell>
        </row>
        <row r="4492">
          <cell r="D4492">
            <v>9308659</v>
          </cell>
          <cell r="H4492">
            <v>0</v>
          </cell>
        </row>
        <row r="4493">
          <cell r="D4493">
            <v>9308690</v>
          </cell>
          <cell r="H4493">
            <v>0</v>
          </cell>
        </row>
        <row r="4494">
          <cell r="D4494">
            <v>9308763</v>
          </cell>
          <cell r="H4494">
            <v>0</v>
          </cell>
        </row>
        <row r="4495">
          <cell r="D4495">
            <v>9308764</v>
          </cell>
          <cell r="H4495">
            <v>0</v>
          </cell>
        </row>
        <row r="4496">
          <cell r="D4496">
            <v>9308765</v>
          </cell>
          <cell r="H4496">
            <v>0</v>
          </cell>
        </row>
        <row r="4497">
          <cell r="D4497">
            <v>9308771</v>
          </cell>
          <cell r="H4497">
            <v>0</v>
          </cell>
        </row>
        <row r="4498">
          <cell r="D4498">
            <v>9308772</v>
          </cell>
          <cell r="H4498">
            <v>0</v>
          </cell>
        </row>
        <row r="4499">
          <cell r="D4499">
            <v>9308773</v>
          </cell>
          <cell r="H4499">
            <v>0</v>
          </cell>
        </row>
        <row r="4500">
          <cell r="D4500">
            <v>9308774</v>
          </cell>
          <cell r="H4500">
            <v>0</v>
          </cell>
        </row>
        <row r="4501">
          <cell r="D4501">
            <v>9308775</v>
          </cell>
          <cell r="H4501">
            <v>0</v>
          </cell>
        </row>
        <row r="4502">
          <cell r="D4502">
            <v>9308812</v>
          </cell>
          <cell r="H4502">
            <v>0</v>
          </cell>
        </row>
        <row r="4503">
          <cell r="D4503">
            <v>9308817</v>
          </cell>
          <cell r="H4503">
            <v>0</v>
          </cell>
        </row>
        <row r="4504">
          <cell r="D4504">
            <v>9308818</v>
          </cell>
          <cell r="H4504">
            <v>0</v>
          </cell>
        </row>
        <row r="4505">
          <cell r="D4505">
            <v>9308848</v>
          </cell>
          <cell r="H4505">
            <v>0</v>
          </cell>
        </row>
        <row r="4506">
          <cell r="D4506">
            <v>9308885</v>
          </cell>
          <cell r="H4506">
            <v>0</v>
          </cell>
        </row>
        <row r="4507">
          <cell r="D4507">
            <v>9308948</v>
          </cell>
          <cell r="H4507">
            <v>0</v>
          </cell>
        </row>
        <row r="4508">
          <cell r="D4508">
            <v>9309071</v>
          </cell>
          <cell r="H4508">
            <v>0</v>
          </cell>
        </row>
        <row r="4509">
          <cell r="D4509">
            <v>9309145</v>
          </cell>
          <cell r="H4509">
            <v>0</v>
          </cell>
        </row>
        <row r="4510">
          <cell r="D4510">
            <v>9309146</v>
          </cell>
          <cell r="H4510">
            <v>0</v>
          </cell>
        </row>
        <row r="4511">
          <cell r="D4511">
            <v>9309148</v>
          </cell>
          <cell r="H4511">
            <v>0</v>
          </cell>
        </row>
        <row r="4512">
          <cell r="D4512">
            <v>9309149</v>
          </cell>
          <cell r="H4512">
            <v>0</v>
          </cell>
        </row>
        <row r="4513">
          <cell r="D4513">
            <v>9309160</v>
          </cell>
          <cell r="H4513">
            <v>0</v>
          </cell>
        </row>
        <row r="4514">
          <cell r="D4514">
            <v>9309213</v>
          </cell>
          <cell r="H4514">
            <v>0</v>
          </cell>
        </row>
        <row r="4515">
          <cell r="D4515">
            <v>9309214</v>
          </cell>
          <cell r="H4515">
            <v>0</v>
          </cell>
        </row>
        <row r="4516">
          <cell r="D4516">
            <v>9309250</v>
          </cell>
          <cell r="H4516">
            <v>0</v>
          </cell>
        </row>
        <row r="4517">
          <cell r="D4517">
            <v>9309251</v>
          </cell>
          <cell r="H4517">
            <v>0</v>
          </cell>
        </row>
        <row r="4518">
          <cell r="D4518">
            <v>9309252</v>
          </cell>
          <cell r="H4518">
            <v>0</v>
          </cell>
        </row>
        <row r="4519">
          <cell r="D4519">
            <v>9309253</v>
          </cell>
          <cell r="H4519">
            <v>0</v>
          </cell>
        </row>
        <row r="4520">
          <cell r="D4520">
            <v>9309314</v>
          </cell>
          <cell r="H4520">
            <v>0</v>
          </cell>
        </row>
        <row r="4521">
          <cell r="D4521">
            <v>9309315</v>
          </cell>
          <cell r="H4521">
            <v>0</v>
          </cell>
        </row>
        <row r="4522">
          <cell r="D4522">
            <v>9309330</v>
          </cell>
          <cell r="H4522">
            <v>0</v>
          </cell>
        </row>
        <row r="4523">
          <cell r="D4523">
            <v>9309392</v>
          </cell>
          <cell r="H4523">
            <v>0</v>
          </cell>
        </row>
        <row r="4524">
          <cell r="D4524">
            <v>9309401</v>
          </cell>
          <cell r="H4524">
            <v>0</v>
          </cell>
        </row>
        <row r="4525">
          <cell r="D4525">
            <v>9309507</v>
          </cell>
          <cell r="H4525">
            <v>0</v>
          </cell>
        </row>
        <row r="4526">
          <cell r="D4526">
            <v>9309508</v>
          </cell>
          <cell r="H4526">
            <v>0</v>
          </cell>
        </row>
        <row r="4527">
          <cell r="D4527">
            <v>9309509</v>
          </cell>
          <cell r="H4527">
            <v>0</v>
          </cell>
        </row>
        <row r="4528">
          <cell r="D4528">
            <v>9309510</v>
          </cell>
          <cell r="H4528">
            <v>0</v>
          </cell>
        </row>
        <row r="4529">
          <cell r="D4529">
            <v>9309511</v>
          </cell>
          <cell r="H4529">
            <v>0</v>
          </cell>
        </row>
        <row r="4530">
          <cell r="D4530">
            <v>9309515</v>
          </cell>
          <cell r="H4530">
            <v>0</v>
          </cell>
        </row>
        <row r="4531">
          <cell r="D4531">
            <v>9309522</v>
          </cell>
          <cell r="H4531">
            <v>0</v>
          </cell>
        </row>
        <row r="4532">
          <cell r="D4532">
            <v>9309592</v>
          </cell>
          <cell r="H4532">
            <v>0</v>
          </cell>
        </row>
        <row r="4533">
          <cell r="D4533">
            <v>9309593</v>
          </cell>
          <cell r="H4533">
            <v>0</v>
          </cell>
        </row>
        <row r="4534">
          <cell r="D4534">
            <v>9309594</v>
          </cell>
          <cell r="H4534">
            <v>0</v>
          </cell>
        </row>
        <row r="4535">
          <cell r="D4535">
            <v>9309712</v>
          </cell>
          <cell r="H4535">
            <v>0</v>
          </cell>
        </row>
        <row r="4536">
          <cell r="D4536">
            <v>9309713</v>
          </cell>
          <cell r="H4536">
            <v>0</v>
          </cell>
        </row>
        <row r="4537">
          <cell r="D4537">
            <v>9309744</v>
          </cell>
          <cell r="H4537">
            <v>0</v>
          </cell>
        </row>
        <row r="4538">
          <cell r="D4538">
            <v>9309753</v>
          </cell>
          <cell r="H4538">
            <v>0</v>
          </cell>
        </row>
        <row r="4539">
          <cell r="D4539">
            <v>9309754</v>
          </cell>
          <cell r="H4539">
            <v>0</v>
          </cell>
        </row>
        <row r="4540">
          <cell r="D4540">
            <v>9309795</v>
          </cell>
          <cell r="H4540">
            <v>0</v>
          </cell>
        </row>
        <row r="4541">
          <cell r="D4541">
            <v>9309797</v>
          </cell>
          <cell r="H4541">
            <v>0</v>
          </cell>
        </row>
        <row r="4542">
          <cell r="D4542">
            <v>9309798</v>
          </cell>
          <cell r="H4542">
            <v>0</v>
          </cell>
        </row>
        <row r="4543">
          <cell r="D4543">
            <v>9309831</v>
          </cell>
          <cell r="H4543">
            <v>0</v>
          </cell>
        </row>
        <row r="4544">
          <cell r="D4544">
            <v>9309833</v>
          </cell>
          <cell r="H4544">
            <v>0</v>
          </cell>
        </row>
        <row r="4545">
          <cell r="D4545">
            <v>9309834</v>
          </cell>
          <cell r="H4545">
            <v>0</v>
          </cell>
        </row>
        <row r="4546">
          <cell r="D4546">
            <v>9309835</v>
          </cell>
          <cell r="H4546">
            <v>0</v>
          </cell>
        </row>
        <row r="4547">
          <cell r="D4547">
            <v>9309837</v>
          </cell>
          <cell r="H4547">
            <v>0</v>
          </cell>
        </row>
        <row r="4548">
          <cell r="D4548">
            <v>9309838</v>
          </cell>
          <cell r="H4548">
            <v>500.00000000000011</v>
          </cell>
        </row>
        <row r="4549">
          <cell r="D4549">
            <v>9309839</v>
          </cell>
          <cell r="H4549">
            <v>700.00000000000011</v>
          </cell>
        </row>
        <row r="4550">
          <cell r="D4550">
            <v>9309900</v>
          </cell>
          <cell r="H4550">
            <v>300.00000000000006</v>
          </cell>
        </row>
        <row r="4551">
          <cell r="D4551">
            <v>9309902</v>
          </cell>
          <cell r="H4551">
            <v>500.00000000000011</v>
          </cell>
        </row>
        <row r="4552">
          <cell r="D4552">
            <v>9309903</v>
          </cell>
          <cell r="H4552">
            <v>700.00000000000011</v>
          </cell>
        </row>
        <row r="4553">
          <cell r="D4553">
            <v>9309904</v>
          </cell>
          <cell r="H4553">
            <v>300.00000000000006</v>
          </cell>
        </row>
        <row r="4554">
          <cell r="D4554">
            <v>9309908</v>
          </cell>
          <cell r="H4554">
            <v>0</v>
          </cell>
        </row>
        <row r="4555">
          <cell r="D4555">
            <v>9309910</v>
          </cell>
          <cell r="H4555">
            <v>0</v>
          </cell>
        </row>
        <row r="4556">
          <cell r="D4556">
            <v>9309930</v>
          </cell>
          <cell r="H4556">
            <v>0</v>
          </cell>
        </row>
        <row r="4557">
          <cell r="D4557">
            <v>9310121</v>
          </cell>
          <cell r="H4557">
            <v>0</v>
          </cell>
        </row>
        <row r="4558">
          <cell r="D4558">
            <v>9310233</v>
          </cell>
          <cell r="H4558">
            <v>0</v>
          </cell>
        </row>
        <row r="4559">
          <cell r="D4559">
            <v>9310446</v>
          </cell>
          <cell r="H4559">
            <v>0</v>
          </cell>
        </row>
        <row r="4560">
          <cell r="D4560">
            <v>9310448</v>
          </cell>
          <cell r="H4560">
            <v>0</v>
          </cell>
        </row>
        <row r="4561">
          <cell r="D4561">
            <v>9310449</v>
          </cell>
          <cell r="H4561">
            <v>0</v>
          </cell>
        </row>
        <row r="4562">
          <cell r="D4562">
            <v>9310450</v>
          </cell>
          <cell r="H4562">
            <v>0</v>
          </cell>
        </row>
        <row r="4563">
          <cell r="D4563">
            <v>9310451</v>
          </cell>
          <cell r="H4563">
            <v>0</v>
          </cell>
        </row>
        <row r="4564">
          <cell r="D4564">
            <v>9310452</v>
          </cell>
          <cell r="H4564">
            <v>0</v>
          </cell>
        </row>
        <row r="4565">
          <cell r="D4565">
            <v>9310454</v>
          </cell>
          <cell r="H4565">
            <v>0</v>
          </cell>
        </row>
        <row r="4566">
          <cell r="D4566">
            <v>9310455</v>
          </cell>
          <cell r="H4566">
            <v>0</v>
          </cell>
        </row>
        <row r="4567">
          <cell r="D4567">
            <v>9310457</v>
          </cell>
          <cell r="H4567">
            <v>0</v>
          </cell>
        </row>
        <row r="4568">
          <cell r="D4568">
            <v>9310458</v>
          </cell>
          <cell r="H4568">
            <v>0</v>
          </cell>
        </row>
        <row r="4569">
          <cell r="D4569">
            <v>9310560</v>
          </cell>
          <cell r="H4569">
            <v>0</v>
          </cell>
        </row>
        <row r="4570">
          <cell r="D4570">
            <v>9310561</v>
          </cell>
          <cell r="H4570">
            <v>0</v>
          </cell>
        </row>
        <row r="4571">
          <cell r="D4571">
            <v>9310562</v>
          </cell>
          <cell r="H4571">
            <v>0</v>
          </cell>
        </row>
        <row r="4572">
          <cell r="D4572">
            <v>9310563</v>
          </cell>
          <cell r="H4572">
            <v>0</v>
          </cell>
        </row>
        <row r="4573">
          <cell r="D4573">
            <v>9310593</v>
          </cell>
          <cell r="H4573">
            <v>0</v>
          </cell>
        </row>
        <row r="4574">
          <cell r="D4574">
            <v>9310594</v>
          </cell>
          <cell r="H4574">
            <v>0</v>
          </cell>
        </row>
        <row r="4575">
          <cell r="D4575">
            <v>9310595</v>
          </cell>
          <cell r="H4575">
            <v>0</v>
          </cell>
        </row>
        <row r="4576">
          <cell r="D4576">
            <v>9310613</v>
          </cell>
          <cell r="H4576">
            <v>0</v>
          </cell>
        </row>
        <row r="4577">
          <cell r="D4577">
            <v>9310614</v>
          </cell>
          <cell r="H4577">
            <v>0</v>
          </cell>
        </row>
        <row r="4578">
          <cell r="D4578">
            <v>9310616</v>
          </cell>
          <cell r="H4578">
            <v>0</v>
          </cell>
        </row>
        <row r="4579">
          <cell r="D4579">
            <v>9310618</v>
          </cell>
          <cell r="H4579">
            <v>0</v>
          </cell>
        </row>
        <row r="4580">
          <cell r="D4580">
            <v>9310619</v>
          </cell>
          <cell r="H4580">
            <v>0</v>
          </cell>
        </row>
        <row r="4581">
          <cell r="D4581">
            <v>9310695</v>
          </cell>
          <cell r="H4581">
            <v>0</v>
          </cell>
        </row>
        <row r="4582">
          <cell r="D4582">
            <v>9310696</v>
          </cell>
          <cell r="H4582">
            <v>0</v>
          </cell>
        </row>
        <row r="4583">
          <cell r="D4583">
            <v>9310697</v>
          </cell>
          <cell r="H4583">
            <v>0</v>
          </cell>
        </row>
        <row r="4584">
          <cell r="D4584">
            <v>9310698</v>
          </cell>
          <cell r="H4584">
            <v>0</v>
          </cell>
        </row>
        <row r="4585">
          <cell r="D4585">
            <v>9310699</v>
          </cell>
          <cell r="H4585">
            <v>0</v>
          </cell>
        </row>
        <row r="4586">
          <cell r="D4586">
            <v>9310772</v>
          </cell>
          <cell r="H4586">
            <v>0</v>
          </cell>
        </row>
        <row r="4587">
          <cell r="D4587">
            <v>9310773</v>
          </cell>
          <cell r="H4587">
            <v>0</v>
          </cell>
        </row>
        <row r="4588">
          <cell r="D4588">
            <v>9310774</v>
          </cell>
          <cell r="H4588">
            <v>0</v>
          </cell>
        </row>
        <row r="4589">
          <cell r="D4589">
            <v>9310805</v>
          </cell>
          <cell r="H4589">
            <v>0</v>
          </cell>
        </row>
        <row r="4590">
          <cell r="D4590">
            <v>9310806</v>
          </cell>
          <cell r="H4590">
            <v>0</v>
          </cell>
        </row>
        <row r="4591">
          <cell r="D4591">
            <v>9310807</v>
          </cell>
          <cell r="H4591">
            <v>0</v>
          </cell>
        </row>
        <row r="4592">
          <cell r="D4592">
            <v>9310808</v>
          </cell>
          <cell r="H4592">
            <v>0</v>
          </cell>
        </row>
        <row r="4593">
          <cell r="D4593">
            <v>9310809</v>
          </cell>
          <cell r="H4593">
            <v>0</v>
          </cell>
        </row>
        <row r="4594">
          <cell r="D4594">
            <v>9310810</v>
          </cell>
          <cell r="H4594">
            <v>0</v>
          </cell>
        </row>
        <row r="4595">
          <cell r="D4595">
            <v>9310811</v>
          </cell>
          <cell r="H4595">
            <v>0</v>
          </cell>
        </row>
        <row r="4596">
          <cell r="D4596">
            <v>9310826</v>
          </cell>
          <cell r="H4596">
            <v>0</v>
          </cell>
        </row>
        <row r="4597">
          <cell r="D4597">
            <v>9310845</v>
          </cell>
          <cell r="H4597">
            <v>0</v>
          </cell>
        </row>
        <row r="4598">
          <cell r="D4598">
            <v>9310850</v>
          </cell>
          <cell r="H4598">
            <v>0</v>
          </cell>
        </row>
        <row r="4599">
          <cell r="D4599">
            <v>9310851</v>
          </cell>
          <cell r="H4599">
            <v>0</v>
          </cell>
        </row>
        <row r="4600">
          <cell r="D4600">
            <v>9310878</v>
          </cell>
          <cell r="H4600">
            <v>0</v>
          </cell>
        </row>
        <row r="4601">
          <cell r="D4601">
            <v>9310904</v>
          </cell>
          <cell r="H4601">
            <v>0</v>
          </cell>
        </row>
        <row r="4602">
          <cell r="D4602">
            <v>9310905</v>
          </cell>
          <cell r="H4602">
            <v>0</v>
          </cell>
        </row>
        <row r="4603">
          <cell r="D4603">
            <v>9310906</v>
          </cell>
          <cell r="H4603">
            <v>0</v>
          </cell>
        </row>
        <row r="4604">
          <cell r="D4604">
            <v>9310907</v>
          </cell>
          <cell r="H4604">
            <v>0</v>
          </cell>
        </row>
        <row r="4605">
          <cell r="D4605">
            <v>9310908</v>
          </cell>
          <cell r="H4605">
            <v>0</v>
          </cell>
        </row>
        <row r="4606">
          <cell r="D4606">
            <v>9310909</v>
          </cell>
          <cell r="H4606">
            <v>0</v>
          </cell>
        </row>
        <row r="4607">
          <cell r="D4607">
            <v>9310930</v>
          </cell>
          <cell r="H4607">
            <v>0</v>
          </cell>
        </row>
        <row r="4608">
          <cell r="D4608">
            <v>9310964</v>
          </cell>
          <cell r="H4608">
            <v>0</v>
          </cell>
        </row>
        <row r="4609">
          <cell r="D4609">
            <v>9310970</v>
          </cell>
          <cell r="H4609">
            <v>0</v>
          </cell>
        </row>
        <row r="4610">
          <cell r="D4610">
            <v>9310971</v>
          </cell>
          <cell r="H4610">
            <v>0</v>
          </cell>
        </row>
        <row r="4611">
          <cell r="D4611">
            <v>9311056</v>
          </cell>
          <cell r="H4611">
            <v>0</v>
          </cell>
        </row>
        <row r="4612">
          <cell r="D4612">
            <v>9311058</v>
          </cell>
          <cell r="H4612">
            <v>0</v>
          </cell>
        </row>
        <row r="4613">
          <cell r="D4613">
            <v>9311060</v>
          </cell>
          <cell r="H4613">
            <v>0</v>
          </cell>
        </row>
        <row r="4614">
          <cell r="D4614">
            <v>9311061</v>
          </cell>
          <cell r="H4614">
            <v>0</v>
          </cell>
        </row>
        <row r="4615">
          <cell r="D4615">
            <v>9311062</v>
          </cell>
          <cell r="H4615">
            <v>0</v>
          </cell>
        </row>
        <row r="4616">
          <cell r="D4616">
            <v>9311067</v>
          </cell>
          <cell r="H4616">
            <v>0</v>
          </cell>
        </row>
        <row r="4617">
          <cell r="D4617">
            <v>9311068</v>
          </cell>
          <cell r="H4617">
            <v>0</v>
          </cell>
        </row>
        <row r="4618">
          <cell r="D4618">
            <v>9311069</v>
          </cell>
          <cell r="H4618">
            <v>0</v>
          </cell>
        </row>
        <row r="4619">
          <cell r="D4619">
            <v>9311071</v>
          </cell>
          <cell r="H4619">
            <v>0</v>
          </cell>
        </row>
        <row r="4620">
          <cell r="D4620">
            <v>9311086</v>
          </cell>
          <cell r="H4620">
            <v>0</v>
          </cell>
        </row>
        <row r="4621">
          <cell r="D4621">
            <v>9311087</v>
          </cell>
          <cell r="H4621">
            <v>0</v>
          </cell>
        </row>
        <row r="4622">
          <cell r="D4622">
            <v>9311088</v>
          </cell>
          <cell r="H4622">
            <v>0</v>
          </cell>
        </row>
        <row r="4623">
          <cell r="D4623">
            <v>9311113</v>
          </cell>
          <cell r="H4623">
            <v>0</v>
          </cell>
        </row>
        <row r="4624">
          <cell r="D4624">
            <v>9311121</v>
          </cell>
          <cell r="H4624">
            <v>0</v>
          </cell>
        </row>
        <row r="4625">
          <cell r="D4625">
            <v>9311122</v>
          </cell>
          <cell r="H4625">
            <v>0</v>
          </cell>
        </row>
        <row r="4626">
          <cell r="D4626">
            <v>9311124</v>
          </cell>
          <cell r="H4626">
            <v>0</v>
          </cell>
        </row>
        <row r="4627">
          <cell r="D4627">
            <v>9311125</v>
          </cell>
          <cell r="H4627">
            <v>1030.1003344481608</v>
          </cell>
        </row>
        <row r="4628">
          <cell r="D4628">
            <v>9311126</v>
          </cell>
          <cell r="H4628">
            <v>0</v>
          </cell>
        </row>
        <row r="4629">
          <cell r="D4629">
            <v>9311127</v>
          </cell>
          <cell r="H4629">
            <v>0</v>
          </cell>
        </row>
        <row r="4630">
          <cell r="D4630">
            <v>9311128</v>
          </cell>
          <cell r="H4630">
            <v>0</v>
          </cell>
        </row>
        <row r="4631">
          <cell r="D4631">
            <v>9311129</v>
          </cell>
          <cell r="H4631">
            <v>0</v>
          </cell>
        </row>
        <row r="4632">
          <cell r="D4632">
            <v>9311130</v>
          </cell>
          <cell r="H4632">
            <v>0</v>
          </cell>
        </row>
        <row r="4633">
          <cell r="D4633">
            <v>9311131</v>
          </cell>
          <cell r="H4633">
            <v>0</v>
          </cell>
        </row>
        <row r="4634">
          <cell r="D4634">
            <v>9311132</v>
          </cell>
          <cell r="H4634">
            <v>0</v>
          </cell>
        </row>
        <row r="4635">
          <cell r="D4635">
            <v>9311133</v>
          </cell>
          <cell r="H4635">
            <v>0</v>
          </cell>
        </row>
        <row r="4636">
          <cell r="D4636">
            <v>9311134</v>
          </cell>
          <cell r="H4636">
            <v>0</v>
          </cell>
        </row>
        <row r="4637">
          <cell r="D4637">
            <v>9311135</v>
          </cell>
          <cell r="H4637">
            <v>0</v>
          </cell>
        </row>
        <row r="4638">
          <cell r="D4638">
            <v>9311136</v>
          </cell>
          <cell r="H4638">
            <v>0</v>
          </cell>
        </row>
        <row r="4639">
          <cell r="D4639">
            <v>9311137</v>
          </cell>
          <cell r="H4639">
            <v>0</v>
          </cell>
        </row>
        <row r="4640">
          <cell r="D4640">
            <v>9311138</v>
          </cell>
          <cell r="H4640">
            <v>0</v>
          </cell>
        </row>
        <row r="4641">
          <cell r="D4641">
            <v>9311169</v>
          </cell>
          <cell r="H4641">
            <v>0</v>
          </cell>
        </row>
        <row r="4642">
          <cell r="D4642">
            <v>9311190</v>
          </cell>
          <cell r="H4642">
            <v>0</v>
          </cell>
        </row>
        <row r="4643">
          <cell r="D4643">
            <v>9311191</v>
          </cell>
          <cell r="H4643">
            <v>0</v>
          </cell>
        </row>
        <row r="4644">
          <cell r="D4644">
            <v>9311192</v>
          </cell>
          <cell r="H4644">
            <v>0</v>
          </cell>
        </row>
        <row r="4645">
          <cell r="D4645">
            <v>9311193</v>
          </cell>
          <cell r="H4645">
            <v>0</v>
          </cell>
        </row>
        <row r="4646">
          <cell r="D4646">
            <v>9311194</v>
          </cell>
          <cell r="H4646">
            <v>0</v>
          </cell>
        </row>
        <row r="4647">
          <cell r="D4647">
            <v>9311196</v>
          </cell>
          <cell r="H4647">
            <v>0</v>
          </cell>
        </row>
        <row r="4648">
          <cell r="D4648">
            <v>9311197</v>
          </cell>
          <cell r="H4648">
            <v>0</v>
          </cell>
        </row>
        <row r="4649">
          <cell r="D4649">
            <v>9311198</v>
          </cell>
          <cell r="H4649">
            <v>0</v>
          </cell>
        </row>
        <row r="4650">
          <cell r="D4650">
            <v>9311212</v>
          </cell>
          <cell r="H4650">
            <v>0</v>
          </cell>
        </row>
        <row r="4651">
          <cell r="D4651">
            <v>9311213</v>
          </cell>
          <cell r="H4651">
            <v>0</v>
          </cell>
        </row>
        <row r="4652">
          <cell r="D4652">
            <v>9311214</v>
          </cell>
          <cell r="H4652">
            <v>0</v>
          </cell>
        </row>
        <row r="4653">
          <cell r="D4653">
            <v>9311215</v>
          </cell>
          <cell r="H4653">
            <v>0</v>
          </cell>
        </row>
        <row r="4654">
          <cell r="D4654">
            <v>9311321</v>
          </cell>
          <cell r="H4654">
            <v>0</v>
          </cell>
        </row>
        <row r="4655">
          <cell r="D4655">
            <v>9311330</v>
          </cell>
          <cell r="H4655">
            <v>0</v>
          </cell>
        </row>
        <row r="4656">
          <cell r="D4656">
            <v>9311331</v>
          </cell>
          <cell r="H4656">
            <v>0</v>
          </cell>
        </row>
        <row r="4657">
          <cell r="D4657">
            <v>9311384</v>
          </cell>
          <cell r="H4657">
            <v>0</v>
          </cell>
        </row>
        <row r="4658">
          <cell r="D4658">
            <v>9311387</v>
          </cell>
          <cell r="H4658">
            <v>0</v>
          </cell>
        </row>
        <row r="4659">
          <cell r="D4659">
            <v>9311388</v>
          </cell>
          <cell r="H4659">
            <v>0</v>
          </cell>
        </row>
        <row r="4660">
          <cell r="D4660">
            <v>9311417</v>
          </cell>
          <cell r="H4660">
            <v>0</v>
          </cell>
        </row>
        <row r="4661">
          <cell r="D4661">
            <v>9311418</v>
          </cell>
          <cell r="H4661">
            <v>0</v>
          </cell>
        </row>
        <row r="4662">
          <cell r="D4662">
            <v>9311432</v>
          </cell>
          <cell r="H4662">
            <v>0</v>
          </cell>
        </row>
        <row r="4663">
          <cell r="D4663">
            <v>9311444</v>
          </cell>
          <cell r="H4663">
            <v>0</v>
          </cell>
        </row>
        <row r="4664">
          <cell r="D4664">
            <v>9311503</v>
          </cell>
          <cell r="H4664">
            <v>0</v>
          </cell>
        </row>
        <row r="4665">
          <cell r="D4665">
            <v>9311674</v>
          </cell>
          <cell r="H4665">
            <v>0</v>
          </cell>
        </row>
        <row r="4666">
          <cell r="D4666">
            <v>9311676</v>
          </cell>
          <cell r="H4666">
            <v>0</v>
          </cell>
        </row>
        <row r="4667">
          <cell r="D4667">
            <v>9311677</v>
          </cell>
          <cell r="H4667">
            <v>0</v>
          </cell>
        </row>
        <row r="4668">
          <cell r="D4668">
            <v>9311678</v>
          </cell>
          <cell r="H4668">
            <v>0</v>
          </cell>
        </row>
        <row r="4669">
          <cell r="D4669">
            <v>9311679</v>
          </cell>
          <cell r="H4669">
            <v>0</v>
          </cell>
        </row>
        <row r="4670">
          <cell r="D4670">
            <v>9311713</v>
          </cell>
          <cell r="H4670">
            <v>0</v>
          </cell>
        </row>
        <row r="4671">
          <cell r="D4671">
            <v>9311718</v>
          </cell>
          <cell r="H4671">
            <v>0</v>
          </cell>
        </row>
        <row r="4672">
          <cell r="D4672">
            <v>9311719</v>
          </cell>
          <cell r="H4672">
            <v>0</v>
          </cell>
        </row>
        <row r="4673">
          <cell r="D4673">
            <v>9311730</v>
          </cell>
          <cell r="H4673">
            <v>0</v>
          </cell>
        </row>
        <row r="4674">
          <cell r="D4674">
            <v>9311868</v>
          </cell>
          <cell r="H4674">
            <v>0</v>
          </cell>
        </row>
        <row r="4675">
          <cell r="D4675">
            <v>9311869</v>
          </cell>
          <cell r="H4675">
            <v>0</v>
          </cell>
        </row>
        <row r="4676">
          <cell r="D4676">
            <v>9311880</v>
          </cell>
          <cell r="H4676">
            <v>0</v>
          </cell>
        </row>
        <row r="4677">
          <cell r="D4677">
            <v>9311894</v>
          </cell>
          <cell r="H4677">
            <v>0</v>
          </cell>
        </row>
        <row r="4678">
          <cell r="D4678">
            <v>9311895</v>
          </cell>
          <cell r="H4678">
            <v>0</v>
          </cell>
        </row>
        <row r="4679">
          <cell r="D4679">
            <v>9311896</v>
          </cell>
          <cell r="H4679">
            <v>0</v>
          </cell>
        </row>
        <row r="4680">
          <cell r="D4680">
            <v>9311897</v>
          </cell>
          <cell r="H4680">
            <v>0</v>
          </cell>
        </row>
        <row r="4681">
          <cell r="D4681">
            <v>9311924</v>
          </cell>
          <cell r="H4681">
            <v>0</v>
          </cell>
        </row>
        <row r="4682">
          <cell r="D4682">
            <v>9311944</v>
          </cell>
          <cell r="H4682">
            <v>0</v>
          </cell>
        </row>
        <row r="4683">
          <cell r="D4683">
            <v>9311946</v>
          </cell>
          <cell r="H4683">
            <v>0</v>
          </cell>
        </row>
        <row r="4684">
          <cell r="D4684">
            <v>9311947</v>
          </cell>
          <cell r="H4684">
            <v>0</v>
          </cell>
        </row>
        <row r="4685">
          <cell r="D4685">
            <v>9311952</v>
          </cell>
          <cell r="H4685">
            <v>0</v>
          </cell>
        </row>
        <row r="4686">
          <cell r="D4686">
            <v>9311953</v>
          </cell>
          <cell r="H4686">
            <v>0</v>
          </cell>
        </row>
        <row r="4687">
          <cell r="D4687">
            <v>9311954</v>
          </cell>
          <cell r="H4687">
            <v>0</v>
          </cell>
        </row>
        <row r="4688">
          <cell r="D4688">
            <v>9311980</v>
          </cell>
          <cell r="H4688">
            <v>0</v>
          </cell>
        </row>
        <row r="4689">
          <cell r="D4689">
            <v>9311995</v>
          </cell>
          <cell r="H4689">
            <v>0</v>
          </cell>
        </row>
        <row r="4690">
          <cell r="D4690">
            <v>9311996</v>
          </cell>
          <cell r="H4690">
            <v>0</v>
          </cell>
        </row>
        <row r="4691">
          <cell r="D4691">
            <v>9311997</v>
          </cell>
          <cell r="H4691">
            <v>0</v>
          </cell>
        </row>
        <row r="4692">
          <cell r="D4692">
            <v>9312030</v>
          </cell>
          <cell r="H4692">
            <v>0</v>
          </cell>
        </row>
        <row r="4693">
          <cell r="D4693">
            <v>9312031</v>
          </cell>
          <cell r="H4693">
            <v>0</v>
          </cell>
        </row>
        <row r="4694">
          <cell r="D4694">
            <v>9312032</v>
          </cell>
          <cell r="H4694">
            <v>0</v>
          </cell>
        </row>
        <row r="4695">
          <cell r="D4695">
            <v>9312121</v>
          </cell>
          <cell r="H4695">
            <v>0</v>
          </cell>
        </row>
        <row r="4696">
          <cell r="D4696">
            <v>9312132</v>
          </cell>
          <cell r="H4696">
            <v>0</v>
          </cell>
        </row>
        <row r="4697">
          <cell r="D4697">
            <v>9312144</v>
          </cell>
          <cell r="H4697">
            <v>0</v>
          </cell>
        </row>
        <row r="4698">
          <cell r="D4698">
            <v>9312145</v>
          </cell>
          <cell r="H4698">
            <v>0</v>
          </cell>
        </row>
        <row r="4699">
          <cell r="D4699">
            <v>9312146</v>
          </cell>
          <cell r="H4699">
            <v>0</v>
          </cell>
        </row>
        <row r="4700">
          <cell r="D4700">
            <v>9312147</v>
          </cell>
          <cell r="H4700">
            <v>0</v>
          </cell>
        </row>
        <row r="4701">
          <cell r="D4701">
            <v>9312148</v>
          </cell>
          <cell r="H4701">
            <v>0</v>
          </cell>
        </row>
        <row r="4702">
          <cell r="D4702">
            <v>9312149</v>
          </cell>
          <cell r="H4702">
            <v>0</v>
          </cell>
        </row>
        <row r="4703">
          <cell r="D4703">
            <v>9312165</v>
          </cell>
          <cell r="H4703">
            <v>0</v>
          </cell>
        </row>
        <row r="4704">
          <cell r="D4704">
            <v>9312166</v>
          </cell>
          <cell r="H4704">
            <v>0</v>
          </cell>
        </row>
        <row r="4705">
          <cell r="D4705">
            <v>9312167</v>
          </cell>
          <cell r="H4705">
            <v>0</v>
          </cell>
        </row>
        <row r="4706">
          <cell r="D4706">
            <v>9312168</v>
          </cell>
          <cell r="H4706">
            <v>0</v>
          </cell>
        </row>
        <row r="4707">
          <cell r="D4707">
            <v>9312169</v>
          </cell>
          <cell r="H4707">
            <v>0</v>
          </cell>
        </row>
        <row r="4708">
          <cell r="D4708">
            <v>9312180</v>
          </cell>
          <cell r="H4708">
            <v>0</v>
          </cell>
        </row>
        <row r="4709">
          <cell r="D4709">
            <v>9312181</v>
          </cell>
          <cell r="H4709">
            <v>0</v>
          </cell>
        </row>
        <row r="4710">
          <cell r="D4710">
            <v>9312182</v>
          </cell>
          <cell r="H4710">
            <v>0</v>
          </cell>
        </row>
        <row r="4711">
          <cell r="D4711">
            <v>9312183</v>
          </cell>
          <cell r="H4711">
            <v>0</v>
          </cell>
        </row>
        <row r="4712">
          <cell r="D4712">
            <v>9312184</v>
          </cell>
          <cell r="H4712">
            <v>0</v>
          </cell>
        </row>
        <row r="4713">
          <cell r="D4713">
            <v>9312185</v>
          </cell>
          <cell r="H4713">
            <v>0</v>
          </cell>
        </row>
        <row r="4714">
          <cell r="D4714">
            <v>9312186</v>
          </cell>
          <cell r="H4714">
            <v>0</v>
          </cell>
        </row>
        <row r="4715">
          <cell r="D4715">
            <v>9312293</v>
          </cell>
          <cell r="H4715">
            <v>0</v>
          </cell>
        </row>
        <row r="4716">
          <cell r="D4716">
            <v>9312348</v>
          </cell>
          <cell r="H4716">
            <v>0</v>
          </cell>
        </row>
        <row r="4717">
          <cell r="D4717">
            <v>9312350</v>
          </cell>
          <cell r="H4717">
            <v>0</v>
          </cell>
        </row>
        <row r="4718">
          <cell r="D4718">
            <v>9312351</v>
          </cell>
          <cell r="H4718">
            <v>0</v>
          </cell>
        </row>
        <row r="4719">
          <cell r="D4719">
            <v>9312352</v>
          </cell>
          <cell r="H4719">
            <v>0</v>
          </cell>
        </row>
        <row r="4720">
          <cell r="D4720">
            <v>9312354</v>
          </cell>
          <cell r="H4720">
            <v>0</v>
          </cell>
        </row>
        <row r="4721">
          <cell r="D4721">
            <v>9312355</v>
          </cell>
          <cell r="H4721">
            <v>0</v>
          </cell>
        </row>
        <row r="4722">
          <cell r="D4722">
            <v>9312357</v>
          </cell>
          <cell r="H4722">
            <v>0</v>
          </cell>
        </row>
        <row r="4723">
          <cell r="D4723">
            <v>9312358</v>
          </cell>
          <cell r="H4723">
            <v>0</v>
          </cell>
        </row>
        <row r="4724">
          <cell r="D4724">
            <v>9312366</v>
          </cell>
          <cell r="H4724">
            <v>1073.6288811960521</v>
          </cell>
        </row>
        <row r="4725">
          <cell r="D4725">
            <v>9312367</v>
          </cell>
          <cell r="H4725">
            <v>988.9151428517107</v>
          </cell>
        </row>
        <row r="4726">
          <cell r="D4726">
            <v>9312377</v>
          </cell>
          <cell r="H4726">
            <v>0</v>
          </cell>
        </row>
        <row r="4727">
          <cell r="D4727">
            <v>9312379</v>
          </cell>
          <cell r="H4727">
            <v>0</v>
          </cell>
        </row>
        <row r="4728">
          <cell r="D4728">
            <v>9312411</v>
          </cell>
          <cell r="H4728">
            <v>0</v>
          </cell>
        </row>
        <row r="4729">
          <cell r="D4729">
            <v>9312413</v>
          </cell>
          <cell r="H4729">
            <v>0</v>
          </cell>
        </row>
        <row r="4730">
          <cell r="D4730">
            <v>9312414</v>
          </cell>
          <cell r="H4730">
            <v>0</v>
          </cell>
        </row>
        <row r="4731">
          <cell r="D4731">
            <v>9312415</v>
          </cell>
          <cell r="H4731">
            <v>0</v>
          </cell>
        </row>
        <row r="4732">
          <cell r="D4732">
            <v>9312416</v>
          </cell>
          <cell r="H4732">
            <v>0</v>
          </cell>
        </row>
        <row r="4733">
          <cell r="D4733">
            <v>9312417</v>
          </cell>
          <cell r="H4733">
            <v>0</v>
          </cell>
        </row>
        <row r="4734">
          <cell r="D4734">
            <v>9312418</v>
          </cell>
          <cell r="H4734">
            <v>0</v>
          </cell>
        </row>
        <row r="4735">
          <cell r="D4735">
            <v>9312423</v>
          </cell>
          <cell r="H4735">
            <v>0</v>
          </cell>
        </row>
        <row r="4736">
          <cell r="D4736">
            <v>9312424</v>
          </cell>
          <cell r="H4736">
            <v>0</v>
          </cell>
        </row>
        <row r="4737">
          <cell r="D4737">
            <v>9312425</v>
          </cell>
          <cell r="H4737">
            <v>0</v>
          </cell>
        </row>
        <row r="4738">
          <cell r="D4738">
            <v>9312426</v>
          </cell>
          <cell r="H4738">
            <v>0</v>
          </cell>
        </row>
        <row r="4739">
          <cell r="D4739">
            <v>9312427</v>
          </cell>
          <cell r="H4739">
            <v>0</v>
          </cell>
        </row>
        <row r="4740">
          <cell r="D4740">
            <v>9312428</v>
          </cell>
          <cell r="H4740">
            <v>0</v>
          </cell>
        </row>
        <row r="4741">
          <cell r="D4741">
            <v>9312429</v>
          </cell>
          <cell r="H4741">
            <v>0</v>
          </cell>
        </row>
        <row r="4742">
          <cell r="D4742">
            <v>9312440</v>
          </cell>
          <cell r="H4742">
            <v>0</v>
          </cell>
        </row>
        <row r="4743">
          <cell r="D4743">
            <v>9312441</v>
          </cell>
          <cell r="H4743">
            <v>0</v>
          </cell>
        </row>
        <row r="4744">
          <cell r="D4744">
            <v>9312442</v>
          </cell>
          <cell r="H4744">
            <v>0</v>
          </cell>
        </row>
        <row r="4745">
          <cell r="D4745">
            <v>9312443</v>
          </cell>
          <cell r="H4745">
            <v>0</v>
          </cell>
        </row>
        <row r="4746">
          <cell r="D4746">
            <v>9312444</v>
          </cell>
          <cell r="H4746">
            <v>0</v>
          </cell>
        </row>
        <row r="4747">
          <cell r="D4747">
            <v>9312445</v>
          </cell>
          <cell r="H4747">
            <v>0</v>
          </cell>
        </row>
        <row r="4748">
          <cell r="D4748">
            <v>9312446</v>
          </cell>
          <cell r="H4748">
            <v>0</v>
          </cell>
        </row>
        <row r="4749">
          <cell r="D4749">
            <v>9312447</v>
          </cell>
          <cell r="H4749">
            <v>0</v>
          </cell>
        </row>
        <row r="4750">
          <cell r="D4750">
            <v>9312491</v>
          </cell>
          <cell r="H4750">
            <v>0</v>
          </cell>
        </row>
        <row r="4751">
          <cell r="D4751">
            <v>9312492</v>
          </cell>
          <cell r="H4751">
            <v>0</v>
          </cell>
        </row>
        <row r="4752">
          <cell r="D4752">
            <v>9312493</v>
          </cell>
          <cell r="H4752">
            <v>0</v>
          </cell>
        </row>
        <row r="4753">
          <cell r="D4753">
            <v>9312526</v>
          </cell>
          <cell r="H4753">
            <v>0</v>
          </cell>
        </row>
        <row r="4754">
          <cell r="D4754">
            <v>9312545</v>
          </cell>
          <cell r="H4754">
            <v>0</v>
          </cell>
        </row>
        <row r="4755">
          <cell r="D4755">
            <v>9312546</v>
          </cell>
          <cell r="H4755">
            <v>0</v>
          </cell>
        </row>
        <row r="4756">
          <cell r="D4756">
            <v>9312547</v>
          </cell>
          <cell r="H4756">
            <v>0</v>
          </cell>
        </row>
        <row r="4757">
          <cell r="D4757">
            <v>9312548</v>
          </cell>
          <cell r="H4757">
            <v>0</v>
          </cell>
        </row>
        <row r="4758">
          <cell r="D4758">
            <v>9312694</v>
          </cell>
          <cell r="H4758">
            <v>0</v>
          </cell>
        </row>
        <row r="4759">
          <cell r="D4759">
            <v>9312724</v>
          </cell>
          <cell r="H4759">
            <v>0</v>
          </cell>
        </row>
        <row r="4760">
          <cell r="D4760">
            <v>9312725</v>
          </cell>
          <cell r="H4760">
            <v>0</v>
          </cell>
        </row>
        <row r="4761">
          <cell r="D4761">
            <v>9312726</v>
          </cell>
          <cell r="H4761">
            <v>0</v>
          </cell>
        </row>
        <row r="4762">
          <cell r="D4762">
            <v>9312727</v>
          </cell>
          <cell r="H4762">
            <v>0</v>
          </cell>
        </row>
        <row r="4763">
          <cell r="D4763">
            <v>9312728</v>
          </cell>
          <cell r="H4763">
            <v>0</v>
          </cell>
        </row>
        <row r="4764">
          <cell r="D4764">
            <v>9312730</v>
          </cell>
          <cell r="H4764">
            <v>0</v>
          </cell>
        </row>
        <row r="4765">
          <cell r="D4765">
            <v>9312736</v>
          </cell>
          <cell r="H4765">
            <v>0</v>
          </cell>
        </row>
        <row r="4766">
          <cell r="D4766">
            <v>9312747</v>
          </cell>
          <cell r="H4766">
            <v>0</v>
          </cell>
        </row>
        <row r="4767">
          <cell r="D4767">
            <v>9312752</v>
          </cell>
          <cell r="H4767">
            <v>0</v>
          </cell>
        </row>
        <row r="4768">
          <cell r="D4768">
            <v>9312809</v>
          </cell>
          <cell r="H4768">
            <v>0</v>
          </cell>
        </row>
        <row r="4769">
          <cell r="D4769">
            <v>9312822</v>
          </cell>
          <cell r="H4769">
            <v>0</v>
          </cell>
        </row>
        <row r="4770">
          <cell r="D4770">
            <v>9312825</v>
          </cell>
          <cell r="H4770">
            <v>0</v>
          </cell>
        </row>
        <row r="4771">
          <cell r="D4771">
            <v>9312828</v>
          </cell>
          <cell r="H4771">
            <v>0</v>
          </cell>
        </row>
        <row r="4772">
          <cell r="D4772">
            <v>9312860</v>
          </cell>
          <cell r="H4772">
            <v>0</v>
          </cell>
        </row>
        <row r="4773">
          <cell r="D4773">
            <v>9312861</v>
          </cell>
          <cell r="H4773">
            <v>0</v>
          </cell>
        </row>
        <row r="4774">
          <cell r="D4774">
            <v>9312862</v>
          </cell>
          <cell r="H4774">
            <v>0</v>
          </cell>
        </row>
        <row r="4775">
          <cell r="D4775">
            <v>9312863</v>
          </cell>
          <cell r="H4775">
            <v>0</v>
          </cell>
        </row>
        <row r="4776">
          <cell r="D4776">
            <v>9312864</v>
          </cell>
          <cell r="H4776">
            <v>0</v>
          </cell>
        </row>
        <row r="4777">
          <cell r="D4777">
            <v>9312865</v>
          </cell>
          <cell r="H4777">
            <v>0</v>
          </cell>
        </row>
        <row r="4778">
          <cell r="D4778">
            <v>9312866</v>
          </cell>
          <cell r="H4778">
            <v>0</v>
          </cell>
        </row>
        <row r="4779">
          <cell r="D4779">
            <v>9312867</v>
          </cell>
          <cell r="H4779">
            <v>0</v>
          </cell>
        </row>
        <row r="4780">
          <cell r="D4780">
            <v>9312868</v>
          </cell>
          <cell r="H4780">
            <v>0</v>
          </cell>
        </row>
        <row r="4781">
          <cell r="D4781">
            <v>9312869</v>
          </cell>
          <cell r="H4781">
            <v>0</v>
          </cell>
        </row>
        <row r="4782">
          <cell r="D4782">
            <v>9312870</v>
          </cell>
          <cell r="H4782">
            <v>0</v>
          </cell>
        </row>
        <row r="4783">
          <cell r="D4783">
            <v>9312871</v>
          </cell>
          <cell r="H4783">
            <v>0</v>
          </cell>
        </row>
        <row r="4784">
          <cell r="D4784">
            <v>9312872</v>
          </cell>
          <cell r="H4784">
            <v>0</v>
          </cell>
        </row>
        <row r="4785">
          <cell r="D4785">
            <v>9312873</v>
          </cell>
          <cell r="H4785">
            <v>0</v>
          </cell>
        </row>
        <row r="4786">
          <cell r="D4786">
            <v>9312874</v>
          </cell>
          <cell r="H4786">
            <v>0</v>
          </cell>
        </row>
        <row r="4787">
          <cell r="D4787">
            <v>9312875</v>
          </cell>
          <cell r="H4787">
            <v>0</v>
          </cell>
        </row>
        <row r="4788">
          <cell r="D4788">
            <v>9312876</v>
          </cell>
          <cell r="H4788">
            <v>0</v>
          </cell>
        </row>
        <row r="4789">
          <cell r="D4789">
            <v>9312895</v>
          </cell>
          <cell r="H4789">
            <v>0</v>
          </cell>
        </row>
        <row r="4790">
          <cell r="D4790">
            <v>9313025</v>
          </cell>
          <cell r="H4790">
            <v>0</v>
          </cell>
        </row>
        <row r="4791">
          <cell r="D4791">
            <v>9313026</v>
          </cell>
          <cell r="H4791">
            <v>0</v>
          </cell>
        </row>
        <row r="4792">
          <cell r="D4792">
            <v>9313027</v>
          </cell>
          <cell r="H4792">
            <v>0</v>
          </cell>
        </row>
        <row r="4793">
          <cell r="D4793">
            <v>9313028</v>
          </cell>
          <cell r="H4793">
            <v>0</v>
          </cell>
        </row>
        <row r="4794">
          <cell r="D4794">
            <v>9313029</v>
          </cell>
          <cell r="H4794">
            <v>0</v>
          </cell>
        </row>
        <row r="4795">
          <cell r="D4795">
            <v>9313030</v>
          </cell>
          <cell r="H4795">
            <v>0</v>
          </cell>
        </row>
        <row r="4796">
          <cell r="D4796">
            <v>9313042</v>
          </cell>
          <cell r="H4796">
            <v>0</v>
          </cell>
        </row>
        <row r="4797">
          <cell r="D4797">
            <v>9313046</v>
          </cell>
          <cell r="H4797">
            <v>0</v>
          </cell>
        </row>
        <row r="4798">
          <cell r="D4798">
            <v>9313047</v>
          </cell>
          <cell r="H4798">
            <v>0</v>
          </cell>
        </row>
        <row r="4799">
          <cell r="D4799">
            <v>9313048</v>
          </cell>
          <cell r="H4799">
            <v>0</v>
          </cell>
        </row>
        <row r="4800">
          <cell r="D4800">
            <v>9313049</v>
          </cell>
          <cell r="H4800">
            <v>0</v>
          </cell>
        </row>
        <row r="4801">
          <cell r="D4801">
            <v>9313092</v>
          </cell>
          <cell r="H4801">
            <v>0</v>
          </cell>
        </row>
        <row r="4802">
          <cell r="D4802">
            <v>9313093</v>
          </cell>
          <cell r="H4802">
            <v>0</v>
          </cell>
        </row>
        <row r="4803">
          <cell r="D4803">
            <v>9313100</v>
          </cell>
          <cell r="H4803">
            <v>0</v>
          </cell>
        </row>
        <row r="4804">
          <cell r="D4804">
            <v>9313115</v>
          </cell>
          <cell r="H4804">
            <v>0</v>
          </cell>
        </row>
        <row r="4805">
          <cell r="D4805">
            <v>9313116</v>
          </cell>
          <cell r="H4805">
            <v>0</v>
          </cell>
        </row>
        <row r="4806">
          <cell r="D4806">
            <v>9313117</v>
          </cell>
          <cell r="H4806">
            <v>0</v>
          </cell>
        </row>
        <row r="4807">
          <cell r="D4807">
            <v>9313118</v>
          </cell>
          <cell r="H4807">
            <v>0</v>
          </cell>
        </row>
        <row r="4808">
          <cell r="D4808">
            <v>9313119</v>
          </cell>
          <cell r="H4808">
            <v>0</v>
          </cell>
        </row>
        <row r="4809">
          <cell r="D4809">
            <v>9313130</v>
          </cell>
          <cell r="H4809">
            <v>0</v>
          </cell>
        </row>
        <row r="4810">
          <cell r="D4810">
            <v>9313134</v>
          </cell>
          <cell r="H4810">
            <v>0</v>
          </cell>
        </row>
        <row r="4811">
          <cell r="D4811">
            <v>9313153</v>
          </cell>
          <cell r="H4811">
            <v>0</v>
          </cell>
        </row>
        <row r="4812">
          <cell r="D4812">
            <v>9313169</v>
          </cell>
          <cell r="H4812">
            <v>0</v>
          </cell>
        </row>
        <row r="4813">
          <cell r="D4813">
            <v>9313188</v>
          </cell>
          <cell r="H4813">
            <v>0</v>
          </cell>
        </row>
        <row r="4814">
          <cell r="D4814">
            <v>9313189</v>
          </cell>
          <cell r="H4814">
            <v>0</v>
          </cell>
        </row>
        <row r="4815">
          <cell r="D4815">
            <v>9313190</v>
          </cell>
          <cell r="H4815">
            <v>0</v>
          </cell>
        </row>
        <row r="4816">
          <cell r="D4816">
            <v>9313285</v>
          </cell>
          <cell r="H4816">
            <v>0</v>
          </cell>
        </row>
        <row r="4817">
          <cell r="D4817">
            <v>9313286</v>
          </cell>
          <cell r="H4817">
            <v>0</v>
          </cell>
        </row>
        <row r="4818">
          <cell r="D4818">
            <v>9313300</v>
          </cell>
          <cell r="H4818">
            <v>0</v>
          </cell>
        </row>
        <row r="4819">
          <cell r="D4819">
            <v>9313301</v>
          </cell>
          <cell r="H4819">
            <v>0</v>
          </cell>
        </row>
        <row r="4820">
          <cell r="D4820">
            <v>9313345</v>
          </cell>
          <cell r="H4820">
            <v>0</v>
          </cell>
        </row>
        <row r="4821">
          <cell r="D4821">
            <v>9313444</v>
          </cell>
          <cell r="H4821">
            <v>0</v>
          </cell>
        </row>
        <row r="4822">
          <cell r="D4822">
            <v>9313445</v>
          </cell>
          <cell r="H4822">
            <v>0</v>
          </cell>
        </row>
        <row r="4823">
          <cell r="D4823">
            <v>9313446</v>
          </cell>
          <cell r="H4823">
            <v>0</v>
          </cell>
        </row>
        <row r="4824">
          <cell r="D4824">
            <v>9313447</v>
          </cell>
          <cell r="H4824">
            <v>0</v>
          </cell>
        </row>
        <row r="4825">
          <cell r="D4825">
            <v>9313448</v>
          </cell>
          <cell r="H4825">
            <v>0</v>
          </cell>
        </row>
        <row r="4826">
          <cell r="D4826">
            <v>9313514</v>
          </cell>
          <cell r="H4826">
            <v>0</v>
          </cell>
        </row>
        <row r="4827">
          <cell r="D4827">
            <v>9313515</v>
          </cell>
          <cell r="H4827">
            <v>0</v>
          </cell>
        </row>
        <row r="4828">
          <cell r="D4828">
            <v>9313516</v>
          </cell>
          <cell r="H4828">
            <v>0</v>
          </cell>
        </row>
        <row r="4829">
          <cell r="D4829">
            <v>9313770</v>
          </cell>
          <cell r="H4829">
            <v>0</v>
          </cell>
        </row>
        <row r="4830">
          <cell r="D4830">
            <v>9313771</v>
          </cell>
          <cell r="H4830">
            <v>0</v>
          </cell>
        </row>
        <row r="4831">
          <cell r="D4831">
            <v>9313773</v>
          </cell>
          <cell r="H4831">
            <v>0</v>
          </cell>
        </row>
        <row r="4832">
          <cell r="D4832">
            <v>9313775</v>
          </cell>
          <cell r="H4832">
            <v>0</v>
          </cell>
        </row>
        <row r="4833">
          <cell r="D4833">
            <v>9313776</v>
          </cell>
          <cell r="H4833">
            <v>0</v>
          </cell>
        </row>
        <row r="4834">
          <cell r="D4834">
            <v>9313777</v>
          </cell>
          <cell r="H4834">
            <v>0</v>
          </cell>
        </row>
        <row r="4835">
          <cell r="D4835">
            <v>9313778</v>
          </cell>
          <cell r="H4835">
            <v>0</v>
          </cell>
        </row>
        <row r="4836">
          <cell r="D4836">
            <v>9313804</v>
          </cell>
          <cell r="H4836">
            <v>0</v>
          </cell>
        </row>
        <row r="4837">
          <cell r="D4837">
            <v>9313807</v>
          </cell>
          <cell r="H4837">
            <v>0</v>
          </cell>
        </row>
        <row r="4838">
          <cell r="D4838">
            <v>9313808</v>
          </cell>
          <cell r="H4838">
            <v>0</v>
          </cell>
        </row>
        <row r="4839">
          <cell r="D4839">
            <v>9313810</v>
          </cell>
          <cell r="H4839">
            <v>0</v>
          </cell>
        </row>
        <row r="4840">
          <cell r="D4840">
            <v>9313816</v>
          </cell>
          <cell r="H4840">
            <v>0</v>
          </cell>
        </row>
        <row r="4841">
          <cell r="D4841">
            <v>9313818</v>
          </cell>
          <cell r="H4841">
            <v>0</v>
          </cell>
        </row>
        <row r="4842">
          <cell r="D4842">
            <v>9313872</v>
          </cell>
          <cell r="H4842">
            <v>0</v>
          </cell>
        </row>
        <row r="4843">
          <cell r="D4843">
            <v>9313940</v>
          </cell>
          <cell r="H4843">
            <v>0</v>
          </cell>
        </row>
        <row r="4844">
          <cell r="D4844">
            <v>9313942</v>
          </cell>
          <cell r="H4844">
            <v>0</v>
          </cell>
        </row>
        <row r="4845">
          <cell r="D4845">
            <v>9313943</v>
          </cell>
          <cell r="H4845">
            <v>0</v>
          </cell>
        </row>
        <row r="4846">
          <cell r="D4846">
            <v>9313944</v>
          </cell>
          <cell r="H4846">
            <v>0</v>
          </cell>
        </row>
        <row r="4847">
          <cell r="D4847">
            <v>9313962</v>
          </cell>
          <cell r="H4847">
            <v>0</v>
          </cell>
        </row>
        <row r="4848">
          <cell r="D4848">
            <v>9313963</v>
          </cell>
          <cell r="H4848">
            <v>0</v>
          </cell>
        </row>
        <row r="4849">
          <cell r="D4849">
            <v>9313964</v>
          </cell>
          <cell r="H4849">
            <v>0</v>
          </cell>
        </row>
        <row r="4850">
          <cell r="D4850">
            <v>9313965</v>
          </cell>
          <cell r="H4850">
            <v>0</v>
          </cell>
        </row>
        <row r="4851">
          <cell r="D4851">
            <v>9313966</v>
          </cell>
          <cell r="H4851">
            <v>0</v>
          </cell>
        </row>
        <row r="4852">
          <cell r="D4852">
            <v>9313967</v>
          </cell>
          <cell r="H4852">
            <v>0</v>
          </cell>
        </row>
        <row r="4853">
          <cell r="D4853">
            <v>9313968</v>
          </cell>
          <cell r="H4853">
            <v>0</v>
          </cell>
        </row>
        <row r="4854">
          <cell r="D4854">
            <v>9313969</v>
          </cell>
          <cell r="H4854">
            <v>0</v>
          </cell>
        </row>
        <row r="4855">
          <cell r="D4855">
            <v>9313970</v>
          </cell>
          <cell r="H4855">
            <v>0</v>
          </cell>
        </row>
        <row r="4856">
          <cell r="D4856">
            <v>9313971</v>
          </cell>
          <cell r="H4856">
            <v>0</v>
          </cell>
        </row>
        <row r="4857">
          <cell r="D4857">
            <v>9313972</v>
          </cell>
          <cell r="H4857">
            <v>0</v>
          </cell>
        </row>
        <row r="4858">
          <cell r="D4858">
            <v>9313973</v>
          </cell>
          <cell r="H4858">
            <v>0</v>
          </cell>
        </row>
        <row r="4859">
          <cell r="D4859">
            <v>9313974</v>
          </cell>
          <cell r="H4859">
            <v>0</v>
          </cell>
        </row>
        <row r="4860">
          <cell r="D4860">
            <v>9313975</v>
          </cell>
          <cell r="H4860">
            <v>0</v>
          </cell>
        </row>
        <row r="4861">
          <cell r="D4861">
            <v>9313976</v>
          </cell>
          <cell r="H4861">
            <v>0</v>
          </cell>
        </row>
        <row r="4862">
          <cell r="D4862">
            <v>9313977</v>
          </cell>
          <cell r="H4862">
            <v>0</v>
          </cell>
        </row>
        <row r="4863">
          <cell r="D4863">
            <v>9313978</v>
          </cell>
          <cell r="H4863">
            <v>0</v>
          </cell>
        </row>
        <row r="4864">
          <cell r="D4864">
            <v>9314061</v>
          </cell>
          <cell r="H4864">
            <v>0</v>
          </cell>
        </row>
        <row r="4865">
          <cell r="D4865">
            <v>9400003</v>
          </cell>
          <cell r="H4865">
            <v>0</v>
          </cell>
        </row>
        <row r="4866">
          <cell r="D4866">
            <v>9400021</v>
          </cell>
          <cell r="H4866">
            <v>0</v>
          </cell>
        </row>
        <row r="4867">
          <cell r="D4867">
            <v>9400033</v>
          </cell>
          <cell r="H4867">
            <v>0</v>
          </cell>
        </row>
        <row r="4868">
          <cell r="D4868">
            <v>9400093</v>
          </cell>
          <cell r="H4868">
            <v>0</v>
          </cell>
        </row>
        <row r="4869">
          <cell r="D4869">
            <v>9400157</v>
          </cell>
          <cell r="H4869">
            <v>0</v>
          </cell>
        </row>
        <row r="4870">
          <cell r="D4870">
            <v>9400201</v>
          </cell>
          <cell r="H4870">
            <v>0</v>
          </cell>
        </row>
        <row r="4871">
          <cell r="D4871">
            <v>9400214</v>
          </cell>
          <cell r="H4871">
            <v>0</v>
          </cell>
        </row>
        <row r="4872">
          <cell r="D4872">
            <v>9400261</v>
          </cell>
          <cell r="H4872">
            <v>0</v>
          </cell>
        </row>
        <row r="4873">
          <cell r="D4873">
            <v>9400262</v>
          </cell>
          <cell r="H4873">
            <v>0</v>
          </cell>
        </row>
        <row r="4874">
          <cell r="D4874">
            <v>9400301</v>
          </cell>
          <cell r="H4874">
            <v>0</v>
          </cell>
        </row>
        <row r="4875">
          <cell r="D4875">
            <v>9400305</v>
          </cell>
          <cell r="H4875">
            <v>0</v>
          </cell>
        </row>
        <row r="4876">
          <cell r="D4876">
            <v>9400307</v>
          </cell>
          <cell r="H4876">
            <v>0</v>
          </cell>
        </row>
        <row r="4877">
          <cell r="D4877">
            <v>9400308</v>
          </cell>
          <cell r="H4877">
            <v>0</v>
          </cell>
        </row>
        <row r="4878">
          <cell r="D4878">
            <v>9400309</v>
          </cell>
          <cell r="H4878">
            <v>0</v>
          </cell>
        </row>
        <row r="4879">
          <cell r="D4879">
            <v>9400500</v>
          </cell>
          <cell r="H4879">
            <v>0</v>
          </cell>
        </row>
        <row r="4880">
          <cell r="D4880">
            <v>9400501</v>
          </cell>
          <cell r="H4880">
            <v>0</v>
          </cell>
        </row>
        <row r="4881">
          <cell r="D4881">
            <v>9400503</v>
          </cell>
          <cell r="H4881">
            <v>0</v>
          </cell>
        </row>
        <row r="4882">
          <cell r="D4882">
            <v>9400504</v>
          </cell>
          <cell r="H4882">
            <v>0</v>
          </cell>
        </row>
        <row r="4883">
          <cell r="D4883">
            <v>9400505</v>
          </cell>
          <cell r="H4883">
            <v>0</v>
          </cell>
        </row>
        <row r="4884">
          <cell r="D4884">
            <v>9400506</v>
          </cell>
          <cell r="H4884">
            <v>0</v>
          </cell>
        </row>
        <row r="4885">
          <cell r="D4885">
            <v>9400508</v>
          </cell>
          <cell r="H4885">
            <v>0</v>
          </cell>
        </row>
        <row r="4886">
          <cell r="D4886">
            <v>9400509</v>
          </cell>
          <cell r="H4886">
            <v>0</v>
          </cell>
        </row>
        <row r="4887">
          <cell r="D4887">
            <v>9400302</v>
          </cell>
          <cell r="H4887">
            <v>0</v>
          </cell>
        </row>
        <row r="4888">
          <cell r="D4888">
            <v>9400303</v>
          </cell>
          <cell r="H4888">
            <v>0</v>
          </cell>
        </row>
        <row r="4889">
          <cell r="D4889">
            <v>9400304</v>
          </cell>
          <cell r="H4889">
            <v>0</v>
          </cell>
        </row>
        <row r="4890">
          <cell r="D4890">
            <v>9400502</v>
          </cell>
          <cell r="H4890">
            <v>0</v>
          </cell>
        </row>
        <row r="4891">
          <cell r="D4891">
            <v>9400510</v>
          </cell>
          <cell r="H4891">
            <v>0</v>
          </cell>
        </row>
        <row r="4892">
          <cell r="D4892">
            <v>9400511</v>
          </cell>
          <cell r="H4892">
            <v>0</v>
          </cell>
        </row>
        <row r="4893">
          <cell r="D4893">
            <v>9400512</v>
          </cell>
          <cell r="H4893">
            <v>0</v>
          </cell>
        </row>
        <row r="4894">
          <cell r="D4894">
            <v>9400513</v>
          </cell>
          <cell r="H4894">
            <v>0</v>
          </cell>
        </row>
        <row r="4895">
          <cell r="D4895">
            <v>9400514</v>
          </cell>
          <cell r="H4895">
            <v>0</v>
          </cell>
        </row>
        <row r="4896">
          <cell r="D4896">
            <v>9400516</v>
          </cell>
          <cell r="H4896">
            <v>0</v>
          </cell>
        </row>
        <row r="4897">
          <cell r="D4897">
            <v>9400517</v>
          </cell>
          <cell r="H4897">
            <v>0</v>
          </cell>
        </row>
        <row r="4898">
          <cell r="D4898">
            <v>9400518</v>
          </cell>
          <cell r="H4898">
            <v>0</v>
          </cell>
        </row>
        <row r="4899">
          <cell r="D4899">
            <v>9400519</v>
          </cell>
          <cell r="H4899">
            <v>0</v>
          </cell>
        </row>
        <row r="4900">
          <cell r="D4900">
            <v>9400520</v>
          </cell>
          <cell r="H4900">
            <v>0</v>
          </cell>
        </row>
        <row r="4901">
          <cell r="D4901">
            <v>9400521</v>
          </cell>
          <cell r="H4901">
            <v>0</v>
          </cell>
        </row>
        <row r="4902">
          <cell r="D4902">
            <v>9400522</v>
          </cell>
          <cell r="H4902">
            <v>0</v>
          </cell>
        </row>
        <row r="4903">
          <cell r="D4903">
            <v>9400523</v>
          </cell>
          <cell r="H4903">
            <v>0</v>
          </cell>
        </row>
        <row r="4904">
          <cell r="D4904">
            <v>9400524</v>
          </cell>
          <cell r="H4904">
            <v>0</v>
          </cell>
        </row>
        <row r="4905">
          <cell r="D4905">
            <v>9400525</v>
          </cell>
          <cell r="H4905">
            <v>0</v>
          </cell>
        </row>
        <row r="4906">
          <cell r="D4906">
            <v>9400526</v>
          </cell>
          <cell r="H4906">
            <v>0</v>
          </cell>
        </row>
        <row r="4907">
          <cell r="D4907">
            <v>9400527</v>
          </cell>
          <cell r="H4907">
            <v>0</v>
          </cell>
        </row>
        <row r="4908">
          <cell r="D4908">
            <v>7301751</v>
          </cell>
          <cell r="H4908">
            <v>0</v>
          </cell>
        </row>
        <row r="4909">
          <cell r="D4909">
            <v>9309506</v>
          </cell>
          <cell r="H4909">
            <v>0</v>
          </cell>
        </row>
        <row r="4910">
          <cell r="D4910">
            <v>9309505</v>
          </cell>
          <cell r="H4910">
            <v>0</v>
          </cell>
        </row>
        <row r="4911">
          <cell r="D4911">
            <v>9308062</v>
          </cell>
          <cell r="H4911">
            <v>0</v>
          </cell>
        </row>
        <row r="4912">
          <cell r="D4912" t="str">
            <v>9303813</v>
          </cell>
          <cell r="H4912">
            <v>0</v>
          </cell>
        </row>
        <row r="4913">
          <cell r="D4913">
            <v>9311129</v>
          </cell>
          <cell r="H4913">
            <v>4.0027845457709708</v>
          </cell>
        </row>
        <row r="4914">
          <cell r="D4914">
            <v>9311130</v>
          </cell>
          <cell r="H4914">
            <v>24.493498639250074</v>
          </cell>
        </row>
        <row r="4915">
          <cell r="D4915">
            <v>9311131</v>
          </cell>
          <cell r="H4915">
            <v>4.056584148117329</v>
          </cell>
        </row>
        <row r="4916">
          <cell r="D4916">
            <v>9313189</v>
          </cell>
          <cell r="H4916">
            <v>500</v>
          </cell>
        </row>
        <row r="4917">
          <cell r="D4917">
            <v>9313300</v>
          </cell>
          <cell r="H4917">
            <v>1000</v>
          </cell>
        </row>
        <row r="4918">
          <cell r="D4918">
            <v>9313301</v>
          </cell>
          <cell r="H4918">
            <v>500</v>
          </cell>
        </row>
        <row r="4919">
          <cell r="D4919">
            <v>9313816</v>
          </cell>
          <cell r="H4919">
            <v>0</v>
          </cell>
        </row>
        <row r="4920">
          <cell r="D4920">
            <v>9313818</v>
          </cell>
          <cell r="H4920">
            <v>0</v>
          </cell>
        </row>
        <row r="4921">
          <cell r="D4921">
            <v>9313968</v>
          </cell>
          <cell r="H4921">
            <v>0</v>
          </cell>
        </row>
        <row r="4922">
          <cell r="D4922">
            <v>9313969</v>
          </cell>
          <cell r="H4922">
            <v>0</v>
          </cell>
        </row>
        <row r="4923">
          <cell r="D4923">
            <v>9313970</v>
          </cell>
          <cell r="H4923">
            <v>0</v>
          </cell>
        </row>
        <row r="4924">
          <cell r="D4924">
            <v>9313971</v>
          </cell>
          <cell r="H4924">
            <v>0</v>
          </cell>
        </row>
        <row r="4925">
          <cell r="D4925">
            <v>9313972</v>
          </cell>
          <cell r="H4925">
            <v>0</v>
          </cell>
        </row>
        <row r="4926">
          <cell r="D4926">
            <v>9313973</v>
          </cell>
          <cell r="H4926">
            <v>0</v>
          </cell>
        </row>
        <row r="4927">
          <cell r="D4927">
            <v>9313974</v>
          </cell>
          <cell r="H4927">
            <v>0</v>
          </cell>
        </row>
        <row r="4928">
          <cell r="D4928">
            <v>9400756</v>
          </cell>
          <cell r="H4928">
            <v>0</v>
          </cell>
        </row>
        <row r="4929">
          <cell r="D4929">
            <v>9400304</v>
          </cell>
          <cell r="H4929">
            <v>2631.5789473684213</v>
          </cell>
        </row>
        <row r="4930">
          <cell r="D4930">
            <v>9400502</v>
          </cell>
          <cell r="H4930">
            <v>5263.1578947368425</v>
          </cell>
        </row>
        <row r="4931">
          <cell r="D4931">
            <v>9400510</v>
          </cell>
          <cell r="H4931">
            <v>0</v>
          </cell>
        </row>
        <row r="4932">
          <cell r="D4932">
            <v>9400511</v>
          </cell>
          <cell r="H4932">
            <v>0</v>
          </cell>
        </row>
        <row r="4933">
          <cell r="D4933">
            <v>9400512</v>
          </cell>
          <cell r="H4933">
            <v>0</v>
          </cell>
        </row>
        <row r="4934">
          <cell r="D4934">
            <v>9400513</v>
          </cell>
          <cell r="H4934">
            <v>2777.7777777777778</v>
          </cell>
        </row>
        <row r="4935">
          <cell r="D4935">
            <v>9400514</v>
          </cell>
          <cell r="H4935">
            <v>0</v>
          </cell>
        </row>
        <row r="4936">
          <cell r="D4936">
            <v>9400516</v>
          </cell>
          <cell r="H4936">
            <v>0</v>
          </cell>
        </row>
        <row r="4937">
          <cell r="D4937">
            <v>9400517</v>
          </cell>
          <cell r="H4937">
            <v>0</v>
          </cell>
        </row>
        <row r="4938">
          <cell r="D4938">
            <v>9400518</v>
          </cell>
          <cell r="H4938">
            <v>0</v>
          </cell>
        </row>
        <row r="4939">
          <cell r="D4939">
            <v>9400519</v>
          </cell>
          <cell r="H4939">
            <v>549.99450005499943</v>
          </cell>
        </row>
        <row r="4940">
          <cell r="D4940">
            <v>9400520</v>
          </cell>
          <cell r="H4940">
            <v>883.54833009365609</v>
          </cell>
        </row>
        <row r="4941">
          <cell r="D4941">
            <v>9400521</v>
          </cell>
          <cell r="H4941">
            <v>960.70708041118257</v>
          </cell>
        </row>
        <row r="4942">
          <cell r="D4942">
            <v>9400522</v>
          </cell>
          <cell r="H4942">
            <v>2000</v>
          </cell>
        </row>
        <row r="4943">
          <cell r="D4943">
            <v>9400523</v>
          </cell>
          <cell r="H4943">
            <v>2010.0502512562814</v>
          </cell>
        </row>
        <row r="4944">
          <cell r="D4944">
            <v>9400524</v>
          </cell>
          <cell r="H4944">
            <v>0</v>
          </cell>
        </row>
        <row r="4945">
          <cell r="D4945">
            <v>9400525</v>
          </cell>
          <cell r="H4945">
            <v>0</v>
          </cell>
        </row>
        <row r="4946">
          <cell r="D4946">
            <v>9400526</v>
          </cell>
          <cell r="H4946">
            <v>0</v>
          </cell>
        </row>
        <row r="4947">
          <cell r="D4947">
            <v>9400527</v>
          </cell>
          <cell r="H4947">
            <v>0</v>
          </cell>
        </row>
        <row r="4948">
          <cell r="D4948">
            <v>7301751</v>
          </cell>
          <cell r="H4948">
            <v>0</v>
          </cell>
        </row>
        <row r="4949">
          <cell r="D4949">
            <v>9309506</v>
          </cell>
          <cell r="H4949">
            <v>0</v>
          </cell>
        </row>
        <row r="4950">
          <cell r="D4950">
            <v>9309505</v>
          </cell>
          <cell r="H4950">
            <v>0</v>
          </cell>
        </row>
        <row r="4951">
          <cell r="D4951">
            <v>9308062</v>
          </cell>
          <cell r="H4951">
            <v>0</v>
          </cell>
        </row>
        <row r="4952">
          <cell r="D4952">
            <v>2303084</v>
          </cell>
          <cell r="H4952">
            <v>0</v>
          </cell>
        </row>
        <row r="4953">
          <cell r="D4953">
            <v>7000974</v>
          </cell>
          <cell r="H4953">
            <v>0</v>
          </cell>
        </row>
        <row r="4954">
          <cell r="D4954">
            <v>7001010</v>
          </cell>
          <cell r="H4954">
            <v>0</v>
          </cell>
        </row>
        <row r="4955">
          <cell r="D4955">
            <v>7001011</v>
          </cell>
          <cell r="H4955">
            <v>0</v>
          </cell>
        </row>
        <row r="4956">
          <cell r="D4956">
            <v>7001012</v>
          </cell>
          <cell r="H4956">
            <v>0</v>
          </cell>
        </row>
        <row r="4957">
          <cell r="D4957">
            <v>7300925</v>
          </cell>
          <cell r="H4957">
            <v>0</v>
          </cell>
        </row>
        <row r="4958">
          <cell r="D4958">
            <v>7301041</v>
          </cell>
          <cell r="H4958">
            <v>0</v>
          </cell>
        </row>
        <row r="4959">
          <cell r="D4959">
            <v>7301049</v>
          </cell>
          <cell r="H4959">
            <v>154.4480163974456</v>
          </cell>
        </row>
        <row r="4960">
          <cell r="D4960">
            <v>7301162</v>
          </cell>
          <cell r="H4960">
            <v>0</v>
          </cell>
        </row>
        <row r="4961">
          <cell r="D4961">
            <v>7301237</v>
          </cell>
          <cell r="H4961">
            <v>0</v>
          </cell>
        </row>
        <row r="4962">
          <cell r="D4962">
            <v>7301441</v>
          </cell>
          <cell r="H4962">
            <v>0</v>
          </cell>
        </row>
        <row r="4963">
          <cell r="D4963">
            <v>7301514</v>
          </cell>
          <cell r="H4963">
            <v>0</v>
          </cell>
        </row>
        <row r="4964">
          <cell r="D4964">
            <v>7301542</v>
          </cell>
          <cell r="H4964">
            <v>300</v>
          </cell>
        </row>
        <row r="4965">
          <cell r="D4965">
            <v>7301580</v>
          </cell>
          <cell r="H4965">
            <v>0</v>
          </cell>
        </row>
        <row r="4966">
          <cell r="D4966">
            <v>7301591</v>
          </cell>
          <cell r="H4966">
            <v>0</v>
          </cell>
        </row>
        <row r="4967">
          <cell r="D4967">
            <v>7301695</v>
          </cell>
          <cell r="H4967">
            <v>0</v>
          </cell>
        </row>
        <row r="4968">
          <cell r="D4968">
            <v>7301742</v>
          </cell>
          <cell r="H4968">
            <v>0</v>
          </cell>
        </row>
        <row r="4969">
          <cell r="D4969">
            <v>7301750</v>
          </cell>
          <cell r="H4969">
            <v>0</v>
          </cell>
        </row>
        <row r="4970">
          <cell r="D4970">
            <v>7301915</v>
          </cell>
          <cell r="H4970">
            <v>0</v>
          </cell>
        </row>
        <row r="4971">
          <cell r="D4971">
            <v>7301988</v>
          </cell>
          <cell r="H4971">
            <v>0</v>
          </cell>
        </row>
        <row r="4972">
          <cell r="D4972">
            <v>7301989</v>
          </cell>
          <cell r="H4972">
            <v>0</v>
          </cell>
        </row>
        <row r="4973">
          <cell r="D4973">
            <v>7301996</v>
          </cell>
          <cell r="H4973">
            <v>0</v>
          </cell>
        </row>
        <row r="4974">
          <cell r="D4974">
            <v>7302002</v>
          </cell>
          <cell r="H4974">
            <v>20.684325061377535</v>
          </cell>
        </row>
        <row r="4975">
          <cell r="D4975">
            <v>7302015</v>
          </cell>
          <cell r="H4975">
            <v>0</v>
          </cell>
        </row>
        <row r="4976">
          <cell r="D4976">
            <v>7302064</v>
          </cell>
          <cell r="H4976">
            <v>0</v>
          </cell>
        </row>
        <row r="4977">
          <cell r="D4977">
            <v>7302065</v>
          </cell>
          <cell r="H4977">
            <v>0</v>
          </cell>
        </row>
        <row r="4978">
          <cell r="D4978">
            <v>7302184</v>
          </cell>
          <cell r="H4978">
            <v>0</v>
          </cell>
        </row>
        <row r="4979">
          <cell r="D4979">
            <v>7302185</v>
          </cell>
          <cell r="H4979">
            <v>0</v>
          </cell>
        </row>
        <row r="4980">
          <cell r="D4980">
            <v>7302186</v>
          </cell>
          <cell r="H4980">
            <v>0</v>
          </cell>
        </row>
        <row r="4981">
          <cell r="D4981">
            <v>7302188</v>
          </cell>
          <cell r="H4981">
            <v>0</v>
          </cell>
        </row>
        <row r="4982">
          <cell r="D4982">
            <v>7302211</v>
          </cell>
          <cell r="H4982">
            <v>0</v>
          </cell>
        </row>
        <row r="4983">
          <cell r="D4983">
            <v>7302221</v>
          </cell>
          <cell r="H4983">
            <v>0</v>
          </cell>
        </row>
        <row r="4984">
          <cell r="D4984">
            <v>7302222</v>
          </cell>
          <cell r="H4984">
            <v>0</v>
          </cell>
        </row>
        <row r="4985">
          <cell r="D4985">
            <v>7302223</v>
          </cell>
          <cell r="H4985">
            <v>0</v>
          </cell>
        </row>
        <row r="4986">
          <cell r="D4986">
            <v>7302229</v>
          </cell>
          <cell r="H4986">
            <v>0</v>
          </cell>
        </row>
        <row r="4987">
          <cell r="D4987">
            <v>7302250</v>
          </cell>
          <cell r="H4987">
            <v>0</v>
          </cell>
        </row>
        <row r="4988">
          <cell r="D4988">
            <v>7302262</v>
          </cell>
          <cell r="H4988">
            <v>0</v>
          </cell>
        </row>
        <row r="4989">
          <cell r="D4989">
            <v>7302264</v>
          </cell>
          <cell r="H4989">
            <v>0</v>
          </cell>
        </row>
        <row r="4990">
          <cell r="D4990">
            <v>7302266</v>
          </cell>
          <cell r="H4990">
            <v>0</v>
          </cell>
        </row>
        <row r="4991">
          <cell r="D4991">
            <v>7302267</v>
          </cell>
          <cell r="H4991">
            <v>0</v>
          </cell>
        </row>
        <row r="4992">
          <cell r="D4992">
            <v>7302293</v>
          </cell>
          <cell r="H4992">
            <v>4088.3981931654375</v>
          </cell>
        </row>
        <row r="4993">
          <cell r="D4993">
            <v>7302317</v>
          </cell>
          <cell r="H4993">
            <v>1985.5796382372607</v>
          </cell>
        </row>
        <row r="4994">
          <cell r="D4994">
            <v>7302334</v>
          </cell>
          <cell r="H4994">
            <v>0</v>
          </cell>
        </row>
        <row r="4995">
          <cell r="D4995">
            <v>7302335</v>
          </cell>
          <cell r="H4995">
            <v>0</v>
          </cell>
        </row>
        <row r="4996">
          <cell r="D4996">
            <v>7302385</v>
          </cell>
          <cell r="H4996">
            <v>0</v>
          </cell>
        </row>
        <row r="4997">
          <cell r="D4997">
            <v>7302433</v>
          </cell>
          <cell r="H4997">
            <v>1000</v>
          </cell>
        </row>
        <row r="4998">
          <cell r="D4998">
            <v>7302435</v>
          </cell>
          <cell r="H4998">
            <v>0</v>
          </cell>
        </row>
        <row r="4999">
          <cell r="D4999">
            <v>7302438</v>
          </cell>
          <cell r="H4999">
            <v>0</v>
          </cell>
        </row>
        <row r="5000">
          <cell r="D5000">
            <v>7302439</v>
          </cell>
          <cell r="H5000">
            <v>0</v>
          </cell>
        </row>
        <row r="5001">
          <cell r="D5001">
            <v>7302471</v>
          </cell>
          <cell r="H5001">
            <v>0</v>
          </cell>
        </row>
        <row r="5002">
          <cell r="D5002">
            <v>7302472</v>
          </cell>
          <cell r="H5002">
            <v>0</v>
          </cell>
        </row>
        <row r="5003">
          <cell r="D5003">
            <v>7302473</v>
          </cell>
          <cell r="H5003">
            <v>0</v>
          </cell>
        </row>
        <row r="5004">
          <cell r="D5004">
            <v>7302474</v>
          </cell>
          <cell r="H5004">
            <v>0</v>
          </cell>
        </row>
        <row r="5005">
          <cell r="D5005">
            <v>7302475</v>
          </cell>
          <cell r="H5005">
            <v>0</v>
          </cell>
        </row>
        <row r="5006">
          <cell r="D5006">
            <v>7302477</v>
          </cell>
          <cell r="H5006">
            <v>0</v>
          </cell>
        </row>
        <row r="5007">
          <cell r="D5007">
            <v>7302500</v>
          </cell>
          <cell r="H5007">
            <v>0</v>
          </cell>
        </row>
        <row r="5008">
          <cell r="D5008">
            <v>7302501</v>
          </cell>
          <cell r="H5008">
            <v>0</v>
          </cell>
        </row>
        <row r="5009">
          <cell r="D5009">
            <v>9001850</v>
          </cell>
          <cell r="H5009">
            <v>0</v>
          </cell>
        </row>
        <row r="5010">
          <cell r="D5010">
            <v>9301074</v>
          </cell>
          <cell r="H5010">
            <v>0</v>
          </cell>
        </row>
        <row r="5011">
          <cell r="D5011">
            <v>9301077</v>
          </cell>
          <cell r="H5011">
            <v>0</v>
          </cell>
        </row>
        <row r="5012">
          <cell r="D5012">
            <v>9301078</v>
          </cell>
          <cell r="H5012">
            <v>0</v>
          </cell>
        </row>
        <row r="5013">
          <cell r="D5013">
            <v>9301091</v>
          </cell>
          <cell r="H5013">
            <v>0</v>
          </cell>
        </row>
        <row r="5014">
          <cell r="D5014">
            <v>9301155</v>
          </cell>
          <cell r="H5014">
            <v>0</v>
          </cell>
        </row>
        <row r="5015">
          <cell r="D5015">
            <v>9301197</v>
          </cell>
          <cell r="H5015">
            <v>0</v>
          </cell>
        </row>
        <row r="5016">
          <cell r="D5016">
            <v>9301349</v>
          </cell>
          <cell r="H5016">
            <v>0</v>
          </cell>
        </row>
        <row r="5017">
          <cell r="D5017">
            <v>9301415</v>
          </cell>
          <cell r="H5017">
            <v>0</v>
          </cell>
        </row>
        <row r="5018">
          <cell r="D5018">
            <v>9301416</v>
          </cell>
          <cell r="H5018">
            <v>0</v>
          </cell>
        </row>
        <row r="5019">
          <cell r="D5019">
            <v>9301754</v>
          </cell>
          <cell r="H5019">
            <v>0</v>
          </cell>
        </row>
        <row r="5020">
          <cell r="D5020">
            <v>9302803</v>
          </cell>
          <cell r="H5020">
            <v>0</v>
          </cell>
        </row>
        <row r="5021">
          <cell r="D5021">
            <v>9302971</v>
          </cell>
          <cell r="H5021">
            <v>0</v>
          </cell>
        </row>
        <row r="5022">
          <cell r="D5022">
            <v>9302972</v>
          </cell>
          <cell r="H5022">
            <v>0</v>
          </cell>
        </row>
        <row r="5023">
          <cell r="D5023">
            <v>9303069</v>
          </cell>
          <cell r="H5023">
            <v>0</v>
          </cell>
        </row>
        <row r="5024">
          <cell r="D5024">
            <v>9303193</v>
          </cell>
          <cell r="H5024">
            <v>0</v>
          </cell>
        </row>
        <row r="5025">
          <cell r="D5025">
            <v>9303194</v>
          </cell>
          <cell r="H5025">
            <v>0</v>
          </cell>
        </row>
        <row r="5026">
          <cell r="D5026">
            <v>9303605</v>
          </cell>
          <cell r="H5026">
            <v>200</v>
          </cell>
        </row>
        <row r="5027">
          <cell r="D5027">
            <v>9304300</v>
          </cell>
          <cell r="H5027">
            <v>0</v>
          </cell>
        </row>
        <row r="5028">
          <cell r="D5028">
            <v>9304908</v>
          </cell>
          <cell r="H5028">
            <v>0</v>
          </cell>
        </row>
        <row r="5029">
          <cell r="D5029">
            <v>9305530</v>
          </cell>
          <cell r="H5029">
            <v>0</v>
          </cell>
        </row>
        <row r="5030">
          <cell r="D5030">
            <v>9305535</v>
          </cell>
          <cell r="H5030">
            <v>0</v>
          </cell>
        </row>
        <row r="5031">
          <cell r="D5031">
            <v>9305554</v>
          </cell>
          <cell r="H5031">
            <v>3444.481545333872</v>
          </cell>
        </row>
        <row r="5032">
          <cell r="D5032">
            <v>9305555</v>
          </cell>
          <cell r="H5032">
            <v>0</v>
          </cell>
        </row>
        <row r="5033">
          <cell r="D5033">
            <v>9305648</v>
          </cell>
          <cell r="H5033">
            <v>258.91288366282402</v>
          </cell>
        </row>
        <row r="5034">
          <cell r="D5034">
            <v>9305782</v>
          </cell>
          <cell r="H5034">
            <v>0</v>
          </cell>
        </row>
        <row r="5035">
          <cell r="D5035">
            <v>9305813</v>
          </cell>
          <cell r="H5035">
            <v>0</v>
          </cell>
        </row>
        <row r="5036">
          <cell r="D5036">
            <v>9305814</v>
          </cell>
          <cell r="H5036">
            <v>0</v>
          </cell>
        </row>
        <row r="5037">
          <cell r="D5037">
            <v>9305818</v>
          </cell>
          <cell r="H5037">
            <v>0</v>
          </cell>
        </row>
        <row r="5038">
          <cell r="D5038">
            <v>9305857</v>
          </cell>
          <cell r="H5038">
            <v>420.67304365882433</v>
          </cell>
        </row>
        <row r="5039">
          <cell r="D5039">
            <v>9305858</v>
          </cell>
          <cell r="H5039">
            <v>225.74706196478112</v>
          </cell>
        </row>
        <row r="5040">
          <cell r="D5040">
            <v>9305862</v>
          </cell>
          <cell r="H5040">
            <v>0</v>
          </cell>
        </row>
        <row r="5041">
          <cell r="D5041">
            <v>9305864</v>
          </cell>
          <cell r="H5041">
            <v>474.51320117939349</v>
          </cell>
        </row>
        <row r="5042">
          <cell r="D5042">
            <v>9305865</v>
          </cell>
          <cell r="H5042">
            <v>0</v>
          </cell>
        </row>
        <row r="5043">
          <cell r="D5043">
            <v>9305942</v>
          </cell>
          <cell r="H5043">
            <v>76.643681545919719</v>
          </cell>
        </row>
        <row r="5044">
          <cell r="D5044">
            <v>9306018</v>
          </cell>
          <cell r="H5044">
            <v>0</v>
          </cell>
        </row>
        <row r="5045">
          <cell r="D5045">
            <v>9306140</v>
          </cell>
          <cell r="H5045">
            <v>0</v>
          </cell>
        </row>
        <row r="5046">
          <cell r="D5046">
            <v>9306141</v>
          </cell>
          <cell r="H5046">
            <v>0</v>
          </cell>
        </row>
        <row r="5047">
          <cell r="D5047">
            <v>9306242</v>
          </cell>
          <cell r="H5047">
            <v>316.43709111634161</v>
          </cell>
        </row>
        <row r="5048">
          <cell r="D5048">
            <v>9306559</v>
          </cell>
          <cell r="H5048">
            <v>0</v>
          </cell>
        </row>
        <row r="5049">
          <cell r="D5049">
            <v>9306573</v>
          </cell>
          <cell r="H5049">
            <v>0</v>
          </cell>
        </row>
        <row r="5050">
          <cell r="D5050">
            <v>9306638</v>
          </cell>
          <cell r="H5050">
            <v>0</v>
          </cell>
        </row>
        <row r="5051">
          <cell r="D5051">
            <v>9306763</v>
          </cell>
          <cell r="H5051">
            <v>0</v>
          </cell>
        </row>
        <row r="5052">
          <cell r="D5052">
            <v>9306764</v>
          </cell>
          <cell r="H5052">
            <v>0</v>
          </cell>
        </row>
        <row r="5053">
          <cell r="D5053">
            <v>9306812</v>
          </cell>
          <cell r="H5053">
            <v>0</v>
          </cell>
        </row>
        <row r="5054">
          <cell r="D5054">
            <v>9306956</v>
          </cell>
          <cell r="H5054">
            <v>0</v>
          </cell>
        </row>
        <row r="5055">
          <cell r="D5055">
            <v>9306957</v>
          </cell>
          <cell r="H5055">
            <v>0</v>
          </cell>
        </row>
        <row r="5056">
          <cell r="D5056">
            <v>9306958</v>
          </cell>
          <cell r="H5056">
            <v>0</v>
          </cell>
        </row>
        <row r="5057">
          <cell r="D5057">
            <v>9307044</v>
          </cell>
          <cell r="H5057">
            <v>106.21851494109576</v>
          </cell>
        </row>
        <row r="5058">
          <cell r="D5058">
            <v>9307048</v>
          </cell>
          <cell r="H5058">
            <v>0</v>
          </cell>
        </row>
        <row r="5059">
          <cell r="D5059">
            <v>9307138</v>
          </cell>
          <cell r="H5059">
            <v>0</v>
          </cell>
        </row>
        <row r="5060">
          <cell r="D5060">
            <v>9307203</v>
          </cell>
          <cell r="H5060">
            <v>0</v>
          </cell>
        </row>
        <row r="5061">
          <cell r="D5061">
            <v>9307221</v>
          </cell>
          <cell r="H5061">
            <v>1227.4463976753291</v>
          </cell>
        </row>
        <row r="5062">
          <cell r="D5062">
            <v>9307222</v>
          </cell>
          <cell r="H5062">
            <v>0</v>
          </cell>
        </row>
        <row r="5063">
          <cell r="D5063">
            <v>9307272</v>
          </cell>
          <cell r="H5063">
            <v>0</v>
          </cell>
        </row>
        <row r="5064">
          <cell r="D5064">
            <v>9307278</v>
          </cell>
          <cell r="H5064">
            <v>110.42413811970573</v>
          </cell>
        </row>
        <row r="5065">
          <cell r="D5065">
            <v>9307279</v>
          </cell>
          <cell r="H5065">
            <v>0</v>
          </cell>
        </row>
        <row r="5066">
          <cell r="D5066">
            <v>9307319</v>
          </cell>
          <cell r="H5066">
            <v>779.35282326035167</v>
          </cell>
        </row>
        <row r="5067">
          <cell r="D5067">
            <v>9307325</v>
          </cell>
          <cell r="H5067">
            <v>102.26377919204796</v>
          </cell>
        </row>
        <row r="5068">
          <cell r="D5068">
            <v>9307341</v>
          </cell>
          <cell r="H5068">
            <v>0</v>
          </cell>
        </row>
        <row r="5069">
          <cell r="D5069">
            <v>9307342</v>
          </cell>
          <cell r="H5069">
            <v>0</v>
          </cell>
        </row>
        <row r="5070">
          <cell r="D5070">
            <v>9307343</v>
          </cell>
          <cell r="H5070">
            <v>606.69120513594964</v>
          </cell>
        </row>
        <row r="5071">
          <cell r="D5071">
            <v>9307350</v>
          </cell>
          <cell r="H5071">
            <v>0</v>
          </cell>
        </row>
        <row r="5072">
          <cell r="D5072">
            <v>9307351</v>
          </cell>
          <cell r="H5072">
            <v>0</v>
          </cell>
        </row>
        <row r="5073">
          <cell r="D5073">
            <v>9307383</v>
          </cell>
          <cell r="H5073">
            <v>0</v>
          </cell>
        </row>
        <row r="5074">
          <cell r="D5074">
            <v>9307529</v>
          </cell>
          <cell r="H5074">
            <v>0</v>
          </cell>
        </row>
        <row r="5075">
          <cell r="D5075">
            <v>9307551</v>
          </cell>
          <cell r="H5075">
            <v>0</v>
          </cell>
        </row>
        <row r="5076">
          <cell r="D5076">
            <v>9307552</v>
          </cell>
          <cell r="H5076">
            <v>0</v>
          </cell>
        </row>
        <row r="5077">
          <cell r="D5077">
            <v>9307604</v>
          </cell>
          <cell r="H5077">
            <v>0</v>
          </cell>
        </row>
        <row r="5078">
          <cell r="D5078">
            <v>9307728</v>
          </cell>
          <cell r="H5078">
            <v>149.04943522798749</v>
          </cell>
        </row>
        <row r="5079">
          <cell r="D5079">
            <v>9307900</v>
          </cell>
          <cell r="H5079">
            <v>100.86004329237093</v>
          </cell>
        </row>
        <row r="5080">
          <cell r="D5080">
            <v>9307903</v>
          </cell>
          <cell r="H5080">
            <v>41.414780477891576</v>
          </cell>
        </row>
        <row r="5081">
          <cell r="D5081">
            <v>9307905</v>
          </cell>
          <cell r="H5081">
            <v>64.669965922018335</v>
          </cell>
        </row>
        <row r="5082">
          <cell r="D5082">
            <v>9307906</v>
          </cell>
          <cell r="H5082">
            <v>35.157251950732309</v>
          </cell>
        </row>
        <row r="5083">
          <cell r="D5083">
            <v>9307953</v>
          </cell>
          <cell r="H5083">
            <v>35.642038974395092</v>
          </cell>
        </row>
        <row r="5084">
          <cell r="D5084">
            <v>9307960</v>
          </cell>
          <cell r="H5084">
            <v>0</v>
          </cell>
        </row>
        <row r="5085">
          <cell r="D5085">
            <v>9307961</v>
          </cell>
          <cell r="H5085">
            <v>0</v>
          </cell>
        </row>
        <row r="5086">
          <cell r="D5086">
            <v>9307962</v>
          </cell>
          <cell r="H5086">
            <v>0</v>
          </cell>
        </row>
        <row r="5087">
          <cell r="D5087">
            <v>9307963</v>
          </cell>
          <cell r="H5087">
            <v>0</v>
          </cell>
        </row>
        <row r="5088">
          <cell r="D5088">
            <v>9307970</v>
          </cell>
          <cell r="H5088">
            <v>0</v>
          </cell>
        </row>
        <row r="5089">
          <cell r="D5089">
            <v>9307972</v>
          </cell>
          <cell r="H5089">
            <v>0</v>
          </cell>
        </row>
        <row r="5090">
          <cell r="D5090">
            <v>9308000</v>
          </cell>
          <cell r="H5090">
            <v>51.876180258822487</v>
          </cell>
        </row>
        <row r="5091">
          <cell r="D5091">
            <v>9308074</v>
          </cell>
          <cell r="H5091">
            <v>500</v>
          </cell>
        </row>
        <row r="5092">
          <cell r="D5092">
            <v>9308228</v>
          </cell>
          <cell r="H5092">
            <v>1768.6480255089214</v>
          </cell>
        </row>
        <row r="5093">
          <cell r="D5093">
            <v>9308229</v>
          </cell>
          <cell r="H5093">
            <v>2438.4192152997912</v>
          </cell>
        </row>
        <row r="5094">
          <cell r="D5094">
            <v>9308231</v>
          </cell>
          <cell r="H5094">
            <v>0</v>
          </cell>
        </row>
        <row r="5095">
          <cell r="D5095">
            <v>9308235</v>
          </cell>
          <cell r="H5095">
            <v>0</v>
          </cell>
        </row>
        <row r="5096">
          <cell r="D5096">
            <v>9308236</v>
          </cell>
          <cell r="H5096">
            <v>647.48846979762322</v>
          </cell>
        </row>
        <row r="5097">
          <cell r="D5097">
            <v>9308304</v>
          </cell>
          <cell r="H5097">
            <v>111.42498951943966</v>
          </cell>
        </row>
        <row r="5098">
          <cell r="D5098">
            <v>9308335</v>
          </cell>
          <cell r="H5098">
            <v>0</v>
          </cell>
        </row>
        <row r="5099">
          <cell r="D5099">
            <v>9308336</v>
          </cell>
          <cell r="H5099">
            <v>0</v>
          </cell>
        </row>
        <row r="5100">
          <cell r="D5100">
            <v>9308337</v>
          </cell>
          <cell r="H5100">
            <v>0</v>
          </cell>
        </row>
        <row r="5101">
          <cell r="D5101">
            <v>9308426</v>
          </cell>
          <cell r="H5101">
            <v>0</v>
          </cell>
        </row>
        <row r="5102">
          <cell r="D5102">
            <v>9308427</v>
          </cell>
          <cell r="H5102">
            <v>49.32942874390654</v>
          </cell>
        </row>
        <row r="5103">
          <cell r="D5103">
            <v>9308494</v>
          </cell>
          <cell r="H5103">
            <v>0</v>
          </cell>
        </row>
        <row r="5104">
          <cell r="D5104">
            <v>9308616</v>
          </cell>
          <cell r="H5104">
            <v>4444.2972500737505</v>
          </cell>
        </row>
        <row r="5105">
          <cell r="D5105">
            <v>9308657</v>
          </cell>
          <cell r="H5105">
            <v>0</v>
          </cell>
        </row>
        <row r="5106">
          <cell r="D5106">
            <v>9308659</v>
          </cell>
          <cell r="H5106">
            <v>0</v>
          </cell>
        </row>
        <row r="5107">
          <cell r="D5107">
            <v>9308690</v>
          </cell>
          <cell r="H5107">
            <v>0</v>
          </cell>
        </row>
        <row r="5108">
          <cell r="D5108">
            <v>9308763</v>
          </cell>
          <cell r="H5108">
            <v>0</v>
          </cell>
        </row>
        <row r="5109">
          <cell r="D5109">
            <v>9308764</v>
          </cell>
          <cell r="H5109">
            <v>0</v>
          </cell>
        </row>
        <row r="5110">
          <cell r="D5110">
            <v>9308771</v>
          </cell>
          <cell r="H5110">
            <v>111.86276506414242</v>
          </cell>
        </row>
        <row r="5111">
          <cell r="D5111">
            <v>9308772</v>
          </cell>
          <cell r="H5111">
            <v>50.284426328307148</v>
          </cell>
        </row>
        <row r="5112">
          <cell r="D5112">
            <v>9308773</v>
          </cell>
          <cell r="H5112">
            <v>50.837110334105496</v>
          </cell>
        </row>
        <row r="5113">
          <cell r="D5113">
            <v>9308774</v>
          </cell>
          <cell r="H5113">
            <v>49.646473279745486</v>
          </cell>
        </row>
        <row r="5114">
          <cell r="D5114">
            <v>9308775</v>
          </cell>
          <cell r="H5114">
            <v>27.762410394981877</v>
          </cell>
        </row>
        <row r="5115">
          <cell r="D5115">
            <v>9308812</v>
          </cell>
          <cell r="H5115">
            <v>129.55510752794561</v>
          </cell>
        </row>
        <row r="5116">
          <cell r="D5116">
            <v>9308817</v>
          </cell>
          <cell r="H5116">
            <v>0</v>
          </cell>
        </row>
        <row r="5117">
          <cell r="D5117">
            <v>9308818</v>
          </cell>
          <cell r="H5117">
            <v>0</v>
          </cell>
        </row>
        <row r="5118">
          <cell r="D5118">
            <v>9308848</v>
          </cell>
          <cell r="H5118">
            <v>4664.8269438189518</v>
          </cell>
        </row>
        <row r="5119">
          <cell r="D5119">
            <v>9308885</v>
          </cell>
          <cell r="H5119">
            <v>0</v>
          </cell>
        </row>
        <row r="5120">
          <cell r="D5120">
            <v>9308948</v>
          </cell>
          <cell r="H5120">
            <v>0</v>
          </cell>
        </row>
        <row r="5121">
          <cell r="D5121">
            <v>9309071</v>
          </cell>
          <cell r="H5121">
            <v>0</v>
          </cell>
        </row>
        <row r="5122">
          <cell r="D5122">
            <v>9309145</v>
          </cell>
          <cell r="H5122">
            <v>0</v>
          </cell>
        </row>
        <row r="5123">
          <cell r="D5123">
            <v>9309146</v>
          </cell>
          <cell r="H5123">
            <v>31939.253256809661</v>
          </cell>
        </row>
        <row r="5124">
          <cell r="D5124">
            <v>9309148</v>
          </cell>
          <cell r="H5124">
            <v>341.44077988567125</v>
          </cell>
        </row>
        <row r="5125">
          <cell r="D5125">
            <v>9309149</v>
          </cell>
          <cell r="H5125">
            <v>53.637527352291656</v>
          </cell>
        </row>
        <row r="5126">
          <cell r="D5126">
            <v>9309160</v>
          </cell>
          <cell r="H5126">
            <v>118.21100493059816</v>
          </cell>
        </row>
        <row r="5127">
          <cell r="D5127">
            <v>9309213</v>
          </cell>
          <cell r="H5127">
            <v>693.42955393463092</v>
          </cell>
        </row>
        <row r="5128">
          <cell r="D5128">
            <v>9309214</v>
          </cell>
          <cell r="H5128">
            <v>0</v>
          </cell>
        </row>
        <row r="5129">
          <cell r="D5129">
            <v>9309250</v>
          </cell>
          <cell r="H5129">
            <v>0</v>
          </cell>
        </row>
        <row r="5130">
          <cell r="D5130">
            <v>9309251</v>
          </cell>
          <cell r="H5130">
            <v>0</v>
          </cell>
        </row>
        <row r="5131">
          <cell r="D5131">
            <v>9309252</v>
          </cell>
          <cell r="H5131">
            <v>0</v>
          </cell>
        </row>
        <row r="5132">
          <cell r="D5132">
            <v>9309253</v>
          </cell>
          <cell r="H5132">
            <v>0</v>
          </cell>
        </row>
        <row r="5133">
          <cell r="D5133">
            <v>9309314</v>
          </cell>
          <cell r="H5133">
            <v>0</v>
          </cell>
        </row>
        <row r="5134">
          <cell r="D5134">
            <v>9309315</v>
          </cell>
          <cell r="H5134">
            <v>0</v>
          </cell>
        </row>
        <row r="5135">
          <cell r="D5135">
            <v>9309330</v>
          </cell>
          <cell r="H5135">
            <v>0</v>
          </cell>
        </row>
        <row r="5136">
          <cell r="D5136">
            <v>9309392</v>
          </cell>
          <cell r="H5136">
            <v>5461.4985980229858</v>
          </cell>
        </row>
        <row r="5137">
          <cell r="D5137">
            <v>9309401</v>
          </cell>
          <cell r="H5137">
            <v>0</v>
          </cell>
        </row>
        <row r="5138">
          <cell r="D5138">
            <v>9309507</v>
          </cell>
          <cell r="H5138">
            <v>0</v>
          </cell>
        </row>
        <row r="5139">
          <cell r="D5139">
            <v>9309508</v>
          </cell>
          <cell r="H5139">
            <v>0</v>
          </cell>
        </row>
        <row r="5140">
          <cell r="D5140">
            <v>9309509</v>
          </cell>
          <cell r="H5140">
            <v>0</v>
          </cell>
        </row>
        <row r="5141">
          <cell r="D5141">
            <v>9309510</v>
          </cell>
          <cell r="H5141">
            <v>0</v>
          </cell>
        </row>
        <row r="5142">
          <cell r="D5142">
            <v>9309511</v>
          </cell>
          <cell r="H5142">
            <v>0</v>
          </cell>
        </row>
        <row r="5143">
          <cell r="D5143">
            <v>9309515</v>
          </cell>
          <cell r="H5143">
            <v>0</v>
          </cell>
        </row>
        <row r="5144">
          <cell r="D5144">
            <v>9309522</v>
          </cell>
          <cell r="H5144">
            <v>0</v>
          </cell>
        </row>
        <row r="5145">
          <cell r="D5145">
            <v>9309592</v>
          </cell>
          <cell r="H5145">
            <v>0</v>
          </cell>
        </row>
        <row r="5146">
          <cell r="D5146">
            <v>9309593</v>
          </cell>
          <cell r="H5146">
            <v>0</v>
          </cell>
        </row>
        <row r="5147">
          <cell r="D5147">
            <v>9309594</v>
          </cell>
          <cell r="H5147">
            <v>0</v>
          </cell>
        </row>
        <row r="5148">
          <cell r="D5148">
            <v>9309712</v>
          </cell>
          <cell r="H5148">
            <v>0</v>
          </cell>
        </row>
        <row r="5149">
          <cell r="D5149">
            <v>9309713</v>
          </cell>
          <cell r="H5149">
            <v>0</v>
          </cell>
        </row>
        <row r="5150">
          <cell r="D5150">
            <v>9309744</v>
          </cell>
          <cell r="H5150">
            <v>0</v>
          </cell>
        </row>
        <row r="5151">
          <cell r="D5151">
            <v>9309753</v>
          </cell>
          <cell r="H5151">
            <v>0</v>
          </cell>
        </row>
        <row r="5152">
          <cell r="D5152">
            <v>9309754</v>
          </cell>
          <cell r="H5152">
            <v>0</v>
          </cell>
        </row>
        <row r="5153">
          <cell r="D5153">
            <v>9309795</v>
          </cell>
          <cell r="H5153">
            <v>1615.1139936129523</v>
          </cell>
        </row>
        <row r="5154">
          <cell r="D5154">
            <v>9309797</v>
          </cell>
          <cell r="H5154">
            <v>0</v>
          </cell>
        </row>
        <row r="5155">
          <cell r="D5155">
            <v>9309798</v>
          </cell>
          <cell r="H5155">
            <v>128.84910296550609</v>
          </cell>
        </row>
        <row r="5156">
          <cell r="D5156">
            <v>9309831</v>
          </cell>
          <cell r="H5156">
            <v>60.489169805788016</v>
          </cell>
        </row>
        <row r="5157">
          <cell r="D5157">
            <v>9309833</v>
          </cell>
          <cell r="H5157">
            <v>0</v>
          </cell>
        </row>
        <row r="5158">
          <cell r="D5158">
            <v>9309834</v>
          </cell>
          <cell r="H5158">
            <v>0</v>
          </cell>
        </row>
        <row r="5159">
          <cell r="D5159">
            <v>9309835</v>
          </cell>
          <cell r="H5159">
            <v>24797.630124642033</v>
          </cell>
        </row>
        <row r="5160">
          <cell r="D5160">
            <v>9309837</v>
          </cell>
          <cell r="H5160">
            <v>0</v>
          </cell>
        </row>
        <row r="5161">
          <cell r="D5161">
            <v>9309838</v>
          </cell>
          <cell r="H5161">
            <v>5917.5133180816329</v>
          </cell>
        </row>
        <row r="5162">
          <cell r="D5162">
            <v>9309839</v>
          </cell>
          <cell r="H5162">
            <v>17923.773140701644</v>
          </cell>
        </row>
        <row r="5163">
          <cell r="D5163">
            <v>9309900</v>
          </cell>
          <cell r="H5163">
            <v>3455.6248439317756</v>
          </cell>
        </row>
        <row r="5164">
          <cell r="D5164">
            <v>9309902</v>
          </cell>
          <cell r="H5164">
            <v>9428.1412822759648</v>
          </cell>
        </row>
        <row r="5165">
          <cell r="D5165">
            <v>9309903</v>
          </cell>
          <cell r="H5165">
            <v>13626.637278156642</v>
          </cell>
        </row>
        <row r="5166">
          <cell r="D5166">
            <v>9309904</v>
          </cell>
          <cell r="H5166">
            <v>2662.57463001828</v>
          </cell>
        </row>
        <row r="5167">
          <cell r="D5167">
            <v>9309908</v>
          </cell>
          <cell r="H5167">
            <v>15047.811905530296</v>
          </cell>
        </row>
        <row r="5168">
          <cell r="D5168">
            <v>9309910</v>
          </cell>
          <cell r="H5168">
            <v>1836.304823523099</v>
          </cell>
        </row>
        <row r="5169">
          <cell r="D5169">
            <v>9309930</v>
          </cell>
          <cell r="H5169">
            <v>0</v>
          </cell>
        </row>
        <row r="5170">
          <cell r="D5170">
            <v>9310121</v>
          </cell>
          <cell r="H5170">
            <v>0</v>
          </cell>
        </row>
        <row r="5171">
          <cell r="D5171">
            <v>9310233</v>
          </cell>
          <cell r="H5171">
            <v>496.28388462392428</v>
          </cell>
        </row>
        <row r="5172">
          <cell r="D5172">
            <v>9310446</v>
          </cell>
          <cell r="H5172">
            <v>0</v>
          </cell>
        </row>
        <row r="5173">
          <cell r="D5173">
            <v>9310448</v>
          </cell>
          <cell r="H5173">
            <v>0</v>
          </cell>
        </row>
        <row r="5174">
          <cell r="D5174">
            <v>9310449</v>
          </cell>
          <cell r="H5174">
            <v>0</v>
          </cell>
        </row>
        <row r="5175">
          <cell r="D5175">
            <v>9310450</v>
          </cell>
          <cell r="H5175">
            <v>0</v>
          </cell>
        </row>
        <row r="5176">
          <cell r="D5176">
            <v>9310451</v>
          </cell>
          <cell r="H5176">
            <v>5000</v>
          </cell>
        </row>
        <row r="5177">
          <cell r="D5177">
            <v>9310452</v>
          </cell>
          <cell r="H5177">
            <v>5000</v>
          </cell>
        </row>
        <row r="5178">
          <cell r="D5178">
            <v>9310454</v>
          </cell>
          <cell r="H5178">
            <v>3682.0962612642429</v>
          </cell>
        </row>
        <row r="5179">
          <cell r="D5179">
            <v>9310455</v>
          </cell>
          <cell r="H5179">
            <v>5742.7444756798104</v>
          </cell>
        </row>
        <row r="5180">
          <cell r="D5180">
            <v>9310457</v>
          </cell>
          <cell r="H5180">
            <v>0</v>
          </cell>
        </row>
        <row r="5181">
          <cell r="D5181">
            <v>9310560</v>
          </cell>
          <cell r="H5181">
            <v>0</v>
          </cell>
        </row>
        <row r="5182">
          <cell r="D5182">
            <v>9310561</v>
          </cell>
          <cell r="H5182">
            <v>0</v>
          </cell>
        </row>
        <row r="5183">
          <cell r="D5183">
            <v>9310562</v>
          </cell>
          <cell r="H5183">
            <v>0</v>
          </cell>
        </row>
        <row r="5184">
          <cell r="D5184">
            <v>9310563</v>
          </cell>
          <cell r="H5184">
            <v>0</v>
          </cell>
        </row>
        <row r="5185">
          <cell r="D5185">
            <v>9310593</v>
          </cell>
          <cell r="H5185">
            <v>212.69459410259921</v>
          </cell>
        </row>
        <row r="5186">
          <cell r="D5186">
            <v>9310594</v>
          </cell>
          <cell r="H5186">
            <v>0</v>
          </cell>
        </row>
        <row r="5187">
          <cell r="D5187">
            <v>9310595</v>
          </cell>
          <cell r="H5187">
            <v>0</v>
          </cell>
        </row>
        <row r="5188">
          <cell r="D5188">
            <v>9310613</v>
          </cell>
          <cell r="H5188">
            <v>0</v>
          </cell>
        </row>
        <row r="5189">
          <cell r="D5189">
            <v>9310614</v>
          </cell>
          <cell r="H5189">
            <v>0</v>
          </cell>
        </row>
        <row r="5190">
          <cell r="D5190">
            <v>9310616</v>
          </cell>
          <cell r="H5190">
            <v>0</v>
          </cell>
        </row>
        <row r="5191">
          <cell r="D5191">
            <v>9310618</v>
          </cell>
          <cell r="H5191">
            <v>0</v>
          </cell>
        </row>
        <row r="5192">
          <cell r="D5192">
            <v>9310619</v>
          </cell>
          <cell r="H5192">
            <v>0</v>
          </cell>
        </row>
        <row r="5193">
          <cell r="D5193">
            <v>9310695</v>
          </cell>
          <cell r="H5193">
            <v>121.35844763596133</v>
          </cell>
        </row>
        <row r="5194">
          <cell r="D5194">
            <v>9310696</v>
          </cell>
          <cell r="H5194">
            <v>173.29028895642651</v>
          </cell>
        </row>
        <row r="5195">
          <cell r="D5195">
            <v>9310697</v>
          </cell>
          <cell r="H5195">
            <v>179.71105726468687</v>
          </cell>
        </row>
        <row r="5196">
          <cell r="D5196">
            <v>9310698</v>
          </cell>
          <cell r="H5196">
            <v>0</v>
          </cell>
        </row>
        <row r="5197">
          <cell r="D5197">
            <v>9310699</v>
          </cell>
          <cell r="H5197">
            <v>0</v>
          </cell>
        </row>
        <row r="5198">
          <cell r="D5198">
            <v>9310772</v>
          </cell>
          <cell r="H5198">
            <v>0</v>
          </cell>
        </row>
        <row r="5199">
          <cell r="D5199">
            <v>9310773</v>
          </cell>
          <cell r="H5199">
            <v>0</v>
          </cell>
        </row>
        <row r="5200">
          <cell r="D5200">
            <v>9310774</v>
          </cell>
          <cell r="H5200">
            <v>0</v>
          </cell>
        </row>
        <row r="5201">
          <cell r="D5201">
            <v>9310805</v>
          </cell>
          <cell r="H5201">
            <v>2042.8219909291886</v>
          </cell>
        </row>
        <row r="5202">
          <cell r="D5202">
            <v>9310806</v>
          </cell>
          <cell r="H5202">
            <v>14290.911038971226</v>
          </cell>
        </row>
        <row r="5203">
          <cell r="D5203">
            <v>9310807</v>
          </cell>
          <cell r="H5203">
            <v>3339.6576985234756</v>
          </cell>
        </row>
        <row r="5204">
          <cell r="D5204">
            <v>9310808</v>
          </cell>
          <cell r="H5204">
            <v>0</v>
          </cell>
        </row>
        <row r="5205">
          <cell r="D5205">
            <v>9310809</v>
          </cell>
          <cell r="H5205">
            <v>0</v>
          </cell>
        </row>
        <row r="5206">
          <cell r="D5206">
            <v>9310810</v>
          </cell>
          <cell r="H5206">
            <v>0</v>
          </cell>
        </row>
        <row r="5207">
          <cell r="D5207">
            <v>9310811</v>
          </cell>
          <cell r="H5207">
            <v>0</v>
          </cell>
        </row>
        <row r="5208">
          <cell r="D5208">
            <v>9310826</v>
          </cell>
          <cell r="H5208">
            <v>0</v>
          </cell>
        </row>
        <row r="5209">
          <cell r="D5209">
            <v>9310845</v>
          </cell>
          <cell r="H5209">
            <v>0</v>
          </cell>
        </row>
        <row r="5210">
          <cell r="D5210">
            <v>9310850</v>
          </cell>
          <cell r="H5210">
            <v>0</v>
          </cell>
        </row>
        <row r="5211">
          <cell r="D5211">
            <v>9310851</v>
          </cell>
          <cell r="H5211">
            <v>0</v>
          </cell>
        </row>
        <row r="5212">
          <cell r="D5212">
            <v>9310878</v>
          </cell>
          <cell r="H5212">
            <v>4328.6356991811072</v>
          </cell>
        </row>
        <row r="5213">
          <cell r="D5213">
            <v>9310904</v>
          </cell>
          <cell r="H5213">
            <v>0</v>
          </cell>
        </row>
        <row r="5214">
          <cell r="D5214">
            <v>9310905</v>
          </cell>
          <cell r="H5214">
            <v>0</v>
          </cell>
        </row>
        <row r="5215">
          <cell r="D5215">
            <v>9310906</v>
          </cell>
          <cell r="H5215">
            <v>0</v>
          </cell>
        </row>
        <row r="5216">
          <cell r="D5216">
            <v>9310907</v>
          </cell>
          <cell r="H5216">
            <v>0</v>
          </cell>
        </row>
        <row r="5217">
          <cell r="D5217">
            <v>9310908</v>
          </cell>
          <cell r="H5217">
            <v>0</v>
          </cell>
        </row>
        <row r="5218">
          <cell r="D5218">
            <v>9310909</v>
          </cell>
          <cell r="H5218">
            <v>0</v>
          </cell>
        </row>
        <row r="5219">
          <cell r="D5219">
            <v>9310930</v>
          </cell>
          <cell r="H5219">
            <v>0</v>
          </cell>
        </row>
        <row r="5220">
          <cell r="D5220">
            <v>9310964</v>
          </cell>
          <cell r="H5220">
            <v>0</v>
          </cell>
        </row>
        <row r="5221">
          <cell r="D5221">
            <v>9310970</v>
          </cell>
          <cell r="H5221">
            <v>0</v>
          </cell>
        </row>
        <row r="5222">
          <cell r="D5222">
            <v>9310971</v>
          </cell>
          <cell r="H5222">
            <v>0</v>
          </cell>
        </row>
        <row r="5223">
          <cell r="D5223">
            <v>9311056</v>
          </cell>
          <cell r="H5223">
            <v>0</v>
          </cell>
        </row>
        <row r="5224">
          <cell r="D5224">
            <v>9311058</v>
          </cell>
          <cell r="H5224">
            <v>545.72465102666695</v>
          </cell>
        </row>
        <row r="5225">
          <cell r="D5225">
            <v>9311067</v>
          </cell>
          <cell r="H5225">
            <v>1917.089985113995</v>
          </cell>
        </row>
        <row r="5226">
          <cell r="D5226">
            <v>9311068</v>
          </cell>
          <cell r="H5226">
            <v>0</v>
          </cell>
        </row>
        <row r="5227">
          <cell r="D5227">
            <v>9311069</v>
          </cell>
          <cell r="H5227">
            <v>65.350320911389105</v>
          </cell>
        </row>
        <row r="5228">
          <cell r="D5228">
            <v>9311071</v>
          </cell>
          <cell r="H5228">
            <v>26.493621486327026</v>
          </cell>
        </row>
        <row r="5229">
          <cell r="D5229">
            <v>9311086</v>
          </cell>
          <cell r="H5229">
            <v>0</v>
          </cell>
        </row>
        <row r="5230">
          <cell r="D5230">
            <v>9311087</v>
          </cell>
          <cell r="H5230">
            <v>0</v>
          </cell>
        </row>
        <row r="5231">
          <cell r="D5231">
            <v>9311088</v>
          </cell>
          <cell r="H5231">
            <v>0</v>
          </cell>
        </row>
        <row r="5232">
          <cell r="D5232">
            <v>9311113</v>
          </cell>
          <cell r="H5232">
            <v>0</v>
          </cell>
        </row>
        <row r="5233">
          <cell r="D5233">
            <v>9311121</v>
          </cell>
          <cell r="H5233">
            <v>79.198582397987821</v>
          </cell>
        </row>
        <row r="5234">
          <cell r="D5234">
            <v>9311122</v>
          </cell>
          <cell r="H5234">
            <v>261.82064629953123</v>
          </cell>
        </row>
        <row r="5235">
          <cell r="D5235">
            <v>9311124</v>
          </cell>
          <cell r="H5235">
            <v>91.700269018340023</v>
          </cell>
        </row>
        <row r="5236">
          <cell r="D5236">
            <v>9311125</v>
          </cell>
          <cell r="H5236">
            <v>4000</v>
          </cell>
        </row>
        <row r="5237">
          <cell r="D5237">
            <v>9311126</v>
          </cell>
          <cell r="H5237">
            <v>0</v>
          </cell>
        </row>
        <row r="5238">
          <cell r="D5238">
            <v>9311127</v>
          </cell>
          <cell r="H5238">
            <v>0</v>
          </cell>
        </row>
        <row r="5239">
          <cell r="D5239">
            <v>9311128</v>
          </cell>
          <cell r="H5239">
            <v>0</v>
          </cell>
        </row>
        <row r="5240">
          <cell r="D5240">
            <v>9311132</v>
          </cell>
          <cell r="H5240">
            <v>0</v>
          </cell>
        </row>
        <row r="5241">
          <cell r="D5241">
            <v>9311133</v>
          </cell>
          <cell r="H5241">
            <v>0</v>
          </cell>
        </row>
        <row r="5242">
          <cell r="D5242">
            <v>9311134</v>
          </cell>
          <cell r="H5242">
            <v>0</v>
          </cell>
        </row>
        <row r="5243">
          <cell r="D5243">
            <v>9311135</v>
          </cell>
          <cell r="H5243">
            <v>0</v>
          </cell>
        </row>
        <row r="5244">
          <cell r="D5244">
            <v>9311136</v>
          </cell>
          <cell r="H5244">
            <v>0</v>
          </cell>
        </row>
        <row r="5245">
          <cell r="D5245">
            <v>9311137</v>
          </cell>
          <cell r="H5245">
            <v>0</v>
          </cell>
        </row>
        <row r="5246">
          <cell r="D5246">
            <v>9311138</v>
          </cell>
          <cell r="H5246">
            <v>0</v>
          </cell>
        </row>
        <row r="5247">
          <cell r="D5247">
            <v>9311169</v>
          </cell>
          <cell r="H5247">
            <v>0</v>
          </cell>
        </row>
        <row r="5248">
          <cell r="D5248">
            <v>9311190</v>
          </cell>
          <cell r="H5248">
            <v>124.81401683136919</v>
          </cell>
        </row>
        <row r="5249">
          <cell r="D5249">
            <v>9311191</v>
          </cell>
          <cell r="H5249">
            <v>356.12265251535428</v>
          </cell>
        </row>
        <row r="5250">
          <cell r="D5250">
            <v>9311192</v>
          </cell>
          <cell r="H5250">
            <v>814.24241997610557</v>
          </cell>
        </row>
        <row r="5251">
          <cell r="D5251">
            <v>9311193</v>
          </cell>
          <cell r="H5251">
            <v>0</v>
          </cell>
        </row>
        <row r="5252">
          <cell r="D5252">
            <v>9311194</v>
          </cell>
          <cell r="H5252">
            <v>0</v>
          </cell>
        </row>
        <row r="5253">
          <cell r="D5253">
            <v>9311196</v>
          </cell>
          <cell r="H5253">
            <v>0</v>
          </cell>
        </row>
        <row r="5254">
          <cell r="D5254">
            <v>9311197</v>
          </cell>
          <cell r="H5254">
            <v>0</v>
          </cell>
        </row>
        <row r="5255">
          <cell r="D5255">
            <v>9311198</v>
          </cell>
          <cell r="H5255">
            <v>0</v>
          </cell>
        </row>
        <row r="5256">
          <cell r="D5256">
            <v>9311212</v>
          </cell>
          <cell r="H5256">
            <v>0</v>
          </cell>
        </row>
        <row r="5257">
          <cell r="D5257">
            <v>9311213</v>
          </cell>
          <cell r="H5257">
            <v>0</v>
          </cell>
        </row>
        <row r="5258">
          <cell r="D5258">
            <v>9311214</v>
          </cell>
          <cell r="H5258">
            <v>0</v>
          </cell>
        </row>
        <row r="5259">
          <cell r="D5259">
            <v>9311215</v>
          </cell>
          <cell r="H5259">
            <v>0</v>
          </cell>
        </row>
        <row r="5260">
          <cell r="D5260">
            <v>9311321</v>
          </cell>
          <cell r="H5260">
            <v>0</v>
          </cell>
        </row>
        <row r="5261">
          <cell r="D5261">
            <v>9311330</v>
          </cell>
          <cell r="H5261">
            <v>3790.6084672119987</v>
          </cell>
        </row>
        <row r="5262">
          <cell r="D5262">
            <v>9311331</v>
          </cell>
          <cell r="H5262">
            <v>3409.7004792096859</v>
          </cell>
        </row>
        <row r="5263">
          <cell r="D5263">
            <v>9311384</v>
          </cell>
          <cell r="H5263">
            <v>0</v>
          </cell>
        </row>
        <row r="5264">
          <cell r="D5264">
            <v>9311387</v>
          </cell>
          <cell r="H5264">
            <v>0</v>
          </cell>
        </row>
        <row r="5265">
          <cell r="D5265">
            <v>9311388</v>
          </cell>
          <cell r="H5265">
            <v>0</v>
          </cell>
        </row>
        <row r="5266">
          <cell r="D5266">
            <v>9311417</v>
          </cell>
          <cell r="H5266">
            <v>0</v>
          </cell>
        </row>
        <row r="5267">
          <cell r="D5267">
            <v>9311418</v>
          </cell>
          <cell r="H5267">
            <v>0</v>
          </cell>
        </row>
        <row r="5268">
          <cell r="D5268">
            <v>9311432</v>
          </cell>
          <cell r="H5268">
            <v>0</v>
          </cell>
        </row>
        <row r="5269">
          <cell r="D5269">
            <v>9311444</v>
          </cell>
          <cell r="H5269">
            <v>0</v>
          </cell>
        </row>
        <row r="5270">
          <cell r="D5270">
            <v>9311503</v>
          </cell>
          <cell r="H5270">
            <v>0</v>
          </cell>
        </row>
        <row r="5271">
          <cell r="D5271">
            <v>9311674</v>
          </cell>
          <cell r="H5271">
            <v>677.93193835722263</v>
          </cell>
        </row>
        <row r="5272">
          <cell r="D5272">
            <v>9311676</v>
          </cell>
          <cell r="H5272">
            <v>0</v>
          </cell>
        </row>
        <row r="5273">
          <cell r="D5273">
            <v>9311677</v>
          </cell>
          <cell r="H5273">
            <v>0</v>
          </cell>
        </row>
        <row r="5274">
          <cell r="D5274">
            <v>9311678</v>
          </cell>
          <cell r="H5274">
            <v>0</v>
          </cell>
        </row>
        <row r="5275">
          <cell r="D5275">
            <v>9311679</v>
          </cell>
          <cell r="H5275">
            <v>0</v>
          </cell>
        </row>
        <row r="5276">
          <cell r="D5276">
            <v>9311713</v>
          </cell>
          <cell r="H5276">
            <v>0</v>
          </cell>
        </row>
        <row r="5277">
          <cell r="D5277">
            <v>9311718</v>
          </cell>
          <cell r="H5277">
            <v>0</v>
          </cell>
        </row>
        <row r="5278">
          <cell r="D5278">
            <v>9311719</v>
          </cell>
          <cell r="H5278">
            <v>366.38555184133941</v>
          </cell>
        </row>
        <row r="5279">
          <cell r="D5279">
            <v>9311730</v>
          </cell>
          <cell r="H5279">
            <v>0</v>
          </cell>
        </row>
        <row r="5280">
          <cell r="D5280">
            <v>9311868</v>
          </cell>
          <cell r="H5280">
            <v>3290.9408782214778</v>
          </cell>
        </row>
        <row r="5281">
          <cell r="D5281">
            <v>9311869</v>
          </cell>
          <cell r="H5281">
            <v>17956.508984992721</v>
          </cell>
        </row>
        <row r="5282">
          <cell r="D5282">
            <v>9311880</v>
          </cell>
          <cell r="H5282">
            <v>3299.9810328028516</v>
          </cell>
        </row>
        <row r="5283">
          <cell r="D5283">
            <v>9311894</v>
          </cell>
          <cell r="H5283">
            <v>0</v>
          </cell>
        </row>
        <row r="5284">
          <cell r="D5284">
            <v>9311895</v>
          </cell>
          <cell r="H5284">
            <v>0</v>
          </cell>
        </row>
        <row r="5285">
          <cell r="D5285">
            <v>9311896</v>
          </cell>
          <cell r="H5285">
            <v>0</v>
          </cell>
        </row>
        <row r="5286">
          <cell r="D5286">
            <v>9311897</v>
          </cell>
          <cell r="H5286">
            <v>0</v>
          </cell>
        </row>
        <row r="5287">
          <cell r="D5287">
            <v>9311924</v>
          </cell>
          <cell r="H5287">
            <v>0</v>
          </cell>
        </row>
        <row r="5288">
          <cell r="D5288">
            <v>9311944</v>
          </cell>
          <cell r="H5288">
            <v>0</v>
          </cell>
        </row>
        <row r="5289">
          <cell r="D5289">
            <v>9311946</v>
          </cell>
          <cell r="H5289">
            <v>0</v>
          </cell>
        </row>
        <row r="5290">
          <cell r="D5290">
            <v>9311947</v>
          </cell>
          <cell r="H5290">
            <v>0</v>
          </cell>
        </row>
        <row r="5291">
          <cell r="D5291">
            <v>9311952</v>
          </cell>
          <cell r="H5291">
            <v>0</v>
          </cell>
        </row>
        <row r="5292">
          <cell r="D5292">
            <v>9311953</v>
          </cell>
          <cell r="H5292">
            <v>0</v>
          </cell>
        </row>
        <row r="5293">
          <cell r="D5293">
            <v>9311954</v>
          </cell>
          <cell r="H5293">
            <v>0</v>
          </cell>
        </row>
        <row r="5294">
          <cell r="D5294">
            <v>9311980</v>
          </cell>
          <cell r="H5294">
            <v>0</v>
          </cell>
        </row>
        <row r="5295">
          <cell r="D5295">
            <v>9311995</v>
          </cell>
          <cell r="H5295">
            <v>0</v>
          </cell>
        </row>
        <row r="5296">
          <cell r="D5296">
            <v>9311996</v>
          </cell>
          <cell r="H5296">
            <v>0</v>
          </cell>
        </row>
        <row r="5297">
          <cell r="D5297">
            <v>9311997</v>
          </cell>
          <cell r="H5297">
            <v>0</v>
          </cell>
        </row>
        <row r="5298">
          <cell r="D5298">
            <v>9312030</v>
          </cell>
          <cell r="H5298">
            <v>0</v>
          </cell>
        </row>
        <row r="5299">
          <cell r="D5299">
            <v>9312031</v>
          </cell>
          <cell r="H5299">
            <v>0</v>
          </cell>
        </row>
        <row r="5300">
          <cell r="D5300">
            <v>9312032</v>
          </cell>
          <cell r="H5300">
            <v>0</v>
          </cell>
        </row>
        <row r="5301">
          <cell r="D5301">
            <v>9312121</v>
          </cell>
          <cell r="H5301">
            <v>0</v>
          </cell>
        </row>
        <row r="5302">
          <cell r="D5302">
            <v>9312132</v>
          </cell>
          <cell r="H5302">
            <v>0</v>
          </cell>
        </row>
        <row r="5303">
          <cell r="D5303">
            <v>9312144</v>
          </cell>
          <cell r="H5303">
            <v>0</v>
          </cell>
        </row>
        <row r="5304">
          <cell r="D5304">
            <v>9312145</v>
          </cell>
          <cell r="H5304">
            <v>0</v>
          </cell>
        </row>
        <row r="5305">
          <cell r="D5305">
            <v>9312146</v>
          </cell>
          <cell r="H5305">
            <v>0</v>
          </cell>
        </row>
        <row r="5306">
          <cell r="D5306">
            <v>9312147</v>
          </cell>
          <cell r="H5306">
            <v>0</v>
          </cell>
        </row>
        <row r="5307">
          <cell r="D5307">
            <v>9312148</v>
          </cell>
          <cell r="H5307">
            <v>0</v>
          </cell>
        </row>
        <row r="5308">
          <cell r="D5308">
            <v>9312149</v>
          </cell>
          <cell r="H5308">
            <v>0</v>
          </cell>
        </row>
        <row r="5309">
          <cell r="D5309">
            <v>9312165</v>
          </cell>
          <cell r="H5309">
            <v>0</v>
          </cell>
        </row>
        <row r="5310">
          <cell r="D5310">
            <v>9312166</v>
          </cell>
          <cell r="H5310">
            <v>0</v>
          </cell>
        </row>
        <row r="5311">
          <cell r="D5311">
            <v>9312167</v>
          </cell>
          <cell r="H5311">
            <v>0</v>
          </cell>
        </row>
        <row r="5312">
          <cell r="D5312">
            <v>9312168</v>
          </cell>
          <cell r="H5312">
            <v>0</v>
          </cell>
        </row>
        <row r="5313">
          <cell r="D5313">
            <v>9312169</v>
          </cell>
          <cell r="H5313">
            <v>0</v>
          </cell>
        </row>
        <row r="5314">
          <cell r="D5314">
            <v>9312180</v>
          </cell>
          <cell r="H5314">
            <v>0</v>
          </cell>
        </row>
        <row r="5315">
          <cell r="D5315">
            <v>9312181</v>
          </cell>
          <cell r="H5315">
            <v>0</v>
          </cell>
        </row>
        <row r="5316">
          <cell r="D5316">
            <v>9312182</v>
          </cell>
          <cell r="H5316">
            <v>0</v>
          </cell>
        </row>
        <row r="5317">
          <cell r="D5317">
            <v>9312183</v>
          </cell>
          <cell r="H5317">
            <v>0</v>
          </cell>
        </row>
        <row r="5318">
          <cell r="D5318">
            <v>9312184</v>
          </cell>
          <cell r="H5318">
            <v>0</v>
          </cell>
        </row>
        <row r="5319">
          <cell r="D5319">
            <v>9312185</v>
          </cell>
          <cell r="H5319">
            <v>0</v>
          </cell>
        </row>
        <row r="5320">
          <cell r="D5320">
            <v>9312186</v>
          </cell>
          <cell r="H5320">
            <v>319.66964374648717</v>
          </cell>
        </row>
        <row r="5321">
          <cell r="D5321">
            <v>9312348</v>
          </cell>
          <cell r="H5321">
            <v>0</v>
          </cell>
        </row>
        <row r="5322">
          <cell r="D5322">
            <v>9312350</v>
          </cell>
          <cell r="H5322">
            <v>0</v>
          </cell>
        </row>
        <row r="5323">
          <cell r="D5323">
            <v>9312351</v>
          </cell>
          <cell r="H5323">
            <v>0</v>
          </cell>
        </row>
        <row r="5324">
          <cell r="D5324">
            <v>9312352</v>
          </cell>
          <cell r="H5324">
            <v>0</v>
          </cell>
        </row>
        <row r="5325">
          <cell r="D5325">
            <v>9312355</v>
          </cell>
          <cell r="H5325">
            <v>0</v>
          </cell>
        </row>
        <row r="5326">
          <cell r="D5326">
            <v>9312357</v>
          </cell>
          <cell r="H5326">
            <v>0</v>
          </cell>
        </row>
        <row r="5327">
          <cell r="D5327">
            <v>9312358</v>
          </cell>
          <cell r="H5327">
            <v>0</v>
          </cell>
        </row>
        <row r="5328">
          <cell r="D5328">
            <v>9312366</v>
          </cell>
          <cell r="H5328">
            <v>1380.9089788912995</v>
          </cell>
        </row>
        <row r="5329">
          <cell r="D5329">
            <v>9312367</v>
          </cell>
          <cell r="H5329">
            <v>115.50334144306741</v>
          </cell>
        </row>
        <row r="5330">
          <cell r="D5330">
            <v>9312377</v>
          </cell>
          <cell r="H5330">
            <v>0</v>
          </cell>
        </row>
        <row r="5331">
          <cell r="D5331">
            <v>9312379</v>
          </cell>
          <cell r="H5331">
            <v>0</v>
          </cell>
        </row>
        <row r="5332">
          <cell r="D5332">
            <v>9312411</v>
          </cell>
          <cell r="H5332">
            <v>0</v>
          </cell>
        </row>
        <row r="5333">
          <cell r="D5333">
            <v>9312413</v>
          </cell>
          <cell r="H5333">
            <v>0</v>
          </cell>
        </row>
        <row r="5334">
          <cell r="D5334">
            <v>9312414</v>
          </cell>
          <cell r="H5334">
            <v>0</v>
          </cell>
        </row>
        <row r="5335">
          <cell r="D5335">
            <v>9312415</v>
          </cell>
          <cell r="H5335">
            <v>0</v>
          </cell>
        </row>
        <row r="5336">
          <cell r="D5336">
            <v>9312416</v>
          </cell>
          <cell r="H5336">
            <v>0</v>
          </cell>
        </row>
        <row r="5337">
          <cell r="D5337">
            <v>9312418</v>
          </cell>
          <cell r="H5337">
            <v>0</v>
          </cell>
        </row>
        <row r="5338">
          <cell r="D5338">
            <v>9312423</v>
          </cell>
          <cell r="H5338">
            <v>0</v>
          </cell>
        </row>
        <row r="5339">
          <cell r="D5339">
            <v>9312424</v>
          </cell>
          <cell r="H5339">
            <v>0</v>
          </cell>
        </row>
        <row r="5340">
          <cell r="D5340">
            <v>9312425</v>
          </cell>
          <cell r="H5340">
            <v>0</v>
          </cell>
        </row>
        <row r="5341">
          <cell r="D5341">
            <v>9312426</v>
          </cell>
          <cell r="H5341">
            <v>0</v>
          </cell>
        </row>
        <row r="5342">
          <cell r="D5342">
            <v>9312427</v>
          </cell>
          <cell r="H5342">
            <v>0</v>
          </cell>
        </row>
        <row r="5343">
          <cell r="D5343">
            <v>9312428</v>
          </cell>
          <cell r="H5343">
            <v>0</v>
          </cell>
        </row>
        <row r="5344">
          <cell r="D5344">
            <v>9312429</v>
          </cell>
          <cell r="H5344">
            <v>0</v>
          </cell>
        </row>
        <row r="5345">
          <cell r="D5345">
            <v>9312440</v>
          </cell>
          <cell r="H5345">
            <v>0</v>
          </cell>
        </row>
        <row r="5346">
          <cell r="D5346">
            <v>9312441</v>
          </cell>
          <cell r="H5346">
            <v>0</v>
          </cell>
        </row>
        <row r="5347">
          <cell r="D5347">
            <v>9312442</v>
          </cell>
          <cell r="H5347">
            <v>0</v>
          </cell>
        </row>
        <row r="5348">
          <cell r="D5348">
            <v>9312443</v>
          </cell>
          <cell r="H5348">
            <v>0</v>
          </cell>
        </row>
        <row r="5349">
          <cell r="D5349">
            <v>9312444</v>
          </cell>
          <cell r="H5349">
            <v>0</v>
          </cell>
        </row>
        <row r="5350">
          <cell r="D5350">
            <v>9312445</v>
          </cell>
          <cell r="H5350">
            <v>0</v>
          </cell>
        </row>
        <row r="5351">
          <cell r="D5351">
            <v>9312446</v>
          </cell>
          <cell r="H5351">
            <v>0</v>
          </cell>
        </row>
        <row r="5352">
          <cell r="D5352">
            <v>9312447</v>
          </cell>
          <cell r="H5352">
            <v>0</v>
          </cell>
        </row>
        <row r="5353">
          <cell r="D5353">
            <v>9312491</v>
          </cell>
          <cell r="H5353">
            <v>0</v>
          </cell>
        </row>
        <row r="5354">
          <cell r="D5354">
            <v>9312492</v>
          </cell>
          <cell r="H5354">
            <v>0</v>
          </cell>
        </row>
        <row r="5355">
          <cell r="D5355">
            <v>9312493</v>
          </cell>
          <cell r="H5355">
            <v>0</v>
          </cell>
        </row>
        <row r="5356">
          <cell r="D5356">
            <v>9312526</v>
          </cell>
          <cell r="H5356">
            <v>0</v>
          </cell>
        </row>
        <row r="5357">
          <cell r="D5357">
            <v>9312545</v>
          </cell>
          <cell r="H5357">
            <v>0</v>
          </cell>
        </row>
        <row r="5358">
          <cell r="D5358">
            <v>9312546</v>
          </cell>
          <cell r="H5358">
            <v>0</v>
          </cell>
        </row>
        <row r="5359">
          <cell r="D5359">
            <v>9312547</v>
          </cell>
          <cell r="H5359">
            <v>0</v>
          </cell>
        </row>
        <row r="5360">
          <cell r="D5360">
            <v>9312548</v>
          </cell>
          <cell r="H5360">
            <v>0</v>
          </cell>
        </row>
        <row r="5361">
          <cell r="D5361">
            <v>9312694</v>
          </cell>
          <cell r="H5361">
            <v>0</v>
          </cell>
        </row>
        <row r="5362">
          <cell r="D5362">
            <v>9312724</v>
          </cell>
          <cell r="H5362">
            <v>0</v>
          </cell>
        </row>
        <row r="5363">
          <cell r="D5363">
            <v>9312725</v>
          </cell>
          <cell r="H5363">
            <v>0</v>
          </cell>
        </row>
        <row r="5364">
          <cell r="D5364">
            <v>9312726</v>
          </cell>
          <cell r="H5364">
            <v>0</v>
          </cell>
        </row>
        <row r="5365">
          <cell r="D5365">
            <v>9312727</v>
          </cell>
          <cell r="H5365">
            <v>0</v>
          </cell>
        </row>
        <row r="5366">
          <cell r="D5366">
            <v>9312728</v>
          </cell>
          <cell r="H5366">
            <v>0</v>
          </cell>
        </row>
        <row r="5367">
          <cell r="D5367">
            <v>9312730</v>
          </cell>
          <cell r="H5367">
            <v>0</v>
          </cell>
        </row>
        <row r="5368">
          <cell r="D5368">
            <v>9312736</v>
          </cell>
          <cell r="H5368">
            <v>0</v>
          </cell>
        </row>
        <row r="5369">
          <cell r="D5369">
            <v>9312747</v>
          </cell>
          <cell r="H5369">
            <v>0</v>
          </cell>
        </row>
        <row r="5370">
          <cell r="D5370">
            <v>9312752</v>
          </cell>
          <cell r="H5370">
            <v>0</v>
          </cell>
        </row>
        <row r="5371">
          <cell r="D5371">
            <v>9312809</v>
          </cell>
          <cell r="H5371">
            <v>0</v>
          </cell>
        </row>
        <row r="5372">
          <cell r="D5372">
            <v>9312822</v>
          </cell>
          <cell r="H5372">
            <v>0</v>
          </cell>
        </row>
        <row r="5373">
          <cell r="D5373">
            <v>9312825</v>
          </cell>
          <cell r="H5373">
            <v>0</v>
          </cell>
        </row>
        <row r="5374">
          <cell r="D5374">
            <v>9312828</v>
          </cell>
          <cell r="H5374">
            <v>0</v>
          </cell>
        </row>
        <row r="5375">
          <cell r="D5375">
            <v>9312860</v>
          </cell>
          <cell r="H5375">
            <v>0</v>
          </cell>
        </row>
        <row r="5376">
          <cell r="D5376">
            <v>9312861</v>
          </cell>
          <cell r="H5376">
            <v>0</v>
          </cell>
        </row>
        <row r="5377">
          <cell r="D5377">
            <v>9312862</v>
          </cell>
          <cell r="H5377">
            <v>0</v>
          </cell>
        </row>
        <row r="5378">
          <cell r="D5378">
            <v>9312863</v>
          </cell>
          <cell r="H5378">
            <v>0</v>
          </cell>
        </row>
        <row r="5379">
          <cell r="D5379">
            <v>9312864</v>
          </cell>
          <cell r="H5379">
            <v>0</v>
          </cell>
        </row>
        <row r="5380">
          <cell r="D5380">
            <v>9312865</v>
          </cell>
          <cell r="H5380">
            <v>0</v>
          </cell>
        </row>
        <row r="5381">
          <cell r="D5381">
            <v>9312866</v>
          </cell>
          <cell r="H5381">
            <v>0</v>
          </cell>
        </row>
        <row r="5382">
          <cell r="D5382">
            <v>9312867</v>
          </cell>
          <cell r="H5382">
            <v>0</v>
          </cell>
        </row>
        <row r="5383">
          <cell r="D5383">
            <v>9312868</v>
          </cell>
          <cell r="H5383">
            <v>0</v>
          </cell>
        </row>
        <row r="5384">
          <cell r="D5384">
            <v>9312869</v>
          </cell>
          <cell r="H5384">
            <v>0</v>
          </cell>
        </row>
        <row r="5385">
          <cell r="D5385">
            <v>9312870</v>
          </cell>
          <cell r="H5385">
            <v>0</v>
          </cell>
        </row>
        <row r="5386">
          <cell r="D5386">
            <v>9312871</v>
          </cell>
          <cell r="H5386">
            <v>0</v>
          </cell>
        </row>
        <row r="5387">
          <cell r="D5387">
            <v>9312872</v>
          </cell>
          <cell r="H5387">
            <v>0</v>
          </cell>
        </row>
        <row r="5388">
          <cell r="D5388">
            <v>9312873</v>
          </cell>
          <cell r="H5388">
            <v>0</v>
          </cell>
        </row>
        <row r="5389">
          <cell r="D5389">
            <v>9312874</v>
          </cell>
          <cell r="H5389">
            <v>0</v>
          </cell>
        </row>
        <row r="5390">
          <cell r="D5390">
            <v>9312875</v>
          </cell>
          <cell r="H5390">
            <v>0</v>
          </cell>
        </row>
        <row r="5391">
          <cell r="D5391">
            <v>9312876</v>
          </cell>
          <cell r="H5391">
            <v>0</v>
          </cell>
        </row>
        <row r="5392">
          <cell r="D5392">
            <v>9312895</v>
          </cell>
          <cell r="H5392">
            <v>0</v>
          </cell>
        </row>
        <row r="5393">
          <cell r="D5393">
            <v>9313025</v>
          </cell>
          <cell r="H5393">
            <v>1181.5178767326249</v>
          </cell>
        </row>
        <row r="5394">
          <cell r="D5394">
            <v>9313026</v>
          </cell>
          <cell r="H5394">
            <v>5867.1786069103846</v>
          </cell>
        </row>
        <row r="5395">
          <cell r="D5395">
            <v>9313027</v>
          </cell>
          <cell r="H5395">
            <v>1445.0174861039534</v>
          </cell>
        </row>
        <row r="5396">
          <cell r="D5396">
            <v>9313028</v>
          </cell>
          <cell r="H5396">
            <v>719.70108960536982</v>
          </cell>
        </row>
        <row r="5397">
          <cell r="D5397">
            <v>9313029</v>
          </cell>
          <cell r="H5397">
            <v>4718.4760688501965</v>
          </cell>
        </row>
        <row r="5398">
          <cell r="D5398">
            <v>9313030</v>
          </cell>
          <cell r="H5398">
            <v>939.51393828783989</v>
          </cell>
        </row>
        <row r="5399">
          <cell r="D5399">
            <v>9313046</v>
          </cell>
          <cell r="H5399">
            <v>496.90204720828206</v>
          </cell>
        </row>
        <row r="5400">
          <cell r="D5400">
            <v>9313047</v>
          </cell>
          <cell r="H5400">
            <v>3132.7730638793232</v>
          </cell>
        </row>
        <row r="5401">
          <cell r="D5401">
            <v>9313048</v>
          </cell>
          <cell r="H5401">
            <v>1308.3234968714403</v>
          </cell>
        </row>
        <row r="5402">
          <cell r="D5402">
            <v>9313049</v>
          </cell>
          <cell r="H5402">
            <v>581.88469052239418</v>
          </cell>
        </row>
        <row r="5403">
          <cell r="D5403">
            <v>9313092</v>
          </cell>
          <cell r="H5403">
            <v>5000</v>
          </cell>
        </row>
        <row r="5404">
          <cell r="D5404">
            <v>9313093</v>
          </cell>
          <cell r="H5404">
            <v>5000</v>
          </cell>
        </row>
        <row r="5405">
          <cell r="D5405">
            <v>9313100</v>
          </cell>
          <cell r="H5405">
            <v>50.670144280445633</v>
          </cell>
        </row>
        <row r="5406">
          <cell r="D5406">
            <v>9313115</v>
          </cell>
          <cell r="H5406">
            <v>0</v>
          </cell>
        </row>
        <row r="5407">
          <cell r="D5407">
            <v>9313116</v>
          </cell>
          <cell r="H5407">
            <v>249.75198036070731</v>
          </cell>
        </row>
        <row r="5408">
          <cell r="D5408">
            <v>9313117</v>
          </cell>
          <cell r="H5408">
            <v>835.06207345466498</v>
          </cell>
        </row>
        <row r="5409">
          <cell r="D5409">
            <v>9313118</v>
          </cell>
          <cell r="H5409">
            <v>223.78206610522233</v>
          </cell>
        </row>
        <row r="5410">
          <cell r="D5410">
            <v>9313119</v>
          </cell>
          <cell r="H5410">
            <v>1000</v>
          </cell>
        </row>
        <row r="5411">
          <cell r="D5411">
            <v>9313130</v>
          </cell>
          <cell r="H5411">
            <v>70.575418140893348</v>
          </cell>
        </row>
        <row r="5412">
          <cell r="D5412">
            <v>9313134</v>
          </cell>
          <cell r="H5412">
            <v>0</v>
          </cell>
        </row>
        <row r="5413">
          <cell r="D5413">
            <v>9313153</v>
          </cell>
          <cell r="H5413">
            <v>0</v>
          </cell>
        </row>
        <row r="5414">
          <cell r="D5414">
            <v>9313169</v>
          </cell>
          <cell r="H5414">
            <v>0</v>
          </cell>
        </row>
        <row r="5415">
          <cell r="D5415">
            <v>9313188</v>
          </cell>
          <cell r="H5415">
            <v>321.09144987963151</v>
          </cell>
        </row>
        <row r="5416">
          <cell r="D5416">
            <v>9313190</v>
          </cell>
          <cell r="H5416">
            <v>0</v>
          </cell>
        </row>
        <row r="5417">
          <cell r="D5417">
            <v>9313285</v>
          </cell>
          <cell r="H5417">
            <v>0</v>
          </cell>
        </row>
        <row r="5418">
          <cell r="D5418">
            <v>9313286</v>
          </cell>
          <cell r="H5418">
            <v>0</v>
          </cell>
        </row>
        <row r="5419">
          <cell r="D5419">
            <v>9313345</v>
          </cell>
          <cell r="H5419">
            <v>0</v>
          </cell>
        </row>
        <row r="5420">
          <cell r="D5420">
            <v>9313444</v>
          </cell>
          <cell r="H5420">
            <v>0</v>
          </cell>
        </row>
        <row r="5421">
          <cell r="D5421">
            <v>9313445</v>
          </cell>
          <cell r="H5421">
            <v>0</v>
          </cell>
        </row>
        <row r="5422">
          <cell r="D5422">
            <v>9313446</v>
          </cell>
          <cell r="H5422">
            <v>0</v>
          </cell>
        </row>
        <row r="5423">
          <cell r="D5423">
            <v>9313447</v>
          </cell>
          <cell r="H5423">
            <v>0</v>
          </cell>
        </row>
        <row r="5424">
          <cell r="D5424">
            <v>9313448</v>
          </cell>
          <cell r="H5424">
            <v>0</v>
          </cell>
        </row>
        <row r="5425">
          <cell r="D5425">
            <v>9313514</v>
          </cell>
          <cell r="H5425">
            <v>0</v>
          </cell>
        </row>
        <row r="5426">
          <cell r="D5426">
            <v>9313515</v>
          </cell>
          <cell r="H5426">
            <v>0</v>
          </cell>
        </row>
        <row r="5427">
          <cell r="D5427">
            <v>9313516</v>
          </cell>
          <cell r="H5427">
            <v>0</v>
          </cell>
        </row>
        <row r="5428">
          <cell r="D5428">
            <v>9313770</v>
          </cell>
          <cell r="H5428">
            <v>0</v>
          </cell>
        </row>
        <row r="5429">
          <cell r="D5429">
            <v>9313771</v>
          </cell>
          <cell r="H5429">
            <v>0</v>
          </cell>
        </row>
        <row r="5430">
          <cell r="D5430">
            <v>9313773</v>
          </cell>
          <cell r="H5430">
            <v>0</v>
          </cell>
        </row>
        <row r="5431">
          <cell r="D5431">
            <v>9313775</v>
          </cell>
          <cell r="H5431">
            <v>0</v>
          </cell>
        </row>
        <row r="5432">
          <cell r="D5432">
            <v>9313776</v>
          </cell>
          <cell r="H5432">
            <v>0</v>
          </cell>
        </row>
        <row r="5433">
          <cell r="D5433">
            <v>9313777</v>
          </cell>
          <cell r="H5433">
            <v>0</v>
          </cell>
        </row>
        <row r="5434">
          <cell r="D5434">
            <v>9313778</v>
          </cell>
          <cell r="H5434">
            <v>0</v>
          </cell>
        </row>
        <row r="5435">
          <cell r="D5435">
            <v>9313804</v>
          </cell>
          <cell r="H5435">
            <v>0</v>
          </cell>
        </row>
        <row r="5436">
          <cell r="D5436">
            <v>9313807</v>
          </cell>
          <cell r="H5436">
            <v>0</v>
          </cell>
        </row>
        <row r="5437">
          <cell r="D5437">
            <v>9313808</v>
          </cell>
          <cell r="H5437">
            <v>0</v>
          </cell>
        </row>
        <row r="5438">
          <cell r="D5438">
            <v>9313810</v>
          </cell>
          <cell r="H5438">
            <v>0</v>
          </cell>
        </row>
        <row r="5439">
          <cell r="D5439">
            <v>9313872</v>
          </cell>
          <cell r="H5439">
            <v>0</v>
          </cell>
        </row>
        <row r="5440">
          <cell r="D5440">
            <v>9313940</v>
          </cell>
          <cell r="H5440">
            <v>0</v>
          </cell>
        </row>
        <row r="5441">
          <cell r="D5441">
            <v>9313942</v>
          </cell>
          <cell r="H5441">
            <v>0</v>
          </cell>
        </row>
        <row r="5442">
          <cell r="D5442">
            <v>9313943</v>
          </cell>
          <cell r="H5442">
            <v>0</v>
          </cell>
        </row>
        <row r="5443">
          <cell r="D5443">
            <v>9313944</v>
          </cell>
          <cell r="H5443">
            <v>0</v>
          </cell>
        </row>
        <row r="5444">
          <cell r="D5444">
            <v>9313962</v>
          </cell>
          <cell r="H5444">
            <v>0</v>
          </cell>
        </row>
        <row r="5445">
          <cell r="D5445">
            <v>9313963</v>
          </cell>
          <cell r="H5445">
            <v>0</v>
          </cell>
        </row>
        <row r="5446">
          <cell r="D5446">
            <v>9313964</v>
          </cell>
          <cell r="H5446">
            <v>0</v>
          </cell>
        </row>
        <row r="5447">
          <cell r="D5447">
            <v>9313965</v>
          </cell>
          <cell r="H5447">
            <v>0</v>
          </cell>
        </row>
        <row r="5448">
          <cell r="D5448">
            <v>9313966</v>
          </cell>
          <cell r="H5448">
            <v>0</v>
          </cell>
        </row>
        <row r="5449">
          <cell r="D5449">
            <v>9313967</v>
          </cell>
          <cell r="H5449">
            <v>0</v>
          </cell>
        </row>
        <row r="5450">
          <cell r="D5450">
            <v>9313975</v>
          </cell>
          <cell r="H5450">
            <v>0</v>
          </cell>
        </row>
        <row r="5451">
          <cell r="D5451">
            <v>9313976</v>
          </cell>
          <cell r="H5451">
            <v>0</v>
          </cell>
        </row>
        <row r="5452">
          <cell r="D5452">
            <v>9313977</v>
          </cell>
          <cell r="H5452">
            <v>0</v>
          </cell>
        </row>
        <row r="5453">
          <cell r="D5453">
            <v>9313978</v>
          </cell>
          <cell r="H5453">
            <v>0</v>
          </cell>
        </row>
        <row r="5454">
          <cell r="D5454">
            <v>9314061</v>
          </cell>
          <cell r="H5454">
            <v>0</v>
          </cell>
        </row>
        <row r="5455">
          <cell r="D5455">
            <v>9400003</v>
          </cell>
          <cell r="H5455">
            <v>0</v>
          </cell>
        </row>
        <row r="5456">
          <cell r="D5456">
            <v>9400021</v>
          </cell>
          <cell r="H5456">
            <v>0</v>
          </cell>
        </row>
        <row r="5457">
          <cell r="D5457">
            <v>9400033</v>
          </cell>
          <cell r="H5457">
            <v>0</v>
          </cell>
        </row>
        <row r="5458">
          <cell r="D5458">
            <v>9400093</v>
          </cell>
          <cell r="H5458">
            <v>0</v>
          </cell>
        </row>
        <row r="5459">
          <cell r="D5459">
            <v>9400157</v>
          </cell>
          <cell r="H5459">
            <v>0</v>
          </cell>
        </row>
        <row r="5460">
          <cell r="D5460">
            <v>9400201</v>
          </cell>
          <cell r="H5460">
            <v>0</v>
          </cell>
        </row>
        <row r="5461">
          <cell r="D5461">
            <v>9400214</v>
          </cell>
          <cell r="H5461">
            <v>0</v>
          </cell>
        </row>
        <row r="5462">
          <cell r="D5462">
            <v>9400261</v>
          </cell>
          <cell r="H5462">
            <v>0</v>
          </cell>
        </row>
        <row r="5463">
          <cell r="D5463">
            <v>9400262</v>
          </cell>
          <cell r="H5463">
            <v>0</v>
          </cell>
        </row>
        <row r="5464">
          <cell r="D5464">
            <v>9400301</v>
          </cell>
          <cell r="H5464">
            <v>0</v>
          </cell>
        </row>
        <row r="5465">
          <cell r="D5465">
            <v>9400305</v>
          </cell>
          <cell r="H5465">
            <v>0</v>
          </cell>
        </row>
        <row r="5466">
          <cell r="D5466">
            <v>9400307</v>
          </cell>
          <cell r="H5466">
            <v>0</v>
          </cell>
        </row>
        <row r="5467">
          <cell r="D5467">
            <v>9400308</v>
          </cell>
          <cell r="H5467">
            <v>0</v>
          </cell>
        </row>
        <row r="5468">
          <cell r="D5468">
            <v>9400309</v>
          </cell>
          <cell r="H5468">
            <v>0</v>
          </cell>
        </row>
        <row r="5469">
          <cell r="D5469">
            <v>9400500</v>
          </cell>
          <cell r="H5469">
            <v>0</v>
          </cell>
        </row>
        <row r="5470">
          <cell r="D5470">
            <v>9400501</v>
          </cell>
          <cell r="H5470">
            <v>0</v>
          </cell>
        </row>
        <row r="5471">
          <cell r="D5471">
            <v>9400503</v>
          </cell>
          <cell r="H5471">
            <v>0</v>
          </cell>
        </row>
        <row r="5472">
          <cell r="D5472">
            <v>9400504</v>
          </cell>
          <cell r="H5472">
            <v>0</v>
          </cell>
        </row>
        <row r="5473">
          <cell r="D5473">
            <v>9400505</v>
          </cell>
          <cell r="H5473">
            <v>2551.8341307814994</v>
          </cell>
        </row>
        <row r="5474">
          <cell r="D5474">
            <v>9400506</v>
          </cell>
          <cell r="H5474">
            <v>0</v>
          </cell>
        </row>
        <row r="5475">
          <cell r="D5475">
            <v>9400508</v>
          </cell>
          <cell r="H5475">
            <v>0</v>
          </cell>
        </row>
        <row r="5476">
          <cell r="D5476">
            <v>9400509</v>
          </cell>
          <cell r="H5476">
            <v>0</v>
          </cell>
        </row>
        <row r="5477">
          <cell r="D5477">
            <v>9400302</v>
          </cell>
          <cell r="H5477">
            <v>15384.615384615385</v>
          </cell>
        </row>
        <row r="5478">
          <cell r="D5478">
            <v>9400303</v>
          </cell>
          <cell r="H5478">
            <v>8823.5294117647063</v>
          </cell>
        </row>
        <row r="5479">
          <cell r="D5479" t="str">
            <v>9305882</v>
          </cell>
          <cell r="H5479">
            <v>0</v>
          </cell>
        </row>
        <row r="5480">
          <cell r="D5480" t="str">
            <v>9306492</v>
          </cell>
          <cell r="H5480">
            <v>0</v>
          </cell>
        </row>
        <row r="5481">
          <cell r="D5481" t="str">
            <v>9307832</v>
          </cell>
          <cell r="H5481">
            <v>0</v>
          </cell>
        </row>
        <row r="5482">
          <cell r="D5482" t="str">
            <v>9311060</v>
          </cell>
          <cell r="H5482">
            <v>0</v>
          </cell>
        </row>
        <row r="5483">
          <cell r="D5483" t="str">
            <v>9311062</v>
          </cell>
          <cell r="H5483">
            <v>0</v>
          </cell>
        </row>
        <row r="5484">
          <cell r="D5484" t="str">
            <v>9310228</v>
          </cell>
          <cell r="H5484">
            <v>0</v>
          </cell>
        </row>
        <row r="5485">
          <cell r="D5485" t="str">
            <v>9311061</v>
          </cell>
          <cell r="H5485">
            <v>0</v>
          </cell>
        </row>
        <row r="5486">
          <cell r="D5486" t="str">
            <v>9307328</v>
          </cell>
          <cell r="H5486">
            <v>0</v>
          </cell>
        </row>
        <row r="5487">
          <cell r="D5487" t="str">
            <v>2303830</v>
          </cell>
          <cell r="H5487">
            <v>0</v>
          </cell>
        </row>
        <row r="5488">
          <cell r="D5488" t="str">
            <v>7300456</v>
          </cell>
          <cell r="H5488">
            <v>0</v>
          </cell>
        </row>
        <row r="5489">
          <cell r="D5489" t="str">
            <v>7301041</v>
          </cell>
          <cell r="H5489">
            <v>0</v>
          </cell>
        </row>
        <row r="5490">
          <cell r="D5490" t="str">
            <v>7301542</v>
          </cell>
          <cell r="H5490">
            <v>0</v>
          </cell>
        </row>
        <row r="5491">
          <cell r="D5491" t="str">
            <v>7301742</v>
          </cell>
          <cell r="H5491">
            <v>0</v>
          </cell>
        </row>
        <row r="5492">
          <cell r="D5492" t="str">
            <v>9302803</v>
          </cell>
          <cell r="H5492">
            <v>0</v>
          </cell>
        </row>
        <row r="5493">
          <cell r="D5493" t="str">
            <v>9302971</v>
          </cell>
          <cell r="H5493">
            <v>0</v>
          </cell>
        </row>
        <row r="5494">
          <cell r="D5494" t="str">
            <v>9305554</v>
          </cell>
          <cell r="H5494">
            <v>0</v>
          </cell>
        </row>
        <row r="5495">
          <cell r="D5495" t="str">
            <v>9305857</v>
          </cell>
          <cell r="H5495">
            <v>0</v>
          </cell>
        </row>
        <row r="5496">
          <cell r="D5496" t="str">
            <v>9305864</v>
          </cell>
          <cell r="H5496">
            <v>0</v>
          </cell>
        </row>
        <row r="5497">
          <cell r="D5497" t="str">
            <v>9305882</v>
          </cell>
          <cell r="H5497">
            <v>0</v>
          </cell>
        </row>
        <row r="5498">
          <cell r="D5498" t="str">
            <v>9305997</v>
          </cell>
          <cell r="H5498">
            <v>0</v>
          </cell>
        </row>
        <row r="5499">
          <cell r="D5499" t="str">
            <v>9306242</v>
          </cell>
          <cell r="H5499">
            <v>0</v>
          </cell>
        </row>
        <row r="5500">
          <cell r="D5500" t="str">
            <v>9306813</v>
          </cell>
          <cell r="H5500">
            <v>0</v>
          </cell>
        </row>
        <row r="5501">
          <cell r="D5501" t="str">
            <v>9307044</v>
          </cell>
          <cell r="H5501">
            <v>0</v>
          </cell>
        </row>
        <row r="5502">
          <cell r="D5502" t="str">
            <v>9307221</v>
          </cell>
          <cell r="H5502">
            <v>0</v>
          </cell>
        </row>
        <row r="5503">
          <cell r="D5503" t="str">
            <v>9307276</v>
          </cell>
          <cell r="H5503">
            <v>0</v>
          </cell>
        </row>
        <row r="5504">
          <cell r="D5504" t="str">
            <v>9307278</v>
          </cell>
          <cell r="H5504">
            <v>0</v>
          </cell>
        </row>
        <row r="5505">
          <cell r="D5505" t="str">
            <v>9307343</v>
          </cell>
          <cell r="H5505">
            <v>0</v>
          </cell>
        </row>
        <row r="5506">
          <cell r="D5506" t="str">
            <v>9307529</v>
          </cell>
          <cell r="H5506">
            <v>0</v>
          </cell>
        </row>
        <row r="5507">
          <cell r="D5507" t="str">
            <v>9307728</v>
          </cell>
          <cell r="H5507">
            <v>0</v>
          </cell>
        </row>
        <row r="5508">
          <cell r="D5508" t="str">
            <v>9307900</v>
          </cell>
          <cell r="H5508">
            <v>0</v>
          </cell>
        </row>
        <row r="5509">
          <cell r="D5509" t="str">
            <v>9307905</v>
          </cell>
          <cell r="H5509">
            <v>0</v>
          </cell>
        </row>
        <row r="5510">
          <cell r="D5510" t="str">
            <v>9307953</v>
          </cell>
          <cell r="H5510">
            <v>0</v>
          </cell>
        </row>
        <row r="5511">
          <cell r="D5511" t="str">
            <v>9307962</v>
          </cell>
          <cell r="H5511">
            <v>0</v>
          </cell>
        </row>
        <row r="5512">
          <cell r="D5512" t="str">
            <v>9308000</v>
          </cell>
          <cell r="H5512">
            <v>0</v>
          </cell>
        </row>
        <row r="5513">
          <cell r="D5513" t="str">
            <v>9308229</v>
          </cell>
          <cell r="H5513">
            <v>0</v>
          </cell>
        </row>
        <row r="5514">
          <cell r="D5514" t="str">
            <v>9308236</v>
          </cell>
          <cell r="H5514">
            <v>0</v>
          </cell>
        </row>
        <row r="5515">
          <cell r="D5515" t="str">
            <v>9308304</v>
          </cell>
          <cell r="H5515">
            <v>0</v>
          </cell>
        </row>
        <row r="5516">
          <cell r="D5516" t="str">
            <v>9308616</v>
          </cell>
          <cell r="H5516">
            <v>0</v>
          </cell>
        </row>
        <row r="5517">
          <cell r="D5517" t="str">
            <v>9308771</v>
          </cell>
          <cell r="H5517">
            <v>0</v>
          </cell>
        </row>
        <row r="5518">
          <cell r="D5518" t="str">
            <v>9308772</v>
          </cell>
          <cell r="H5518">
            <v>0</v>
          </cell>
        </row>
        <row r="5519">
          <cell r="D5519" t="str">
            <v>9308773</v>
          </cell>
          <cell r="H5519">
            <v>0</v>
          </cell>
        </row>
        <row r="5520">
          <cell r="D5520" t="str">
            <v>9308774</v>
          </cell>
          <cell r="H5520">
            <v>0</v>
          </cell>
        </row>
        <row r="5521">
          <cell r="D5521" t="str">
            <v>9308775</v>
          </cell>
          <cell r="H5521">
            <v>0</v>
          </cell>
        </row>
        <row r="5522">
          <cell r="D5522" t="str">
            <v>9309213</v>
          </cell>
          <cell r="H5522">
            <v>0</v>
          </cell>
        </row>
        <row r="5523">
          <cell r="D5523" t="str">
            <v>9309392</v>
          </cell>
          <cell r="H5523">
            <v>0</v>
          </cell>
        </row>
        <row r="5524">
          <cell r="D5524" t="str">
            <v>9309838</v>
          </cell>
          <cell r="H5524">
            <v>0</v>
          </cell>
        </row>
        <row r="5525">
          <cell r="D5525" t="str">
            <v>9309839</v>
          </cell>
          <cell r="H5525">
            <v>0</v>
          </cell>
        </row>
        <row r="5526">
          <cell r="D5526" t="str">
            <v>9309900</v>
          </cell>
          <cell r="H5526">
            <v>0</v>
          </cell>
        </row>
        <row r="5527">
          <cell r="D5527" t="str">
            <v>9309902</v>
          </cell>
          <cell r="H5527">
            <v>0</v>
          </cell>
        </row>
        <row r="5528">
          <cell r="D5528" t="str">
            <v>9309903</v>
          </cell>
          <cell r="H5528">
            <v>0</v>
          </cell>
        </row>
        <row r="5529">
          <cell r="D5529" t="str">
            <v>9309904</v>
          </cell>
          <cell r="H5529">
            <v>0</v>
          </cell>
        </row>
        <row r="5530">
          <cell r="D5530" t="str">
            <v>9309908</v>
          </cell>
          <cell r="H5530">
            <v>0</v>
          </cell>
        </row>
        <row r="5531">
          <cell r="D5531" t="str">
            <v>9310455</v>
          </cell>
          <cell r="H5531">
            <v>0</v>
          </cell>
        </row>
        <row r="5532">
          <cell r="D5532" t="str">
            <v>9312366</v>
          </cell>
          <cell r="H5532">
            <v>0</v>
          </cell>
        </row>
        <row r="5533">
          <cell r="D5533" t="str">
            <v>9312367</v>
          </cell>
          <cell r="H5533">
            <v>0</v>
          </cell>
        </row>
        <row r="5534">
          <cell r="D5534">
            <v>9400227</v>
          </cell>
          <cell r="H5534">
            <v>0</v>
          </cell>
        </row>
        <row r="5535">
          <cell r="D5535">
            <v>2303084</v>
          </cell>
          <cell r="H5535">
            <v>1000</v>
          </cell>
        </row>
        <row r="5536">
          <cell r="D5536">
            <v>7000974</v>
          </cell>
          <cell r="H5536">
            <v>0</v>
          </cell>
        </row>
        <row r="5537">
          <cell r="D5537">
            <v>7001010</v>
          </cell>
          <cell r="H5537">
            <v>0</v>
          </cell>
        </row>
        <row r="5538">
          <cell r="D5538">
            <v>7001011</v>
          </cell>
          <cell r="H5538">
            <v>0</v>
          </cell>
        </row>
        <row r="5539">
          <cell r="D5539">
            <v>7001012</v>
          </cell>
          <cell r="H5539">
            <v>0</v>
          </cell>
        </row>
        <row r="5540">
          <cell r="D5540">
            <v>7300925</v>
          </cell>
          <cell r="H5540">
            <v>0</v>
          </cell>
        </row>
        <row r="5541">
          <cell r="D5541">
            <v>7301041</v>
          </cell>
          <cell r="H5541">
            <v>0</v>
          </cell>
        </row>
        <row r="5542">
          <cell r="D5542">
            <v>7301049</v>
          </cell>
          <cell r="H5542">
            <v>0</v>
          </cell>
        </row>
        <row r="5543">
          <cell r="D5543">
            <v>7301162</v>
          </cell>
          <cell r="H5543">
            <v>0</v>
          </cell>
        </row>
        <row r="5544">
          <cell r="D5544">
            <v>7301237</v>
          </cell>
          <cell r="H5544">
            <v>0</v>
          </cell>
        </row>
        <row r="5545">
          <cell r="D5545">
            <v>7301441</v>
          </cell>
          <cell r="H5545">
            <v>0</v>
          </cell>
        </row>
        <row r="5546">
          <cell r="D5546">
            <v>7301514</v>
          </cell>
          <cell r="H5546">
            <v>1000</v>
          </cell>
        </row>
        <row r="5547">
          <cell r="D5547">
            <v>7301542</v>
          </cell>
          <cell r="H5547">
            <v>0</v>
          </cell>
        </row>
        <row r="5548">
          <cell r="D5548">
            <v>7301580</v>
          </cell>
          <cell r="H5548">
            <v>0</v>
          </cell>
        </row>
        <row r="5549">
          <cell r="D5549">
            <v>7301591</v>
          </cell>
          <cell r="H5549">
            <v>0</v>
          </cell>
        </row>
        <row r="5550">
          <cell r="D5550">
            <v>7301695</v>
          </cell>
          <cell r="H5550">
            <v>0</v>
          </cell>
        </row>
        <row r="5551">
          <cell r="D5551">
            <v>7301742</v>
          </cell>
          <cell r="H5551">
            <v>0</v>
          </cell>
        </row>
        <row r="5552">
          <cell r="D5552">
            <v>7301750</v>
          </cell>
          <cell r="H5552">
            <v>0</v>
          </cell>
        </row>
        <row r="5553">
          <cell r="D5553">
            <v>7301915</v>
          </cell>
          <cell r="H5553">
            <v>0</v>
          </cell>
        </row>
        <row r="5554">
          <cell r="D5554">
            <v>7301988</v>
          </cell>
          <cell r="H5554">
            <v>0</v>
          </cell>
        </row>
        <row r="5555">
          <cell r="D5555">
            <v>7301989</v>
          </cell>
          <cell r="H5555">
            <v>0</v>
          </cell>
        </row>
        <row r="5556">
          <cell r="D5556">
            <v>7301996</v>
          </cell>
          <cell r="H5556">
            <v>0</v>
          </cell>
        </row>
        <row r="5557">
          <cell r="D5557">
            <v>7302002</v>
          </cell>
          <cell r="H5557">
            <v>0</v>
          </cell>
        </row>
        <row r="5558">
          <cell r="D5558">
            <v>7302015</v>
          </cell>
          <cell r="H5558">
            <v>0</v>
          </cell>
        </row>
        <row r="5559">
          <cell r="D5559">
            <v>7302064</v>
          </cell>
          <cell r="H5559">
            <v>0</v>
          </cell>
        </row>
        <row r="5560">
          <cell r="D5560">
            <v>7302065</v>
          </cell>
          <cell r="H5560">
            <v>0</v>
          </cell>
        </row>
        <row r="5561">
          <cell r="D5561">
            <v>7302184</v>
          </cell>
          <cell r="H5561">
            <v>0</v>
          </cell>
        </row>
        <row r="5562">
          <cell r="D5562">
            <v>7302185</v>
          </cell>
          <cell r="H5562">
            <v>0</v>
          </cell>
        </row>
        <row r="5563">
          <cell r="D5563">
            <v>7302186</v>
          </cell>
          <cell r="H5563">
            <v>0</v>
          </cell>
        </row>
        <row r="5564">
          <cell r="D5564">
            <v>7302188</v>
          </cell>
          <cell r="H5564">
            <v>0</v>
          </cell>
        </row>
        <row r="5565">
          <cell r="D5565">
            <v>7302211</v>
          </cell>
          <cell r="H5565">
            <v>0</v>
          </cell>
        </row>
        <row r="5566">
          <cell r="D5566">
            <v>7302221</v>
          </cell>
          <cell r="H5566">
            <v>0</v>
          </cell>
        </row>
        <row r="5567">
          <cell r="D5567">
            <v>7302222</v>
          </cell>
          <cell r="H5567">
            <v>0</v>
          </cell>
        </row>
        <row r="5568">
          <cell r="D5568">
            <v>7302223</v>
          </cell>
          <cell r="H5568">
            <v>0</v>
          </cell>
        </row>
        <row r="5569">
          <cell r="D5569">
            <v>7302229</v>
          </cell>
          <cell r="H5569">
            <v>0</v>
          </cell>
        </row>
        <row r="5570">
          <cell r="D5570">
            <v>7302250</v>
          </cell>
          <cell r="H5570">
            <v>0</v>
          </cell>
        </row>
        <row r="5571">
          <cell r="D5571">
            <v>7302262</v>
          </cell>
          <cell r="H5571">
            <v>0</v>
          </cell>
        </row>
        <row r="5572">
          <cell r="D5572">
            <v>7302264</v>
          </cell>
          <cell r="H5572">
            <v>0</v>
          </cell>
        </row>
        <row r="5573">
          <cell r="D5573">
            <v>7302266</v>
          </cell>
          <cell r="H5573">
            <v>0</v>
          </cell>
        </row>
        <row r="5574">
          <cell r="D5574">
            <v>7302267</v>
          </cell>
          <cell r="H5574">
            <v>0</v>
          </cell>
        </row>
        <row r="5575">
          <cell r="D5575">
            <v>7302293</v>
          </cell>
          <cell r="H5575">
            <v>0</v>
          </cell>
        </row>
        <row r="5576">
          <cell r="D5576">
            <v>7302317</v>
          </cell>
          <cell r="H5576">
            <v>0</v>
          </cell>
        </row>
        <row r="5577">
          <cell r="D5577">
            <v>7302334</v>
          </cell>
          <cell r="H5577">
            <v>0</v>
          </cell>
        </row>
        <row r="5578">
          <cell r="D5578">
            <v>7302335</v>
          </cell>
          <cell r="H5578">
            <v>0</v>
          </cell>
        </row>
        <row r="5579">
          <cell r="D5579">
            <v>7302385</v>
          </cell>
          <cell r="H5579">
            <v>0</v>
          </cell>
        </row>
        <row r="5580">
          <cell r="D5580">
            <v>7302433</v>
          </cell>
          <cell r="H5580">
            <v>0</v>
          </cell>
        </row>
        <row r="5581">
          <cell r="D5581">
            <v>7302435</v>
          </cell>
          <cell r="H5581">
            <v>0</v>
          </cell>
        </row>
        <row r="5582">
          <cell r="D5582">
            <v>7302438</v>
          </cell>
          <cell r="H5582">
            <v>0</v>
          </cell>
        </row>
        <row r="5583">
          <cell r="D5583">
            <v>7302439</v>
          </cell>
          <cell r="H5583">
            <v>0</v>
          </cell>
        </row>
        <row r="5584">
          <cell r="D5584">
            <v>7302471</v>
          </cell>
          <cell r="H5584">
            <v>0</v>
          </cell>
        </row>
        <row r="5585">
          <cell r="D5585">
            <v>7302472</v>
          </cell>
          <cell r="H5585">
            <v>0</v>
          </cell>
        </row>
        <row r="5586">
          <cell r="D5586">
            <v>7302473</v>
          </cell>
          <cell r="H5586">
            <v>0</v>
          </cell>
        </row>
        <row r="5587">
          <cell r="D5587">
            <v>7302474</v>
          </cell>
          <cell r="H5587">
            <v>0</v>
          </cell>
        </row>
        <row r="5588">
          <cell r="D5588">
            <v>7302475</v>
          </cell>
          <cell r="H5588">
            <v>0</v>
          </cell>
        </row>
        <row r="5589">
          <cell r="D5589">
            <v>7302477</v>
          </cell>
          <cell r="H5589">
            <v>0</v>
          </cell>
        </row>
        <row r="5590">
          <cell r="D5590">
            <v>7302500</v>
          </cell>
          <cell r="H5590">
            <v>0</v>
          </cell>
        </row>
        <row r="5591">
          <cell r="D5591">
            <v>7302501</v>
          </cell>
          <cell r="H5591">
            <v>0</v>
          </cell>
        </row>
        <row r="5592">
          <cell r="D5592">
            <v>9001850</v>
          </cell>
          <cell r="H5592">
            <v>0</v>
          </cell>
        </row>
        <row r="5593">
          <cell r="D5593">
            <v>9301074</v>
          </cell>
          <cell r="H5593">
            <v>0</v>
          </cell>
        </row>
        <row r="5594">
          <cell r="D5594">
            <v>9301077</v>
          </cell>
          <cell r="H5594">
            <v>0</v>
          </cell>
        </row>
        <row r="5595">
          <cell r="D5595">
            <v>9301078</v>
          </cell>
          <cell r="H5595">
            <v>0</v>
          </cell>
        </row>
        <row r="5596">
          <cell r="D5596">
            <v>9301091</v>
          </cell>
          <cell r="H5596">
            <v>0</v>
          </cell>
        </row>
        <row r="5597">
          <cell r="D5597">
            <v>9301155</v>
          </cell>
          <cell r="H5597">
            <v>0</v>
          </cell>
        </row>
        <row r="5598">
          <cell r="D5598">
            <v>9301197</v>
          </cell>
          <cell r="H5598">
            <v>0</v>
          </cell>
        </row>
        <row r="5599">
          <cell r="D5599">
            <v>9301349</v>
          </cell>
          <cell r="H5599">
            <v>0</v>
          </cell>
        </row>
        <row r="5600">
          <cell r="D5600">
            <v>9301415</v>
          </cell>
          <cell r="H5600">
            <v>0</v>
          </cell>
        </row>
        <row r="5601">
          <cell r="D5601">
            <v>9301416</v>
          </cell>
          <cell r="H5601">
            <v>0</v>
          </cell>
        </row>
        <row r="5602">
          <cell r="D5602">
            <v>9301702</v>
          </cell>
          <cell r="H5602">
            <v>0</v>
          </cell>
        </row>
        <row r="5603">
          <cell r="D5603">
            <v>9301703</v>
          </cell>
          <cell r="H5603">
            <v>0</v>
          </cell>
        </row>
        <row r="5604">
          <cell r="D5604">
            <v>9301704</v>
          </cell>
          <cell r="H5604">
            <v>0</v>
          </cell>
        </row>
        <row r="5605">
          <cell r="D5605">
            <v>9301754</v>
          </cell>
          <cell r="H5605">
            <v>0</v>
          </cell>
        </row>
        <row r="5606">
          <cell r="D5606">
            <v>9302803</v>
          </cell>
          <cell r="H5606">
            <v>0</v>
          </cell>
        </row>
        <row r="5607">
          <cell r="D5607">
            <v>9302971</v>
          </cell>
          <cell r="H5607">
            <v>0</v>
          </cell>
        </row>
        <row r="5608">
          <cell r="D5608">
            <v>9302972</v>
          </cell>
          <cell r="H5608">
            <v>0</v>
          </cell>
        </row>
        <row r="5609">
          <cell r="D5609">
            <v>9303069</v>
          </cell>
          <cell r="H5609">
            <v>0</v>
          </cell>
        </row>
        <row r="5610">
          <cell r="D5610">
            <v>9303193</v>
          </cell>
          <cell r="H5610">
            <v>0</v>
          </cell>
        </row>
        <row r="5611">
          <cell r="D5611">
            <v>9303194</v>
          </cell>
          <cell r="H5611">
            <v>0</v>
          </cell>
        </row>
        <row r="5612">
          <cell r="D5612">
            <v>9303605</v>
          </cell>
          <cell r="H5612">
            <v>0</v>
          </cell>
        </row>
        <row r="5613">
          <cell r="D5613">
            <v>9304300</v>
          </cell>
          <cell r="H5613">
            <v>0</v>
          </cell>
        </row>
        <row r="5614">
          <cell r="D5614">
            <v>9304907</v>
          </cell>
          <cell r="H5614">
            <v>0</v>
          </cell>
        </row>
        <row r="5615">
          <cell r="D5615">
            <v>9304908</v>
          </cell>
          <cell r="H5615">
            <v>0</v>
          </cell>
        </row>
        <row r="5616">
          <cell r="D5616">
            <v>9305080</v>
          </cell>
          <cell r="H5616">
            <v>0</v>
          </cell>
        </row>
        <row r="5617">
          <cell r="D5617">
            <v>9305530</v>
          </cell>
          <cell r="H5617">
            <v>0</v>
          </cell>
        </row>
        <row r="5618">
          <cell r="D5618">
            <v>9305535</v>
          </cell>
          <cell r="H5618">
            <v>0</v>
          </cell>
        </row>
        <row r="5619">
          <cell r="D5619">
            <v>9305554</v>
          </cell>
          <cell r="H5619">
            <v>0</v>
          </cell>
        </row>
        <row r="5620">
          <cell r="D5620">
            <v>9305555</v>
          </cell>
          <cell r="H5620">
            <v>0</v>
          </cell>
        </row>
        <row r="5621">
          <cell r="D5621">
            <v>9305648</v>
          </cell>
          <cell r="H5621">
            <v>0</v>
          </cell>
        </row>
        <row r="5622">
          <cell r="D5622">
            <v>9305782</v>
          </cell>
          <cell r="H5622">
            <v>0</v>
          </cell>
        </row>
        <row r="5623">
          <cell r="D5623">
            <v>9305813</v>
          </cell>
          <cell r="H5623">
            <v>0</v>
          </cell>
        </row>
        <row r="5624">
          <cell r="D5624">
            <v>9305814</v>
          </cell>
          <cell r="H5624">
            <v>0</v>
          </cell>
        </row>
        <row r="5625">
          <cell r="D5625">
            <v>9305818</v>
          </cell>
          <cell r="H5625">
            <v>0</v>
          </cell>
        </row>
        <row r="5626">
          <cell r="D5626">
            <v>9305857</v>
          </cell>
          <cell r="H5626">
            <v>0</v>
          </cell>
        </row>
        <row r="5627">
          <cell r="D5627">
            <v>9305858</v>
          </cell>
          <cell r="H5627">
            <v>0</v>
          </cell>
        </row>
        <row r="5628">
          <cell r="D5628">
            <v>9305864</v>
          </cell>
          <cell r="H5628">
            <v>0</v>
          </cell>
        </row>
        <row r="5629">
          <cell r="D5629">
            <v>9305865</v>
          </cell>
          <cell r="H5629">
            <v>0</v>
          </cell>
        </row>
        <row r="5630">
          <cell r="D5630">
            <v>9305884</v>
          </cell>
          <cell r="H5630">
            <v>0</v>
          </cell>
        </row>
        <row r="5631">
          <cell r="D5631">
            <v>9305942</v>
          </cell>
          <cell r="H5631">
            <v>0</v>
          </cell>
        </row>
        <row r="5632">
          <cell r="D5632">
            <v>9305997</v>
          </cell>
          <cell r="H5632">
            <v>0</v>
          </cell>
        </row>
        <row r="5633">
          <cell r="D5633">
            <v>9306018</v>
          </cell>
          <cell r="H5633">
            <v>0</v>
          </cell>
        </row>
        <row r="5634">
          <cell r="D5634">
            <v>9306140</v>
          </cell>
          <cell r="H5634">
            <v>0</v>
          </cell>
        </row>
        <row r="5635">
          <cell r="D5635">
            <v>9306141</v>
          </cell>
          <cell r="H5635">
            <v>0</v>
          </cell>
        </row>
        <row r="5636">
          <cell r="D5636">
            <v>9306242</v>
          </cell>
          <cell r="H5636">
            <v>0</v>
          </cell>
        </row>
        <row r="5637">
          <cell r="D5637">
            <v>9306559</v>
          </cell>
          <cell r="H5637">
            <v>0</v>
          </cell>
        </row>
        <row r="5638">
          <cell r="D5638">
            <v>9306573</v>
          </cell>
          <cell r="H5638">
            <v>0</v>
          </cell>
        </row>
        <row r="5639">
          <cell r="D5639">
            <v>9306638</v>
          </cell>
          <cell r="H5639">
            <v>0</v>
          </cell>
        </row>
        <row r="5640">
          <cell r="D5640">
            <v>9306763</v>
          </cell>
          <cell r="H5640">
            <v>0</v>
          </cell>
        </row>
        <row r="5641">
          <cell r="D5641">
            <v>9306764</v>
          </cell>
          <cell r="H5641">
            <v>0</v>
          </cell>
        </row>
        <row r="5642">
          <cell r="D5642">
            <v>9306765</v>
          </cell>
          <cell r="H5642">
            <v>0</v>
          </cell>
        </row>
        <row r="5643">
          <cell r="D5643">
            <v>9306771</v>
          </cell>
          <cell r="H5643">
            <v>0</v>
          </cell>
        </row>
        <row r="5644">
          <cell r="D5644">
            <v>9306812</v>
          </cell>
          <cell r="H5644">
            <v>0</v>
          </cell>
        </row>
        <row r="5645">
          <cell r="D5645">
            <v>9306813</v>
          </cell>
          <cell r="H5645">
            <v>0</v>
          </cell>
        </row>
        <row r="5646">
          <cell r="D5646">
            <v>9306956</v>
          </cell>
          <cell r="H5646">
            <v>0</v>
          </cell>
        </row>
        <row r="5647">
          <cell r="D5647">
            <v>9306957</v>
          </cell>
          <cell r="H5647">
            <v>0</v>
          </cell>
        </row>
        <row r="5648">
          <cell r="D5648">
            <v>9306958</v>
          </cell>
          <cell r="H5648">
            <v>0</v>
          </cell>
        </row>
        <row r="5649">
          <cell r="D5649">
            <v>9307043</v>
          </cell>
          <cell r="H5649">
            <v>0</v>
          </cell>
        </row>
        <row r="5650">
          <cell r="D5650">
            <v>9307044</v>
          </cell>
          <cell r="H5650">
            <v>0</v>
          </cell>
        </row>
        <row r="5651">
          <cell r="D5651">
            <v>9307045</v>
          </cell>
          <cell r="H5651">
            <v>0</v>
          </cell>
        </row>
        <row r="5652">
          <cell r="D5652">
            <v>9307048</v>
          </cell>
          <cell r="H5652">
            <v>0</v>
          </cell>
        </row>
        <row r="5653">
          <cell r="D5653">
            <v>9307126</v>
          </cell>
          <cell r="H5653">
            <v>0</v>
          </cell>
        </row>
        <row r="5654">
          <cell r="D5654">
            <v>9307127</v>
          </cell>
          <cell r="H5654">
            <v>0</v>
          </cell>
        </row>
        <row r="5655">
          <cell r="D5655">
            <v>9307138</v>
          </cell>
          <cell r="H5655">
            <v>0</v>
          </cell>
        </row>
        <row r="5656">
          <cell r="D5656">
            <v>9307203</v>
          </cell>
          <cell r="H5656">
            <v>0</v>
          </cell>
        </row>
        <row r="5657">
          <cell r="D5657">
            <v>9307221</v>
          </cell>
          <cell r="H5657">
            <v>0</v>
          </cell>
        </row>
        <row r="5658">
          <cell r="D5658">
            <v>9307222</v>
          </cell>
          <cell r="H5658">
            <v>0</v>
          </cell>
        </row>
        <row r="5659">
          <cell r="D5659">
            <v>9307272</v>
          </cell>
          <cell r="H5659">
            <v>0</v>
          </cell>
        </row>
        <row r="5660">
          <cell r="D5660">
            <v>9307276</v>
          </cell>
          <cell r="H5660">
            <v>0</v>
          </cell>
        </row>
        <row r="5661">
          <cell r="D5661">
            <v>9307278</v>
          </cell>
          <cell r="H5661">
            <v>0</v>
          </cell>
        </row>
        <row r="5662">
          <cell r="D5662">
            <v>9307319</v>
          </cell>
          <cell r="H5662">
            <v>0</v>
          </cell>
        </row>
        <row r="5663">
          <cell r="D5663">
            <v>9307325</v>
          </cell>
          <cell r="H5663">
            <v>0</v>
          </cell>
        </row>
        <row r="5664">
          <cell r="D5664">
            <v>9307342</v>
          </cell>
          <cell r="H5664">
            <v>0</v>
          </cell>
        </row>
        <row r="5665">
          <cell r="D5665">
            <v>9307343</v>
          </cell>
          <cell r="H5665">
            <v>0</v>
          </cell>
        </row>
        <row r="5666">
          <cell r="D5666">
            <v>9307383</v>
          </cell>
          <cell r="H5666">
            <v>0</v>
          </cell>
        </row>
        <row r="5667">
          <cell r="D5667">
            <v>9307529</v>
          </cell>
          <cell r="H5667">
            <v>0</v>
          </cell>
        </row>
        <row r="5668">
          <cell r="D5668">
            <v>9307551</v>
          </cell>
          <cell r="H5668">
            <v>0</v>
          </cell>
        </row>
        <row r="5669">
          <cell r="D5669">
            <v>9307552</v>
          </cell>
          <cell r="H5669">
            <v>0</v>
          </cell>
        </row>
        <row r="5670">
          <cell r="D5670">
            <v>9307604</v>
          </cell>
          <cell r="H5670">
            <v>0</v>
          </cell>
        </row>
        <row r="5671">
          <cell r="D5671">
            <v>9307728</v>
          </cell>
          <cell r="H5671">
            <v>0</v>
          </cell>
        </row>
        <row r="5672">
          <cell r="D5672">
            <v>9307900</v>
          </cell>
          <cell r="H5672">
            <v>0</v>
          </cell>
        </row>
        <row r="5673">
          <cell r="D5673">
            <v>9307903</v>
          </cell>
          <cell r="H5673">
            <v>0</v>
          </cell>
        </row>
        <row r="5674">
          <cell r="D5674">
            <v>9307905</v>
          </cell>
          <cell r="H5674">
            <v>0</v>
          </cell>
        </row>
        <row r="5675">
          <cell r="D5675">
            <v>9307906</v>
          </cell>
          <cell r="H5675">
            <v>0</v>
          </cell>
        </row>
        <row r="5676">
          <cell r="D5676">
            <v>9307953</v>
          </cell>
          <cell r="H5676">
            <v>0</v>
          </cell>
        </row>
        <row r="5677">
          <cell r="D5677">
            <v>9307960</v>
          </cell>
          <cell r="H5677">
            <v>0</v>
          </cell>
        </row>
        <row r="5678">
          <cell r="D5678">
            <v>9307961</v>
          </cell>
          <cell r="H5678">
            <v>0</v>
          </cell>
        </row>
        <row r="5679">
          <cell r="D5679">
            <v>9307962</v>
          </cell>
          <cell r="H5679">
            <v>0</v>
          </cell>
        </row>
        <row r="5680">
          <cell r="D5680">
            <v>9307963</v>
          </cell>
          <cell r="H5680">
            <v>0</v>
          </cell>
        </row>
        <row r="5681">
          <cell r="D5681">
            <v>9307970</v>
          </cell>
          <cell r="H5681">
            <v>0</v>
          </cell>
        </row>
        <row r="5682">
          <cell r="D5682">
            <v>9307972</v>
          </cell>
          <cell r="H5682">
            <v>0</v>
          </cell>
        </row>
        <row r="5683">
          <cell r="D5683">
            <v>9308000</v>
          </cell>
          <cell r="H5683">
            <v>0</v>
          </cell>
        </row>
        <row r="5684">
          <cell r="D5684">
            <v>9308074</v>
          </cell>
          <cell r="H5684">
            <v>0</v>
          </cell>
        </row>
        <row r="5685">
          <cell r="D5685">
            <v>9308228</v>
          </cell>
          <cell r="H5685">
            <v>0</v>
          </cell>
        </row>
        <row r="5686">
          <cell r="D5686">
            <v>9308229</v>
          </cell>
          <cell r="H5686">
            <v>0</v>
          </cell>
        </row>
        <row r="5687">
          <cell r="D5687">
            <v>9308231</v>
          </cell>
          <cell r="H5687">
            <v>0</v>
          </cell>
        </row>
        <row r="5688">
          <cell r="D5688">
            <v>9308235</v>
          </cell>
          <cell r="H5688">
            <v>0</v>
          </cell>
        </row>
        <row r="5689">
          <cell r="D5689">
            <v>9308236</v>
          </cell>
          <cell r="H5689">
            <v>0</v>
          </cell>
        </row>
        <row r="5690">
          <cell r="D5690">
            <v>9308304</v>
          </cell>
          <cell r="H5690">
            <v>0</v>
          </cell>
        </row>
        <row r="5691">
          <cell r="D5691">
            <v>9308335</v>
          </cell>
          <cell r="H5691">
            <v>0</v>
          </cell>
        </row>
        <row r="5692">
          <cell r="D5692">
            <v>9308336</v>
          </cell>
          <cell r="H5692">
            <v>0</v>
          </cell>
        </row>
        <row r="5693">
          <cell r="D5693">
            <v>9308337</v>
          </cell>
          <cell r="H5693">
            <v>0</v>
          </cell>
        </row>
        <row r="5694">
          <cell r="D5694">
            <v>9308426</v>
          </cell>
          <cell r="H5694">
            <v>0</v>
          </cell>
        </row>
        <row r="5695">
          <cell r="D5695">
            <v>9308427</v>
          </cell>
          <cell r="H5695">
            <v>0</v>
          </cell>
        </row>
        <row r="5696">
          <cell r="D5696">
            <v>9308494</v>
          </cell>
          <cell r="H5696">
            <v>0</v>
          </cell>
        </row>
        <row r="5697">
          <cell r="D5697">
            <v>9308616</v>
          </cell>
          <cell r="H5697">
            <v>0</v>
          </cell>
        </row>
        <row r="5698">
          <cell r="D5698">
            <v>9308657</v>
          </cell>
          <cell r="H5698">
            <v>0</v>
          </cell>
        </row>
        <row r="5699">
          <cell r="D5699">
            <v>9308659</v>
          </cell>
          <cell r="H5699">
            <v>0</v>
          </cell>
        </row>
        <row r="5700">
          <cell r="D5700">
            <v>9308690</v>
          </cell>
          <cell r="H5700">
            <v>0</v>
          </cell>
        </row>
        <row r="5701">
          <cell r="D5701">
            <v>9308763</v>
          </cell>
          <cell r="H5701">
            <v>0</v>
          </cell>
        </row>
        <row r="5702">
          <cell r="D5702">
            <v>9308764</v>
          </cell>
          <cell r="H5702">
            <v>0</v>
          </cell>
        </row>
        <row r="5703">
          <cell r="D5703">
            <v>9308765</v>
          </cell>
          <cell r="H5703">
            <v>0</v>
          </cell>
        </row>
        <row r="5704">
          <cell r="D5704">
            <v>9308771</v>
          </cell>
          <cell r="H5704">
            <v>0</v>
          </cell>
        </row>
        <row r="5705">
          <cell r="D5705">
            <v>9308772</v>
          </cell>
          <cell r="H5705">
            <v>0</v>
          </cell>
        </row>
        <row r="5706">
          <cell r="D5706">
            <v>9308773</v>
          </cell>
          <cell r="H5706">
            <v>0</v>
          </cell>
        </row>
        <row r="5707">
          <cell r="D5707">
            <v>9308774</v>
          </cell>
          <cell r="H5707">
            <v>0</v>
          </cell>
        </row>
        <row r="5708">
          <cell r="D5708">
            <v>9308775</v>
          </cell>
          <cell r="H5708">
            <v>0</v>
          </cell>
        </row>
        <row r="5709">
          <cell r="D5709">
            <v>9308812</v>
          </cell>
          <cell r="H5709">
            <v>0</v>
          </cell>
        </row>
        <row r="5710">
          <cell r="D5710">
            <v>9308817</v>
          </cell>
          <cell r="H5710">
            <v>0</v>
          </cell>
        </row>
        <row r="5711">
          <cell r="D5711">
            <v>9308818</v>
          </cell>
          <cell r="H5711">
            <v>0</v>
          </cell>
        </row>
        <row r="5712">
          <cell r="D5712">
            <v>9308848</v>
          </cell>
          <cell r="H5712">
            <v>0</v>
          </cell>
        </row>
        <row r="5713">
          <cell r="D5713">
            <v>9308885</v>
          </cell>
          <cell r="H5713">
            <v>0</v>
          </cell>
        </row>
        <row r="5714">
          <cell r="D5714">
            <v>9308948</v>
          </cell>
          <cell r="H5714">
            <v>0</v>
          </cell>
        </row>
        <row r="5715">
          <cell r="D5715">
            <v>9309071</v>
          </cell>
          <cell r="H5715">
            <v>0</v>
          </cell>
        </row>
        <row r="5716">
          <cell r="D5716">
            <v>9309145</v>
          </cell>
          <cell r="H5716">
            <v>0</v>
          </cell>
        </row>
        <row r="5717">
          <cell r="D5717">
            <v>9309146</v>
          </cell>
          <cell r="H5717">
            <v>0</v>
          </cell>
        </row>
        <row r="5718">
          <cell r="D5718">
            <v>9309148</v>
          </cell>
          <cell r="H5718">
            <v>0</v>
          </cell>
        </row>
        <row r="5719">
          <cell r="D5719">
            <v>9309149</v>
          </cell>
          <cell r="H5719">
            <v>0</v>
          </cell>
        </row>
        <row r="5720">
          <cell r="D5720">
            <v>9309160</v>
          </cell>
          <cell r="H5720">
            <v>0</v>
          </cell>
        </row>
        <row r="5721">
          <cell r="D5721">
            <v>9309213</v>
          </cell>
          <cell r="H5721">
            <v>0</v>
          </cell>
        </row>
        <row r="5722">
          <cell r="D5722">
            <v>9309214</v>
          </cell>
          <cell r="H5722">
            <v>0</v>
          </cell>
        </row>
        <row r="5723">
          <cell r="D5723">
            <v>9309314</v>
          </cell>
          <cell r="H5723">
            <v>0</v>
          </cell>
        </row>
        <row r="5724">
          <cell r="D5724">
            <v>9309315</v>
          </cell>
          <cell r="H5724">
            <v>0</v>
          </cell>
        </row>
        <row r="5725">
          <cell r="D5725">
            <v>9309330</v>
          </cell>
          <cell r="H5725">
            <v>0</v>
          </cell>
        </row>
        <row r="5726">
          <cell r="D5726">
            <v>9309392</v>
          </cell>
          <cell r="H5726">
            <v>0</v>
          </cell>
        </row>
        <row r="5727">
          <cell r="D5727">
            <v>9309401</v>
          </cell>
          <cell r="H5727">
            <v>0</v>
          </cell>
        </row>
        <row r="5728">
          <cell r="D5728">
            <v>9309507</v>
          </cell>
          <cell r="H5728">
            <v>0</v>
          </cell>
        </row>
        <row r="5729">
          <cell r="D5729">
            <v>9309508</v>
          </cell>
          <cell r="H5729">
            <v>0</v>
          </cell>
        </row>
        <row r="5730">
          <cell r="D5730">
            <v>9309509</v>
          </cell>
          <cell r="H5730">
            <v>0</v>
          </cell>
        </row>
        <row r="5731">
          <cell r="D5731">
            <v>9309510</v>
          </cell>
          <cell r="H5731">
            <v>0</v>
          </cell>
        </row>
        <row r="5732">
          <cell r="D5732">
            <v>9309511</v>
          </cell>
          <cell r="H5732">
            <v>0</v>
          </cell>
        </row>
        <row r="5733">
          <cell r="D5733">
            <v>9309515</v>
          </cell>
          <cell r="H5733">
            <v>0</v>
          </cell>
        </row>
        <row r="5734">
          <cell r="D5734">
            <v>9309522</v>
          </cell>
          <cell r="H5734">
            <v>0</v>
          </cell>
        </row>
        <row r="5735">
          <cell r="D5735">
            <v>9309592</v>
          </cell>
          <cell r="H5735">
            <v>0</v>
          </cell>
        </row>
        <row r="5736">
          <cell r="D5736">
            <v>9309593</v>
          </cell>
          <cell r="H5736">
            <v>0</v>
          </cell>
        </row>
        <row r="5737">
          <cell r="D5737">
            <v>9309594</v>
          </cell>
          <cell r="H5737">
            <v>0</v>
          </cell>
        </row>
        <row r="5738">
          <cell r="D5738">
            <v>9309712</v>
          </cell>
          <cell r="H5738">
            <v>0</v>
          </cell>
        </row>
        <row r="5739">
          <cell r="D5739">
            <v>9309713</v>
          </cell>
          <cell r="H5739">
            <v>0</v>
          </cell>
        </row>
        <row r="5740">
          <cell r="D5740">
            <v>9309744</v>
          </cell>
          <cell r="H5740">
            <v>0</v>
          </cell>
        </row>
        <row r="5741">
          <cell r="D5741">
            <v>9309753</v>
          </cell>
          <cell r="H5741">
            <v>0</v>
          </cell>
        </row>
        <row r="5742">
          <cell r="D5742">
            <v>9309754</v>
          </cell>
          <cell r="H5742">
            <v>0</v>
          </cell>
        </row>
        <row r="5743">
          <cell r="D5743">
            <v>9309795</v>
          </cell>
          <cell r="H5743">
            <v>0</v>
          </cell>
        </row>
        <row r="5744">
          <cell r="D5744">
            <v>9309797</v>
          </cell>
          <cell r="H5744">
            <v>0</v>
          </cell>
        </row>
        <row r="5745">
          <cell r="D5745">
            <v>9309798</v>
          </cell>
          <cell r="H5745">
            <v>0</v>
          </cell>
        </row>
        <row r="5746">
          <cell r="D5746">
            <v>9309831</v>
          </cell>
          <cell r="H5746">
            <v>0</v>
          </cell>
        </row>
        <row r="5747">
          <cell r="D5747">
            <v>9309833</v>
          </cell>
          <cell r="H5747">
            <v>0</v>
          </cell>
        </row>
        <row r="5748">
          <cell r="D5748">
            <v>9309835</v>
          </cell>
          <cell r="H5748">
            <v>0</v>
          </cell>
        </row>
        <row r="5749">
          <cell r="D5749">
            <v>9309837</v>
          </cell>
          <cell r="H5749">
            <v>0</v>
          </cell>
        </row>
        <row r="5750">
          <cell r="D5750">
            <v>9309838</v>
          </cell>
          <cell r="H5750">
            <v>0</v>
          </cell>
        </row>
        <row r="5751">
          <cell r="D5751">
            <v>9309839</v>
          </cell>
          <cell r="H5751">
            <v>0</v>
          </cell>
        </row>
        <row r="5752">
          <cell r="D5752">
            <v>9309900</v>
          </cell>
          <cell r="H5752">
            <v>0</v>
          </cell>
        </row>
        <row r="5753">
          <cell r="D5753">
            <v>9309902</v>
          </cell>
          <cell r="H5753">
            <v>141.02564102564105</v>
          </cell>
        </row>
        <row r="5754">
          <cell r="D5754">
            <v>9309903</v>
          </cell>
          <cell r="H5754">
            <v>564.1025641025642</v>
          </cell>
        </row>
        <row r="5755">
          <cell r="D5755">
            <v>9309904</v>
          </cell>
          <cell r="H5755">
            <v>141.02564102564105</v>
          </cell>
        </row>
        <row r="5756">
          <cell r="D5756">
            <v>9309908</v>
          </cell>
          <cell r="H5756">
            <v>0</v>
          </cell>
        </row>
        <row r="5757">
          <cell r="D5757">
            <v>9309910</v>
          </cell>
          <cell r="H5757">
            <v>0</v>
          </cell>
        </row>
        <row r="5758">
          <cell r="D5758">
            <v>9309930</v>
          </cell>
          <cell r="H5758">
            <v>0</v>
          </cell>
        </row>
        <row r="5759">
          <cell r="D5759">
            <v>9310121</v>
          </cell>
          <cell r="H5759">
            <v>0</v>
          </cell>
        </row>
        <row r="5760">
          <cell r="D5760">
            <v>9310233</v>
          </cell>
          <cell r="H5760">
            <v>32.015979962524057</v>
          </cell>
        </row>
        <row r="5761">
          <cell r="D5761">
            <v>9310446</v>
          </cell>
          <cell r="H5761">
            <v>0</v>
          </cell>
        </row>
        <row r="5762">
          <cell r="D5762">
            <v>9310448</v>
          </cell>
          <cell r="H5762">
            <v>0</v>
          </cell>
        </row>
        <row r="5763">
          <cell r="D5763">
            <v>9310449</v>
          </cell>
          <cell r="H5763">
            <v>0</v>
          </cell>
        </row>
        <row r="5764">
          <cell r="D5764">
            <v>9310450</v>
          </cell>
          <cell r="H5764">
            <v>0</v>
          </cell>
        </row>
        <row r="5765">
          <cell r="D5765">
            <v>9310451</v>
          </cell>
          <cell r="H5765">
            <v>0</v>
          </cell>
        </row>
        <row r="5766">
          <cell r="D5766">
            <v>9310452</v>
          </cell>
          <cell r="H5766">
            <v>0</v>
          </cell>
        </row>
        <row r="5767">
          <cell r="D5767">
            <v>9310454</v>
          </cell>
          <cell r="H5767">
            <v>0</v>
          </cell>
        </row>
        <row r="5768">
          <cell r="D5768">
            <v>9310455</v>
          </cell>
          <cell r="H5768">
            <v>0</v>
          </cell>
        </row>
        <row r="5769">
          <cell r="D5769">
            <v>9310457</v>
          </cell>
          <cell r="H5769">
            <v>0</v>
          </cell>
        </row>
        <row r="5770">
          <cell r="D5770">
            <v>9310458</v>
          </cell>
          <cell r="H5770">
            <v>0</v>
          </cell>
        </row>
        <row r="5771">
          <cell r="D5771">
            <v>9310560</v>
          </cell>
          <cell r="H5771">
            <v>0</v>
          </cell>
        </row>
        <row r="5772">
          <cell r="D5772">
            <v>9310561</v>
          </cell>
          <cell r="H5772">
            <v>0</v>
          </cell>
        </row>
        <row r="5773">
          <cell r="D5773">
            <v>9310562</v>
          </cell>
          <cell r="H5773">
            <v>0</v>
          </cell>
        </row>
        <row r="5774">
          <cell r="D5774">
            <v>9310563</v>
          </cell>
          <cell r="H5774">
            <v>0</v>
          </cell>
        </row>
        <row r="5775">
          <cell r="D5775">
            <v>9310593</v>
          </cell>
          <cell r="H5775">
            <v>0</v>
          </cell>
        </row>
        <row r="5776">
          <cell r="D5776">
            <v>9310594</v>
          </cell>
          <cell r="H5776">
            <v>0</v>
          </cell>
        </row>
        <row r="5777">
          <cell r="D5777">
            <v>9310595</v>
          </cell>
          <cell r="H5777">
            <v>0</v>
          </cell>
        </row>
        <row r="5778">
          <cell r="D5778">
            <v>9310613</v>
          </cell>
          <cell r="H5778">
            <v>0</v>
          </cell>
        </row>
        <row r="5779">
          <cell r="D5779">
            <v>9310614</v>
          </cell>
          <cell r="H5779">
            <v>0</v>
          </cell>
        </row>
        <row r="5780">
          <cell r="D5780">
            <v>9310616</v>
          </cell>
          <cell r="H5780">
            <v>0</v>
          </cell>
        </row>
        <row r="5781">
          <cell r="D5781">
            <v>9310618</v>
          </cell>
          <cell r="H5781">
            <v>0</v>
          </cell>
        </row>
        <row r="5782">
          <cell r="D5782">
            <v>9310619</v>
          </cell>
          <cell r="H5782">
            <v>33.989828704089682</v>
          </cell>
        </row>
        <row r="5783">
          <cell r="D5783">
            <v>9310695</v>
          </cell>
          <cell r="H5783">
            <v>10.637772450448875</v>
          </cell>
        </row>
        <row r="5784">
          <cell r="D5784">
            <v>9310696</v>
          </cell>
          <cell r="H5784">
            <v>10.789845052146186</v>
          </cell>
        </row>
        <row r="5785">
          <cell r="D5785">
            <v>9310697</v>
          </cell>
          <cell r="H5785">
            <v>10.704487233066015</v>
          </cell>
        </row>
        <row r="5786">
          <cell r="D5786">
            <v>9310698</v>
          </cell>
          <cell r="H5786">
            <v>0</v>
          </cell>
        </row>
        <row r="5787">
          <cell r="D5787">
            <v>9310699</v>
          </cell>
          <cell r="H5787">
            <v>0</v>
          </cell>
        </row>
        <row r="5788">
          <cell r="D5788">
            <v>9310772</v>
          </cell>
          <cell r="H5788">
            <v>33.606439800420318</v>
          </cell>
        </row>
        <row r="5789">
          <cell r="D5789">
            <v>9310773</v>
          </cell>
          <cell r="H5789">
            <v>0</v>
          </cell>
        </row>
        <row r="5790">
          <cell r="D5790">
            <v>9310774</v>
          </cell>
          <cell r="H5790">
            <v>0</v>
          </cell>
        </row>
        <row r="5791">
          <cell r="D5791">
            <v>9310805</v>
          </cell>
          <cell r="H5791">
            <v>0</v>
          </cell>
        </row>
        <row r="5792">
          <cell r="D5792">
            <v>9310806</v>
          </cell>
          <cell r="H5792">
            <v>0</v>
          </cell>
        </row>
        <row r="5793">
          <cell r="D5793">
            <v>9310807</v>
          </cell>
          <cell r="H5793">
            <v>0</v>
          </cell>
        </row>
        <row r="5794">
          <cell r="D5794">
            <v>9310808</v>
          </cell>
          <cell r="H5794">
            <v>0</v>
          </cell>
        </row>
        <row r="5795">
          <cell r="D5795">
            <v>9310809</v>
          </cell>
          <cell r="H5795">
            <v>0</v>
          </cell>
        </row>
        <row r="5796">
          <cell r="D5796">
            <v>9310810</v>
          </cell>
          <cell r="H5796">
            <v>0</v>
          </cell>
        </row>
        <row r="5797">
          <cell r="D5797">
            <v>9310811</v>
          </cell>
          <cell r="H5797">
            <v>0</v>
          </cell>
        </row>
        <row r="5798">
          <cell r="D5798">
            <v>9310826</v>
          </cell>
          <cell r="H5798">
            <v>0</v>
          </cell>
        </row>
        <row r="5799">
          <cell r="D5799">
            <v>9310845</v>
          </cell>
          <cell r="H5799">
            <v>512.02398237275145</v>
          </cell>
        </row>
        <row r="5800">
          <cell r="D5800">
            <v>9310850</v>
          </cell>
          <cell r="H5800">
            <v>0</v>
          </cell>
        </row>
        <row r="5801">
          <cell r="D5801">
            <v>9310851</v>
          </cell>
          <cell r="H5801">
            <v>0</v>
          </cell>
        </row>
        <row r="5802">
          <cell r="D5802">
            <v>9310878</v>
          </cell>
          <cell r="H5802">
            <v>0</v>
          </cell>
        </row>
        <row r="5803">
          <cell r="D5803">
            <v>9310904</v>
          </cell>
          <cell r="H5803">
            <v>0</v>
          </cell>
        </row>
        <row r="5804">
          <cell r="D5804">
            <v>9310905</v>
          </cell>
          <cell r="H5804">
            <v>0</v>
          </cell>
        </row>
        <row r="5805">
          <cell r="D5805">
            <v>9310906</v>
          </cell>
          <cell r="H5805">
            <v>0</v>
          </cell>
        </row>
        <row r="5806">
          <cell r="D5806">
            <v>9310907</v>
          </cell>
          <cell r="H5806">
            <v>0</v>
          </cell>
        </row>
        <row r="5807">
          <cell r="D5807">
            <v>9310908</v>
          </cell>
          <cell r="H5807">
            <v>0</v>
          </cell>
        </row>
        <row r="5808">
          <cell r="D5808">
            <v>9310909</v>
          </cell>
          <cell r="H5808">
            <v>0</v>
          </cell>
        </row>
        <row r="5809">
          <cell r="D5809">
            <v>9310930</v>
          </cell>
          <cell r="H5809">
            <v>0</v>
          </cell>
        </row>
        <row r="5810">
          <cell r="D5810">
            <v>9310964</v>
          </cell>
          <cell r="H5810">
            <v>21.450565604400047</v>
          </cell>
        </row>
        <row r="5811">
          <cell r="D5811">
            <v>9310970</v>
          </cell>
          <cell r="H5811">
            <v>0</v>
          </cell>
        </row>
        <row r="5812">
          <cell r="D5812">
            <v>9310971</v>
          </cell>
          <cell r="H5812">
            <v>0</v>
          </cell>
        </row>
        <row r="5813">
          <cell r="D5813">
            <v>9311056</v>
          </cell>
          <cell r="H5813">
            <v>0</v>
          </cell>
        </row>
        <row r="5814">
          <cell r="D5814">
            <v>9311058</v>
          </cell>
          <cell r="H5814">
            <v>0</v>
          </cell>
        </row>
        <row r="5815">
          <cell r="D5815">
            <v>9311060</v>
          </cell>
          <cell r="H5815">
            <v>0</v>
          </cell>
        </row>
        <row r="5816">
          <cell r="D5816">
            <v>9311061</v>
          </cell>
          <cell r="H5816">
            <v>0</v>
          </cell>
        </row>
        <row r="5817">
          <cell r="D5817">
            <v>9311062</v>
          </cell>
          <cell r="H5817">
            <v>0</v>
          </cell>
        </row>
        <row r="5818">
          <cell r="D5818">
            <v>9311067</v>
          </cell>
          <cell r="H5818">
            <v>0</v>
          </cell>
        </row>
        <row r="5819">
          <cell r="D5819">
            <v>9311068</v>
          </cell>
          <cell r="H5819">
            <v>0</v>
          </cell>
        </row>
        <row r="5820">
          <cell r="D5820">
            <v>9311069</v>
          </cell>
          <cell r="H5820">
            <v>0</v>
          </cell>
        </row>
        <row r="5821">
          <cell r="D5821">
            <v>9311071</v>
          </cell>
          <cell r="H5821">
            <v>0</v>
          </cell>
        </row>
        <row r="5822">
          <cell r="D5822">
            <v>9311086</v>
          </cell>
          <cell r="H5822">
            <v>9.6571395739301966</v>
          </cell>
        </row>
        <row r="5823">
          <cell r="D5823">
            <v>9311087</v>
          </cell>
          <cell r="H5823">
            <v>0</v>
          </cell>
        </row>
        <row r="5824">
          <cell r="D5824">
            <v>9311088</v>
          </cell>
          <cell r="H5824">
            <v>0</v>
          </cell>
        </row>
        <row r="5825">
          <cell r="D5825">
            <v>9311113</v>
          </cell>
          <cell r="H5825">
            <v>0</v>
          </cell>
        </row>
        <row r="5826">
          <cell r="D5826">
            <v>9311121</v>
          </cell>
          <cell r="H5826">
            <v>0</v>
          </cell>
        </row>
        <row r="5827">
          <cell r="D5827">
            <v>9311122</v>
          </cell>
          <cell r="H5827">
            <v>10.421882696824989</v>
          </cell>
        </row>
        <row r="5828">
          <cell r="D5828">
            <v>9311124</v>
          </cell>
          <cell r="H5828">
            <v>0</v>
          </cell>
        </row>
        <row r="5829">
          <cell r="D5829">
            <v>9311125</v>
          </cell>
          <cell r="H5829">
            <v>0</v>
          </cell>
        </row>
        <row r="5830">
          <cell r="D5830">
            <v>9311126</v>
          </cell>
          <cell r="H5830">
            <v>0</v>
          </cell>
        </row>
        <row r="5831">
          <cell r="D5831">
            <v>9311127</v>
          </cell>
          <cell r="H5831">
            <v>0</v>
          </cell>
        </row>
        <row r="5832">
          <cell r="D5832">
            <v>9311128</v>
          </cell>
          <cell r="H5832">
            <v>0</v>
          </cell>
        </row>
        <row r="5833">
          <cell r="D5833">
            <v>9311129</v>
          </cell>
          <cell r="H5833">
            <v>0</v>
          </cell>
        </row>
        <row r="5834">
          <cell r="D5834">
            <v>9311130</v>
          </cell>
          <cell r="H5834">
            <v>0</v>
          </cell>
        </row>
        <row r="5835">
          <cell r="D5835">
            <v>9311131</v>
          </cell>
          <cell r="H5835">
            <v>0</v>
          </cell>
        </row>
        <row r="5836">
          <cell r="D5836">
            <v>9311132</v>
          </cell>
          <cell r="H5836">
            <v>0</v>
          </cell>
        </row>
        <row r="5837">
          <cell r="D5837">
            <v>9311133</v>
          </cell>
          <cell r="H5837">
            <v>0</v>
          </cell>
        </row>
        <row r="5838">
          <cell r="D5838">
            <v>9311134</v>
          </cell>
          <cell r="H5838">
            <v>0</v>
          </cell>
        </row>
        <row r="5839">
          <cell r="D5839">
            <v>9311135</v>
          </cell>
          <cell r="H5839">
            <v>0</v>
          </cell>
        </row>
        <row r="5840">
          <cell r="D5840">
            <v>9311136</v>
          </cell>
          <cell r="H5840">
            <v>0</v>
          </cell>
        </row>
        <row r="5841">
          <cell r="D5841">
            <v>9311137</v>
          </cell>
          <cell r="H5841">
            <v>0</v>
          </cell>
        </row>
        <row r="5842">
          <cell r="D5842">
            <v>9311138</v>
          </cell>
          <cell r="H5842">
            <v>0</v>
          </cell>
        </row>
        <row r="5843">
          <cell r="D5843">
            <v>9311169</v>
          </cell>
          <cell r="H5843">
            <v>0</v>
          </cell>
        </row>
        <row r="5844">
          <cell r="D5844">
            <v>9311190</v>
          </cell>
          <cell r="H5844">
            <v>0</v>
          </cell>
        </row>
        <row r="5845">
          <cell r="D5845">
            <v>9311191</v>
          </cell>
          <cell r="H5845">
            <v>0</v>
          </cell>
        </row>
        <row r="5846">
          <cell r="D5846">
            <v>9311192</v>
          </cell>
          <cell r="H5846">
            <v>0</v>
          </cell>
        </row>
        <row r="5847">
          <cell r="D5847">
            <v>9311193</v>
          </cell>
          <cell r="H5847">
            <v>0</v>
          </cell>
        </row>
        <row r="5848">
          <cell r="D5848">
            <v>9311194</v>
          </cell>
          <cell r="H5848">
            <v>0</v>
          </cell>
        </row>
        <row r="5849">
          <cell r="D5849">
            <v>9311196</v>
          </cell>
          <cell r="H5849">
            <v>0</v>
          </cell>
        </row>
        <row r="5850">
          <cell r="D5850">
            <v>9311197</v>
          </cell>
          <cell r="H5850">
            <v>0</v>
          </cell>
        </row>
        <row r="5851">
          <cell r="D5851">
            <v>9311198</v>
          </cell>
          <cell r="H5851">
            <v>0</v>
          </cell>
        </row>
        <row r="5852">
          <cell r="D5852">
            <v>9311212</v>
          </cell>
          <cell r="H5852">
            <v>0</v>
          </cell>
        </row>
        <row r="5853">
          <cell r="D5853">
            <v>9311213</v>
          </cell>
          <cell r="H5853">
            <v>0</v>
          </cell>
        </row>
        <row r="5854">
          <cell r="D5854">
            <v>9311214</v>
          </cell>
          <cell r="H5854">
            <v>0</v>
          </cell>
        </row>
        <row r="5855">
          <cell r="D5855">
            <v>9311215</v>
          </cell>
          <cell r="H5855">
            <v>0</v>
          </cell>
        </row>
        <row r="5856">
          <cell r="D5856">
            <v>9311321</v>
          </cell>
          <cell r="H5856">
            <v>0</v>
          </cell>
        </row>
        <row r="5857">
          <cell r="D5857">
            <v>9311330</v>
          </cell>
          <cell r="H5857">
            <v>0</v>
          </cell>
        </row>
        <row r="5858">
          <cell r="D5858">
            <v>9311331</v>
          </cell>
          <cell r="H5858">
            <v>0</v>
          </cell>
        </row>
        <row r="5859">
          <cell r="D5859">
            <v>9311384</v>
          </cell>
          <cell r="H5859">
            <v>0</v>
          </cell>
        </row>
        <row r="5860">
          <cell r="D5860">
            <v>9311387</v>
          </cell>
          <cell r="H5860">
            <v>0</v>
          </cell>
        </row>
        <row r="5861">
          <cell r="D5861">
            <v>9311388</v>
          </cell>
          <cell r="H5861">
            <v>0</v>
          </cell>
        </row>
        <row r="5862">
          <cell r="D5862">
            <v>9311417</v>
          </cell>
          <cell r="H5862">
            <v>0</v>
          </cell>
        </row>
        <row r="5863">
          <cell r="D5863">
            <v>9311418</v>
          </cell>
          <cell r="H5863">
            <v>0</v>
          </cell>
        </row>
        <row r="5864">
          <cell r="D5864">
            <v>9311432</v>
          </cell>
          <cell r="H5864">
            <v>0</v>
          </cell>
        </row>
        <row r="5865">
          <cell r="D5865">
            <v>9311444</v>
          </cell>
          <cell r="H5865">
            <v>0</v>
          </cell>
        </row>
        <row r="5866">
          <cell r="D5866">
            <v>9311503</v>
          </cell>
          <cell r="H5866">
            <v>0</v>
          </cell>
        </row>
        <row r="5867">
          <cell r="D5867">
            <v>9311674</v>
          </cell>
          <cell r="H5867">
            <v>0</v>
          </cell>
        </row>
        <row r="5868">
          <cell r="D5868">
            <v>9311676</v>
          </cell>
          <cell r="H5868">
            <v>0</v>
          </cell>
        </row>
        <row r="5869">
          <cell r="D5869">
            <v>9311677</v>
          </cell>
          <cell r="H5869">
            <v>0</v>
          </cell>
        </row>
        <row r="5870">
          <cell r="D5870">
            <v>9311678</v>
          </cell>
          <cell r="H5870">
            <v>0</v>
          </cell>
        </row>
        <row r="5871">
          <cell r="D5871">
            <v>9311679</v>
          </cell>
          <cell r="H5871">
            <v>0</v>
          </cell>
        </row>
        <row r="5872">
          <cell r="D5872">
            <v>9311713</v>
          </cell>
          <cell r="H5872">
            <v>0</v>
          </cell>
        </row>
        <row r="5873">
          <cell r="D5873">
            <v>9311718</v>
          </cell>
          <cell r="H5873">
            <v>0</v>
          </cell>
        </row>
        <row r="5874">
          <cell r="D5874">
            <v>9311719</v>
          </cell>
          <cell r="H5874">
            <v>0</v>
          </cell>
        </row>
        <row r="5875">
          <cell r="D5875">
            <v>9311730</v>
          </cell>
          <cell r="H5875">
            <v>0</v>
          </cell>
        </row>
        <row r="5876">
          <cell r="D5876">
            <v>9311868</v>
          </cell>
          <cell r="H5876">
            <v>0</v>
          </cell>
        </row>
        <row r="5877">
          <cell r="D5877">
            <v>9311869</v>
          </cell>
          <cell r="H5877">
            <v>0</v>
          </cell>
        </row>
        <row r="5878">
          <cell r="D5878">
            <v>9311880</v>
          </cell>
          <cell r="H5878">
            <v>0</v>
          </cell>
        </row>
        <row r="5879">
          <cell r="D5879">
            <v>9311894</v>
          </cell>
          <cell r="H5879">
            <v>0</v>
          </cell>
        </row>
        <row r="5880">
          <cell r="D5880">
            <v>9311895</v>
          </cell>
          <cell r="H5880">
            <v>0</v>
          </cell>
        </row>
        <row r="5881">
          <cell r="D5881">
            <v>9311896</v>
          </cell>
          <cell r="H5881">
            <v>0</v>
          </cell>
        </row>
        <row r="5882">
          <cell r="D5882">
            <v>9311897</v>
          </cell>
          <cell r="H5882">
            <v>0</v>
          </cell>
        </row>
        <row r="5883">
          <cell r="D5883">
            <v>9311924</v>
          </cell>
          <cell r="H5883">
            <v>0</v>
          </cell>
        </row>
        <row r="5884">
          <cell r="D5884">
            <v>9311944</v>
          </cell>
          <cell r="H5884">
            <v>0</v>
          </cell>
        </row>
        <row r="5885">
          <cell r="D5885">
            <v>9311946</v>
          </cell>
          <cell r="H5885">
            <v>0</v>
          </cell>
        </row>
        <row r="5886">
          <cell r="D5886">
            <v>9311947</v>
          </cell>
          <cell r="H5886">
            <v>0</v>
          </cell>
        </row>
        <row r="5887">
          <cell r="D5887">
            <v>9311952</v>
          </cell>
          <cell r="H5887">
            <v>0</v>
          </cell>
        </row>
        <row r="5888">
          <cell r="D5888">
            <v>9311953</v>
          </cell>
          <cell r="H5888">
            <v>0</v>
          </cell>
        </row>
        <row r="5889">
          <cell r="D5889">
            <v>9311954</v>
          </cell>
          <cell r="H5889">
            <v>0</v>
          </cell>
        </row>
        <row r="5890">
          <cell r="D5890">
            <v>9311980</v>
          </cell>
          <cell r="H5890">
            <v>0</v>
          </cell>
        </row>
        <row r="5891">
          <cell r="D5891">
            <v>9311995</v>
          </cell>
          <cell r="H5891">
            <v>0</v>
          </cell>
        </row>
        <row r="5892">
          <cell r="D5892">
            <v>9311996</v>
          </cell>
          <cell r="H5892">
            <v>0</v>
          </cell>
        </row>
        <row r="5893">
          <cell r="D5893">
            <v>9311997</v>
          </cell>
          <cell r="H5893">
            <v>0</v>
          </cell>
        </row>
        <row r="5894">
          <cell r="D5894">
            <v>9312030</v>
          </cell>
          <cell r="H5894">
            <v>0</v>
          </cell>
        </row>
        <row r="5895">
          <cell r="D5895">
            <v>9312031</v>
          </cell>
          <cell r="H5895">
            <v>0</v>
          </cell>
        </row>
        <row r="5896">
          <cell r="D5896">
            <v>9312032</v>
          </cell>
          <cell r="H5896">
            <v>0</v>
          </cell>
        </row>
        <row r="5897">
          <cell r="D5897">
            <v>9312121</v>
          </cell>
          <cell r="H5897">
            <v>0</v>
          </cell>
        </row>
        <row r="5898">
          <cell r="D5898">
            <v>9312132</v>
          </cell>
          <cell r="H5898">
            <v>61.273651101103901</v>
          </cell>
        </row>
        <row r="5899">
          <cell r="D5899">
            <v>9312185</v>
          </cell>
          <cell r="H5899">
            <v>0</v>
          </cell>
        </row>
        <row r="5900">
          <cell r="D5900">
            <v>9312186</v>
          </cell>
          <cell r="H5900">
            <v>0</v>
          </cell>
        </row>
        <row r="5901">
          <cell r="D5901">
            <v>9312293</v>
          </cell>
          <cell r="H5901">
            <v>0</v>
          </cell>
        </row>
        <row r="5902">
          <cell r="D5902">
            <v>9312348</v>
          </cell>
          <cell r="H5902">
            <v>0</v>
          </cell>
        </row>
        <row r="5903">
          <cell r="D5903">
            <v>9312350</v>
          </cell>
          <cell r="H5903">
            <v>0</v>
          </cell>
        </row>
        <row r="5904">
          <cell r="D5904">
            <v>9312351</v>
          </cell>
          <cell r="H5904">
            <v>0</v>
          </cell>
        </row>
        <row r="5905">
          <cell r="D5905">
            <v>9312352</v>
          </cell>
          <cell r="H5905">
            <v>2.0622294522814495</v>
          </cell>
        </row>
        <row r="5906">
          <cell r="D5906">
            <v>9312354</v>
          </cell>
          <cell r="H5906">
            <v>0</v>
          </cell>
        </row>
        <row r="5907">
          <cell r="D5907">
            <v>9312355</v>
          </cell>
          <cell r="H5907">
            <v>0</v>
          </cell>
        </row>
        <row r="5908">
          <cell r="D5908">
            <v>9312357</v>
          </cell>
          <cell r="H5908">
            <v>41.524742707492571</v>
          </cell>
        </row>
        <row r="5909">
          <cell r="D5909">
            <v>9312358</v>
          </cell>
          <cell r="H5909">
            <v>19.489079938172079</v>
          </cell>
        </row>
        <row r="5910">
          <cell r="D5910">
            <v>9312366</v>
          </cell>
          <cell r="H5910">
            <v>0</v>
          </cell>
        </row>
        <row r="5911">
          <cell r="D5911">
            <v>9312367</v>
          </cell>
          <cell r="H5911">
            <v>0</v>
          </cell>
        </row>
        <row r="5912">
          <cell r="D5912">
            <v>9312377</v>
          </cell>
          <cell r="H5912">
            <v>167.03224667826439</v>
          </cell>
        </row>
        <row r="5913">
          <cell r="D5913">
            <v>9312379</v>
          </cell>
          <cell r="H5913">
            <v>27.807525158700386</v>
          </cell>
        </row>
        <row r="5914">
          <cell r="D5914">
            <v>9312411</v>
          </cell>
          <cell r="H5914">
            <v>0</v>
          </cell>
        </row>
        <row r="5915">
          <cell r="D5915">
            <v>9312413</v>
          </cell>
          <cell r="H5915">
            <v>0</v>
          </cell>
        </row>
        <row r="5916">
          <cell r="D5916">
            <v>9312414</v>
          </cell>
          <cell r="H5916">
            <v>0</v>
          </cell>
        </row>
        <row r="5917">
          <cell r="D5917">
            <v>9312415</v>
          </cell>
          <cell r="H5917">
            <v>0</v>
          </cell>
        </row>
        <row r="5918">
          <cell r="D5918">
            <v>9312416</v>
          </cell>
          <cell r="H5918">
            <v>0</v>
          </cell>
        </row>
        <row r="5919">
          <cell r="D5919">
            <v>9312417</v>
          </cell>
          <cell r="H5919">
            <v>0</v>
          </cell>
        </row>
        <row r="5920">
          <cell r="D5920">
            <v>9312418</v>
          </cell>
          <cell r="H5920">
            <v>0</v>
          </cell>
        </row>
        <row r="5921">
          <cell r="D5921">
            <v>9312440</v>
          </cell>
          <cell r="H5921">
            <v>27.784804436814888</v>
          </cell>
        </row>
        <row r="5922">
          <cell r="D5922">
            <v>9312441</v>
          </cell>
          <cell r="H5922">
            <v>33.833963208948404</v>
          </cell>
        </row>
        <row r="5923">
          <cell r="D5923">
            <v>9312442</v>
          </cell>
          <cell r="H5923">
            <v>11.26150785333763</v>
          </cell>
        </row>
        <row r="5924">
          <cell r="D5924">
            <v>9312443</v>
          </cell>
          <cell r="H5924">
            <v>11.277993356475076</v>
          </cell>
        </row>
        <row r="5925">
          <cell r="D5925">
            <v>9312444</v>
          </cell>
          <cell r="H5925">
            <v>12.32662021683112</v>
          </cell>
        </row>
        <row r="5926">
          <cell r="D5926">
            <v>9312445</v>
          </cell>
          <cell r="H5926">
            <v>130.03961882558218</v>
          </cell>
        </row>
        <row r="5927">
          <cell r="D5927">
            <v>9312446</v>
          </cell>
          <cell r="H5927">
            <v>0</v>
          </cell>
        </row>
        <row r="5928">
          <cell r="D5928">
            <v>9312447</v>
          </cell>
          <cell r="H5928">
            <v>15.572685509616134</v>
          </cell>
        </row>
        <row r="5929">
          <cell r="D5929">
            <v>9312526</v>
          </cell>
          <cell r="H5929">
            <v>15.714446065776182</v>
          </cell>
        </row>
        <row r="5930">
          <cell r="D5930">
            <v>9312545</v>
          </cell>
          <cell r="H5930">
            <v>0</v>
          </cell>
        </row>
        <row r="5931">
          <cell r="D5931">
            <v>9312546</v>
          </cell>
          <cell r="H5931">
            <v>0</v>
          </cell>
        </row>
        <row r="5932">
          <cell r="D5932">
            <v>9312547</v>
          </cell>
          <cell r="H5932">
            <v>0</v>
          </cell>
        </row>
        <row r="5933">
          <cell r="D5933">
            <v>9312548</v>
          </cell>
          <cell r="H5933">
            <v>0</v>
          </cell>
        </row>
        <row r="5934">
          <cell r="D5934">
            <v>9312694</v>
          </cell>
          <cell r="H5934">
            <v>0</v>
          </cell>
        </row>
        <row r="5935">
          <cell r="D5935">
            <v>9312724</v>
          </cell>
          <cell r="H5935">
            <v>0</v>
          </cell>
        </row>
        <row r="5936">
          <cell r="D5936">
            <v>9312725</v>
          </cell>
          <cell r="H5936">
            <v>0</v>
          </cell>
        </row>
        <row r="5937">
          <cell r="D5937">
            <v>9312726</v>
          </cell>
          <cell r="H5937">
            <v>0</v>
          </cell>
        </row>
        <row r="5938">
          <cell r="D5938">
            <v>9312727</v>
          </cell>
          <cell r="H5938">
            <v>0</v>
          </cell>
        </row>
        <row r="5939">
          <cell r="D5939">
            <v>9312728</v>
          </cell>
          <cell r="H5939">
            <v>0</v>
          </cell>
        </row>
        <row r="5940">
          <cell r="D5940">
            <v>9312730</v>
          </cell>
          <cell r="H5940">
            <v>0</v>
          </cell>
        </row>
        <row r="5941">
          <cell r="D5941">
            <v>9312736</v>
          </cell>
          <cell r="H5941">
            <v>0</v>
          </cell>
        </row>
        <row r="5942">
          <cell r="D5942">
            <v>9312747</v>
          </cell>
          <cell r="H5942">
            <v>0</v>
          </cell>
        </row>
        <row r="5943">
          <cell r="D5943">
            <v>9312752</v>
          </cell>
          <cell r="H5943">
            <v>126.96193130459362</v>
          </cell>
        </row>
        <row r="5944">
          <cell r="D5944">
            <v>9312809</v>
          </cell>
          <cell r="H5944">
            <v>0</v>
          </cell>
        </row>
        <row r="5945">
          <cell r="D5945">
            <v>9312822</v>
          </cell>
          <cell r="H5945">
            <v>0</v>
          </cell>
        </row>
        <row r="5946">
          <cell r="D5946">
            <v>9312825</v>
          </cell>
          <cell r="H5946">
            <v>0</v>
          </cell>
        </row>
        <row r="5947">
          <cell r="D5947">
            <v>9312828</v>
          </cell>
          <cell r="H5947">
            <v>0</v>
          </cell>
        </row>
        <row r="5948">
          <cell r="D5948">
            <v>9312860</v>
          </cell>
          <cell r="H5948">
            <v>0</v>
          </cell>
        </row>
        <row r="5949">
          <cell r="D5949">
            <v>9312861</v>
          </cell>
          <cell r="H5949">
            <v>0</v>
          </cell>
        </row>
        <row r="5950">
          <cell r="D5950">
            <v>9312862</v>
          </cell>
          <cell r="H5950">
            <v>0</v>
          </cell>
        </row>
        <row r="5951">
          <cell r="D5951">
            <v>9312863</v>
          </cell>
          <cell r="H5951">
            <v>0</v>
          </cell>
        </row>
        <row r="5952">
          <cell r="D5952">
            <v>9312864</v>
          </cell>
          <cell r="H5952">
            <v>0</v>
          </cell>
        </row>
        <row r="5953">
          <cell r="D5953">
            <v>9312865</v>
          </cell>
          <cell r="H5953">
            <v>0</v>
          </cell>
        </row>
        <row r="5954">
          <cell r="D5954">
            <v>9312866</v>
          </cell>
          <cell r="H5954">
            <v>0</v>
          </cell>
        </row>
        <row r="5955">
          <cell r="D5955">
            <v>9312867</v>
          </cell>
          <cell r="H5955">
            <v>0</v>
          </cell>
        </row>
        <row r="5956">
          <cell r="D5956">
            <v>9312868</v>
          </cell>
          <cell r="H5956">
            <v>0</v>
          </cell>
        </row>
        <row r="5957">
          <cell r="D5957">
            <v>9312869</v>
          </cell>
          <cell r="H5957">
            <v>0</v>
          </cell>
        </row>
        <row r="5958">
          <cell r="D5958">
            <v>9312870</v>
          </cell>
          <cell r="H5958">
            <v>0</v>
          </cell>
        </row>
        <row r="5959">
          <cell r="D5959">
            <v>9312871</v>
          </cell>
          <cell r="H5959">
            <v>0</v>
          </cell>
        </row>
        <row r="5960">
          <cell r="D5960">
            <v>9312872</v>
          </cell>
          <cell r="H5960">
            <v>0</v>
          </cell>
        </row>
        <row r="5961">
          <cell r="D5961">
            <v>9312873</v>
          </cell>
          <cell r="H5961">
            <v>0</v>
          </cell>
        </row>
        <row r="5962">
          <cell r="D5962">
            <v>9312874</v>
          </cell>
          <cell r="H5962">
            <v>0</v>
          </cell>
        </row>
        <row r="5963">
          <cell r="D5963">
            <v>9312875</v>
          </cell>
          <cell r="H5963">
            <v>0</v>
          </cell>
        </row>
        <row r="5964">
          <cell r="D5964">
            <v>9312876</v>
          </cell>
          <cell r="H5964">
            <v>0</v>
          </cell>
        </row>
        <row r="5965">
          <cell r="D5965">
            <v>9312895</v>
          </cell>
          <cell r="H5965">
            <v>0</v>
          </cell>
        </row>
        <row r="5966">
          <cell r="D5966">
            <v>9313025</v>
          </cell>
          <cell r="H5966">
            <v>0</v>
          </cell>
        </row>
        <row r="5967">
          <cell r="D5967">
            <v>9313026</v>
          </cell>
          <cell r="H5967">
            <v>0</v>
          </cell>
        </row>
        <row r="5968">
          <cell r="D5968">
            <v>9313027</v>
          </cell>
          <cell r="H5968">
            <v>0</v>
          </cell>
        </row>
        <row r="5969">
          <cell r="D5969">
            <v>9313028</v>
          </cell>
          <cell r="H5969">
            <v>0</v>
          </cell>
        </row>
        <row r="5970">
          <cell r="D5970">
            <v>9313029</v>
          </cell>
          <cell r="H5970">
            <v>0</v>
          </cell>
        </row>
        <row r="5971">
          <cell r="D5971">
            <v>9313030</v>
          </cell>
          <cell r="H5971">
            <v>0</v>
          </cell>
        </row>
        <row r="5972">
          <cell r="D5972">
            <v>9313042</v>
          </cell>
          <cell r="H5972">
            <v>0</v>
          </cell>
        </row>
        <row r="5973">
          <cell r="D5973">
            <v>9313046</v>
          </cell>
          <cell r="H5973">
            <v>0</v>
          </cell>
        </row>
        <row r="5974">
          <cell r="D5974">
            <v>9313047</v>
          </cell>
          <cell r="H5974">
            <v>0</v>
          </cell>
        </row>
        <row r="5975">
          <cell r="D5975">
            <v>9313048</v>
          </cell>
          <cell r="H5975">
            <v>0</v>
          </cell>
        </row>
        <row r="5976">
          <cell r="D5976">
            <v>9313049</v>
          </cell>
          <cell r="H5976">
            <v>0</v>
          </cell>
        </row>
        <row r="5977">
          <cell r="D5977">
            <v>9313092</v>
          </cell>
          <cell r="H5977">
            <v>0</v>
          </cell>
        </row>
        <row r="5978">
          <cell r="D5978">
            <v>9313093</v>
          </cell>
          <cell r="H5978">
            <v>0</v>
          </cell>
        </row>
        <row r="5979">
          <cell r="D5979">
            <v>9313100</v>
          </cell>
          <cell r="H5979">
            <v>0</v>
          </cell>
        </row>
        <row r="5980">
          <cell r="D5980">
            <v>9313115</v>
          </cell>
          <cell r="H5980">
            <v>0</v>
          </cell>
        </row>
        <row r="5981">
          <cell r="D5981">
            <v>9313116</v>
          </cell>
          <cell r="H5981">
            <v>0</v>
          </cell>
        </row>
        <row r="5982">
          <cell r="D5982">
            <v>9313117</v>
          </cell>
          <cell r="H5982">
            <v>0</v>
          </cell>
        </row>
        <row r="5983">
          <cell r="D5983">
            <v>9313118</v>
          </cell>
          <cell r="H5983">
            <v>0</v>
          </cell>
        </row>
        <row r="5984">
          <cell r="D5984">
            <v>9313119</v>
          </cell>
          <cell r="H5984">
            <v>0</v>
          </cell>
        </row>
        <row r="5985">
          <cell r="D5985">
            <v>9313130</v>
          </cell>
          <cell r="H5985">
            <v>0</v>
          </cell>
        </row>
        <row r="5986">
          <cell r="D5986">
            <v>9313134</v>
          </cell>
          <cell r="H5986">
            <v>0</v>
          </cell>
        </row>
        <row r="5987">
          <cell r="D5987">
            <v>9313153</v>
          </cell>
          <cell r="H5987">
            <v>0</v>
          </cell>
        </row>
        <row r="5988">
          <cell r="D5988">
            <v>9313169</v>
          </cell>
          <cell r="H5988">
            <v>0</v>
          </cell>
        </row>
        <row r="5989">
          <cell r="D5989">
            <v>9313188</v>
          </cell>
          <cell r="H5989">
            <v>1500</v>
          </cell>
        </row>
        <row r="5990">
          <cell r="D5990">
            <v>9313189</v>
          </cell>
          <cell r="H5990">
            <v>0</v>
          </cell>
        </row>
        <row r="5991">
          <cell r="D5991">
            <v>9313190</v>
          </cell>
          <cell r="H5991">
            <v>74.575441567256178</v>
          </cell>
        </row>
        <row r="5992">
          <cell r="D5992">
            <v>9313285</v>
          </cell>
          <cell r="H5992">
            <v>0</v>
          </cell>
        </row>
        <row r="5993">
          <cell r="D5993">
            <v>9313286</v>
          </cell>
          <cell r="H5993">
            <v>0</v>
          </cell>
        </row>
        <row r="5994">
          <cell r="D5994">
            <v>9313300</v>
          </cell>
          <cell r="H5994">
            <v>0</v>
          </cell>
        </row>
        <row r="5995">
          <cell r="D5995">
            <v>9313301</v>
          </cell>
          <cell r="H5995">
            <v>0</v>
          </cell>
        </row>
        <row r="5996">
          <cell r="D5996">
            <v>9313345</v>
          </cell>
          <cell r="H5996">
            <v>0</v>
          </cell>
        </row>
        <row r="5997">
          <cell r="D5997">
            <v>9313444</v>
          </cell>
          <cell r="H5997">
            <v>0</v>
          </cell>
        </row>
        <row r="5998">
          <cell r="D5998">
            <v>9313445</v>
          </cell>
          <cell r="H5998">
            <v>0</v>
          </cell>
        </row>
        <row r="5999">
          <cell r="D5999">
            <v>9313446</v>
          </cell>
          <cell r="H5999">
            <v>0</v>
          </cell>
        </row>
        <row r="6000">
          <cell r="D6000">
            <v>9313447</v>
          </cell>
          <cell r="H6000">
            <v>0</v>
          </cell>
        </row>
        <row r="6001">
          <cell r="D6001">
            <v>9313448</v>
          </cell>
          <cell r="H6001">
            <v>224.81638176586355</v>
          </cell>
        </row>
        <row r="6002">
          <cell r="D6002">
            <v>9313514</v>
          </cell>
          <cell r="H6002">
            <v>0</v>
          </cell>
        </row>
        <row r="6003">
          <cell r="D6003">
            <v>9313515</v>
          </cell>
          <cell r="H6003">
            <v>27.746158224245875</v>
          </cell>
        </row>
        <row r="6004">
          <cell r="D6004">
            <v>9313516</v>
          </cell>
          <cell r="H6004">
            <v>0</v>
          </cell>
        </row>
        <row r="6005">
          <cell r="D6005">
            <v>9313770</v>
          </cell>
          <cell r="H6005">
            <v>18.541679746480387</v>
          </cell>
        </row>
        <row r="6006">
          <cell r="D6006">
            <v>9313771</v>
          </cell>
          <cell r="H6006">
            <v>67.586741734163141</v>
          </cell>
        </row>
        <row r="6007">
          <cell r="D6007">
            <v>9313773</v>
          </cell>
          <cell r="H6007">
            <v>0</v>
          </cell>
        </row>
        <row r="6008">
          <cell r="D6008">
            <v>9313775</v>
          </cell>
          <cell r="H6008">
            <v>0</v>
          </cell>
        </row>
        <row r="6009">
          <cell r="D6009">
            <v>9313776</v>
          </cell>
          <cell r="H6009">
            <v>0</v>
          </cell>
        </row>
        <row r="6010">
          <cell r="D6010">
            <v>9313777</v>
          </cell>
          <cell r="H6010">
            <v>0</v>
          </cell>
        </row>
        <row r="6011">
          <cell r="D6011">
            <v>9313778</v>
          </cell>
          <cell r="H6011">
            <v>0</v>
          </cell>
        </row>
        <row r="6012">
          <cell r="D6012">
            <v>9313804</v>
          </cell>
          <cell r="H6012">
            <v>0</v>
          </cell>
        </row>
        <row r="6013">
          <cell r="D6013">
            <v>9313807</v>
          </cell>
          <cell r="H6013">
            <v>0</v>
          </cell>
        </row>
        <row r="6014">
          <cell r="D6014">
            <v>9313808</v>
          </cell>
          <cell r="H6014">
            <v>0</v>
          </cell>
        </row>
        <row r="6015">
          <cell r="D6015">
            <v>9313810</v>
          </cell>
          <cell r="H6015">
            <v>0</v>
          </cell>
        </row>
        <row r="6016">
          <cell r="D6016">
            <v>9313816</v>
          </cell>
          <cell r="H6016">
            <v>0</v>
          </cell>
        </row>
        <row r="6017">
          <cell r="D6017">
            <v>9313818</v>
          </cell>
          <cell r="H6017">
            <v>0</v>
          </cell>
        </row>
        <row r="6018">
          <cell r="D6018">
            <v>9313872</v>
          </cell>
          <cell r="H6018">
            <v>0</v>
          </cell>
        </row>
        <row r="6019">
          <cell r="D6019">
            <v>9313940</v>
          </cell>
          <cell r="H6019">
            <v>0</v>
          </cell>
        </row>
        <row r="6020">
          <cell r="D6020">
            <v>9313942</v>
          </cell>
          <cell r="H6020">
            <v>0</v>
          </cell>
        </row>
        <row r="6021">
          <cell r="D6021">
            <v>9313943</v>
          </cell>
          <cell r="H6021">
            <v>0</v>
          </cell>
        </row>
        <row r="6022">
          <cell r="D6022">
            <v>9313944</v>
          </cell>
          <cell r="H6022">
            <v>0</v>
          </cell>
        </row>
        <row r="6023">
          <cell r="D6023">
            <v>9313962</v>
          </cell>
          <cell r="H6023">
            <v>0</v>
          </cell>
        </row>
        <row r="6024">
          <cell r="D6024">
            <v>9313963</v>
          </cell>
          <cell r="H6024">
            <v>0</v>
          </cell>
        </row>
        <row r="6025">
          <cell r="D6025">
            <v>9313964</v>
          </cell>
          <cell r="H6025">
            <v>0</v>
          </cell>
        </row>
        <row r="6026">
          <cell r="D6026">
            <v>9313965</v>
          </cell>
          <cell r="H6026">
            <v>0</v>
          </cell>
        </row>
        <row r="6027">
          <cell r="D6027">
            <v>9313966</v>
          </cell>
          <cell r="H6027">
            <v>0</v>
          </cell>
        </row>
        <row r="6028">
          <cell r="D6028">
            <v>9313967</v>
          </cell>
          <cell r="H6028">
            <v>0</v>
          </cell>
        </row>
        <row r="6029">
          <cell r="D6029">
            <v>9313968</v>
          </cell>
          <cell r="H6029">
            <v>0</v>
          </cell>
        </row>
        <row r="6030">
          <cell r="D6030">
            <v>9313969</v>
          </cell>
          <cell r="H6030">
            <v>0</v>
          </cell>
        </row>
        <row r="6031">
          <cell r="D6031">
            <v>9313970</v>
          </cell>
          <cell r="H6031">
            <v>0</v>
          </cell>
        </row>
        <row r="6032">
          <cell r="D6032">
            <v>9313971</v>
          </cell>
          <cell r="H6032">
            <v>0</v>
          </cell>
        </row>
        <row r="6033">
          <cell r="D6033">
            <v>9313972</v>
          </cell>
          <cell r="H6033">
            <v>0</v>
          </cell>
        </row>
        <row r="6034">
          <cell r="D6034">
            <v>9313973</v>
          </cell>
          <cell r="H6034">
            <v>0</v>
          </cell>
        </row>
        <row r="6035">
          <cell r="D6035">
            <v>9313974</v>
          </cell>
          <cell r="H6035">
            <v>0</v>
          </cell>
        </row>
        <row r="6036">
          <cell r="D6036">
            <v>9313975</v>
          </cell>
          <cell r="H6036">
            <v>0</v>
          </cell>
        </row>
        <row r="6037">
          <cell r="D6037">
            <v>9313976</v>
          </cell>
          <cell r="H6037">
            <v>0</v>
          </cell>
        </row>
        <row r="6038">
          <cell r="D6038">
            <v>9313977</v>
          </cell>
          <cell r="H6038">
            <v>0</v>
          </cell>
        </row>
        <row r="6039">
          <cell r="D6039">
            <v>9313978</v>
          </cell>
          <cell r="H6039">
            <v>0</v>
          </cell>
        </row>
        <row r="6040">
          <cell r="D6040">
            <v>9314061</v>
          </cell>
          <cell r="H6040">
            <v>55.137430044385631</v>
          </cell>
        </row>
        <row r="6041">
          <cell r="D6041">
            <v>9400003</v>
          </cell>
          <cell r="H6041">
            <v>0</v>
          </cell>
        </row>
        <row r="6042">
          <cell r="D6042">
            <v>9400021</v>
          </cell>
          <cell r="H6042">
            <v>0</v>
          </cell>
        </row>
        <row r="6043">
          <cell r="D6043">
            <v>9400033</v>
          </cell>
          <cell r="H6043">
            <v>27.715444574845083</v>
          </cell>
        </row>
        <row r="6044">
          <cell r="D6044">
            <v>9400093</v>
          </cell>
          <cell r="H6044">
            <v>0</v>
          </cell>
        </row>
        <row r="6045">
          <cell r="D6045">
            <v>9400157</v>
          </cell>
          <cell r="H6045">
            <v>0</v>
          </cell>
        </row>
        <row r="6046">
          <cell r="D6046">
            <v>9400201</v>
          </cell>
          <cell r="H6046">
            <v>55.137430044385631</v>
          </cell>
        </row>
        <row r="6047">
          <cell r="D6047">
            <v>9400214</v>
          </cell>
          <cell r="H6047">
            <v>0</v>
          </cell>
        </row>
        <row r="6048">
          <cell r="D6048">
            <v>9400261</v>
          </cell>
          <cell r="H6048">
            <v>0</v>
          </cell>
        </row>
        <row r="6049">
          <cell r="D6049">
            <v>9400262</v>
          </cell>
          <cell r="H6049">
            <v>0</v>
          </cell>
        </row>
        <row r="6050">
          <cell r="D6050">
            <v>9400501</v>
          </cell>
          <cell r="H6050">
            <v>1000</v>
          </cell>
        </row>
        <row r="6051">
          <cell r="D6051">
            <v>9400505</v>
          </cell>
          <cell r="H6051">
            <v>0</v>
          </cell>
        </row>
        <row r="6052">
          <cell r="D6052">
            <v>9400506</v>
          </cell>
          <cell r="H6052">
            <v>0</v>
          </cell>
        </row>
        <row r="6053">
          <cell r="D6053">
            <v>9400508</v>
          </cell>
          <cell r="H6053">
            <v>0</v>
          </cell>
        </row>
        <row r="6054">
          <cell r="D6054">
            <v>9400509</v>
          </cell>
          <cell r="H6054">
            <v>0</v>
          </cell>
        </row>
        <row r="6055">
          <cell r="D6055">
            <v>9400302</v>
          </cell>
          <cell r="H6055">
            <v>0</v>
          </cell>
        </row>
        <row r="6056">
          <cell r="D6056">
            <v>9400303</v>
          </cell>
          <cell r="H6056">
            <v>0</v>
          </cell>
        </row>
        <row r="6057">
          <cell r="D6057">
            <v>9400304</v>
          </cell>
          <cell r="H6057">
            <v>0</v>
          </cell>
        </row>
        <row r="6058">
          <cell r="D6058">
            <v>9400502</v>
          </cell>
          <cell r="H6058">
            <v>0</v>
          </cell>
        </row>
        <row r="6059">
          <cell r="D6059">
            <v>9400510</v>
          </cell>
          <cell r="H6059">
            <v>0</v>
          </cell>
        </row>
        <row r="6060">
          <cell r="D6060">
            <v>9400511</v>
          </cell>
          <cell r="H6060">
            <v>0</v>
          </cell>
        </row>
        <row r="6061">
          <cell r="D6061">
            <v>9400512</v>
          </cell>
          <cell r="H6061">
            <v>0</v>
          </cell>
        </row>
        <row r="6062">
          <cell r="D6062">
            <v>9400513</v>
          </cell>
          <cell r="H6062">
            <v>0</v>
          </cell>
        </row>
        <row r="6063">
          <cell r="D6063">
            <v>9400514</v>
          </cell>
          <cell r="H6063">
            <v>0</v>
          </cell>
        </row>
        <row r="6064">
          <cell r="D6064">
            <v>9400516</v>
          </cell>
          <cell r="H6064">
            <v>0</v>
          </cell>
        </row>
        <row r="6065">
          <cell r="D6065">
            <v>9400517</v>
          </cell>
          <cell r="H6065">
            <v>0</v>
          </cell>
        </row>
        <row r="6066">
          <cell r="D6066">
            <v>9400518</v>
          </cell>
          <cell r="H6066">
            <v>0</v>
          </cell>
        </row>
        <row r="6067">
          <cell r="D6067">
            <v>9400519</v>
          </cell>
          <cell r="H6067">
            <v>0</v>
          </cell>
        </row>
        <row r="6068">
          <cell r="D6068">
            <v>9400520</v>
          </cell>
          <cell r="H6068">
            <v>0</v>
          </cell>
        </row>
        <row r="6069">
          <cell r="D6069">
            <v>9400521</v>
          </cell>
          <cell r="H6069">
            <v>0</v>
          </cell>
        </row>
        <row r="6070">
          <cell r="D6070">
            <v>9400522</v>
          </cell>
          <cell r="H6070">
            <v>0</v>
          </cell>
        </row>
        <row r="6071">
          <cell r="D6071">
            <v>9400523</v>
          </cell>
          <cell r="H6071">
            <v>0</v>
          </cell>
        </row>
        <row r="6072">
          <cell r="D6072">
            <v>9400524</v>
          </cell>
          <cell r="H6072">
            <v>0</v>
          </cell>
        </row>
        <row r="6073">
          <cell r="D6073">
            <v>9400525</v>
          </cell>
          <cell r="H6073">
            <v>500</v>
          </cell>
        </row>
        <row r="6074">
          <cell r="D6074">
            <v>9400526</v>
          </cell>
          <cell r="H6074">
            <v>0</v>
          </cell>
        </row>
        <row r="6075">
          <cell r="D6075">
            <v>9400527</v>
          </cell>
          <cell r="H6075">
            <v>0</v>
          </cell>
        </row>
        <row r="6076">
          <cell r="D6076">
            <v>7301751</v>
          </cell>
          <cell r="H6076">
            <v>0</v>
          </cell>
        </row>
        <row r="6077">
          <cell r="D6077">
            <v>9309506</v>
          </cell>
          <cell r="H6077">
            <v>0</v>
          </cell>
        </row>
        <row r="6078">
          <cell r="D6078">
            <v>9309505</v>
          </cell>
          <cell r="H6078">
            <v>0</v>
          </cell>
        </row>
        <row r="6079">
          <cell r="D6079">
            <v>9308062</v>
          </cell>
          <cell r="H6079">
            <v>0</v>
          </cell>
        </row>
        <row r="6080">
          <cell r="D6080">
            <v>9400228</v>
          </cell>
          <cell r="H6080">
            <v>0</v>
          </cell>
        </row>
        <row r="6081">
          <cell r="D6081">
            <v>9400229</v>
          </cell>
          <cell r="H6081">
            <v>0</v>
          </cell>
        </row>
        <row r="6082">
          <cell r="D6082">
            <v>2303084</v>
          </cell>
          <cell r="H6082">
            <v>0</v>
          </cell>
        </row>
        <row r="6083">
          <cell r="D6083">
            <v>7000974</v>
          </cell>
          <cell r="H6083">
            <v>0</v>
          </cell>
        </row>
        <row r="6084">
          <cell r="D6084">
            <v>7001010</v>
          </cell>
          <cell r="H6084">
            <v>0</v>
          </cell>
        </row>
        <row r="6085">
          <cell r="D6085">
            <v>7001011</v>
          </cell>
          <cell r="H6085">
            <v>0</v>
          </cell>
        </row>
        <row r="6086">
          <cell r="D6086">
            <v>7001012</v>
          </cell>
          <cell r="H6086">
            <v>0</v>
          </cell>
        </row>
        <row r="6087">
          <cell r="D6087">
            <v>7300925</v>
          </cell>
          <cell r="H6087">
            <v>0</v>
          </cell>
        </row>
        <row r="6088">
          <cell r="D6088">
            <v>7301041</v>
          </cell>
          <cell r="H6088">
            <v>0</v>
          </cell>
        </row>
        <row r="6089">
          <cell r="D6089">
            <v>7301049</v>
          </cell>
          <cell r="H6089">
            <v>0</v>
          </cell>
        </row>
        <row r="6090">
          <cell r="D6090">
            <v>7301162</v>
          </cell>
          <cell r="H6090">
            <v>0</v>
          </cell>
        </row>
        <row r="6091">
          <cell r="D6091">
            <v>7301237</v>
          </cell>
          <cell r="H6091">
            <v>0</v>
          </cell>
        </row>
        <row r="6092">
          <cell r="D6092">
            <v>7301441</v>
          </cell>
          <cell r="H6092">
            <v>0</v>
          </cell>
        </row>
        <row r="6093">
          <cell r="D6093">
            <v>7301514</v>
          </cell>
          <cell r="H6093">
            <v>0</v>
          </cell>
        </row>
        <row r="6094">
          <cell r="D6094">
            <v>7301542</v>
          </cell>
          <cell r="H6094">
            <v>0</v>
          </cell>
        </row>
        <row r="6095">
          <cell r="D6095">
            <v>7301580</v>
          </cell>
          <cell r="H6095">
            <v>0</v>
          </cell>
        </row>
        <row r="6096">
          <cell r="D6096">
            <v>7301591</v>
          </cell>
          <cell r="H6096">
            <v>0</v>
          </cell>
        </row>
        <row r="6097">
          <cell r="D6097">
            <v>7301695</v>
          </cell>
          <cell r="H6097">
            <v>0</v>
          </cell>
        </row>
        <row r="6098">
          <cell r="D6098">
            <v>7301742</v>
          </cell>
          <cell r="H6098">
            <v>0</v>
          </cell>
        </row>
        <row r="6099">
          <cell r="D6099">
            <v>7301750</v>
          </cell>
          <cell r="H6099">
            <v>0</v>
          </cell>
        </row>
        <row r="6100">
          <cell r="D6100">
            <v>7301915</v>
          </cell>
          <cell r="H6100">
            <v>0</v>
          </cell>
        </row>
        <row r="6101">
          <cell r="D6101">
            <v>7301988</v>
          </cell>
          <cell r="H6101">
            <v>0</v>
          </cell>
        </row>
        <row r="6102">
          <cell r="D6102">
            <v>7301989</v>
          </cell>
          <cell r="H6102">
            <v>0</v>
          </cell>
        </row>
        <row r="6103">
          <cell r="D6103">
            <v>7301996</v>
          </cell>
          <cell r="H6103">
            <v>0</v>
          </cell>
        </row>
        <row r="6104">
          <cell r="D6104">
            <v>7302002</v>
          </cell>
          <cell r="H6104">
            <v>0</v>
          </cell>
        </row>
        <row r="6105">
          <cell r="D6105">
            <v>7302015</v>
          </cell>
          <cell r="H6105">
            <v>0</v>
          </cell>
        </row>
        <row r="6106">
          <cell r="D6106">
            <v>7302064</v>
          </cell>
          <cell r="H6106">
            <v>0</v>
          </cell>
        </row>
        <row r="6107">
          <cell r="D6107">
            <v>7302065</v>
          </cell>
          <cell r="H6107">
            <v>0</v>
          </cell>
        </row>
        <row r="6108">
          <cell r="D6108">
            <v>7302184</v>
          </cell>
          <cell r="H6108">
            <v>0</v>
          </cell>
        </row>
        <row r="6109">
          <cell r="D6109">
            <v>7302185</v>
          </cell>
          <cell r="H6109">
            <v>0</v>
          </cell>
        </row>
        <row r="6110">
          <cell r="D6110">
            <v>7302186</v>
          </cell>
          <cell r="H6110">
            <v>0</v>
          </cell>
        </row>
        <row r="6111">
          <cell r="D6111">
            <v>7302188</v>
          </cell>
          <cell r="H6111">
            <v>0</v>
          </cell>
        </row>
        <row r="6112">
          <cell r="D6112">
            <v>7302211</v>
          </cell>
          <cell r="H6112">
            <v>0</v>
          </cell>
        </row>
        <row r="6113">
          <cell r="D6113">
            <v>7302221</v>
          </cell>
          <cell r="H6113">
            <v>0</v>
          </cell>
        </row>
        <row r="6114">
          <cell r="D6114">
            <v>7302222</v>
          </cell>
          <cell r="H6114">
            <v>0</v>
          </cell>
        </row>
        <row r="6115">
          <cell r="D6115">
            <v>7302223</v>
          </cell>
          <cell r="H6115">
            <v>0</v>
          </cell>
        </row>
        <row r="6116">
          <cell r="D6116">
            <v>7302229</v>
          </cell>
          <cell r="H6116">
            <v>0</v>
          </cell>
        </row>
        <row r="6117">
          <cell r="D6117">
            <v>7302250</v>
          </cell>
          <cell r="H6117">
            <v>0</v>
          </cell>
        </row>
        <row r="6118">
          <cell r="D6118">
            <v>7302262</v>
          </cell>
          <cell r="H6118">
            <v>0</v>
          </cell>
        </row>
        <row r="6119">
          <cell r="D6119">
            <v>7302264</v>
          </cell>
          <cell r="H6119">
            <v>0</v>
          </cell>
        </row>
        <row r="6120">
          <cell r="D6120">
            <v>7302266</v>
          </cell>
          <cell r="H6120">
            <v>0</v>
          </cell>
        </row>
        <row r="6121">
          <cell r="D6121">
            <v>7302267</v>
          </cell>
          <cell r="H6121">
            <v>0</v>
          </cell>
        </row>
        <row r="6122">
          <cell r="D6122">
            <v>7302293</v>
          </cell>
          <cell r="H6122">
            <v>0</v>
          </cell>
        </row>
        <row r="6123">
          <cell r="D6123">
            <v>7302317</v>
          </cell>
          <cell r="H6123">
            <v>810.08556930664611</v>
          </cell>
        </row>
        <row r="6124">
          <cell r="D6124">
            <v>7302334</v>
          </cell>
          <cell r="H6124">
            <v>0</v>
          </cell>
        </row>
        <row r="6125">
          <cell r="D6125">
            <v>7302335</v>
          </cell>
          <cell r="H6125">
            <v>0</v>
          </cell>
        </row>
        <row r="6126">
          <cell r="D6126">
            <v>7302385</v>
          </cell>
          <cell r="H6126">
            <v>0</v>
          </cell>
        </row>
        <row r="6127">
          <cell r="D6127">
            <v>7302433</v>
          </cell>
          <cell r="H6127">
            <v>0</v>
          </cell>
        </row>
        <row r="6128">
          <cell r="D6128">
            <v>7302435</v>
          </cell>
          <cell r="H6128">
            <v>0</v>
          </cell>
        </row>
        <row r="6129">
          <cell r="D6129">
            <v>7302438</v>
          </cell>
          <cell r="H6129">
            <v>0</v>
          </cell>
        </row>
        <row r="6130">
          <cell r="D6130">
            <v>7302439</v>
          </cell>
          <cell r="H6130">
            <v>0</v>
          </cell>
        </row>
        <row r="6131">
          <cell r="D6131">
            <v>7302471</v>
          </cell>
          <cell r="H6131">
            <v>0</v>
          </cell>
        </row>
        <row r="6132">
          <cell r="D6132">
            <v>7302472</v>
          </cell>
          <cell r="H6132">
            <v>0</v>
          </cell>
        </row>
        <row r="6133">
          <cell r="D6133">
            <v>7302473</v>
          </cell>
          <cell r="H6133">
            <v>0</v>
          </cell>
        </row>
        <row r="6134">
          <cell r="D6134">
            <v>7302474</v>
          </cell>
          <cell r="H6134">
            <v>0</v>
          </cell>
        </row>
        <row r="6135">
          <cell r="D6135">
            <v>7302475</v>
          </cell>
          <cell r="H6135">
            <v>0</v>
          </cell>
        </row>
        <row r="6136">
          <cell r="D6136">
            <v>7302477</v>
          </cell>
          <cell r="H6136">
            <v>0</v>
          </cell>
        </row>
        <row r="6137">
          <cell r="D6137">
            <v>7302500</v>
          </cell>
          <cell r="H6137">
            <v>0</v>
          </cell>
        </row>
        <row r="6138">
          <cell r="D6138">
            <v>7302501</v>
          </cell>
          <cell r="H6138">
            <v>0</v>
          </cell>
        </row>
        <row r="6139">
          <cell r="D6139">
            <v>9001850</v>
          </cell>
          <cell r="H6139">
            <v>0</v>
          </cell>
        </row>
        <row r="6140">
          <cell r="D6140">
            <v>9301074</v>
          </cell>
          <cell r="H6140">
            <v>0</v>
          </cell>
        </row>
        <row r="6141">
          <cell r="D6141">
            <v>9301077</v>
          </cell>
          <cell r="H6141">
            <v>0</v>
          </cell>
        </row>
        <row r="6142">
          <cell r="D6142">
            <v>9301078</v>
          </cell>
          <cell r="H6142">
            <v>0</v>
          </cell>
        </row>
        <row r="6143">
          <cell r="D6143">
            <v>9301091</v>
          </cell>
          <cell r="H6143">
            <v>0</v>
          </cell>
        </row>
        <row r="6144">
          <cell r="D6144">
            <v>9301155</v>
          </cell>
          <cell r="H6144">
            <v>0</v>
          </cell>
        </row>
        <row r="6145">
          <cell r="D6145">
            <v>9301197</v>
          </cell>
          <cell r="H6145">
            <v>0</v>
          </cell>
        </row>
        <row r="6146">
          <cell r="D6146">
            <v>9301349</v>
          </cell>
          <cell r="H6146">
            <v>0</v>
          </cell>
        </row>
        <row r="6147">
          <cell r="D6147">
            <v>9301415</v>
          </cell>
          <cell r="H6147">
            <v>0</v>
          </cell>
        </row>
        <row r="6148">
          <cell r="D6148">
            <v>9301416</v>
          </cell>
          <cell r="H6148">
            <v>0</v>
          </cell>
        </row>
        <row r="6149">
          <cell r="D6149">
            <v>9301702</v>
          </cell>
          <cell r="H6149">
            <v>0</v>
          </cell>
        </row>
        <row r="6150">
          <cell r="D6150">
            <v>9301703</v>
          </cell>
          <cell r="H6150">
            <v>0</v>
          </cell>
        </row>
        <row r="6151">
          <cell r="D6151">
            <v>9301704</v>
          </cell>
          <cell r="H6151">
            <v>0</v>
          </cell>
        </row>
        <row r="6152">
          <cell r="D6152">
            <v>9301754</v>
          </cell>
          <cell r="H6152">
            <v>0</v>
          </cell>
        </row>
        <row r="6153">
          <cell r="D6153">
            <v>9302803</v>
          </cell>
          <cell r="H6153">
            <v>0</v>
          </cell>
        </row>
        <row r="6154">
          <cell r="D6154">
            <v>9302971</v>
          </cell>
          <cell r="H6154">
            <v>0</v>
          </cell>
        </row>
        <row r="6155">
          <cell r="D6155">
            <v>9302972</v>
          </cell>
          <cell r="H6155">
            <v>0</v>
          </cell>
        </row>
        <row r="6156">
          <cell r="D6156">
            <v>9303069</v>
          </cell>
          <cell r="H6156">
            <v>0</v>
          </cell>
        </row>
        <row r="6157">
          <cell r="D6157">
            <v>9303193</v>
          </cell>
          <cell r="H6157">
            <v>0</v>
          </cell>
        </row>
        <row r="6158">
          <cell r="D6158">
            <v>9303194</v>
          </cell>
          <cell r="H6158">
            <v>0</v>
          </cell>
        </row>
        <row r="6159">
          <cell r="D6159">
            <v>9303605</v>
          </cell>
          <cell r="H6159">
            <v>53.352869280118746</v>
          </cell>
        </row>
        <row r="6160">
          <cell r="D6160">
            <v>9304300</v>
          </cell>
          <cell r="H6160">
            <v>0</v>
          </cell>
        </row>
        <row r="6161">
          <cell r="D6161">
            <v>9304907</v>
          </cell>
          <cell r="H6161">
            <v>0</v>
          </cell>
        </row>
        <row r="6162">
          <cell r="D6162">
            <v>9304908</v>
          </cell>
          <cell r="H6162">
            <v>0</v>
          </cell>
        </row>
        <row r="6163">
          <cell r="D6163">
            <v>9305080</v>
          </cell>
          <cell r="H6163">
            <v>0</v>
          </cell>
        </row>
        <row r="6164">
          <cell r="D6164">
            <v>9305530</v>
          </cell>
          <cell r="H6164">
            <v>0</v>
          </cell>
        </row>
        <row r="6165">
          <cell r="D6165">
            <v>9305535</v>
          </cell>
          <cell r="H6165">
            <v>0</v>
          </cell>
        </row>
        <row r="6166">
          <cell r="D6166">
            <v>9305554</v>
          </cell>
          <cell r="H6166">
            <v>0</v>
          </cell>
        </row>
        <row r="6167">
          <cell r="D6167">
            <v>9305555</v>
          </cell>
          <cell r="H6167">
            <v>0</v>
          </cell>
        </row>
        <row r="6168">
          <cell r="D6168">
            <v>9305648</v>
          </cell>
          <cell r="H6168">
            <v>0</v>
          </cell>
        </row>
        <row r="6169">
          <cell r="D6169">
            <v>9305782</v>
          </cell>
          <cell r="H6169">
            <v>0</v>
          </cell>
        </row>
        <row r="6170">
          <cell r="D6170">
            <v>9305813</v>
          </cell>
          <cell r="H6170">
            <v>0</v>
          </cell>
        </row>
        <row r="6171">
          <cell r="D6171">
            <v>9305814</v>
          </cell>
          <cell r="H6171">
            <v>0</v>
          </cell>
        </row>
        <row r="6172">
          <cell r="D6172">
            <v>9305818</v>
          </cell>
          <cell r="H6172">
            <v>0</v>
          </cell>
        </row>
        <row r="6173">
          <cell r="D6173">
            <v>9305857</v>
          </cell>
          <cell r="H6173">
            <v>0</v>
          </cell>
        </row>
        <row r="6174">
          <cell r="D6174">
            <v>9305858</v>
          </cell>
          <cell r="H6174">
            <v>0</v>
          </cell>
        </row>
        <row r="6175">
          <cell r="D6175">
            <v>9305862</v>
          </cell>
          <cell r="H6175">
            <v>0</v>
          </cell>
        </row>
        <row r="6176">
          <cell r="D6176">
            <v>9305864</v>
          </cell>
          <cell r="H6176">
            <v>0</v>
          </cell>
        </row>
        <row r="6177">
          <cell r="D6177">
            <v>9305865</v>
          </cell>
          <cell r="H6177">
            <v>0</v>
          </cell>
        </row>
        <row r="6178">
          <cell r="D6178">
            <v>9305884</v>
          </cell>
          <cell r="H6178">
            <v>0</v>
          </cell>
        </row>
        <row r="6179">
          <cell r="D6179">
            <v>9305942</v>
          </cell>
          <cell r="H6179">
            <v>22.501145588676557</v>
          </cell>
        </row>
        <row r="6180">
          <cell r="D6180">
            <v>9305997</v>
          </cell>
          <cell r="H6180">
            <v>0</v>
          </cell>
        </row>
        <row r="6181">
          <cell r="D6181">
            <v>9306018</v>
          </cell>
          <cell r="H6181">
            <v>0</v>
          </cell>
        </row>
        <row r="6182">
          <cell r="D6182">
            <v>9306140</v>
          </cell>
          <cell r="H6182">
            <v>0</v>
          </cell>
        </row>
        <row r="6183">
          <cell r="D6183">
            <v>9306141</v>
          </cell>
          <cell r="H6183">
            <v>0</v>
          </cell>
        </row>
        <row r="6184">
          <cell r="D6184">
            <v>9306242</v>
          </cell>
          <cell r="H6184">
            <v>264.44629439477126</v>
          </cell>
        </row>
        <row r="6185">
          <cell r="D6185">
            <v>9306559</v>
          </cell>
          <cell r="H6185">
            <v>0</v>
          </cell>
        </row>
        <row r="6186">
          <cell r="D6186">
            <v>9306573</v>
          </cell>
          <cell r="H6186">
            <v>0</v>
          </cell>
        </row>
        <row r="6187">
          <cell r="D6187">
            <v>9306638</v>
          </cell>
          <cell r="H6187">
            <v>0</v>
          </cell>
        </row>
        <row r="6188">
          <cell r="D6188">
            <v>9306763</v>
          </cell>
          <cell r="H6188">
            <v>0</v>
          </cell>
        </row>
        <row r="6189">
          <cell r="D6189">
            <v>9306764</v>
          </cell>
          <cell r="H6189">
            <v>0</v>
          </cell>
        </row>
        <row r="6190">
          <cell r="D6190">
            <v>9306765</v>
          </cell>
          <cell r="H6190">
            <v>0</v>
          </cell>
        </row>
        <row r="6191">
          <cell r="D6191">
            <v>9306771</v>
          </cell>
          <cell r="H6191">
            <v>0</v>
          </cell>
        </row>
        <row r="6192">
          <cell r="D6192">
            <v>9306812</v>
          </cell>
          <cell r="H6192">
            <v>0</v>
          </cell>
        </row>
        <row r="6193">
          <cell r="D6193">
            <v>9306813</v>
          </cell>
          <cell r="H6193">
            <v>0</v>
          </cell>
        </row>
        <row r="6194">
          <cell r="D6194">
            <v>9306956</v>
          </cell>
          <cell r="H6194">
            <v>0</v>
          </cell>
        </row>
        <row r="6195">
          <cell r="D6195">
            <v>9306957</v>
          </cell>
          <cell r="H6195">
            <v>0</v>
          </cell>
        </row>
        <row r="6196">
          <cell r="D6196">
            <v>9306958</v>
          </cell>
          <cell r="H6196">
            <v>0</v>
          </cell>
        </row>
        <row r="6197">
          <cell r="D6197">
            <v>9307043</v>
          </cell>
          <cell r="H6197">
            <v>0</v>
          </cell>
        </row>
        <row r="6198">
          <cell r="D6198">
            <v>9307044</v>
          </cell>
          <cell r="H6198">
            <v>0</v>
          </cell>
        </row>
        <row r="6199">
          <cell r="D6199">
            <v>9307045</v>
          </cell>
          <cell r="H6199">
            <v>0</v>
          </cell>
        </row>
        <row r="6200">
          <cell r="D6200">
            <v>9307048</v>
          </cell>
          <cell r="H6200">
            <v>0</v>
          </cell>
        </row>
        <row r="6201">
          <cell r="D6201">
            <v>9307126</v>
          </cell>
          <cell r="H6201">
            <v>0</v>
          </cell>
        </row>
        <row r="6202">
          <cell r="D6202">
            <v>9307127</v>
          </cell>
          <cell r="H6202">
            <v>0</v>
          </cell>
        </row>
        <row r="6203">
          <cell r="D6203">
            <v>9307138</v>
          </cell>
          <cell r="H6203">
            <v>0</v>
          </cell>
        </row>
        <row r="6204">
          <cell r="D6204">
            <v>9307203</v>
          </cell>
          <cell r="H6204">
            <v>0</v>
          </cell>
        </row>
        <row r="6205">
          <cell r="D6205">
            <v>9307221</v>
          </cell>
          <cell r="H6205">
            <v>0</v>
          </cell>
        </row>
        <row r="6206">
          <cell r="D6206">
            <v>9307222</v>
          </cell>
          <cell r="H6206">
            <v>0</v>
          </cell>
        </row>
        <row r="6207">
          <cell r="D6207">
            <v>9307272</v>
          </cell>
          <cell r="H6207">
            <v>0</v>
          </cell>
        </row>
        <row r="6208">
          <cell r="D6208">
            <v>9307276</v>
          </cell>
          <cell r="H6208">
            <v>0</v>
          </cell>
        </row>
        <row r="6209">
          <cell r="D6209">
            <v>9307278</v>
          </cell>
          <cell r="H6209">
            <v>0</v>
          </cell>
        </row>
        <row r="6210">
          <cell r="D6210">
            <v>9307279</v>
          </cell>
          <cell r="H6210">
            <v>0</v>
          </cell>
        </row>
        <row r="6211">
          <cell r="D6211">
            <v>9307319</v>
          </cell>
          <cell r="H6211">
            <v>0</v>
          </cell>
        </row>
        <row r="6212">
          <cell r="D6212">
            <v>9307325</v>
          </cell>
          <cell r="H6212">
            <v>0</v>
          </cell>
        </row>
        <row r="6213">
          <cell r="D6213">
            <v>9307341</v>
          </cell>
          <cell r="H6213">
            <v>0</v>
          </cell>
        </row>
        <row r="6214">
          <cell r="D6214">
            <v>9307342</v>
          </cell>
          <cell r="H6214">
            <v>0</v>
          </cell>
        </row>
        <row r="6215">
          <cell r="D6215">
            <v>9307343</v>
          </cell>
          <cell r="H6215">
            <v>0</v>
          </cell>
        </row>
        <row r="6216">
          <cell r="D6216">
            <v>9307350</v>
          </cell>
          <cell r="H6216">
            <v>0</v>
          </cell>
        </row>
        <row r="6217">
          <cell r="D6217">
            <v>9307351</v>
          </cell>
          <cell r="H6217">
            <v>0</v>
          </cell>
        </row>
        <row r="6218">
          <cell r="D6218">
            <v>9307383</v>
          </cell>
          <cell r="H6218">
            <v>0</v>
          </cell>
        </row>
        <row r="6219">
          <cell r="D6219">
            <v>9307529</v>
          </cell>
          <cell r="H6219">
            <v>0</v>
          </cell>
        </row>
        <row r="6220">
          <cell r="D6220">
            <v>9307551</v>
          </cell>
          <cell r="H6220">
            <v>0</v>
          </cell>
        </row>
        <row r="6221">
          <cell r="D6221">
            <v>9307552</v>
          </cell>
          <cell r="H6221">
            <v>0</v>
          </cell>
        </row>
        <row r="6222">
          <cell r="D6222">
            <v>9307604</v>
          </cell>
          <cell r="H6222">
            <v>0</v>
          </cell>
        </row>
        <row r="6223">
          <cell r="D6223">
            <v>9307728</v>
          </cell>
          <cell r="H6223">
            <v>106.05204042763006</v>
          </cell>
        </row>
        <row r="6224">
          <cell r="D6224">
            <v>9307900</v>
          </cell>
          <cell r="H6224">
            <v>0</v>
          </cell>
        </row>
        <row r="6225">
          <cell r="D6225">
            <v>9307903</v>
          </cell>
          <cell r="H6225">
            <v>0</v>
          </cell>
        </row>
        <row r="6226">
          <cell r="D6226">
            <v>9307905</v>
          </cell>
          <cell r="H6226">
            <v>100</v>
          </cell>
        </row>
        <row r="6227">
          <cell r="D6227">
            <v>9307906</v>
          </cell>
          <cell r="H6227">
            <v>0</v>
          </cell>
        </row>
        <row r="6228">
          <cell r="D6228">
            <v>9307953</v>
          </cell>
          <cell r="H6228">
            <v>0</v>
          </cell>
        </row>
        <row r="6229">
          <cell r="D6229">
            <v>9307960</v>
          </cell>
          <cell r="H6229">
            <v>0</v>
          </cell>
        </row>
        <row r="6230">
          <cell r="D6230">
            <v>9307961</v>
          </cell>
          <cell r="H6230">
            <v>0</v>
          </cell>
        </row>
        <row r="6231">
          <cell r="D6231">
            <v>9307962</v>
          </cell>
          <cell r="H6231">
            <v>0</v>
          </cell>
        </row>
        <row r="6232">
          <cell r="D6232">
            <v>9307963</v>
          </cell>
          <cell r="H6232">
            <v>0</v>
          </cell>
        </row>
        <row r="6233">
          <cell r="D6233">
            <v>9307970</v>
          </cell>
          <cell r="H6233">
            <v>0</v>
          </cell>
        </row>
        <row r="6234">
          <cell r="D6234">
            <v>9307972</v>
          </cell>
          <cell r="H6234">
            <v>0</v>
          </cell>
        </row>
        <row r="6235">
          <cell r="D6235">
            <v>9308000</v>
          </cell>
          <cell r="H6235">
            <v>0</v>
          </cell>
        </row>
        <row r="6236">
          <cell r="D6236">
            <v>9308074</v>
          </cell>
          <cell r="H6236">
            <v>0</v>
          </cell>
        </row>
        <row r="6237">
          <cell r="D6237">
            <v>9308228</v>
          </cell>
          <cell r="H6237">
            <v>344.48849203294589</v>
          </cell>
        </row>
        <row r="6238">
          <cell r="D6238">
            <v>9308229</v>
          </cell>
          <cell r="H6238">
            <v>0</v>
          </cell>
        </row>
        <row r="6239">
          <cell r="D6239">
            <v>9308231</v>
          </cell>
          <cell r="H6239">
            <v>0</v>
          </cell>
        </row>
        <row r="6240">
          <cell r="D6240">
            <v>9308235</v>
          </cell>
          <cell r="H6240">
            <v>0</v>
          </cell>
        </row>
        <row r="6241">
          <cell r="D6241">
            <v>9308236</v>
          </cell>
          <cell r="H6241">
            <v>191.43722720251878</v>
          </cell>
        </row>
        <row r="6242">
          <cell r="D6242">
            <v>9308304</v>
          </cell>
          <cell r="H6242">
            <v>0</v>
          </cell>
        </row>
        <row r="6243">
          <cell r="D6243">
            <v>9308335</v>
          </cell>
          <cell r="H6243">
            <v>0</v>
          </cell>
        </row>
        <row r="6244">
          <cell r="D6244">
            <v>9308336</v>
          </cell>
          <cell r="H6244">
            <v>0</v>
          </cell>
        </row>
        <row r="6245">
          <cell r="D6245">
            <v>9308337</v>
          </cell>
          <cell r="H6245">
            <v>0</v>
          </cell>
        </row>
        <row r="6246">
          <cell r="D6246">
            <v>9308426</v>
          </cell>
          <cell r="H6246">
            <v>0</v>
          </cell>
        </row>
        <row r="6247">
          <cell r="D6247">
            <v>9308427</v>
          </cell>
          <cell r="H6247">
            <v>0</v>
          </cell>
        </row>
        <row r="6248">
          <cell r="D6248">
            <v>9308494</v>
          </cell>
          <cell r="H6248">
            <v>0</v>
          </cell>
        </row>
        <row r="6249">
          <cell r="D6249">
            <v>9308616</v>
          </cell>
          <cell r="H6249">
            <v>0</v>
          </cell>
        </row>
        <row r="6250">
          <cell r="D6250">
            <v>9308657</v>
          </cell>
          <cell r="H6250">
            <v>0</v>
          </cell>
        </row>
        <row r="6251">
          <cell r="D6251">
            <v>9308659</v>
          </cell>
          <cell r="H6251">
            <v>0</v>
          </cell>
        </row>
        <row r="6252">
          <cell r="D6252">
            <v>9308690</v>
          </cell>
          <cell r="H6252">
            <v>2653.1327097910653</v>
          </cell>
        </row>
        <row r="6253">
          <cell r="D6253">
            <v>9308763</v>
          </cell>
          <cell r="H6253">
            <v>0</v>
          </cell>
        </row>
        <row r="6254">
          <cell r="D6254">
            <v>9308764</v>
          </cell>
          <cell r="H6254">
            <v>0</v>
          </cell>
        </row>
        <row r="6255">
          <cell r="D6255">
            <v>9308765</v>
          </cell>
          <cell r="H6255">
            <v>0</v>
          </cell>
        </row>
        <row r="6256">
          <cell r="D6256">
            <v>9308771</v>
          </cell>
          <cell r="H6256">
            <v>0</v>
          </cell>
        </row>
        <row r="6257">
          <cell r="D6257">
            <v>9308772</v>
          </cell>
          <cell r="H6257">
            <v>0</v>
          </cell>
        </row>
        <row r="6258">
          <cell r="D6258">
            <v>9308773</v>
          </cell>
          <cell r="H6258">
            <v>0</v>
          </cell>
        </row>
        <row r="6259">
          <cell r="D6259">
            <v>9308774</v>
          </cell>
          <cell r="H6259">
            <v>0</v>
          </cell>
        </row>
        <row r="6260">
          <cell r="D6260">
            <v>9308775</v>
          </cell>
          <cell r="H6260">
            <v>0</v>
          </cell>
        </row>
        <row r="6261">
          <cell r="D6261">
            <v>9308812</v>
          </cell>
          <cell r="H6261">
            <v>0</v>
          </cell>
        </row>
        <row r="6262">
          <cell r="D6262">
            <v>9308817</v>
          </cell>
          <cell r="H6262">
            <v>0</v>
          </cell>
        </row>
        <row r="6263">
          <cell r="D6263">
            <v>9308818</v>
          </cell>
          <cell r="H6263">
            <v>0</v>
          </cell>
        </row>
        <row r="6264">
          <cell r="D6264">
            <v>9308848</v>
          </cell>
          <cell r="H6264">
            <v>80.648413319120209</v>
          </cell>
        </row>
        <row r="6265">
          <cell r="D6265">
            <v>9308885</v>
          </cell>
          <cell r="H6265">
            <v>0</v>
          </cell>
        </row>
        <row r="6266">
          <cell r="D6266">
            <v>9308948</v>
          </cell>
          <cell r="H6266">
            <v>0</v>
          </cell>
        </row>
        <row r="6267">
          <cell r="D6267">
            <v>9309071</v>
          </cell>
          <cell r="H6267">
            <v>0</v>
          </cell>
        </row>
        <row r="6268">
          <cell r="D6268">
            <v>9309145</v>
          </cell>
          <cell r="H6268">
            <v>311.41390550188913</v>
          </cell>
        </row>
        <row r="6269">
          <cell r="D6269">
            <v>9309146</v>
          </cell>
          <cell r="H6269">
            <v>0</v>
          </cell>
        </row>
        <row r="6270">
          <cell r="D6270">
            <v>9309148</v>
          </cell>
          <cell r="H6270">
            <v>0</v>
          </cell>
        </row>
        <row r="6271">
          <cell r="D6271">
            <v>9309149</v>
          </cell>
          <cell r="H6271">
            <v>477.66897540004788</v>
          </cell>
        </row>
        <row r="6272">
          <cell r="D6272">
            <v>9309160</v>
          </cell>
          <cell r="H6272">
            <v>0</v>
          </cell>
        </row>
        <row r="6273">
          <cell r="D6273">
            <v>9309213</v>
          </cell>
          <cell r="H6273">
            <v>0</v>
          </cell>
        </row>
        <row r="6274">
          <cell r="D6274">
            <v>9309214</v>
          </cell>
          <cell r="H6274">
            <v>0</v>
          </cell>
        </row>
        <row r="6275">
          <cell r="D6275">
            <v>9309250</v>
          </cell>
          <cell r="H6275">
            <v>0</v>
          </cell>
        </row>
        <row r="6276">
          <cell r="D6276">
            <v>9309251</v>
          </cell>
          <cell r="H6276">
            <v>0</v>
          </cell>
        </row>
        <row r="6277">
          <cell r="D6277">
            <v>9309252</v>
          </cell>
          <cell r="H6277">
            <v>0</v>
          </cell>
        </row>
        <row r="6278">
          <cell r="D6278">
            <v>9309253</v>
          </cell>
          <cell r="H6278">
            <v>0</v>
          </cell>
        </row>
        <row r="6279">
          <cell r="D6279">
            <v>9309314</v>
          </cell>
          <cell r="H6279">
            <v>0</v>
          </cell>
        </row>
        <row r="6280">
          <cell r="D6280">
            <v>9309315</v>
          </cell>
          <cell r="H6280">
            <v>0</v>
          </cell>
        </row>
        <row r="6281">
          <cell r="D6281">
            <v>9309330</v>
          </cell>
          <cell r="H6281">
            <v>0</v>
          </cell>
        </row>
        <row r="6282">
          <cell r="D6282">
            <v>9309392</v>
          </cell>
          <cell r="H6282">
            <v>795.91280428702964</v>
          </cell>
        </row>
        <row r="6283">
          <cell r="D6283">
            <v>9309401</v>
          </cell>
          <cell r="H6283">
            <v>0</v>
          </cell>
        </row>
        <row r="6284">
          <cell r="D6284">
            <v>9309507</v>
          </cell>
          <cell r="H6284">
            <v>0</v>
          </cell>
        </row>
        <row r="6285">
          <cell r="D6285">
            <v>9309508</v>
          </cell>
          <cell r="H6285">
            <v>0</v>
          </cell>
        </row>
        <row r="6286">
          <cell r="D6286">
            <v>9309509</v>
          </cell>
          <cell r="H6286">
            <v>0</v>
          </cell>
        </row>
        <row r="6287">
          <cell r="D6287">
            <v>9309510</v>
          </cell>
          <cell r="H6287">
            <v>0</v>
          </cell>
        </row>
        <row r="6288">
          <cell r="D6288">
            <v>9309511</v>
          </cell>
          <cell r="H6288">
            <v>0</v>
          </cell>
        </row>
        <row r="6289">
          <cell r="D6289">
            <v>9309515</v>
          </cell>
          <cell r="H6289">
            <v>0</v>
          </cell>
        </row>
        <row r="6290">
          <cell r="D6290">
            <v>9309522</v>
          </cell>
          <cell r="H6290">
            <v>0</v>
          </cell>
        </row>
        <row r="6291">
          <cell r="D6291">
            <v>9309592</v>
          </cell>
          <cell r="H6291">
            <v>0</v>
          </cell>
        </row>
        <row r="6292">
          <cell r="D6292">
            <v>9309593</v>
          </cell>
          <cell r="H6292">
            <v>0</v>
          </cell>
        </row>
        <row r="6293">
          <cell r="D6293">
            <v>9309594</v>
          </cell>
          <cell r="H6293">
            <v>0</v>
          </cell>
        </row>
        <row r="6294">
          <cell r="D6294">
            <v>9309712</v>
          </cell>
          <cell r="H6294">
            <v>0</v>
          </cell>
        </row>
        <row r="6295">
          <cell r="D6295">
            <v>9309713</v>
          </cell>
          <cell r="H6295">
            <v>0</v>
          </cell>
        </row>
        <row r="6296">
          <cell r="D6296">
            <v>9309744</v>
          </cell>
          <cell r="H6296">
            <v>0</v>
          </cell>
        </row>
        <row r="6297">
          <cell r="D6297">
            <v>9309753</v>
          </cell>
          <cell r="H6297">
            <v>0</v>
          </cell>
        </row>
        <row r="6298">
          <cell r="D6298">
            <v>9309754</v>
          </cell>
          <cell r="H6298">
            <v>0</v>
          </cell>
        </row>
        <row r="6299">
          <cell r="D6299">
            <v>9309795</v>
          </cell>
          <cell r="H6299">
            <v>9.0283652978041822</v>
          </cell>
        </row>
        <row r="6300">
          <cell r="D6300">
            <v>9309797</v>
          </cell>
          <cell r="H6300">
            <v>0</v>
          </cell>
        </row>
        <row r="6301">
          <cell r="D6301">
            <v>9309798</v>
          </cell>
          <cell r="H6301">
            <v>0</v>
          </cell>
        </row>
        <row r="6302">
          <cell r="D6302">
            <v>9309831</v>
          </cell>
          <cell r="H6302">
            <v>0</v>
          </cell>
        </row>
        <row r="6303">
          <cell r="D6303">
            <v>9309833</v>
          </cell>
          <cell r="H6303">
            <v>0</v>
          </cell>
        </row>
        <row r="6304">
          <cell r="D6304">
            <v>9309834</v>
          </cell>
          <cell r="H6304">
            <v>0</v>
          </cell>
        </row>
        <row r="6305">
          <cell r="D6305">
            <v>9309835</v>
          </cell>
          <cell r="H6305">
            <v>71.115514027606352</v>
          </cell>
        </row>
        <row r="6306">
          <cell r="D6306">
            <v>9309837</v>
          </cell>
          <cell r="H6306">
            <v>0</v>
          </cell>
        </row>
        <row r="6307">
          <cell r="D6307">
            <v>9309838</v>
          </cell>
          <cell r="H6307">
            <v>0</v>
          </cell>
        </row>
        <row r="6308">
          <cell r="D6308">
            <v>9309839</v>
          </cell>
          <cell r="H6308">
            <v>0</v>
          </cell>
        </row>
        <row r="6309">
          <cell r="D6309">
            <v>9309900</v>
          </cell>
          <cell r="H6309">
            <v>0</v>
          </cell>
        </row>
        <row r="6310">
          <cell r="D6310">
            <v>9309902</v>
          </cell>
          <cell r="H6310">
            <v>0</v>
          </cell>
        </row>
        <row r="6311">
          <cell r="D6311">
            <v>9309903</v>
          </cell>
          <cell r="H6311">
            <v>0</v>
          </cell>
        </row>
        <row r="6312">
          <cell r="D6312">
            <v>9309904</v>
          </cell>
          <cell r="H6312">
            <v>0</v>
          </cell>
        </row>
        <row r="6313">
          <cell r="D6313">
            <v>9309908</v>
          </cell>
          <cell r="H6313">
            <v>106.26413889927187</v>
          </cell>
        </row>
        <row r="6314">
          <cell r="D6314">
            <v>9309910</v>
          </cell>
          <cell r="H6314">
            <v>0</v>
          </cell>
        </row>
        <row r="6315">
          <cell r="D6315">
            <v>9309930</v>
          </cell>
          <cell r="H6315">
            <v>0</v>
          </cell>
        </row>
        <row r="6316">
          <cell r="D6316">
            <v>9310121</v>
          </cell>
          <cell r="H6316">
            <v>0</v>
          </cell>
        </row>
        <row r="6317">
          <cell r="D6317">
            <v>9310233</v>
          </cell>
          <cell r="H6317">
            <v>15029.743813506706</v>
          </cell>
        </row>
        <row r="6318">
          <cell r="D6318">
            <v>9310446</v>
          </cell>
          <cell r="H6318">
            <v>0</v>
          </cell>
        </row>
        <row r="6319">
          <cell r="D6319">
            <v>9310448</v>
          </cell>
          <cell r="H6319">
            <v>0</v>
          </cell>
        </row>
        <row r="6320">
          <cell r="D6320">
            <v>9310449</v>
          </cell>
          <cell r="H6320">
            <v>0</v>
          </cell>
        </row>
        <row r="6321">
          <cell r="D6321">
            <v>9310450</v>
          </cell>
          <cell r="H6321">
            <v>0</v>
          </cell>
        </row>
        <row r="6322">
          <cell r="D6322">
            <v>9310451</v>
          </cell>
          <cell r="H6322">
            <v>0</v>
          </cell>
        </row>
        <row r="6323">
          <cell r="D6323">
            <v>9310452</v>
          </cell>
          <cell r="H6323">
            <v>0</v>
          </cell>
        </row>
        <row r="6324">
          <cell r="D6324">
            <v>9310454</v>
          </cell>
          <cell r="H6324">
            <v>264.60276509889536</v>
          </cell>
        </row>
        <row r="6325">
          <cell r="D6325">
            <v>9310455</v>
          </cell>
          <cell r="H6325">
            <v>0</v>
          </cell>
        </row>
        <row r="6326">
          <cell r="D6326">
            <v>9310457</v>
          </cell>
          <cell r="H6326">
            <v>93.13768882439625</v>
          </cell>
        </row>
        <row r="6327">
          <cell r="D6327">
            <v>9310458</v>
          </cell>
          <cell r="H6327">
            <v>470.82980580572308</v>
          </cell>
        </row>
        <row r="6328">
          <cell r="D6328">
            <v>9310560</v>
          </cell>
          <cell r="H6328">
            <v>680.01668904205121</v>
          </cell>
        </row>
        <row r="6329">
          <cell r="D6329">
            <v>9310561</v>
          </cell>
          <cell r="H6329">
            <v>121.18285811491684</v>
          </cell>
        </row>
        <row r="6330">
          <cell r="D6330">
            <v>9310562</v>
          </cell>
          <cell r="H6330">
            <v>918.81698956827881</v>
          </cell>
        </row>
        <row r="6331">
          <cell r="D6331">
            <v>9310563</v>
          </cell>
          <cell r="H6331">
            <v>230.19638792723995</v>
          </cell>
        </row>
        <row r="6332">
          <cell r="D6332">
            <v>9310593</v>
          </cell>
          <cell r="H6332">
            <v>0</v>
          </cell>
        </row>
        <row r="6333">
          <cell r="D6333">
            <v>9310594</v>
          </cell>
          <cell r="H6333">
            <v>238.03856224708409</v>
          </cell>
        </row>
        <row r="6334">
          <cell r="D6334">
            <v>9310595</v>
          </cell>
          <cell r="H6334">
            <v>0</v>
          </cell>
        </row>
        <row r="6335">
          <cell r="D6335">
            <v>9310613</v>
          </cell>
          <cell r="H6335">
            <v>0</v>
          </cell>
        </row>
        <row r="6336">
          <cell r="D6336">
            <v>9310614</v>
          </cell>
          <cell r="H6336">
            <v>0</v>
          </cell>
        </row>
        <row r="6337">
          <cell r="D6337">
            <v>9310616</v>
          </cell>
          <cell r="H6337">
            <v>0</v>
          </cell>
        </row>
        <row r="6338">
          <cell r="D6338">
            <v>9310618</v>
          </cell>
          <cell r="H6338">
            <v>0</v>
          </cell>
        </row>
        <row r="6339">
          <cell r="D6339">
            <v>9310619</v>
          </cell>
          <cell r="H6339">
            <v>0</v>
          </cell>
        </row>
        <row r="6340">
          <cell r="D6340">
            <v>9310695</v>
          </cell>
          <cell r="H6340">
            <v>4499.5160350162878</v>
          </cell>
        </row>
        <row r="6341">
          <cell r="D6341">
            <v>9310696</v>
          </cell>
          <cell r="H6341">
            <v>13485.894722346755</v>
          </cell>
        </row>
        <row r="6342">
          <cell r="D6342">
            <v>9310697</v>
          </cell>
          <cell r="H6342">
            <v>3187.3169976596082</v>
          </cell>
        </row>
        <row r="6343">
          <cell r="D6343">
            <v>9310698</v>
          </cell>
          <cell r="H6343">
            <v>0</v>
          </cell>
        </row>
        <row r="6344">
          <cell r="D6344">
            <v>9310699</v>
          </cell>
          <cell r="H6344">
            <v>0</v>
          </cell>
        </row>
        <row r="6345">
          <cell r="D6345">
            <v>9310772</v>
          </cell>
          <cell r="H6345">
            <v>0</v>
          </cell>
        </row>
        <row r="6346">
          <cell r="D6346">
            <v>9310773</v>
          </cell>
          <cell r="H6346">
            <v>0</v>
          </cell>
        </row>
        <row r="6347">
          <cell r="D6347">
            <v>9310774</v>
          </cell>
          <cell r="H6347">
            <v>0</v>
          </cell>
        </row>
        <row r="6348">
          <cell r="D6348">
            <v>9310805</v>
          </cell>
          <cell r="H6348">
            <v>0</v>
          </cell>
        </row>
        <row r="6349">
          <cell r="D6349">
            <v>9310806</v>
          </cell>
          <cell r="H6349">
            <v>0</v>
          </cell>
        </row>
        <row r="6350">
          <cell r="D6350">
            <v>9310807</v>
          </cell>
          <cell r="H6350">
            <v>0</v>
          </cell>
        </row>
        <row r="6351">
          <cell r="D6351">
            <v>9310808</v>
          </cell>
          <cell r="H6351">
            <v>0</v>
          </cell>
        </row>
        <row r="6352">
          <cell r="D6352">
            <v>9310809</v>
          </cell>
          <cell r="H6352">
            <v>0</v>
          </cell>
        </row>
        <row r="6353">
          <cell r="D6353">
            <v>9310810</v>
          </cell>
          <cell r="H6353">
            <v>0</v>
          </cell>
        </row>
        <row r="6354">
          <cell r="D6354">
            <v>9310811</v>
          </cell>
          <cell r="H6354">
            <v>0</v>
          </cell>
        </row>
        <row r="6355">
          <cell r="D6355">
            <v>9310826</v>
          </cell>
          <cell r="H6355">
            <v>0</v>
          </cell>
        </row>
        <row r="6356">
          <cell r="D6356">
            <v>9310845</v>
          </cell>
          <cell r="H6356">
            <v>0</v>
          </cell>
        </row>
        <row r="6357">
          <cell r="D6357">
            <v>9310850</v>
          </cell>
          <cell r="H6357">
            <v>0</v>
          </cell>
        </row>
        <row r="6358">
          <cell r="D6358">
            <v>9310851</v>
          </cell>
          <cell r="H6358">
            <v>0</v>
          </cell>
        </row>
        <row r="6359">
          <cell r="D6359">
            <v>9310878</v>
          </cell>
          <cell r="H6359">
            <v>215.85718093233109</v>
          </cell>
        </row>
        <row r="6360">
          <cell r="D6360">
            <v>9310904</v>
          </cell>
          <cell r="H6360">
            <v>0</v>
          </cell>
        </row>
        <row r="6361">
          <cell r="D6361">
            <v>9310905</v>
          </cell>
          <cell r="H6361">
            <v>0</v>
          </cell>
        </row>
        <row r="6362">
          <cell r="D6362">
            <v>9310906</v>
          </cell>
          <cell r="H6362">
            <v>0</v>
          </cell>
        </row>
        <row r="6363">
          <cell r="D6363">
            <v>9310907</v>
          </cell>
          <cell r="H6363">
            <v>0</v>
          </cell>
        </row>
        <row r="6364">
          <cell r="D6364">
            <v>9310908</v>
          </cell>
          <cell r="H6364">
            <v>0</v>
          </cell>
        </row>
        <row r="6365">
          <cell r="D6365">
            <v>9310909</v>
          </cell>
          <cell r="H6365">
            <v>0</v>
          </cell>
        </row>
        <row r="6366">
          <cell r="D6366">
            <v>9310930</v>
          </cell>
          <cell r="H6366">
            <v>0</v>
          </cell>
        </row>
        <row r="6367">
          <cell r="D6367">
            <v>9310964</v>
          </cell>
          <cell r="H6367">
            <v>0</v>
          </cell>
        </row>
        <row r="6368">
          <cell r="D6368">
            <v>9310970</v>
          </cell>
          <cell r="H6368">
            <v>0</v>
          </cell>
        </row>
        <row r="6369">
          <cell r="D6369">
            <v>9310971</v>
          </cell>
          <cell r="H6369">
            <v>0</v>
          </cell>
        </row>
        <row r="6370">
          <cell r="D6370">
            <v>9311056</v>
          </cell>
          <cell r="H6370">
            <v>0</v>
          </cell>
        </row>
        <row r="6371">
          <cell r="D6371">
            <v>9311058</v>
          </cell>
          <cell r="H6371">
            <v>35.619362698191061</v>
          </cell>
        </row>
        <row r="6372">
          <cell r="D6372">
            <v>9311060</v>
          </cell>
          <cell r="H6372">
            <v>0</v>
          </cell>
        </row>
        <row r="6373">
          <cell r="D6373">
            <v>9311061</v>
          </cell>
          <cell r="H6373">
            <v>0</v>
          </cell>
        </row>
        <row r="6374">
          <cell r="D6374">
            <v>9311062</v>
          </cell>
          <cell r="H6374">
            <v>0</v>
          </cell>
        </row>
        <row r="6375">
          <cell r="D6375">
            <v>9311067</v>
          </cell>
          <cell r="H6375">
            <v>0</v>
          </cell>
        </row>
        <row r="6376">
          <cell r="D6376">
            <v>9311068</v>
          </cell>
          <cell r="H6376">
            <v>0</v>
          </cell>
        </row>
        <row r="6377">
          <cell r="D6377">
            <v>9311069</v>
          </cell>
          <cell r="H6377">
            <v>0</v>
          </cell>
        </row>
        <row r="6378">
          <cell r="D6378">
            <v>9311071</v>
          </cell>
          <cell r="H6378">
            <v>0</v>
          </cell>
        </row>
        <row r="6379">
          <cell r="D6379">
            <v>9311086</v>
          </cell>
          <cell r="H6379">
            <v>0</v>
          </cell>
        </row>
        <row r="6380">
          <cell r="D6380">
            <v>9311087</v>
          </cell>
          <cell r="H6380">
            <v>0</v>
          </cell>
        </row>
        <row r="6381">
          <cell r="D6381">
            <v>9311088</v>
          </cell>
          <cell r="H6381">
            <v>0</v>
          </cell>
        </row>
        <row r="6382">
          <cell r="D6382">
            <v>9311113</v>
          </cell>
          <cell r="H6382">
            <v>0</v>
          </cell>
        </row>
        <row r="6383">
          <cell r="D6383">
            <v>9311121</v>
          </cell>
          <cell r="H6383">
            <v>7153.0758226037206</v>
          </cell>
        </row>
        <row r="6384">
          <cell r="D6384">
            <v>9311122</v>
          </cell>
          <cell r="H6384">
            <v>6258.9413447782563</v>
          </cell>
        </row>
        <row r="6385">
          <cell r="D6385">
            <v>9311124</v>
          </cell>
          <cell r="H6385">
            <v>1341.2017167381975</v>
          </cell>
        </row>
        <row r="6386">
          <cell r="D6386">
            <v>9311125</v>
          </cell>
          <cell r="H6386">
            <v>0</v>
          </cell>
        </row>
        <row r="6387">
          <cell r="D6387">
            <v>9311126</v>
          </cell>
          <cell r="H6387">
            <v>0</v>
          </cell>
        </row>
        <row r="6388">
          <cell r="D6388">
            <v>9311127</v>
          </cell>
          <cell r="H6388">
            <v>0</v>
          </cell>
        </row>
        <row r="6389">
          <cell r="D6389">
            <v>9311128</v>
          </cell>
          <cell r="H6389">
            <v>0</v>
          </cell>
        </row>
        <row r="6390">
          <cell r="D6390">
            <v>9311129</v>
          </cell>
          <cell r="H6390">
            <v>0</v>
          </cell>
        </row>
        <row r="6391">
          <cell r="D6391">
            <v>9311130</v>
          </cell>
          <cell r="H6391">
            <v>0</v>
          </cell>
        </row>
        <row r="6392">
          <cell r="D6392">
            <v>9311131</v>
          </cell>
          <cell r="H6392">
            <v>0</v>
          </cell>
        </row>
        <row r="6393">
          <cell r="D6393">
            <v>9311132</v>
          </cell>
          <cell r="H6393">
            <v>0</v>
          </cell>
        </row>
        <row r="6394">
          <cell r="D6394">
            <v>9311133</v>
          </cell>
          <cell r="H6394">
            <v>0</v>
          </cell>
        </row>
        <row r="6395">
          <cell r="D6395">
            <v>9311134</v>
          </cell>
          <cell r="H6395">
            <v>0</v>
          </cell>
        </row>
        <row r="6396">
          <cell r="D6396">
            <v>9311135</v>
          </cell>
          <cell r="H6396">
            <v>0</v>
          </cell>
        </row>
        <row r="6397">
          <cell r="D6397">
            <v>9311136</v>
          </cell>
          <cell r="H6397">
            <v>0</v>
          </cell>
        </row>
        <row r="6398">
          <cell r="D6398">
            <v>9311137</v>
          </cell>
          <cell r="H6398">
            <v>0</v>
          </cell>
        </row>
        <row r="6399">
          <cell r="D6399">
            <v>9311138</v>
          </cell>
          <cell r="H6399">
            <v>0</v>
          </cell>
        </row>
        <row r="6400">
          <cell r="D6400">
            <v>9311169</v>
          </cell>
          <cell r="H6400">
            <v>0</v>
          </cell>
        </row>
        <row r="6401">
          <cell r="D6401">
            <v>9311190</v>
          </cell>
          <cell r="H6401">
            <v>0</v>
          </cell>
        </row>
        <row r="6402">
          <cell r="D6402">
            <v>9311191</v>
          </cell>
          <cell r="H6402">
            <v>0</v>
          </cell>
        </row>
        <row r="6403">
          <cell r="D6403">
            <v>9311192</v>
          </cell>
          <cell r="H6403">
            <v>0</v>
          </cell>
        </row>
        <row r="6404">
          <cell r="D6404">
            <v>9311193</v>
          </cell>
          <cell r="H6404">
            <v>0</v>
          </cell>
        </row>
        <row r="6405">
          <cell r="D6405">
            <v>9311194</v>
          </cell>
          <cell r="H6405">
            <v>0</v>
          </cell>
        </row>
        <row r="6406">
          <cell r="D6406">
            <v>9311196</v>
          </cell>
          <cell r="H6406">
            <v>0</v>
          </cell>
        </row>
        <row r="6407">
          <cell r="D6407">
            <v>9311197</v>
          </cell>
          <cell r="H6407">
            <v>0</v>
          </cell>
        </row>
        <row r="6408">
          <cell r="D6408">
            <v>9311198</v>
          </cell>
          <cell r="H6408">
            <v>0</v>
          </cell>
        </row>
        <row r="6409">
          <cell r="D6409">
            <v>9311212</v>
          </cell>
          <cell r="H6409">
            <v>0</v>
          </cell>
        </row>
        <row r="6410">
          <cell r="D6410">
            <v>9311213</v>
          </cell>
          <cell r="H6410">
            <v>0</v>
          </cell>
        </row>
        <row r="6411">
          <cell r="D6411">
            <v>9311214</v>
          </cell>
          <cell r="H6411">
            <v>0</v>
          </cell>
        </row>
        <row r="6412">
          <cell r="D6412">
            <v>9311215</v>
          </cell>
          <cell r="H6412">
            <v>0</v>
          </cell>
        </row>
        <row r="6413">
          <cell r="D6413">
            <v>9311321</v>
          </cell>
          <cell r="H6413">
            <v>0</v>
          </cell>
        </row>
        <row r="6414">
          <cell r="D6414">
            <v>9311330</v>
          </cell>
          <cell r="H6414">
            <v>0</v>
          </cell>
        </row>
        <row r="6415">
          <cell r="D6415">
            <v>9311331</v>
          </cell>
          <cell r="H6415">
            <v>0</v>
          </cell>
        </row>
        <row r="6416">
          <cell r="D6416">
            <v>9311384</v>
          </cell>
          <cell r="H6416">
            <v>0</v>
          </cell>
        </row>
        <row r="6417">
          <cell r="D6417">
            <v>9311387</v>
          </cell>
          <cell r="H6417">
            <v>0</v>
          </cell>
        </row>
        <row r="6418">
          <cell r="D6418">
            <v>9311388</v>
          </cell>
          <cell r="H6418">
            <v>0</v>
          </cell>
        </row>
        <row r="6419">
          <cell r="D6419">
            <v>9311417</v>
          </cell>
          <cell r="H6419">
            <v>0</v>
          </cell>
        </row>
        <row r="6420">
          <cell r="D6420">
            <v>9311418</v>
          </cell>
          <cell r="H6420">
            <v>0</v>
          </cell>
        </row>
        <row r="6421">
          <cell r="D6421">
            <v>9311432</v>
          </cell>
          <cell r="H6421">
            <v>0</v>
          </cell>
        </row>
        <row r="6422">
          <cell r="D6422">
            <v>9311444</v>
          </cell>
          <cell r="H6422">
            <v>0</v>
          </cell>
        </row>
        <row r="6423">
          <cell r="D6423">
            <v>9311503</v>
          </cell>
          <cell r="H6423">
            <v>0</v>
          </cell>
        </row>
        <row r="6424">
          <cell r="D6424">
            <v>9311674</v>
          </cell>
          <cell r="H6424">
            <v>0</v>
          </cell>
        </row>
        <row r="6425">
          <cell r="D6425">
            <v>9311676</v>
          </cell>
          <cell r="H6425">
            <v>0</v>
          </cell>
        </row>
        <row r="6426">
          <cell r="D6426">
            <v>9311677</v>
          </cell>
          <cell r="H6426">
            <v>0</v>
          </cell>
        </row>
        <row r="6427">
          <cell r="D6427">
            <v>9311678</v>
          </cell>
          <cell r="H6427">
            <v>0</v>
          </cell>
        </row>
        <row r="6428">
          <cell r="D6428">
            <v>9311679</v>
          </cell>
          <cell r="H6428">
            <v>0</v>
          </cell>
        </row>
        <row r="6429">
          <cell r="D6429">
            <v>9311713</v>
          </cell>
          <cell r="H6429">
            <v>0</v>
          </cell>
        </row>
        <row r="6430">
          <cell r="D6430">
            <v>9311718</v>
          </cell>
          <cell r="H6430">
            <v>0</v>
          </cell>
        </row>
        <row r="6431">
          <cell r="D6431">
            <v>9311719</v>
          </cell>
          <cell r="H6431">
            <v>0</v>
          </cell>
        </row>
        <row r="6432">
          <cell r="D6432">
            <v>9311730</v>
          </cell>
          <cell r="H6432">
            <v>0</v>
          </cell>
        </row>
        <row r="6433">
          <cell r="D6433">
            <v>9311868</v>
          </cell>
          <cell r="H6433">
            <v>0</v>
          </cell>
        </row>
        <row r="6434">
          <cell r="D6434">
            <v>9311869</v>
          </cell>
          <cell r="H6434">
            <v>0</v>
          </cell>
        </row>
        <row r="6435">
          <cell r="D6435">
            <v>9311880</v>
          </cell>
          <cell r="H6435">
            <v>0</v>
          </cell>
        </row>
        <row r="6436">
          <cell r="D6436">
            <v>9311894</v>
          </cell>
          <cell r="H6436">
            <v>0</v>
          </cell>
        </row>
        <row r="6437">
          <cell r="D6437">
            <v>9311895</v>
          </cell>
          <cell r="H6437">
            <v>0</v>
          </cell>
        </row>
        <row r="6438">
          <cell r="D6438">
            <v>9311896</v>
          </cell>
          <cell r="H6438">
            <v>0</v>
          </cell>
        </row>
        <row r="6439">
          <cell r="D6439">
            <v>9311897</v>
          </cell>
          <cell r="H6439">
            <v>0</v>
          </cell>
        </row>
        <row r="6440">
          <cell r="D6440">
            <v>9311924</v>
          </cell>
          <cell r="H6440">
            <v>0</v>
          </cell>
        </row>
        <row r="6441">
          <cell r="D6441">
            <v>9311944</v>
          </cell>
          <cell r="H6441">
            <v>0</v>
          </cell>
        </row>
        <row r="6442">
          <cell r="D6442">
            <v>9311946</v>
          </cell>
          <cell r="H6442">
            <v>0</v>
          </cell>
        </row>
        <row r="6443">
          <cell r="D6443">
            <v>9311947</v>
          </cell>
          <cell r="H6443">
            <v>0</v>
          </cell>
        </row>
        <row r="6444">
          <cell r="D6444">
            <v>9311952</v>
          </cell>
          <cell r="H6444">
            <v>0</v>
          </cell>
        </row>
        <row r="6445">
          <cell r="D6445">
            <v>9311953</v>
          </cell>
          <cell r="H6445">
            <v>0</v>
          </cell>
        </row>
        <row r="6446">
          <cell r="D6446">
            <v>9311954</v>
          </cell>
          <cell r="H6446">
            <v>0</v>
          </cell>
        </row>
        <row r="6447">
          <cell r="D6447">
            <v>9311980</v>
          </cell>
          <cell r="H6447">
            <v>0</v>
          </cell>
        </row>
        <row r="6448">
          <cell r="D6448">
            <v>9311995</v>
          </cell>
          <cell r="H6448">
            <v>0</v>
          </cell>
        </row>
        <row r="6449">
          <cell r="D6449">
            <v>9311996</v>
          </cell>
          <cell r="H6449">
            <v>0</v>
          </cell>
        </row>
        <row r="6450">
          <cell r="D6450">
            <v>9311997</v>
          </cell>
          <cell r="H6450">
            <v>0</v>
          </cell>
        </row>
        <row r="6451">
          <cell r="D6451">
            <v>9312030</v>
          </cell>
          <cell r="H6451">
            <v>0</v>
          </cell>
        </row>
        <row r="6452">
          <cell r="D6452">
            <v>9312031</v>
          </cell>
          <cell r="H6452">
            <v>0</v>
          </cell>
        </row>
        <row r="6453">
          <cell r="D6453">
            <v>9312032</v>
          </cell>
          <cell r="H6453">
            <v>0</v>
          </cell>
        </row>
        <row r="6454">
          <cell r="D6454">
            <v>9312121</v>
          </cell>
          <cell r="H6454">
            <v>0</v>
          </cell>
        </row>
        <row r="6455">
          <cell r="D6455">
            <v>9312132</v>
          </cell>
          <cell r="H6455">
            <v>0</v>
          </cell>
        </row>
        <row r="6456">
          <cell r="D6456">
            <v>9312144</v>
          </cell>
          <cell r="H6456">
            <v>0</v>
          </cell>
        </row>
        <row r="6457">
          <cell r="D6457">
            <v>9312145</v>
          </cell>
          <cell r="H6457">
            <v>0</v>
          </cell>
        </row>
        <row r="6458">
          <cell r="D6458">
            <v>9312146</v>
          </cell>
          <cell r="H6458">
            <v>0</v>
          </cell>
        </row>
        <row r="6459">
          <cell r="D6459">
            <v>9312147</v>
          </cell>
          <cell r="H6459">
            <v>0</v>
          </cell>
        </row>
        <row r="6460">
          <cell r="D6460">
            <v>9312148</v>
          </cell>
          <cell r="H6460">
            <v>0</v>
          </cell>
        </row>
        <row r="6461">
          <cell r="D6461">
            <v>9312149</v>
          </cell>
          <cell r="H6461">
            <v>0</v>
          </cell>
        </row>
        <row r="6462">
          <cell r="D6462">
            <v>9312165</v>
          </cell>
          <cell r="H6462">
            <v>0</v>
          </cell>
        </row>
        <row r="6463">
          <cell r="D6463">
            <v>9312166</v>
          </cell>
          <cell r="H6463">
            <v>0</v>
          </cell>
        </row>
        <row r="6464">
          <cell r="D6464">
            <v>9312167</v>
          </cell>
          <cell r="H6464">
            <v>0</v>
          </cell>
        </row>
        <row r="6465">
          <cell r="D6465">
            <v>9312168</v>
          </cell>
          <cell r="H6465">
            <v>0</v>
          </cell>
        </row>
        <row r="6466">
          <cell r="D6466">
            <v>9312169</v>
          </cell>
          <cell r="H6466">
            <v>0</v>
          </cell>
        </row>
        <row r="6467">
          <cell r="D6467">
            <v>9312180</v>
          </cell>
          <cell r="H6467">
            <v>0</v>
          </cell>
        </row>
        <row r="6468">
          <cell r="D6468">
            <v>9312181</v>
          </cell>
          <cell r="H6468">
            <v>0</v>
          </cell>
        </row>
        <row r="6469">
          <cell r="D6469">
            <v>9312182</v>
          </cell>
          <cell r="H6469">
            <v>0</v>
          </cell>
        </row>
        <row r="6470">
          <cell r="D6470">
            <v>9312183</v>
          </cell>
          <cell r="H6470">
            <v>0</v>
          </cell>
        </row>
        <row r="6471">
          <cell r="D6471">
            <v>9312184</v>
          </cell>
          <cell r="H6471">
            <v>0</v>
          </cell>
        </row>
        <row r="6472">
          <cell r="D6472">
            <v>9312185</v>
          </cell>
          <cell r="H6472">
            <v>221.27659574468086</v>
          </cell>
        </row>
        <row r="6473">
          <cell r="D6473">
            <v>9312186</v>
          </cell>
          <cell r="H6473">
            <v>0</v>
          </cell>
        </row>
        <row r="6474">
          <cell r="D6474">
            <v>9312293</v>
          </cell>
          <cell r="H6474">
            <v>0</v>
          </cell>
        </row>
        <row r="6475">
          <cell r="D6475">
            <v>9312348</v>
          </cell>
          <cell r="H6475">
            <v>769.46344887421458</v>
          </cell>
        </row>
        <row r="6476">
          <cell r="D6476">
            <v>9312350</v>
          </cell>
          <cell r="H6476">
            <v>0</v>
          </cell>
        </row>
        <row r="6477">
          <cell r="D6477">
            <v>9312351</v>
          </cell>
          <cell r="H6477">
            <v>584.5998198168362</v>
          </cell>
        </row>
        <row r="6478">
          <cell r="D6478">
            <v>9312352</v>
          </cell>
          <cell r="H6478">
            <v>0</v>
          </cell>
        </row>
        <row r="6479">
          <cell r="D6479">
            <v>9312354</v>
          </cell>
          <cell r="H6479">
            <v>0</v>
          </cell>
        </row>
        <row r="6480">
          <cell r="D6480">
            <v>9312355</v>
          </cell>
          <cell r="H6480">
            <v>0</v>
          </cell>
        </row>
        <row r="6481">
          <cell r="D6481">
            <v>9312357</v>
          </cell>
          <cell r="H6481">
            <v>0</v>
          </cell>
        </row>
        <row r="6482">
          <cell r="D6482">
            <v>9312358</v>
          </cell>
          <cell r="H6482">
            <v>0</v>
          </cell>
        </row>
        <row r="6483">
          <cell r="D6483">
            <v>9312366</v>
          </cell>
          <cell r="H6483">
            <v>0</v>
          </cell>
        </row>
        <row r="6484">
          <cell r="D6484">
            <v>9312367</v>
          </cell>
          <cell r="H6484">
            <v>0</v>
          </cell>
        </row>
        <row r="6485">
          <cell r="D6485">
            <v>9312377</v>
          </cell>
          <cell r="H6485">
            <v>0</v>
          </cell>
        </row>
        <row r="6486">
          <cell r="D6486">
            <v>9312379</v>
          </cell>
          <cell r="H6486">
            <v>0</v>
          </cell>
        </row>
        <row r="6487">
          <cell r="D6487">
            <v>9312411</v>
          </cell>
          <cell r="H6487">
            <v>0</v>
          </cell>
        </row>
        <row r="6488">
          <cell r="D6488">
            <v>9312413</v>
          </cell>
          <cell r="H6488">
            <v>0</v>
          </cell>
        </row>
        <row r="6489">
          <cell r="D6489">
            <v>9312414</v>
          </cell>
          <cell r="H6489">
            <v>0</v>
          </cell>
        </row>
        <row r="6490">
          <cell r="D6490">
            <v>9312415</v>
          </cell>
          <cell r="H6490">
            <v>0</v>
          </cell>
        </row>
        <row r="6491">
          <cell r="D6491">
            <v>9312416</v>
          </cell>
          <cell r="H6491">
            <v>0</v>
          </cell>
        </row>
        <row r="6492">
          <cell r="D6492">
            <v>9312417</v>
          </cell>
          <cell r="H6492">
            <v>0</v>
          </cell>
        </row>
        <row r="6493">
          <cell r="D6493">
            <v>9312418</v>
          </cell>
          <cell r="H6493">
            <v>0</v>
          </cell>
        </row>
        <row r="6494">
          <cell r="D6494">
            <v>9312423</v>
          </cell>
          <cell r="H6494">
            <v>0</v>
          </cell>
        </row>
        <row r="6495">
          <cell r="D6495">
            <v>9312424</v>
          </cell>
          <cell r="H6495">
            <v>0</v>
          </cell>
        </row>
        <row r="6496">
          <cell r="D6496">
            <v>9312425</v>
          </cell>
          <cell r="H6496">
            <v>0</v>
          </cell>
        </row>
        <row r="6497">
          <cell r="D6497">
            <v>9312426</v>
          </cell>
          <cell r="H6497">
            <v>0</v>
          </cell>
        </row>
        <row r="6498">
          <cell r="D6498">
            <v>9312427</v>
          </cell>
          <cell r="H6498">
            <v>0</v>
          </cell>
        </row>
        <row r="6499">
          <cell r="D6499">
            <v>9312428</v>
          </cell>
          <cell r="H6499">
            <v>0</v>
          </cell>
        </row>
        <row r="6500">
          <cell r="D6500">
            <v>9312429</v>
          </cell>
          <cell r="H6500">
            <v>0</v>
          </cell>
        </row>
        <row r="6501">
          <cell r="D6501">
            <v>9312440</v>
          </cell>
          <cell r="H6501">
            <v>0</v>
          </cell>
        </row>
        <row r="6502">
          <cell r="D6502">
            <v>9312441</v>
          </cell>
          <cell r="H6502">
            <v>0</v>
          </cell>
        </row>
        <row r="6503">
          <cell r="D6503">
            <v>9312442</v>
          </cell>
          <cell r="H6503">
            <v>0</v>
          </cell>
        </row>
        <row r="6504">
          <cell r="D6504">
            <v>9312443</v>
          </cell>
          <cell r="H6504">
            <v>0</v>
          </cell>
        </row>
        <row r="6505">
          <cell r="D6505">
            <v>9312444</v>
          </cell>
          <cell r="H6505">
            <v>0</v>
          </cell>
        </row>
        <row r="6506">
          <cell r="D6506">
            <v>9312445</v>
          </cell>
          <cell r="H6506">
            <v>0</v>
          </cell>
        </row>
        <row r="6507">
          <cell r="D6507">
            <v>9312446</v>
          </cell>
          <cell r="H6507">
            <v>0</v>
          </cell>
        </row>
        <row r="6508">
          <cell r="D6508">
            <v>9312447</v>
          </cell>
          <cell r="H6508">
            <v>0</v>
          </cell>
        </row>
        <row r="6509">
          <cell r="D6509">
            <v>9312491</v>
          </cell>
          <cell r="H6509">
            <v>0</v>
          </cell>
        </row>
        <row r="6510">
          <cell r="D6510">
            <v>9312492</v>
          </cell>
          <cell r="H6510">
            <v>0</v>
          </cell>
        </row>
        <row r="6511">
          <cell r="D6511">
            <v>9312493</v>
          </cell>
          <cell r="H6511">
            <v>0</v>
          </cell>
        </row>
        <row r="6512">
          <cell r="D6512">
            <v>9312526</v>
          </cell>
          <cell r="H6512">
            <v>0</v>
          </cell>
        </row>
        <row r="6513">
          <cell r="D6513">
            <v>9312545</v>
          </cell>
          <cell r="H6513">
            <v>0</v>
          </cell>
        </row>
        <row r="6514">
          <cell r="D6514">
            <v>9312546</v>
          </cell>
          <cell r="H6514">
            <v>0</v>
          </cell>
        </row>
        <row r="6515">
          <cell r="D6515">
            <v>9312547</v>
          </cell>
          <cell r="H6515">
            <v>0</v>
          </cell>
        </row>
        <row r="6516">
          <cell r="D6516">
            <v>9312548</v>
          </cell>
          <cell r="H6516">
            <v>0</v>
          </cell>
        </row>
        <row r="6517">
          <cell r="D6517">
            <v>9312694</v>
          </cell>
          <cell r="H6517">
            <v>0</v>
          </cell>
        </row>
        <row r="6518">
          <cell r="D6518">
            <v>9312724</v>
          </cell>
          <cell r="H6518">
            <v>610.00024379795082</v>
          </cell>
        </row>
        <row r="6519">
          <cell r="D6519">
            <v>9312725</v>
          </cell>
          <cell r="H6519">
            <v>5293.2390413814146</v>
          </cell>
        </row>
        <row r="6520">
          <cell r="D6520">
            <v>9312726</v>
          </cell>
          <cell r="H6520">
            <v>1237.2175389000884</v>
          </cell>
        </row>
        <row r="6521">
          <cell r="D6521">
            <v>9312727</v>
          </cell>
          <cell r="H6521">
            <v>1040.7908135600699</v>
          </cell>
        </row>
        <row r="6522">
          <cell r="D6522">
            <v>9312728</v>
          </cell>
          <cell r="H6522">
            <v>2097.0632204101348</v>
          </cell>
        </row>
        <row r="6523">
          <cell r="D6523">
            <v>9312730</v>
          </cell>
          <cell r="H6523">
            <v>1385.8997723292669</v>
          </cell>
        </row>
        <row r="6524">
          <cell r="D6524">
            <v>9312736</v>
          </cell>
          <cell r="H6524">
            <v>0</v>
          </cell>
        </row>
        <row r="6525">
          <cell r="D6525">
            <v>9312747</v>
          </cell>
          <cell r="H6525">
            <v>0</v>
          </cell>
        </row>
        <row r="6526">
          <cell r="D6526">
            <v>9312752</v>
          </cell>
          <cell r="H6526">
            <v>0</v>
          </cell>
        </row>
        <row r="6527">
          <cell r="D6527">
            <v>9312809</v>
          </cell>
          <cell r="H6527">
            <v>0</v>
          </cell>
        </row>
        <row r="6528">
          <cell r="D6528">
            <v>9312822</v>
          </cell>
          <cell r="H6528">
            <v>0</v>
          </cell>
        </row>
        <row r="6529">
          <cell r="D6529">
            <v>9312825</v>
          </cell>
          <cell r="H6529">
            <v>0</v>
          </cell>
        </row>
        <row r="6530">
          <cell r="D6530">
            <v>9312828</v>
          </cell>
          <cell r="H6530">
            <v>0</v>
          </cell>
        </row>
        <row r="6531">
          <cell r="D6531">
            <v>9312860</v>
          </cell>
          <cell r="H6531">
            <v>0</v>
          </cell>
        </row>
        <row r="6532">
          <cell r="D6532">
            <v>9312861</v>
          </cell>
          <cell r="H6532">
            <v>0</v>
          </cell>
        </row>
        <row r="6533">
          <cell r="D6533">
            <v>9312862</v>
          </cell>
          <cell r="H6533">
            <v>0</v>
          </cell>
        </row>
        <row r="6534">
          <cell r="D6534">
            <v>9312863</v>
          </cell>
          <cell r="H6534">
            <v>0</v>
          </cell>
        </row>
        <row r="6535">
          <cell r="D6535">
            <v>9312864</v>
          </cell>
          <cell r="H6535">
            <v>0</v>
          </cell>
        </row>
        <row r="6536">
          <cell r="D6536">
            <v>9312865</v>
          </cell>
          <cell r="H6536">
            <v>0</v>
          </cell>
        </row>
        <row r="6537">
          <cell r="D6537">
            <v>9312866</v>
          </cell>
          <cell r="H6537">
            <v>0</v>
          </cell>
        </row>
        <row r="6538">
          <cell r="D6538">
            <v>9312867</v>
          </cell>
          <cell r="H6538">
            <v>0</v>
          </cell>
        </row>
        <row r="6539">
          <cell r="D6539">
            <v>9312868</v>
          </cell>
          <cell r="H6539">
            <v>0</v>
          </cell>
        </row>
        <row r="6540">
          <cell r="D6540">
            <v>9312869</v>
          </cell>
          <cell r="H6540">
            <v>0</v>
          </cell>
        </row>
        <row r="6541">
          <cell r="D6541">
            <v>9312870</v>
          </cell>
          <cell r="H6541">
            <v>0</v>
          </cell>
        </row>
        <row r="6542">
          <cell r="D6542">
            <v>9312871</v>
          </cell>
          <cell r="H6542">
            <v>0</v>
          </cell>
        </row>
        <row r="6543">
          <cell r="D6543">
            <v>9312872</v>
          </cell>
          <cell r="H6543">
            <v>0</v>
          </cell>
        </row>
        <row r="6544">
          <cell r="D6544">
            <v>9312873</v>
          </cell>
          <cell r="H6544">
            <v>0</v>
          </cell>
        </row>
        <row r="6545">
          <cell r="D6545">
            <v>9312874</v>
          </cell>
          <cell r="H6545">
            <v>0</v>
          </cell>
        </row>
        <row r="6546">
          <cell r="D6546">
            <v>9312875</v>
          </cell>
          <cell r="H6546">
            <v>0</v>
          </cell>
        </row>
        <row r="6547">
          <cell r="D6547">
            <v>9312876</v>
          </cell>
          <cell r="H6547">
            <v>0</v>
          </cell>
        </row>
        <row r="6548">
          <cell r="D6548">
            <v>9312895</v>
          </cell>
          <cell r="H6548">
            <v>28.589706719791295</v>
          </cell>
        </row>
        <row r="6549">
          <cell r="D6549">
            <v>9313025</v>
          </cell>
          <cell r="H6549">
            <v>0</v>
          </cell>
        </row>
        <row r="6550">
          <cell r="D6550">
            <v>9313026</v>
          </cell>
          <cell r="H6550">
            <v>0</v>
          </cell>
        </row>
        <row r="6551">
          <cell r="D6551">
            <v>9313027</v>
          </cell>
          <cell r="H6551">
            <v>0</v>
          </cell>
        </row>
        <row r="6552">
          <cell r="D6552">
            <v>9313028</v>
          </cell>
          <cell r="H6552">
            <v>0</v>
          </cell>
        </row>
        <row r="6553">
          <cell r="D6553">
            <v>9313029</v>
          </cell>
          <cell r="H6553">
            <v>0</v>
          </cell>
        </row>
        <row r="6554">
          <cell r="D6554">
            <v>9313030</v>
          </cell>
          <cell r="H6554">
            <v>0</v>
          </cell>
        </row>
        <row r="6555">
          <cell r="D6555">
            <v>9313042</v>
          </cell>
          <cell r="H6555">
            <v>0</v>
          </cell>
        </row>
        <row r="6556">
          <cell r="D6556">
            <v>9313046</v>
          </cell>
          <cell r="H6556">
            <v>0</v>
          </cell>
        </row>
        <row r="6557">
          <cell r="D6557">
            <v>9313047</v>
          </cell>
          <cell r="H6557">
            <v>0</v>
          </cell>
        </row>
        <row r="6558">
          <cell r="D6558">
            <v>9313048</v>
          </cell>
          <cell r="H6558">
            <v>0</v>
          </cell>
        </row>
        <row r="6559">
          <cell r="D6559">
            <v>9313049</v>
          </cell>
          <cell r="H6559">
            <v>0</v>
          </cell>
        </row>
        <row r="6560">
          <cell r="D6560">
            <v>9313092</v>
          </cell>
          <cell r="H6560">
            <v>0</v>
          </cell>
        </row>
        <row r="6561">
          <cell r="D6561">
            <v>9313093</v>
          </cell>
          <cell r="H6561">
            <v>0</v>
          </cell>
        </row>
        <row r="6562">
          <cell r="D6562">
            <v>9313100</v>
          </cell>
          <cell r="H6562">
            <v>138.52725423087713</v>
          </cell>
        </row>
        <row r="6563">
          <cell r="D6563">
            <v>9313115</v>
          </cell>
          <cell r="H6563">
            <v>0</v>
          </cell>
        </row>
        <row r="6564">
          <cell r="D6564">
            <v>9313116</v>
          </cell>
          <cell r="H6564">
            <v>215.77198841659896</v>
          </cell>
        </row>
        <row r="6565">
          <cell r="D6565">
            <v>9313117</v>
          </cell>
          <cell r="H6565">
            <v>2829.9750962191538</v>
          </cell>
        </row>
        <row r="6566">
          <cell r="D6566">
            <v>9313118</v>
          </cell>
          <cell r="H6566">
            <v>0</v>
          </cell>
        </row>
        <row r="6567">
          <cell r="D6567">
            <v>9313119</v>
          </cell>
          <cell r="H6567">
            <v>0</v>
          </cell>
        </row>
        <row r="6568">
          <cell r="D6568">
            <v>9313130</v>
          </cell>
          <cell r="H6568">
            <v>0</v>
          </cell>
        </row>
        <row r="6569">
          <cell r="D6569">
            <v>9313134</v>
          </cell>
          <cell r="H6569">
            <v>0</v>
          </cell>
        </row>
        <row r="6570">
          <cell r="D6570">
            <v>9313153</v>
          </cell>
          <cell r="H6570">
            <v>0</v>
          </cell>
        </row>
        <row r="6571">
          <cell r="D6571">
            <v>9313169</v>
          </cell>
          <cell r="H6571">
            <v>0</v>
          </cell>
        </row>
        <row r="6572">
          <cell r="D6572">
            <v>9313188</v>
          </cell>
          <cell r="H6572">
            <v>0</v>
          </cell>
        </row>
        <row r="6573">
          <cell r="D6573">
            <v>9313189</v>
          </cell>
          <cell r="H6573">
            <v>0</v>
          </cell>
        </row>
        <row r="6574">
          <cell r="D6574">
            <v>9313190</v>
          </cell>
          <cell r="H6574">
            <v>0</v>
          </cell>
        </row>
        <row r="6575">
          <cell r="D6575">
            <v>9313285</v>
          </cell>
          <cell r="H6575">
            <v>0</v>
          </cell>
        </row>
        <row r="6576">
          <cell r="D6576">
            <v>9313286</v>
          </cell>
          <cell r="H6576">
            <v>0</v>
          </cell>
        </row>
        <row r="6577">
          <cell r="D6577">
            <v>9313300</v>
          </cell>
          <cell r="H6577">
            <v>0</v>
          </cell>
        </row>
        <row r="6578">
          <cell r="D6578">
            <v>9313301</v>
          </cell>
          <cell r="H6578">
            <v>0</v>
          </cell>
        </row>
        <row r="6579">
          <cell r="D6579">
            <v>9313345</v>
          </cell>
          <cell r="H6579">
            <v>0</v>
          </cell>
        </row>
        <row r="6580">
          <cell r="D6580">
            <v>9313444</v>
          </cell>
          <cell r="H6580">
            <v>0</v>
          </cell>
        </row>
        <row r="6581">
          <cell r="D6581">
            <v>9313445</v>
          </cell>
          <cell r="H6581">
            <v>0</v>
          </cell>
        </row>
        <row r="6582">
          <cell r="D6582">
            <v>9313446</v>
          </cell>
          <cell r="H6582">
            <v>0</v>
          </cell>
        </row>
        <row r="6583">
          <cell r="D6583">
            <v>9313447</v>
          </cell>
          <cell r="H6583">
            <v>0</v>
          </cell>
        </row>
        <row r="6584">
          <cell r="D6584">
            <v>9313448</v>
          </cell>
          <cell r="H6584">
            <v>0</v>
          </cell>
        </row>
        <row r="6585">
          <cell r="D6585">
            <v>9313514</v>
          </cell>
          <cell r="H6585">
            <v>0</v>
          </cell>
        </row>
        <row r="6586">
          <cell r="D6586">
            <v>9313515</v>
          </cell>
          <cell r="H6586">
            <v>0</v>
          </cell>
        </row>
        <row r="6587">
          <cell r="D6587">
            <v>9313516</v>
          </cell>
          <cell r="H6587">
            <v>0</v>
          </cell>
        </row>
        <row r="6588">
          <cell r="D6588">
            <v>9313770</v>
          </cell>
          <cell r="H6588">
            <v>0</v>
          </cell>
        </row>
        <row r="6589">
          <cell r="D6589">
            <v>9313771</v>
          </cell>
          <cell r="H6589">
            <v>0</v>
          </cell>
        </row>
        <row r="6590">
          <cell r="D6590">
            <v>9313773</v>
          </cell>
          <cell r="H6590">
            <v>0</v>
          </cell>
        </row>
        <row r="6591">
          <cell r="D6591">
            <v>9313775</v>
          </cell>
          <cell r="H6591">
            <v>0</v>
          </cell>
        </row>
        <row r="6592">
          <cell r="D6592">
            <v>9313776</v>
          </cell>
          <cell r="H6592">
            <v>0</v>
          </cell>
        </row>
        <row r="6593">
          <cell r="D6593">
            <v>9313777</v>
          </cell>
          <cell r="H6593">
            <v>0</v>
          </cell>
        </row>
        <row r="6594">
          <cell r="D6594">
            <v>9313778</v>
          </cell>
          <cell r="H6594">
            <v>0</v>
          </cell>
        </row>
        <row r="6595">
          <cell r="D6595">
            <v>9313804</v>
          </cell>
          <cell r="H6595">
            <v>0</v>
          </cell>
        </row>
        <row r="6596">
          <cell r="D6596">
            <v>9313807</v>
          </cell>
          <cell r="H6596">
            <v>0</v>
          </cell>
        </row>
        <row r="6597">
          <cell r="D6597">
            <v>9313808</v>
          </cell>
          <cell r="H6597">
            <v>0</v>
          </cell>
        </row>
        <row r="6598">
          <cell r="D6598">
            <v>9313810</v>
          </cell>
          <cell r="H6598">
            <v>0</v>
          </cell>
        </row>
        <row r="6599">
          <cell r="D6599">
            <v>9313816</v>
          </cell>
          <cell r="H6599">
            <v>0</v>
          </cell>
        </row>
        <row r="6600">
          <cell r="D6600">
            <v>9313818</v>
          </cell>
          <cell r="H6600">
            <v>0</v>
          </cell>
        </row>
        <row r="6601">
          <cell r="D6601">
            <v>9313872</v>
          </cell>
          <cell r="H6601">
            <v>0</v>
          </cell>
        </row>
        <row r="6602">
          <cell r="D6602">
            <v>9313940</v>
          </cell>
          <cell r="H6602">
            <v>0</v>
          </cell>
        </row>
        <row r="6603">
          <cell r="D6603">
            <v>9313942</v>
          </cell>
          <cell r="H6603">
            <v>0</v>
          </cell>
        </row>
        <row r="6604">
          <cell r="D6604">
            <v>9313943</v>
          </cell>
          <cell r="H6604">
            <v>0</v>
          </cell>
        </row>
        <row r="6605">
          <cell r="D6605">
            <v>9313944</v>
          </cell>
          <cell r="H6605">
            <v>0</v>
          </cell>
        </row>
        <row r="6606">
          <cell r="D6606">
            <v>9313962</v>
          </cell>
          <cell r="H6606">
            <v>0</v>
          </cell>
        </row>
        <row r="6607">
          <cell r="D6607">
            <v>9313963</v>
          </cell>
          <cell r="H6607">
            <v>0</v>
          </cell>
        </row>
        <row r="6608">
          <cell r="D6608">
            <v>9313964</v>
          </cell>
          <cell r="H6608">
            <v>0</v>
          </cell>
        </row>
        <row r="6609">
          <cell r="D6609">
            <v>9313965</v>
          </cell>
          <cell r="H6609">
            <v>0</v>
          </cell>
        </row>
        <row r="6610">
          <cell r="D6610">
            <v>9313966</v>
          </cell>
          <cell r="H6610">
            <v>0</v>
          </cell>
        </row>
        <row r="6611">
          <cell r="D6611">
            <v>9313967</v>
          </cell>
          <cell r="H6611">
            <v>0</v>
          </cell>
        </row>
        <row r="6612">
          <cell r="D6612">
            <v>9313968</v>
          </cell>
          <cell r="H6612">
            <v>0</v>
          </cell>
        </row>
        <row r="6613">
          <cell r="D6613">
            <v>9313969</v>
          </cell>
          <cell r="H6613">
            <v>0</v>
          </cell>
        </row>
        <row r="6614">
          <cell r="D6614">
            <v>9313970</v>
          </cell>
          <cell r="H6614">
            <v>0</v>
          </cell>
        </row>
        <row r="6615">
          <cell r="D6615">
            <v>9313971</v>
          </cell>
          <cell r="H6615">
            <v>0</v>
          </cell>
        </row>
        <row r="6616">
          <cell r="D6616">
            <v>9313972</v>
          </cell>
          <cell r="H6616">
            <v>0</v>
          </cell>
        </row>
        <row r="6617">
          <cell r="D6617">
            <v>9313973</v>
          </cell>
          <cell r="H6617">
            <v>0</v>
          </cell>
        </row>
        <row r="6618">
          <cell r="D6618">
            <v>9313974</v>
          </cell>
          <cell r="H6618">
            <v>0</v>
          </cell>
        </row>
        <row r="6619">
          <cell r="D6619">
            <v>9313975</v>
          </cell>
          <cell r="H6619">
            <v>0</v>
          </cell>
        </row>
        <row r="6620">
          <cell r="D6620">
            <v>9313976</v>
          </cell>
          <cell r="H6620">
            <v>0</v>
          </cell>
        </row>
        <row r="6621">
          <cell r="D6621">
            <v>9313977</v>
          </cell>
          <cell r="H6621">
            <v>0</v>
          </cell>
        </row>
        <row r="6622">
          <cell r="D6622">
            <v>9313978</v>
          </cell>
          <cell r="H6622">
            <v>0</v>
          </cell>
        </row>
        <row r="6623">
          <cell r="D6623">
            <v>9314061</v>
          </cell>
          <cell r="H6623">
            <v>0</v>
          </cell>
        </row>
        <row r="6624">
          <cell r="D6624">
            <v>9400003</v>
          </cell>
          <cell r="H6624">
            <v>0</v>
          </cell>
        </row>
        <row r="6625">
          <cell r="D6625">
            <v>9400021</v>
          </cell>
          <cell r="H6625">
            <v>0</v>
          </cell>
        </row>
        <row r="6626">
          <cell r="D6626">
            <v>9400033</v>
          </cell>
          <cell r="H6626">
            <v>0</v>
          </cell>
        </row>
        <row r="6627">
          <cell r="D6627">
            <v>9400093</v>
          </cell>
          <cell r="H6627">
            <v>0</v>
          </cell>
        </row>
        <row r="6628">
          <cell r="D6628">
            <v>9400157</v>
          </cell>
          <cell r="H6628">
            <v>0</v>
          </cell>
        </row>
        <row r="6629">
          <cell r="D6629">
            <v>9400201</v>
          </cell>
          <cell r="H6629">
            <v>0</v>
          </cell>
        </row>
        <row r="6630">
          <cell r="D6630">
            <v>9400214</v>
          </cell>
          <cell r="H6630">
            <v>0</v>
          </cell>
        </row>
        <row r="6631">
          <cell r="D6631">
            <v>9400261</v>
          </cell>
          <cell r="H6631">
            <v>0</v>
          </cell>
        </row>
        <row r="6632">
          <cell r="D6632">
            <v>9400262</v>
          </cell>
          <cell r="H6632">
            <v>0</v>
          </cell>
        </row>
        <row r="6633">
          <cell r="D6633">
            <v>9400301</v>
          </cell>
          <cell r="H6633">
            <v>0</v>
          </cell>
        </row>
        <row r="6634">
          <cell r="D6634">
            <v>9400305</v>
          </cell>
          <cell r="H6634">
            <v>0</v>
          </cell>
        </row>
        <row r="6635">
          <cell r="D6635">
            <v>9400307</v>
          </cell>
          <cell r="H6635">
            <v>0</v>
          </cell>
        </row>
        <row r="6636">
          <cell r="D6636">
            <v>9400308</v>
          </cell>
          <cell r="H6636">
            <v>0</v>
          </cell>
        </row>
        <row r="6637">
          <cell r="D6637">
            <v>9400309</v>
          </cell>
          <cell r="H6637">
            <v>0</v>
          </cell>
        </row>
        <row r="6638">
          <cell r="D6638">
            <v>9400500</v>
          </cell>
          <cell r="H6638">
            <v>0</v>
          </cell>
        </row>
        <row r="6639">
          <cell r="D6639">
            <v>9400501</v>
          </cell>
          <cell r="H6639">
            <v>0</v>
          </cell>
        </row>
        <row r="6640">
          <cell r="D6640">
            <v>9400503</v>
          </cell>
          <cell r="H6640">
            <v>0</v>
          </cell>
        </row>
        <row r="6641">
          <cell r="D6641">
            <v>9400504</v>
          </cell>
          <cell r="H6641">
            <v>0</v>
          </cell>
        </row>
        <row r="6642">
          <cell r="D6642">
            <v>9400505</v>
          </cell>
          <cell r="H6642">
            <v>0</v>
          </cell>
        </row>
        <row r="6643">
          <cell r="D6643">
            <v>9400506</v>
          </cell>
          <cell r="H6643">
            <v>0</v>
          </cell>
        </row>
        <row r="6644">
          <cell r="D6644">
            <v>9400508</v>
          </cell>
          <cell r="H6644">
            <v>0</v>
          </cell>
        </row>
        <row r="6645">
          <cell r="D6645">
            <v>9400509</v>
          </cell>
          <cell r="H6645">
            <v>0</v>
          </cell>
        </row>
        <row r="6646">
          <cell r="D6646">
            <v>9400302</v>
          </cell>
          <cell r="H6646">
            <v>0</v>
          </cell>
        </row>
        <row r="6647">
          <cell r="D6647">
            <v>9400303</v>
          </cell>
          <cell r="H6647">
            <v>5364.8068669527902</v>
          </cell>
        </row>
        <row r="6648">
          <cell r="D6648">
            <v>9400304</v>
          </cell>
          <cell r="H6648">
            <v>0</v>
          </cell>
        </row>
        <row r="6649">
          <cell r="D6649">
            <v>9400502</v>
          </cell>
          <cell r="H6649">
            <v>0</v>
          </cell>
        </row>
        <row r="6650">
          <cell r="D6650">
            <v>9400510</v>
          </cell>
          <cell r="H6650">
            <v>0</v>
          </cell>
        </row>
        <row r="6651">
          <cell r="D6651">
            <v>9400511</v>
          </cell>
          <cell r="H6651">
            <v>0</v>
          </cell>
        </row>
        <row r="6652">
          <cell r="D6652">
            <v>9400512</v>
          </cell>
          <cell r="H6652">
            <v>0</v>
          </cell>
        </row>
        <row r="6653">
          <cell r="D6653">
            <v>9400513</v>
          </cell>
          <cell r="H6653">
            <v>0</v>
          </cell>
        </row>
        <row r="6654">
          <cell r="D6654">
            <v>9400514</v>
          </cell>
          <cell r="H6654">
            <v>0</v>
          </cell>
        </row>
        <row r="6655">
          <cell r="D6655">
            <v>9400516</v>
          </cell>
          <cell r="H6655">
            <v>0</v>
          </cell>
        </row>
        <row r="6656">
          <cell r="D6656">
            <v>9400517</v>
          </cell>
          <cell r="H6656">
            <v>0</v>
          </cell>
        </row>
        <row r="6657">
          <cell r="D6657">
            <v>9400518</v>
          </cell>
          <cell r="H6657">
            <v>0</v>
          </cell>
        </row>
        <row r="6658">
          <cell r="D6658">
            <v>9400519</v>
          </cell>
          <cell r="H6658">
            <v>0</v>
          </cell>
        </row>
        <row r="6659">
          <cell r="D6659">
            <v>9400520</v>
          </cell>
          <cell r="H6659">
            <v>0</v>
          </cell>
        </row>
        <row r="6660">
          <cell r="D6660">
            <v>9400521</v>
          </cell>
          <cell r="H6660">
            <v>0</v>
          </cell>
        </row>
        <row r="6661">
          <cell r="D6661">
            <v>9400522</v>
          </cell>
          <cell r="H6661">
            <v>0</v>
          </cell>
        </row>
        <row r="6662">
          <cell r="D6662">
            <v>9400523</v>
          </cell>
          <cell r="H6662">
            <v>0</v>
          </cell>
        </row>
        <row r="6663">
          <cell r="D6663">
            <v>9400524</v>
          </cell>
          <cell r="H6663">
            <v>0</v>
          </cell>
        </row>
        <row r="6664">
          <cell r="D6664">
            <v>9400525</v>
          </cell>
          <cell r="H6664">
            <v>0</v>
          </cell>
        </row>
        <row r="6665">
          <cell r="D6665">
            <v>9400526</v>
          </cell>
          <cell r="H6665">
            <v>0</v>
          </cell>
        </row>
        <row r="6666">
          <cell r="D6666">
            <v>9400527</v>
          </cell>
          <cell r="H6666">
            <v>0</v>
          </cell>
        </row>
        <row r="6667">
          <cell r="D6667">
            <v>7301751</v>
          </cell>
          <cell r="H6667">
            <v>0</v>
          </cell>
        </row>
        <row r="6668">
          <cell r="D6668">
            <v>9309506</v>
          </cell>
          <cell r="H6668">
            <v>0</v>
          </cell>
        </row>
        <row r="6669">
          <cell r="D6669">
            <v>9309505</v>
          </cell>
          <cell r="H6669">
            <v>0</v>
          </cell>
        </row>
        <row r="6670">
          <cell r="D6670">
            <v>9308062</v>
          </cell>
          <cell r="H6670">
            <v>0</v>
          </cell>
        </row>
        <row r="6671">
          <cell r="D6671">
            <v>9400731</v>
          </cell>
          <cell r="H6671">
            <v>0</v>
          </cell>
        </row>
        <row r="6672">
          <cell r="D6672">
            <v>9400732</v>
          </cell>
          <cell r="H6672">
            <v>0</v>
          </cell>
        </row>
        <row r="6673">
          <cell r="D6673">
            <v>9400753</v>
          </cell>
          <cell r="H6673">
            <v>0</v>
          </cell>
        </row>
        <row r="6674">
          <cell r="D6674">
            <v>9400754</v>
          </cell>
          <cell r="H6674">
            <v>0</v>
          </cell>
        </row>
        <row r="6675">
          <cell r="D6675">
            <v>9400755</v>
          </cell>
          <cell r="H6675">
            <v>1785.2892168531307</v>
          </cell>
        </row>
        <row r="6676">
          <cell r="D6676">
            <v>9001850</v>
          </cell>
          <cell r="H6676">
            <v>0</v>
          </cell>
        </row>
        <row r="6677">
          <cell r="D6677">
            <v>9301074</v>
          </cell>
          <cell r="H6677">
            <v>0</v>
          </cell>
        </row>
        <row r="6678">
          <cell r="D6678">
            <v>9301077</v>
          </cell>
          <cell r="H6678">
            <v>0</v>
          </cell>
        </row>
        <row r="6679">
          <cell r="D6679">
            <v>9301078</v>
          </cell>
          <cell r="H6679">
            <v>0</v>
          </cell>
        </row>
        <row r="6680">
          <cell r="D6680">
            <v>9301091</v>
          </cell>
          <cell r="H6680">
            <v>0</v>
          </cell>
        </row>
        <row r="6681">
          <cell r="D6681">
            <v>9301155</v>
          </cell>
          <cell r="H6681">
            <v>0</v>
          </cell>
        </row>
        <row r="6682">
          <cell r="D6682">
            <v>9301197</v>
          </cell>
          <cell r="H6682">
            <v>0</v>
          </cell>
        </row>
        <row r="6683">
          <cell r="D6683">
            <v>9301349</v>
          </cell>
          <cell r="H6683">
            <v>0</v>
          </cell>
        </row>
        <row r="6684">
          <cell r="D6684">
            <v>9301415</v>
          </cell>
          <cell r="H6684">
            <v>0</v>
          </cell>
        </row>
        <row r="6685">
          <cell r="D6685">
            <v>9301416</v>
          </cell>
          <cell r="H6685">
            <v>0</v>
          </cell>
        </row>
        <row r="6686">
          <cell r="D6686">
            <v>9301702</v>
          </cell>
          <cell r="H6686">
            <v>0</v>
          </cell>
        </row>
        <row r="6687">
          <cell r="D6687">
            <v>9301703</v>
          </cell>
          <cell r="H6687">
            <v>0</v>
          </cell>
        </row>
        <row r="6688">
          <cell r="D6688">
            <v>9301704</v>
          </cell>
          <cell r="H6688">
            <v>0</v>
          </cell>
        </row>
        <row r="6689">
          <cell r="D6689">
            <v>9301754</v>
          </cell>
          <cell r="H6689">
            <v>0</v>
          </cell>
        </row>
        <row r="6690">
          <cell r="D6690">
            <v>9302803</v>
          </cell>
          <cell r="H6690">
            <v>0</v>
          </cell>
        </row>
        <row r="6691">
          <cell r="D6691">
            <v>9302971</v>
          </cell>
          <cell r="H6691">
            <v>0</v>
          </cell>
        </row>
        <row r="6692">
          <cell r="D6692">
            <v>9302972</v>
          </cell>
          <cell r="H6692">
            <v>0</v>
          </cell>
        </row>
        <row r="6693">
          <cell r="D6693">
            <v>9303069</v>
          </cell>
          <cell r="H6693">
            <v>0</v>
          </cell>
        </row>
        <row r="6694">
          <cell r="D6694">
            <v>9303193</v>
          </cell>
          <cell r="H6694">
            <v>0</v>
          </cell>
        </row>
        <row r="6695">
          <cell r="D6695">
            <v>9303194</v>
          </cell>
          <cell r="H6695">
            <v>0</v>
          </cell>
        </row>
        <row r="6696">
          <cell r="D6696">
            <v>9303605</v>
          </cell>
          <cell r="H6696">
            <v>0</v>
          </cell>
        </row>
        <row r="6697">
          <cell r="D6697">
            <v>9304300</v>
          </cell>
          <cell r="H6697">
            <v>0</v>
          </cell>
        </row>
        <row r="6698">
          <cell r="D6698">
            <v>9304907</v>
          </cell>
          <cell r="H6698">
            <v>0</v>
          </cell>
        </row>
        <row r="6699">
          <cell r="D6699">
            <v>9304908</v>
          </cell>
          <cell r="H6699">
            <v>0</v>
          </cell>
        </row>
        <row r="6700">
          <cell r="D6700">
            <v>9305080</v>
          </cell>
          <cell r="H6700">
            <v>0</v>
          </cell>
        </row>
        <row r="6701">
          <cell r="D6701">
            <v>9305530</v>
          </cell>
          <cell r="H6701">
            <v>0</v>
          </cell>
        </row>
        <row r="6702">
          <cell r="D6702">
            <v>9305535</v>
          </cell>
          <cell r="H6702">
            <v>0</v>
          </cell>
        </row>
        <row r="6703">
          <cell r="D6703">
            <v>9305554</v>
          </cell>
          <cell r="H6703">
            <v>0</v>
          </cell>
        </row>
        <row r="6704">
          <cell r="D6704">
            <v>9305555</v>
          </cell>
          <cell r="H6704">
            <v>0</v>
          </cell>
        </row>
        <row r="6705">
          <cell r="D6705">
            <v>9305648</v>
          </cell>
          <cell r="H6705">
            <v>0</v>
          </cell>
        </row>
        <row r="6706">
          <cell r="D6706">
            <v>9305782</v>
          </cell>
          <cell r="H6706">
            <v>0</v>
          </cell>
        </row>
        <row r="6707">
          <cell r="D6707">
            <v>9305813</v>
          </cell>
          <cell r="H6707">
            <v>0</v>
          </cell>
        </row>
        <row r="6708">
          <cell r="D6708">
            <v>9305814</v>
          </cell>
          <cell r="H6708">
            <v>0</v>
          </cell>
        </row>
        <row r="6709">
          <cell r="D6709">
            <v>9305818</v>
          </cell>
          <cell r="H6709">
            <v>0</v>
          </cell>
        </row>
        <row r="6710">
          <cell r="D6710">
            <v>9305857</v>
          </cell>
          <cell r="H6710">
            <v>0</v>
          </cell>
        </row>
        <row r="6711">
          <cell r="D6711">
            <v>9305858</v>
          </cell>
          <cell r="H6711">
            <v>0</v>
          </cell>
        </row>
        <row r="6712">
          <cell r="D6712">
            <v>9305862</v>
          </cell>
          <cell r="H6712">
            <v>0</v>
          </cell>
        </row>
        <row r="6713">
          <cell r="D6713">
            <v>9305864</v>
          </cell>
          <cell r="H6713">
            <v>0</v>
          </cell>
        </row>
        <row r="6714">
          <cell r="D6714">
            <v>9305865</v>
          </cell>
          <cell r="H6714">
            <v>0</v>
          </cell>
        </row>
        <row r="6715">
          <cell r="D6715">
            <v>9305884</v>
          </cell>
          <cell r="H6715">
            <v>0</v>
          </cell>
        </row>
        <row r="6716">
          <cell r="D6716">
            <v>9305942</v>
          </cell>
          <cell r="H6716">
            <v>0</v>
          </cell>
        </row>
        <row r="6717">
          <cell r="D6717">
            <v>9305997</v>
          </cell>
          <cell r="H6717">
            <v>0</v>
          </cell>
        </row>
        <row r="6718">
          <cell r="D6718">
            <v>9306018</v>
          </cell>
          <cell r="H6718">
            <v>0</v>
          </cell>
        </row>
        <row r="6719">
          <cell r="D6719">
            <v>9306140</v>
          </cell>
          <cell r="H6719">
            <v>0</v>
          </cell>
        </row>
        <row r="6720">
          <cell r="D6720">
            <v>9306141</v>
          </cell>
          <cell r="H6720">
            <v>0</v>
          </cell>
        </row>
        <row r="6721">
          <cell r="D6721">
            <v>9306242</v>
          </cell>
          <cell r="H6721">
            <v>0</v>
          </cell>
        </row>
        <row r="6722">
          <cell r="D6722">
            <v>9306559</v>
          </cell>
          <cell r="H6722">
            <v>0</v>
          </cell>
        </row>
        <row r="6723">
          <cell r="D6723">
            <v>9306573</v>
          </cell>
          <cell r="H6723">
            <v>0</v>
          </cell>
        </row>
        <row r="6724">
          <cell r="D6724">
            <v>9306638</v>
          </cell>
          <cell r="H6724">
            <v>0</v>
          </cell>
        </row>
        <row r="6725">
          <cell r="D6725">
            <v>9306763</v>
          </cell>
          <cell r="H6725">
            <v>0</v>
          </cell>
        </row>
        <row r="6726">
          <cell r="D6726">
            <v>9306764</v>
          </cell>
          <cell r="H6726">
            <v>0</v>
          </cell>
        </row>
        <row r="6727">
          <cell r="D6727">
            <v>9306765</v>
          </cell>
          <cell r="H6727">
            <v>0</v>
          </cell>
        </row>
        <row r="6728">
          <cell r="D6728">
            <v>9306771</v>
          </cell>
          <cell r="H6728">
            <v>0</v>
          </cell>
        </row>
        <row r="6729">
          <cell r="D6729">
            <v>9306812</v>
          </cell>
          <cell r="H6729">
            <v>0</v>
          </cell>
        </row>
        <row r="6730">
          <cell r="D6730">
            <v>9306813</v>
          </cell>
          <cell r="H6730">
            <v>0</v>
          </cell>
        </row>
        <row r="6731">
          <cell r="D6731">
            <v>9306956</v>
          </cell>
          <cell r="H6731">
            <v>0</v>
          </cell>
        </row>
        <row r="6732">
          <cell r="D6732">
            <v>9306957</v>
          </cell>
          <cell r="H6732">
            <v>0</v>
          </cell>
        </row>
        <row r="6733">
          <cell r="D6733">
            <v>9306958</v>
          </cell>
          <cell r="H6733">
            <v>0</v>
          </cell>
        </row>
        <row r="6734">
          <cell r="D6734">
            <v>9307043</v>
          </cell>
          <cell r="H6734">
            <v>0</v>
          </cell>
        </row>
        <row r="6735">
          <cell r="D6735">
            <v>9307044</v>
          </cell>
          <cell r="H6735">
            <v>0</v>
          </cell>
        </row>
        <row r="6736">
          <cell r="D6736">
            <v>9307045</v>
          </cell>
          <cell r="H6736">
            <v>0</v>
          </cell>
        </row>
        <row r="6737">
          <cell r="D6737">
            <v>9307048</v>
          </cell>
          <cell r="H6737">
            <v>0</v>
          </cell>
        </row>
        <row r="6738">
          <cell r="D6738">
            <v>9307126</v>
          </cell>
          <cell r="H6738">
            <v>0</v>
          </cell>
        </row>
        <row r="6739">
          <cell r="D6739">
            <v>9307127</v>
          </cell>
          <cell r="H6739">
            <v>0</v>
          </cell>
        </row>
        <row r="6740">
          <cell r="D6740">
            <v>9307138</v>
          </cell>
          <cell r="H6740">
            <v>0</v>
          </cell>
        </row>
        <row r="6741">
          <cell r="D6741">
            <v>9307203</v>
          </cell>
          <cell r="H6741">
            <v>0</v>
          </cell>
        </row>
        <row r="6742">
          <cell r="D6742">
            <v>9307221</v>
          </cell>
          <cell r="H6742">
            <v>0</v>
          </cell>
        </row>
        <row r="6743">
          <cell r="D6743">
            <v>9307222</v>
          </cell>
          <cell r="H6743">
            <v>0</v>
          </cell>
        </row>
        <row r="6744">
          <cell r="D6744">
            <v>9307272</v>
          </cell>
          <cell r="H6744">
            <v>0</v>
          </cell>
        </row>
        <row r="6745">
          <cell r="D6745">
            <v>9307276</v>
          </cell>
          <cell r="H6745">
            <v>0</v>
          </cell>
        </row>
        <row r="6746">
          <cell r="D6746">
            <v>9307278</v>
          </cell>
          <cell r="H6746">
            <v>0</v>
          </cell>
        </row>
        <row r="6747">
          <cell r="D6747">
            <v>9307279</v>
          </cell>
          <cell r="H6747">
            <v>0</v>
          </cell>
        </row>
        <row r="6748">
          <cell r="D6748">
            <v>9307319</v>
          </cell>
          <cell r="H6748">
            <v>0</v>
          </cell>
        </row>
        <row r="6749">
          <cell r="D6749">
            <v>9307325</v>
          </cell>
          <cell r="H6749">
            <v>0</v>
          </cell>
        </row>
        <row r="6750">
          <cell r="D6750">
            <v>9307341</v>
          </cell>
          <cell r="H6750">
            <v>0</v>
          </cell>
        </row>
        <row r="6751">
          <cell r="D6751">
            <v>9307342</v>
          </cell>
          <cell r="H6751">
            <v>0</v>
          </cell>
        </row>
        <row r="6752">
          <cell r="D6752">
            <v>9307343</v>
          </cell>
          <cell r="H6752">
            <v>0</v>
          </cell>
        </row>
        <row r="6753">
          <cell r="D6753">
            <v>9307350</v>
          </cell>
          <cell r="H6753">
            <v>0</v>
          </cell>
        </row>
        <row r="6754">
          <cell r="D6754">
            <v>9307351</v>
          </cell>
          <cell r="H6754">
            <v>0</v>
          </cell>
        </row>
        <row r="6755">
          <cell r="D6755">
            <v>9307383</v>
          </cell>
          <cell r="H6755">
            <v>0</v>
          </cell>
        </row>
        <row r="6756">
          <cell r="D6756">
            <v>9307529</v>
          </cell>
          <cell r="H6756">
            <v>0</v>
          </cell>
        </row>
        <row r="6757">
          <cell r="D6757">
            <v>9307551</v>
          </cell>
          <cell r="H6757">
            <v>0</v>
          </cell>
        </row>
        <row r="6758">
          <cell r="D6758">
            <v>9307552</v>
          </cell>
          <cell r="H6758">
            <v>0</v>
          </cell>
        </row>
        <row r="6759">
          <cell r="D6759">
            <v>9307604</v>
          </cell>
          <cell r="H6759">
            <v>0</v>
          </cell>
        </row>
        <row r="6760">
          <cell r="D6760">
            <v>9307728</v>
          </cell>
          <cell r="H6760">
            <v>0</v>
          </cell>
        </row>
        <row r="6761">
          <cell r="D6761">
            <v>9307900</v>
          </cell>
          <cell r="H6761">
            <v>0</v>
          </cell>
        </row>
        <row r="6762">
          <cell r="D6762">
            <v>9307903</v>
          </cell>
          <cell r="H6762">
            <v>0</v>
          </cell>
        </row>
        <row r="6763">
          <cell r="D6763">
            <v>9307905</v>
          </cell>
          <cell r="H6763">
            <v>0</v>
          </cell>
        </row>
        <row r="6764">
          <cell r="D6764">
            <v>9307906</v>
          </cell>
          <cell r="H6764">
            <v>0</v>
          </cell>
        </row>
        <row r="6765">
          <cell r="D6765">
            <v>9307953</v>
          </cell>
          <cell r="H6765">
            <v>0</v>
          </cell>
        </row>
        <row r="6766">
          <cell r="D6766">
            <v>9307960</v>
          </cell>
          <cell r="H6766">
            <v>0</v>
          </cell>
        </row>
        <row r="6767">
          <cell r="D6767">
            <v>9307961</v>
          </cell>
          <cell r="H6767">
            <v>0</v>
          </cell>
        </row>
        <row r="6768">
          <cell r="D6768">
            <v>9307962</v>
          </cell>
          <cell r="H6768">
            <v>0</v>
          </cell>
        </row>
        <row r="6769">
          <cell r="D6769">
            <v>9307963</v>
          </cell>
          <cell r="H6769">
            <v>0</v>
          </cell>
        </row>
        <row r="6770">
          <cell r="D6770">
            <v>9307970</v>
          </cell>
          <cell r="H6770">
            <v>0</v>
          </cell>
        </row>
        <row r="6771">
          <cell r="D6771">
            <v>9307972</v>
          </cell>
          <cell r="H6771">
            <v>0</v>
          </cell>
        </row>
        <row r="6772">
          <cell r="D6772">
            <v>9308000</v>
          </cell>
          <cell r="H6772">
            <v>0</v>
          </cell>
        </row>
        <row r="6773">
          <cell r="D6773">
            <v>9308062</v>
          </cell>
          <cell r="H6773">
            <v>0</v>
          </cell>
        </row>
        <row r="6774">
          <cell r="D6774">
            <v>9308074</v>
          </cell>
          <cell r="H6774">
            <v>0</v>
          </cell>
        </row>
        <row r="6775">
          <cell r="D6775">
            <v>9308228</v>
          </cell>
          <cell r="H6775">
            <v>0</v>
          </cell>
        </row>
        <row r="6776">
          <cell r="D6776">
            <v>9308229</v>
          </cell>
          <cell r="H6776">
            <v>0</v>
          </cell>
        </row>
        <row r="6777">
          <cell r="D6777">
            <v>9308231</v>
          </cell>
          <cell r="H6777">
            <v>0</v>
          </cell>
        </row>
        <row r="6778">
          <cell r="D6778">
            <v>9308235</v>
          </cell>
          <cell r="H6778">
            <v>0</v>
          </cell>
        </row>
        <row r="6779">
          <cell r="D6779">
            <v>9308236</v>
          </cell>
          <cell r="H6779">
            <v>0</v>
          </cell>
        </row>
        <row r="6780">
          <cell r="D6780">
            <v>9308335</v>
          </cell>
          <cell r="H6780">
            <v>0</v>
          </cell>
        </row>
        <row r="6781">
          <cell r="D6781">
            <v>9308336</v>
          </cell>
          <cell r="H6781">
            <v>0</v>
          </cell>
        </row>
        <row r="6782">
          <cell r="D6782">
            <v>9308337</v>
          </cell>
          <cell r="H6782">
            <v>0</v>
          </cell>
        </row>
        <row r="6783">
          <cell r="D6783">
            <v>9308426</v>
          </cell>
          <cell r="H6783">
            <v>0</v>
          </cell>
        </row>
        <row r="6784">
          <cell r="D6784">
            <v>9308427</v>
          </cell>
          <cell r="H6784">
            <v>0</v>
          </cell>
        </row>
        <row r="6785">
          <cell r="D6785">
            <v>9308494</v>
          </cell>
          <cell r="H6785">
            <v>0</v>
          </cell>
        </row>
        <row r="6786">
          <cell r="D6786">
            <v>9308616</v>
          </cell>
          <cell r="H6786">
            <v>0</v>
          </cell>
        </row>
        <row r="6787">
          <cell r="D6787">
            <v>9308657</v>
          </cell>
          <cell r="H6787">
            <v>0</v>
          </cell>
        </row>
        <row r="6788">
          <cell r="D6788">
            <v>9308659</v>
          </cell>
          <cell r="H6788">
            <v>0</v>
          </cell>
        </row>
        <row r="6789">
          <cell r="D6789">
            <v>9308690</v>
          </cell>
          <cell r="H6789">
            <v>0</v>
          </cell>
        </row>
        <row r="6790">
          <cell r="D6790">
            <v>9308763</v>
          </cell>
          <cell r="H6790">
            <v>0</v>
          </cell>
        </row>
        <row r="6791">
          <cell r="D6791">
            <v>9308764</v>
          </cell>
          <cell r="H6791">
            <v>0</v>
          </cell>
        </row>
        <row r="6792">
          <cell r="D6792">
            <v>9308765</v>
          </cell>
          <cell r="H6792">
            <v>0</v>
          </cell>
        </row>
        <row r="6793">
          <cell r="D6793">
            <v>9308771</v>
          </cell>
          <cell r="H6793">
            <v>0</v>
          </cell>
        </row>
        <row r="6794">
          <cell r="D6794">
            <v>9308772</v>
          </cell>
          <cell r="H6794">
            <v>0</v>
          </cell>
        </row>
        <row r="6795">
          <cell r="D6795">
            <v>9308773</v>
          </cell>
          <cell r="H6795">
            <v>0</v>
          </cell>
        </row>
        <row r="6796">
          <cell r="D6796">
            <v>9308774</v>
          </cell>
          <cell r="H6796">
            <v>0</v>
          </cell>
        </row>
        <row r="6797">
          <cell r="D6797">
            <v>9308775</v>
          </cell>
          <cell r="H6797">
            <v>0</v>
          </cell>
        </row>
        <row r="6798">
          <cell r="D6798">
            <v>9308812</v>
          </cell>
          <cell r="H6798">
            <v>0</v>
          </cell>
        </row>
        <row r="6799">
          <cell r="D6799">
            <v>9308817</v>
          </cell>
          <cell r="H6799">
            <v>0</v>
          </cell>
        </row>
        <row r="6800">
          <cell r="D6800">
            <v>9308818</v>
          </cell>
          <cell r="H6800">
            <v>0</v>
          </cell>
        </row>
        <row r="6801">
          <cell r="D6801">
            <v>9308848</v>
          </cell>
          <cell r="H6801">
            <v>0</v>
          </cell>
        </row>
        <row r="6802">
          <cell r="D6802">
            <v>9308885</v>
          </cell>
          <cell r="H6802">
            <v>0</v>
          </cell>
        </row>
        <row r="6803">
          <cell r="D6803">
            <v>9308948</v>
          </cell>
          <cell r="H6803">
            <v>0</v>
          </cell>
        </row>
        <row r="6804">
          <cell r="D6804">
            <v>9309071</v>
          </cell>
          <cell r="H6804">
            <v>0</v>
          </cell>
        </row>
        <row r="6805">
          <cell r="D6805">
            <v>9309145</v>
          </cell>
          <cell r="H6805">
            <v>0</v>
          </cell>
        </row>
        <row r="6806">
          <cell r="D6806">
            <v>9309146</v>
          </cell>
          <cell r="H6806">
            <v>0</v>
          </cell>
        </row>
        <row r="6807">
          <cell r="D6807">
            <v>9309148</v>
          </cell>
          <cell r="H6807">
            <v>0</v>
          </cell>
        </row>
        <row r="6808">
          <cell r="D6808">
            <v>9309149</v>
          </cell>
          <cell r="H6808">
            <v>0</v>
          </cell>
        </row>
        <row r="6809">
          <cell r="D6809">
            <v>9309160</v>
          </cell>
          <cell r="H6809">
            <v>0</v>
          </cell>
        </row>
        <row r="6810">
          <cell r="D6810">
            <v>9309213</v>
          </cell>
          <cell r="H6810">
            <v>0</v>
          </cell>
        </row>
        <row r="6811">
          <cell r="D6811">
            <v>9309214</v>
          </cell>
          <cell r="H6811">
            <v>0</v>
          </cell>
        </row>
        <row r="6812">
          <cell r="D6812">
            <v>9309250</v>
          </cell>
          <cell r="H6812">
            <v>0</v>
          </cell>
        </row>
        <row r="6813">
          <cell r="D6813">
            <v>9309251</v>
          </cell>
          <cell r="H6813">
            <v>0</v>
          </cell>
        </row>
        <row r="6814">
          <cell r="D6814">
            <v>9309252</v>
          </cell>
          <cell r="H6814">
            <v>0</v>
          </cell>
        </row>
        <row r="6815">
          <cell r="D6815">
            <v>9309253</v>
          </cell>
          <cell r="H6815">
            <v>0</v>
          </cell>
        </row>
        <row r="6816">
          <cell r="D6816">
            <v>9309314</v>
          </cell>
          <cell r="H6816">
            <v>0</v>
          </cell>
        </row>
        <row r="6817">
          <cell r="D6817">
            <v>9309315</v>
          </cell>
          <cell r="H6817">
            <v>0</v>
          </cell>
        </row>
        <row r="6818">
          <cell r="D6818">
            <v>9309330</v>
          </cell>
          <cell r="H6818">
            <v>0</v>
          </cell>
        </row>
        <row r="6819">
          <cell r="D6819">
            <v>9309392</v>
          </cell>
          <cell r="H6819">
            <v>0</v>
          </cell>
        </row>
        <row r="6820">
          <cell r="D6820">
            <v>9309401</v>
          </cell>
          <cell r="H6820">
            <v>3688.2870541124403</v>
          </cell>
        </row>
        <row r="6821">
          <cell r="D6821">
            <v>9309505</v>
          </cell>
          <cell r="H6821">
            <v>0</v>
          </cell>
        </row>
        <row r="6822">
          <cell r="D6822">
            <v>9309506</v>
          </cell>
          <cell r="H6822">
            <v>0</v>
          </cell>
        </row>
        <row r="6823">
          <cell r="D6823">
            <v>9309507</v>
          </cell>
          <cell r="H6823">
            <v>0</v>
          </cell>
        </row>
        <row r="6824">
          <cell r="D6824">
            <v>9309508</v>
          </cell>
          <cell r="H6824">
            <v>0</v>
          </cell>
        </row>
        <row r="6825">
          <cell r="D6825">
            <v>9309509</v>
          </cell>
          <cell r="H6825">
            <v>0</v>
          </cell>
        </row>
        <row r="6826">
          <cell r="D6826">
            <v>9309510</v>
          </cell>
          <cell r="H6826">
            <v>0</v>
          </cell>
        </row>
        <row r="6827">
          <cell r="D6827">
            <v>9309511</v>
          </cell>
          <cell r="H6827">
            <v>0</v>
          </cell>
        </row>
        <row r="6828">
          <cell r="D6828">
            <v>9309515</v>
          </cell>
          <cell r="H6828">
            <v>0</v>
          </cell>
        </row>
        <row r="6829">
          <cell r="D6829">
            <v>9309522</v>
          </cell>
          <cell r="H6829">
            <v>0</v>
          </cell>
        </row>
        <row r="6830">
          <cell r="D6830">
            <v>9309592</v>
          </cell>
          <cell r="H6830">
            <v>0</v>
          </cell>
        </row>
        <row r="6831">
          <cell r="D6831">
            <v>9309593</v>
          </cell>
          <cell r="H6831">
            <v>0</v>
          </cell>
        </row>
        <row r="6832">
          <cell r="D6832">
            <v>9309594</v>
          </cell>
          <cell r="H6832">
            <v>0</v>
          </cell>
        </row>
        <row r="6833">
          <cell r="D6833">
            <v>9309712</v>
          </cell>
          <cell r="H6833">
            <v>0</v>
          </cell>
        </row>
        <row r="6834">
          <cell r="D6834">
            <v>9309713</v>
          </cell>
          <cell r="H6834">
            <v>0</v>
          </cell>
        </row>
        <row r="6835">
          <cell r="D6835">
            <v>9309744</v>
          </cell>
          <cell r="H6835">
            <v>0</v>
          </cell>
        </row>
        <row r="6836">
          <cell r="D6836">
            <v>9309753</v>
          </cell>
          <cell r="H6836">
            <v>0</v>
          </cell>
        </row>
        <row r="6837">
          <cell r="D6837">
            <v>9309754</v>
          </cell>
          <cell r="H6837">
            <v>0</v>
          </cell>
        </row>
        <row r="6838">
          <cell r="D6838">
            <v>9309795</v>
          </cell>
          <cell r="H6838">
            <v>0</v>
          </cell>
        </row>
        <row r="6839">
          <cell r="D6839">
            <v>9309797</v>
          </cell>
          <cell r="H6839">
            <v>0</v>
          </cell>
        </row>
        <row r="6840">
          <cell r="D6840">
            <v>9309798</v>
          </cell>
          <cell r="H6840">
            <v>0</v>
          </cell>
        </row>
        <row r="6841">
          <cell r="D6841">
            <v>9309831</v>
          </cell>
          <cell r="H6841">
            <v>0</v>
          </cell>
        </row>
        <row r="6842">
          <cell r="D6842">
            <v>9309833</v>
          </cell>
          <cell r="H6842">
            <v>0</v>
          </cell>
        </row>
        <row r="6843">
          <cell r="D6843">
            <v>9309834</v>
          </cell>
          <cell r="H6843">
            <v>0</v>
          </cell>
        </row>
        <row r="6844">
          <cell r="D6844">
            <v>9309835</v>
          </cell>
          <cell r="H6844">
            <v>0</v>
          </cell>
        </row>
        <row r="6845">
          <cell r="D6845">
            <v>9309837</v>
          </cell>
          <cell r="H6845">
            <v>0</v>
          </cell>
        </row>
        <row r="6846">
          <cell r="D6846">
            <v>9309838</v>
          </cell>
          <cell r="H6846">
            <v>0</v>
          </cell>
        </row>
        <row r="6847">
          <cell r="D6847">
            <v>9309839</v>
          </cell>
          <cell r="H6847">
            <v>0</v>
          </cell>
        </row>
        <row r="6848">
          <cell r="D6848">
            <v>9309900</v>
          </cell>
          <cell r="H6848">
            <v>0</v>
          </cell>
        </row>
        <row r="6849">
          <cell r="D6849">
            <v>9309902</v>
          </cell>
          <cell r="H6849">
            <v>0</v>
          </cell>
        </row>
        <row r="6850">
          <cell r="D6850">
            <v>9309903</v>
          </cell>
          <cell r="H6850">
            <v>0</v>
          </cell>
        </row>
        <row r="6851">
          <cell r="D6851">
            <v>9309904</v>
          </cell>
          <cell r="H6851">
            <v>0</v>
          </cell>
        </row>
        <row r="6852">
          <cell r="D6852">
            <v>9309908</v>
          </cell>
          <cell r="H6852">
            <v>0</v>
          </cell>
        </row>
        <row r="6853">
          <cell r="D6853">
            <v>9309910</v>
          </cell>
          <cell r="H6853">
            <v>0</v>
          </cell>
        </row>
        <row r="6854">
          <cell r="D6854">
            <v>9309930</v>
          </cell>
          <cell r="H6854">
            <v>0</v>
          </cell>
        </row>
        <row r="6855">
          <cell r="D6855">
            <v>9310121</v>
          </cell>
          <cell r="H6855">
            <v>0</v>
          </cell>
        </row>
        <row r="6856">
          <cell r="D6856">
            <v>9310233</v>
          </cell>
          <cell r="H6856">
            <v>0</v>
          </cell>
        </row>
        <row r="6857">
          <cell r="D6857">
            <v>9310446</v>
          </cell>
          <cell r="H6857">
            <v>0</v>
          </cell>
        </row>
        <row r="6858">
          <cell r="D6858">
            <v>9310448</v>
          </cell>
          <cell r="H6858">
            <v>0</v>
          </cell>
        </row>
        <row r="6859">
          <cell r="D6859">
            <v>9310449</v>
          </cell>
          <cell r="H6859">
            <v>0</v>
          </cell>
        </row>
        <row r="6860">
          <cell r="D6860">
            <v>9310450</v>
          </cell>
          <cell r="H6860">
            <v>0</v>
          </cell>
        </row>
        <row r="6861">
          <cell r="D6861">
            <v>9310451</v>
          </cell>
          <cell r="H6861">
            <v>0</v>
          </cell>
        </row>
        <row r="6862">
          <cell r="D6862">
            <v>9310452</v>
          </cell>
          <cell r="H6862">
            <v>0</v>
          </cell>
        </row>
        <row r="6863">
          <cell r="D6863">
            <v>9310454</v>
          </cell>
          <cell r="H6863">
            <v>0</v>
          </cell>
        </row>
        <row r="6864">
          <cell r="D6864">
            <v>9310455</v>
          </cell>
          <cell r="H6864">
            <v>0</v>
          </cell>
        </row>
        <row r="6865">
          <cell r="D6865">
            <v>9310457</v>
          </cell>
          <cell r="H6865">
            <v>0</v>
          </cell>
        </row>
        <row r="6866">
          <cell r="D6866">
            <v>9310458</v>
          </cell>
          <cell r="H6866">
            <v>0</v>
          </cell>
        </row>
        <row r="6867">
          <cell r="D6867">
            <v>9310560</v>
          </cell>
          <cell r="H6867">
            <v>0</v>
          </cell>
        </row>
        <row r="6868">
          <cell r="D6868">
            <v>9310561</v>
          </cell>
          <cell r="H6868">
            <v>0</v>
          </cell>
        </row>
        <row r="6869">
          <cell r="D6869">
            <v>9310562</v>
          </cell>
          <cell r="H6869">
            <v>0</v>
          </cell>
        </row>
        <row r="6870">
          <cell r="D6870">
            <v>9310563</v>
          </cell>
          <cell r="H6870">
            <v>0</v>
          </cell>
        </row>
        <row r="6871">
          <cell r="D6871">
            <v>9310593</v>
          </cell>
          <cell r="H6871">
            <v>0</v>
          </cell>
        </row>
        <row r="6872">
          <cell r="D6872">
            <v>9310594</v>
          </cell>
          <cell r="H6872">
            <v>0</v>
          </cell>
        </row>
        <row r="6873">
          <cell r="D6873">
            <v>9310595</v>
          </cell>
          <cell r="H6873">
            <v>0</v>
          </cell>
        </row>
        <row r="6874">
          <cell r="D6874">
            <v>9310613</v>
          </cell>
          <cell r="H6874">
            <v>0</v>
          </cell>
        </row>
        <row r="6875">
          <cell r="D6875">
            <v>9310614</v>
          </cell>
          <cell r="H6875">
            <v>0</v>
          </cell>
        </row>
        <row r="6876">
          <cell r="D6876">
            <v>9310616</v>
          </cell>
          <cell r="H6876">
            <v>0</v>
          </cell>
        </row>
        <row r="6877">
          <cell r="D6877">
            <v>9310695</v>
          </cell>
          <cell r="H6877">
            <v>0</v>
          </cell>
        </row>
        <row r="6878">
          <cell r="D6878">
            <v>9310696</v>
          </cell>
          <cell r="H6878">
            <v>0</v>
          </cell>
        </row>
        <row r="6879">
          <cell r="D6879">
            <v>9310697</v>
          </cell>
          <cell r="H6879">
            <v>0</v>
          </cell>
        </row>
        <row r="6880">
          <cell r="D6880">
            <v>9310698</v>
          </cell>
          <cell r="H6880">
            <v>0</v>
          </cell>
        </row>
        <row r="6881">
          <cell r="D6881">
            <v>9310699</v>
          </cell>
          <cell r="H6881">
            <v>0</v>
          </cell>
        </row>
        <row r="6882">
          <cell r="D6882">
            <v>9310805</v>
          </cell>
          <cell r="H6882">
            <v>0</v>
          </cell>
        </row>
        <row r="6883">
          <cell r="D6883">
            <v>9310806</v>
          </cell>
          <cell r="H6883">
            <v>0</v>
          </cell>
        </row>
        <row r="6884">
          <cell r="D6884">
            <v>9310807</v>
          </cell>
          <cell r="H6884">
            <v>0</v>
          </cell>
        </row>
        <row r="6885">
          <cell r="D6885">
            <v>9310808</v>
          </cell>
          <cell r="H6885">
            <v>0</v>
          </cell>
        </row>
        <row r="6886">
          <cell r="D6886">
            <v>9310809</v>
          </cell>
          <cell r="H6886">
            <v>0</v>
          </cell>
        </row>
        <row r="6887">
          <cell r="D6887">
            <v>9310810</v>
          </cell>
          <cell r="H6887">
            <v>0</v>
          </cell>
        </row>
        <row r="6888">
          <cell r="D6888">
            <v>9310811</v>
          </cell>
          <cell r="H6888">
            <v>0</v>
          </cell>
        </row>
        <row r="6889">
          <cell r="D6889">
            <v>9310826</v>
          </cell>
          <cell r="H6889">
            <v>0</v>
          </cell>
        </row>
        <row r="6890">
          <cell r="D6890">
            <v>9310850</v>
          </cell>
          <cell r="H6890">
            <v>0</v>
          </cell>
        </row>
        <row r="6891">
          <cell r="D6891">
            <v>9310851</v>
          </cell>
          <cell r="H6891">
            <v>0</v>
          </cell>
        </row>
        <row r="6892">
          <cell r="D6892">
            <v>9310878</v>
          </cell>
          <cell r="H6892">
            <v>0</v>
          </cell>
        </row>
        <row r="6893">
          <cell r="D6893">
            <v>9311056</v>
          </cell>
          <cell r="H6893">
            <v>0</v>
          </cell>
        </row>
        <row r="6894">
          <cell r="D6894">
            <v>9311058</v>
          </cell>
          <cell r="H6894">
            <v>0</v>
          </cell>
        </row>
        <row r="6895">
          <cell r="D6895">
            <v>9311060</v>
          </cell>
          <cell r="H6895">
            <v>0</v>
          </cell>
        </row>
        <row r="6896">
          <cell r="D6896">
            <v>9311061</v>
          </cell>
          <cell r="H6896">
            <v>0</v>
          </cell>
        </row>
        <row r="6897">
          <cell r="D6897">
            <v>9311062</v>
          </cell>
          <cell r="H6897">
            <v>0</v>
          </cell>
        </row>
        <row r="6898">
          <cell r="D6898">
            <v>9311067</v>
          </cell>
          <cell r="H6898">
            <v>0</v>
          </cell>
        </row>
        <row r="6899">
          <cell r="D6899">
            <v>9311068</v>
          </cell>
          <cell r="H6899">
            <v>0</v>
          </cell>
        </row>
        <row r="6900">
          <cell r="D6900">
            <v>9311069</v>
          </cell>
          <cell r="H6900">
            <v>0</v>
          </cell>
        </row>
        <row r="6901">
          <cell r="D6901">
            <v>9311071</v>
          </cell>
          <cell r="H6901">
            <v>0</v>
          </cell>
        </row>
        <row r="6902">
          <cell r="D6902">
            <v>9311121</v>
          </cell>
          <cell r="H6902">
            <v>0</v>
          </cell>
        </row>
        <row r="6903">
          <cell r="D6903">
            <v>9311122</v>
          </cell>
          <cell r="H6903">
            <v>0</v>
          </cell>
        </row>
        <row r="6904">
          <cell r="D6904">
            <v>9311124</v>
          </cell>
          <cell r="H6904">
            <v>0</v>
          </cell>
        </row>
        <row r="6905">
          <cell r="D6905">
            <v>9311125</v>
          </cell>
          <cell r="H6905">
            <v>0</v>
          </cell>
        </row>
        <row r="6906">
          <cell r="D6906">
            <v>9311126</v>
          </cell>
          <cell r="H6906">
            <v>0</v>
          </cell>
        </row>
        <row r="6907">
          <cell r="D6907">
            <v>9311127</v>
          </cell>
          <cell r="H6907">
            <v>0</v>
          </cell>
        </row>
        <row r="6908">
          <cell r="D6908">
            <v>9311128</v>
          </cell>
          <cell r="H6908">
            <v>0</v>
          </cell>
        </row>
        <row r="6909">
          <cell r="D6909">
            <v>9311129</v>
          </cell>
          <cell r="H6909">
            <v>0</v>
          </cell>
        </row>
        <row r="6910">
          <cell r="D6910">
            <v>9311130</v>
          </cell>
          <cell r="H6910">
            <v>0</v>
          </cell>
        </row>
        <row r="6911">
          <cell r="D6911">
            <v>9311131</v>
          </cell>
          <cell r="H6911">
            <v>0</v>
          </cell>
        </row>
        <row r="6912">
          <cell r="D6912">
            <v>9311135</v>
          </cell>
          <cell r="H6912">
            <v>0</v>
          </cell>
        </row>
        <row r="6913">
          <cell r="D6913">
            <v>9311136</v>
          </cell>
          <cell r="H6913">
            <v>0</v>
          </cell>
        </row>
        <row r="6914">
          <cell r="D6914">
            <v>9311137</v>
          </cell>
          <cell r="H6914">
            <v>0</v>
          </cell>
        </row>
        <row r="6915">
          <cell r="D6915">
            <v>9311169</v>
          </cell>
          <cell r="H6915">
            <v>0</v>
          </cell>
        </row>
        <row r="6916">
          <cell r="D6916">
            <v>9311190</v>
          </cell>
          <cell r="H6916">
            <v>0</v>
          </cell>
        </row>
        <row r="6917">
          <cell r="D6917">
            <v>9311191</v>
          </cell>
          <cell r="H6917">
            <v>0</v>
          </cell>
        </row>
        <row r="6918">
          <cell r="D6918">
            <v>9311192</v>
          </cell>
          <cell r="H6918">
            <v>0</v>
          </cell>
        </row>
        <row r="6919">
          <cell r="D6919">
            <v>9311193</v>
          </cell>
          <cell r="H6919">
            <v>0</v>
          </cell>
        </row>
        <row r="6920">
          <cell r="D6920">
            <v>9311194</v>
          </cell>
          <cell r="H6920">
            <v>0</v>
          </cell>
        </row>
        <row r="6921">
          <cell r="D6921">
            <v>9311196</v>
          </cell>
          <cell r="H6921">
            <v>0</v>
          </cell>
        </row>
        <row r="6922">
          <cell r="D6922">
            <v>9311197</v>
          </cell>
          <cell r="H6922">
            <v>0</v>
          </cell>
        </row>
        <row r="6923">
          <cell r="D6923">
            <v>9311198</v>
          </cell>
          <cell r="H6923">
            <v>0</v>
          </cell>
        </row>
        <row r="6924">
          <cell r="D6924">
            <v>9311212</v>
          </cell>
          <cell r="H6924">
            <v>0</v>
          </cell>
        </row>
        <row r="6925">
          <cell r="D6925">
            <v>9311214</v>
          </cell>
          <cell r="H6925">
            <v>0</v>
          </cell>
        </row>
        <row r="6926">
          <cell r="D6926">
            <v>9311215</v>
          </cell>
          <cell r="H6926">
            <v>0</v>
          </cell>
        </row>
        <row r="6927">
          <cell r="D6927">
            <v>9311330</v>
          </cell>
          <cell r="H6927">
            <v>0</v>
          </cell>
        </row>
        <row r="6928">
          <cell r="D6928">
            <v>9311331</v>
          </cell>
          <cell r="H6928">
            <v>0</v>
          </cell>
        </row>
        <row r="6929">
          <cell r="D6929">
            <v>9311387</v>
          </cell>
          <cell r="H6929">
            <v>0</v>
          </cell>
        </row>
        <row r="6930">
          <cell r="D6930">
            <v>9311388</v>
          </cell>
          <cell r="H6930">
            <v>0</v>
          </cell>
        </row>
        <row r="6931">
          <cell r="D6931">
            <v>9311417</v>
          </cell>
          <cell r="H6931">
            <v>0</v>
          </cell>
        </row>
        <row r="6932">
          <cell r="D6932">
            <v>9311418</v>
          </cell>
          <cell r="H6932">
            <v>0</v>
          </cell>
        </row>
        <row r="6933">
          <cell r="D6933">
            <v>9311432</v>
          </cell>
          <cell r="H6933">
            <v>0</v>
          </cell>
        </row>
        <row r="6934">
          <cell r="D6934">
            <v>9311444</v>
          </cell>
          <cell r="H6934">
            <v>0</v>
          </cell>
        </row>
        <row r="6935">
          <cell r="D6935">
            <v>9311503</v>
          </cell>
          <cell r="H6935">
            <v>0</v>
          </cell>
        </row>
        <row r="6936">
          <cell r="D6936">
            <v>9311674</v>
          </cell>
          <cell r="H6936">
            <v>0</v>
          </cell>
        </row>
        <row r="6937">
          <cell r="D6937">
            <v>9311713</v>
          </cell>
          <cell r="H6937">
            <v>0</v>
          </cell>
        </row>
        <row r="6938">
          <cell r="D6938">
            <v>9311718</v>
          </cell>
          <cell r="H6938">
            <v>0</v>
          </cell>
        </row>
        <row r="6939">
          <cell r="D6939">
            <v>9311719</v>
          </cell>
          <cell r="H6939">
            <v>0</v>
          </cell>
        </row>
        <row r="6940">
          <cell r="D6940">
            <v>9311868</v>
          </cell>
          <cell r="H6940">
            <v>0</v>
          </cell>
        </row>
        <row r="6941">
          <cell r="D6941">
            <v>9311869</v>
          </cell>
          <cell r="H6941">
            <v>0</v>
          </cell>
        </row>
        <row r="6942">
          <cell r="D6942">
            <v>9311880</v>
          </cell>
          <cell r="H6942">
            <v>0</v>
          </cell>
        </row>
        <row r="6943">
          <cell r="D6943">
            <v>9311924</v>
          </cell>
          <cell r="H6943">
            <v>0</v>
          </cell>
        </row>
        <row r="6944">
          <cell r="D6944">
            <v>9311944</v>
          </cell>
          <cell r="H6944">
            <v>0</v>
          </cell>
        </row>
        <row r="6945">
          <cell r="D6945">
            <v>9311946</v>
          </cell>
          <cell r="H6945">
            <v>0</v>
          </cell>
        </row>
        <row r="6946">
          <cell r="D6946">
            <v>9311947</v>
          </cell>
          <cell r="H6946">
            <v>0</v>
          </cell>
        </row>
        <row r="6947">
          <cell r="D6947">
            <v>9311952</v>
          </cell>
          <cell r="H6947">
            <v>0</v>
          </cell>
        </row>
        <row r="6948">
          <cell r="D6948">
            <v>9311953</v>
          </cell>
          <cell r="H6948">
            <v>0</v>
          </cell>
        </row>
        <row r="6949">
          <cell r="D6949">
            <v>9311954</v>
          </cell>
          <cell r="H6949">
            <v>0</v>
          </cell>
        </row>
        <row r="6950">
          <cell r="D6950">
            <v>9311980</v>
          </cell>
          <cell r="H6950">
            <v>0</v>
          </cell>
        </row>
        <row r="6951">
          <cell r="D6951">
            <v>9311995</v>
          </cell>
          <cell r="H6951">
            <v>0</v>
          </cell>
        </row>
        <row r="6952">
          <cell r="D6952">
            <v>9311996</v>
          </cell>
          <cell r="H6952">
            <v>0</v>
          </cell>
        </row>
        <row r="6953">
          <cell r="D6953">
            <v>9311997</v>
          </cell>
          <cell r="H6953">
            <v>0</v>
          </cell>
        </row>
        <row r="6954">
          <cell r="D6954">
            <v>9312030</v>
          </cell>
          <cell r="H6954">
            <v>0</v>
          </cell>
        </row>
        <row r="6955">
          <cell r="D6955">
            <v>9312031</v>
          </cell>
          <cell r="H6955">
            <v>0</v>
          </cell>
        </row>
        <row r="6956">
          <cell r="D6956">
            <v>9312032</v>
          </cell>
          <cell r="H6956">
            <v>0</v>
          </cell>
        </row>
        <row r="6957">
          <cell r="D6957">
            <v>9312185</v>
          </cell>
          <cell r="H6957">
            <v>0</v>
          </cell>
        </row>
        <row r="6958">
          <cell r="D6958">
            <v>9312186</v>
          </cell>
          <cell r="H6958">
            <v>0</v>
          </cell>
        </row>
        <row r="6959">
          <cell r="D6959">
            <v>9312293</v>
          </cell>
          <cell r="H6959">
            <v>0</v>
          </cell>
        </row>
        <row r="6960">
          <cell r="D6960">
            <v>9312351</v>
          </cell>
          <cell r="H6960">
            <v>0</v>
          </cell>
        </row>
        <row r="6961">
          <cell r="D6961">
            <v>9312352</v>
          </cell>
          <cell r="H6961">
            <v>0</v>
          </cell>
        </row>
        <row r="6962">
          <cell r="D6962">
            <v>9312354</v>
          </cell>
          <cell r="H6962">
            <v>0</v>
          </cell>
        </row>
        <row r="6963">
          <cell r="D6963">
            <v>9312355</v>
          </cell>
          <cell r="H6963">
            <v>0</v>
          </cell>
        </row>
        <row r="6964">
          <cell r="D6964">
            <v>9312366</v>
          </cell>
          <cell r="H6964">
            <v>0</v>
          </cell>
        </row>
        <row r="6965">
          <cell r="D6965">
            <v>9312367</v>
          </cell>
          <cell r="H6965">
            <v>0</v>
          </cell>
        </row>
        <row r="6966">
          <cell r="D6966">
            <v>9312545</v>
          </cell>
          <cell r="H6966">
            <v>0</v>
          </cell>
        </row>
        <row r="6967">
          <cell r="D6967">
            <v>9312546</v>
          </cell>
          <cell r="H6967">
            <v>0</v>
          </cell>
        </row>
        <row r="6968">
          <cell r="D6968">
            <v>9312547</v>
          </cell>
          <cell r="H6968">
            <v>0</v>
          </cell>
        </row>
        <row r="6969">
          <cell r="D6969">
            <v>9312548</v>
          </cell>
          <cell r="H6969">
            <v>0</v>
          </cell>
        </row>
        <row r="6970">
          <cell r="D6970">
            <v>9312694</v>
          </cell>
          <cell r="H6970">
            <v>0</v>
          </cell>
        </row>
        <row r="6971">
          <cell r="D6971">
            <v>9312724</v>
          </cell>
          <cell r="H6971">
            <v>0</v>
          </cell>
        </row>
        <row r="6972">
          <cell r="D6972">
            <v>9312725</v>
          </cell>
          <cell r="H6972">
            <v>0</v>
          </cell>
        </row>
        <row r="6973">
          <cell r="D6973">
            <v>9312726</v>
          </cell>
          <cell r="H6973">
            <v>0</v>
          </cell>
        </row>
        <row r="6974">
          <cell r="D6974">
            <v>9312727</v>
          </cell>
          <cell r="H6974">
            <v>0</v>
          </cell>
        </row>
        <row r="6975">
          <cell r="D6975">
            <v>9312728</v>
          </cell>
          <cell r="H6975">
            <v>0</v>
          </cell>
        </row>
        <row r="6976">
          <cell r="D6976">
            <v>9312730</v>
          </cell>
          <cell r="H6976">
            <v>0</v>
          </cell>
        </row>
        <row r="6977">
          <cell r="D6977">
            <v>9312736</v>
          </cell>
          <cell r="H6977">
            <v>0</v>
          </cell>
        </row>
        <row r="6978">
          <cell r="D6978">
            <v>9312747</v>
          </cell>
          <cell r="H6978">
            <v>0</v>
          </cell>
        </row>
        <row r="6979">
          <cell r="D6979">
            <v>9313025</v>
          </cell>
          <cell r="H6979">
            <v>0</v>
          </cell>
        </row>
        <row r="6980">
          <cell r="D6980">
            <v>9313026</v>
          </cell>
          <cell r="H6980">
            <v>0</v>
          </cell>
        </row>
        <row r="6981">
          <cell r="D6981">
            <v>9313027</v>
          </cell>
          <cell r="H6981">
            <v>0</v>
          </cell>
        </row>
        <row r="6982">
          <cell r="D6982">
            <v>9313028</v>
          </cell>
          <cell r="H6982">
            <v>0</v>
          </cell>
        </row>
        <row r="6983">
          <cell r="D6983">
            <v>9313029</v>
          </cell>
          <cell r="H6983">
            <v>0</v>
          </cell>
        </row>
        <row r="6984">
          <cell r="D6984">
            <v>9313030</v>
          </cell>
          <cell r="H6984">
            <v>0</v>
          </cell>
        </row>
        <row r="6985">
          <cell r="D6985">
            <v>9313042</v>
          </cell>
          <cell r="H6985">
            <v>0</v>
          </cell>
        </row>
        <row r="6986">
          <cell r="D6986">
            <v>9313046</v>
          </cell>
          <cell r="H6986">
            <v>0</v>
          </cell>
        </row>
        <row r="6987">
          <cell r="D6987">
            <v>9313047</v>
          </cell>
          <cell r="H6987">
            <v>0</v>
          </cell>
        </row>
        <row r="6988">
          <cell r="D6988">
            <v>9313048</v>
          </cell>
          <cell r="H6988">
            <v>0</v>
          </cell>
        </row>
        <row r="6989">
          <cell r="D6989">
            <v>9313049</v>
          </cell>
          <cell r="H6989">
            <v>0</v>
          </cell>
        </row>
        <row r="6990">
          <cell r="D6990">
            <v>9313092</v>
          </cell>
          <cell r="H6990">
            <v>0</v>
          </cell>
        </row>
        <row r="6991">
          <cell r="D6991">
            <v>9313093</v>
          </cell>
          <cell r="H6991">
            <v>0</v>
          </cell>
        </row>
        <row r="6992">
          <cell r="D6992">
            <v>9313100</v>
          </cell>
          <cell r="H6992">
            <v>0</v>
          </cell>
        </row>
        <row r="6993">
          <cell r="D6993">
            <v>9313117</v>
          </cell>
          <cell r="H6993">
            <v>0</v>
          </cell>
        </row>
        <row r="6994">
          <cell r="D6994">
            <v>9313118</v>
          </cell>
          <cell r="H6994">
            <v>0</v>
          </cell>
        </row>
        <row r="6995">
          <cell r="D6995">
            <v>9313130</v>
          </cell>
          <cell r="H6995">
            <v>0</v>
          </cell>
        </row>
        <row r="6996">
          <cell r="D6996">
            <v>9313134</v>
          </cell>
          <cell r="H6996">
            <v>0</v>
          </cell>
        </row>
        <row r="6997">
          <cell r="D6997">
            <v>9313188</v>
          </cell>
          <cell r="H6997">
            <v>0</v>
          </cell>
        </row>
        <row r="6998">
          <cell r="D6998">
            <v>9313189</v>
          </cell>
          <cell r="H6998">
            <v>0</v>
          </cell>
        </row>
        <row r="6999">
          <cell r="D6999">
            <v>9313285</v>
          </cell>
          <cell r="H6999">
            <v>0</v>
          </cell>
        </row>
        <row r="7000">
          <cell r="D7000">
            <v>9313286</v>
          </cell>
          <cell r="H7000">
            <v>0</v>
          </cell>
        </row>
        <row r="7001">
          <cell r="D7001">
            <v>9313300</v>
          </cell>
          <cell r="H7001">
            <v>0</v>
          </cell>
        </row>
        <row r="7002">
          <cell r="D7002">
            <v>9313301</v>
          </cell>
          <cell r="H7002">
            <v>0</v>
          </cell>
        </row>
        <row r="7003">
          <cell r="D7003">
            <v>9313444</v>
          </cell>
          <cell r="H7003">
            <v>0</v>
          </cell>
        </row>
        <row r="7004">
          <cell r="D7004">
            <v>9313445</v>
          </cell>
          <cell r="H7004">
            <v>0</v>
          </cell>
        </row>
        <row r="7005">
          <cell r="D7005">
            <v>9313446</v>
          </cell>
          <cell r="H7005">
            <v>0</v>
          </cell>
        </row>
        <row r="7006">
          <cell r="D7006">
            <v>9313447</v>
          </cell>
          <cell r="H7006">
            <v>0</v>
          </cell>
        </row>
        <row r="7007">
          <cell r="D7007">
            <v>9313514</v>
          </cell>
          <cell r="H7007">
            <v>0</v>
          </cell>
        </row>
        <row r="7008">
          <cell r="D7008">
            <v>9313515</v>
          </cell>
          <cell r="H7008">
            <v>0</v>
          </cell>
        </row>
        <row r="7009">
          <cell r="D7009">
            <v>9313516</v>
          </cell>
          <cell r="H7009">
            <v>0</v>
          </cell>
        </row>
        <row r="7010">
          <cell r="D7010">
            <v>9313773</v>
          </cell>
          <cell r="H7010">
            <v>0</v>
          </cell>
        </row>
        <row r="7011">
          <cell r="D7011">
            <v>9313775</v>
          </cell>
          <cell r="H7011">
            <v>0</v>
          </cell>
        </row>
        <row r="7012">
          <cell r="D7012">
            <v>9313776</v>
          </cell>
          <cell r="H7012">
            <v>0</v>
          </cell>
        </row>
        <row r="7013">
          <cell r="D7013">
            <v>9313777</v>
          </cell>
          <cell r="H7013">
            <v>0</v>
          </cell>
        </row>
        <row r="7014">
          <cell r="D7014">
            <v>9313778</v>
          </cell>
          <cell r="H7014">
            <v>0</v>
          </cell>
        </row>
        <row r="7015">
          <cell r="D7015">
            <v>9313804</v>
          </cell>
          <cell r="H7015">
            <v>0</v>
          </cell>
        </row>
        <row r="7016">
          <cell r="D7016">
            <v>9313807</v>
          </cell>
          <cell r="H7016">
            <v>0</v>
          </cell>
        </row>
        <row r="7017">
          <cell r="D7017">
            <v>9313808</v>
          </cell>
          <cell r="H7017">
            <v>0</v>
          </cell>
        </row>
        <row r="7018">
          <cell r="D7018">
            <v>9313810</v>
          </cell>
          <cell r="H7018">
            <v>0</v>
          </cell>
        </row>
        <row r="7019">
          <cell r="D7019">
            <v>9313816</v>
          </cell>
          <cell r="H7019">
            <v>0</v>
          </cell>
        </row>
        <row r="7020">
          <cell r="D7020">
            <v>9313818</v>
          </cell>
          <cell r="H7020">
            <v>0</v>
          </cell>
        </row>
        <row r="7021">
          <cell r="D7021">
            <v>9313940</v>
          </cell>
          <cell r="H7021">
            <v>0</v>
          </cell>
        </row>
        <row r="7022">
          <cell r="D7022">
            <v>9313942</v>
          </cell>
          <cell r="H7022">
            <v>0</v>
          </cell>
        </row>
        <row r="7023">
          <cell r="D7023">
            <v>9313943</v>
          </cell>
          <cell r="H7023">
            <v>0</v>
          </cell>
        </row>
        <row r="7024">
          <cell r="D7024">
            <v>9313944</v>
          </cell>
          <cell r="H7024">
            <v>0</v>
          </cell>
        </row>
        <row r="7025">
          <cell r="D7025">
            <v>9313962</v>
          </cell>
          <cell r="H7025">
            <v>0</v>
          </cell>
        </row>
        <row r="7026">
          <cell r="D7026">
            <v>9313963</v>
          </cell>
          <cell r="H7026">
            <v>0</v>
          </cell>
        </row>
        <row r="7027">
          <cell r="D7027">
            <v>9313964</v>
          </cell>
          <cell r="H7027">
            <v>0</v>
          </cell>
        </row>
        <row r="7028">
          <cell r="D7028">
            <v>9313965</v>
          </cell>
          <cell r="H7028">
            <v>0</v>
          </cell>
        </row>
        <row r="7029">
          <cell r="D7029">
            <v>9313966</v>
          </cell>
          <cell r="H7029">
            <v>0</v>
          </cell>
        </row>
        <row r="7030">
          <cell r="D7030">
            <v>9313967</v>
          </cell>
          <cell r="H7030">
            <v>0</v>
          </cell>
        </row>
        <row r="7031">
          <cell r="D7031">
            <v>9313968</v>
          </cell>
          <cell r="H7031">
            <v>0</v>
          </cell>
        </row>
        <row r="7032">
          <cell r="D7032">
            <v>9313969</v>
          </cell>
          <cell r="H7032">
            <v>0</v>
          </cell>
        </row>
        <row r="7033">
          <cell r="D7033">
            <v>9313970</v>
          </cell>
          <cell r="H7033">
            <v>0</v>
          </cell>
        </row>
        <row r="7034">
          <cell r="D7034">
            <v>9313971</v>
          </cell>
          <cell r="H7034">
            <v>0</v>
          </cell>
        </row>
        <row r="7035">
          <cell r="D7035">
            <v>9313972</v>
          </cell>
          <cell r="H7035">
            <v>0</v>
          </cell>
        </row>
        <row r="7036">
          <cell r="D7036">
            <v>9313973</v>
          </cell>
          <cell r="H7036">
            <v>0</v>
          </cell>
        </row>
        <row r="7037">
          <cell r="D7037">
            <v>9313974</v>
          </cell>
          <cell r="H7037">
            <v>0</v>
          </cell>
        </row>
        <row r="7038">
          <cell r="D7038">
            <v>9313975</v>
          </cell>
          <cell r="H7038">
            <v>0</v>
          </cell>
        </row>
        <row r="7039">
          <cell r="D7039">
            <v>9313976</v>
          </cell>
          <cell r="H7039">
            <v>0</v>
          </cell>
        </row>
        <row r="7040">
          <cell r="D7040">
            <v>9400003</v>
          </cell>
          <cell r="H7040">
            <v>0</v>
          </cell>
        </row>
        <row r="7041">
          <cell r="D7041">
            <v>9400021</v>
          </cell>
          <cell r="H7041">
            <v>0</v>
          </cell>
        </row>
        <row r="7042">
          <cell r="D7042">
            <v>9400093</v>
          </cell>
          <cell r="H7042">
            <v>0</v>
          </cell>
        </row>
        <row r="7043">
          <cell r="D7043">
            <v>9400157</v>
          </cell>
          <cell r="H7043">
            <v>0</v>
          </cell>
        </row>
        <row r="7044">
          <cell r="D7044">
            <v>9400261</v>
          </cell>
          <cell r="H7044">
            <v>0</v>
          </cell>
        </row>
        <row r="7045">
          <cell r="D7045">
            <v>9400262</v>
          </cell>
          <cell r="H7045">
            <v>0</v>
          </cell>
        </row>
        <row r="7046">
          <cell r="D7046">
            <v>9400301</v>
          </cell>
          <cell r="H7046">
            <v>0</v>
          </cell>
        </row>
        <row r="7047">
          <cell r="D7047">
            <v>9400302</v>
          </cell>
          <cell r="H7047">
            <v>0</v>
          </cell>
        </row>
        <row r="7048">
          <cell r="D7048">
            <v>9400303</v>
          </cell>
          <cell r="H7048">
            <v>0</v>
          </cell>
        </row>
        <row r="7049">
          <cell r="D7049">
            <v>9400304</v>
          </cell>
          <cell r="H7049">
            <v>0</v>
          </cell>
        </row>
        <row r="7050">
          <cell r="D7050">
            <v>9400305</v>
          </cell>
          <cell r="H7050">
            <v>0</v>
          </cell>
        </row>
        <row r="7051">
          <cell r="D7051">
            <v>9400307</v>
          </cell>
          <cell r="H7051">
            <v>0</v>
          </cell>
        </row>
        <row r="7052">
          <cell r="D7052">
            <v>9400308</v>
          </cell>
          <cell r="H7052">
            <v>0</v>
          </cell>
        </row>
        <row r="7053">
          <cell r="D7053">
            <v>9400309</v>
          </cell>
          <cell r="H7053">
            <v>0</v>
          </cell>
        </row>
        <row r="7054">
          <cell r="D7054">
            <v>9400500</v>
          </cell>
          <cell r="H7054">
            <v>0</v>
          </cell>
        </row>
        <row r="7055">
          <cell r="D7055">
            <v>9400501</v>
          </cell>
          <cell r="H7055">
            <v>0</v>
          </cell>
        </row>
        <row r="7056">
          <cell r="D7056">
            <v>9400502</v>
          </cell>
          <cell r="H7056">
            <v>0</v>
          </cell>
        </row>
        <row r="7057">
          <cell r="D7057">
            <v>9400503</v>
          </cell>
          <cell r="H7057">
            <v>0</v>
          </cell>
        </row>
        <row r="7058">
          <cell r="D7058">
            <v>9400504</v>
          </cell>
          <cell r="H7058">
            <v>0</v>
          </cell>
        </row>
        <row r="7059">
          <cell r="D7059">
            <v>9400505</v>
          </cell>
          <cell r="H7059">
            <v>0</v>
          </cell>
        </row>
        <row r="7060">
          <cell r="D7060">
            <v>9400506</v>
          </cell>
          <cell r="H7060">
            <v>0</v>
          </cell>
        </row>
        <row r="7061">
          <cell r="D7061">
            <v>9400508</v>
          </cell>
          <cell r="H7061">
            <v>0</v>
          </cell>
        </row>
        <row r="7062">
          <cell r="D7062">
            <v>9400509</v>
          </cell>
          <cell r="H7062">
            <v>0</v>
          </cell>
        </row>
        <row r="7063">
          <cell r="D7063">
            <v>9400510</v>
          </cell>
          <cell r="H7063">
            <v>0</v>
          </cell>
        </row>
        <row r="7064">
          <cell r="D7064">
            <v>9400511</v>
          </cell>
          <cell r="H7064">
            <v>0</v>
          </cell>
        </row>
        <row r="7065">
          <cell r="D7065">
            <v>9400513</v>
          </cell>
          <cell r="H7065">
            <v>0</v>
          </cell>
        </row>
        <row r="7066">
          <cell r="D7066">
            <v>9400514</v>
          </cell>
          <cell r="H7066">
            <v>0</v>
          </cell>
        </row>
        <row r="7067">
          <cell r="D7067">
            <v>9400516</v>
          </cell>
          <cell r="H7067">
            <v>0</v>
          </cell>
        </row>
        <row r="7068">
          <cell r="D7068">
            <v>9400517</v>
          </cell>
          <cell r="H7068">
            <v>0</v>
          </cell>
        </row>
        <row r="7069">
          <cell r="D7069">
            <v>9400518</v>
          </cell>
          <cell r="H7069">
            <v>0</v>
          </cell>
        </row>
        <row r="7070">
          <cell r="D7070">
            <v>9400519</v>
          </cell>
          <cell r="H7070">
            <v>0</v>
          </cell>
        </row>
        <row r="7071">
          <cell r="D7071">
            <v>9400520</v>
          </cell>
          <cell r="H7071">
            <v>0</v>
          </cell>
        </row>
        <row r="7072">
          <cell r="D7072">
            <v>9400521</v>
          </cell>
          <cell r="H7072">
            <v>0</v>
          </cell>
        </row>
        <row r="7073">
          <cell r="D7073">
            <v>9400522</v>
          </cell>
          <cell r="H7073">
            <v>0</v>
          </cell>
        </row>
        <row r="7074">
          <cell r="D7074">
            <v>9400523</v>
          </cell>
          <cell r="H7074">
            <v>0</v>
          </cell>
        </row>
        <row r="7075">
          <cell r="D7075">
            <v>9400524</v>
          </cell>
          <cell r="H7075">
            <v>0</v>
          </cell>
        </row>
        <row r="7076">
          <cell r="D7076">
            <v>9400525</v>
          </cell>
          <cell r="H7076">
            <v>0</v>
          </cell>
        </row>
        <row r="7077">
          <cell r="D7077">
            <v>9400526</v>
          </cell>
          <cell r="H7077">
            <v>0</v>
          </cell>
        </row>
        <row r="7078">
          <cell r="D7078">
            <v>9400527</v>
          </cell>
          <cell r="H7078">
            <v>0</v>
          </cell>
        </row>
        <row r="7079">
          <cell r="D7079">
            <v>9400696</v>
          </cell>
          <cell r="H7079">
            <v>0</v>
          </cell>
        </row>
        <row r="7080">
          <cell r="D7080">
            <v>9400697</v>
          </cell>
          <cell r="H7080">
            <v>0</v>
          </cell>
        </row>
        <row r="7081">
          <cell r="D7081">
            <v>9400094</v>
          </cell>
          <cell r="H7081">
            <v>0</v>
          </cell>
        </row>
        <row r="7082">
          <cell r="D7082">
            <v>9400228</v>
          </cell>
          <cell r="H7082">
            <v>0</v>
          </cell>
        </row>
        <row r="7083">
          <cell r="D7083">
            <v>9400229</v>
          </cell>
          <cell r="H7083">
            <v>0</v>
          </cell>
        </row>
        <row r="7084">
          <cell r="D7084">
            <v>9400234</v>
          </cell>
          <cell r="H7084">
            <v>0</v>
          </cell>
        </row>
        <row r="7085">
          <cell r="D7085">
            <v>9400235</v>
          </cell>
          <cell r="H7085">
            <v>0</v>
          </cell>
        </row>
        <row r="7086">
          <cell r="D7086">
            <v>2303084</v>
          </cell>
          <cell r="H7086">
            <v>0</v>
          </cell>
        </row>
        <row r="7087">
          <cell r="D7087">
            <v>7000974</v>
          </cell>
          <cell r="H7087">
            <v>0</v>
          </cell>
        </row>
        <row r="7088">
          <cell r="D7088">
            <v>7001010</v>
          </cell>
          <cell r="H7088">
            <v>0</v>
          </cell>
        </row>
        <row r="7089">
          <cell r="D7089">
            <v>7001011</v>
          </cell>
          <cell r="H7089">
            <v>0</v>
          </cell>
        </row>
        <row r="7090">
          <cell r="D7090">
            <v>7001012</v>
          </cell>
          <cell r="H7090">
            <v>0</v>
          </cell>
        </row>
        <row r="7091">
          <cell r="D7091">
            <v>7300925</v>
          </cell>
          <cell r="H7091">
            <v>0</v>
          </cell>
        </row>
        <row r="7092">
          <cell r="D7092">
            <v>7301041</v>
          </cell>
          <cell r="H7092">
            <v>0</v>
          </cell>
        </row>
        <row r="7093">
          <cell r="D7093">
            <v>7301049</v>
          </cell>
          <cell r="H7093">
            <v>0</v>
          </cell>
        </row>
        <row r="7094">
          <cell r="D7094">
            <v>7301162</v>
          </cell>
          <cell r="H7094">
            <v>0</v>
          </cell>
        </row>
        <row r="7095">
          <cell r="D7095">
            <v>7301237</v>
          </cell>
          <cell r="H7095">
            <v>0</v>
          </cell>
        </row>
        <row r="7096">
          <cell r="D7096">
            <v>7301441</v>
          </cell>
          <cell r="H7096">
            <v>0</v>
          </cell>
        </row>
        <row r="7097">
          <cell r="D7097">
            <v>7301514</v>
          </cell>
          <cell r="H7097">
            <v>0</v>
          </cell>
        </row>
        <row r="7098">
          <cell r="D7098">
            <v>7301542</v>
          </cell>
          <cell r="H7098">
            <v>0</v>
          </cell>
        </row>
        <row r="7099">
          <cell r="D7099">
            <v>7301580</v>
          </cell>
          <cell r="H7099">
            <v>0</v>
          </cell>
        </row>
        <row r="7100">
          <cell r="D7100">
            <v>7301591</v>
          </cell>
          <cell r="H7100">
            <v>0</v>
          </cell>
        </row>
        <row r="7101">
          <cell r="D7101">
            <v>7301695</v>
          </cell>
          <cell r="H7101">
            <v>0</v>
          </cell>
        </row>
        <row r="7102">
          <cell r="D7102">
            <v>7301742</v>
          </cell>
          <cell r="H7102">
            <v>0</v>
          </cell>
        </row>
        <row r="7103">
          <cell r="D7103">
            <v>7301750</v>
          </cell>
          <cell r="H7103">
            <v>0</v>
          </cell>
        </row>
        <row r="7104">
          <cell r="D7104">
            <v>7301915</v>
          </cell>
          <cell r="H7104">
            <v>0</v>
          </cell>
        </row>
        <row r="7105">
          <cell r="D7105">
            <v>7301988</v>
          </cell>
          <cell r="H7105">
            <v>0</v>
          </cell>
        </row>
        <row r="7106">
          <cell r="D7106">
            <v>7301989</v>
          </cell>
          <cell r="H7106">
            <v>0</v>
          </cell>
        </row>
        <row r="7107">
          <cell r="D7107">
            <v>7301996</v>
          </cell>
          <cell r="H7107">
            <v>0</v>
          </cell>
        </row>
        <row r="7108">
          <cell r="D7108">
            <v>7302002</v>
          </cell>
          <cell r="H7108">
            <v>0</v>
          </cell>
        </row>
        <row r="7109">
          <cell r="D7109">
            <v>7302015</v>
          </cell>
          <cell r="H7109">
            <v>0</v>
          </cell>
        </row>
        <row r="7110">
          <cell r="D7110">
            <v>7302064</v>
          </cell>
          <cell r="H7110">
            <v>0</v>
          </cell>
        </row>
        <row r="7111">
          <cell r="D7111">
            <v>7302065</v>
          </cell>
          <cell r="H7111">
            <v>0</v>
          </cell>
        </row>
        <row r="7112">
          <cell r="D7112">
            <v>7302184</v>
          </cell>
          <cell r="H7112">
            <v>0</v>
          </cell>
        </row>
        <row r="7113">
          <cell r="D7113">
            <v>7302185</v>
          </cell>
          <cell r="H7113">
            <v>0</v>
          </cell>
        </row>
        <row r="7114">
          <cell r="D7114">
            <v>7302186</v>
          </cell>
          <cell r="H7114">
            <v>0</v>
          </cell>
        </row>
        <row r="7115">
          <cell r="D7115">
            <v>7302188</v>
          </cell>
          <cell r="H7115">
            <v>0</v>
          </cell>
        </row>
        <row r="7116">
          <cell r="D7116">
            <v>7302211</v>
          </cell>
          <cell r="H7116">
            <v>0</v>
          </cell>
        </row>
        <row r="7117">
          <cell r="D7117">
            <v>7302221</v>
          </cell>
          <cell r="H7117">
            <v>0</v>
          </cell>
        </row>
        <row r="7118">
          <cell r="D7118">
            <v>7302222</v>
          </cell>
          <cell r="H7118">
            <v>0</v>
          </cell>
        </row>
        <row r="7119">
          <cell r="D7119">
            <v>7302223</v>
          </cell>
          <cell r="H7119">
            <v>31.219841710393613</v>
          </cell>
        </row>
        <row r="7120">
          <cell r="D7120">
            <v>7302229</v>
          </cell>
          <cell r="H7120">
            <v>0</v>
          </cell>
        </row>
        <row r="7121">
          <cell r="D7121">
            <v>7302250</v>
          </cell>
          <cell r="H7121">
            <v>0</v>
          </cell>
        </row>
        <row r="7122">
          <cell r="D7122">
            <v>7302262</v>
          </cell>
          <cell r="H7122">
            <v>0</v>
          </cell>
        </row>
        <row r="7123">
          <cell r="D7123">
            <v>7302264</v>
          </cell>
          <cell r="H7123">
            <v>0</v>
          </cell>
        </row>
        <row r="7124">
          <cell r="D7124">
            <v>7302266</v>
          </cell>
          <cell r="H7124">
            <v>0</v>
          </cell>
        </row>
        <row r="7125">
          <cell r="D7125">
            <v>7302267</v>
          </cell>
          <cell r="H7125">
            <v>0</v>
          </cell>
        </row>
        <row r="7126">
          <cell r="D7126">
            <v>7302293</v>
          </cell>
          <cell r="H7126">
            <v>0</v>
          </cell>
        </row>
        <row r="7127">
          <cell r="D7127">
            <v>7302317</v>
          </cell>
          <cell r="H7127">
            <v>0</v>
          </cell>
        </row>
        <row r="7128">
          <cell r="D7128">
            <v>7302334</v>
          </cell>
          <cell r="H7128">
            <v>0</v>
          </cell>
        </row>
        <row r="7129">
          <cell r="D7129">
            <v>7302335</v>
          </cell>
          <cell r="H7129">
            <v>0</v>
          </cell>
        </row>
        <row r="7130">
          <cell r="D7130">
            <v>7302385</v>
          </cell>
          <cell r="H7130">
            <v>62.89745373432087</v>
          </cell>
        </row>
        <row r="7131">
          <cell r="D7131">
            <v>7302433</v>
          </cell>
          <cell r="H7131">
            <v>0</v>
          </cell>
        </row>
        <row r="7132">
          <cell r="D7132">
            <v>7302435</v>
          </cell>
          <cell r="H7132">
            <v>0</v>
          </cell>
        </row>
        <row r="7133">
          <cell r="D7133">
            <v>7302438</v>
          </cell>
          <cell r="H7133">
            <v>0</v>
          </cell>
        </row>
        <row r="7134">
          <cell r="D7134">
            <v>7302439</v>
          </cell>
          <cell r="H7134">
            <v>0</v>
          </cell>
        </row>
        <row r="7135">
          <cell r="D7135">
            <v>7302471</v>
          </cell>
          <cell r="H7135">
            <v>0</v>
          </cell>
        </row>
        <row r="7136">
          <cell r="D7136">
            <v>7302472</v>
          </cell>
          <cell r="H7136">
            <v>0</v>
          </cell>
        </row>
        <row r="7137">
          <cell r="D7137">
            <v>7302473</v>
          </cell>
          <cell r="H7137">
            <v>0</v>
          </cell>
        </row>
        <row r="7138">
          <cell r="D7138">
            <v>7302474</v>
          </cell>
          <cell r="H7138">
            <v>0</v>
          </cell>
        </row>
        <row r="7139">
          <cell r="D7139">
            <v>7302475</v>
          </cell>
          <cell r="H7139">
            <v>0</v>
          </cell>
        </row>
        <row r="7140">
          <cell r="D7140">
            <v>7302477</v>
          </cell>
          <cell r="H7140">
            <v>0</v>
          </cell>
        </row>
        <row r="7141">
          <cell r="D7141">
            <v>7302500</v>
          </cell>
          <cell r="H7141">
            <v>0</v>
          </cell>
        </row>
        <row r="7142">
          <cell r="D7142">
            <v>7302501</v>
          </cell>
          <cell r="H7142">
            <v>0</v>
          </cell>
        </row>
        <row r="7143">
          <cell r="D7143">
            <v>9001850</v>
          </cell>
          <cell r="H7143">
            <v>4.9549235528130575</v>
          </cell>
        </row>
        <row r="7144">
          <cell r="D7144">
            <v>9301074</v>
          </cell>
          <cell r="H7144">
            <v>0</v>
          </cell>
        </row>
        <row r="7145">
          <cell r="D7145">
            <v>9301077</v>
          </cell>
          <cell r="H7145">
            <v>0</v>
          </cell>
        </row>
        <row r="7146">
          <cell r="D7146">
            <v>9301078</v>
          </cell>
          <cell r="H7146">
            <v>0</v>
          </cell>
        </row>
        <row r="7147">
          <cell r="D7147">
            <v>9301091</v>
          </cell>
          <cell r="H7147">
            <v>0</v>
          </cell>
        </row>
        <row r="7148">
          <cell r="D7148">
            <v>9301155</v>
          </cell>
          <cell r="H7148">
            <v>0</v>
          </cell>
        </row>
        <row r="7149">
          <cell r="D7149">
            <v>9301197</v>
          </cell>
          <cell r="H7149">
            <v>0</v>
          </cell>
        </row>
        <row r="7150">
          <cell r="D7150">
            <v>9301349</v>
          </cell>
          <cell r="H7150">
            <v>0</v>
          </cell>
        </row>
        <row r="7151">
          <cell r="D7151">
            <v>9301415</v>
          </cell>
          <cell r="H7151">
            <v>0</v>
          </cell>
        </row>
        <row r="7152">
          <cell r="D7152">
            <v>9301416</v>
          </cell>
          <cell r="H7152">
            <v>0</v>
          </cell>
        </row>
        <row r="7153">
          <cell r="D7153">
            <v>9301702</v>
          </cell>
          <cell r="H7153">
            <v>2.0029951796979422</v>
          </cell>
        </row>
        <row r="7154">
          <cell r="D7154">
            <v>9301703</v>
          </cell>
          <cell r="H7154">
            <v>0</v>
          </cell>
        </row>
        <row r="7155">
          <cell r="D7155">
            <v>9301704</v>
          </cell>
          <cell r="H7155">
            <v>0</v>
          </cell>
        </row>
        <row r="7156">
          <cell r="D7156">
            <v>9301754</v>
          </cell>
          <cell r="H7156">
            <v>0</v>
          </cell>
        </row>
        <row r="7157">
          <cell r="D7157">
            <v>9302803</v>
          </cell>
          <cell r="H7157">
            <v>10.360346617506496</v>
          </cell>
        </row>
        <row r="7158">
          <cell r="D7158">
            <v>9302971</v>
          </cell>
          <cell r="H7158">
            <v>0</v>
          </cell>
        </row>
        <row r="7159">
          <cell r="D7159">
            <v>9302972</v>
          </cell>
          <cell r="H7159">
            <v>0</v>
          </cell>
        </row>
        <row r="7160">
          <cell r="D7160">
            <v>9303069</v>
          </cell>
          <cell r="H7160">
            <v>0</v>
          </cell>
        </row>
        <row r="7161">
          <cell r="D7161">
            <v>9303193</v>
          </cell>
          <cell r="H7161">
            <v>0</v>
          </cell>
        </row>
        <row r="7162">
          <cell r="D7162">
            <v>9303194</v>
          </cell>
          <cell r="H7162">
            <v>0</v>
          </cell>
        </row>
        <row r="7163">
          <cell r="D7163">
            <v>9303605</v>
          </cell>
          <cell r="H7163">
            <v>581.13794671143592</v>
          </cell>
        </row>
        <row r="7164">
          <cell r="D7164">
            <v>9304300</v>
          </cell>
          <cell r="H7164">
            <v>0</v>
          </cell>
        </row>
        <row r="7165">
          <cell r="D7165">
            <v>9304907</v>
          </cell>
          <cell r="H7165">
            <v>0</v>
          </cell>
        </row>
        <row r="7166">
          <cell r="D7166">
            <v>9304908</v>
          </cell>
          <cell r="H7166">
            <v>0</v>
          </cell>
        </row>
        <row r="7167">
          <cell r="D7167">
            <v>9305080</v>
          </cell>
          <cell r="H7167">
            <v>0</v>
          </cell>
        </row>
        <row r="7168">
          <cell r="D7168">
            <v>9305530</v>
          </cell>
          <cell r="H7168">
            <v>0</v>
          </cell>
        </row>
        <row r="7169">
          <cell r="D7169">
            <v>9305535</v>
          </cell>
          <cell r="H7169">
            <v>0</v>
          </cell>
        </row>
        <row r="7170">
          <cell r="D7170">
            <v>9305554</v>
          </cell>
          <cell r="H7170">
            <v>457.4295658258651</v>
          </cell>
        </row>
        <row r="7171">
          <cell r="D7171">
            <v>9305555</v>
          </cell>
          <cell r="H7171">
            <v>0</v>
          </cell>
        </row>
        <row r="7172">
          <cell r="D7172">
            <v>9305648</v>
          </cell>
          <cell r="H7172">
            <v>43.41744164692961</v>
          </cell>
        </row>
        <row r="7173">
          <cell r="D7173">
            <v>9305782</v>
          </cell>
          <cell r="H7173">
            <v>0</v>
          </cell>
        </row>
        <row r="7174">
          <cell r="D7174">
            <v>9305813</v>
          </cell>
          <cell r="H7174">
            <v>0</v>
          </cell>
        </row>
        <row r="7175">
          <cell r="D7175">
            <v>9305814</v>
          </cell>
          <cell r="H7175">
            <v>0</v>
          </cell>
        </row>
        <row r="7176">
          <cell r="D7176">
            <v>9305818</v>
          </cell>
          <cell r="H7176">
            <v>0</v>
          </cell>
        </row>
        <row r="7177">
          <cell r="D7177">
            <v>9305857</v>
          </cell>
          <cell r="H7177">
            <v>0</v>
          </cell>
        </row>
        <row r="7178">
          <cell r="D7178">
            <v>9305858</v>
          </cell>
          <cell r="H7178">
            <v>193.48391362141115</v>
          </cell>
        </row>
        <row r="7179">
          <cell r="D7179">
            <v>9305864</v>
          </cell>
          <cell r="H7179">
            <v>70.815434031080486</v>
          </cell>
        </row>
        <row r="7180">
          <cell r="D7180">
            <v>9305865</v>
          </cell>
          <cell r="H7180">
            <v>0</v>
          </cell>
        </row>
        <row r="7181">
          <cell r="D7181">
            <v>9305884</v>
          </cell>
          <cell r="H7181">
            <v>0</v>
          </cell>
        </row>
        <row r="7182">
          <cell r="D7182">
            <v>9305942</v>
          </cell>
          <cell r="H7182">
            <v>71.6278300367143</v>
          </cell>
        </row>
        <row r="7183">
          <cell r="D7183">
            <v>9305997</v>
          </cell>
          <cell r="H7183">
            <v>0</v>
          </cell>
        </row>
        <row r="7184">
          <cell r="D7184">
            <v>9306018</v>
          </cell>
          <cell r="H7184">
            <v>0</v>
          </cell>
        </row>
        <row r="7185">
          <cell r="D7185">
            <v>9306140</v>
          </cell>
          <cell r="H7185">
            <v>0</v>
          </cell>
        </row>
        <row r="7186">
          <cell r="D7186">
            <v>9306141</v>
          </cell>
          <cell r="H7186">
            <v>0</v>
          </cell>
        </row>
        <row r="7187">
          <cell r="D7187">
            <v>9306242</v>
          </cell>
          <cell r="H7187">
            <v>184.18933313389985</v>
          </cell>
        </row>
        <row r="7188">
          <cell r="D7188">
            <v>9306559</v>
          </cell>
          <cell r="H7188">
            <v>0</v>
          </cell>
        </row>
        <row r="7189">
          <cell r="D7189">
            <v>9306573</v>
          </cell>
          <cell r="H7189">
            <v>0</v>
          </cell>
        </row>
        <row r="7190">
          <cell r="D7190">
            <v>9306638</v>
          </cell>
          <cell r="H7190">
            <v>0</v>
          </cell>
        </row>
        <row r="7191">
          <cell r="D7191">
            <v>9306763</v>
          </cell>
          <cell r="H7191">
            <v>0</v>
          </cell>
        </row>
        <row r="7192">
          <cell r="D7192">
            <v>9306764</v>
          </cell>
          <cell r="H7192">
            <v>0</v>
          </cell>
        </row>
        <row r="7193">
          <cell r="D7193">
            <v>9306765</v>
          </cell>
          <cell r="H7193">
            <v>1.1684364233267053</v>
          </cell>
        </row>
        <row r="7194">
          <cell r="D7194">
            <v>9306771</v>
          </cell>
          <cell r="H7194">
            <v>0</v>
          </cell>
        </row>
        <row r="7195">
          <cell r="D7195">
            <v>9306812</v>
          </cell>
          <cell r="H7195">
            <v>0</v>
          </cell>
        </row>
        <row r="7196">
          <cell r="D7196">
            <v>9306813</v>
          </cell>
          <cell r="H7196">
            <v>5.3161861809689261</v>
          </cell>
        </row>
        <row r="7197">
          <cell r="D7197">
            <v>9306956</v>
          </cell>
          <cell r="H7197">
            <v>0</v>
          </cell>
        </row>
        <row r="7198">
          <cell r="D7198">
            <v>9306957</v>
          </cell>
          <cell r="H7198">
            <v>0</v>
          </cell>
        </row>
        <row r="7199">
          <cell r="D7199">
            <v>9306958</v>
          </cell>
          <cell r="H7199">
            <v>0</v>
          </cell>
        </row>
        <row r="7200">
          <cell r="D7200">
            <v>9307043</v>
          </cell>
          <cell r="H7200">
            <v>0</v>
          </cell>
        </row>
        <row r="7201">
          <cell r="D7201">
            <v>9307044</v>
          </cell>
          <cell r="H7201">
            <v>30.615445058287953</v>
          </cell>
        </row>
        <row r="7202">
          <cell r="D7202">
            <v>9307045</v>
          </cell>
          <cell r="H7202">
            <v>0</v>
          </cell>
        </row>
        <row r="7203">
          <cell r="D7203">
            <v>9307048</v>
          </cell>
          <cell r="H7203">
            <v>0</v>
          </cell>
        </row>
        <row r="7204">
          <cell r="D7204">
            <v>9307126</v>
          </cell>
          <cell r="H7204">
            <v>0</v>
          </cell>
        </row>
        <row r="7205">
          <cell r="D7205">
            <v>9307127</v>
          </cell>
          <cell r="H7205">
            <v>0</v>
          </cell>
        </row>
        <row r="7206">
          <cell r="D7206">
            <v>9307138</v>
          </cell>
          <cell r="H7206">
            <v>95.783456279795473</v>
          </cell>
        </row>
        <row r="7207">
          <cell r="D7207">
            <v>9307203</v>
          </cell>
          <cell r="H7207">
            <v>0</v>
          </cell>
        </row>
        <row r="7208">
          <cell r="D7208">
            <v>9307221</v>
          </cell>
          <cell r="H7208">
            <v>0</v>
          </cell>
        </row>
        <row r="7209">
          <cell r="D7209">
            <v>9307222</v>
          </cell>
          <cell r="H7209">
            <v>0</v>
          </cell>
        </row>
        <row r="7210">
          <cell r="D7210">
            <v>9307272</v>
          </cell>
          <cell r="H7210">
            <v>0</v>
          </cell>
        </row>
        <row r="7211">
          <cell r="D7211">
            <v>9307276</v>
          </cell>
          <cell r="H7211">
            <v>0</v>
          </cell>
        </row>
        <row r="7212">
          <cell r="D7212">
            <v>9307278</v>
          </cell>
          <cell r="H7212">
            <v>0</v>
          </cell>
        </row>
        <row r="7213">
          <cell r="D7213">
            <v>9307319</v>
          </cell>
          <cell r="H7213">
            <v>0</v>
          </cell>
        </row>
        <row r="7214">
          <cell r="D7214">
            <v>9307325</v>
          </cell>
          <cell r="H7214">
            <v>0</v>
          </cell>
        </row>
        <row r="7215">
          <cell r="D7215">
            <v>9307341</v>
          </cell>
          <cell r="H7215">
            <v>0</v>
          </cell>
        </row>
        <row r="7216">
          <cell r="D7216">
            <v>9307342</v>
          </cell>
          <cell r="H7216">
            <v>0</v>
          </cell>
        </row>
        <row r="7217">
          <cell r="D7217">
            <v>9307343</v>
          </cell>
          <cell r="H7217">
            <v>25.995085380982083</v>
          </cell>
        </row>
        <row r="7218">
          <cell r="D7218">
            <v>9307383</v>
          </cell>
          <cell r="H7218">
            <v>0</v>
          </cell>
        </row>
        <row r="7219">
          <cell r="D7219">
            <v>9307529</v>
          </cell>
          <cell r="H7219">
            <v>0</v>
          </cell>
        </row>
        <row r="7220">
          <cell r="D7220">
            <v>9307551</v>
          </cell>
          <cell r="H7220">
            <v>0</v>
          </cell>
        </row>
        <row r="7221">
          <cell r="D7221">
            <v>9307552</v>
          </cell>
          <cell r="H7221">
            <v>0</v>
          </cell>
        </row>
        <row r="7222">
          <cell r="D7222">
            <v>9307604</v>
          </cell>
          <cell r="H7222">
            <v>0</v>
          </cell>
        </row>
        <row r="7223">
          <cell r="D7223">
            <v>9307728</v>
          </cell>
          <cell r="H7223">
            <v>0</v>
          </cell>
        </row>
        <row r="7224">
          <cell r="D7224">
            <v>9307900</v>
          </cell>
          <cell r="H7224">
            <v>17.025459027432511</v>
          </cell>
        </row>
        <row r="7225">
          <cell r="D7225">
            <v>9307903</v>
          </cell>
          <cell r="H7225">
            <v>0</v>
          </cell>
        </row>
        <row r="7226">
          <cell r="D7226">
            <v>9307905</v>
          </cell>
          <cell r="H7226">
            <v>1.0014770176130348</v>
          </cell>
        </row>
        <row r="7227">
          <cell r="D7227">
            <v>9307906</v>
          </cell>
          <cell r="H7227">
            <v>0</v>
          </cell>
        </row>
        <row r="7228">
          <cell r="D7228">
            <v>9307953</v>
          </cell>
          <cell r="H7228">
            <v>0</v>
          </cell>
        </row>
        <row r="7229">
          <cell r="D7229">
            <v>9307960</v>
          </cell>
          <cell r="H7229">
            <v>0</v>
          </cell>
        </row>
        <row r="7230">
          <cell r="D7230">
            <v>9307961</v>
          </cell>
          <cell r="H7230">
            <v>0</v>
          </cell>
        </row>
        <row r="7231">
          <cell r="D7231">
            <v>9307962</v>
          </cell>
          <cell r="H7231">
            <v>0</v>
          </cell>
        </row>
        <row r="7232">
          <cell r="D7232">
            <v>9307963</v>
          </cell>
          <cell r="H7232">
            <v>0</v>
          </cell>
        </row>
        <row r="7233">
          <cell r="D7233">
            <v>9307970</v>
          </cell>
          <cell r="H7233">
            <v>0</v>
          </cell>
        </row>
        <row r="7234">
          <cell r="D7234">
            <v>9307972</v>
          </cell>
          <cell r="H7234">
            <v>0</v>
          </cell>
        </row>
        <row r="7235">
          <cell r="D7235">
            <v>9308000</v>
          </cell>
          <cell r="H7235">
            <v>0</v>
          </cell>
        </row>
        <row r="7236">
          <cell r="D7236">
            <v>9308074</v>
          </cell>
          <cell r="H7236">
            <v>0</v>
          </cell>
        </row>
        <row r="7237">
          <cell r="D7237">
            <v>9308228</v>
          </cell>
          <cell r="H7237">
            <v>0</v>
          </cell>
        </row>
        <row r="7238">
          <cell r="D7238">
            <v>9308229</v>
          </cell>
          <cell r="H7238">
            <v>3.0044124386188509</v>
          </cell>
        </row>
        <row r="7239">
          <cell r="D7239">
            <v>9308231</v>
          </cell>
          <cell r="H7239">
            <v>0</v>
          </cell>
        </row>
        <row r="7240">
          <cell r="D7240">
            <v>9308235</v>
          </cell>
          <cell r="H7240">
            <v>0</v>
          </cell>
        </row>
        <row r="7241">
          <cell r="D7241">
            <v>9308236</v>
          </cell>
          <cell r="H7241">
            <v>219.82392433142948</v>
          </cell>
        </row>
        <row r="7242">
          <cell r="D7242">
            <v>9308304</v>
          </cell>
          <cell r="H7242">
            <v>0</v>
          </cell>
        </row>
        <row r="7243">
          <cell r="D7243">
            <v>9308335</v>
          </cell>
          <cell r="H7243">
            <v>0</v>
          </cell>
        </row>
        <row r="7244">
          <cell r="D7244">
            <v>9308336</v>
          </cell>
          <cell r="H7244">
            <v>0</v>
          </cell>
        </row>
        <row r="7245">
          <cell r="D7245">
            <v>9308337</v>
          </cell>
          <cell r="H7245">
            <v>0</v>
          </cell>
        </row>
        <row r="7246">
          <cell r="D7246">
            <v>9308426</v>
          </cell>
          <cell r="H7246">
            <v>0</v>
          </cell>
        </row>
        <row r="7247">
          <cell r="D7247">
            <v>9308427</v>
          </cell>
          <cell r="H7247">
            <v>0</v>
          </cell>
        </row>
        <row r="7248">
          <cell r="D7248">
            <v>9308494</v>
          </cell>
          <cell r="H7248">
            <v>0</v>
          </cell>
        </row>
        <row r="7249">
          <cell r="D7249">
            <v>9308616</v>
          </cell>
          <cell r="H7249">
            <v>68.213520875257842</v>
          </cell>
        </row>
        <row r="7250">
          <cell r="D7250">
            <v>9308657</v>
          </cell>
          <cell r="H7250">
            <v>0</v>
          </cell>
        </row>
        <row r="7251">
          <cell r="D7251">
            <v>9308659</v>
          </cell>
          <cell r="H7251">
            <v>0</v>
          </cell>
        </row>
        <row r="7252">
          <cell r="D7252">
            <v>9308690</v>
          </cell>
          <cell r="H7252">
            <v>0</v>
          </cell>
        </row>
        <row r="7253">
          <cell r="D7253">
            <v>9308763</v>
          </cell>
          <cell r="H7253">
            <v>0</v>
          </cell>
        </row>
        <row r="7254">
          <cell r="D7254">
            <v>9308764</v>
          </cell>
          <cell r="H7254">
            <v>43.321191154121728</v>
          </cell>
        </row>
        <row r="7255">
          <cell r="D7255">
            <v>9308765</v>
          </cell>
          <cell r="H7255">
            <v>0</v>
          </cell>
        </row>
        <row r="7256">
          <cell r="D7256">
            <v>9308771</v>
          </cell>
          <cell r="H7256">
            <v>6.8479569330431413</v>
          </cell>
        </row>
        <row r="7257">
          <cell r="D7257">
            <v>9308772</v>
          </cell>
          <cell r="H7257">
            <v>1.9012845530121094</v>
          </cell>
        </row>
        <row r="7258">
          <cell r="D7258">
            <v>9308773</v>
          </cell>
          <cell r="H7258">
            <v>0</v>
          </cell>
        </row>
        <row r="7259">
          <cell r="D7259">
            <v>9308774</v>
          </cell>
          <cell r="H7259">
            <v>2.2052690148101113</v>
          </cell>
        </row>
        <row r="7260">
          <cell r="D7260">
            <v>9308775</v>
          </cell>
          <cell r="H7260">
            <v>4.0236866558183042</v>
          </cell>
        </row>
        <row r="7261">
          <cell r="D7261">
            <v>9308812</v>
          </cell>
          <cell r="H7261">
            <v>0</v>
          </cell>
        </row>
        <row r="7262">
          <cell r="D7262">
            <v>9308817</v>
          </cell>
          <cell r="H7262">
            <v>0</v>
          </cell>
        </row>
        <row r="7263">
          <cell r="D7263">
            <v>9308818</v>
          </cell>
          <cell r="H7263">
            <v>100.43578850780476</v>
          </cell>
        </row>
        <row r="7264">
          <cell r="D7264">
            <v>9308848</v>
          </cell>
          <cell r="H7264">
            <v>175.28520796773248</v>
          </cell>
        </row>
        <row r="7265">
          <cell r="D7265">
            <v>9308885</v>
          </cell>
          <cell r="H7265">
            <v>0</v>
          </cell>
        </row>
        <row r="7266">
          <cell r="D7266">
            <v>9308948</v>
          </cell>
          <cell r="H7266">
            <v>0</v>
          </cell>
        </row>
        <row r="7267">
          <cell r="D7267">
            <v>9309071</v>
          </cell>
          <cell r="H7267">
            <v>0</v>
          </cell>
        </row>
        <row r="7268">
          <cell r="D7268">
            <v>9309145</v>
          </cell>
          <cell r="H7268">
            <v>128.33499960134313</v>
          </cell>
        </row>
        <row r="7269">
          <cell r="D7269">
            <v>9309146</v>
          </cell>
          <cell r="H7269">
            <v>0</v>
          </cell>
        </row>
        <row r="7270">
          <cell r="D7270">
            <v>9309148</v>
          </cell>
          <cell r="H7270">
            <v>39.649716839122114</v>
          </cell>
        </row>
        <row r="7271">
          <cell r="D7271">
            <v>9309149</v>
          </cell>
          <cell r="H7271">
            <v>36.655440672458397</v>
          </cell>
        </row>
        <row r="7272">
          <cell r="D7272">
            <v>9309160</v>
          </cell>
          <cell r="H7272">
            <v>0</v>
          </cell>
        </row>
        <row r="7273">
          <cell r="D7273">
            <v>9309213</v>
          </cell>
          <cell r="H7273">
            <v>4.2805956836136403</v>
          </cell>
        </row>
        <row r="7274">
          <cell r="D7274">
            <v>9309214</v>
          </cell>
          <cell r="H7274">
            <v>0</v>
          </cell>
        </row>
        <row r="7275">
          <cell r="D7275">
            <v>9309314</v>
          </cell>
          <cell r="H7275">
            <v>0</v>
          </cell>
        </row>
        <row r="7276">
          <cell r="D7276">
            <v>9309315</v>
          </cell>
          <cell r="H7276">
            <v>0</v>
          </cell>
        </row>
        <row r="7277">
          <cell r="D7277">
            <v>9309330</v>
          </cell>
          <cell r="H7277">
            <v>0</v>
          </cell>
        </row>
        <row r="7278">
          <cell r="D7278">
            <v>9309392</v>
          </cell>
          <cell r="H7278">
            <v>108.93760882566254</v>
          </cell>
        </row>
        <row r="7279">
          <cell r="D7279">
            <v>9309401</v>
          </cell>
          <cell r="H7279">
            <v>0</v>
          </cell>
        </row>
        <row r="7280">
          <cell r="D7280">
            <v>9309507</v>
          </cell>
          <cell r="H7280">
            <v>0</v>
          </cell>
        </row>
        <row r="7281">
          <cell r="D7281">
            <v>9309508</v>
          </cell>
          <cell r="H7281">
            <v>0</v>
          </cell>
        </row>
        <row r="7282">
          <cell r="D7282">
            <v>9309509</v>
          </cell>
          <cell r="H7282">
            <v>0</v>
          </cell>
        </row>
        <row r="7283">
          <cell r="D7283">
            <v>9309510</v>
          </cell>
          <cell r="H7283">
            <v>0</v>
          </cell>
        </row>
        <row r="7284">
          <cell r="D7284">
            <v>9309511</v>
          </cell>
          <cell r="H7284">
            <v>0</v>
          </cell>
        </row>
        <row r="7285">
          <cell r="D7285">
            <v>9309515</v>
          </cell>
          <cell r="H7285">
            <v>0</v>
          </cell>
        </row>
        <row r="7286">
          <cell r="D7286">
            <v>9309522</v>
          </cell>
          <cell r="H7286">
            <v>0</v>
          </cell>
        </row>
        <row r="7287">
          <cell r="D7287">
            <v>9309592</v>
          </cell>
          <cell r="H7287">
            <v>0</v>
          </cell>
        </row>
        <row r="7288">
          <cell r="D7288">
            <v>9309593</v>
          </cell>
          <cell r="H7288">
            <v>0</v>
          </cell>
        </row>
        <row r="7289">
          <cell r="D7289">
            <v>9309594</v>
          </cell>
          <cell r="H7289">
            <v>0</v>
          </cell>
        </row>
        <row r="7290">
          <cell r="D7290">
            <v>9309712</v>
          </cell>
          <cell r="H7290">
            <v>0</v>
          </cell>
        </row>
        <row r="7291">
          <cell r="D7291">
            <v>9309713</v>
          </cell>
          <cell r="H7291">
            <v>0</v>
          </cell>
        </row>
        <row r="7292">
          <cell r="D7292">
            <v>9309744</v>
          </cell>
          <cell r="H7292">
            <v>0</v>
          </cell>
        </row>
        <row r="7293">
          <cell r="D7293">
            <v>9309753</v>
          </cell>
          <cell r="H7293">
            <v>0</v>
          </cell>
        </row>
        <row r="7294">
          <cell r="D7294">
            <v>9309754</v>
          </cell>
          <cell r="H7294">
            <v>0</v>
          </cell>
        </row>
        <row r="7295">
          <cell r="D7295">
            <v>9309795</v>
          </cell>
          <cell r="H7295">
            <v>17.684117490760745</v>
          </cell>
        </row>
        <row r="7296">
          <cell r="D7296">
            <v>9309797</v>
          </cell>
          <cell r="H7296">
            <v>0</v>
          </cell>
        </row>
        <row r="7297">
          <cell r="D7297">
            <v>9309798</v>
          </cell>
          <cell r="H7297">
            <v>58.212297002884888</v>
          </cell>
        </row>
        <row r="7298">
          <cell r="D7298">
            <v>9309831</v>
          </cell>
          <cell r="H7298">
            <v>15.008008572165336</v>
          </cell>
        </row>
        <row r="7299">
          <cell r="D7299">
            <v>9309833</v>
          </cell>
          <cell r="H7299">
            <v>0</v>
          </cell>
        </row>
        <row r="7300">
          <cell r="D7300">
            <v>9309835</v>
          </cell>
          <cell r="H7300">
            <v>0</v>
          </cell>
        </row>
        <row r="7301">
          <cell r="D7301">
            <v>9309837</v>
          </cell>
          <cell r="H7301">
            <v>0</v>
          </cell>
        </row>
        <row r="7302">
          <cell r="D7302">
            <v>9309838</v>
          </cell>
          <cell r="H7302">
            <v>0</v>
          </cell>
        </row>
        <row r="7303">
          <cell r="D7303">
            <v>9309839</v>
          </cell>
          <cell r="H7303">
            <v>55.403033802084913</v>
          </cell>
        </row>
        <row r="7304">
          <cell r="D7304">
            <v>9309900</v>
          </cell>
          <cell r="H7304">
            <v>0</v>
          </cell>
        </row>
        <row r="7305">
          <cell r="D7305">
            <v>9309902</v>
          </cell>
          <cell r="H7305">
            <v>0</v>
          </cell>
        </row>
        <row r="7306">
          <cell r="D7306">
            <v>9309903</v>
          </cell>
          <cell r="H7306">
            <v>25.280021330716838</v>
          </cell>
        </row>
        <row r="7307">
          <cell r="D7307">
            <v>9309904</v>
          </cell>
          <cell r="H7307">
            <v>0</v>
          </cell>
        </row>
        <row r="7308">
          <cell r="D7308">
            <v>9309908</v>
          </cell>
          <cell r="H7308">
            <v>0</v>
          </cell>
        </row>
        <row r="7309">
          <cell r="D7309">
            <v>9309910</v>
          </cell>
          <cell r="H7309">
            <v>39.058660584875902</v>
          </cell>
        </row>
        <row r="7310">
          <cell r="D7310">
            <v>9309930</v>
          </cell>
          <cell r="H7310">
            <v>10.839105615773844</v>
          </cell>
        </row>
        <row r="7311">
          <cell r="D7311">
            <v>9310121</v>
          </cell>
          <cell r="H7311">
            <v>0</v>
          </cell>
        </row>
        <row r="7312">
          <cell r="D7312">
            <v>9310233</v>
          </cell>
          <cell r="H7312">
            <v>294.82042323987713</v>
          </cell>
        </row>
        <row r="7313">
          <cell r="D7313">
            <v>9310446</v>
          </cell>
          <cell r="H7313">
            <v>0</v>
          </cell>
        </row>
        <row r="7314">
          <cell r="D7314">
            <v>9310448</v>
          </cell>
          <cell r="H7314">
            <v>0</v>
          </cell>
        </row>
        <row r="7315">
          <cell r="D7315">
            <v>9310449</v>
          </cell>
          <cell r="H7315">
            <v>0</v>
          </cell>
        </row>
        <row r="7316">
          <cell r="D7316">
            <v>9310450</v>
          </cell>
          <cell r="H7316">
            <v>0</v>
          </cell>
        </row>
        <row r="7317">
          <cell r="D7317">
            <v>9310451</v>
          </cell>
          <cell r="H7317">
            <v>0</v>
          </cell>
        </row>
        <row r="7318">
          <cell r="D7318">
            <v>9310452</v>
          </cell>
          <cell r="H7318">
            <v>0</v>
          </cell>
        </row>
        <row r="7319">
          <cell r="D7319">
            <v>9310454</v>
          </cell>
          <cell r="H7319">
            <v>27.088145679724594</v>
          </cell>
        </row>
        <row r="7320">
          <cell r="D7320">
            <v>9310455</v>
          </cell>
          <cell r="H7320">
            <v>26.750210285948146</v>
          </cell>
        </row>
        <row r="7321">
          <cell r="D7321">
            <v>9310457</v>
          </cell>
          <cell r="H7321">
            <v>0</v>
          </cell>
        </row>
        <row r="7322">
          <cell r="D7322">
            <v>9310458</v>
          </cell>
          <cell r="H7322">
            <v>0</v>
          </cell>
        </row>
        <row r="7323">
          <cell r="D7323">
            <v>9310560</v>
          </cell>
          <cell r="H7323">
            <v>0</v>
          </cell>
        </row>
        <row r="7324">
          <cell r="D7324">
            <v>9310561</v>
          </cell>
          <cell r="H7324">
            <v>0</v>
          </cell>
        </row>
        <row r="7325">
          <cell r="D7325">
            <v>9310562</v>
          </cell>
          <cell r="H7325">
            <v>0</v>
          </cell>
        </row>
        <row r="7326">
          <cell r="D7326">
            <v>9310563</v>
          </cell>
          <cell r="H7326">
            <v>0</v>
          </cell>
        </row>
        <row r="7327">
          <cell r="D7327">
            <v>9310593</v>
          </cell>
          <cell r="H7327">
            <v>11.016491849112528</v>
          </cell>
        </row>
        <row r="7328">
          <cell r="D7328">
            <v>9310594</v>
          </cell>
          <cell r="H7328">
            <v>499.52077493083164</v>
          </cell>
        </row>
        <row r="7329">
          <cell r="D7329">
            <v>9310595</v>
          </cell>
          <cell r="H7329">
            <v>90.134873810377869</v>
          </cell>
        </row>
        <row r="7330">
          <cell r="D7330">
            <v>9310613</v>
          </cell>
          <cell r="H7330">
            <v>0</v>
          </cell>
        </row>
        <row r="7331">
          <cell r="D7331">
            <v>9310614</v>
          </cell>
          <cell r="H7331">
            <v>0</v>
          </cell>
        </row>
        <row r="7332">
          <cell r="D7332">
            <v>9310616</v>
          </cell>
          <cell r="H7332">
            <v>0</v>
          </cell>
        </row>
        <row r="7333">
          <cell r="D7333">
            <v>9310618</v>
          </cell>
          <cell r="H7333">
            <v>0</v>
          </cell>
        </row>
        <row r="7334">
          <cell r="D7334">
            <v>9310619</v>
          </cell>
          <cell r="H7334">
            <v>0</v>
          </cell>
        </row>
        <row r="7335">
          <cell r="D7335">
            <v>9310695</v>
          </cell>
          <cell r="H7335">
            <v>0</v>
          </cell>
        </row>
        <row r="7336">
          <cell r="D7336">
            <v>9310696</v>
          </cell>
          <cell r="H7336">
            <v>0</v>
          </cell>
        </row>
        <row r="7337">
          <cell r="D7337">
            <v>9310697</v>
          </cell>
          <cell r="H7337">
            <v>0</v>
          </cell>
        </row>
        <row r="7338">
          <cell r="D7338">
            <v>9310698</v>
          </cell>
          <cell r="H7338">
            <v>0</v>
          </cell>
        </row>
        <row r="7339">
          <cell r="D7339">
            <v>9310699</v>
          </cell>
          <cell r="H7339">
            <v>0</v>
          </cell>
        </row>
        <row r="7340">
          <cell r="D7340">
            <v>9310772</v>
          </cell>
          <cell r="H7340">
            <v>0</v>
          </cell>
        </row>
        <row r="7341">
          <cell r="D7341">
            <v>9310773</v>
          </cell>
          <cell r="H7341">
            <v>0</v>
          </cell>
        </row>
        <row r="7342">
          <cell r="D7342">
            <v>9310774</v>
          </cell>
          <cell r="H7342">
            <v>0</v>
          </cell>
        </row>
        <row r="7343">
          <cell r="D7343">
            <v>9310805</v>
          </cell>
          <cell r="H7343">
            <v>0</v>
          </cell>
        </row>
        <row r="7344">
          <cell r="D7344">
            <v>9310806</v>
          </cell>
          <cell r="H7344">
            <v>0</v>
          </cell>
        </row>
        <row r="7345">
          <cell r="D7345">
            <v>9310807</v>
          </cell>
          <cell r="H7345">
            <v>0</v>
          </cell>
        </row>
        <row r="7346">
          <cell r="D7346">
            <v>9310808</v>
          </cell>
          <cell r="H7346">
            <v>0</v>
          </cell>
        </row>
        <row r="7347">
          <cell r="D7347">
            <v>9310809</v>
          </cell>
          <cell r="H7347">
            <v>0</v>
          </cell>
        </row>
        <row r="7348">
          <cell r="D7348">
            <v>9310810</v>
          </cell>
          <cell r="H7348">
            <v>0</v>
          </cell>
        </row>
        <row r="7349">
          <cell r="D7349">
            <v>9310811</v>
          </cell>
          <cell r="H7349">
            <v>0</v>
          </cell>
        </row>
        <row r="7350">
          <cell r="D7350">
            <v>9310826</v>
          </cell>
          <cell r="H7350">
            <v>0</v>
          </cell>
        </row>
        <row r="7351">
          <cell r="D7351">
            <v>9310845</v>
          </cell>
          <cell r="H7351">
            <v>0</v>
          </cell>
        </row>
        <row r="7352">
          <cell r="D7352">
            <v>9310850</v>
          </cell>
          <cell r="H7352">
            <v>0</v>
          </cell>
        </row>
        <row r="7353">
          <cell r="D7353">
            <v>9310851</v>
          </cell>
          <cell r="H7353">
            <v>0</v>
          </cell>
        </row>
        <row r="7354">
          <cell r="D7354">
            <v>9310878</v>
          </cell>
          <cell r="H7354">
            <v>27.496312350513101</v>
          </cell>
        </row>
        <row r="7355">
          <cell r="D7355">
            <v>9310904</v>
          </cell>
          <cell r="H7355">
            <v>0</v>
          </cell>
        </row>
        <row r="7356">
          <cell r="D7356">
            <v>9310905</v>
          </cell>
          <cell r="H7356">
            <v>0</v>
          </cell>
        </row>
        <row r="7357">
          <cell r="D7357">
            <v>9310906</v>
          </cell>
          <cell r="H7357">
            <v>0</v>
          </cell>
        </row>
        <row r="7358">
          <cell r="D7358">
            <v>9310907</v>
          </cell>
          <cell r="H7358">
            <v>0</v>
          </cell>
        </row>
        <row r="7359">
          <cell r="D7359">
            <v>9310908</v>
          </cell>
          <cell r="H7359">
            <v>0</v>
          </cell>
        </row>
        <row r="7360">
          <cell r="D7360">
            <v>9310909</v>
          </cell>
          <cell r="H7360">
            <v>0</v>
          </cell>
        </row>
        <row r="7361">
          <cell r="D7361">
            <v>9310930</v>
          </cell>
          <cell r="H7361">
            <v>0</v>
          </cell>
        </row>
        <row r="7362">
          <cell r="D7362">
            <v>9310964</v>
          </cell>
          <cell r="H7362">
            <v>0</v>
          </cell>
        </row>
        <row r="7363">
          <cell r="D7363">
            <v>9310970</v>
          </cell>
          <cell r="H7363">
            <v>0</v>
          </cell>
        </row>
        <row r="7364">
          <cell r="D7364">
            <v>9310971</v>
          </cell>
          <cell r="H7364">
            <v>0</v>
          </cell>
        </row>
        <row r="7365">
          <cell r="D7365">
            <v>9311056</v>
          </cell>
          <cell r="H7365">
            <v>0</v>
          </cell>
        </row>
        <row r="7366">
          <cell r="D7366">
            <v>9311058</v>
          </cell>
          <cell r="H7366">
            <v>1.8778267590466304</v>
          </cell>
        </row>
        <row r="7367">
          <cell r="D7367">
            <v>9311060</v>
          </cell>
          <cell r="H7367">
            <v>0</v>
          </cell>
        </row>
        <row r="7368">
          <cell r="D7368">
            <v>9311061</v>
          </cell>
          <cell r="H7368">
            <v>0</v>
          </cell>
        </row>
        <row r="7369">
          <cell r="D7369">
            <v>9311062</v>
          </cell>
          <cell r="H7369">
            <v>0</v>
          </cell>
        </row>
        <row r="7370">
          <cell r="D7370">
            <v>9311067</v>
          </cell>
          <cell r="H7370">
            <v>26.56641279992164</v>
          </cell>
        </row>
        <row r="7371">
          <cell r="D7371">
            <v>9311068</v>
          </cell>
          <cell r="H7371">
            <v>0</v>
          </cell>
        </row>
        <row r="7372">
          <cell r="D7372">
            <v>9311069</v>
          </cell>
          <cell r="H7372">
            <v>0</v>
          </cell>
        </row>
        <row r="7373">
          <cell r="D7373">
            <v>9311071</v>
          </cell>
          <cell r="H7373">
            <v>0</v>
          </cell>
        </row>
        <row r="7374">
          <cell r="D7374">
            <v>9311086</v>
          </cell>
          <cell r="H7374">
            <v>0</v>
          </cell>
        </row>
        <row r="7375">
          <cell r="D7375">
            <v>9311087</v>
          </cell>
          <cell r="H7375">
            <v>0</v>
          </cell>
        </row>
        <row r="7376">
          <cell r="D7376">
            <v>9311088</v>
          </cell>
          <cell r="H7376">
            <v>0</v>
          </cell>
        </row>
        <row r="7377">
          <cell r="D7377">
            <v>9311113</v>
          </cell>
          <cell r="H7377">
            <v>0</v>
          </cell>
        </row>
        <row r="7378">
          <cell r="D7378">
            <v>9311121</v>
          </cell>
          <cell r="H7378">
            <v>0</v>
          </cell>
        </row>
        <row r="7379">
          <cell r="D7379">
            <v>9311122</v>
          </cell>
          <cell r="H7379">
            <v>0</v>
          </cell>
        </row>
        <row r="7380">
          <cell r="D7380">
            <v>9311124</v>
          </cell>
          <cell r="H7380">
            <v>0</v>
          </cell>
        </row>
        <row r="7381">
          <cell r="D7381">
            <v>9311125</v>
          </cell>
          <cell r="H7381">
            <v>0</v>
          </cell>
        </row>
        <row r="7382">
          <cell r="D7382">
            <v>9311126</v>
          </cell>
          <cell r="H7382">
            <v>0</v>
          </cell>
        </row>
        <row r="7383">
          <cell r="D7383">
            <v>9311127</v>
          </cell>
          <cell r="H7383">
            <v>0</v>
          </cell>
        </row>
        <row r="7384">
          <cell r="D7384">
            <v>9311128</v>
          </cell>
          <cell r="H7384">
            <v>0</v>
          </cell>
        </row>
        <row r="7385">
          <cell r="D7385">
            <v>9311129</v>
          </cell>
          <cell r="H7385">
            <v>0</v>
          </cell>
        </row>
        <row r="7386">
          <cell r="D7386">
            <v>9311130</v>
          </cell>
          <cell r="H7386">
            <v>0</v>
          </cell>
        </row>
        <row r="7387">
          <cell r="D7387">
            <v>9311131</v>
          </cell>
          <cell r="H7387">
            <v>0</v>
          </cell>
        </row>
        <row r="7388">
          <cell r="D7388">
            <v>9311132</v>
          </cell>
          <cell r="H7388">
            <v>0</v>
          </cell>
        </row>
        <row r="7389">
          <cell r="D7389">
            <v>9311133</v>
          </cell>
          <cell r="H7389">
            <v>0</v>
          </cell>
        </row>
        <row r="7390">
          <cell r="D7390">
            <v>9311134</v>
          </cell>
          <cell r="H7390">
            <v>0</v>
          </cell>
        </row>
        <row r="7391">
          <cell r="D7391">
            <v>9311135</v>
          </cell>
          <cell r="H7391">
            <v>0</v>
          </cell>
        </row>
        <row r="7392">
          <cell r="D7392">
            <v>9311136</v>
          </cell>
          <cell r="H7392">
            <v>0</v>
          </cell>
        </row>
        <row r="7393">
          <cell r="D7393">
            <v>9311137</v>
          </cell>
          <cell r="H7393">
            <v>0</v>
          </cell>
        </row>
        <row r="7394">
          <cell r="D7394">
            <v>9311138</v>
          </cell>
          <cell r="H7394">
            <v>0</v>
          </cell>
        </row>
        <row r="7395">
          <cell r="D7395">
            <v>9311169</v>
          </cell>
          <cell r="H7395">
            <v>0</v>
          </cell>
        </row>
        <row r="7396">
          <cell r="D7396">
            <v>9311190</v>
          </cell>
          <cell r="H7396">
            <v>0</v>
          </cell>
        </row>
        <row r="7397">
          <cell r="D7397">
            <v>9311191</v>
          </cell>
          <cell r="H7397">
            <v>7.5428694476271785</v>
          </cell>
        </row>
        <row r="7398">
          <cell r="D7398">
            <v>9311192</v>
          </cell>
          <cell r="H7398">
            <v>4.7222125613388917</v>
          </cell>
        </row>
        <row r="7399">
          <cell r="D7399">
            <v>9311193</v>
          </cell>
          <cell r="H7399">
            <v>0</v>
          </cell>
        </row>
        <row r="7400">
          <cell r="D7400">
            <v>9311194</v>
          </cell>
          <cell r="H7400">
            <v>0</v>
          </cell>
        </row>
        <row r="7401">
          <cell r="D7401">
            <v>9311196</v>
          </cell>
          <cell r="H7401">
            <v>0</v>
          </cell>
        </row>
        <row r="7402">
          <cell r="D7402">
            <v>9311197</v>
          </cell>
          <cell r="H7402">
            <v>0</v>
          </cell>
        </row>
        <row r="7403">
          <cell r="D7403">
            <v>9311198</v>
          </cell>
          <cell r="H7403">
            <v>0</v>
          </cell>
        </row>
        <row r="7404">
          <cell r="D7404">
            <v>9311212</v>
          </cell>
          <cell r="H7404">
            <v>0</v>
          </cell>
        </row>
        <row r="7405">
          <cell r="D7405">
            <v>9311213</v>
          </cell>
          <cell r="H7405">
            <v>0</v>
          </cell>
        </row>
        <row r="7406">
          <cell r="D7406">
            <v>9311214</v>
          </cell>
          <cell r="H7406">
            <v>0</v>
          </cell>
        </row>
        <row r="7407">
          <cell r="D7407">
            <v>9311215</v>
          </cell>
          <cell r="H7407">
            <v>0</v>
          </cell>
        </row>
        <row r="7408">
          <cell r="D7408">
            <v>9311321</v>
          </cell>
          <cell r="H7408">
            <v>0</v>
          </cell>
        </row>
        <row r="7409">
          <cell r="D7409">
            <v>9311330</v>
          </cell>
          <cell r="H7409">
            <v>0</v>
          </cell>
        </row>
        <row r="7410">
          <cell r="D7410">
            <v>9311331</v>
          </cell>
          <cell r="H7410">
            <v>0</v>
          </cell>
        </row>
        <row r="7411">
          <cell r="D7411">
            <v>9311384</v>
          </cell>
          <cell r="H7411">
            <v>0</v>
          </cell>
        </row>
        <row r="7412">
          <cell r="D7412">
            <v>9311387</v>
          </cell>
          <cell r="H7412">
            <v>0</v>
          </cell>
        </row>
        <row r="7413">
          <cell r="D7413">
            <v>9311388</v>
          </cell>
          <cell r="H7413">
            <v>0</v>
          </cell>
        </row>
        <row r="7414">
          <cell r="D7414">
            <v>9311417</v>
          </cell>
          <cell r="H7414">
            <v>0</v>
          </cell>
        </row>
        <row r="7415">
          <cell r="D7415">
            <v>9311418</v>
          </cell>
          <cell r="H7415">
            <v>0</v>
          </cell>
        </row>
        <row r="7416">
          <cell r="D7416">
            <v>9311432</v>
          </cell>
          <cell r="H7416">
            <v>0</v>
          </cell>
        </row>
        <row r="7417">
          <cell r="D7417">
            <v>9311444</v>
          </cell>
          <cell r="H7417">
            <v>0</v>
          </cell>
        </row>
        <row r="7418">
          <cell r="D7418">
            <v>9311503</v>
          </cell>
          <cell r="H7418">
            <v>0</v>
          </cell>
        </row>
        <row r="7419">
          <cell r="D7419">
            <v>9311674</v>
          </cell>
          <cell r="H7419">
            <v>0</v>
          </cell>
        </row>
        <row r="7420">
          <cell r="D7420">
            <v>9311676</v>
          </cell>
          <cell r="H7420">
            <v>0</v>
          </cell>
        </row>
        <row r="7421">
          <cell r="D7421">
            <v>9311677</v>
          </cell>
          <cell r="H7421">
            <v>0</v>
          </cell>
        </row>
        <row r="7422">
          <cell r="D7422">
            <v>9311678</v>
          </cell>
          <cell r="H7422">
            <v>0</v>
          </cell>
        </row>
        <row r="7423">
          <cell r="D7423">
            <v>9311679</v>
          </cell>
          <cell r="H7423">
            <v>0</v>
          </cell>
        </row>
        <row r="7424">
          <cell r="D7424">
            <v>9311713</v>
          </cell>
          <cell r="H7424">
            <v>0</v>
          </cell>
        </row>
        <row r="7425">
          <cell r="D7425">
            <v>9311718</v>
          </cell>
          <cell r="H7425">
            <v>0</v>
          </cell>
        </row>
        <row r="7426">
          <cell r="D7426">
            <v>9311719</v>
          </cell>
          <cell r="H7426">
            <v>0</v>
          </cell>
        </row>
        <row r="7427">
          <cell r="D7427">
            <v>9311730</v>
          </cell>
          <cell r="H7427">
            <v>0</v>
          </cell>
        </row>
        <row r="7428">
          <cell r="D7428">
            <v>9311868</v>
          </cell>
          <cell r="H7428">
            <v>4.0059903593958843</v>
          </cell>
        </row>
        <row r="7429">
          <cell r="D7429">
            <v>9311869</v>
          </cell>
          <cell r="H7429">
            <v>0</v>
          </cell>
        </row>
        <row r="7430">
          <cell r="D7430">
            <v>9311880</v>
          </cell>
          <cell r="H7430">
            <v>0</v>
          </cell>
        </row>
        <row r="7431">
          <cell r="D7431">
            <v>9311894</v>
          </cell>
          <cell r="H7431">
            <v>0</v>
          </cell>
        </row>
        <row r="7432">
          <cell r="D7432">
            <v>9311895</v>
          </cell>
          <cell r="H7432">
            <v>0</v>
          </cell>
        </row>
        <row r="7433">
          <cell r="D7433">
            <v>9311896</v>
          </cell>
          <cell r="H7433">
            <v>0</v>
          </cell>
        </row>
        <row r="7434">
          <cell r="D7434">
            <v>9311897</v>
          </cell>
          <cell r="H7434">
            <v>0</v>
          </cell>
        </row>
        <row r="7435">
          <cell r="D7435">
            <v>9311924</v>
          </cell>
          <cell r="H7435">
            <v>0</v>
          </cell>
        </row>
        <row r="7436">
          <cell r="D7436">
            <v>9311944</v>
          </cell>
          <cell r="H7436">
            <v>0</v>
          </cell>
        </row>
        <row r="7437">
          <cell r="D7437">
            <v>9311946</v>
          </cell>
          <cell r="H7437">
            <v>0</v>
          </cell>
        </row>
        <row r="7438">
          <cell r="D7438">
            <v>9311947</v>
          </cell>
          <cell r="H7438">
            <v>0</v>
          </cell>
        </row>
        <row r="7439">
          <cell r="D7439">
            <v>9311952</v>
          </cell>
          <cell r="H7439">
            <v>0</v>
          </cell>
        </row>
        <row r="7440">
          <cell r="D7440">
            <v>9311953</v>
          </cell>
          <cell r="H7440">
            <v>0</v>
          </cell>
        </row>
        <row r="7441">
          <cell r="D7441">
            <v>9311954</v>
          </cell>
          <cell r="H7441">
            <v>0</v>
          </cell>
        </row>
        <row r="7442">
          <cell r="D7442">
            <v>9311980</v>
          </cell>
          <cell r="H7442">
            <v>0</v>
          </cell>
        </row>
        <row r="7443">
          <cell r="D7443">
            <v>9311995</v>
          </cell>
          <cell r="H7443">
            <v>0</v>
          </cell>
        </row>
        <row r="7444">
          <cell r="D7444">
            <v>9311996</v>
          </cell>
          <cell r="H7444">
            <v>0</v>
          </cell>
        </row>
        <row r="7445">
          <cell r="D7445">
            <v>9311997</v>
          </cell>
          <cell r="H7445">
            <v>0</v>
          </cell>
        </row>
        <row r="7446">
          <cell r="D7446">
            <v>9312030</v>
          </cell>
          <cell r="H7446">
            <v>0</v>
          </cell>
        </row>
        <row r="7447">
          <cell r="D7447">
            <v>9312031</v>
          </cell>
          <cell r="H7447">
            <v>0</v>
          </cell>
        </row>
        <row r="7448">
          <cell r="D7448">
            <v>9312032</v>
          </cell>
          <cell r="H7448">
            <v>0</v>
          </cell>
        </row>
        <row r="7449">
          <cell r="D7449">
            <v>9312121</v>
          </cell>
          <cell r="H7449">
            <v>0</v>
          </cell>
        </row>
        <row r="7450">
          <cell r="D7450">
            <v>9312132</v>
          </cell>
          <cell r="H7450">
            <v>0</v>
          </cell>
        </row>
        <row r="7451">
          <cell r="D7451">
            <v>9312185</v>
          </cell>
          <cell r="H7451">
            <v>0</v>
          </cell>
        </row>
        <row r="7452">
          <cell r="D7452">
            <v>9312186</v>
          </cell>
          <cell r="H7452">
            <v>14.495064900638182</v>
          </cell>
        </row>
        <row r="7453">
          <cell r="D7453">
            <v>9312293</v>
          </cell>
          <cell r="H7453">
            <v>169.38084112637748</v>
          </cell>
        </row>
        <row r="7454">
          <cell r="D7454">
            <v>9312348</v>
          </cell>
          <cell r="H7454">
            <v>13.019468668036625</v>
          </cell>
        </row>
        <row r="7455">
          <cell r="D7455">
            <v>9312350</v>
          </cell>
          <cell r="H7455">
            <v>0</v>
          </cell>
        </row>
        <row r="7456">
          <cell r="D7456">
            <v>9312351</v>
          </cell>
          <cell r="H7456">
            <v>26.70660239597256</v>
          </cell>
        </row>
        <row r="7457">
          <cell r="D7457">
            <v>9312352</v>
          </cell>
          <cell r="H7457">
            <v>0</v>
          </cell>
        </row>
        <row r="7458">
          <cell r="D7458">
            <v>9312354</v>
          </cell>
          <cell r="H7458">
            <v>0</v>
          </cell>
        </row>
        <row r="7459">
          <cell r="D7459">
            <v>9312355</v>
          </cell>
          <cell r="H7459">
            <v>0</v>
          </cell>
        </row>
        <row r="7460">
          <cell r="D7460">
            <v>9312357</v>
          </cell>
          <cell r="H7460">
            <v>0</v>
          </cell>
        </row>
        <row r="7461">
          <cell r="D7461">
            <v>9312358</v>
          </cell>
          <cell r="H7461">
            <v>0</v>
          </cell>
        </row>
        <row r="7462">
          <cell r="D7462">
            <v>9312366</v>
          </cell>
          <cell r="H7462">
            <v>73.443230032154574</v>
          </cell>
        </row>
        <row r="7463">
          <cell r="D7463">
            <v>9312367</v>
          </cell>
          <cell r="H7463">
            <v>0</v>
          </cell>
        </row>
        <row r="7464">
          <cell r="D7464">
            <v>9312377</v>
          </cell>
          <cell r="H7464">
            <v>0</v>
          </cell>
        </row>
        <row r="7465">
          <cell r="D7465">
            <v>9312379</v>
          </cell>
          <cell r="H7465">
            <v>0</v>
          </cell>
        </row>
        <row r="7466">
          <cell r="D7466">
            <v>9312411</v>
          </cell>
          <cell r="H7466">
            <v>0</v>
          </cell>
        </row>
        <row r="7467">
          <cell r="D7467">
            <v>9312413</v>
          </cell>
          <cell r="H7467">
            <v>0</v>
          </cell>
        </row>
        <row r="7468">
          <cell r="D7468">
            <v>9312414</v>
          </cell>
          <cell r="H7468">
            <v>0</v>
          </cell>
        </row>
        <row r="7469">
          <cell r="D7469">
            <v>9312415</v>
          </cell>
          <cell r="H7469">
            <v>0</v>
          </cell>
        </row>
        <row r="7470">
          <cell r="D7470">
            <v>9312416</v>
          </cell>
          <cell r="H7470">
            <v>0</v>
          </cell>
        </row>
        <row r="7471">
          <cell r="D7471">
            <v>9312417</v>
          </cell>
          <cell r="H7471">
            <v>0</v>
          </cell>
        </row>
        <row r="7472">
          <cell r="D7472">
            <v>9312418</v>
          </cell>
          <cell r="H7472">
            <v>0</v>
          </cell>
        </row>
        <row r="7473">
          <cell r="D7473">
            <v>9312440</v>
          </cell>
          <cell r="H7473">
            <v>0</v>
          </cell>
        </row>
        <row r="7474">
          <cell r="D7474">
            <v>9312441</v>
          </cell>
          <cell r="H7474">
            <v>0</v>
          </cell>
        </row>
        <row r="7475">
          <cell r="D7475">
            <v>9312442</v>
          </cell>
          <cell r="H7475">
            <v>0</v>
          </cell>
        </row>
        <row r="7476">
          <cell r="D7476">
            <v>9312443</v>
          </cell>
          <cell r="H7476">
            <v>0</v>
          </cell>
        </row>
        <row r="7477">
          <cell r="D7477">
            <v>9312444</v>
          </cell>
          <cell r="H7477">
            <v>0</v>
          </cell>
        </row>
        <row r="7478">
          <cell r="D7478">
            <v>9312445</v>
          </cell>
          <cell r="H7478">
            <v>20.029984438388396</v>
          </cell>
        </row>
        <row r="7479">
          <cell r="D7479">
            <v>9312446</v>
          </cell>
          <cell r="H7479">
            <v>0</v>
          </cell>
        </row>
        <row r="7480">
          <cell r="D7480">
            <v>9312447</v>
          </cell>
          <cell r="H7480">
            <v>0</v>
          </cell>
        </row>
        <row r="7481">
          <cell r="D7481">
            <v>9312526</v>
          </cell>
          <cell r="H7481">
            <v>0</v>
          </cell>
        </row>
        <row r="7482">
          <cell r="D7482">
            <v>9312545</v>
          </cell>
          <cell r="H7482">
            <v>0</v>
          </cell>
        </row>
        <row r="7483">
          <cell r="D7483">
            <v>9312546</v>
          </cell>
          <cell r="H7483">
            <v>0</v>
          </cell>
        </row>
        <row r="7484">
          <cell r="D7484">
            <v>9312547</v>
          </cell>
          <cell r="H7484">
            <v>0</v>
          </cell>
        </row>
        <row r="7485">
          <cell r="D7485">
            <v>9312548</v>
          </cell>
          <cell r="H7485">
            <v>0</v>
          </cell>
        </row>
        <row r="7486">
          <cell r="D7486">
            <v>9312694</v>
          </cell>
          <cell r="H7486">
            <v>0</v>
          </cell>
        </row>
        <row r="7487">
          <cell r="D7487">
            <v>9312724</v>
          </cell>
          <cell r="H7487">
            <v>0</v>
          </cell>
        </row>
        <row r="7488">
          <cell r="D7488">
            <v>9312725</v>
          </cell>
          <cell r="H7488">
            <v>0</v>
          </cell>
        </row>
        <row r="7489">
          <cell r="D7489">
            <v>9312726</v>
          </cell>
          <cell r="H7489">
            <v>0</v>
          </cell>
        </row>
        <row r="7490">
          <cell r="D7490">
            <v>9312727</v>
          </cell>
          <cell r="H7490">
            <v>0</v>
          </cell>
        </row>
        <row r="7491">
          <cell r="D7491">
            <v>9312728</v>
          </cell>
          <cell r="H7491">
            <v>0</v>
          </cell>
        </row>
        <row r="7492">
          <cell r="D7492">
            <v>9312730</v>
          </cell>
          <cell r="H7492">
            <v>0</v>
          </cell>
        </row>
        <row r="7493">
          <cell r="D7493">
            <v>9312736</v>
          </cell>
          <cell r="H7493">
            <v>0</v>
          </cell>
        </row>
        <row r="7494">
          <cell r="D7494">
            <v>9312747</v>
          </cell>
          <cell r="H7494">
            <v>0</v>
          </cell>
        </row>
        <row r="7495">
          <cell r="D7495">
            <v>9312752</v>
          </cell>
          <cell r="H7495">
            <v>0</v>
          </cell>
        </row>
        <row r="7496">
          <cell r="D7496">
            <v>9312809</v>
          </cell>
          <cell r="H7496">
            <v>0</v>
          </cell>
        </row>
        <row r="7497">
          <cell r="D7497">
            <v>9312822</v>
          </cell>
          <cell r="H7497">
            <v>0</v>
          </cell>
        </row>
        <row r="7498">
          <cell r="D7498">
            <v>9312825</v>
          </cell>
          <cell r="H7498">
            <v>0</v>
          </cell>
        </row>
        <row r="7499">
          <cell r="D7499">
            <v>9312828</v>
          </cell>
          <cell r="H7499">
            <v>0</v>
          </cell>
        </row>
        <row r="7500">
          <cell r="D7500">
            <v>9312860</v>
          </cell>
          <cell r="H7500">
            <v>0</v>
          </cell>
        </row>
        <row r="7501">
          <cell r="D7501">
            <v>9312861</v>
          </cell>
          <cell r="H7501">
            <v>0</v>
          </cell>
        </row>
        <row r="7502">
          <cell r="D7502">
            <v>9312862</v>
          </cell>
          <cell r="H7502">
            <v>0</v>
          </cell>
        </row>
        <row r="7503">
          <cell r="D7503">
            <v>9312863</v>
          </cell>
          <cell r="H7503">
            <v>0</v>
          </cell>
        </row>
        <row r="7504">
          <cell r="D7504">
            <v>9312864</v>
          </cell>
          <cell r="H7504">
            <v>0</v>
          </cell>
        </row>
        <row r="7505">
          <cell r="D7505">
            <v>9312865</v>
          </cell>
          <cell r="H7505">
            <v>0</v>
          </cell>
        </row>
        <row r="7506">
          <cell r="D7506">
            <v>9312866</v>
          </cell>
          <cell r="H7506">
            <v>0</v>
          </cell>
        </row>
        <row r="7507">
          <cell r="D7507">
            <v>9312867</v>
          </cell>
          <cell r="H7507">
            <v>0</v>
          </cell>
        </row>
        <row r="7508">
          <cell r="D7508">
            <v>9312868</v>
          </cell>
          <cell r="H7508">
            <v>0</v>
          </cell>
        </row>
        <row r="7509">
          <cell r="D7509">
            <v>9312869</v>
          </cell>
          <cell r="H7509">
            <v>0</v>
          </cell>
        </row>
        <row r="7510">
          <cell r="D7510">
            <v>9312870</v>
          </cell>
          <cell r="H7510">
            <v>0</v>
          </cell>
        </row>
        <row r="7511">
          <cell r="D7511">
            <v>9312871</v>
          </cell>
          <cell r="H7511">
            <v>0</v>
          </cell>
        </row>
        <row r="7512">
          <cell r="D7512">
            <v>9312872</v>
          </cell>
          <cell r="H7512">
            <v>0</v>
          </cell>
        </row>
        <row r="7513">
          <cell r="D7513">
            <v>9312873</v>
          </cell>
          <cell r="H7513">
            <v>0</v>
          </cell>
        </row>
        <row r="7514">
          <cell r="D7514">
            <v>9312874</v>
          </cell>
          <cell r="H7514">
            <v>0</v>
          </cell>
        </row>
        <row r="7515">
          <cell r="D7515">
            <v>9312875</v>
          </cell>
          <cell r="H7515">
            <v>0</v>
          </cell>
        </row>
        <row r="7516">
          <cell r="D7516">
            <v>9312876</v>
          </cell>
          <cell r="H7516">
            <v>0</v>
          </cell>
        </row>
        <row r="7517">
          <cell r="D7517">
            <v>9312895</v>
          </cell>
          <cell r="H7517">
            <v>0</v>
          </cell>
        </row>
        <row r="7518">
          <cell r="D7518">
            <v>9313025</v>
          </cell>
          <cell r="H7518">
            <v>0</v>
          </cell>
        </row>
        <row r="7519">
          <cell r="D7519">
            <v>9313026</v>
          </cell>
          <cell r="H7519">
            <v>0</v>
          </cell>
        </row>
        <row r="7520">
          <cell r="D7520">
            <v>9313027</v>
          </cell>
          <cell r="H7520">
            <v>0</v>
          </cell>
        </row>
        <row r="7521">
          <cell r="D7521">
            <v>9313028</v>
          </cell>
          <cell r="H7521">
            <v>0</v>
          </cell>
        </row>
        <row r="7522">
          <cell r="D7522">
            <v>9313029</v>
          </cell>
          <cell r="H7522">
            <v>0</v>
          </cell>
        </row>
        <row r="7523">
          <cell r="D7523">
            <v>9313030</v>
          </cell>
          <cell r="H7523">
            <v>0</v>
          </cell>
        </row>
        <row r="7524">
          <cell r="D7524">
            <v>9313042</v>
          </cell>
          <cell r="H7524">
            <v>0</v>
          </cell>
        </row>
        <row r="7525">
          <cell r="D7525">
            <v>9313046</v>
          </cell>
          <cell r="H7525">
            <v>0</v>
          </cell>
        </row>
        <row r="7526">
          <cell r="D7526">
            <v>9313047</v>
          </cell>
          <cell r="H7526">
            <v>0</v>
          </cell>
        </row>
        <row r="7527">
          <cell r="D7527">
            <v>9313048</v>
          </cell>
          <cell r="H7527">
            <v>0</v>
          </cell>
        </row>
        <row r="7528">
          <cell r="D7528">
            <v>9313049</v>
          </cell>
          <cell r="H7528">
            <v>0</v>
          </cell>
        </row>
        <row r="7529">
          <cell r="D7529">
            <v>9313092</v>
          </cell>
          <cell r="H7529">
            <v>0</v>
          </cell>
        </row>
        <row r="7530">
          <cell r="D7530">
            <v>9313093</v>
          </cell>
          <cell r="H7530">
            <v>0</v>
          </cell>
        </row>
        <row r="7531">
          <cell r="D7531">
            <v>9313100</v>
          </cell>
          <cell r="H7531">
            <v>191.23925668474328</v>
          </cell>
        </row>
        <row r="7532">
          <cell r="D7532">
            <v>9313115</v>
          </cell>
          <cell r="H7532">
            <v>0</v>
          </cell>
        </row>
        <row r="7533">
          <cell r="D7533">
            <v>9313116</v>
          </cell>
          <cell r="H7533">
            <v>190.28469431669606</v>
          </cell>
        </row>
        <row r="7534">
          <cell r="D7534">
            <v>9313117</v>
          </cell>
          <cell r="H7534">
            <v>13.019468668036625</v>
          </cell>
        </row>
        <row r="7535">
          <cell r="D7535">
            <v>9313118</v>
          </cell>
          <cell r="H7535">
            <v>0</v>
          </cell>
        </row>
        <row r="7536">
          <cell r="D7536">
            <v>9313119</v>
          </cell>
          <cell r="H7536">
            <v>0</v>
          </cell>
        </row>
        <row r="7537">
          <cell r="D7537">
            <v>9313130</v>
          </cell>
          <cell r="H7537">
            <v>0</v>
          </cell>
        </row>
        <row r="7538">
          <cell r="D7538">
            <v>9313134</v>
          </cell>
          <cell r="H7538">
            <v>0</v>
          </cell>
        </row>
        <row r="7539">
          <cell r="D7539">
            <v>9313153</v>
          </cell>
          <cell r="H7539">
            <v>0</v>
          </cell>
        </row>
        <row r="7540">
          <cell r="D7540">
            <v>9313169</v>
          </cell>
          <cell r="H7540">
            <v>0</v>
          </cell>
        </row>
        <row r="7541">
          <cell r="D7541">
            <v>9313188</v>
          </cell>
          <cell r="H7541">
            <v>0</v>
          </cell>
        </row>
        <row r="7542">
          <cell r="D7542">
            <v>9313189</v>
          </cell>
          <cell r="H7542">
            <v>0</v>
          </cell>
        </row>
        <row r="7543">
          <cell r="D7543">
            <v>9313190</v>
          </cell>
          <cell r="H7543">
            <v>0</v>
          </cell>
        </row>
        <row r="7544">
          <cell r="D7544">
            <v>9313285</v>
          </cell>
          <cell r="H7544">
            <v>0</v>
          </cell>
        </row>
        <row r="7545">
          <cell r="D7545">
            <v>9313286</v>
          </cell>
          <cell r="H7545">
            <v>0</v>
          </cell>
        </row>
        <row r="7546">
          <cell r="D7546">
            <v>9313300</v>
          </cell>
          <cell r="H7546">
            <v>0</v>
          </cell>
        </row>
        <row r="7547">
          <cell r="D7547">
            <v>9313301</v>
          </cell>
          <cell r="H7547">
            <v>0</v>
          </cell>
        </row>
        <row r="7548">
          <cell r="D7548">
            <v>9313345</v>
          </cell>
          <cell r="H7548">
            <v>0</v>
          </cell>
        </row>
        <row r="7549">
          <cell r="D7549">
            <v>9313444</v>
          </cell>
          <cell r="H7549">
            <v>0</v>
          </cell>
        </row>
        <row r="7550">
          <cell r="D7550">
            <v>9313445</v>
          </cell>
          <cell r="H7550">
            <v>0</v>
          </cell>
        </row>
        <row r="7551">
          <cell r="D7551">
            <v>9313446</v>
          </cell>
          <cell r="H7551">
            <v>0</v>
          </cell>
        </row>
        <row r="7552">
          <cell r="D7552">
            <v>9313447</v>
          </cell>
          <cell r="H7552">
            <v>0</v>
          </cell>
        </row>
        <row r="7553">
          <cell r="D7553">
            <v>9313448</v>
          </cell>
          <cell r="H7553">
            <v>0</v>
          </cell>
        </row>
        <row r="7554">
          <cell r="D7554">
            <v>9313514</v>
          </cell>
          <cell r="H7554">
            <v>0</v>
          </cell>
        </row>
        <row r="7555">
          <cell r="D7555">
            <v>9313515</v>
          </cell>
          <cell r="H7555">
            <v>0</v>
          </cell>
        </row>
        <row r="7556">
          <cell r="D7556">
            <v>9313516</v>
          </cell>
          <cell r="H7556">
            <v>0</v>
          </cell>
        </row>
        <row r="7557">
          <cell r="D7557">
            <v>9313770</v>
          </cell>
          <cell r="H7557">
            <v>0</v>
          </cell>
        </row>
        <row r="7558">
          <cell r="D7558">
            <v>9313771</v>
          </cell>
          <cell r="H7558">
            <v>0</v>
          </cell>
        </row>
        <row r="7559">
          <cell r="D7559">
            <v>9313773</v>
          </cell>
          <cell r="H7559">
            <v>0</v>
          </cell>
        </row>
        <row r="7560">
          <cell r="D7560">
            <v>9313775</v>
          </cell>
          <cell r="H7560">
            <v>0</v>
          </cell>
        </row>
        <row r="7561">
          <cell r="D7561">
            <v>9313776</v>
          </cell>
          <cell r="H7561">
            <v>0</v>
          </cell>
        </row>
        <row r="7562">
          <cell r="D7562">
            <v>9313777</v>
          </cell>
          <cell r="H7562">
            <v>0</v>
          </cell>
        </row>
        <row r="7563">
          <cell r="D7563">
            <v>9313778</v>
          </cell>
          <cell r="H7563">
            <v>0</v>
          </cell>
        </row>
        <row r="7564">
          <cell r="D7564">
            <v>9313804</v>
          </cell>
          <cell r="H7564">
            <v>0</v>
          </cell>
        </row>
        <row r="7565">
          <cell r="D7565">
            <v>9313807</v>
          </cell>
          <cell r="H7565">
            <v>0</v>
          </cell>
        </row>
        <row r="7566">
          <cell r="D7566">
            <v>9313808</v>
          </cell>
          <cell r="H7566">
            <v>0</v>
          </cell>
        </row>
        <row r="7567">
          <cell r="D7567">
            <v>9313810</v>
          </cell>
          <cell r="H7567">
            <v>0</v>
          </cell>
        </row>
        <row r="7568">
          <cell r="D7568">
            <v>9313816</v>
          </cell>
          <cell r="H7568">
            <v>428.89756126753105</v>
          </cell>
        </row>
        <row r="7569">
          <cell r="D7569">
            <v>9313818</v>
          </cell>
          <cell r="H7569">
            <v>11</v>
          </cell>
        </row>
        <row r="7570">
          <cell r="D7570">
            <v>9313872</v>
          </cell>
          <cell r="H7570">
            <v>0</v>
          </cell>
        </row>
        <row r="7571">
          <cell r="D7571">
            <v>9313940</v>
          </cell>
          <cell r="H7571">
            <v>4.3550847342815819</v>
          </cell>
        </row>
        <row r="7572">
          <cell r="D7572">
            <v>9313942</v>
          </cell>
          <cell r="H7572">
            <v>0</v>
          </cell>
        </row>
        <row r="7573">
          <cell r="D7573">
            <v>9313943</v>
          </cell>
          <cell r="H7573">
            <v>0</v>
          </cell>
        </row>
        <row r="7574">
          <cell r="D7574">
            <v>9313944</v>
          </cell>
          <cell r="H7574">
            <v>0</v>
          </cell>
        </row>
        <row r="7575">
          <cell r="D7575">
            <v>9313962</v>
          </cell>
          <cell r="H7575">
            <v>0</v>
          </cell>
        </row>
        <row r="7576">
          <cell r="D7576">
            <v>9313963</v>
          </cell>
          <cell r="H7576">
            <v>0</v>
          </cell>
        </row>
        <row r="7577">
          <cell r="D7577">
            <v>9313964</v>
          </cell>
          <cell r="H7577">
            <v>0</v>
          </cell>
        </row>
        <row r="7578">
          <cell r="D7578">
            <v>9313965</v>
          </cell>
          <cell r="H7578">
            <v>0</v>
          </cell>
        </row>
        <row r="7579">
          <cell r="D7579">
            <v>9313966</v>
          </cell>
          <cell r="H7579">
            <v>0</v>
          </cell>
        </row>
        <row r="7580">
          <cell r="D7580">
            <v>9313967</v>
          </cell>
          <cell r="H7580">
            <v>0</v>
          </cell>
        </row>
        <row r="7581">
          <cell r="D7581">
            <v>9313968</v>
          </cell>
          <cell r="H7581">
            <v>2.4481052196308184</v>
          </cell>
        </row>
        <row r="7582">
          <cell r="D7582">
            <v>9313969</v>
          </cell>
          <cell r="H7582">
            <v>122.40526098154092</v>
          </cell>
        </row>
        <row r="7583">
          <cell r="D7583">
            <v>9313970</v>
          </cell>
          <cell r="H7583">
            <v>2.4481052196308184</v>
          </cell>
        </row>
        <row r="7584">
          <cell r="D7584">
            <v>9313971</v>
          </cell>
          <cell r="H7584">
            <v>2.4481052196308184</v>
          </cell>
        </row>
        <row r="7585">
          <cell r="D7585">
            <v>9313972</v>
          </cell>
          <cell r="H7585">
            <v>2.4481052196308184</v>
          </cell>
        </row>
        <row r="7586">
          <cell r="D7586">
            <v>9313973</v>
          </cell>
          <cell r="H7586">
            <v>73.443156588924566</v>
          </cell>
        </row>
        <row r="7587">
          <cell r="D7587">
            <v>9313974</v>
          </cell>
          <cell r="H7587">
            <v>2.4481052196308184</v>
          </cell>
        </row>
        <row r="7588">
          <cell r="D7588">
            <v>9313975</v>
          </cell>
          <cell r="H7588">
            <v>0</v>
          </cell>
        </row>
        <row r="7589">
          <cell r="D7589">
            <v>9313976</v>
          </cell>
          <cell r="H7589">
            <v>0</v>
          </cell>
        </row>
        <row r="7590">
          <cell r="D7590">
            <v>9313977</v>
          </cell>
          <cell r="H7590">
            <v>0</v>
          </cell>
        </row>
        <row r="7591">
          <cell r="D7591">
            <v>9313978</v>
          </cell>
          <cell r="H7591">
            <v>0</v>
          </cell>
        </row>
        <row r="7592">
          <cell r="D7592">
            <v>9314061</v>
          </cell>
          <cell r="H7592">
            <v>0</v>
          </cell>
        </row>
        <row r="7593">
          <cell r="D7593">
            <v>9400003</v>
          </cell>
          <cell r="H7593">
            <v>0</v>
          </cell>
        </row>
        <row r="7594">
          <cell r="D7594">
            <v>9400021</v>
          </cell>
          <cell r="H7594">
            <v>0</v>
          </cell>
        </row>
        <row r="7595">
          <cell r="D7595">
            <v>9400033</v>
          </cell>
          <cell r="H7595">
            <v>0</v>
          </cell>
        </row>
        <row r="7596">
          <cell r="D7596">
            <v>9400093</v>
          </cell>
          <cell r="H7596">
            <v>0</v>
          </cell>
        </row>
        <row r="7597">
          <cell r="D7597">
            <v>9400157</v>
          </cell>
          <cell r="H7597">
            <v>0</v>
          </cell>
        </row>
        <row r="7598">
          <cell r="D7598">
            <v>9400201</v>
          </cell>
          <cell r="H7598">
            <v>0</v>
          </cell>
        </row>
        <row r="7599">
          <cell r="D7599">
            <v>9400214</v>
          </cell>
          <cell r="H7599">
            <v>176.26357581341892</v>
          </cell>
        </row>
        <row r="7600">
          <cell r="D7600">
            <v>9400261</v>
          </cell>
          <cell r="H7600">
            <v>0</v>
          </cell>
        </row>
        <row r="7601">
          <cell r="D7601">
            <v>9400262</v>
          </cell>
          <cell r="H7601">
            <v>0</v>
          </cell>
        </row>
        <row r="7602">
          <cell r="D7602">
            <v>9400501</v>
          </cell>
          <cell r="H7602">
            <v>0</v>
          </cell>
        </row>
        <row r="7603">
          <cell r="D7603">
            <v>9400505</v>
          </cell>
          <cell r="H7603">
            <v>0</v>
          </cell>
        </row>
        <row r="7604">
          <cell r="D7604">
            <v>9400506</v>
          </cell>
          <cell r="H7604">
            <v>0</v>
          </cell>
        </row>
        <row r="7605">
          <cell r="D7605">
            <v>9400508</v>
          </cell>
          <cell r="H7605">
            <v>0</v>
          </cell>
        </row>
        <row r="7606">
          <cell r="D7606">
            <v>9400509</v>
          </cell>
          <cell r="H7606">
            <v>0</v>
          </cell>
        </row>
        <row r="7607">
          <cell r="D7607">
            <v>9400302</v>
          </cell>
          <cell r="H7607">
            <v>0</v>
          </cell>
        </row>
        <row r="7608">
          <cell r="D7608">
            <v>9400303</v>
          </cell>
          <cell r="H7608">
            <v>100.1497589848971</v>
          </cell>
        </row>
        <row r="7609">
          <cell r="D7609">
            <v>9400304</v>
          </cell>
          <cell r="H7609">
            <v>100.1497589848971</v>
          </cell>
        </row>
        <row r="7610">
          <cell r="D7610">
            <v>9400502</v>
          </cell>
          <cell r="H7610">
            <v>100.1497589848971</v>
          </cell>
        </row>
        <row r="7611">
          <cell r="D7611">
            <v>9400510</v>
          </cell>
          <cell r="H7611">
            <v>100.1497589848971</v>
          </cell>
        </row>
        <row r="7612">
          <cell r="D7612">
            <v>9400511</v>
          </cell>
          <cell r="H7612">
            <v>100.1497589848971</v>
          </cell>
        </row>
        <row r="7613">
          <cell r="D7613">
            <v>9400512</v>
          </cell>
          <cell r="H7613">
            <v>0</v>
          </cell>
        </row>
        <row r="7614">
          <cell r="D7614">
            <v>9400513</v>
          </cell>
          <cell r="H7614">
            <v>100.1497589848971</v>
          </cell>
        </row>
        <row r="7615">
          <cell r="D7615">
            <v>9400514</v>
          </cell>
          <cell r="H7615">
            <v>0</v>
          </cell>
        </row>
        <row r="7616">
          <cell r="D7616">
            <v>9400516</v>
          </cell>
          <cell r="H7616">
            <v>0</v>
          </cell>
        </row>
        <row r="7617">
          <cell r="D7617">
            <v>9400517</v>
          </cell>
          <cell r="H7617">
            <v>200.29951796979421</v>
          </cell>
        </row>
        <row r="7618">
          <cell r="D7618">
            <v>9400518</v>
          </cell>
          <cell r="H7618">
            <v>100.1497589848971</v>
          </cell>
        </row>
        <row r="7619">
          <cell r="D7619">
            <v>9400519</v>
          </cell>
          <cell r="H7619">
            <v>150.22463847734565</v>
          </cell>
        </row>
        <row r="7620">
          <cell r="D7620">
            <v>9400520</v>
          </cell>
          <cell r="H7620">
            <v>0</v>
          </cell>
        </row>
        <row r="7621">
          <cell r="D7621">
            <v>9400521</v>
          </cell>
          <cell r="H7621">
            <v>200.29951796979421</v>
          </cell>
        </row>
        <row r="7622">
          <cell r="D7622">
            <v>9400522</v>
          </cell>
          <cell r="H7622">
            <v>100.1497589848971</v>
          </cell>
        </row>
        <row r="7623">
          <cell r="D7623">
            <v>9400523</v>
          </cell>
          <cell r="H7623">
            <v>100.1497589848971</v>
          </cell>
        </row>
        <row r="7624">
          <cell r="D7624">
            <v>9400524</v>
          </cell>
          <cell r="H7624">
            <v>0</v>
          </cell>
        </row>
        <row r="7625">
          <cell r="D7625">
            <v>9400525</v>
          </cell>
          <cell r="H7625">
            <v>0</v>
          </cell>
        </row>
        <row r="7626">
          <cell r="D7626">
            <v>9400526</v>
          </cell>
          <cell r="H7626">
            <v>0</v>
          </cell>
        </row>
        <row r="7627">
          <cell r="D7627">
            <v>9400527</v>
          </cell>
          <cell r="H7627">
            <v>0</v>
          </cell>
        </row>
        <row r="7628">
          <cell r="D7628">
            <v>7301751</v>
          </cell>
          <cell r="H7628">
            <v>0</v>
          </cell>
        </row>
        <row r="7629">
          <cell r="D7629">
            <v>9309506</v>
          </cell>
          <cell r="H7629">
            <v>0</v>
          </cell>
        </row>
        <row r="7630">
          <cell r="D7630">
            <v>9309505</v>
          </cell>
          <cell r="H7630">
            <v>0</v>
          </cell>
        </row>
        <row r="7631">
          <cell r="D7631">
            <v>9308062</v>
          </cell>
          <cell r="H7631">
            <v>0</v>
          </cell>
        </row>
        <row r="7632">
          <cell r="D7632" t="str">
            <v>2303248</v>
          </cell>
          <cell r="H7632">
            <v>0</v>
          </cell>
        </row>
        <row r="7633">
          <cell r="D7633" t="str">
            <v>7301348</v>
          </cell>
          <cell r="H7633">
            <v>0</v>
          </cell>
        </row>
        <row r="7634">
          <cell r="D7634" t="str">
            <v>9305882</v>
          </cell>
          <cell r="H7634">
            <v>0</v>
          </cell>
        </row>
        <row r="7635">
          <cell r="D7635" t="str">
            <v>9307323</v>
          </cell>
          <cell r="H7635">
            <v>0</v>
          </cell>
        </row>
        <row r="7636">
          <cell r="D7636" t="str">
            <v>9307324</v>
          </cell>
          <cell r="H7636">
            <v>0</v>
          </cell>
        </row>
        <row r="7637">
          <cell r="D7637">
            <v>2303084</v>
          </cell>
          <cell r="H7637">
            <v>0</v>
          </cell>
        </row>
        <row r="7638">
          <cell r="D7638">
            <v>7000974</v>
          </cell>
          <cell r="H7638">
            <v>0</v>
          </cell>
        </row>
        <row r="7639">
          <cell r="D7639">
            <v>7001010</v>
          </cell>
          <cell r="H7639">
            <v>0</v>
          </cell>
        </row>
        <row r="7640">
          <cell r="D7640">
            <v>7001011</v>
          </cell>
          <cell r="H7640">
            <v>0</v>
          </cell>
        </row>
        <row r="7641">
          <cell r="D7641">
            <v>7001012</v>
          </cell>
          <cell r="H7641">
            <v>0</v>
          </cell>
        </row>
        <row r="7642">
          <cell r="D7642">
            <v>7300925</v>
          </cell>
          <cell r="H7642">
            <v>0</v>
          </cell>
        </row>
        <row r="7643">
          <cell r="D7643">
            <v>7301041</v>
          </cell>
          <cell r="H7643">
            <v>0</v>
          </cell>
        </row>
        <row r="7644">
          <cell r="D7644">
            <v>7301049</v>
          </cell>
          <cell r="H7644">
            <v>0</v>
          </cell>
        </row>
        <row r="7645">
          <cell r="D7645">
            <v>7301162</v>
          </cell>
          <cell r="H7645">
            <v>0</v>
          </cell>
        </row>
        <row r="7646">
          <cell r="D7646">
            <v>7301237</v>
          </cell>
          <cell r="H7646">
            <v>0</v>
          </cell>
        </row>
        <row r="7647">
          <cell r="D7647">
            <v>7301441</v>
          </cell>
          <cell r="H7647">
            <v>0</v>
          </cell>
        </row>
        <row r="7648">
          <cell r="D7648">
            <v>7301514</v>
          </cell>
          <cell r="H7648">
            <v>0</v>
          </cell>
        </row>
        <row r="7649">
          <cell r="D7649">
            <v>7301542</v>
          </cell>
          <cell r="H7649">
            <v>170.53726581593708</v>
          </cell>
        </row>
        <row r="7650">
          <cell r="D7650">
            <v>7301580</v>
          </cell>
          <cell r="H7650">
            <v>0</v>
          </cell>
        </row>
        <row r="7651">
          <cell r="D7651">
            <v>7301591</v>
          </cell>
          <cell r="H7651">
            <v>0</v>
          </cell>
        </row>
        <row r="7652">
          <cell r="D7652">
            <v>7301695</v>
          </cell>
          <cell r="H7652">
            <v>0</v>
          </cell>
        </row>
        <row r="7653">
          <cell r="D7653">
            <v>7301742</v>
          </cell>
          <cell r="H7653">
            <v>0</v>
          </cell>
        </row>
        <row r="7654">
          <cell r="D7654">
            <v>7301750</v>
          </cell>
          <cell r="H7654">
            <v>0</v>
          </cell>
        </row>
        <row r="7655">
          <cell r="D7655">
            <v>7301915</v>
          </cell>
          <cell r="H7655">
            <v>0</v>
          </cell>
        </row>
        <row r="7656">
          <cell r="D7656">
            <v>7301988</v>
          </cell>
          <cell r="H7656">
            <v>0</v>
          </cell>
        </row>
        <row r="7657">
          <cell r="D7657">
            <v>7301989</v>
          </cell>
          <cell r="H7657">
            <v>0</v>
          </cell>
        </row>
        <row r="7658">
          <cell r="D7658">
            <v>7301996</v>
          </cell>
          <cell r="H7658">
            <v>0</v>
          </cell>
        </row>
        <row r="7659">
          <cell r="D7659">
            <v>7302002</v>
          </cell>
          <cell r="H7659">
            <v>0</v>
          </cell>
        </row>
        <row r="7660">
          <cell r="D7660">
            <v>7302015</v>
          </cell>
          <cell r="H7660">
            <v>0</v>
          </cell>
        </row>
        <row r="7661">
          <cell r="D7661">
            <v>7302064</v>
          </cell>
          <cell r="H7661">
            <v>0</v>
          </cell>
        </row>
        <row r="7662">
          <cell r="D7662">
            <v>7302065</v>
          </cell>
          <cell r="H7662">
            <v>0</v>
          </cell>
        </row>
        <row r="7663">
          <cell r="D7663">
            <v>7302184</v>
          </cell>
          <cell r="H7663">
            <v>0</v>
          </cell>
        </row>
        <row r="7664">
          <cell r="D7664">
            <v>7302185</v>
          </cell>
          <cell r="H7664">
            <v>0</v>
          </cell>
        </row>
        <row r="7665">
          <cell r="D7665">
            <v>7302186</v>
          </cell>
          <cell r="H7665">
            <v>0</v>
          </cell>
        </row>
        <row r="7666">
          <cell r="D7666">
            <v>7302188</v>
          </cell>
          <cell r="H7666">
            <v>0</v>
          </cell>
        </row>
        <row r="7667">
          <cell r="D7667">
            <v>7302211</v>
          </cell>
          <cell r="H7667">
            <v>0</v>
          </cell>
        </row>
        <row r="7668">
          <cell r="D7668">
            <v>7302221</v>
          </cell>
          <cell r="H7668">
            <v>0</v>
          </cell>
        </row>
        <row r="7669">
          <cell r="D7669">
            <v>7302222</v>
          </cell>
          <cell r="H7669">
            <v>0</v>
          </cell>
        </row>
        <row r="7670">
          <cell r="D7670">
            <v>7302223</v>
          </cell>
          <cell r="H7670">
            <v>0</v>
          </cell>
        </row>
        <row r="7671">
          <cell r="D7671">
            <v>7302229</v>
          </cell>
          <cell r="H7671">
            <v>0</v>
          </cell>
        </row>
        <row r="7672">
          <cell r="D7672">
            <v>7302250</v>
          </cell>
          <cell r="H7672">
            <v>0</v>
          </cell>
        </row>
        <row r="7673">
          <cell r="D7673">
            <v>7302262</v>
          </cell>
          <cell r="H7673">
            <v>0</v>
          </cell>
        </row>
        <row r="7674">
          <cell r="D7674">
            <v>7302264</v>
          </cell>
          <cell r="H7674">
            <v>0</v>
          </cell>
        </row>
        <row r="7675">
          <cell r="D7675">
            <v>7302266</v>
          </cell>
          <cell r="H7675">
            <v>0</v>
          </cell>
        </row>
        <row r="7676">
          <cell r="D7676">
            <v>7302267</v>
          </cell>
          <cell r="H7676">
            <v>0</v>
          </cell>
        </row>
        <row r="7677">
          <cell r="D7677">
            <v>7302293</v>
          </cell>
          <cell r="H7677">
            <v>0</v>
          </cell>
        </row>
        <row r="7678">
          <cell r="D7678">
            <v>7302317</v>
          </cell>
          <cell r="H7678">
            <v>0</v>
          </cell>
        </row>
        <row r="7679">
          <cell r="D7679">
            <v>7302334</v>
          </cell>
          <cell r="H7679">
            <v>0</v>
          </cell>
        </row>
        <row r="7680">
          <cell r="D7680">
            <v>7302335</v>
          </cell>
          <cell r="H7680">
            <v>0</v>
          </cell>
        </row>
        <row r="7681">
          <cell r="D7681">
            <v>7302385</v>
          </cell>
          <cell r="H7681">
            <v>0</v>
          </cell>
        </row>
        <row r="7682">
          <cell r="D7682">
            <v>7302433</v>
          </cell>
          <cell r="H7682">
            <v>0</v>
          </cell>
        </row>
        <row r="7683">
          <cell r="D7683">
            <v>7302435</v>
          </cell>
          <cell r="H7683">
            <v>0</v>
          </cell>
        </row>
        <row r="7684">
          <cell r="D7684">
            <v>7302438</v>
          </cell>
          <cell r="H7684">
            <v>0</v>
          </cell>
        </row>
        <row r="7685">
          <cell r="D7685">
            <v>7302439</v>
          </cell>
          <cell r="H7685">
            <v>0</v>
          </cell>
        </row>
        <row r="7686">
          <cell r="D7686">
            <v>7302471</v>
          </cell>
          <cell r="H7686">
            <v>0</v>
          </cell>
        </row>
        <row r="7687">
          <cell r="D7687">
            <v>7302472</v>
          </cell>
          <cell r="H7687">
            <v>0</v>
          </cell>
        </row>
        <row r="7688">
          <cell r="D7688">
            <v>7302473</v>
          </cell>
          <cell r="H7688">
            <v>0</v>
          </cell>
        </row>
        <row r="7689">
          <cell r="D7689">
            <v>7302474</v>
          </cell>
          <cell r="H7689">
            <v>0</v>
          </cell>
        </row>
        <row r="7690">
          <cell r="D7690">
            <v>7302475</v>
          </cell>
          <cell r="H7690">
            <v>0</v>
          </cell>
        </row>
        <row r="7691">
          <cell r="D7691">
            <v>7302477</v>
          </cell>
          <cell r="H7691">
            <v>0</v>
          </cell>
        </row>
        <row r="7692">
          <cell r="D7692">
            <v>7302500</v>
          </cell>
          <cell r="H7692">
            <v>0</v>
          </cell>
        </row>
        <row r="7693">
          <cell r="D7693">
            <v>7302501</v>
          </cell>
          <cell r="H7693">
            <v>0</v>
          </cell>
        </row>
        <row r="7694">
          <cell r="D7694">
            <v>9001850</v>
          </cell>
          <cell r="H7694">
            <v>0</v>
          </cell>
        </row>
        <row r="7695">
          <cell r="D7695">
            <v>9301074</v>
          </cell>
          <cell r="H7695">
            <v>0</v>
          </cell>
        </row>
        <row r="7696">
          <cell r="D7696">
            <v>9301077</v>
          </cell>
          <cell r="H7696">
            <v>0</v>
          </cell>
        </row>
        <row r="7697">
          <cell r="D7697">
            <v>9301078</v>
          </cell>
          <cell r="H7697">
            <v>0</v>
          </cell>
        </row>
        <row r="7698">
          <cell r="D7698">
            <v>9301091</v>
          </cell>
          <cell r="H7698">
            <v>0</v>
          </cell>
        </row>
        <row r="7699">
          <cell r="D7699">
            <v>9301155</v>
          </cell>
          <cell r="H7699">
            <v>0</v>
          </cell>
        </row>
        <row r="7700">
          <cell r="D7700">
            <v>9301197</v>
          </cell>
          <cell r="H7700">
            <v>0</v>
          </cell>
        </row>
        <row r="7701">
          <cell r="D7701">
            <v>9301349</v>
          </cell>
          <cell r="H7701">
            <v>0</v>
          </cell>
        </row>
        <row r="7702">
          <cell r="D7702">
            <v>9301415</v>
          </cell>
          <cell r="H7702">
            <v>0</v>
          </cell>
        </row>
        <row r="7703">
          <cell r="D7703">
            <v>9301416</v>
          </cell>
          <cell r="H7703">
            <v>0</v>
          </cell>
        </row>
        <row r="7704">
          <cell r="D7704">
            <v>9301702</v>
          </cell>
          <cell r="H7704">
            <v>0</v>
          </cell>
        </row>
        <row r="7705">
          <cell r="D7705">
            <v>9301703</v>
          </cell>
          <cell r="H7705">
            <v>0</v>
          </cell>
        </row>
        <row r="7706">
          <cell r="D7706">
            <v>9301704</v>
          </cell>
          <cell r="H7706">
            <v>0</v>
          </cell>
        </row>
        <row r="7707">
          <cell r="D7707">
            <v>9301754</v>
          </cell>
          <cell r="H7707">
            <v>0</v>
          </cell>
        </row>
        <row r="7708">
          <cell r="D7708">
            <v>9302803</v>
          </cell>
          <cell r="H7708">
            <v>0</v>
          </cell>
        </row>
        <row r="7709">
          <cell r="D7709">
            <v>9302971</v>
          </cell>
          <cell r="H7709">
            <v>0</v>
          </cell>
        </row>
        <row r="7710">
          <cell r="D7710">
            <v>9302972</v>
          </cell>
          <cell r="H7710">
            <v>0</v>
          </cell>
        </row>
        <row r="7711">
          <cell r="D7711">
            <v>9303069</v>
          </cell>
          <cell r="H7711">
            <v>0</v>
          </cell>
        </row>
        <row r="7712">
          <cell r="D7712">
            <v>9303193</v>
          </cell>
          <cell r="H7712">
            <v>0</v>
          </cell>
        </row>
        <row r="7713">
          <cell r="D7713">
            <v>9303194</v>
          </cell>
          <cell r="H7713">
            <v>0</v>
          </cell>
        </row>
        <row r="7714">
          <cell r="D7714">
            <v>9303605</v>
          </cell>
          <cell r="H7714">
            <v>138.26970230502894</v>
          </cell>
        </row>
        <row r="7715">
          <cell r="D7715">
            <v>9304300</v>
          </cell>
          <cell r="H7715">
            <v>0</v>
          </cell>
        </row>
        <row r="7716">
          <cell r="D7716">
            <v>9304907</v>
          </cell>
          <cell r="H7716">
            <v>0</v>
          </cell>
        </row>
        <row r="7717">
          <cell r="D7717">
            <v>9304908</v>
          </cell>
          <cell r="H7717">
            <v>0</v>
          </cell>
        </row>
        <row r="7718">
          <cell r="D7718">
            <v>9305080</v>
          </cell>
          <cell r="H7718">
            <v>238.14163815426502</v>
          </cell>
        </row>
        <row r="7719">
          <cell r="D7719">
            <v>9305530</v>
          </cell>
          <cell r="H7719">
            <v>0</v>
          </cell>
        </row>
        <row r="7720">
          <cell r="D7720">
            <v>9305535</v>
          </cell>
          <cell r="H7720">
            <v>0</v>
          </cell>
        </row>
        <row r="7721">
          <cell r="D7721">
            <v>9305554</v>
          </cell>
          <cell r="H7721">
            <v>56.661153832185654</v>
          </cell>
        </row>
        <row r="7722">
          <cell r="D7722">
            <v>9305555</v>
          </cell>
          <cell r="H7722">
            <v>569.34961316927286</v>
          </cell>
        </row>
        <row r="7723">
          <cell r="D7723">
            <v>9305648</v>
          </cell>
          <cell r="H7723">
            <v>0</v>
          </cell>
        </row>
        <row r="7724">
          <cell r="D7724">
            <v>9305782</v>
          </cell>
          <cell r="H7724">
            <v>0</v>
          </cell>
        </row>
        <row r="7725">
          <cell r="D7725">
            <v>9305813</v>
          </cell>
          <cell r="H7725">
            <v>0</v>
          </cell>
        </row>
        <row r="7726">
          <cell r="D7726">
            <v>9305814</v>
          </cell>
          <cell r="H7726">
            <v>0</v>
          </cell>
        </row>
        <row r="7727">
          <cell r="D7727">
            <v>9305818</v>
          </cell>
          <cell r="H7727">
            <v>0</v>
          </cell>
        </row>
        <row r="7728">
          <cell r="D7728">
            <v>9305857</v>
          </cell>
          <cell r="H7728">
            <v>20.0409173543304</v>
          </cell>
        </row>
        <row r="7729">
          <cell r="D7729">
            <v>9305858</v>
          </cell>
          <cell r="H7729">
            <v>51.109929091514566</v>
          </cell>
        </row>
        <row r="7730">
          <cell r="D7730">
            <v>9305864</v>
          </cell>
          <cell r="H7730">
            <v>50.15525688700383</v>
          </cell>
        </row>
        <row r="7731">
          <cell r="D7731">
            <v>9305865</v>
          </cell>
          <cell r="H7731">
            <v>0</v>
          </cell>
        </row>
        <row r="7732">
          <cell r="D7732">
            <v>9305884</v>
          </cell>
          <cell r="H7732">
            <v>0</v>
          </cell>
        </row>
        <row r="7733">
          <cell r="D7733">
            <v>9305942</v>
          </cell>
          <cell r="H7733">
            <v>28.848523273273997</v>
          </cell>
        </row>
        <row r="7734">
          <cell r="D7734">
            <v>9305997</v>
          </cell>
          <cell r="H7734">
            <v>0</v>
          </cell>
        </row>
        <row r="7735">
          <cell r="D7735">
            <v>9306018</v>
          </cell>
          <cell r="H7735">
            <v>0</v>
          </cell>
        </row>
        <row r="7736">
          <cell r="D7736">
            <v>9306140</v>
          </cell>
          <cell r="H7736">
            <v>0</v>
          </cell>
        </row>
        <row r="7737">
          <cell r="D7737">
            <v>9306141</v>
          </cell>
          <cell r="H7737">
            <v>0</v>
          </cell>
        </row>
        <row r="7738">
          <cell r="D7738">
            <v>9306242</v>
          </cell>
          <cell r="H7738">
            <v>41.503779226874578</v>
          </cell>
        </row>
        <row r="7739">
          <cell r="D7739">
            <v>9306559</v>
          </cell>
          <cell r="H7739">
            <v>0</v>
          </cell>
        </row>
        <row r="7740">
          <cell r="D7740">
            <v>9306573</v>
          </cell>
          <cell r="H7740">
            <v>0</v>
          </cell>
        </row>
        <row r="7741">
          <cell r="D7741">
            <v>9306638</v>
          </cell>
          <cell r="H7741">
            <v>0</v>
          </cell>
        </row>
        <row r="7742">
          <cell r="D7742">
            <v>9306763</v>
          </cell>
          <cell r="H7742">
            <v>0</v>
          </cell>
        </row>
        <row r="7743">
          <cell r="D7743">
            <v>9306764</v>
          </cell>
          <cell r="H7743">
            <v>0</v>
          </cell>
        </row>
        <row r="7744">
          <cell r="D7744">
            <v>9306765</v>
          </cell>
          <cell r="H7744">
            <v>0</v>
          </cell>
        </row>
        <row r="7745">
          <cell r="D7745">
            <v>9306771</v>
          </cell>
          <cell r="H7745">
            <v>0</v>
          </cell>
        </row>
        <row r="7746">
          <cell r="D7746">
            <v>9306812</v>
          </cell>
          <cell r="H7746">
            <v>0</v>
          </cell>
        </row>
        <row r="7747">
          <cell r="D7747">
            <v>9306813</v>
          </cell>
          <cell r="H7747">
            <v>0</v>
          </cell>
        </row>
        <row r="7748">
          <cell r="D7748">
            <v>9306956</v>
          </cell>
          <cell r="H7748">
            <v>0</v>
          </cell>
        </row>
        <row r="7749">
          <cell r="D7749">
            <v>9306957</v>
          </cell>
          <cell r="H7749">
            <v>0</v>
          </cell>
        </row>
        <row r="7750">
          <cell r="D7750">
            <v>9306958</v>
          </cell>
          <cell r="H7750">
            <v>0</v>
          </cell>
        </row>
        <row r="7751">
          <cell r="D7751">
            <v>9307043</v>
          </cell>
          <cell r="H7751">
            <v>0</v>
          </cell>
        </row>
        <row r="7752">
          <cell r="D7752">
            <v>9307044</v>
          </cell>
          <cell r="H7752">
            <v>80.546196570846703</v>
          </cell>
        </row>
        <row r="7753">
          <cell r="D7753">
            <v>9307045</v>
          </cell>
          <cell r="H7753">
            <v>0</v>
          </cell>
        </row>
        <row r="7754">
          <cell r="D7754">
            <v>9307048</v>
          </cell>
          <cell r="H7754">
            <v>0</v>
          </cell>
        </row>
        <row r="7755">
          <cell r="D7755">
            <v>9307126</v>
          </cell>
          <cell r="H7755">
            <v>0</v>
          </cell>
        </row>
        <row r="7756">
          <cell r="D7756">
            <v>9307127</v>
          </cell>
          <cell r="H7756">
            <v>0</v>
          </cell>
        </row>
        <row r="7757">
          <cell r="D7757">
            <v>9307138</v>
          </cell>
          <cell r="H7757">
            <v>0</v>
          </cell>
        </row>
        <row r="7758">
          <cell r="D7758">
            <v>9307203</v>
          </cell>
          <cell r="H7758">
            <v>0</v>
          </cell>
        </row>
        <row r="7759">
          <cell r="D7759">
            <v>9307221</v>
          </cell>
          <cell r="H7759">
            <v>0</v>
          </cell>
        </row>
        <row r="7760">
          <cell r="D7760">
            <v>9307222</v>
          </cell>
          <cell r="H7760">
            <v>0</v>
          </cell>
        </row>
        <row r="7761">
          <cell r="D7761">
            <v>9307272</v>
          </cell>
          <cell r="H7761">
            <v>0</v>
          </cell>
        </row>
        <row r="7762">
          <cell r="D7762">
            <v>9307276</v>
          </cell>
          <cell r="H7762">
            <v>0</v>
          </cell>
        </row>
        <row r="7763">
          <cell r="D7763">
            <v>9307278</v>
          </cell>
          <cell r="H7763">
            <v>0</v>
          </cell>
        </row>
        <row r="7764">
          <cell r="D7764">
            <v>9307319</v>
          </cell>
          <cell r="H7764">
            <v>0</v>
          </cell>
        </row>
        <row r="7765">
          <cell r="D7765">
            <v>9307325</v>
          </cell>
          <cell r="H7765">
            <v>0</v>
          </cell>
        </row>
        <row r="7766">
          <cell r="D7766">
            <v>9307341</v>
          </cell>
          <cell r="H7766">
            <v>0</v>
          </cell>
        </row>
        <row r="7767">
          <cell r="D7767">
            <v>9307342</v>
          </cell>
          <cell r="H7767">
            <v>0</v>
          </cell>
        </row>
        <row r="7768">
          <cell r="D7768">
            <v>9307343</v>
          </cell>
          <cell r="H7768">
            <v>38.746410479594644</v>
          </cell>
        </row>
        <row r="7769">
          <cell r="D7769">
            <v>9307350</v>
          </cell>
          <cell r="H7769">
            <v>0</v>
          </cell>
        </row>
        <row r="7770">
          <cell r="D7770">
            <v>9307383</v>
          </cell>
          <cell r="H7770">
            <v>0</v>
          </cell>
        </row>
        <row r="7771">
          <cell r="D7771">
            <v>9307529</v>
          </cell>
          <cell r="H7771">
            <v>0</v>
          </cell>
        </row>
        <row r="7772">
          <cell r="D7772">
            <v>9307551</v>
          </cell>
          <cell r="H7772">
            <v>0</v>
          </cell>
        </row>
        <row r="7773">
          <cell r="D7773">
            <v>9307552</v>
          </cell>
          <cell r="H7773">
            <v>14.174312473932957</v>
          </cell>
        </row>
        <row r="7774">
          <cell r="D7774">
            <v>9307604</v>
          </cell>
          <cell r="H7774">
            <v>0</v>
          </cell>
        </row>
        <row r="7775">
          <cell r="D7775">
            <v>9307728</v>
          </cell>
          <cell r="H7775">
            <v>16.135855563377511</v>
          </cell>
        </row>
        <row r="7776">
          <cell r="D7776">
            <v>9307900</v>
          </cell>
          <cell r="H7776">
            <v>16.033040673643043</v>
          </cell>
        </row>
        <row r="7777">
          <cell r="D7777">
            <v>9307903</v>
          </cell>
          <cell r="H7777">
            <v>26.553725401597092</v>
          </cell>
        </row>
        <row r="7778">
          <cell r="D7778">
            <v>9307905</v>
          </cell>
          <cell r="H7778">
            <v>9.7351254297727206</v>
          </cell>
        </row>
        <row r="7779">
          <cell r="D7779">
            <v>9307906</v>
          </cell>
          <cell r="H7779">
            <v>0</v>
          </cell>
        </row>
        <row r="7780">
          <cell r="D7780">
            <v>9307953</v>
          </cell>
          <cell r="H7780">
            <v>0</v>
          </cell>
        </row>
        <row r="7781">
          <cell r="D7781">
            <v>9307960</v>
          </cell>
          <cell r="H7781">
            <v>0</v>
          </cell>
        </row>
        <row r="7782">
          <cell r="D7782">
            <v>9307961</v>
          </cell>
          <cell r="H7782">
            <v>0</v>
          </cell>
        </row>
        <row r="7783">
          <cell r="D7783">
            <v>9307962</v>
          </cell>
          <cell r="H7783">
            <v>0</v>
          </cell>
        </row>
        <row r="7784">
          <cell r="D7784">
            <v>9307963</v>
          </cell>
          <cell r="H7784">
            <v>0</v>
          </cell>
        </row>
        <row r="7785">
          <cell r="D7785">
            <v>9307970</v>
          </cell>
          <cell r="H7785">
            <v>0</v>
          </cell>
        </row>
        <row r="7786">
          <cell r="D7786">
            <v>9307972</v>
          </cell>
          <cell r="H7786">
            <v>0</v>
          </cell>
        </row>
        <row r="7787">
          <cell r="D7787">
            <v>9308000</v>
          </cell>
          <cell r="H7787">
            <v>0</v>
          </cell>
        </row>
        <row r="7788">
          <cell r="D7788">
            <v>9308074</v>
          </cell>
          <cell r="H7788">
            <v>0</v>
          </cell>
        </row>
        <row r="7789">
          <cell r="D7789">
            <v>9308228</v>
          </cell>
          <cell r="H7789">
            <v>17.637123820855752</v>
          </cell>
        </row>
        <row r="7790">
          <cell r="D7790">
            <v>9308229</v>
          </cell>
          <cell r="H7790">
            <v>15.148730338069951</v>
          </cell>
        </row>
        <row r="7791">
          <cell r="D7791">
            <v>9308231</v>
          </cell>
          <cell r="H7791">
            <v>0</v>
          </cell>
        </row>
        <row r="7792">
          <cell r="D7792">
            <v>9308235</v>
          </cell>
          <cell r="H7792">
            <v>0</v>
          </cell>
        </row>
        <row r="7793">
          <cell r="D7793">
            <v>9308236</v>
          </cell>
          <cell r="H7793">
            <v>25.00894759487155</v>
          </cell>
        </row>
        <row r="7794">
          <cell r="D7794">
            <v>9308304</v>
          </cell>
          <cell r="H7794">
            <v>0</v>
          </cell>
        </row>
        <row r="7795">
          <cell r="D7795">
            <v>9308335</v>
          </cell>
          <cell r="H7795">
            <v>0</v>
          </cell>
        </row>
        <row r="7796">
          <cell r="D7796">
            <v>9308336</v>
          </cell>
          <cell r="H7796">
            <v>0</v>
          </cell>
        </row>
        <row r="7797">
          <cell r="D7797">
            <v>9308337</v>
          </cell>
          <cell r="H7797">
            <v>0</v>
          </cell>
        </row>
        <row r="7798">
          <cell r="D7798">
            <v>9308426</v>
          </cell>
          <cell r="H7798">
            <v>386.45218503934797</v>
          </cell>
        </row>
        <row r="7799">
          <cell r="D7799">
            <v>9308427</v>
          </cell>
          <cell r="H7799">
            <v>0</v>
          </cell>
        </row>
        <row r="7800">
          <cell r="D7800">
            <v>9308494</v>
          </cell>
          <cell r="H7800">
            <v>0</v>
          </cell>
        </row>
        <row r="7801">
          <cell r="D7801">
            <v>9308616</v>
          </cell>
          <cell r="H7801">
            <v>97.934735916255292</v>
          </cell>
        </row>
        <row r="7802">
          <cell r="D7802">
            <v>9308657</v>
          </cell>
          <cell r="H7802">
            <v>0</v>
          </cell>
        </row>
        <row r="7803">
          <cell r="D7803">
            <v>9308659</v>
          </cell>
          <cell r="H7803">
            <v>0</v>
          </cell>
        </row>
        <row r="7804">
          <cell r="D7804">
            <v>9308690</v>
          </cell>
          <cell r="H7804">
            <v>0</v>
          </cell>
        </row>
        <row r="7805">
          <cell r="D7805">
            <v>9308763</v>
          </cell>
          <cell r="H7805">
            <v>0</v>
          </cell>
        </row>
        <row r="7806">
          <cell r="D7806">
            <v>9308764</v>
          </cell>
          <cell r="H7806">
            <v>0</v>
          </cell>
        </row>
        <row r="7807">
          <cell r="D7807">
            <v>9308765</v>
          </cell>
          <cell r="H7807">
            <v>0</v>
          </cell>
        </row>
        <row r="7808">
          <cell r="D7808">
            <v>9308771</v>
          </cell>
          <cell r="H7808">
            <v>0</v>
          </cell>
        </row>
        <row r="7809">
          <cell r="D7809">
            <v>9308772</v>
          </cell>
          <cell r="H7809">
            <v>0</v>
          </cell>
        </row>
        <row r="7810">
          <cell r="D7810">
            <v>9308773</v>
          </cell>
          <cell r="H7810">
            <v>0</v>
          </cell>
        </row>
        <row r="7811">
          <cell r="D7811">
            <v>9308774</v>
          </cell>
          <cell r="H7811">
            <v>0</v>
          </cell>
        </row>
        <row r="7812">
          <cell r="D7812">
            <v>9308775</v>
          </cell>
          <cell r="H7812">
            <v>0</v>
          </cell>
        </row>
        <row r="7813">
          <cell r="D7813">
            <v>9308812</v>
          </cell>
          <cell r="H7813">
            <v>0</v>
          </cell>
        </row>
        <row r="7814">
          <cell r="D7814">
            <v>9308817</v>
          </cell>
          <cell r="H7814">
            <v>0</v>
          </cell>
        </row>
        <row r="7815">
          <cell r="D7815">
            <v>9308818</v>
          </cell>
          <cell r="H7815">
            <v>0</v>
          </cell>
        </row>
        <row r="7816">
          <cell r="D7816">
            <v>9308848</v>
          </cell>
          <cell r="H7816">
            <v>40.490278474459473</v>
          </cell>
        </row>
        <row r="7817">
          <cell r="D7817">
            <v>9308885</v>
          </cell>
          <cell r="H7817">
            <v>0</v>
          </cell>
        </row>
        <row r="7818">
          <cell r="D7818">
            <v>9308948</v>
          </cell>
          <cell r="H7818">
            <v>0</v>
          </cell>
        </row>
        <row r="7819">
          <cell r="D7819">
            <v>9309071</v>
          </cell>
          <cell r="H7819">
            <v>0</v>
          </cell>
        </row>
        <row r="7820">
          <cell r="D7820">
            <v>9309145</v>
          </cell>
          <cell r="H7820">
            <v>0</v>
          </cell>
        </row>
        <row r="7821">
          <cell r="D7821">
            <v>9309146</v>
          </cell>
          <cell r="H7821">
            <v>0</v>
          </cell>
        </row>
        <row r="7822">
          <cell r="D7822">
            <v>9309148</v>
          </cell>
          <cell r="H7822">
            <v>0</v>
          </cell>
        </row>
        <row r="7823">
          <cell r="D7823">
            <v>9309149</v>
          </cell>
          <cell r="H7823">
            <v>0</v>
          </cell>
        </row>
        <row r="7824">
          <cell r="D7824">
            <v>9309160</v>
          </cell>
          <cell r="H7824">
            <v>0</v>
          </cell>
        </row>
        <row r="7825">
          <cell r="D7825">
            <v>9309213</v>
          </cell>
          <cell r="H7825">
            <v>0</v>
          </cell>
        </row>
        <row r="7826">
          <cell r="D7826">
            <v>9309214</v>
          </cell>
          <cell r="H7826">
            <v>0</v>
          </cell>
        </row>
        <row r="7827">
          <cell r="D7827">
            <v>9309314</v>
          </cell>
          <cell r="H7827">
            <v>0</v>
          </cell>
        </row>
        <row r="7828">
          <cell r="D7828">
            <v>9309315</v>
          </cell>
          <cell r="H7828">
            <v>0</v>
          </cell>
        </row>
        <row r="7829">
          <cell r="D7829">
            <v>9309330</v>
          </cell>
          <cell r="H7829">
            <v>0</v>
          </cell>
        </row>
        <row r="7830">
          <cell r="D7830">
            <v>9309392</v>
          </cell>
          <cell r="H7830">
            <v>0</v>
          </cell>
        </row>
        <row r="7831">
          <cell r="D7831">
            <v>9309401</v>
          </cell>
          <cell r="H7831">
            <v>0</v>
          </cell>
        </row>
        <row r="7832">
          <cell r="D7832">
            <v>9309507</v>
          </cell>
          <cell r="H7832">
            <v>0</v>
          </cell>
        </row>
        <row r="7833">
          <cell r="D7833">
            <v>9309508</v>
          </cell>
          <cell r="H7833">
            <v>0</v>
          </cell>
        </row>
        <row r="7834">
          <cell r="D7834">
            <v>9309509</v>
          </cell>
          <cell r="H7834">
            <v>0</v>
          </cell>
        </row>
        <row r="7835">
          <cell r="D7835">
            <v>9309510</v>
          </cell>
          <cell r="H7835">
            <v>0</v>
          </cell>
        </row>
        <row r="7836">
          <cell r="D7836">
            <v>9309511</v>
          </cell>
          <cell r="H7836">
            <v>0</v>
          </cell>
        </row>
        <row r="7837">
          <cell r="D7837">
            <v>9309515</v>
          </cell>
          <cell r="H7837">
            <v>0</v>
          </cell>
        </row>
        <row r="7838">
          <cell r="D7838">
            <v>9309522</v>
          </cell>
          <cell r="H7838">
            <v>0</v>
          </cell>
        </row>
        <row r="7839">
          <cell r="D7839">
            <v>9309592</v>
          </cell>
          <cell r="H7839">
            <v>0</v>
          </cell>
        </row>
        <row r="7840">
          <cell r="D7840">
            <v>9309593</v>
          </cell>
          <cell r="H7840">
            <v>0</v>
          </cell>
        </row>
        <row r="7841">
          <cell r="D7841">
            <v>9309594</v>
          </cell>
          <cell r="H7841">
            <v>0</v>
          </cell>
        </row>
        <row r="7842">
          <cell r="D7842">
            <v>9309712</v>
          </cell>
          <cell r="H7842">
            <v>0</v>
          </cell>
        </row>
        <row r="7843">
          <cell r="D7843">
            <v>9309713</v>
          </cell>
          <cell r="H7843">
            <v>0</v>
          </cell>
        </row>
        <row r="7844">
          <cell r="D7844">
            <v>9309744</v>
          </cell>
          <cell r="H7844">
            <v>0</v>
          </cell>
        </row>
        <row r="7845">
          <cell r="D7845">
            <v>9309753</v>
          </cell>
          <cell r="H7845">
            <v>0</v>
          </cell>
        </row>
        <row r="7846">
          <cell r="D7846">
            <v>9309754</v>
          </cell>
          <cell r="H7846">
            <v>0</v>
          </cell>
        </row>
        <row r="7847">
          <cell r="D7847">
            <v>9309795</v>
          </cell>
          <cell r="H7847">
            <v>19.419956372472527</v>
          </cell>
        </row>
        <row r="7848">
          <cell r="D7848">
            <v>9309797</v>
          </cell>
          <cell r="H7848">
            <v>0</v>
          </cell>
        </row>
        <row r="7849">
          <cell r="D7849">
            <v>9309798</v>
          </cell>
          <cell r="H7849">
            <v>0</v>
          </cell>
        </row>
        <row r="7850">
          <cell r="D7850">
            <v>9309831</v>
          </cell>
          <cell r="H7850">
            <v>0</v>
          </cell>
        </row>
        <row r="7851">
          <cell r="D7851">
            <v>9309833</v>
          </cell>
          <cell r="H7851">
            <v>0</v>
          </cell>
        </row>
        <row r="7852">
          <cell r="D7852">
            <v>9309835</v>
          </cell>
          <cell r="H7852">
            <v>23.878544402054697</v>
          </cell>
        </row>
        <row r="7853">
          <cell r="D7853">
            <v>9309837</v>
          </cell>
          <cell r="H7853">
            <v>0</v>
          </cell>
        </row>
        <row r="7854">
          <cell r="D7854">
            <v>9309838</v>
          </cell>
          <cell r="H7854">
            <v>10.590747548883499</v>
          </cell>
        </row>
        <row r="7855">
          <cell r="D7855">
            <v>9309839</v>
          </cell>
          <cell r="H7855">
            <v>59.651177056579883</v>
          </cell>
        </row>
        <row r="7856">
          <cell r="D7856">
            <v>9309900</v>
          </cell>
          <cell r="H7856">
            <v>13.227180512111547</v>
          </cell>
        </row>
        <row r="7857">
          <cell r="D7857">
            <v>9309902</v>
          </cell>
          <cell r="H7857">
            <v>0.89279514458022446</v>
          </cell>
        </row>
        <row r="7858">
          <cell r="D7858">
            <v>9309903</v>
          </cell>
          <cell r="H7858">
            <v>48.962588280057325</v>
          </cell>
        </row>
        <row r="7859">
          <cell r="D7859">
            <v>9309904</v>
          </cell>
          <cell r="H7859">
            <v>10.298883116803079</v>
          </cell>
        </row>
        <row r="7860">
          <cell r="D7860">
            <v>9309908</v>
          </cell>
          <cell r="H7860">
            <v>25.331569447573337</v>
          </cell>
        </row>
        <row r="7861">
          <cell r="D7861">
            <v>9309910</v>
          </cell>
          <cell r="H7861">
            <v>11.048094399321005</v>
          </cell>
        </row>
        <row r="7862">
          <cell r="D7862">
            <v>9309930</v>
          </cell>
          <cell r="H7862">
            <v>0</v>
          </cell>
        </row>
        <row r="7863">
          <cell r="D7863">
            <v>9310121</v>
          </cell>
          <cell r="H7863">
            <v>0</v>
          </cell>
        </row>
        <row r="7864">
          <cell r="D7864">
            <v>9310233</v>
          </cell>
          <cell r="H7864">
            <v>9.7090285311419677</v>
          </cell>
        </row>
        <row r="7865">
          <cell r="D7865">
            <v>9310446</v>
          </cell>
          <cell r="H7865">
            <v>0</v>
          </cell>
        </row>
        <row r="7866">
          <cell r="D7866">
            <v>9310448</v>
          </cell>
          <cell r="H7866">
            <v>0</v>
          </cell>
        </row>
        <row r="7867">
          <cell r="D7867">
            <v>9310449</v>
          </cell>
          <cell r="H7867">
            <v>0</v>
          </cell>
        </row>
        <row r="7868">
          <cell r="D7868">
            <v>9310450</v>
          </cell>
          <cell r="H7868">
            <v>0</v>
          </cell>
        </row>
        <row r="7869">
          <cell r="D7869">
            <v>9310451</v>
          </cell>
          <cell r="H7869">
            <v>0</v>
          </cell>
        </row>
        <row r="7870">
          <cell r="D7870">
            <v>9310452</v>
          </cell>
          <cell r="H7870">
            <v>0</v>
          </cell>
        </row>
        <row r="7871">
          <cell r="D7871">
            <v>9310454</v>
          </cell>
          <cell r="H7871">
            <v>16.08082586851112</v>
          </cell>
        </row>
        <row r="7872">
          <cell r="D7872">
            <v>9310455</v>
          </cell>
          <cell r="H7872">
            <v>0</v>
          </cell>
        </row>
        <row r="7873">
          <cell r="D7873">
            <v>9310457</v>
          </cell>
          <cell r="H7873">
            <v>0</v>
          </cell>
        </row>
        <row r="7874">
          <cell r="D7874">
            <v>9310458</v>
          </cell>
          <cell r="H7874">
            <v>0</v>
          </cell>
        </row>
        <row r="7875">
          <cell r="D7875">
            <v>9310560</v>
          </cell>
          <cell r="H7875">
            <v>0</v>
          </cell>
        </row>
        <row r="7876">
          <cell r="D7876">
            <v>9310561</v>
          </cell>
          <cell r="H7876">
            <v>0</v>
          </cell>
        </row>
        <row r="7877">
          <cell r="D7877">
            <v>9310562</v>
          </cell>
          <cell r="H7877">
            <v>0</v>
          </cell>
        </row>
        <row r="7878">
          <cell r="D7878">
            <v>9310563</v>
          </cell>
          <cell r="H7878">
            <v>0</v>
          </cell>
        </row>
        <row r="7879">
          <cell r="D7879">
            <v>9310593</v>
          </cell>
          <cell r="H7879">
            <v>7.0712907556177207</v>
          </cell>
        </row>
        <row r="7880">
          <cell r="D7880">
            <v>9310594</v>
          </cell>
          <cell r="H7880">
            <v>0</v>
          </cell>
        </row>
        <row r="7881">
          <cell r="D7881">
            <v>9310595</v>
          </cell>
          <cell r="H7881">
            <v>0</v>
          </cell>
        </row>
        <row r="7882">
          <cell r="D7882">
            <v>9310613</v>
          </cell>
          <cell r="H7882">
            <v>0</v>
          </cell>
        </row>
        <row r="7883">
          <cell r="D7883">
            <v>9310614</v>
          </cell>
          <cell r="H7883">
            <v>0</v>
          </cell>
        </row>
        <row r="7884">
          <cell r="D7884">
            <v>9310616</v>
          </cell>
          <cell r="H7884">
            <v>0</v>
          </cell>
        </row>
        <row r="7885">
          <cell r="D7885">
            <v>9310618</v>
          </cell>
          <cell r="H7885">
            <v>0</v>
          </cell>
        </row>
        <row r="7886">
          <cell r="D7886">
            <v>9310619</v>
          </cell>
          <cell r="H7886">
            <v>0</v>
          </cell>
        </row>
        <row r="7887">
          <cell r="D7887">
            <v>9310695</v>
          </cell>
          <cell r="H7887">
            <v>0</v>
          </cell>
        </row>
        <row r="7888">
          <cell r="D7888">
            <v>9310696</v>
          </cell>
          <cell r="H7888">
            <v>0</v>
          </cell>
        </row>
        <row r="7889">
          <cell r="D7889">
            <v>9310697</v>
          </cell>
          <cell r="H7889">
            <v>0</v>
          </cell>
        </row>
        <row r="7890">
          <cell r="D7890">
            <v>9310698</v>
          </cell>
          <cell r="H7890">
            <v>0</v>
          </cell>
        </row>
        <row r="7891">
          <cell r="D7891">
            <v>9310699</v>
          </cell>
          <cell r="H7891">
            <v>0</v>
          </cell>
        </row>
        <row r="7892">
          <cell r="D7892">
            <v>9310772</v>
          </cell>
          <cell r="H7892">
            <v>0</v>
          </cell>
        </row>
        <row r="7893">
          <cell r="D7893">
            <v>9310773</v>
          </cell>
          <cell r="H7893">
            <v>0</v>
          </cell>
        </row>
        <row r="7894">
          <cell r="D7894">
            <v>9310774</v>
          </cell>
          <cell r="H7894">
            <v>0</v>
          </cell>
        </row>
        <row r="7895">
          <cell r="D7895">
            <v>9310805</v>
          </cell>
          <cell r="H7895">
            <v>4.6008457204229734</v>
          </cell>
        </row>
        <row r="7896">
          <cell r="D7896">
            <v>9310806</v>
          </cell>
          <cell r="H7896">
            <v>32.667459675340012</v>
          </cell>
        </row>
        <row r="7897">
          <cell r="D7897">
            <v>9310807</v>
          </cell>
          <cell r="H7897">
            <v>5.1742937028934595</v>
          </cell>
        </row>
        <row r="7898">
          <cell r="D7898">
            <v>9310808</v>
          </cell>
          <cell r="H7898">
            <v>0</v>
          </cell>
        </row>
        <row r="7899">
          <cell r="D7899">
            <v>9310809</v>
          </cell>
          <cell r="H7899">
            <v>0</v>
          </cell>
        </row>
        <row r="7900">
          <cell r="D7900">
            <v>9310810</v>
          </cell>
          <cell r="H7900">
            <v>0</v>
          </cell>
        </row>
        <row r="7901">
          <cell r="D7901">
            <v>9310811</v>
          </cell>
          <cell r="H7901">
            <v>0</v>
          </cell>
        </row>
        <row r="7902">
          <cell r="D7902">
            <v>9310826</v>
          </cell>
          <cell r="H7902">
            <v>0</v>
          </cell>
        </row>
        <row r="7903">
          <cell r="D7903">
            <v>9310845</v>
          </cell>
          <cell r="H7903">
            <v>0</v>
          </cell>
        </row>
        <row r="7904">
          <cell r="D7904">
            <v>9310850</v>
          </cell>
          <cell r="H7904">
            <v>0</v>
          </cell>
        </row>
        <row r="7905">
          <cell r="D7905">
            <v>9310851</v>
          </cell>
          <cell r="H7905">
            <v>0</v>
          </cell>
        </row>
        <row r="7906">
          <cell r="D7906">
            <v>9310878</v>
          </cell>
          <cell r="H7906">
            <v>0</v>
          </cell>
        </row>
        <row r="7907">
          <cell r="D7907">
            <v>9310904</v>
          </cell>
          <cell r="H7907">
            <v>0</v>
          </cell>
        </row>
        <row r="7908">
          <cell r="D7908">
            <v>9310905</v>
          </cell>
          <cell r="H7908">
            <v>0</v>
          </cell>
        </row>
        <row r="7909">
          <cell r="D7909">
            <v>9310906</v>
          </cell>
          <cell r="H7909">
            <v>0</v>
          </cell>
        </row>
        <row r="7910">
          <cell r="D7910">
            <v>9310907</v>
          </cell>
          <cell r="H7910">
            <v>0</v>
          </cell>
        </row>
        <row r="7911">
          <cell r="D7911">
            <v>9310908</v>
          </cell>
          <cell r="H7911">
            <v>0</v>
          </cell>
        </row>
        <row r="7912">
          <cell r="D7912">
            <v>9310909</v>
          </cell>
          <cell r="H7912">
            <v>0</v>
          </cell>
        </row>
        <row r="7913">
          <cell r="D7913">
            <v>9310930</v>
          </cell>
          <cell r="H7913">
            <v>0</v>
          </cell>
        </row>
        <row r="7914">
          <cell r="D7914">
            <v>9310964</v>
          </cell>
          <cell r="H7914">
            <v>0</v>
          </cell>
        </row>
        <row r="7915">
          <cell r="D7915">
            <v>9310970</v>
          </cell>
          <cell r="H7915">
            <v>0</v>
          </cell>
        </row>
        <row r="7916">
          <cell r="D7916">
            <v>9310971</v>
          </cell>
          <cell r="H7916">
            <v>0</v>
          </cell>
        </row>
        <row r="7917">
          <cell r="D7917">
            <v>9311056</v>
          </cell>
          <cell r="H7917">
            <v>0</v>
          </cell>
        </row>
        <row r="7918">
          <cell r="D7918">
            <v>9311058</v>
          </cell>
          <cell r="H7918">
            <v>9.7261162482909604</v>
          </cell>
        </row>
        <row r="7919">
          <cell r="D7919">
            <v>9311060</v>
          </cell>
          <cell r="H7919">
            <v>6.9078921679876117</v>
          </cell>
        </row>
        <row r="7920">
          <cell r="D7920">
            <v>9311061</v>
          </cell>
          <cell r="H7920">
            <v>3.0447806213508506</v>
          </cell>
        </row>
        <row r="7921">
          <cell r="D7921">
            <v>9311062</v>
          </cell>
          <cell r="H7921">
            <v>16.031381388651372</v>
          </cell>
        </row>
        <row r="7922">
          <cell r="D7922">
            <v>9311067</v>
          </cell>
          <cell r="H7922">
            <v>26.312529234963563</v>
          </cell>
        </row>
        <row r="7923">
          <cell r="D7923">
            <v>9311068</v>
          </cell>
          <cell r="H7923">
            <v>0</v>
          </cell>
        </row>
        <row r="7924">
          <cell r="D7924">
            <v>9311069</v>
          </cell>
          <cell r="H7924">
            <v>3.7820618192731867</v>
          </cell>
        </row>
        <row r="7925">
          <cell r="D7925">
            <v>9311071</v>
          </cell>
          <cell r="H7925">
            <v>0</v>
          </cell>
        </row>
        <row r="7926">
          <cell r="D7926">
            <v>9311086</v>
          </cell>
          <cell r="H7926">
            <v>0</v>
          </cell>
        </row>
        <row r="7927">
          <cell r="D7927">
            <v>9311087</v>
          </cell>
          <cell r="H7927">
            <v>0</v>
          </cell>
        </row>
        <row r="7928">
          <cell r="D7928">
            <v>9311088</v>
          </cell>
          <cell r="H7928">
            <v>0</v>
          </cell>
        </row>
        <row r="7929">
          <cell r="D7929">
            <v>9311113</v>
          </cell>
          <cell r="H7929">
            <v>0</v>
          </cell>
        </row>
        <row r="7930">
          <cell r="D7930">
            <v>9311121</v>
          </cell>
          <cell r="H7930">
            <v>0</v>
          </cell>
        </row>
        <row r="7931">
          <cell r="D7931">
            <v>9311122</v>
          </cell>
          <cell r="H7931">
            <v>0</v>
          </cell>
        </row>
        <row r="7932">
          <cell r="D7932">
            <v>9311124</v>
          </cell>
          <cell r="H7932">
            <v>0</v>
          </cell>
        </row>
        <row r="7933">
          <cell r="D7933">
            <v>9311125</v>
          </cell>
          <cell r="H7933">
            <v>0</v>
          </cell>
        </row>
        <row r="7934">
          <cell r="D7934">
            <v>9311126</v>
          </cell>
          <cell r="H7934">
            <v>0</v>
          </cell>
        </row>
        <row r="7935">
          <cell r="D7935">
            <v>9311127</v>
          </cell>
          <cell r="H7935">
            <v>0</v>
          </cell>
        </row>
        <row r="7936">
          <cell r="D7936">
            <v>9311128</v>
          </cell>
          <cell r="H7936">
            <v>0</v>
          </cell>
        </row>
        <row r="7937">
          <cell r="D7937">
            <v>9311129</v>
          </cell>
          <cell r="H7937">
            <v>0</v>
          </cell>
        </row>
        <row r="7938">
          <cell r="D7938">
            <v>9311130</v>
          </cell>
          <cell r="H7938">
            <v>0</v>
          </cell>
        </row>
        <row r="7939">
          <cell r="D7939">
            <v>9311131</v>
          </cell>
          <cell r="H7939">
            <v>0</v>
          </cell>
        </row>
        <row r="7940">
          <cell r="D7940">
            <v>9311132</v>
          </cell>
          <cell r="H7940">
            <v>0</v>
          </cell>
        </row>
        <row r="7941">
          <cell r="D7941">
            <v>9311133</v>
          </cell>
          <cell r="H7941">
            <v>0</v>
          </cell>
        </row>
        <row r="7942">
          <cell r="D7942">
            <v>9311134</v>
          </cell>
          <cell r="H7942">
            <v>0</v>
          </cell>
        </row>
        <row r="7943">
          <cell r="D7943">
            <v>9311135</v>
          </cell>
          <cell r="H7943">
            <v>0</v>
          </cell>
        </row>
        <row r="7944">
          <cell r="D7944">
            <v>9311136</v>
          </cell>
          <cell r="H7944">
            <v>0</v>
          </cell>
        </row>
        <row r="7945">
          <cell r="D7945">
            <v>9311137</v>
          </cell>
          <cell r="H7945">
            <v>0</v>
          </cell>
        </row>
        <row r="7946">
          <cell r="D7946">
            <v>9311138</v>
          </cell>
          <cell r="H7946">
            <v>0</v>
          </cell>
        </row>
        <row r="7947">
          <cell r="D7947">
            <v>9311169</v>
          </cell>
          <cell r="H7947">
            <v>0</v>
          </cell>
        </row>
        <row r="7948">
          <cell r="D7948">
            <v>9311190</v>
          </cell>
          <cell r="H7948">
            <v>4.8475642787961633</v>
          </cell>
        </row>
        <row r="7949">
          <cell r="D7949">
            <v>9311191</v>
          </cell>
          <cell r="H7949">
            <v>15.402280633566564</v>
          </cell>
        </row>
        <row r="7950">
          <cell r="D7950">
            <v>9311192</v>
          </cell>
          <cell r="H7950">
            <v>2.0728843718113081</v>
          </cell>
        </row>
        <row r="7951">
          <cell r="D7951">
            <v>9311193</v>
          </cell>
          <cell r="H7951">
            <v>0</v>
          </cell>
        </row>
        <row r="7952">
          <cell r="D7952">
            <v>9311194</v>
          </cell>
          <cell r="H7952">
            <v>0</v>
          </cell>
        </row>
        <row r="7953">
          <cell r="D7953">
            <v>9311196</v>
          </cell>
          <cell r="H7953">
            <v>0</v>
          </cell>
        </row>
        <row r="7954">
          <cell r="D7954">
            <v>9311197</v>
          </cell>
          <cell r="H7954">
            <v>0</v>
          </cell>
        </row>
        <row r="7955">
          <cell r="D7955">
            <v>9311198</v>
          </cell>
          <cell r="H7955">
            <v>0</v>
          </cell>
        </row>
        <row r="7956">
          <cell r="D7956">
            <v>9311212</v>
          </cell>
          <cell r="H7956">
            <v>0</v>
          </cell>
        </row>
        <row r="7957">
          <cell r="D7957">
            <v>9311213</v>
          </cell>
          <cell r="H7957">
            <v>0</v>
          </cell>
        </row>
        <row r="7958">
          <cell r="D7958">
            <v>9311214</v>
          </cell>
          <cell r="H7958">
            <v>0</v>
          </cell>
        </row>
        <row r="7959">
          <cell r="D7959">
            <v>9311215</v>
          </cell>
          <cell r="H7959">
            <v>0</v>
          </cell>
        </row>
        <row r="7960">
          <cell r="D7960">
            <v>9311321</v>
          </cell>
          <cell r="H7960">
            <v>0</v>
          </cell>
        </row>
        <row r="7961">
          <cell r="D7961">
            <v>9311330</v>
          </cell>
          <cell r="H7961">
            <v>0</v>
          </cell>
        </row>
        <row r="7962">
          <cell r="D7962">
            <v>9311331</v>
          </cell>
          <cell r="H7962">
            <v>0</v>
          </cell>
        </row>
        <row r="7963">
          <cell r="D7963">
            <v>9311384</v>
          </cell>
          <cell r="H7963">
            <v>0</v>
          </cell>
        </row>
        <row r="7964">
          <cell r="D7964">
            <v>9311387</v>
          </cell>
          <cell r="H7964">
            <v>0</v>
          </cell>
        </row>
        <row r="7965">
          <cell r="D7965">
            <v>9311388</v>
          </cell>
          <cell r="H7965">
            <v>0</v>
          </cell>
        </row>
        <row r="7966">
          <cell r="D7966">
            <v>9311417</v>
          </cell>
          <cell r="H7966">
            <v>0</v>
          </cell>
        </row>
        <row r="7967">
          <cell r="D7967">
            <v>9311418</v>
          </cell>
          <cell r="H7967">
            <v>0</v>
          </cell>
        </row>
        <row r="7968">
          <cell r="D7968">
            <v>9311432</v>
          </cell>
          <cell r="H7968">
            <v>0</v>
          </cell>
        </row>
        <row r="7969">
          <cell r="D7969">
            <v>9311444</v>
          </cell>
          <cell r="H7969">
            <v>0</v>
          </cell>
        </row>
        <row r="7970">
          <cell r="D7970">
            <v>9311503</v>
          </cell>
          <cell r="H7970">
            <v>0</v>
          </cell>
        </row>
        <row r="7971">
          <cell r="D7971">
            <v>9311674</v>
          </cell>
          <cell r="H7971">
            <v>0</v>
          </cell>
        </row>
        <row r="7972">
          <cell r="D7972">
            <v>9311676</v>
          </cell>
          <cell r="H7972">
            <v>0</v>
          </cell>
        </row>
        <row r="7973">
          <cell r="D7973">
            <v>9311677</v>
          </cell>
          <cell r="H7973">
            <v>0</v>
          </cell>
        </row>
        <row r="7974">
          <cell r="D7974">
            <v>9311678</v>
          </cell>
          <cell r="H7974">
            <v>0</v>
          </cell>
        </row>
        <row r="7975">
          <cell r="D7975">
            <v>9311679</v>
          </cell>
          <cell r="H7975">
            <v>0</v>
          </cell>
        </row>
        <row r="7976">
          <cell r="D7976">
            <v>9311713</v>
          </cell>
          <cell r="H7976">
            <v>0</v>
          </cell>
        </row>
        <row r="7977">
          <cell r="D7977">
            <v>9311718</v>
          </cell>
          <cell r="H7977">
            <v>0</v>
          </cell>
        </row>
        <row r="7978">
          <cell r="D7978">
            <v>9311719</v>
          </cell>
          <cell r="H7978">
            <v>0</v>
          </cell>
        </row>
        <row r="7979">
          <cell r="D7979">
            <v>9311730</v>
          </cell>
          <cell r="H7979">
            <v>0</v>
          </cell>
        </row>
        <row r="7980">
          <cell r="D7980">
            <v>9311868</v>
          </cell>
          <cell r="H7980">
            <v>0</v>
          </cell>
        </row>
        <row r="7981">
          <cell r="D7981">
            <v>9311869</v>
          </cell>
          <cell r="H7981">
            <v>0</v>
          </cell>
        </row>
        <row r="7982">
          <cell r="D7982">
            <v>9311880</v>
          </cell>
          <cell r="H7982">
            <v>0</v>
          </cell>
        </row>
        <row r="7983">
          <cell r="D7983">
            <v>9311894</v>
          </cell>
          <cell r="H7983">
            <v>0</v>
          </cell>
        </row>
        <row r="7984">
          <cell r="D7984">
            <v>9311895</v>
          </cell>
          <cell r="H7984">
            <v>0</v>
          </cell>
        </row>
        <row r="7985">
          <cell r="D7985">
            <v>9311896</v>
          </cell>
          <cell r="H7985">
            <v>0</v>
          </cell>
        </row>
        <row r="7986">
          <cell r="D7986">
            <v>9311897</v>
          </cell>
          <cell r="H7986">
            <v>0</v>
          </cell>
        </row>
        <row r="7987">
          <cell r="D7987">
            <v>9311924</v>
          </cell>
          <cell r="H7987">
            <v>0</v>
          </cell>
        </row>
        <row r="7988">
          <cell r="D7988">
            <v>9311944</v>
          </cell>
          <cell r="H7988">
            <v>0</v>
          </cell>
        </row>
        <row r="7989">
          <cell r="D7989">
            <v>9311946</v>
          </cell>
          <cell r="H7989">
            <v>0</v>
          </cell>
        </row>
        <row r="7990">
          <cell r="D7990">
            <v>9311947</v>
          </cell>
          <cell r="H7990">
            <v>0</v>
          </cell>
        </row>
        <row r="7991">
          <cell r="D7991">
            <v>9311952</v>
          </cell>
          <cell r="H7991">
            <v>0</v>
          </cell>
        </row>
        <row r="7992">
          <cell r="D7992">
            <v>9311953</v>
          </cell>
          <cell r="H7992">
            <v>0</v>
          </cell>
        </row>
        <row r="7993">
          <cell r="D7993">
            <v>9311954</v>
          </cell>
          <cell r="H7993">
            <v>0</v>
          </cell>
        </row>
        <row r="7994">
          <cell r="D7994">
            <v>9311980</v>
          </cell>
          <cell r="H7994">
            <v>0</v>
          </cell>
        </row>
        <row r="7995">
          <cell r="D7995">
            <v>9311995</v>
          </cell>
          <cell r="H7995">
            <v>0</v>
          </cell>
        </row>
        <row r="7996">
          <cell r="D7996">
            <v>9311996</v>
          </cell>
          <cell r="H7996">
            <v>0</v>
          </cell>
        </row>
        <row r="7997">
          <cell r="D7997">
            <v>9311997</v>
          </cell>
          <cell r="H7997">
            <v>0</v>
          </cell>
        </row>
        <row r="7998">
          <cell r="D7998">
            <v>9312030</v>
          </cell>
          <cell r="H7998">
            <v>0</v>
          </cell>
        </row>
        <row r="7999">
          <cell r="D7999">
            <v>9312031</v>
          </cell>
          <cell r="H7999">
            <v>0</v>
          </cell>
        </row>
        <row r="8000">
          <cell r="D8000">
            <v>9312032</v>
          </cell>
          <cell r="H8000">
            <v>0</v>
          </cell>
        </row>
        <row r="8001">
          <cell r="D8001">
            <v>9312121</v>
          </cell>
          <cell r="H8001">
            <v>0</v>
          </cell>
        </row>
        <row r="8002">
          <cell r="D8002">
            <v>9312132</v>
          </cell>
          <cell r="H8002">
            <v>0</v>
          </cell>
        </row>
        <row r="8003">
          <cell r="D8003">
            <v>9312185</v>
          </cell>
          <cell r="H8003">
            <v>0</v>
          </cell>
        </row>
        <row r="8004">
          <cell r="D8004">
            <v>9312186</v>
          </cell>
          <cell r="H8004">
            <v>0</v>
          </cell>
        </row>
        <row r="8005">
          <cell r="D8005">
            <v>9312293</v>
          </cell>
          <cell r="H8005">
            <v>0</v>
          </cell>
        </row>
        <row r="8006">
          <cell r="D8006">
            <v>9312348</v>
          </cell>
          <cell r="H8006">
            <v>0</v>
          </cell>
        </row>
        <row r="8007">
          <cell r="D8007">
            <v>9312350</v>
          </cell>
          <cell r="H8007">
            <v>0</v>
          </cell>
        </row>
        <row r="8008">
          <cell r="D8008">
            <v>9312351</v>
          </cell>
          <cell r="H8008">
            <v>0</v>
          </cell>
        </row>
        <row r="8009">
          <cell r="D8009">
            <v>9312352</v>
          </cell>
          <cell r="H8009">
            <v>0</v>
          </cell>
        </row>
        <row r="8010">
          <cell r="D8010">
            <v>9312354</v>
          </cell>
          <cell r="H8010">
            <v>0</v>
          </cell>
        </row>
        <row r="8011">
          <cell r="D8011">
            <v>9312355</v>
          </cell>
          <cell r="H8011">
            <v>0</v>
          </cell>
        </row>
        <row r="8012">
          <cell r="D8012">
            <v>9312357</v>
          </cell>
          <cell r="H8012">
            <v>0</v>
          </cell>
        </row>
        <row r="8013">
          <cell r="D8013">
            <v>9312358</v>
          </cell>
          <cell r="H8013">
            <v>0</v>
          </cell>
        </row>
        <row r="8014">
          <cell r="D8014">
            <v>9312366</v>
          </cell>
          <cell r="H8014">
            <v>44.556072588944104</v>
          </cell>
        </row>
        <row r="8015">
          <cell r="D8015">
            <v>9312367</v>
          </cell>
          <cell r="H8015">
            <v>44.556072588944104</v>
          </cell>
        </row>
        <row r="8016">
          <cell r="D8016">
            <v>9312377</v>
          </cell>
          <cell r="H8016">
            <v>0</v>
          </cell>
        </row>
        <row r="8017">
          <cell r="D8017">
            <v>9312379</v>
          </cell>
          <cell r="H8017">
            <v>0</v>
          </cell>
        </row>
        <row r="8018">
          <cell r="D8018">
            <v>9312411</v>
          </cell>
          <cell r="H8018">
            <v>0</v>
          </cell>
        </row>
        <row r="8019">
          <cell r="D8019">
            <v>9312413</v>
          </cell>
          <cell r="H8019">
            <v>0</v>
          </cell>
        </row>
        <row r="8020">
          <cell r="D8020">
            <v>9312414</v>
          </cell>
          <cell r="H8020">
            <v>0</v>
          </cell>
        </row>
        <row r="8021">
          <cell r="D8021">
            <v>9312415</v>
          </cell>
          <cell r="H8021">
            <v>0</v>
          </cell>
        </row>
        <row r="8022">
          <cell r="D8022">
            <v>9312416</v>
          </cell>
          <cell r="H8022">
            <v>0</v>
          </cell>
        </row>
        <row r="8023">
          <cell r="D8023">
            <v>9312417</v>
          </cell>
          <cell r="H8023">
            <v>0</v>
          </cell>
        </row>
        <row r="8024">
          <cell r="D8024">
            <v>9312418</v>
          </cell>
          <cell r="H8024">
            <v>0</v>
          </cell>
        </row>
        <row r="8025">
          <cell r="D8025">
            <v>9312440</v>
          </cell>
          <cell r="H8025">
            <v>0</v>
          </cell>
        </row>
        <row r="8026">
          <cell r="D8026">
            <v>9312441</v>
          </cell>
          <cell r="H8026">
            <v>0</v>
          </cell>
        </row>
        <row r="8027">
          <cell r="D8027">
            <v>9312442</v>
          </cell>
          <cell r="H8027">
            <v>0</v>
          </cell>
        </row>
        <row r="8028">
          <cell r="D8028">
            <v>9312443</v>
          </cell>
          <cell r="H8028">
            <v>0</v>
          </cell>
        </row>
        <row r="8029">
          <cell r="D8029">
            <v>9312444</v>
          </cell>
          <cell r="H8029">
            <v>0</v>
          </cell>
        </row>
        <row r="8030">
          <cell r="D8030">
            <v>9312445</v>
          </cell>
          <cell r="H8030">
            <v>0</v>
          </cell>
        </row>
        <row r="8031">
          <cell r="D8031">
            <v>9312446</v>
          </cell>
          <cell r="H8031">
            <v>0</v>
          </cell>
        </row>
        <row r="8032">
          <cell r="D8032">
            <v>9312447</v>
          </cell>
          <cell r="H8032">
            <v>0</v>
          </cell>
        </row>
        <row r="8033">
          <cell r="D8033">
            <v>9312526</v>
          </cell>
          <cell r="H8033">
            <v>0</v>
          </cell>
        </row>
        <row r="8034">
          <cell r="D8034">
            <v>9312545</v>
          </cell>
          <cell r="H8034">
            <v>0</v>
          </cell>
        </row>
        <row r="8035">
          <cell r="D8035">
            <v>9312546</v>
          </cell>
          <cell r="H8035">
            <v>0</v>
          </cell>
        </row>
        <row r="8036">
          <cell r="D8036">
            <v>9312547</v>
          </cell>
          <cell r="H8036">
            <v>0</v>
          </cell>
        </row>
        <row r="8037">
          <cell r="D8037">
            <v>9312548</v>
          </cell>
          <cell r="H8037">
            <v>0</v>
          </cell>
        </row>
        <row r="8038">
          <cell r="D8038">
            <v>9312694</v>
          </cell>
          <cell r="H8038">
            <v>0</v>
          </cell>
        </row>
        <row r="8039">
          <cell r="D8039">
            <v>9312724</v>
          </cell>
          <cell r="H8039">
            <v>0</v>
          </cell>
        </row>
        <row r="8040">
          <cell r="D8040">
            <v>9312725</v>
          </cell>
          <cell r="H8040">
            <v>0</v>
          </cell>
        </row>
        <row r="8041">
          <cell r="D8041">
            <v>9312726</v>
          </cell>
          <cell r="H8041">
            <v>0</v>
          </cell>
        </row>
        <row r="8042">
          <cell r="D8042">
            <v>9312727</v>
          </cell>
          <cell r="H8042">
            <v>0</v>
          </cell>
        </row>
        <row r="8043">
          <cell r="D8043">
            <v>9312728</v>
          </cell>
          <cell r="H8043">
            <v>0</v>
          </cell>
        </row>
        <row r="8044">
          <cell r="D8044">
            <v>9312730</v>
          </cell>
          <cell r="H8044">
            <v>0</v>
          </cell>
        </row>
        <row r="8045">
          <cell r="D8045">
            <v>9312736</v>
          </cell>
          <cell r="H8045">
            <v>0</v>
          </cell>
        </row>
        <row r="8046">
          <cell r="D8046">
            <v>9312747</v>
          </cell>
          <cell r="H8046">
            <v>0</v>
          </cell>
        </row>
        <row r="8047">
          <cell r="D8047">
            <v>9312752</v>
          </cell>
          <cell r="H8047">
            <v>0</v>
          </cell>
        </row>
        <row r="8048">
          <cell r="D8048">
            <v>9312809</v>
          </cell>
          <cell r="H8048">
            <v>0</v>
          </cell>
        </row>
        <row r="8049">
          <cell r="D8049">
            <v>9312822</v>
          </cell>
          <cell r="H8049">
            <v>0</v>
          </cell>
        </row>
        <row r="8050">
          <cell r="D8050">
            <v>9312825</v>
          </cell>
          <cell r="H8050">
            <v>0</v>
          </cell>
        </row>
        <row r="8051">
          <cell r="D8051">
            <v>9312828</v>
          </cell>
          <cell r="H8051">
            <v>0</v>
          </cell>
        </row>
        <row r="8052">
          <cell r="D8052">
            <v>9312860</v>
          </cell>
          <cell r="H8052">
            <v>0</v>
          </cell>
        </row>
        <row r="8053">
          <cell r="D8053">
            <v>9312861</v>
          </cell>
          <cell r="H8053">
            <v>0</v>
          </cell>
        </row>
        <row r="8054">
          <cell r="D8054">
            <v>9312862</v>
          </cell>
          <cell r="H8054">
            <v>0</v>
          </cell>
        </row>
        <row r="8055">
          <cell r="D8055">
            <v>9312863</v>
          </cell>
          <cell r="H8055">
            <v>0</v>
          </cell>
        </row>
        <row r="8056">
          <cell r="D8056">
            <v>9312864</v>
          </cell>
          <cell r="H8056">
            <v>0</v>
          </cell>
        </row>
        <row r="8057">
          <cell r="D8057">
            <v>9312865</v>
          </cell>
          <cell r="H8057">
            <v>0</v>
          </cell>
        </row>
        <row r="8058">
          <cell r="D8058">
            <v>9312866</v>
          </cell>
          <cell r="H8058">
            <v>0</v>
          </cell>
        </row>
        <row r="8059">
          <cell r="D8059">
            <v>9312867</v>
          </cell>
          <cell r="H8059">
            <v>0</v>
          </cell>
        </row>
        <row r="8060">
          <cell r="D8060">
            <v>9312868</v>
          </cell>
          <cell r="H8060">
            <v>0</v>
          </cell>
        </row>
        <row r="8061">
          <cell r="D8061">
            <v>9312869</v>
          </cell>
          <cell r="H8061">
            <v>0</v>
          </cell>
        </row>
        <row r="8062">
          <cell r="D8062">
            <v>9312870</v>
          </cell>
          <cell r="H8062">
            <v>0</v>
          </cell>
        </row>
        <row r="8063">
          <cell r="D8063">
            <v>9312871</v>
          </cell>
          <cell r="H8063">
            <v>0</v>
          </cell>
        </row>
        <row r="8064">
          <cell r="D8064">
            <v>9312872</v>
          </cell>
          <cell r="H8064">
            <v>0</v>
          </cell>
        </row>
        <row r="8065">
          <cell r="D8065">
            <v>9312873</v>
          </cell>
          <cell r="H8065">
            <v>0</v>
          </cell>
        </row>
        <row r="8066">
          <cell r="D8066">
            <v>9312874</v>
          </cell>
          <cell r="H8066">
            <v>0</v>
          </cell>
        </row>
        <row r="8067">
          <cell r="D8067">
            <v>9312875</v>
          </cell>
          <cell r="H8067">
            <v>0</v>
          </cell>
        </row>
        <row r="8068">
          <cell r="D8068">
            <v>9312876</v>
          </cell>
          <cell r="H8068">
            <v>0</v>
          </cell>
        </row>
        <row r="8069">
          <cell r="D8069">
            <v>9312895</v>
          </cell>
          <cell r="H8069">
            <v>0</v>
          </cell>
        </row>
        <row r="8070">
          <cell r="D8070">
            <v>9313025</v>
          </cell>
          <cell r="H8070">
            <v>0</v>
          </cell>
        </row>
        <row r="8071">
          <cell r="D8071">
            <v>9313026</v>
          </cell>
          <cell r="H8071">
            <v>0</v>
          </cell>
        </row>
        <row r="8072">
          <cell r="D8072">
            <v>9313027</v>
          </cell>
          <cell r="H8072">
            <v>0</v>
          </cell>
        </row>
        <row r="8073">
          <cell r="D8073">
            <v>9313028</v>
          </cell>
          <cell r="H8073">
            <v>0</v>
          </cell>
        </row>
        <row r="8074">
          <cell r="D8074">
            <v>9313029</v>
          </cell>
          <cell r="H8074">
            <v>0</v>
          </cell>
        </row>
        <row r="8075">
          <cell r="D8075">
            <v>9313030</v>
          </cell>
          <cell r="H8075">
            <v>0</v>
          </cell>
        </row>
        <row r="8076">
          <cell r="D8076">
            <v>9313042</v>
          </cell>
          <cell r="H8076">
            <v>0</v>
          </cell>
        </row>
        <row r="8077">
          <cell r="D8077">
            <v>9313046</v>
          </cell>
          <cell r="H8077">
            <v>0</v>
          </cell>
        </row>
        <row r="8078">
          <cell r="D8078">
            <v>9313047</v>
          </cell>
          <cell r="H8078">
            <v>0</v>
          </cell>
        </row>
        <row r="8079">
          <cell r="D8079">
            <v>9313048</v>
          </cell>
          <cell r="H8079">
            <v>0</v>
          </cell>
        </row>
        <row r="8080">
          <cell r="D8080">
            <v>9313049</v>
          </cell>
          <cell r="H8080">
            <v>0</v>
          </cell>
        </row>
        <row r="8081">
          <cell r="D8081">
            <v>9313092</v>
          </cell>
          <cell r="H8081">
            <v>0</v>
          </cell>
        </row>
        <row r="8082">
          <cell r="D8082">
            <v>9313093</v>
          </cell>
          <cell r="H8082">
            <v>0</v>
          </cell>
        </row>
        <row r="8083">
          <cell r="D8083">
            <v>9313100</v>
          </cell>
          <cell r="H8083">
            <v>14.2557482326</v>
          </cell>
        </row>
        <row r="8084">
          <cell r="D8084">
            <v>9313115</v>
          </cell>
          <cell r="H8084">
            <v>0</v>
          </cell>
        </row>
        <row r="8085">
          <cell r="D8085">
            <v>9313116</v>
          </cell>
          <cell r="H8085">
            <v>0</v>
          </cell>
        </row>
        <row r="8086">
          <cell r="D8086">
            <v>9313117</v>
          </cell>
          <cell r="H8086">
            <v>27.596590816201847</v>
          </cell>
        </row>
        <row r="8087">
          <cell r="D8087">
            <v>9313118</v>
          </cell>
          <cell r="H8087">
            <v>0</v>
          </cell>
        </row>
        <row r="8088">
          <cell r="D8088">
            <v>9313119</v>
          </cell>
          <cell r="H8088">
            <v>0</v>
          </cell>
        </row>
        <row r="8089">
          <cell r="D8089">
            <v>9313130</v>
          </cell>
          <cell r="H8089">
            <v>0</v>
          </cell>
        </row>
        <row r="8090">
          <cell r="D8090">
            <v>9313134</v>
          </cell>
          <cell r="H8090">
            <v>0</v>
          </cell>
        </row>
        <row r="8091">
          <cell r="D8091">
            <v>9313153</v>
          </cell>
          <cell r="H8091">
            <v>0</v>
          </cell>
        </row>
        <row r="8092">
          <cell r="D8092">
            <v>9313169</v>
          </cell>
          <cell r="H8092">
            <v>0</v>
          </cell>
        </row>
        <row r="8093">
          <cell r="D8093">
            <v>9313188</v>
          </cell>
          <cell r="H8093">
            <v>0</v>
          </cell>
        </row>
        <row r="8094">
          <cell r="D8094">
            <v>9313189</v>
          </cell>
          <cell r="H8094">
            <v>0</v>
          </cell>
        </row>
        <row r="8095">
          <cell r="D8095">
            <v>9313190</v>
          </cell>
          <cell r="H8095">
            <v>0</v>
          </cell>
        </row>
        <row r="8096">
          <cell r="D8096">
            <v>9313285</v>
          </cell>
          <cell r="H8096">
            <v>0</v>
          </cell>
        </row>
        <row r="8097">
          <cell r="D8097">
            <v>9313286</v>
          </cell>
          <cell r="H8097">
            <v>0</v>
          </cell>
        </row>
        <row r="8098">
          <cell r="D8098">
            <v>9313300</v>
          </cell>
          <cell r="H8098">
            <v>0</v>
          </cell>
        </row>
        <row r="8099">
          <cell r="D8099">
            <v>9313301</v>
          </cell>
          <cell r="H8099">
            <v>0</v>
          </cell>
        </row>
        <row r="8100">
          <cell r="D8100">
            <v>9313345</v>
          </cell>
          <cell r="H8100">
            <v>0</v>
          </cell>
        </row>
        <row r="8101">
          <cell r="D8101">
            <v>9313444</v>
          </cell>
          <cell r="H8101">
            <v>0</v>
          </cell>
        </row>
        <row r="8102">
          <cell r="D8102">
            <v>9313445</v>
          </cell>
          <cell r="H8102">
            <v>0</v>
          </cell>
        </row>
        <row r="8103">
          <cell r="D8103">
            <v>9313446</v>
          </cell>
          <cell r="H8103">
            <v>0</v>
          </cell>
        </row>
        <row r="8104">
          <cell r="D8104">
            <v>9313447</v>
          </cell>
          <cell r="H8104">
            <v>0</v>
          </cell>
        </row>
        <row r="8105">
          <cell r="D8105">
            <v>9313448</v>
          </cell>
          <cell r="H8105">
            <v>0</v>
          </cell>
        </row>
        <row r="8106">
          <cell r="D8106">
            <v>9313514</v>
          </cell>
          <cell r="H8106">
            <v>0</v>
          </cell>
        </row>
        <row r="8107">
          <cell r="D8107">
            <v>9313515</v>
          </cell>
          <cell r="H8107">
            <v>0</v>
          </cell>
        </row>
        <row r="8108">
          <cell r="D8108">
            <v>9313516</v>
          </cell>
          <cell r="H8108">
            <v>0</v>
          </cell>
        </row>
        <row r="8109">
          <cell r="D8109">
            <v>9313770</v>
          </cell>
          <cell r="H8109">
            <v>0</v>
          </cell>
        </row>
        <row r="8110">
          <cell r="D8110">
            <v>9313771</v>
          </cell>
          <cell r="H8110">
            <v>0</v>
          </cell>
        </row>
        <row r="8111">
          <cell r="D8111">
            <v>9313773</v>
          </cell>
          <cell r="H8111">
            <v>0</v>
          </cell>
        </row>
        <row r="8112">
          <cell r="D8112">
            <v>9313775</v>
          </cell>
          <cell r="H8112">
            <v>0</v>
          </cell>
        </row>
        <row r="8113">
          <cell r="D8113">
            <v>9313776</v>
          </cell>
          <cell r="H8113">
            <v>0</v>
          </cell>
        </row>
        <row r="8114">
          <cell r="D8114">
            <v>9313777</v>
          </cell>
          <cell r="H8114">
            <v>0</v>
          </cell>
        </row>
        <row r="8115">
          <cell r="D8115">
            <v>9313778</v>
          </cell>
          <cell r="H8115">
            <v>0</v>
          </cell>
        </row>
        <row r="8116">
          <cell r="D8116">
            <v>9313804</v>
          </cell>
          <cell r="H8116">
            <v>0</v>
          </cell>
        </row>
        <row r="8117">
          <cell r="D8117">
            <v>9313807</v>
          </cell>
          <cell r="H8117">
            <v>0</v>
          </cell>
        </row>
        <row r="8118">
          <cell r="D8118">
            <v>9313808</v>
          </cell>
          <cell r="H8118">
            <v>0</v>
          </cell>
        </row>
        <row r="8119">
          <cell r="D8119">
            <v>9313810</v>
          </cell>
          <cell r="H8119">
            <v>0</v>
          </cell>
        </row>
        <row r="8120">
          <cell r="D8120">
            <v>9313816</v>
          </cell>
          <cell r="H8120">
            <v>0</v>
          </cell>
        </row>
        <row r="8121">
          <cell r="D8121">
            <v>9313818</v>
          </cell>
          <cell r="H8121">
            <v>0</v>
          </cell>
        </row>
        <row r="8122">
          <cell r="D8122">
            <v>9313872</v>
          </cell>
          <cell r="H8122">
            <v>0</v>
          </cell>
        </row>
        <row r="8123">
          <cell r="D8123">
            <v>9313940</v>
          </cell>
          <cell r="H8123">
            <v>0</v>
          </cell>
        </row>
        <row r="8124">
          <cell r="D8124">
            <v>9313942</v>
          </cell>
          <cell r="H8124">
            <v>0</v>
          </cell>
        </row>
        <row r="8125">
          <cell r="D8125">
            <v>9313943</v>
          </cell>
          <cell r="H8125">
            <v>0</v>
          </cell>
        </row>
        <row r="8126">
          <cell r="D8126">
            <v>9313944</v>
          </cell>
          <cell r="H8126">
            <v>0</v>
          </cell>
        </row>
        <row r="8127">
          <cell r="D8127">
            <v>9313962</v>
          </cell>
          <cell r="H8127">
            <v>0</v>
          </cell>
        </row>
        <row r="8128">
          <cell r="D8128">
            <v>9313963</v>
          </cell>
          <cell r="H8128">
            <v>0</v>
          </cell>
        </row>
        <row r="8129">
          <cell r="D8129">
            <v>9313964</v>
          </cell>
          <cell r="H8129">
            <v>0</v>
          </cell>
        </row>
        <row r="8130">
          <cell r="D8130">
            <v>9313965</v>
          </cell>
          <cell r="H8130">
            <v>0</v>
          </cell>
        </row>
        <row r="8131">
          <cell r="D8131">
            <v>9313966</v>
          </cell>
          <cell r="H8131">
            <v>0</v>
          </cell>
        </row>
        <row r="8132">
          <cell r="D8132">
            <v>9313967</v>
          </cell>
          <cell r="H8132">
            <v>0</v>
          </cell>
        </row>
        <row r="8133">
          <cell r="D8133">
            <v>9313968</v>
          </cell>
          <cell r="H8133">
            <v>0</v>
          </cell>
        </row>
        <row r="8134">
          <cell r="D8134">
            <v>9313969</v>
          </cell>
          <cell r="H8134">
            <v>0</v>
          </cell>
        </row>
        <row r="8135">
          <cell r="D8135">
            <v>9313970</v>
          </cell>
          <cell r="H8135">
            <v>0</v>
          </cell>
        </row>
        <row r="8136">
          <cell r="D8136">
            <v>9313971</v>
          </cell>
          <cell r="H8136">
            <v>0</v>
          </cell>
        </row>
        <row r="8137">
          <cell r="D8137">
            <v>9313972</v>
          </cell>
          <cell r="H8137">
            <v>0</v>
          </cell>
        </row>
        <row r="8138">
          <cell r="D8138">
            <v>9313973</v>
          </cell>
          <cell r="H8138">
            <v>0</v>
          </cell>
        </row>
        <row r="8139">
          <cell r="D8139">
            <v>9313974</v>
          </cell>
          <cell r="H8139">
            <v>0</v>
          </cell>
        </row>
        <row r="8140">
          <cell r="D8140">
            <v>9313975</v>
          </cell>
          <cell r="H8140">
            <v>0</v>
          </cell>
        </row>
        <row r="8141">
          <cell r="D8141">
            <v>9313976</v>
          </cell>
          <cell r="H8141">
            <v>0</v>
          </cell>
        </row>
        <row r="8142">
          <cell r="D8142">
            <v>9313977</v>
          </cell>
          <cell r="H8142">
            <v>0</v>
          </cell>
        </row>
        <row r="8143">
          <cell r="D8143">
            <v>9313978</v>
          </cell>
          <cell r="H8143">
            <v>0</v>
          </cell>
        </row>
        <row r="8144">
          <cell r="D8144">
            <v>9314061</v>
          </cell>
          <cell r="H8144">
            <v>0</v>
          </cell>
        </row>
        <row r="8145">
          <cell r="D8145">
            <v>9400003</v>
          </cell>
          <cell r="H8145">
            <v>0</v>
          </cell>
        </row>
        <row r="8146">
          <cell r="D8146">
            <v>9400021</v>
          </cell>
          <cell r="H8146">
            <v>0</v>
          </cell>
        </row>
        <row r="8147">
          <cell r="D8147">
            <v>9400033</v>
          </cell>
          <cell r="H8147">
            <v>0</v>
          </cell>
        </row>
        <row r="8148">
          <cell r="D8148">
            <v>9400093</v>
          </cell>
          <cell r="H8148">
            <v>0</v>
          </cell>
        </row>
        <row r="8149">
          <cell r="D8149">
            <v>9400157</v>
          </cell>
          <cell r="H8149">
            <v>0</v>
          </cell>
        </row>
        <row r="8150">
          <cell r="D8150">
            <v>9400201</v>
          </cell>
          <cell r="H8150">
            <v>0</v>
          </cell>
        </row>
        <row r="8151">
          <cell r="D8151">
            <v>9400214</v>
          </cell>
          <cell r="H8151">
            <v>0</v>
          </cell>
        </row>
        <row r="8152">
          <cell r="D8152">
            <v>9400261</v>
          </cell>
          <cell r="H8152">
            <v>0</v>
          </cell>
        </row>
        <row r="8153">
          <cell r="D8153">
            <v>9400262</v>
          </cell>
          <cell r="H8153">
            <v>0</v>
          </cell>
        </row>
        <row r="8154">
          <cell r="D8154">
            <v>9400501</v>
          </cell>
          <cell r="H8154">
            <v>0</v>
          </cell>
        </row>
        <row r="8155">
          <cell r="D8155">
            <v>9400505</v>
          </cell>
          <cell r="H8155">
            <v>0</v>
          </cell>
        </row>
        <row r="8156">
          <cell r="D8156">
            <v>9400506</v>
          </cell>
          <cell r="H8156">
            <v>0</v>
          </cell>
        </row>
        <row r="8157">
          <cell r="D8157">
            <v>9400508</v>
          </cell>
          <cell r="H8157">
            <v>0</v>
          </cell>
        </row>
        <row r="8158">
          <cell r="D8158">
            <v>9400509</v>
          </cell>
          <cell r="H8158">
            <v>0</v>
          </cell>
        </row>
        <row r="8159">
          <cell r="D8159">
            <v>9400302</v>
          </cell>
          <cell r="H8159">
            <v>0</v>
          </cell>
        </row>
        <row r="8160">
          <cell r="D8160">
            <v>9400303</v>
          </cell>
          <cell r="H8160">
            <v>0</v>
          </cell>
        </row>
        <row r="8161">
          <cell r="D8161">
            <v>9400304</v>
          </cell>
          <cell r="H8161">
            <v>0</v>
          </cell>
        </row>
        <row r="8162">
          <cell r="D8162">
            <v>9400502</v>
          </cell>
          <cell r="H8162">
            <v>0</v>
          </cell>
        </row>
        <row r="8163">
          <cell r="D8163">
            <v>9400510</v>
          </cell>
          <cell r="H8163">
            <v>0</v>
          </cell>
        </row>
        <row r="8164">
          <cell r="D8164">
            <v>9400511</v>
          </cell>
          <cell r="H8164">
            <v>0</v>
          </cell>
        </row>
        <row r="8165">
          <cell r="D8165">
            <v>9400512</v>
          </cell>
          <cell r="H8165">
            <v>0</v>
          </cell>
        </row>
        <row r="8166">
          <cell r="D8166">
            <v>9400513</v>
          </cell>
          <cell r="H8166">
            <v>0</v>
          </cell>
        </row>
        <row r="8167">
          <cell r="D8167">
            <v>9400514</v>
          </cell>
          <cell r="H8167">
            <v>0</v>
          </cell>
        </row>
        <row r="8168">
          <cell r="D8168">
            <v>9400516</v>
          </cell>
          <cell r="H8168">
            <v>0</v>
          </cell>
        </row>
        <row r="8169">
          <cell r="D8169">
            <v>9400517</v>
          </cell>
          <cell r="H8169">
            <v>0</v>
          </cell>
        </row>
        <row r="8170">
          <cell r="D8170">
            <v>9400518</v>
          </cell>
          <cell r="H8170">
            <v>0</v>
          </cell>
        </row>
        <row r="8171">
          <cell r="D8171">
            <v>9400519</v>
          </cell>
          <cell r="H8171">
            <v>0</v>
          </cell>
        </row>
        <row r="8172">
          <cell r="D8172">
            <v>9400520</v>
          </cell>
          <cell r="H8172">
            <v>0</v>
          </cell>
        </row>
        <row r="8173">
          <cell r="D8173">
            <v>9400521</v>
          </cell>
          <cell r="H8173">
            <v>0</v>
          </cell>
        </row>
        <row r="8174">
          <cell r="D8174">
            <v>9400522</v>
          </cell>
          <cell r="H8174">
            <v>0</v>
          </cell>
        </row>
        <row r="8175">
          <cell r="D8175">
            <v>9400523</v>
          </cell>
          <cell r="H8175">
            <v>0</v>
          </cell>
        </row>
        <row r="8176">
          <cell r="D8176">
            <v>9400524</v>
          </cell>
          <cell r="H8176">
            <v>0</v>
          </cell>
        </row>
        <row r="8177">
          <cell r="D8177">
            <v>9400525</v>
          </cell>
          <cell r="H8177">
            <v>0</v>
          </cell>
        </row>
        <row r="8178">
          <cell r="D8178">
            <v>9400526</v>
          </cell>
          <cell r="H8178">
            <v>0</v>
          </cell>
        </row>
        <row r="8179">
          <cell r="D8179">
            <v>9400527</v>
          </cell>
          <cell r="H8179">
            <v>0</v>
          </cell>
        </row>
        <row r="8180">
          <cell r="D8180">
            <v>7301751</v>
          </cell>
          <cell r="H8180">
            <v>0</v>
          </cell>
        </row>
        <row r="8181">
          <cell r="D8181">
            <v>9309506</v>
          </cell>
          <cell r="H8181">
            <v>0</v>
          </cell>
        </row>
        <row r="8182">
          <cell r="D8182">
            <v>9309505</v>
          </cell>
          <cell r="H8182">
            <v>0</v>
          </cell>
        </row>
        <row r="8183">
          <cell r="D8183">
            <v>9308062</v>
          </cell>
          <cell r="H8183">
            <v>0</v>
          </cell>
        </row>
        <row r="8184">
          <cell r="D8184" t="str">
            <v>7300456</v>
          </cell>
          <cell r="H8184">
            <v>0</v>
          </cell>
        </row>
        <row r="8185">
          <cell r="D8185" t="str">
            <v>9305882</v>
          </cell>
          <cell r="H8185">
            <v>0</v>
          </cell>
        </row>
        <row r="8186">
          <cell r="D8186">
            <v>2303084</v>
          </cell>
          <cell r="H8186">
            <v>0</v>
          </cell>
        </row>
        <row r="8187">
          <cell r="D8187">
            <v>7000974</v>
          </cell>
          <cell r="H8187">
            <v>0</v>
          </cell>
        </row>
        <row r="8188">
          <cell r="D8188">
            <v>7001010</v>
          </cell>
          <cell r="H8188">
            <v>0</v>
          </cell>
        </row>
        <row r="8189">
          <cell r="D8189">
            <v>7001011</v>
          </cell>
          <cell r="H8189">
            <v>0</v>
          </cell>
        </row>
        <row r="8190">
          <cell r="D8190">
            <v>7001012</v>
          </cell>
          <cell r="H8190">
            <v>0</v>
          </cell>
        </row>
        <row r="8191">
          <cell r="D8191">
            <v>7300925</v>
          </cell>
          <cell r="H8191">
            <v>0</v>
          </cell>
        </row>
        <row r="8192">
          <cell r="D8192">
            <v>7301041</v>
          </cell>
          <cell r="H8192">
            <v>0</v>
          </cell>
        </row>
        <row r="8193">
          <cell r="D8193">
            <v>7301049</v>
          </cell>
          <cell r="H8193">
            <v>0</v>
          </cell>
        </row>
        <row r="8194">
          <cell r="D8194">
            <v>7301162</v>
          </cell>
          <cell r="H8194">
            <v>0</v>
          </cell>
        </row>
        <row r="8195">
          <cell r="D8195">
            <v>7301237</v>
          </cell>
          <cell r="H8195">
            <v>0</v>
          </cell>
        </row>
        <row r="8196">
          <cell r="D8196">
            <v>7301441</v>
          </cell>
          <cell r="H8196">
            <v>0</v>
          </cell>
        </row>
        <row r="8197">
          <cell r="D8197">
            <v>7301514</v>
          </cell>
          <cell r="H8197">
            <v>0</v>
          </cell>
        </row>
        <row r="8198">
          <cell r="D8198">
            <v>7301542</v>
          </cell>
          <cell r="H8198">
            <v>0</v>
          </cell>
        </row>
        <row r="8199">
          <cell r="D8199">
            <v>7301580</v>
          </cell>
          <cell r="H8199">
            <v>0</v>
          </cell>
        </row>
        <row r="8200">
          <cell r="D8200">
            <v>7301591</v>
          </cell>
          <cell r="H8200">
            <v>0</v>
          </cell>
        </row>
        <row r="8201">
          <cell r="D8201">
            <v>7301695</v>
          </cell>
          <cell r="H8201">
            <v>0</v>
          </cell>
        </row>
        <row r="8202">
          <cell r="D8202">
            <v>7301742</v>
          </cell>
          <cell r="H8202">
            <v>0</v>
          </cell>
        </row>
        <row r="8203">
          <cell r="D8203">
            <v>7301750</v>
          </cell>
          <cell r="H8203">
            <v>0</v>
          </cell>
        </row>
        <row r="8204">
          <cell r="D8204">
            <v>7301915</v>
          </cell>
          <cell r="H8204">
            <v>0</v>
          </cell>
        </row>
        <row r="8205">
          <cell r="D8205">
            <v>7301988</v>
          </cell>
          <cell r="H8205">
            <v>0</v>
          </cell>
        </row>
        <row r="8206">
          <cell r="D8206">
            <v>7301989</v>
          </cell>
          <cell r="H8206">
            <v>0</v>
          </cell>
        </row>
        <row r="8207">
          <cell r="D8207">
            <v>7301996</v>
          </cell>
          <cell r="H8207">
            <v>0</v>
          </cell>
        </row>
        <row r="8208">
          <cell r="D8208">
            <v>7302002</v>
          </cell>
          <cell r="H8208">
            <v>0</v>
          </cell>
        </row>
        <row r="8209">
          <cell r="D8209">
            <v>7302015</v>
          </cell>
          <cell r="H8209">
            <v>0</v>
          </cell>
        </row>
        <row r="8210">
          <cell r="D8210">
            <v>7302064</v>
          </cell>
          <cell r="H8210">
            <v>0</v>
          </cell>
        </row>
        <row r="8211">
          <cell r="D8211">
            <v>7302065</v>
          </cell>
          <cell r="H8211">
            <v>0</v>
          </cell>
        </row>
        <row r="8212">
          <cell r="D8212">
            <v>7302184</v>
          </cell>
          <cell r="H8212">
            <v>0</v>
          </cell>
        </row>
        <row r="8213">
          <cell r="D8213">
            <v>7302185</v>
          </cell>
          <cell r="H8213">
            <v>0</v>
          </cell>
        </row>
        <row r="8214">
          <cell r="D8214">
            <v>7302186</v>
          </cell>
          <cell r="H8214">
            <v>0</v>
          </cell>
        </row>
        <row r="8215">
          <cell r="D8215">
            <v>7302188</v>
          </cell>
          <cell r="H8215">
            <v>0</v>
          </cell>
        </row>
        <row r="8216">
          <cell r="D8216">
            <v>7302211</v>
          </cell>
          <cell r="H8216">
            <v>0</v>
          </cell>
        </row>
        <row r="8217">
          <cell r="D8217">
            <v>7302221</v>
          </cell>
          <cell r="H8217">
            <v>0</v>
          </cell>
        </row>
        <row r="8218">
          <cell r="D8218">
            <v>7302222</v>
          </cell>
          <cell r="H8218">
            <v>0</v>
          </cell>
        </row>
        <row r="8219">
          <cell r="D8219">
            <v>7302223</v>
          </cell>
          <cell r="H8219">
            <v>3780</v>
          </cell>
        </row>
        <row r="8220">
          <cell r="D8220">
            <v>7302229</v>
          </cell>
          <cell r="H8220">
            <v>0</v>
          </cell>
        </row>
        <row r="8221">
          <cell r="D8221">
            <v>7302250</v>
          </cell>
          <cell r="H8221">
            <v>0</v>
          </cell>
        </row>
        <row r="8222">
          <cell r="D8222">
            <v>7302262</v>
          </cell>
          <cell r="H8222">
            <v>0</v>
          </cell>
        </row>
        <row r="8223">
          <cell r="D8223">
            <v>7302264</v>
          </cell>
          <cell r="H8223">
            <v>0</v>
          </cell>
        </row>
        <row r="8224">
          <cell r="D8224">
            <v>7302266</v>
          </cell>
          <cell r="H8224">
            <v>0</v>
          </cell>
        </row>
        <row r="8225">
          <cell r="D8225">
            <v>7302267</v>
          </cell>
          <cell r="H8225">
            <v>0</v>
          </cell>
        </row>
        <row r="8226">
          <cell r="D8226">
            <v>7302293</v>
          </cell>
          <cell r="H8226">
            <v>0</v>
          </cell>
        </row>
        <row r="8227">
          <cell r="D8227">
            <v>7302317</v>
          </cell>
          <cell r="H8227">
            <v>0</v>
          </cell>
        </row>
        <row r="8228">
          <cell r="D8228">
            <v>7302334</v>
          </cell>
          <cell r="H8228">
            <v>0</v>
          </cell>
        </row>
        <row r="8229">
          <cell r="D8229">
            <v>7302335</v>
          </cell>
          <cell r="H8229">
            <v>0</v>
          </cell>
        </row>
        <row r="8230">
          <cell r="D8230">
            <v>7302385</v>
          </cell>
          <cell r="H8230">
            <v>3780</v>
          </cell>
        </row>
        <row r="8231">
          <cell r="D8231">
            <v>7302433</v>
          </cell>
          <cell r="H8231">
            <v>0</v>
          </cell>
        </row>
        <row r="8232">
          <cell r="D8232">
            <v>7302435</v>
          </cell>
          <cell r="H8232">
            <v>0</v>
          </cell>
        </row>
        <row r="8233">
          <cell r="D8233">
            <v>7302438</v>
          </cell>
          <cell r="H8233">
            <v>0</v>
          </cell>
        </row>
        <row r="8234">
          <cell r="D8234">
            <v>7302439</v>
          </cell>
          <cell r="H8234">
            <v>0</v>
          </cell>
        </row>
        <row r="8235">
          <cell r="D8235">
            <v>7302471</v>
          </cell>
          <cell r="H8235">
            <v>0</v>
          </cell>
        </row>
        <row r="8236">
          <cell r="D8236">
            <v>7302472</v>
          </cell>
          <cell r="H8236">
            <v>0</v>
          </cell>
        </row>
        <row r="8237">
          <cell r="D8237">
            <v>7302473</v>
          </cell>
          <cell r="H8237">
            <v>0</v>
          </cell>
        </row>
        <row r="8238">
          <cell r="D8238">
            <v>7302474</v>
          </cell>
          <cell r="H8238">
            <v>0</v>
          </cell>
        </row>
        <row r="8239">
          <cell r="D8239">
            <v>7302475</v>
          </cell>
          <cell r="H8239">
            <v>0</v>
          </cell>
        </row>
        <row r="8240">
          <cell r="D8240">
            <v>7302477</v>
          </cell>
          <cell r="H8240">
            <v>0</v>
          </cell>
        </row>
        <row r="8241">
          <cell r="D8241">
            <v>7302500</v>
          </cell>
          <cell r="H8241">
            <v>0</v>
          </cell>
        </row>
        <row r="8242">
          <cell r="D8242">
            <v>7302501</v>
          </cell>
          <cell r="H8242">
            <v>0</v>
          </cell>
        </row>
        <row r="8243">
          <cell r="D8243">
            <v>9001850</v>
          </cell>
          <cell r="H8243">
            <v>0</v>
          </cell>
        </row>
        <row r="8244">
          <cell r="D8244">
            <v>9301074</v>
          </cell>
          <cell r="H8244">
            <v>0</v>
          </cell>
        </row>
        <row r="8245">
          <cell r="D8245">
            <v>9301077</v>
          </cell>
          <cell r="H8245">
            <v>0</v>
          </cell>
        </row>
        <row r="8246">
          <cell r="D8246">
            <v>9301078</v>
          </cell>
          <cell r="H8246">
            <v>0</v>
          </cell>
        </row>
        <row r="8247">
          <cell r="D8247">
            <v>9301091</v>
          </cell>
          <cell r="H8247">
            <v>0</v>
          </cell>
        </row>
        <row r="8248">
          <cell r="D8248">
            <v>9301155</v>
          </cell>
          <cell r="H8248">
            <v>0</v>
          </cell>
        </row>
        <row r="8249">
          <cell r="D8249">
            <v>9301197</v>
          </cell>
          <cell r="H8249">
            <v>0</v>
          </cell>
        </row>
        <row r="8250">
          <cell r="D8250">
            <v>9301349</v>
          </cell>
          <cell r="H8250">
            <v>0</v>
          </cell>
        </row>
        <row r="8251">
          <cell r="D8251">
            <v>9301415</v>
          </cell>
          <cell r="H8251">
            <v>0</v>
          </cell>
        </row>
        <row r="8252">
          <cell r="D8252">
            <v>9301416</v>
          </cell>
          <cell r="H8252">
            <v>0</v>
          </cell>
        </row>
        <row r="8253">
          <cell r="D8253">
            <v>9301702</v>
          </cell>
          <cell r="H8253">
            <v>0</v>
          </cell>
        </row>
        <row r="8254">
          <cell r="D8254">
            <v>9301703</v>
          </cell>
          <cell r="H8254">
            <v>0</v>
          </cell>
        </row>
        <row r="8255">
          <cell r="D8255">
            <v>9301704</v>
          </cell>
          <cell r="H8255">
            <v>0</v>
          </cell>
        </row>
        <row r="8256">
          <cell r="D8256">
            <v>9301754</v>
          </cell>
          <cell r="H8256">
            <v>0</v>
          </cell>
        </row>
        <row r="8257">
          <cell r="D8257">
            <v>9302803</v>
          </cell>
          <cell r="H8257">
            <v>0</v>
          </cell>
        </row>
        <row r="8258">
          <cell r="D8258">
            <v>9302971</v>
          </cell>
          <cell r="H8258">
            <v>0</v>
          </cell>
        </row>
        <row r="8259">
          <cell r="D8259">
            <v>9302972</v>
          </cell>
          <cell r="H8259">
            <v>0</v>
          </cell>
        </row>
        <row r="8260">
          <cell r="D8260">
            <v>9303069</v>
          </cell>
          <cell r="H8260">
            <v>0</v>
          </cell>
        </row>
        <row r="8261">
          <cell r="D8261">
            <v>9303193</v>
          </cell>
          <cell r="H8261">
            <v>0</v>
          </cell>
        </row>
        <row r="8262">
          <cell r="D8262">
            <v>9303194</v>
          </cell>
          <cell r="H8262">
            <v>0</v>
          </cell>
        </row>
        <row r="8263">
          <cell r="D8263">
            <v>9303605</v>
          </cell>
          <cell r="H8263">
            <v>0</v>
          </cell>
        </row>
        <row r="8264">
          <cell r="D8264">
            <v>9304300</v>
          </cell>
          <cell r="H8264">
            <v>0</v>
          </cell>
        </row>
        <row r="8265">
          <cell r="D8265">
            <v>9304907</v>
          </cell>
          <cell r="H8265">
            <v>0</v>
          </cell>
        </row>
        <row r="8266">
          <cell r="D8266">
            <v>9304908</v>
          </cell>
          <cell r="H8266">
            <v>0</v>
          </cell>
        </row>
        <row r="8267">
          <cell r="D8267">
            <v>9305080</v>
          </cell>
          <cell r="H8267">
            <v>0</v>
          </cell>
        </row>
        <row r="8268">
          <cell r="D8268">
            <v>9305530</v>
          </cell>
          <cell r="H8268">
            <v>0</v>
          </cell>
        </row>
        <row r="8269">
          <cell r="D8269">
            <v>9305535</v>
          </cell>
          <cell r="H8269">
            <v>0</v>
          </cell>
        </row>
        <row r="8270">
          <cell r="D8270">
            <v>9305554</v>
          </cell>
          <cell r="H8270">
            <v>0</v>
          </cell>
        </row>
        <row r="8271">
          <cell r="D8271">
            <v>9305555</v>
          </cell>
          <cell r="H8271">
            <v>0</v>
          </cell>
        </row>
        <row r="8272">
          <cell r="D8272">
            <v>9305648</v>
          </cell>
          <cell r="H8272">
            <v>1500</v>
          </cell>
        </row>
        <row r="8273">
          <cell r="D8273">
            <v>9305782</v>
          </cell>
          <cell r="H8273">
            <v>0</v>
          </cell>
        </row>
        <row r="8274">
          <cell r="D8274">
            <v>9305813</v>
          </cell>
          <cell r="H8274">
            <v>0</v>
          </cell>
        </row>
        <row r="8275">
          <cell r="D8275">
            <v>9305814</v>
          </cell>
          <cell r="H8275">
            <v>0</v>
          </cell>
        </row>
        <row r="8276">
          <cell r="D8276">
            <v>9305818</v>
          </cell>
          <cell r="H8276">
            <v>1000</v>
          </cell>
        </row>
        <row r="8277">
          <cell r="D8277">
            <v>9305857</v>
          </cell>
          <cell r="H8277">
            <v>1500</v>
          </cell>
        </row>
        <row r="8278">
          <cell r="D8278">
            <v>9305858</v>
          </cell>
          <cell r="H8278">
            <v>900</v>
          </cell>
        </row>
        <row r="8279">
          <cell r="D8279">
            <v>9305864</v>
          </cell>
          <cell r="H8279">
            <v>500</v>
          </cell>
        </row>
        <row r="8280">
          <cell r="D8280">
            <v>9305865</v>
          </cell>
          <cell r="H8280">
            <v>0</v>
          </cell>
        </row>
        <row r="8281">
          <cell r="D8281">
            <v>9305884</v>
          </cell>
          <cell r="H8281">
            <v>0</v>
          </cell>
        </row>
        <row r="8282">
          <cell r="D8282">
            <v>9305942</v>
          </cell>
          <cell r="H8282">
            <v>1315.5327484175057</v>
          </cell>
        </row>
        <row r="8283">
          <cell r="D8283">
            <v>9305997</v>
          </cell>
          <cell r="H8283">
            <v>0</v>
          </cell>
        </row>
        <row r="8284">
          <cell r="D8284">
            <v>9306018</v>
          </cell>
          <cell r="H8284">
            <v>0</v>
          </cell>
        </row>
        <row r="8285">
          <cell r="D8285">
            <v>9306140</v>
          </cell>
          <cell r="H8285">
            <v>0</v>
          </cell>
        </row>
        <row r="8286">
          <cell r="D8286">
            <v>9306141</v>
          </cell>
          <cell r="H8286">
            <v>0</v>
          </cell>
        </row>
        <row r="8287">
          <cell r="D8287">
            <v>9306242</v>
          </cell>
          <cell r="H8287">
            <v>877.11589811324336</v>
          </cell>
        </row>
        <row r="8288">
          <cell r="D8288">
            <v>9306559</v>
          </cell>
          <cell r="H8288">
            <v>0</v>
          </cell>
        </row>
        <row r="8289">
          <cell r="D8289">
            <v>9306573</v>
          </cell>
          <cell r="H8289">
            <v>0</v>
          </cell>
        </row>
        <row r="8290">
          <cell r="D8290">
            <v>9306638</v>
          </cell>
          <cell r="H8290">
            <v>0</v>
          </cell>
        </row>
        <row r="8291">
          <cell r="D8291">
            <v>9306763</v>
          </cell>
          <cell r="H8291">
            <v>0</v>
          </cell>
        </row>
        <row r="8292">
          <cell r="D8292">
            <v>9306764</v>
          </cell>
          <cell r="H8292">
            <v>0</v>
          </cell>
        </row>
        <row r="8293">
          <cell r="D8293">
            <v>9306765</v>
          </cell>
          <cell r="H8293">
            <v>0</v>
          </cell>
        </row>
        <row r="8294">
          <cell r="D8294">
            <v>9306771</v>
          </cell>
          <cell r="H8294">
            <v>0</v>
          </cell>
        </row>
        <row r="8295">
          <cell r="D8295">
            <v>9306812</v>
          </cell>
          <cell r="H8295">
            <v>0</v>
          </cell>
        </row>
        <row r="8296">
          <cell r="D8296">
            <v>9306813</v>
          </cell>
          <cell r="H8296">
            <v>0</v>
          </cell>
        </row>
        <row r="8297">
          <cell r="D8297">
            <v>9306956</v>
          </cell>
          <cell r="H8297">
            <v>0</v>
          </cell>
        </row>
        <row r="8298">
          <cell r="D8298">
            <v>9306957</v>
          </cell>
          <cell r="H8298">
            <v>0</v>
          </cell>
        </row>
        <row r="8299">
          <cell r="D8299">
            <v>9306958</v>
          </cell>
          <cell r="H8299">
            <v>0</v>
          </cell>
        </row>
        <row r="8300">
          <cell r="D8300">
            <v>9307043</v>
          </cell>
          <cell r="H8300">
            <v>0</v>
          </cell>
        </row>
        <row r="8301">
          <cell r="D8301">
            <v>9307044</v>
          </cell>
          <cell r="H8301">
            <v>0</v>
          </cell>
        </row>
        <row r="8302">
          <cell r="D8302">
            <v>9307045</v>
          </cell>
          <cell r="H8302">
            <v>0</v>
          </cell>
        </row>
        <row r="8303">
          <cell r="D8303">
            <v>9307048</v>
          </cell>
          <cell r="H8303">
            <v>0</v>
          </cell>
        </row>
        <row r="8304">
          <cell r="D8304">
            <v>9307126</v>
          </cell>
          <cell r="H8304">
            <v>0</v>
          </cell>
        </row>
        <row r="8305">
          <cell r="D8305">
            <v>9307127</v>
          </cell>
          <cell r="H8305">
            <v>0</v>
          </cell>
        </row>
        <row r="8306">
          <cell r="D8306">
            <v>9307138</v>
          </cell>
          <cell r="H8306">
            <v>0</v>
          </cell>
        </row>
        <row r="8307">
          <cell r="D8307">
            <v>9307203</v>
          </cell>
          <cell r="H8307">
            <v>0</v>
          </cell>
        </row>
        <row r="8308">
          <cell r="D8308">
            <v>9307221</v>
          </cell>
          <cell r="H8308">
            <v>0</v>
          </cell>
        </row>
        <row r="8309">
          <cell r="D8309">
            <v>9307222</v>
          </cell>
          <cell r="H8309">
            <v>0</v>
          </cell>
        </row>
        <row r="8310">
          <cell r="D8310">
            <v>9307272</v>
          </cell>
          <cell r="H8310">
            <v>0</v>
          </cell>
        </row>
        <row r="8311">
          <cell r="D8311">
            <v>9307276</v>
          </cell>
          <cell r="H8311">
            <v>0</v>
          </cell>
        </row>
        <row r="8312">
          <cell r="D8312">
            <v>9307278</v>
          </cell>
          <cell r="H8312">
            <v>0</v>
          </cell>
        </row>
        <row r="8313">
          <cell r="D8313">
            <v>9307319</v>
          </cell>
          <cell r="H8313">
            <v>0</v>
          </cell>
        </row>
        <row r="8314">
          <cell r="D8314">
            <v>9307325</v>
          </cell>
          <cell r="H8314">
            <v>32.893482147692232</v>
          </cell>
        </row>
        <row r="8315">
          <cell r="D8315">
            <v>9307341</v>
          </cell>
          <cell r="H8315">
            <v>0</v>
          </cell>
        </row>
        <row r="8316">
          <cell r="D8316">
            <v>9307342</v>
          </cell>
          <cell r="H8316">
            <v>0</v>
          </cell>
        </row>
        <row r="8317">
          <cell r="D8317">
            <v>9307343</v>
          </cell>
          <cell r="H8317">
            <v>0</v>
          </cell>
        </row>
        <row r="8318">
          <cell r="D8318">
            <v>9307351</v>
          </cell>
          <cell r="H8318">
            <v>0</v>
          </cell>
        </row>
        <row r="8319">
          <cell r="D8319">
            <v>9307383</v>
          </cell>
          <cell r="H8319">
            <v>0</v>
          </cell>
        </row>
        <row r="8320">
          <cell r="D8320">
            <v>9307529</v>
          </cell>
          <cell r="H8320">
            <v>0</v>
          </cell>
        </row>
        <row r="8321">
          <cell r="D8321">
            <v>9307551</v>
          </cell>
          <cell r="H8321">
            <v>0</v>
          </cell>
        </row>
        <row r="8322">
          <cell r="D8322">
            <v>9307552</v>
          </cell>
          <cell r="H8322">
            <v>0</v>
          </cell>
        </row>
        <row r="8323">
          <cell r="D8323">
            <v>9307604</v>
          </cell>
          <cell r="H8323">
            <v>0</v>
          </cell>
        </row>
        <row r="8324">
          <cell r="D8324">
            <v>9307728</v>
          </cell>
          <cell r="H8324">
            <v>0</v>
          </cell>
        </row>
        <row r="8325">
          <cell r="D8325">
            <v>9307900</v>
          </cell>
          <cell r="H8325">
            <v>0</v>
          </cell>
        </row>
        <row r="8326">
          <cell r="D8326">
            <v>9307903</v>
          </cell>
          <cell r="H8326">
            <v>0</v>
          </cell>
        </row>
        <row r="8327">
          <cell r="D8327">
            <v>9307905</v>
          </cell>
          <cell r="H8327">
            <v>0</v>
          </cell>
        </row>
        <row r="8328">
          <cell r="D8328">
            <v>9307906</v>
          </cell>
          <cell r="H8328">
            <v>0</v>
          </cell>
        </row>
        <row r="8329">
          <cell r="D8329">
            <v>9307953</v>
          </cell>
          <cell r="H8329">
            <v>0</v>
          </cell>
        </row>
        <row r="8330">
          <cell r="D8330">
            <v>9307960</v>
          </cell>
          <cell r="H8330">
            <v>0</v>
          </cell>
        </row>
        <row r="8331">
          <cell r="D8331">
            <v>9307961</v>
          </cell>
          <cell r="H8331">
            <v>0</v>
          </cell>
        </row>
        <row r="8332">
          <cell r="D8332">
            <v>9307962</v>
          </cell>
          <cell r="H8332">
            <v>0</v>
          </cell>
        </row>
        <row r="8333">
          <cell r="D8333">
            <v>9307963</v>
          </cell>
          <cell r="H8333">
            <v>0</v>
          </cell>
        </row>
        <row r="8334">
          <cell r="D8334">
            <v>9307970</v>
          </cell>
          <cell r="H8334">
            <v>0</v>
          </cell>
        </row>
        <row r="8335">
          <cell r="D8335">
            <v>9307972</v>
          </cell>
          <cell r="H8335">
            <v>0</v>
          </cell>
        </row>
        <row r="8336">
          <cell r="D8336">
            <v>9308000</v>
          </cell>
          <cell r="H8336">
            <v>11.067804555094424</v>
          </cell>
        </row>
        <row r="8337">
          <cell r="D8337">
            <v>9308074</v>
          </cell>
          <cell r="H8337">
            <v>0</v>
          </cell>
        </row>
        <row r="8338">
          <cell r="D8338">
            <v>9308228</v>
          </cell>
          <cell r="H8338">
            <v>0</v>
          </cell>
        </row>
        <row r="8339">
          <cell r="D8339">
            <v>9308229</v>
          </cell>
          <cell r="H8339">
            <v>0</v>
          </cell>
        </row>
        <row r="8340">
          <cell r="D8340">
            <v>9308231</v>
          </cell>
          <cell r="H8340">
            <v>0</v>
          </cell>
        </row>
        <row r="8341">
          <cell r="D8341">
            <v>9308235</v>
          </cell>
          <cell r="H8341">
            <v>0</v>
          </cell>
        </row>
        <row r="8342">
          <cell r="D8342">
            <v>9308236</v>
          </cell>
          <cell r="H8342">
            <v>1097.2879474814413</v>
          </cell>
        </row>
        <row r="8343">
          <cell r="D8343">
            <v>9308304</v>
          </cell>
          <cell r="H8343">
            <v>0</v>
          </cell>
        </row>
        <row r="8344">
          <cell r="D8344">
            <v>9308335</v>
          </cell>
          <cell r="H8344">
            <v>0</v>
          </cell>
        </row>
        <row r="8345">
          <cell r="D8345">
            <v>9308336</v>
          </cell>
          <cell r="H8345">
            <v>0</v>
          </cell>
        </row>
        <row r="8346">
          <cell r="D8346">
            <v>9308337</v>
          </cell>
          <cell r="H8346">
            <v>0</v>
          </cell>
        </row>
        <row r="8347">
          <cell r="D8347">
            <v>9308426</v>
          </cell>
          <cell r="H8347">
            <v>0</v>
          </cell>
        </row>
        <row r="8348">
          <cell r="D8348">
            <v>9308427</v>
          </cell>
          <cell r="H8348">
            <v>0</v>
          </cell>
        </row>
        <row r="8349">
          <cell r="D8349">
            <v>9308494</v>
          </cell>
          <cell r="H8349">
            <v>0</v>
          </cell>
        </row>
        <row r="8350">
          <cell r="D8350">
            <v>9308616</v>
          </cell>
          <cell r="H8350">
            <v>219.64394167776018</v>
          </cell>
        </row>
        <row r="8351">
          <cell r="D8351">
            <v>9308657</v>
          </cell>
          <cell r="H8351">
            <v>0</v>
          </cell>
        </row>
        <row r="8352">
          <cell r="D8352">
            <v>9308659</v>
          </cell>
          <cell r="H8352">
            <v>0</v>
          </cell>
        </row>
        <row r="8353">
          <cell r="D8353">
            <v>9308690</v>
          </cell>
          <cell r="H8353">
            <v>0</v>
          </cell>
        </row>
        <row r="8354">
          <cell r="D8354">
            <v>9308763</v>
          </cell>
          <cell r="H8354">
            <v>0</v>
          </cell>
        </row>
        <row r="8355">
          <cell r="D8355">
            <v>9308764</v>
          </cell>
          <cell r="H8355">
            <v>0</v>
          </cell>
        </row>
        <row r="8356">
          <cell r="D8356">
            <v>9308765</v>
          </cell>
          <cell r="H8356">
            <v>0</v>
          </cell>
        </row>
        <row r="8357">
          <cell r="D8357">
            <v>9308771</v>
          </cell>
          <cell r="H8357">
            <v>0</v>
          </cell>
        </row>
        <row r="8358">
          <cell r="D8358">
            <v>9308772</v>
          </cell>
          <cell r="H8358">
            <v>0</v>
          </cell>
        </row>
        <row r="8359">
          <cell r="D8359">
            <v>9308773</v>
          </cell>
          <cell r="H8359">
            <v>0</v>
          </cell>
        </row>
        <row r="8360">
          <cell r="D8360">
            <v>9308774</v>
          </cell>
          <cell r="H8360">
            <v>0</v>
          </cell>
        </row>
        <row r="8361">
          <cell r="D8361">
            <v>9308775</v>
          </cell>
          <cell r="H8361">
            <v>0</v>
          </cell>
        </row>
        <row r="8362">
          <cell r="D8362">
            <v>9308812</v>
          </cell>
          <cell r="H8362">
            <v>0</v>
          </cell>
        </row>
        <row r="8363">
          <cell r="D8363">
            <v>9308817</v>
          </cell>
          <cell r="H8363">
            <v>0</v>
          </cell>
        </row>
        <row r="8364">
          <cell r="D8364">
            <v>9308818</v>
          </cell>
          <cell r="H8364">
            <v>0</v>
          </cell>
        </row>
        <row r="8365">
          <cell r="D8365">
            <v>9308848</v>
          </cell>
          <cell r="H8365">
            <v>0</v>
          </cell>
        </row>
        <row r="8366">
          <cell r="D8366">
            <v>9308885</v>
          </cell>
          <cell r="H8366">
            <v>0</v>
          </cell>
        </row>
        <row r="8367">
          <cell r="D8367">
            <v>9308948</v>
          </cell>
          <cell r="H8367">
            <v>0</v>
          </cell>
        </row>
        <row r="8368">
          <cell r="D8368">
            <v>9309071</v>
          </cell>
          <cell r="H8368">
            <v>0</v>
          </cell>
        </row>
        <row r="8369">
          <cell r="D8369">
            <v>9309145</v>
          </cell>
          <cell r="H8369">
            <v>0</v>
          </cell>
        </row>
        <row r="8370">
          <cell r="D8370">
            <v>9309146</v>
          </cell>
          <cell r="H8370">
            <v>0</v>
          </cell>
        </row>
        <row r="8371">
          <cell r="D8371">
            <v>9309148</v>
          </cell>
          <cell r="H8371">
            <v>0</v>
          </cell>
        </row>
        <row r="8372">
          <cell r="D8372">
            <v>9309149</v>
          </cell>
          <cell r="H8372">
            <v>0</v>
          </cell>
        </row>
        <row r="8373">
          <cell r="D8373">
            <v>9309160</v>
          </cell>
          <cell r="H8373">
            <v>0</v>
          </cell>
        </row>
        <row r="8374">
          <cell r="D8374">
            <v>9309213</v>
          </cell>
          <cell r="H8374">
            <v>0</v>
          </cell>
        </row>
        <row r="8375">
          <cell r="D8375">
            <v>9309214</v>
          </cell>
          <cell r="H8375">
            <v>0</v>
          </cell>
        </row>
        <row r="8376">
          <cell r="D8376">
            <v>9309314</v>
          </cell>
          <cell r="H8376">
            <v>0</v>
          </cell>
        </row>
        <row r="8377">
          <cell r="D8377">
            <v>9309315</v>
          </cell>
          <cell r="H8377">
            <v>0</v>
          </cell>
        </row>
        <row r="8378">
          <cell r="D8378">
            <v>9309330</v>
          </cell>
          <cell r="H8378">
            <v>0</v>
          </cell>
        </row>
        <row r="8379">
          <cell r="D8379">
            <v>9309392</v>
          </cell>
          <cell r="H8379">
            <v>0</v>
          </cell>
        </row>
        <row r="8380">
          <cell r="D8380">
            <v>9309401</v>
          </cell>
          <cell r="H8380">
            <v>0</v>
          </cell>
        </row>
        <row r="8381">
          <cell r="D8381">
            <v>9309507</v>
          </cell>
          <cell r="H8381">
            <v>0</v>
          </cell>
        </row>
        <row r="8382">
          <cell r="D8382">
            <v>9309508</v>
          </cell>
          <cell r="H8382">
            <v>0</v>
          </cell>
        </row>
        <row r="8383">
          <cell r="D8383">
            <v>9309509</v>
          </cell>
          <cell r="H8383">
            <v>0</v>
          </cell>
        </row>
        <row r="8384">
          <cell r="D8384">
            <v>9309510</v>
          </cell>
          <cell r="H8384">
            <v>0</v>
          </cell>
        </row>
        <row r="8385">
          <cell r="D8385">
            <v>9309511</v>
          </cell>
          <cell r="H8385">
            <v>0</v>
          </cell>
        </row>
        <row r="8386">
          <cell r="D8386">
            <v>9309515</v>
          </cell>
          <cell r="H8386">
            <v>0</v>
          </cell>
        </row>
        <row r="8387">
          <cell r="D8387">
            <v>9309522</v>
          </cell>
          <cell r="H8387">
            <v>0</v>
          </cell>
        </row>
        <row r="8388">
          <cell r="D8388">
            <v>9309592</v>
          </cell>
          <cell r="H8388">
            <v>0</v>
          </cell>
        </row>
        <row r="8389">
          <cell r="D8389">
            <v>9309593</v>
          </cell>
          <cell r="H8389">
            <v>0</v>
          </cell>
        </row>
        <row r="8390">
          <cell r="D8390">
            <v>9309594</v>
          </cell>
          <cell r="H8390">
            <v>0</v>
          </cell>
        </row>
        <row r="8391">
          <cell r="D8391">
            <v>9309712</v>
          </cell>
          <cell r="H8391">
            <v>0</v>
          </cell>
        </row>
        <row r="8392">
          <cell r="D8392">
            <v>9309713</v>
          </cell>
          <cell r="H8392">
            <v>0</v>
          </cell>
        </row>
        <row r="8393">
          <cell r="D8393">
            <v>9309744</v>
          </cell>
          <cell r="H8393">
            <v>0</v>
          </cell>
        </row>
        <row r="8394">
          <cell r="D8394">
            <v>9309753</v>
          </cell>
          <cell r="H8394">
            <v>0</v>
          </cell>
        </row>
        <row r="8395">
          <cell r="D8395">
            <v>9309754</v>
          </cell>
          <cell r="H8395">
            <v>0</v>
          </cell>
        </row>
        <row r="8396">
          <cell r="D8396">
            <v>9309795</v>
          </cell>
          <cell r="H8396">
            <v>0</v>
          </cell>
        </row>
        <row r="8397">
          <cell r="D8397">
            <v>9309797</v>
          </cell>
          <cell r="H8397">
            <v>0</v>
          </cell>
        </row>
        <row r="8398">
          <cell r="D8398">
            <v>9309798</v>
          </cell>
          <cell r="H8398">
            <v>0</v>
          </cell>
        </row>
        <row r="8399">
          <cell r="D8399">
            <v>9309831</v>
          </cell>
          <cell r="H8399">
            <v>112.15827672729311</v>
          </cell>
        </row>
        <row r="8400">
          <cell r="D8400">
            <v>9309833</v>
          </cell>
          <cell r="H8400">
            <v>0</v>
          </cell>
        </row>
        <row r="8401">
          <cell r="D8401">
            <v>9309835</v>
          </cell>
          <cell r="H8401">
            <v>0</v>
          </cell>
        </row>
        <row r="8402">
          <cell r="D8402">
            <v>9309837</v>
          </cell>
          <cell r="H8402">
            <v>0</v>
          </cell>
        </row>
        <row r="8403">
          <cell r="D8403">
            <v>9309838</v>
          </cell>
          <cell r="H8403">
            <v>0</v>
          </cell>
        </row>
        <row r="8404">
          <cell r="D8404">
            <v>9309839</v>
          </cell>
          <cell r="H8404">
            <v>0</v>
          </cell>
        </row>
        <row r="8405">
          <cell r="D8405">
            <v>9309900</v>
          </cell>
          <cell r="H8405">
            <v>0</v>
          </cell>
        </row>
        <row r="8406">
          <cell r="D8406">
            <v>9309902</v>
          </cell>
          <cell r="H8406">
            <v>0</v>
          </cell>
        </row>
        <row r="8407">
          <cell r="D8407">
            <v>9309903</v>
          </cell>
          <cell r="H8407">
            <v>0</v>
          </cell>
        </row>
        <row r="8408">
          <cell r="D8408">
            <v>9309904</v>
          </cell>
          <cell r="H8408">
            <v>0</v>
          </cell>
        </row>
        <row r="8409">
          <cell r="D8409">
            <v>9309908</v>
          </cell>
          <cell r="H8409">
            <v>0</v>
          </cell>
        </row>
        <row r="8410">
          <cell r="D8410">
            <v>9309910</v>
          </cell>
          <cell r="H8410">
            <v>0</v>
          </cell>
        </row>
        <row r="8411">
          <cell r="D8411">
            <v>9309930</v>
          </cell>
          <cell r="H8411">
            <v>27.411258119050753</v>
          </cell>
        </row>
        <row r="8412">
          <cell r="D8412">
            <v>9310121</v>
          </cell>
          <cell r="H8412">
            <v>0</v>
          </cell>
        </row>
        <row r="8413">
          <cell r="D8413">
            <v>9310233</v>
          </cell>
          <cell r="H8413">
            <v>3510</v>
          </cell>
        </row>
        <row r="8414">
          <cell r="D8414">
            <v>9310446</v>
          </cell>
          <cell r="H8414">
            <v>0</v>
          </cell>
        </row>
        <row r="8415">
          <cell r="D8415">
            <v>9310448</v>
          </cell>
          <cell r="H8415">
            <v>0</v>
          </cell>
        </row>
        <row r="8416">
          <cell r="D8416">
            <v>9310449</v>
          </cell>
          <cell r="H8416">
            <v>0</v>
          </cell>
        </row>
        <row r="8417">
          <cell r="D8417">
            <v>9310450</v>
          </cell>
          <cell r="H8417">
            <v>0</v>
          </cell>
        </row>
        <row r="8418">
          <cell r="D8418">
            <v>9310451</v>
          </cell>
          <cell r="H8418">
            <v>0</v>
          </cell>
        </row>
        <row r="8419">
          <cell r="D8419">
            <v>9310452</v>
          </cell>
          <cell r="H8419">
            <v>0</v>
          </cell>
        </row>
        <row r="8420">
          <cell r="D8420">
            <v>9310454</v>
          </cell>
          <cell r="H8420">
            <v>0</v>
          </cell>
        </row>
        <row r="8421">
          <cell r="D8421">
            <v>9310455</v>
          </cell>
          <cell r="H8421">
            <v>328.9350546531964</v>
          </cell>
        </row>
        <row r="8422">
          <cell r="D8422">
            <v>9310457</v>
          </cell>
          <cell r="H8422">
            <v>0</v>
          </cell>
        </row>
        <row r="8423">
          <cell r="D8423">
            <v>9310458</v>
          </cell>
          <cell r="H8423">
            <v>0</v>
          </cell>
        </row>
        <row r="8424">
          <cell r="D8424">
            <v>9310560</v>
          </cell>
          <cell r="H8424">
            <v>0</v>
          </cell>
        </row>
        <row r="8425">
          <cell r="D8425">
            <v>9310561</v>
          </cell>
          <cell r="H8425">
            <v>0</v>
          </cell>
        </row>
        <row r="8426">
          <cell r="D8426">
            <v>9310562</v>
          </cell>
          <cell r="H8426">
            <v>0</v>
          </cell>
        </row>
        <row r="8427">
          <cell r="D8427">
            <v>9310563</v>
          </cell>
          <cell r="H8427">
            <v>0</v>
          </cell>
        </row>
        <row r="8428">
          <cell r="D8428">
            <v>9310593</v>
          </cell>
          <cell r="H8428">
            <v>0</v>
          </cell>
        </row>
        <row r="8429">
          <cell r="D8429">
            <v>9310594</v>
          </cell>
          <cell r="H8429">
            <v>0</v>
          </cell>
        </row>
        <row r="8430">
          <cell r="D8430">
            <v>9310595</v>
          </cell>
          <cell r="H8430">
            <v>0</v>
          </cell>
        </row>
        <row r="8431">
          <cell r="D8431">
            <v>9310613</v>
          </cell>
          <cell r="H8431">
            <v>0</v>
          </cell>
        </row>
        <row r="8432">
          <cell r="D8432">
            <v>9310614</v>
          </cell>
          <cell r="H8432">
            <v>0</v>
          </cell>
        </row>
        <row r="8433">
          <cell r="D8433">
            <v>9310616</v>
          </cell>
          <cell r="H8433">
            <v>0</v>
          </cell>
        </row>
        <row r="8434">
          <cell r="D8434">
            <v>9310618</v>
          </cell>
          <cell r="H8434">
            <v>0</v>
          </cell>
        </row>
        <row r="8435">
          <cell r="D8435">
            <v>9310619</v>
          </cell>
          <cell r="H8435">
            <v>0</v>
          </cell>
        </row>
        <row r="8436">
          <cell r="D8436">
            <v>9310695</v>
          </cell>
          <cell r="H8436">
            <v>0</v>
          </cell>
        </row>
        <row r="8437">
          <cell r="D8437">
            <v>9310696</v>
          </cell>
          <cell r="H8437">
            <v>0</v>
          </cell>
        </row>
        <row r="8438">
          <cell r="D8438">
            <v>9310697</v>
          </cell>
          <cell r="H8438">
            <v>0</v>
          </cell>
        </row>
        <row r="8439">
          <cell r="D8439">
            <v>9310698</v>
          </cell>
          <cell r="H8439">
            <v>0</v>
          </cell>
        </row>
        <row r="8440">
          <cell r="D8440">
            <v>9310699</v>
          </cell>
          <cell r="H8440">
            <v>0</v>
          </cell>
        </row>
        <row r="8441">
          <cell r="D8441">
            <v>9310772</v>
          </cell>
          <cell r="H8441">
            <v>0</v>
          </cell>
        </row>
        <row r="8442">
          <cell r="D8442">
            <v>9310773</v>
          </cell>
          <cell r="H8442">
            <v>0</v>
          </cell>
        </row>
        <row r="8443">
          <cell r="D8443">
            <v>9310774</v>
          </cell>
          <cell r="H8443">
            <v>0</v>
          </cell>
        </row>
        <row r="8444">
          <cell r="D8444">
            <v>9310805</v>
          </cell>
          <cell r="H8444">
            <v>0</v>
          </cell>
        </row>
        <row r="8445">
          <cell r="D8445">
            <v>9310806</v>
          </cell>
          <cell r="H8445">
            <v>0</v>
          </cell>
        </row>
        <row r="8446">
          <cell r="D8446">
            <v>9310807</v>
          </cell>
          <cell r="H8446">
            <v>0</v>
          </cell>
        </row>
        <row r="8447">
          <cell r="D8447">
            <v>9310808</v>
          </cell>
          <cell r="H8447">
            <v>0</v>
          </cell>
        </row>
        <row r="8448">
          <cell r="D8448">
            <v>9310809</v>
          </cell>
          <cell r="H8448">
            <v>0</v>
          </cell>
        </row>
        <row r="8449">
          <cell r="D8449">
            <v>9310810</v>
          </cell>
          <cell r="H8449">
            <v>0</v>
          </cell>
        </row>
        <row r="8450">
          <cell r="D8450">
            <v>9310811</v>
          </cell>
          <cell r="H8450">
            <v>0</v>
          </cell>
        </row>
        <row r="8451">
          <cell r="D8451">
            <v>9310826</v>
          </cell>
          <cell r="H8451">
            <v>0</v>
          </cell>
        </row>
        <row r="8452">
          <cell r="D8452">
            <v>9310845</v>
          </cell>
          <cell r="H8452">
            <v>0</v>
          </cell>
        </row>
        <row r="8453">
          <cell r="D8453">
            <v>9310850</v>
          </cell>
          <cell r="H8453">
            <v>0</v>
          </cell>
        </row>
        <row r="8454">
          <cell r="D8454">
            <v>9310851</v>
          </cell>
          <cell r="H8454">
            <v>0</v>
          </cell>
        </row>
        <row r="8455">
          <cell r="D8455">
            <v>9310878</v>
          </cell>
          <cell r="H8455">
            <v>1884.900413998713</v>
          </cell>
        </row>
        <row r="8456">
          <cell r="D8456">
            <v>9310904</v>
          </cell>
          <cell r="H8456">
            <v>0</v>
          </cell>
        </row>
        <row r="8457">
          <cell r="D8457">
            <v>9310905</v>
          </cell>
          <cell r="H8457">
            <v>0</v>
          </cell>
        </row>
        <row r="8458">
          <cell r="D8458">
            <v>9310906</v>
          </cell>
          <cell r="H8458">
            <v>0</v>
          </cell>
        </row>
        <row r="8459">
          <cell r="D8459">
            <v>9310907</v>
          </cell>
          <cell r="H8459">
            <v>0</v>
          </cell>
        </row>
        <row r="8460">
          <cell r="D8460">
            <v>9310908</v>
          </cell>
          <cell r="H8460">
            <v>0</v>
          </cell>
        </row>
        <row r="8461">
          <cell r="D8461">
            <v>9310909</v>
          </cell>
          <cell r="H8461">
            <v>0</v>
          </cell>
        </row>
        <row r="8462">
          <cell r="D8462">
            <v>9310930</v>
          </cell>
          <cell r="H8462">
            <v>0</v>
          </cell>
        </row>
        <row r="8463">
          <cell r="D8463">
            <v>9310964</v>
          </cell>
          <cell r="H8463">
            <v>0</v>
          </cell>
        </row>
        <row r="8464">
          <cell r="D8464">
            <v>9310970</v>
          </cell>
          <cell r="H8464">
            <v>0</v>
          </cell>
        </row>
        <row r="8465">
          <cell r="D8465">
            <v>9310971</v>
          </cell>
          <cell r="H8465">
            <v>0</v>
          </cell>
        </row>
        <row r="8466">
          <cell r="D8466">
            <v>9311056</v>
          </cell>
          <cell r="H8466">
            <v>0</v>
          </cell>
        </row>
        <row r="8467">
          <cell r="D8467">
            <v>9311058</v>
          </cell>
          <cell r="H8467">
            <v>0</v>
          </cell>
        </row>
        <row r="8468">
          <cell r="D8468">
            <v>9311060</v>
          </cell>
          <cell r="H8468">
            <v>0</v>
          </cell>
        </row>
        <row r="8469">
          <cell r="D8469">
            <v>9311061</v>
          </cell>
          <cell r="H8469">
            <v>0</v>
          </cell>
        </row>
        <row r="8470">
          <cell r="D8470">
            <v>9311062</v>
          </cell>
          <cell r="H8470">
            <v>0</v>
          </cell>
        </row>
        <row r="8471">
          <cell r="D8471">
            <v>9311067</v>
          </cell>
          <cell r="H8471">
            <v>0</v>
          </cell>
        </row>
        <row r="8472">
          <cell r="D8472">
            <v>9311068</v>
          </cell>
          <cell r="H8472">
            <v>0</v>
          </cell>
        </row>
        <row r="8473">
          <cell r="D8473">
            <v>9311069</v>
          </cell>
          <cell r="H8473">
            <v>0</v>
          </cell>
        </row>
        <row r="8474">
          <cell r="D8474">
            <v>9311071</v>
          </cell>
          <cell r="H8474">
            <v>0</v>
          </cell>
        </row>
        <row r="8475">
          <cell r="D8475">
            <v>9311086</v>
          </cell>
          <cell r="H8475">
            <v>0</v>
          </cell>
        </row>
        <row r="8476">
          <cell r="D8476">
            <v>9311087</v>
          </cell>
          <cell r="H8476">
            <v>0</v>
          </cell>
        </row>
        <row r="8477">
          <cell r="D8477">
            <v>9311088</v>
          </cell>
          <cell r="H8477">
            <v>0</v>
          </cell>
        </row>
        <row r="8478">
          <cell r="D8478">
            <v>9311113</v>
          </cell>
          <cell r="H8478">
            <v>0</v>
          </cell>
        </row>
        <row r="8479">
          <cell r="D8479">
            <v>9311121</v>
          </cell>
          <cell r="H8479">
            <v>0</v>
          </cell>
        </row>
        <row r="8480">
          <cell r="D8480">
            <v>9311122</v>
          </cell>
          <cell r="H8480">
            <v>0</v>
          </cell>
        </row>
        <row r="8481">
          <cell r="D8481">
            <v>9311124</v>
          </cell>
          <cell r="H8481">
            <v>0</v>
          </cell>
        </row>
        <row r="8482">
          <cell r="D8482">
            <v>9311125</v>
          </cell>
          <cell r="H8482">
            <v>0</v>
          </cell>
        </row>
        <row r="8483">
          <cell r="D8483">
            <v>9311126</v>
          </cell>
          <cell r="H8483">
            <v>0</v>
          </cell>
        </row>
        <row r="8484">
          <cell r="D8484">
            <v>9311127</v>
          </cell>
          <cell r="H8484">
            <v>0</v>
          </cell>
        </row>
        <row r="8485">
          <cell r="D8485">
            <v>9311128</v>
          </cell>
          <cell r="H8485">
            <v>0</v>
          </cell>
        </row>
        <row r="8486">
          <cell r="D8486">
            <v>9311129</v>
          </cell>
          <cell r="H8486">
            <v>0</v>
          </cell>
        </row>
        <row r="8487">
          <cell r="D8487">
            <v>9311130</v>
          </cell>
          <cell r="H8487">
            <v>0</v>
          </cell>
        </row>
        <row r="8488">
          <cell r="D8488">
            <v>9311131</v>
          </cell>
          <cell r="H8488">
            <v>0</v>
          </cell>
        </row>
        <row r="8489">
          <cell r="D8489">
            <v>9311132</v>
          </cell>
          <cell r="H8489">
            <v>0</v>
          </cell>
        </row>
        <row r="8490">
          <cell r="D8490">
            <v>9311133</v>
          </cell>
          <cell r="H8490">
            <v>0</v>
          </cell>
        </row>
        <row r="8491">
          <cell r="D8491">
            <v>9311134</v>
          </cell>
          <cell r="H8491">
            <v>0</v>
          </cell>
        </row>
        <row r="8492">
          <cell r="D8492">
            <v>9311135</v>
          </cell>
          <cell r="H8492">
            <v>0</v>
          </cell>
        </row>
        <row r="8493">
          <cell r="D8493">
            <v>9311136</v>
          </cell>
          <cell r="H8493">
            <v>0</v>
          </cell>
        </row>
        <row r="8494">
          <cell r="D8494">
            <v>9311137</v>
          </cell>
          <cell r="H8494">
            <v>0</v>
          </cell>
        </row>
        <row r="8495">
          <cell r="D8495">
            <v>9311138</v>
          </cell>
          <cell r="H8495">
            <v>0</v>
          </cell>
        </row>
        <row r="8496">
          <cell r="D8496">
            <v>9311169</v>
          </cell>
          <cell r="H8496">
            <v>0</v>
          </cell>
        </row>
        <row r="8497">
          <cell r="D8497">
            <v>9311190</v>
          </cell>
          <cell r="H8497">
            <v>0</v>
          </cell>
        </row>
        <row r="8498">
          <cell r="D8498">
            <v>9311191</v>
          </cell>
          <cell r="H8498">
            <v>0</v>
          </cell>
        </row>
        <row r="8499">
          <cell r="D8499">
            <v>9311192</v>
          </cell>
          <cell r="H8499">
            <v>0</v>
          </cell>
        </row>
        <row r="8500">
          <cell r="D8500">
            <v>9311193</v>
          </cell>
          <cell r="H8500">
            <v>0</v>
          </cell>
        </row>
        <row r="8501">
          <cell r="D8501">
            <v>9311194</v>
          </cell>
          <cell r="H8501">
            <v>0</v>
          </cell>
        </row>
        <row r="8502">
          <cell r="D8502">
            <v>9311196</v>
          </cell>
          <cell r="H8502">
            <v>0</v>
          </cell>
        </row>
        <row r="8503">
          <cell r="D8503">
            <v>9311197</v>
          </cell>
          <cell r="H8503">
            <v>0</v>
          </cell>
        </row>
        <row r="8504">
          <cell r="D8504">
            <v>9311198</v>
          </cell>
          <cell r="H8504">
            <v>0</v>
          </cell>
        </row>
        <row r="8505">
          <cell r="D8505">
            <v>9311212</v>
          </cell>
          <cell r="H8505">
            <v>0</v>
          </cell>
        </row>
        <row r="8506">
          <cell r="D8506">
            <v>9311213</v>
          </cell>
          <cell r="H8506">
            <v>0</v>
          </cell>
        </row>
        <row r="8507">
          <cell r="D8507">
            <v>9311214</v>
          </cell>
          <cell r="H8507">
            <v>0</v>
          </cell>
        </row>
        <row r="8508">
          <cell r="D8508">
            <v>9311215</v>
          </cell>
          <cell r="H8508">
            <v>0</v>
          </cell>
        </row>
        <row r="8509">
          <cell r="D8509">
            <v>9311321</v>
          </cell>
          <cell r="H8509">
            <v>0</v>
          </cell>
        </row>
        <row r="8510">
          <cell r="D8510">
            <v>9311330</v>
          </cell>
          <cell r="H8510">
            <v>0</v>
          </cell>
        </row>
        <row r="8511">
          <cell r="D8511">
            <v>9311331</v>
          </cell>
          <cell r="H8511">
            <v>0</v>
          </cell>
        </row>
        <row r="8512">
          <cell r="D8512">
            <v>9311384</v>
          </cell>
          <cell r="H8512">
            <v>0</v>
          </cell>
        </row>
        <row r="8513">
          <cell r="D8513">
            <v>9311387</v>
          </cell>
          <cell r="H8513">
            <v>0</v>
          </cell>
        </row>
        <row r="8514">
          <cell r="D8514">
            <v>9311388</v>
          </cell>
          <cell r="H8514">
            <v>0</v>
          </cell>
        </row>
        <row r="8515">
          <cell r="D8515">
            <v>9311417</v>
          </cell>
          <cell r="H8515">
            <v>0</v>
          </cell>
        </row>
        <row r="8516">
          <cell r="D8516">
            <v>9311418</v>
          </cell>
          <cell r="H8516">
            <v>0</v>
          </cell>
        </row>
        <row r="8517">
          <cell r="D8517">
            <v>9311432</v>
          </cell>
          <cell r="H8517">
            <v>0</v>
          </cell>
        </row>
        <row r="8518">
          <cell r="D8518">
            <v>9311444</v>
          </cell>
          <cell r="H8518">
            <v>0</v>
          </cell>
        </row>
        <row r="8519">
          <cell r="D8519">
            <v>9311503</v>
          </cell>
          <cell r="H8519">
            <v>0</v>
          </cell>
        </row>
        <row r="8520">
          <cell r="D8520">
            <v>9311674</v>
          </cell>
          <cell r="H8520">
            <v>0</v>
          </cell>
        </row>
        <row r="8521">
          <cell r="D8521">
            <v>9311676</v>
          </cell>
          <cell r="H8521">
            <v>0</v>
          </cell>
        </row>
        <row r="8522">
          <cell r="D8522">
            <v>9311677</v>
          </cell>
          <cell r="H8522">
            <v>0</v>
          </cell>
        </row>
        <row r="8523">
          <cell r="D8523">
            <v>9311678</v>
          </cell>
          <cell r="H8523">
            <v>0</v>
          </cell>
        </row>
        <row r="8524">
          <cell r="D8524">
            <v>9311679</v>
          </cell>
          <cell r="H8524">
            <v>0</v>
          </cell>
        </row>
        <row r="8525">
          <cell r="D8525">
            <v>9311713</v>
          </cell>
          <cell r="H8525">
            <v>0</v>
          </cell>
        </row>
        <row r="8526">
          <cell r="D8526">
            <v>9311718</v>
          </cell>
          <cell r="H8526">
            <v>0</v>
          </cell>
        </row>
        <row r="8527">
          <cell r="D8527">
            <v>9311719</v>
          </cell>
          <cell r="H8527">
            <v>548.22432688989841</v>
          </cell>
        </row>
        <row r="8528">
          <cell r="D8528">
            <v>9311730</v>
          </cell>
          <cell r="H8528">
            <v>0</v>
          </cell>
        </row>
        <row r="8529">
          <cell r="D8529">
            <v>9311868</v>
          </cell>
          <cell r="H8529">
            <v>0</v>
          </cell>
        </row>
        <row r="8530">
          <cell r="D8530">
            <v>9311869</v>
          </cell>
          <cell r="H8530">
            <v>0</v>
          </cell>
        </row>
        <row r="8531">
          <cell r="D8531">
            <v>9311880</v>
          </cell>
          <cell r="H8531">
            <v>0</v>
          </cell>
        </row>
        <row r="8532">
          <cell r="D8532">
            <v>9311894</v>
          </cell>
          <cell r="H8532">
            <v>0</v>
          </cell>
        </row>
        <row r="8533">
          <cell r="D8533">
            <v>9311895</v>
          </cell>
          <cell r="H8533">
            <v>0</v>
          </cell>
        </row>
        <row r="8534">
          <cell r="D8534">
            <v>9311896</v>
          </cell>
          <cell r="H8534">
            <v>0</v>
          </cell>
        </row>
        <row r="8535">
          <cell r="D8535">
            <v>9311897</v>
          </cell>
          <cell r="H8535">
            <v>0</v>
          </cell>
        </row>
        <row r="8536">
          <cell r="D8536">
            <v>9311924</v>
          </cell>
          <cell r="H8536">
            <v>0</v>
          </cell>
        </row>
        <row r="8537">
          <cell r="D8537">
            <v>9311944</v>
          </cell>
          <cell r="H8537">
            <v>0</v>
          </cell>
        </row>
        <row r="8538">
          <cell r="D8538">
            <v>9311946</v>
          </cell>
          <cell r="H8538">
            <v>0</v>
          </cell>
        </row>
        <row r="8539">
          <cell r="D8539">
            <v>9311947</v>
          </cell>
          <cell r="H8539">
            <v>0</v>
          </cell>
        </row>
        <row r="8540">
          <cell r="D8540">
            <v>9311952</v>
          </cell>
          <cell r="H8540">
            <v>0</v>
          </cell>
        </row>
        <row r="8541">
          <cell r="D8541">
            <v>9311953</v>
          </cell>
          <cell r="H8541">
            <v>0</v>
          </cell>
        </row>
        <row r="8542">
          <cell r="D8542">
            <v>9311954</v>
          </cell>
          <cell r="H8542">
            <v>0</v>
          </cell>
        </row>
        <row r="8543">
          <cell r="D8543">
            <v>9311980</v>
          </cell>
          <cell r="H8543">
            <v>0</v>
          </cell>
        </row>
        <row r="8544">
          <cell r="D8544">
            <v>9311995</v>
          </cell>
          <cell r="H8544">
            <v>0</v>
          </cell>
        </row>
        <row r="8545">
          <cell r="D8545">
            <v>9311996</v>
          </cell>
          <cell r="H8545">
            <v>0</v>
          </cell>
        </row>
        <row r="8546">
          <cell r="D8546">
            <v>9311997</v>
          </cell>
          <cell r="H8546">
            <v>0</v>
          </cell>
        </row>
        <row r="8547">
          <cell r="D8547">
            <v>9312030</v>
          </cell>
          <cell r="H8547">
            <v>0</v>
          </cell>
        </row>
        <row r="8548">
          <cell r="D8548">
            <v>9312031</v>
          </cell>
          <cell r="H8548">
            <v>0</v>
          </cell>
        </row>
        <row r="8549">
          <cell r="D8549">
            <v>9312032</v>
          </cell>
          <cell r="H8549">
            <v>0</v>
          </cell>
        </row>
        <row r="8550">
          <cell r="D8550">
            <v>9312121</v>
          </cell>
          <cell r="H8550">
            <v>0</v>
          </cell>
        </row>
        <row r="8551">
          <cell r="D8551">
            <v>9312132</v>
          </cell>
          <cell r="H8551">
            <v>0</v>
          </cell>
        </row>
        <row r="8552">
          <cell r="D8552">
            <v>9312185</v>
          </cell>
          <cell r="H8552">
            <v>0</v>
          </cell>
        </row>
        <row r="8553">
          <cell r="D8553">
            <v>9312186</v>
          </cell>
          <cell r="H8553">
            <v>0</v>
          </cell>
        </row>
        <row r="8554">
          <cell r="D8554">
            <v>9312293</v>
          </cell>
          <cell r="H8554">
            <v>0</v>
          </cell>
        </row>
        <row r="8555">
          <cell r="D8555">
            <v>9312348</v>
          </cell>
          <cell r="H8555">
            <v>0</v>
          </cell>
        </row>
        <row r="8556">
          <cell r="D8556">
            <v>9312350</v>
          </cell>
          <cell r="H8556">
            <v>0</v>
          </cell>
        </row>
        <row r="8557">
          <cell r="D8557">
            <v>9312351</v>
          </cell>
          <cell r="H8557">
            <v>0</v>
          </cell>
        </row>
        <row r="8558">
          <cell r="D8558">
            <v>9312352</v>
          </cell>
          <cell r="H8558">
            <v>0</v>
          </cell>
        </row>
        <row r="8559">
          <cell r="D8559">
            <v>9312354</v>
          </cell>
          <cell r="H8559">
            <v>0</v>
          </cell>
        </row>
        <row r="8560">
          <cell r="D8560">
            <v>9312355</v>
          </cell>
          <cell r="H8560">
            <v>0</v>
          </cell>
        </row>
        <row r="8561">
          <cell r="D8561">
            <v>9312357</v>
          </cell>
          <cell r="H8561">
            <v>0</v>
          </cell>
        </row>
        <row r="8562">
          <cell r="D8562">
            <v>9312358</v>
          </cell>
          <cell r="H8562">
            <v>0</v>
          </cell>
        </row>
        <row r="8563">
          <cell r="D8563">
            <v>9312366</v>
          </cell>
          <cell r="H8563">
            <v>0</v>
          </cell>
        </row>
        <row r="8564">
          <cell r="D8564">
            <v>9312367</v>
          </cell>
          <cell r="H8564">
            <v>0</v>
          </cell>
        </row>
        <row r="8565">
          <cell r="D8565">
            <v>9312377</v>
          </cell>
          <cell r="H8565">
            <v>0</v>
          </cell>
        </row>
        <row r="8566">
          <cell r="D8566">
            <v>9312379</v>
          </cell>
          <cell r="H8566">
            <v>0</v>
          </cell>
        </row>
        <row r="8567">
          <cell r="D8567">
            <v>9312411</v>
          </cell>
          <cell r="H8567">
            <v>0</v>
          </cell>
        </row>
        <row r="8568">
          <cell r="D8568">
            <v>9312413</v>
          </cell>
          <cell r="H8568">
            <v>0</v>
          </cell>
        </row>
        <row r="8569">
          <cell r="D8569">
            <v>9312414</v>
          </cell>
          <cell r="H8569">
            <v>0</v>
          </cell>
        </row>
        <row r="8570">
          <cell r="D8570">
            <v>9312415</v>
          </cell>
          <cell r="H8570">
            <v>0</v>
          </cell>
        </row>
        <row r="8571">
          <cell r="D8571">
            <v>9312416</v>
          </cell>
          <cell r="H8571">
            <v>0</v>
          </cell>
        </row>
        <row r="8572">
          <cell r="D8572">
            <v>9312417</v>
          </cell>
          <cell r="H8572">
            <v>0</v>
          </cell>
        </row>
        <row r="8573">
          <cell r="D8573">
            <v>9312418</v>
          </cell>
          <cell r="H8573">
            <v>0</v>
          </cell>
        </row>
        <row r="8574">
          <cell r="D8574">
            <v>9312440</v>
          </cell>
          <cell r="H8574">
            <v>0</v>
          </cell>
        </row>
        <row r="8575">
          <cell r="D8575">
            <v>9312441</v>
          </cell>
          <cell r="H8575">
            <v>0</v>
          </cell>
        </row>
        <row r="8576">
          <cell r="D8576">
            <v>9312442</v>
          </cell>
          <cell r="H8576">
            <v>0</v>
          </cell>
        </row>
        <row r="8577">
          <cell r="D8577">
            <v>9312443</v>
          </cell>
          <cell r="H8577">
            <v>0</v>
          </cell>
        </row>
        <row r="8578">
          <cell r="D8578">
            <v>9312444</v>
          </cell>
          <cell r="H8578">
            <v>0</v>
          </cell>
        </row>
        <row r="8579">
          <cell r="D8579">
            <v>9312445</v>
          </cell>
          <cell r="H8579">
            <v>0</v>
          </cell>
        </row>
        <row r="8580">
          <cell r="D8580">
            <v>9312446</v>
          </cell>
          <cell r="H8580">
            <v>0</v>
          </cell>
        </row>
        <row r="8581">
          <cell r="D8581">
            <v>9312447</v>
          </cell>
          <cell r="H8581">
            <v>0</v>
          </cell>
        </row>
        <row r="8582">
          <cell r="D8582">
            <v>9312526</v>
          </cell>
          <cell r="H8582">
            <v>0</v>
          </cell>
        </row>
        <row r="8583">
          <cell r="D8583">
            <v>9312545</v>
          </cell>
          <cell r="H8583">
            <v>0</v>
          </cell>
        </row>
        <row r="8584">
          <cell r="D8584">
            <v>9312546</v>
          </cell>
          <cell r="H8584">
            <v>0</v>
          </cell>
        </row>
        <row r="8585">
          <cell r="D8585">
            <v>9312547</v>
          </cell>
          <cell r="H8585">
            <v>0</v>
          </cell>
        </row>
        <row r="8586">
          <cell r="D8586">
            <v>9312548</v>
          </cell>
          <cell r="H8586">
            <v>0</v>
          </cell>
        </row>
        <row r="8587">
          <cell r="D8587">
            <v>9312694</v>
          </cell>
          <cell r="H8587">
            <v>0</v>
          </cell>
        </row>
        <row r="8588">
          <cell r="D8588">
            <v>9312724</v>
          </cell>
          <cell r="H8588">
            <v>0</v>
          </cell>
        </row>
        <row r="8589">
          <cell r="D8589">
            <v>9312725</v>
          </cell>
          <cell r="H8589">
            <v>0</v>
          </cell>
        </row>
        <row r="8590">
          <cell r="D8590">
            <v>9312726</v>
          </cell>
          <cell r="H8590">
            <v>0</v>
          </cell>
        </row>
        <row r="8591">
          <cell r="D8591">
            <v>9312727</v>
          </cell>
          <cell r="H8591">
            <v>0</v>
          </cell>
        </row>
        <row r="8592">
          <cell r="D8592">
            <v>9312728</v>
          </cell>
          <cell r="H8592">
            <v>0</v>
          </cell>
        </row>
        <row r="8593">
          <cell r="D8593">
            <v>9312730</v>
          </cell>
          <cell r="H8593">
            <v>0</v>
          </cell>
        </row>
        <row r="8594">
          <cell r="D8594">
            <v>9312736</v>
          </cell>
          <cell r="H8594">
            <v>0</v>
          </cell>
        </row>
        <row r="8595">
          <cell r="D8595">
            <v>9312747</v>
          </cell>
          <cell r="H8595">
            <v>0</v>
          </cell>
        </row>
        <row r="8596">
          <cell r="D8596">
            <v>9312752</v>
          </cell>
          <cell r="H8596">
            <v>0</v>
          </cell>
        </row>
        <row r="8597">
          <cell r="D8597">
            <v>9312809</v>
          </cell>
          <cell r="H8597">
            <v>0</v>
          </cell>
        </row>
        <row r="8598">
          <cell r="D8598">
            <v>9312822</v>
          </cell>
          <cell r="H8598">
            <v>0</v>
          </cell>
        </row>
        <row r="8599">
          <cell r="D8599">
            <v>9312825</v>
          </cell>
          <cell r="H8599">
            <v>0</v>
          </cell>
        </row>
        <row r="8600">
          <cell r="D8600">
            <v>9312828</v>
          </cell>
          <cell r="H8600">
            <v>0</v>
          </cell>
        </row>
        <row r="8601">
          <cell r="D8601">
            <v>9312860</v>
          </cell>
          <cell r="H8601">
            <v>0</v>
          </cell>
        </row>
        <row r="8602">
          <cell r="D8602">
            <v>9312861</v>
          </cell>
          <cell r="H8602">
            <v>0</v>
          </cell>
        </row>
        <row r="8603">
          <cell r="D8603">
            <v>9312862</v>
          </cell>
          <cell r="H8603">
            <v>0</v>
          </cell>
        </row>
        <row r="8604">
          <cell r="D8604">
            <v>9312863</v>
          </cell>
          <cell r="H8604">
            <v>0</v>
          </cell>
        </row>
        <row r="8605">
          <cell r="D8605">
            <v>9312864</v>
          </cell>
          <cell r="H8605">
            <v>0</v>
          </cell>
        </row>
        <row r="8606">
          <cell r="D8606">
            <v>9312865</v>
          </cell>
          <cell r="H8606">
            <v>0</v>
          </cell>
        </row>
        <row r="8607">
          <cell r="D8607">
            <v>9312866</v>
          </cell>
          <cell r="H8607">
            <v>0</v>
          </cell>
        </row>
        <row r="8608">
          <cell r="D8608">
            <v>9312867</v>
          </cell>
          <cell r="H8608">
            <v>0</v>
          </cell>
        </row>
        <row r="8609">
          <cell r="D8609">
            <v>9312868</v>
          </cell>
          <cell r="H8609">
            <v>0</v>
          </cell>
        </row>
        <row r="8610">
          <cell r="D8610">
            <v>9312869</v>
          </cell>
          <cell r="H8610">
            <v>0</v>
          </cell>
        </row>
        <row r="8611">
          <cell r="D8611">
            <v>9312870</v>
          </cell>
          <cell r="H8611">
            <v>0</v>
          </cell>
        </row>
        <row r="8612">
          <cell r="D8612">
            <v>9312871</v>
          </cell>
          <cell r="H8612">
            <v>0</v>
          </cell>
        </row>
        <row r="8613">
          <cell r="D8613">
            <v>9312872</v>
          </cell>
          <cell r="H8613">
            <v>0</v>
          </cell>
        </row>
        <row r="8614">
          <cell r="D8614">
            <v>9312873</v>
          </cell>
          <cell r="H8614">
            <v>0</v>
          </cell>
        </row>
        <row r="8615">
          <cell r="D8615">
            <v>9312874</v>
          </cell>
          <cell r="H8615">
            <v>0</v>
          </cell>
        </row>
        <row r="8616">
          <cell r="D8616">
            <v>9312875</v>
          </cell>
          <cell r="H8616">
            <v>0</v>
          </cell>
        </row>
        <row r="8617">
          <cell r="D8617">
            <v>9312876</v>
          </cell>
          <cell r="H8617">
            <v>0</v>
          </cell>
        </row>
        <row r="8618">
          <cell r="D8618">
            <v>9312895</v>
          </cell>
          <cell r="H8618">
            <v>0</v>
          </cell>
        </row>
        <row r="8619">
          <cell r="D8619">
            <v>9313025</v>
          </cell>
          <cell r="H8619">
            <v>0</v>
          </cell>
        </row>
        <row r="8620">
          <cell r="D8620">
            <v>9313026</v>
          </cell>
          <cell r="H8620">
            <v>0</v>
          </cell>
        </row>
        <row r="8621">
          <cell r="D8621">
            <v>9313027</v>
          </cell>
          <cell r="H8621">
            <v>0</v>
          </cell>
        </row>
        <row r="8622">
          <cell r="D8622">
            <v>9313028</v>
          </cell>
          <cell r="H8622">
            <v>0</v>
          </cell>
        </row>
        <row r="8623">
          <cell r="D8623">
            <v>9313029</v>
          </cell>
          <cell r="H8623">
            <v>0</v>
          </cell>
        </row>
        <row r="8624">
          <cell r="D8624">
            <v>9313030</v>
          </cell>
          <cell r="H8624">
            <v>0</v>
          </cell>
        </row>
        <row r="8625">
          <cell r="D8625">
            <v>9313042</v>
          </cell>
          <cell r="H8625">
            <v>0</v>
          </cell>
        </row>
        <row r="8626">
          <cell r="D8626">
            <v>9313046</v>
          </cell>
          <cell r="H8626">
            <v>0</v>
          </cell>
        </row>
        <row r="8627">
          <cell r="D8627">
            <v>9313047</v>
          </cell>
          <cell r="H8627">
            <v>0</v>
          </cell>
        </row>
        <row r="8628">
          <cell r="D8628">
            <v>9313048</v>
          </cell>
          <cell r="H8628">
            <v>0</v>
          </cell>
        </row>
        <row r="8629">
          <cell r="D8629">
            <v>9313049</v>
          </cell>
          <cell r="H8629">
            <v>0</v>
          </cell>
        </row>
        <row r="8630">
          <cell r="D8630">
            <v>9313092</v>
          </cell>
          <cell r="H8630">
            <v>0</v>
          </cell>
        </row>
        <row r="8631">
          <cell r="D8631">
            <v>9313093</v>
          </cell>
          <cell r="H8631">
            <v>0</v>
          </cell>
        </row>
        <row r="8632">
          <cell r="D8632">
            <v>9313100</v>
          </cell>
          <cell r="H8632">
            <v>0</v>
          </cell>
        </row>
        <row r="8633">
          <cell r="D8633">
            <v>9313115</v>
          </cell>
          <cell r="H8633">
            <v>0</v>
          </cell>
        </row>
        <row r="8634">
          <cell r="D8634">
            <v>9313116</v>
          </cell>
          <cell r="H8634">
            <v>0</v>
          </cell>
        </row>
        <row r="8635">
          <cell r="D8635">
            <v>9313117</v>
          </cell>
          <cell r="H8635">
            <v>0</v>
          </cell>
        </row>
        <row r="8636">
          <cell r="D8636">
            <v>9313118</v>
          </cell>
          <cell r="H8636">
            <v>0</v>
          </cell>
        </row>
        <row r="8637">
          <cell r="D8637">
            <v>9313119</v>
          </cell>
          <cell r="H8637">
            <v>0</v>
          </cell>
        </row>
        <row r="8638">
          <cell r="D8638">
            <v>9313130</v>
          </cell>
          <cell r="H8638">
            <v>0</v>
          </cell>
        </row>
        <row r="8639">
          <cell r="D8639">
            <v>9313134</v>
          </cell>
          <cell r="H8639">
            <v>0</v>
          </cell>
        </row>
        <row r="8640">
          <cell r="D8640">
            <v>9313153</v>
          </cell>
          <cell r="H8640">
            <v>0</v>
          </cell>
        </row>
        <row r="8641">
          <cell r="D8641">
            <v>9313169</v>
          </cell>
          <cell r="H8641">
            <v>0</v>
          </cell>
        </row>
        <row r="8642">
          <cell r="D8642">
            <v>9313188</v>
          </cell>
          <cell r="H8642">
            <v>0</v>
          </cell>
        </row>
        <row r="8643">
          <cell r="D8643">
            <v>9313189</v>
          </cell>
          <cell r="H8643">
            <v>0</v>
          </cell>
        </row>
        <row r="8644">
          <cell r="D8644">
            <v>9313190</v>
          </cell>
          <cell r="H8644">
            <v>0</v>
          </cell>
        </row>
        <row r="8645">
          <cell r="D8645">
            <v>9313285</v>
          </cell>
          <cell r="H8645">
            <v>0</v>
          </cell>
        </row>
        <row r="8646">
          <cell r="D8646">
            <v>9313286</v>
          </cell>
          <cell r="H8646">
            <v>0</v>
          </cell>
        </row>
        <row r="8647">
          <cell r="D8647">
            <v>9313300</v>
          </cell>
          <cell r="H8647">
            <v>0</v>
          </cell>
        </row>
        <row r="8648">
          <cell r="D8648">
            <v>9313301</v>
          </cell>
          <cell r="H8648">
            <v>0</v>
          </cell>
        </row>
        <row r="8649">
          <cell r="D8649">
            <v>9313345</v>
          </cell>
          <cell r="H8649">
            <v>0</v>
          </cell>
        </row>
        <row r="8650">
          <cell r="D8650">
            <v>9313444</v>
          </cell>
          <cell r="H8650">
            <v>0</v>
          </cell>
        </row>
        <row r="8651">
          <cell r="D8651">
            <v>9313445</v>
          </cell>
          <cell r="H8651">
            <v>0</v>
          </cell>
        </row>
        <row r="8652">
          <cell r="D8652">
            <v>9313446</v>
          </cell>
          <cell r="H8652">
            <v>0</v>
          </cell>
        </row>
        <row r="8653">
          <cell r="D8653">
            <v>9313447</v>
          </cell>
          <cell r="H8653">
            <v>0</v>
          </cell>
        </row>
        <row r="8654">
          <cell r="D8654">
            <v>9313448</v>
          </cell>
          <cell r="H8654">
            <v>0</v>
          </cell>
        </row>
        <row r="8655">
          <cell r="D8655">
            <v>9313514</v>
          </cell>
          <cell r="H8655">
            <v>0</v>
          </cell>
        </row>
        <row r="8656">
          <cell r="D8656">
            <v>9313515</v>
          </cell>
          <cell r="H8656">
            <v>0</v>
          </cell>
        </row>
        <row r="8657">
          <cell r="D8657">
            <v>9313516</v>
          </cell>
          <cell r="H8657">
            <v>0</v>
          </cell>
        </row>
        <row r="8658">
          <cell r="D8658">
            <v>9313770</v>
          </cell>
          <cell r="H8658">
            <v>0</v>
          </cell>
        </row>
        <row r="8659">
          <cell r="D8659">
            <v>9313771</v>
          </cell>
          <cell r="H8659">
            <v>0</v>
          </cell>
        </row>
        <row r="8660">
          <cell r="D8660">
            <v>9313773</v>
          </cell>
          <cell r="H8660">
            <v>0</v>
          </cell>
        </row>
        <row r="8661">
          <cell r="D8661">
            <v>9313775</v>
          </cell>
          <cell r="H8661">
            <v>0</v>
          </cell>
        </row>
        <row r="8662">
          <cell r="D8662">
            <v>9313776</v>
          </cell>
          <cell r="H8662">
            <v>0</v>
          </cell>
        </row>
        <row r="8663">
          <cell r="D8663">
            <v>9313777</v>
          </cell>
          <cell r="H8663">
            <v>0</v>
          </cell>
        </row>
        <row r="8664">
          <cell r="D8664">
            <v>9313778</v>
          </cell>
          <cell r="H8664">
            <v>0</v>
          </cell>
        </row>
        <row r="8665">
          <cell r="D8665">
            <v>9313804</v>
          </cell>
          <cell r="H8665">
            <v>0</v>
          </cell>
        </row>
        <row r="8666">
          <cell r="D8666">
            <v>9313807</v>
          </cell>
          <cell r="H8666">
            <v>0</v>
          </cell>
        </row>
        <row r="8667">
          <cell r="D8667">
            <v>9313808</v>
          </cell>
          <cell r="H8667">
            <v>0</v>
          </cell>
        </row>
        <row r="8668">
          <cell r="D8668">
            <v>9313810</v>
          </cell>
          <cell r="H8668">
            <v>0</v>
          </cell>
        </row>
        <row r="8669">
          <cell r="D8669">
            <v>9313816</v>
          </cell>
          <cell r="H8669">
            <v>0</v>
          </cell>
        </row>
        <row r="8670">
          <cell r="D8670">
            <v>9313818</v>
          </cell>
          <cell r="H8670">
            <v>0</v>
          </cell>
        </row>
        <row r="8671">
          <cell r="D8671">
            <v>9313872</v>
          </cell>
          <cell r="H8671">
            <v>0</v>
          </cell>
        </row>
        <row r="8672">
          <cell r="D8672">
            <v>9313940</v>
          </cell>
          <cell r="H8672">
            <v>0</v>
          </cell>
        </row>
        <row r="8673">
          <cell r="D8673">
            <v>9313942</v>
          </cell>
          <cell r="H8673">
            <v>0</v>
          </cell>
        </row>
        <row r="8674">
          <cell r="D8674">
            <v>9313943</v>
          </cell>
          <cell r="H8674">
            <v>0</v>
          </cell>
        </row>
        <row r="8675">
          <cell r="D8675">
            <v>9313944</v>
          </cell>
          <cell r="H8675">
            <v>0</v>
          </cell>
        </row>
        <row r="8676">
          <cell r="D8676">
            <v>9313962</v>
          </cell>
          <cell r="H8676">
            <v>0</v>
          </cell>
        </row>
        <row r="8677">
          <cell r="D8677">
            <v>9313963</v>
          </cell>
          <cell r="H8677">
            <v>0</v>
          </cell>
        </row>
        <row r="8678">
          <cell r="D8678">
            <v>9313964</v>
          </cell>
          <cell r="H8678">
            <v>0</v>
          </cell>
        </row>
        <row r="8679">
          <cell r="D8679">
            <v>9313965</v>
          </cell>
          <cell r="H8679">
            <v>0</v>
          </cell>
        </row>
        <row r="8680">
          <cell r="D8680">
            <v>9313966</v>
          </cell>
          <cell r="H8680">
            <v>0</v>
          </cell>
        </row>
        <row r="8681">
          <cell r="D8681">
            <v>9313967</v>
          </cell>
          <cell r="H8681">
            <v>0</v>
          </cell>
        </row>
        <row r="8682">
          <cell r="D8682">
            <v>9313968</v>
          </cell>
          <cell r="H8682">
            <v>0</v>
          </cell>
        </row>
        <row r="8683">
          <cell r="D8683">
            <v>9313969</v>
          </cell>
          <cell r="H8683">
            <v>0</v>
          </cell>
        </row>
        <row r="8684">
          <cell r="D8684">
            <v>9313970</v>
          </cell>
          <cell r="H8684">
            <v>0</v>
          </cell>
        </row>
        <row r="8685">
          <cell r="D8685">
            <v>9313971</v>
          </cell>
          <cell r="H8685">
            <v>0</v>
          </cell>
        </row>
        <row r="8686">
          <cell r="D8686">
            <v>9313972</v>
          </cell>
          <cell r="H8686">
            <v>0</v>
          </cell>
        </row>
        <row r="8687">
          <cell r="D8687">
            <v>9313973</v>
          </cell>
          <cell r="H8687">
            <v>0</v>
          </cell>
        </row>
        <row r="8688">
          <cell r="D8688">
            <v>9313974</v>
          </cell>
          <cell r="H8688">
            <v>0</v>
          </cell>
        </row>
        <row r="8689">
          <cell r="D8689">
            <v>9313975</v>
          </cell>
          <cell r="H8689">
            <v>0</v>
          </cell>
        </row>
        <row r="8690">
          <cell r="D8690">
            <v>9313976</v>
          </cell>
          <cell r="H8690">
            <v>556</v>
          </cell>
        </row>
        <row r="8691">
          <cell r="D8691">
            <v>9313977</v>
          </cell>
          <cell r="H8691">
            <v>0</v>
          </cell>
        </row>
        <row r="8692">
          <cell r="D8692">
            <v>9313978</v>
          </cell>
          <cell r="H8692">
            <v>0</v>
          </cell>
        </row>
        <row r="8693">
          <cell r="D8693">
            <v>9314061</v>
          </cell>
          <cell r="H8693">
            <v>0</v>
          </cell>
        </row>
        <row r="8694">
          <cell r="D8694">
            <v>9400003</v>
          </cell>
          <cell r="H8694">
            <v>0</v>
          </cell>
        </row>
        <row r="8695">
          <cell r="D8695">
            <v>9400021</v>
          </cell>
          <cell r="H8695">
            <v>0</v>
          </cell>
        </row>
        <row r="8696">
          <cell r="D8696">
            <v>9400033</v>
          </cell>
          <cell r="H8696">
            <v>0</v>
          </cell>
        </row>
        <row r="8697">
          <cell r="D8697">
            <v>9400093</v>
          </cell>
          <cell r="H8697">
            <v>0</v>
          </cell>
        </row>
        <row r="8698">
          <cell r="D8698">
            <v>9400157</v>
          </cell>
          <cell r="H8698">
            <v>0</v>
          </cell>
        </row>
        <row r="8699">
          <cell r="D8699">
            <v>9400201</v>
          </cell>
          <cell r="H8699">
            <v>0</v>
          </cell>
        </row>
        <row r="8700">
          <cell r="D8700">
            <v>9400214</v>
          </cell>
          <cell r="H8700">
            <v>65.787020437432773</v>
          </cell>
        </row>
        <row r="8701">
          <cell r="D8701">
            <v>9400261</v>
          </cell>
          <cell r="H8701">
            <v>0</v>
          </cell>
        </row>
        <row r="8702">
          <cell r="D8702">
            <v>9400262</v>
          </cell>
          <cell r="H8702">
            <v>0</v>
          </cell>
        </row>
        <row r="8703">
          <cell r="D8703">
            <v>9400501</v>
          </cell>
          <cell r="H8703">
            <v>0</v>
          </cell>
        </row>
        <row r="8704">
          <cell r="D8704">
            <v>9400505</v>
          </cell>
          <cell r="H8704">
            <v>0</v>
          </cell>
        </row>
        <row r="8705">
          <cell r="D8705">
            <v>9400506</v>
          </cell>
          <cell r="H8705">
            <v>0</v>
          </cell>
        </row>
        <row r="8706">
          <cell r="D8706">
            <v>9400508</v>
          </cell>
          <cell r="H8706">
            <v>0</v>
          </cell>
        </row>
        <row r="8707">
          <cell r="D8707">
            <v>9400509</v>
          </cell>
          <cell r="H8707">
            <v>0</v>
          </cell>
        </row>
        <row r="8708">
          <cell r="D8708">
            <v>9400302</v>
          </cell>
          <cell r="H8708">
            <v>0</v>
          </cell>
        </row>
        <row r="8709">
          <cell r="D8709">
            <v>9400303</v>
          </cell>
          <cell r="H8709">
            <v>0</v>
          </cell>
        </row>
        <row r="8710">
          <cell r="D8710">
            <v>9400304</v>
          </cell>
          <cell r="H8710">
            <v>0</v>
          </cell>
        </row>
        <row r="8711">
          <cell r="D8711">
            <v>9400502</v>
          </cell>
          <cell r="H8711">
            <v>0</v>
          </cell>
        </row>
        <row r="8712">
          <cell r="D8712">
            <v>9400510</v>
          </cell>
          <cell r="H8712">
            <v>0</v>
          </cell>
        </row>
        <row r="8713">
          <cell r="D8713">
            <v>9400511</v>
          </cell>
          <cell r="H8713">
            <v>0</v>
          </cell>
        </row>
        <row r="8714">
          <cell r="D8714">
            <v>9400512</v>
          </cell>
          <cell r="H8714">
            <v>0</v>
          </cell>
        </row>
        <row r="8715">
          <cell r="D8715">
            <v>9400513</v>
          </cell>
          <cell r="H8715">
            <v>0</v>
          </cell>
        </row>
        <row r="8716">
          <cell r="D8716">
            <v>9400514</v>
          </cell>
          <cell r="H8716">
            <v>0</v>
          </cell>
        </row>
        <row r="8717">
          <cell r="D8717">
            <v>9400516</v>
          </cell>
          <cell r="H8717">
            <v>0</v>
          </cell>
        </row>
        <row r="8718">
          <cell r="D8718">
            <v>9400517</v>
          </cell>
          <cell r="H8718">
            <v>0</v>
          </cell>
        </row>
        <row r="8719">
          <cell r="D8719">
            <v>9400518</v>
          </cell>
          <cell r="H8719">
            <v>0</v>
          </cell>
        </row>
        <row r="8720">
          <cell r="D8720">
            <v>9400519</v>
          </cell>
          <cell r="H8720">
            <v>0</v>
          </cell>
        </row>
        <row r="8721">
          <cell r="D8721">
            <v>9400520</v>
          </cell>
          <cell r="H8721">
            <v>0</v>
          </cell>
        </row>
        <row r="8722">
          <cell r="D8722">
            <v>9400521</v>
          </cell>
          <cell r="H8722">
            <v>0</v>
          </cell>
        </row>
        <row r="8723">
          <cell r="D8723">
            <v>9400522</v>
          </cell>
          <cell r="H8723">
            <v>0</v>
          </cell>
        </row>
        <row r="8724">
          <cell r="D8724">
            <v>9400523</v>
          </cell>
          <cell r="H8724">
            <v>0</v>
          </cell>
        </row>
        <row r="8725">
          <cell r="D8725">
            <v>9400524</v>
          </cell>
          <cell r="H8725">
            <v>0</v>
          </cell>
        </row>
        <row r="8726">
          <cell r="D8726">
            <v>9400525</v>
          </cell>
          <cell r="H8726">
            <v>0</v>
          </cell>
        </row>
        <row r="8727">
          <cell r="D8727">
            <v>9400526</v>
          </cell>
          <cell r="H8727">
            <v>0</v>
          </cell>
        </row>
        <row r="8728">
          <cell r="D8728">
            <v>9400527</v>
          </cell>
          <cell r="H8728">
            <v>0</v>
          </cell>
        </row>
        <row r="8729">
          <cell r="D8729">
            <v>7301751</v>
          </cell>
          <cell r="H8729">
            <v>0</v>
          </cell>
        </row>
        <row r="8730">
          <cell r="D8730">
            <v>9309506</v>
          </cell>
          <cell r="H8730">
            <v>0</v>
          </cell>
        </row>
        <row r="8731">
          <cell r="D8731">
            <v>9309505</v>
          </cell>
          <cell r="H8731">
            <v>0</v>
          </cell>
        </row>
        <row r="8732">
          <cell r="D8732">
            <v>9308062</v>
          </cell>
          <cell r="H8732">
            <v>0</v>
          </cell>
        </row>
        <row r="8733">
          <cell r="D8733">
            <v>9400698</v>
          </cell>
          <cell r="H8733">
            <v>0</v>
          </cell>
        </row>
        <row r="8734">
          <cell r="D8734" t="str">
            <v>7300456</v>
          </cell>
          <cell r="H8734">
            <v>0</v>
          </cell>
        </row>
        <row r="8735">
          <cell r="D8735" t="str">
            <v>7301348</v>
          </cell>
          <cell r="H8735">
            <v>0</v>
          </cell>
        </row>
        <row r="8736">
          <cell r="D8736" t="str">
            <v>7301959</v>
          </cell>
          <cell r="H8736">
            <v>0</v>
          </cell>
        </row>
        <row r="8737">
          <cell r="D8737" t="str">
            <v>9305646</v>
          </cell>
          <cell r="H8737">
            <v>0</v>
          </cell>
        </row>
        <row r="8738">
          <cell r="D8738" t="str">
            <v>9305860</v>
          </cell>
          <cell r="H8738">
            <v>0</v>
          </cell>
        </row>
        <row r="8739">
          <cell r="D8739" t="str">
            <v>9305882</v>
          </cell>
          <cell r="H8739">
            <v>0</v>
          </cell>
        </row>
        <row r="8740">
          <cell r="D8740" t="str">
            <v>9307323</v>
          </cell>
          <cell r="H8740">
            <v>0</v>
          </cell>
        </row>
        <row r="8741">
          <cell r="D8741" t="str">
            <v>9307328</v>
          </cell>
          <cell r="H8741">
            <v>0</v>
          </cell>
        </row>
        <row r="8742">
          <cell r="D8742">
            <v>9309145</v>
          </cell>
          <cell r="H8742">
            <v>87003.918178100794</v>
          </cell>
        </row>
        <row r="8743">
          <cell r="D8743">
            <v>7000974</v>
          </cell>
          <cell r="H8743">
            <v>0</v>
          </cell>
        </row>
        <row r="8744">
          <cell r="D8744">
            <v>7001010</v>
          </cell>
          <cell r="H8744">
            <v>0</v>
          </cell>
        </row>
        <row r="8745">
          <cell r="D8745">
            <v>7001011</v>
          </cell>
          <cell r="H8745">
            <v>0</v>
          </cell>
        </row>
        <row r="8746">
          <cell r="D8746">
            <v>7001012</v>
          </cell>
          <cell r="H8746">
            <v>0</v>
          </cell>
        </row>
        <row r="8747">
          <cell r="D8747">
            <v>7300925</v>
          </cell>
          <cell r="H8747">
            <v>0</v>
          </cell>
        </row>
        <row r="8748">
          <cell r="D8748">
            <v>7301041</v>
          </cell>
          <cell r="H8748">
            <v>0</v>
          </cell>
        </row>
        <row r="8749">
          <cell r="D8749">
            <v>7301049</v>
          </cell>
          <cell r="H8749">
            <v>0</v>
          </cell>
        </row>
        <row r="8750">
          <cell r="D8750">
            <v>7301162</v>
          </cell>
          <cell r="H8750">
            <v>0</v>
          </cell>
        </row>
        <row r="8751">
          <cell r="D8751">
            <v>9309839</v>
          </cell>
          <cell r="H8751">
            <v>39846.428823104674</v>
          </cell>
        </row>
        <row r="8752">
          <cell r="D8752">
            <v>7301441</v>
          </cell>
          <cell r="H8752">
            <v>0</v>
          </cell>
        </row>
        <row r="8753">
          <cell r="D8753">
            <v>7301514</v>
          </cell>
          <cell r="H8753">
            <v>0</v>
          </cell>
        </row>
        <row r="8754">
          <cell r="D8754">
            <v>7301542</v>
          </cell>
          <cell r="H8754">
            <v>0</v>
          </cell>
        </row>
        <row r="8755">
          <cell r="D8755">
            <v>7301580</v>
          </cell>
          <cell r="H8755">
            <v>0</v>
          </cell>
        </row>
        <row r="8756">
          <cell r="D8756">
            <v>7301591</v>
          </cell>
          <cell r="H8756">
            <v>0</v>
          </cell>
        </row>
        <row r="8757">
          <cell r="D8757">
            <v>7301695</v>
          </cell>
          <cell r="H8757">
            <v>0</v>
          </cell>
        </row>
        <row r="8758">
          <cell r="D8758">
            <v>7301742</v>
          </cell>
          <cell r="H8758">
            <v>0</v>
          </cell>
        </row>
        <row r="8759">
          <cell r="D8759">
            <v>7301750</v>
          </cell>
          <cell r="H8759">
            <v>0</v>
          </cell>
        </row>
        <row r="8760">
          <cell r="D8760">
            <v>7301915</v>
          </cell>
          <cell r="H8760">
            <v>0</v>
          </cell>
        </row>
        <row r="8761">
          <cell r="D8761">
            <v>7301988</v>
          </cell>
          <cell r="H8761">
            <v>0</v>
          </cell>
        </row>
        <row r="8762">
          <cell r="D8762">
            <v>7301989</v>
          </cell>
          <cell r="H8762">
            <v>0</v>
          </cell>
        </row>
        <row r="8763">
          <cell r="D8763">
            <v>7301996</v>
          </cell>
          <cell r="H8763">
            <v>0</v>
          </cell>
        </row>
        <row r="8764">
          <cell r="D8764">
            <v>7302002</v>
          </cell>
          <cell r="H8764">
            <v>0</v>
          </cell>
        </row>
        <row r="8765">
          <cell r="D8765">
            <v>7302015</v>
          </cell>
          <cell r="H8765">
            <v>0</v>
          </cell>
        </row>
        <row r="8766">
          <cell r="D8766">
            <v>7302064</v>
          </cell>
          <cell r="H8766">
            <v>0</v>
          </cell>
        </row>
        <row r="8767">
          <cell r="D8767">
            <v>7302065</v>
          </cell>
          <cell r="H8767">
            <v>0</v>
          </cell>
        </row>
        <row r="8768">
          <cell r="D8768">
            <v>7302184</v>
          </cell>
          <cell r="H8768">
            <v>0</v>
          </cell>
        </row>
        <row r="8769">
          <cell r="D8769">
            <v>7302185</v>
          </cell>
          <cell r="H8769">
            <v>0</v>
          </cell>
        </row>
        <row r="8770">
          <cell r="D8770">
            <v>7302186</v>
          </cell>
          <cell r="H8770">
            <v>0</v>
          </cell>
        </row>
        <row r="8771">
          <cell r="D8771">
            <v>7302188</v>
          </cell>
          <cell r="H8771">
            <v>0</v>
          </cell>
        </row>
        <row r="8772">
          <cell r="D8772">
            <v>9310616</v>
          </cell>
          <cell r="H8772">
            <v>0</v>
          </cell>
        </row>
        <row r="8773">
          <cell r="D8773">
            <v>7302221</v>
          </cell>
          <cell r="H8773">
            <v>0</v>
          </cell>
        </row>
        <row r="8774">
          <cell r="D8774">
            <v>7302222</v>
          </cell>
          <cell r="H8774">
            <v>0</v>
          </cell>
        </row>
        <row r="8775">
          <cell r="D8775">
            <v>7302223</v>
          </cell>
          <cell r="H8775">
            <v>0</v>
          </cell>
        </row>
        <row r="8776">
          <cell r="D8776">
            <v>7302229</v>
          </cell>
          <cell r="H8776">
            <v>0</v>
          </cell>
        </row>
        <row r="8777">
          <cell r="D8777">
            <v>9309903</v>
          </cell>
          <cell r="H8777">
            <v>49125.401574307929</v>
          </cell>
        </row>
        <row r="8778">
          <cell r="D8778">
            <v>7302262</v>
          </cell>
          <cell r="H8778">
            <v>0</v>
          </cell>
        </row>
        <row r="8779">
          <cell r="D8779">
            <v>9312351</v>
          </cell>
          <cell r="H8779">
            <v>35359.98783490491</v>
          </cell>
        </row>
        <row r="8780">
          <cell r="D8780">
            <v>7302266</v>
          </cell>
          <cell r="H8780">
            <v>0</v>
          </cell>
        </row>
        <row r="8781">
          <cell r="D8781">
            <v>7302267</v>
          </cell>
          <cell r="H8781">
            <v>0</v>
          </cell>
        </row>
        <row r="8782">
          <cell r="D8782">
            <v>7302293</v>
          </cell>
          <cell r="H8782">
            <v>0</v>
          </cell>
        </row>
        <row r="8783">
          <cell r="D8783">
            <v>7302317</v>
          </cell>
          <cell r="H8783">
            <v>0</v>
          </cell>
        </row>
        <row r="8784">
          <cell r="D8784">
            <v>7302334</v>
          </cell>
          <cell r="H8784">
            <v>0</v>
          </cell>
        </row>
        <row r="8785">
          <cell r="D8785">
            <v>7302335</v>
          </cell>
          <cell r="H8785">
            <v>0</v>
          </cell>
        </row>
        <row r="8786">
          <cell r="D8786">
            <v>9310121</v>
          </cell>
          <cell r="H8786">
            <v>5608.4847915879482</v>
          </cell>
        </row>
        <row r="8787">
          <cell r="D8787">
            <v>7302433</v>
          </cell>
          <cell r="H8787">
            <v>0</v>
          </cell>
        </row>
        <row r="8788">
          <cell r="D8788">
            <v>7302435</v>
          </cell>
          <cell r="H8788">
            <v>0</v>
          </cell>
        </row>
        <row r="8789">
          <cell r="D8789">
            <v>7302438</v>
          </cell>
          <cell r="H8789">
            <v>0</v>
          </cell>
        </row>
        <row r="8790">
          <cell r="D8790">
            <v>7302439</v>
          </cell>
          <cell r="H8790">
            <v>0</v>
          </cell>
        </row>
        <row r="8791">
          <cell r="D8791">
            <v>7302471</v>
          </cell>
          <cell r="H8791">
            <v>0</v>
          </cell>
        </row>
        <row r="8792">
          <cell r="D8792">
            <v>7302472</v>
          </cell>
          <cell r="H8792">
            <v>0</v>
          </cell>
        </row>
        <row r="8793">
          <cell r="D8793">
            <v>7302473</v>
          </cell>
          <cell r="H8793">
            <v>0</v>
          </cell>
        </row>
        <row r="8794">
          <cell r="D8794">
            <v>7302474</v>
          </cell>
          <cell r="H8794">
            <v>0</v>
          </cell>
        </row>
        <row r="8795">
          <cell r="D8795">
            <v>7302475</v>
          </cell>
          <cell r="H8795">
            <v>0</v>
          </cell>
        </row>
        <row r="8796">
          <cell r="D8796">
            <v>7302477</v>
          </cell>
          <cell r="H8796">
            <v>0</v>
          </cell>
        </row>
        <row r="8797">
          <cell r="D8797">
            <v>7302500</v>
          </cell>
          <cell r="H8797">
            <v>0</v>
          </cell>
        </row>
        <row r="8798">
          <cell r="D8798">
            <v>7302501</v>
          </cell>
          <cell r="H8798">
            <v>0</v>
          </cell>
        </row>
        <row r="8799">
          <cell r="D8799">
            <v>9001850</v>
          </cell>
          <cell r="H8799">
            <v>0</v>
          </cell>
        </row>
        <row r="8800">
          <cell r="D8800">
            <v>9301074</v>
          </cell>
          <cell r="H8800">
            <v>0</v>
          </cell>
        </row>
        <row r="8801">
          <cell r="D8801">
            <v>9301077</v>
          </cell>
          <cell r="H8801">
            <v>0</v>
          </cell>
        </row>
        <row r="8802">
          <cell r="D8802">
            <v>9301078</v>
          </cell>
          <cell r="H8802">
            <v>0</v>
          </cell>
        </row>
        <row r="8803">
          <cell r="D8803">
            <v>9301091</v>
          </cell>
          <cell r="H8803">
            <v>0</v>
          </cell>
        </row>
        <row r="8804">
          <cell r="D8804">
            <v>9301155</v>
          </cell>
          <cell r="H8804">
            <v>0</v>
          </cell>
        </row>
        <row r="8805">
          <cell r="D8805">
            <v>9301197</v>
          </cell>
          <cell r="H8805">
            <v>0</v>
          </cell>
        </row>
        <row r="8806">
          <cell r="D8806">
            <v>9301349</v>
          </cell>
          <cell r="H8806">
            <v>0</v>
          </cell>
        </row>
        <row r="8807">
          <cell r="D8807">
            <v>9313116</v>
          </cell>
          <cell r="H8807">
            <v>56625.92622601414</v>
          </cell>
        </row>
        <row r="8808">
          <cell r="D8808">
            <v>9309900</v>
          </cell>
          <cell r="H8808">
            <v>9961.3904276070443</v>
          </cell>
        </row>
        <row r="8809">
          <cell r="D8809">
            <v>9301702</v>
          </cell>
          <cell r="H8809">
            <v>0</v>
          </cell>
        </row>
        <row r="8810">
          <cell r="D8810">
            <v>9301703</v>
          </cell>
          <cell r="H8810">
            <v>0</v>
          </cell>
        </row>
        <row r="8811">
          <cell r="D8811">
            <v>9301704</v>
          </cell>
          <cell r="H8811">
            <v>0</v>
          </cell>
        </row>
        <row r="8812">
          <cell r="D8812">
            <v>9301754</v>
          </cell>
          <cell r="H8812">
            <v>0</v>
          </cell>
        </row>
        <row r="8813">
          <cell r="D8813">
            <v>9302803</v>
          </cell>
          <cell r="H8813">
            <v>0</v>
          </cell>
        </row>
        <row r="8814">
          <cell r="D8814">
            <v>9309904</v>
          </cell>
          <cell r="H8814">
            <v>12281.783949915231</v>
          </cell>
        </row>
        <row r="8815">
          <cell r="D8815">
            <v>9302972</v>
          </cell>
          <cell r="H8815">
            <v>0</v>
          </cell>
        </row>
        <row r="8816">
          <cell r="D8816">
            <v>9303069</v>
          </cell>
          <cell r="H8816">
            <v>0</v>
          </cell>
        </row>
        <row r="8817">
          <cell r="D8817">
            <v>9303193</v>
          </cell>
          <cell r="H8817">
            <v>0</v>
          </cell>
        </row>
        <row r="8818">
          <cell r="D8818">
            <v>9303194</v>
          </cell>
          <cell r="H8818">
            <v>0</v>
          </cell>
        </row>
        <row r="8819">
          <cell r="D8819">
            <v>9303605</v>
          </cell>
          <cell r="H8819">
            <v>0</v>
          </cell>
        </row>
        <row r="8820">
          <cell r="D8820">
            <v>9304300</v>
          </cell>
          <cell r="H8820">
            <v>0</v>
          </cell>
        </row>
        <row r="8821">
          <cell r="D8821">
            <v>9304907</v>
          </cell>
          <cell r="H8821">
            <v>0</v>
          </cell>
        </row>
        <row r="8822">
          <cell r="D8822">
            <v>9304908</v>
          </cell>
          <cell r="H8822">
            <v>0</v>
          </cell>
        </row>
        <row r="8823">
          <cell r="D8823">
            <v>9305080</v>
          </cell>
          <cell r="H8823">
            <v>0</v>
          </cell>
        </row>
        <row r="8824">
          <cell r="D8824">
            <v>9305530</v>
          </cell>
          <cell r="H8824">
            <v>0</v>
          </cell>
        </row>
        <row r="8825">
          <cell r="D8825">
            <v>9311056</v>
          </cell>
          <cell r="H8825">
            <v>16725.736416966596</v>
          </cell>
        </row>
        <row r="8826">
          <cell r="D8826">
            <v>9312186</v>
          </cell>
          <cell r="H8826">
            <v>0</v>
          </cell>
        </row>
        <row r="8827">
          <cell r="D8827">
            <v>9309798</v>
          </cell>
          <cell r="H8827">
            <v>0</v>
          </cell>
        </row>
        <row r="8828">
          <cell r="D8828">
            <v>9305648</v>
          </cell>
          <cell r="H8828">
            <v>0</v>
          </cell>
        </row>
        <row r="8829">
          <cell r="D8829">
            <v>9305782</v>
          </cell>
          <cell r="H8829">
            <v>0</v>
          </cell>
        </row>
        <row r="8830">
          <cell r="D8830">
            <v>9305813</v>
          </cell>
          <cell r="H8830">
            <v>0</v>
          </cell>
        </row>
        <row r="8831">
          <cell r="D8831">
            <v>9305814</v>
          </cell>
          <cell r="H8831">
            <v>0</v>
          </cell>
        </row>
        <row r="8832">
          <cell r="D8832">
            <v>9305818</v>
          </cell>
          <cell r="H8832">
            <v>0</v>
          </cell>
        </row>
        <row r="8833">
          <cell r="D8833">
            <v>9313119</v>
          </cell>
          <cell r="H8833">
            <v>0</v>
          </cell>
        </row>
        <row r="8834">
          <cell r="D8834">
            <v>9312348</v>
          </cell>
          <cell r="H8834">
            <v>2526.4254872474503</v>
          </cell>
        </row>
        <row r="8835">
          <cell r="D8835">
            <v>9305862</v>
          </cell>
          <cell r="H8835">
            <v>0</v>
          </cell>
        </row>
        <row r="8836">
          <cell r="D8836">
            <v>9301415</v>
          </cell>
          <cell r="H8836">
            <v>2513.315792354394</v>
          </cell>
        </row>
        <row r="8837">
          <cell r="D8837">
            <v>9305865</v>
          </cell>
          <cell r="H8837">
            <v>0</v>
          </cell>
        </row>
        <row r="8838">
          <cell r="D8838">
            <v>9305884</v>
          </cell>
          <cell r="H8838">
            <v>0</v>
          </cell>
        </row>
        <row r="8839">
          <cell r="D8839">
            <v>9305942</v>
          </cell>
          <cell r="H8839">
            <v>0</v>
          </cell>
        </row>
        <row r="8840">
          <cell r="D8840">
            <v>9305997</v>
          </cell>
          <cell r="H8840">
            <v>0</v>
          </cell>
        </row>
        <row r="8841">
          <cell r="D8841">
            <v>9306018</v>
          </cell>
          <cell r="H8841">
            <v>0</v>
          </cell>
        </row>
        <row r="8842">
          <cell r="D8842">
            <v>9306140</v>
          </cell>
          <cell r="H8842">
            <v>0</v>
          </cell>
        </row>
        <row r="8843">
          <cell r="D8843">
            <v>9306141</v>
          </cell>
          <cell r="H8843">
            <v>0</v>
          </cell>
        </row>
        <row r="8844">
          <cell r="D8844">
            <v>9313345</v>
          </cell>
          <cell r="H8844">
            <v>0</v>
          </cell>
        </row>
        <row r="8845">
          <cell r="D8845">
            <v>9306559</v>
          </cell>
          <cell r="H8845">
            <v>0</v>
          </cell>
        </row>
        <row r="8846">
          <cell r="D8846">
            <v>9307319</v>
          </cell>
          <cell r="H8846">
            <v>0</v>
          </cell>
        </row>
        <row r="8847">
          <cell r="D8847">
            <v>9306638</v>
          </cell>
          <cell r="H8847">
            <v>0</v>
          </cell>
        </row>
        <row r="8848">
          <cell r="D8848">
            <v>9308236</v>
          </cell>
          <cell r="H8848">
            <v>0</v>
          </cell>
        </row>
        <row r="8849">
          <cell r="D8849">
            <v>9306764</v>
          </cell>
          <cell r="H8849">
            <v>0</v>
          </cell>
        </row>
        <row r="8850">
          <cell r="D8850">
            <v>9312350</v>
          </cell>
          <cell r="H8850">
            <v>1970.1998610706582</v>
          </cell>
        </row>
        <row r="8851">
          <cell r="D8851">
            <v>9306771</v>
          </cell>
          <cell r="H8851">
            <v>0</v>
          </cell>
        </row>
        <row r="8852">
          <cell r="D8852">
            <v>9306812</v>
          </cell>
          <cell r="H8852">
            <v>0</v>
          </cell>
        </row>
        <row r="8853">
          <cell r="D8853">
            <v>9306813</v>
          </cell>
          <cell r="H8853">
            <v>0</v>
          </cell>
        </row>
        <row r="8854">
          <cell r="D8854">
            <v>9306956</v>
          </cell>
          <cell r="H8854">
            <v>0</v>
          </cell>
        </row>
        <row r="8855">
          <cell r="D8855">
            <v>9306957</v>
          </cell>
          <cell r="H8855">
            <v>0</v>
          </cell>
        </row>
        <row r="8856">
          <cell r="D8856">
            <v>9306958</v>
          </cell>
          <cell r="H8856">
            <v>0</v>
          </cell>
        </row>
        <row r="8857">
          <cell r="D8857">
            <v>9311674</v>
          </cell>
          <cell r="H8857">
            <v>0</v>
          </cell>
        </row>
        <row r="8858">
          <cell r="D8858">
            <v>9307044</v>
          </cell>
          <cell r="H8858">
            <v>0</v>
          </cell>
        </row>
        <row r="8859">
          <cell r="D8859">
            <v>9310233</v>
          </cell>
          <cell r="H8859">
            <v>8118.9494125844585</v>
          </cell>
        </row>
        <row r="8860">
          <cell r="D8860">
            <v>9307048</v>
          </cell>
          <cell r="H8860">
            <v>0</v>
          </cell>
        </row>
        <row r="8861">
          <cell r="D8861">
            <v>9307126</v>
          </cell>
          <cell r="H8861">
            <v>0</v>
          </cell>
        </row>
        <row r="8862">
          <cell r="D8862">
            <v>9307127</v>
          </cell>
          <cell r="H8862">
            <v>0</v>
          </cell>
        </row>
        <row r="8863">
          <cell r="D8863">
            <v>9307138</v>
          </cell>
          <cell r="H8863">
            <v>0</v>
          </cell>
        </row>
        <row r="8864">
          <cell r="D8864">
            <v>9307203</v>
          </cell>
          <cell r="H8864">
            <v>0</v>
          </cell>
        </row>
        <row r="8865">
          <cell r="D8865">
            <v>9307221</v>
          </cell>
          <cell r="H8865">
            <v>0</v>
          </cell>
        </row>
        <row r="8866">
          <cell r="D8866">
            <v>9307222</v>
          </cell>
          <cell r="H8866">
            <v>0</v>
          </cell>
        </row>
        <row r="8867">
          <cell r="D8867">
            <v>9307272</v>
          </cell>
          <cell r="H8867">
            <v>0</v>
          </cell>
        </row>
        <row r="8868">
          <cell r="D8868">
            <v>9307276</v>
          </cell>
          <cell r="H8868">
            <v>0</v>
          </cell>
        </row>
        <row r="8869">
          <cell r="D8869">
            <v>9307278</v>
          </cell>
          <cell r="H8869">
            <v>0</v>
          </cell>
        </row>
        <row r="8870">
          <cell r="D8870">
            <v>9307279</v>
          </cell>
          <cell r="H8870">
            <v>0</v>
          </cell>
        </row>
        <row r="8871">
          <cell r="D8871">
            <v>9313188</v>
          </cell>
          <cell r="H8871">
            <v>8089.2941590482333</v>
          </cell>
        </row>
        <row r="8872">
          <cell r="D8872">
            <v>9307325</v>
          </cell>
          <cell r="H8872">
            <v>0</v>
          </cell>
        </row>
        <row r="8873">
          <cell r="D8873">
            <v>9307341</v>
          </cell>
          <cell r="H8873">
            <v>0</v>
          </cell>
        </row>
        <row r="8874">
          <cell r="D8874">
            <v>9307342</v>
          </cell>
          <cell r="H8874">
            <v>0</v>
          </cell>
        </row>
        <row r="8875">
          <cell r="D8875">
            <v>9307343</v>
          </cell>
          <cell r="H8875">
            <v>0</v>
          </cell>
        </row>
        <row r="8876">
          <cell r="D8876">
            <v>9307350</v>
          </cell>
          <cell r="H8876">
            <v>0</v>
          </cell>
        </row>
        <row r="8877">
          <cell r="D8877">
            <v>9307351</v>
          </cell>
          <cell r="H8877">
            <v>0</v>
          </cell>
        </row>
        <row r="8878">
          <cell r="D8878">
            <v>9307383</v>
          </cell>
          <cell r="H8878">
            <v>0</v>
          </cell>
        </row>
        <row r="8879">
          <cell r="D8879">
            <v>9307529</v>
          </cell>
          <cell r="H8879">
            <v>0</v>
          </cell>
        </row>
        <row r="8880">
          <cell r="D8880">
            <v>9307551</v>
          </cell>
          <cell r="H8880">
            <v>0</v>
          </cell>
        </row>
        <row r="8881">
          <cell r="D8881">
            <v>9309392</v>
          </cell>
          <cell r="H8881">
            <v>839.32645803639014</v>
          </cell>
        </row>
        <row r="8882">
          <cell r="D8882">
            <v>9307604</v>
          </cell>
          <cell r="H8882">
            <v>0</v>
          </cell>
        </row>
        <row r="8883">
          <cell r="D8883">
            <v>9307728</v>
          </cell>
          <cell r="H8883">
            <v>0</v>
          </cell>
        </row>
        <row r="8884">
          <cell r="D8884">
            <v>9307900</v>
          </cell>
          <cell r="H8884">
            <v>0</v>
          </cell>
        </row>
        <row r="8885">
          <cell r="D8885">
            <v>9307903</v>
          </cell>
          <cell r="H8885">
            <v>0</v>
          </cell>
        </row>
        <row r="8886">
          <cell r="D8886">
            <v>9307905</v>
          </cell>
          <cell r="H8886">
            <v>0</v>
          </cell>
        </row>
        <row r="8887">
          <cell r="D8887">
            <v>9307906</v>
          </cell>
          <cell r="H8887">
            <v>0</v>
          </cell>
        </row>
        <row r="8888">
          <cell r="D8888">
            <v>9307953</v>
          </cell>
          <cell r="H8888">
            <v>0</v>
          </cell>
        </row>
        <row r="8889">
          <cell r="D8889">
            <v>9307960</v>
          </cell>
          <cell r="H8889">
            <v>0</v>
          </cell>
        </row>
        <row r="8890">
          <cell r="D8890">
            <v>9307961</v>
          </cell>
          <cell r="H8890">
            <v>0</v>
          </cell>
        </row>
        <row r="8891">
          <cell r="D8891">
            <v>9307962</v>
          </cell>
          <cell r="H8891">
            <v>0</v>
          </cell>
        </row>
        <row r="8892">
          <cell r="D8892">
            <v>9307963</v>
          </cell>
          <cell r="H8892">
            <v>0</v>
          </cell>
        </row>
        <row r="8893">
          <cell r="D8893">
            <v>9307970</v>
          </cell>
          <cell r="H8893">
            <v>0</v>
          </cell>
        </row>
        <row r="8894">
          <cell r="D8894">
            <v>9307972</v>
          </cell>
          <cell r="H8894">
            <v>0</v>
          </cell>
        </row>
        <row r="8895">
          <cell r="D8895">
            <v>9308000</v>
          </cell>
          <cell r="H8895">
            <v>0</v>
          </cell>
        </row>
        <row r="8896">
          <cell r="D8896">
            <v>9308074</v>
          </cell>
          <cell r="H8896">
            <v>0</v>
          </cell>
        </row>
        <row r="8897">
          <cell r="D8897">
            <v>9308228</v>
          </cell>
          <cell r="H8897">
            <v>0</v>
          </cell>
        </row>
        <row r="8898">
          <cell r="D8898">
            <v>9308229</v>
          </cell>
          <cell r="H8898">
            <v>0</v>
          </cell>
        </row>
        <row r="8899">
          <cell r="D8899">
            <v>9308231</v>
          </cell>
          <cell r="H8899">
            <v>0</v>
          </cell>
        </row>
        <row r="8900">
          <cell r="D8900">
            <v>9308235</v>
          </cell>
          <cell r="H8900">
            <v>0</v>
          </cell>
        </row>
        <row r="8901">
          <cell r="D8901">
            <v>9307043</v>
          </cell>
          <cell r="H8901">
            <v>0</v>
          </cell>
        </row>
        <row r="8902">
          <cell r="D8902">
            <v>9308304</v>
          </cell>
          <cell r="H8902">
            <v>0</v>
          </cell>
        </row>
        <row r="8903">
          <cell r="D8903">
            <v>9308335</v>
          </cell>
          <cell r="H8903">
            <v>0</v>
          </cell>
        </row>
        <row r="8904">
          <cell r="D8904">
            <v>9308336</v>
          </cell>
          <cell r="H8904">
            <v>0</v>
          </cell>
        </row>
        <row r="8905">
          <cell r="D8905">
            <v>9308337</v>
          </cell>
          <cell r="H8905">
            <v>0</v>
          </cell>
        </row>
        <row r="8906">
          <cell r="D8906">
            <v>9308426</v>
          </cell>
          <cell r="H8906">
            <v>0</v>
          </cell>
        </row>
        <row r="8907">
          <cell r="D8907">
            <v>9308427</v>
          </cell>
          <cell r="H8907">
            <v>0</v>
          </cell>
        </row>
        <row r="8908">
          <cell r="D8908">
            <v>9308494</v>
          </cell>
          <cell r="H8908">
            <v>0</v>
          </cell>
        </row>
        <row r="8909">
          <cell r="D8909">
            <v>9306765</v>
          </cell>
          <cell r="H8909">
            <v>160.07723529064791</v>
          </cell>
        </row>
        <row r="8910">
          <cell r="D8910">
            <v>9308657</v>
          </cell>
          <cell r="H8910">
            <v>0</v>
          </cell>
        </row>
        <row r="8911">
          <cell r="D8911">
            <v>9308659</v>
          </cell>
          <cell r="H8911">
            <v>0</v>
          </cell>
        </row>
        <row r="8912">
          <cell r="D8912">
            <v>9308690</v>
          </cell>
          <cell r="H8912">
            <v>0</v>
          </cell>
        </row>
        <row r="8913">
          <cell r="D8913">
            <v>9308763</v>
          </cell>
          <cell r="H8913">
            <v>0</v>
          </cell>
        </row>
        <row r="8914">
          <cell r="D8914">
            <v>9308764</v>
          </cell>
          <cell r="H8914">
            <v>0</v>
          </cell>
        </row>
        <row r="8915">
          <cell r="D8915">
            <v>9308765</v>
          </cell>
          <cell r="H8915">
            <v>0</v>
          </cell>
        </row>
        <row r="8916">
          <cell r="D8916">
            <v>9308771</v>
          </cell>
          <cell r="H8916">
            <v>0</v>
          </cell>
        </row>
        <row r="8917">
          <cell r="D8917">
            <v>9308772</v>
          </cell>
          <cell r="H8917">
            <v>0</v>
          </cell>
        </row>
        <row r="8918">
          <cell r="D8918">
            <v>9308773</v>
          </cell>
          <cell r="H8918">
            <v>0</v>
          </cell>
        </row>
        <row r="8919">
          <cell r="D8919">
            <v>9308774</v>
          </cell>
          <cell r="H8919">
            <v>0</v>
          </cell>
        </row>
        <row r="8920">
          <cell r="D8920">
            <v>9308775</v>
          </cell>
          <cell r="H8920">
            <v>0</v>
          </cell>
        </row>
        <row r="8921">
          <cell r="D8921">
            <v>9308812</v>
          </cell>
          <cell r="H8921">
            <v>0</v>
          </cell>
        </row>
        <row r="8922">
          <cell r="D8922">
            <v>9308817</v>
          </cell>
          <cell r="H8922">
            <v>0</v>
          </cell>
        </row>
        <row r="8923">
          <cell r="D8923">
            <v>9308818</v>
          </cell>
          <cell r="H8923">
            <v>0</v>
          </cell>
        </row>
        <row r="8924">
          <cell r="D8924">
            <v>9308848</v>
          </cell>
          <cell r="H8924">
            <v>0</v>
          </cell>
        </row>
        <row r="8925">
          <cell r="D8925">
            <v>9308885</v>
          </cell>
          <cell r="H8925">
            <v>0</v>
          </cell>
        </row>
        <row r="8926">
          <cell r="D8926">
            <v>9308948</v>
          </cell>
          <cell r="H8926">
            <v>0</v>
          </cell>
        </row>
        <row r="8927">
          <cell r="D8927">
            <v>9309071</v>
          </cell>
          <cell r="H8927">
            <v>0</v>
          </cell>
        </row>
        <row r="8928">
          <cell r="D8928">
            <v>9305858</v>
          </cell>
          <cell r="H8928">
            <v>16.154265368068582</v>
          </cell>
        </row>
        <row r="8929">
          <cell r="D8929">
            <v>9309146</v>
          </cell>
          <cell r="H8929">
            <v>0</v>
          </cell>
        </row>
        <row r="8930">
          <cell r="D8930">
            <v>9305535</v>
          </cell>
          <cell r="H8930">
            <v>0</v>
          </cell>
        </row>
        <row r="8931">
          <cell r="D8931">
            <v>9309149</v>
          </cell>
          <cell r="H8931">
            <v>0</v>
          </cell>
        </row>
        <row r="8932">
          <cell r="D8932">
            <v>9313100</v>
          </cell>
          <cell r="H8932">
            <v>28.988735551518559</v>
          </cell>
        </row>
        <row r="8933">
          <cell r="D8933">
            <v>9309213</v>
          </cell>
          <cell r="H8933">
            <v>3119.871410039184</v>
          </cell>
        </row>
        <row r="8934">
          <cell r="D8934">
            <v>9309160</v>
          </cell>
          <cell r="H8934">
            <v>106.44420343601843</v>
          </cell>
        </row>
        <row r="8935">
          <cell r="D8935">
            <v>9309250</v>
          </cell>
          <cell r="H8935">
            <v>0</v>
          </cell>
        </row>
        <row r="8936">
          <cell r="D8936">
            <v>9309251</v>
          </cell>
          <cell r="H8936">
            <v>0</v>
          </cell>
        </row>
        <row r="8937">
          <cell r="D8937">
            <v>9309252</v>
          </cell>
          <cell r="H8937">
            <v>0</v>
          </cell>
        </row>
        <row r="8938">
          <cell r="D8938">
            <v>9309253</v>
          </cell>
          <cell r="H8938">
            <v>0</v>
          </cell>
        </row>
        <row r="8939">
          <cell r="D8939">
            <v>9309314</v>
          </cell>
          <cell r="H8939">
            <v>0</v>
          </cell>
        </row>
        <row r="8940">
          <cell r="D8940">
            <v>9309315</v>
          </cell>
          <cell r="H8940">
            <v>0</v>
          </cell>
        </row>
        <row r="8941">
          <cell r="D8941">
            <v>9309330</v>
          </cell>
          <cell r="H8941">
            <v>0</v>
          </cell>
        </row>
        <row r="8942">
          <cell r="D8942">
            <v>9307045</v>
          </cell>
          <cell r="H8942">
            <v>4046.8148612153618</v>
          </cell>
        </row>
        <row r="8943">
          <cell r="D8943">
            <v>9309401</v>
          </cell>
          <cell r="H8943">
            <v>0</v>
          </cell>
        </row>
        <row r="8944">
          <cell r="D8944">
            <v>9310614</v>
          </cell>
          <cell r="H8944">
            <v>0</v>
          </cell>
        </row>
        <row r="8945">
          <cell r="D8945">
            <v>7302264</v>
          </cell>
          <cell r="H8945">
            <v>8.951407913454986</v>
          </cell>
        </row>
        <row r="8946">
          <cell r="D8946">
            <v>9305554</v>
          </cell>
          <cell r="H8946">
            <v>408.23592769780259</v>
          </cell>
        </row>
        <row r="8947">
          <cell r="D8947">
            <v>9309510</v>
          </cell>
          <cell r="H8947">
            <v>0</v>
          </cell>
        </row>
        <row r="8948">
          <cell r="D8948">
            <v>9309511</v>
          </cell>
          <cell r="H8948">
            <v>0</v>
          </cell>
        </row>
        <row r="8949">
          <cell r="D8949">
            <v>9309515</v>
          </cell>
          <cell r="H8949">
            <v>0</v>
          </cell>
        </row>
        <row r="8950">
          <cell r="D8950">
            <v>9309522</v>
          </cell>
          <cell r="H8950">
            <v>0</v>
          </cell>
        </row>
        <row r="8951">
          <cell r="D8951">
            <v>9309592</v>
          </cell>
          <cell r="H8951">
            <v>0</v>
          </cell>
        </row>
        <row r="8952">
          <cell r="D8952">
            <v>9309593</v>
          </cell>
          <cell r="H8952">
            <v>0</v>
          </cell>
        </row>
        <row r="8953">
          <cell r="D8953">
            <v>9309594</v>
          </cell>
          <cell r="H8953">
            <v>0</v>
          </cell>
        </row>
        <row r="8954">
          <cell r="D8954">
            <v>9309712</v>
          </cell>
          <cell r="H8954">
            <v>0</v>
          </cell>
        </row>
        <row r="8955">
          <cell r="D8955">
            <v>9309713</v>
          </cell>
          <cell r="H8955">
            <v>0</v>
          </cell>
        </row>
        <row r="8956">
          <cell r="D8956">
            <v>9309744</v>
          </cell>
          <cell r="H8956">
            <v>0</v>
          </cell>
        </row>
        <row r="8957">
          <cell r="D8957">
            <v>9309753</v>
          </cell>
          <cell r="H8957">
            <v>0</v>
          </cell>
        </row>
        <row r="8958">
          <cell r="D8958">
            <v>9309754</v>
          </cell>
          <cell r="H8958">
            <v>0</v>
          </cell>
        </row>
        <row r="8959">
          <cell r="D8959">
            <v>9311388</v>
          </cell>
          <cell r="H8959">
            <v>2661.168804171833</v>
          </cell>
        </row>
        <row r="8960">
          <cell r="D8960">
            <v>9306242</v>
          </cell>
          <cell r="H8960">
            <v>0</v>
          </cell>
        </row>
        <row r="8961">
          <cell r="D8961">
            <v>9305555</v>
          </cell>
          <cell r="H8961">
            <v>0</v>
          </cell>
        </row>
        <row r="8962">
          <cell r="D8962">
            <v>9309831</v>
          </cell>
          <cell r="H8962">
            <v>0</v>
          </cell>
        </row>
        <row r="8963">
          <cell r="D8963">
            <v>9309833</v>
          </cell>
          <cell r="H8963">
            <v>0</v>
          </cell>
        </row>
        <row r="8964">
          <cell r="D8964">
            <v>9309834</v>
          </cell>
          <cell r="H8964">
            <v>0</v>
          </cell>
        </row>
        <row r="8965">
          <cell r="D8965">
            <v>9309509</v>
          </cell>
          <cell r="H8965">
            <v>0</v>
          </cell>
        </row>
        <row r="8966">
          <cell r="D8966">
            <v>9310449</v>
          </cell>
          <cell r="H8966">
            <v>0</v>
          </cell>
        </row>
        <row r="8967">
          <cell r="D8967">
            <v>9306573</v>
          </cell>
          <cell r="H8967">
            <v>20.284526227357908</v>
          </cell>
        </row>
        <row r="8968">
          <cell r="D8968">
            <v>9311194</v>
          </cell>
          <cell r="H8968">
            <v>457.76748356863436</v>
          </cell>
        </row>
        <row r="8969">
          <cell r="D8969">
            <v>9309148</v>
          </cell>
          <cell r="H8969">
            <v>75.917567742099223</v>
          </cell>
        </row>
        <row r="8970">
          <cell r="D8970">
            <v>9309902</v>
          </cell>
          <cell r="H8970">
            <v>0</v>
          </cell>
        </row>
        <row r="8971">
          <cell r="D8971">
            <v>9310695</v>
          </cell>
          <cell r="H8971">
            <v>3479.5497482504825</v>
          </cell>
        </row>
        <row r="8972">
          <cell r="D8972">
            <v>9309214</v>
          </cell>
          <cell r="H8972">
            <v>22394.919095909394</v>
          </cell>
        </row>
        <row r="8973">
          <cell r="D8973">
            <v>9309908</v>
          </cell>
          <cell r="H8973">
            <v>0</v>
          </cell>
        </row>
        <row r="8974">
          <cell r="D8974">
            <v>9309910</v>
          </cell>
          <cell r="H8974">
            <v>0</v>
          </cell>
        </row>
        <row r="8975">
          <cell r="D8975">
            <v>9309930</v>
          </cell>
          <cell r="H8975">
            <v>0</v>
          </cell>
        </row>
        <row r="8976">
          <cell r="D8976">
            <v>9311169</v>
          </cell>
          <cell r="H8976">
            <v>23.917493993040093</v>
          </cell>
        </row>
        <row r="8977">
          <cell r="D8977">
            <v>9310446</v>
          </cell>
          <cell r="H8977">
            <v>25.586313267910697</v>
          </cell>
        </row>
        <row r="8978">
          <cell r="D8978">
            <v>9302971</v>
          </cell>
          <cell r="H8978">
            <v>5.8871934360169629</v>
          </cell>
        </row>
        <row r="8979">
          <cell r="D8979">
            <v>9310448</v>
          </cell>
          <cell r="H8979">
            <v>0</v>
          </cell>
        </row>
        <row r="8980">
          <cell r="D8980">
            <v>9308616</v>
          </cell>
          <cell r="H8980">
            <v>32.370736677322483</v>
          </cell>
        </row>
        <row r="8981">
          <cell r="D8981">
            <v>9310450</v>
          </cell>
          <cell r="H8981">
            <v>0</v>
          </cell>
        </row>
        <row r="8982">
          <cell r="D8982">
            <v>9305864</v>
          </cell>
          <cell r="H8982">
            <v>31.60041848613362</v>
          </cell>
        </row>
        <row r="8983">
          <cell r="D8983">
            <v>9310452</v>
          </cell>
          <cell r="H8983">
            <v>0</v>
          </cell>
        </row>
        <row r="8984">
          <cell r="D8984">
            <v>9310454</v>
          </cell>
          <cell r="H8984">
            <v>10072.380850198766</v>
          </cell>
        </row>
        <row r="8985">
          <cell r="D8985">
            <v>9310455</v>
          </cell>
          <cell r="H8985">
            <v>0</v>
          </cell>
        </row>
        <row r="8986">
          <cell r="D8986">
            <v>9310457</v>
          </cell>
          <cell r="H8986">
            <v>0</v>
          </cell>
        </row>
        <row r="8987">
          <cell r="D8987">
            <v>9310458</v>
          </cell>
          <cell r="H8987">
            <v>0</v>
          </cell>
        </row>
        <row r="8988">
          <cell r="D8988">
            <v>9310560</v>
          </cell>
          <cell r="H8988">
            <v>0</v>
          </cell>
        </row>
        <row r="8989">
          <cell r="D8989">
            <v>9310561</v>
          </cell>
          <cell r="H8989">
            <v>0</v>
          </cell>
        </row>
        <row r="8990">
          <cell r="D8990">
            <v>9310562</v>
          </cell>
          <cell r="H8990">
            <v>0</v>
          </cell>
        </row>
        <row r="8991">
          <cell r="D8991">
            <v>9310563</v>
          </cell>
          <cell r="H8991">
            <v>0</v>
          </cell>
        </row>
        <row r="8992">
          <cell r="D8992">
            <v>9310593</v>
          </cell>
          <cell r="H8992">
            <v>38384.317072157384</v>
          </cell>
        </row>
        <row r="8993">
          <cell r="D8993">
            <v>9308062</v>
          </cell>
          <cell r="H8993">
            <v>6.9339753559360089</v>
          </cell>
        </row>
        <row r="8994">
          <cell r="D8994">
            <v>9310595</v>
          </cell>
          <cell r="H8994">
            <v>0</v>
          </cell>
        </row>
        <row r="8995">
          <cell r="D8995">
            <v>9310613</v>
          </cell>
          <cell r="H8995">
            <v>0</v>
          </cell>
        </row>
        <row r="8996">
          <cell r="D8996">
            <v>7302250</v>
          </cell>
          <cell r="H8996">
            <v>0</v>
          </cell>
        </row>
        <row r="8997">
          <cell r="D8997">
            <v>9309506</v>
          </cell>
          <cell r="H8997">
            <v>6.8626089845543712</v>
          </cell>
        </row>
        <row r="8998">
          <cell r="D8998">
            <v>9310618</v>
          </cell>
          <cell r="H8998">
            <v>0</v>
          </cell>
        </row>
        <row r="8999">
          <cell r="D8999">
            <v>9310619</v>
          </cell>
          <cell r="H8999">
            <v>0</v>
          </cell>
        </row>
        <row r="9000">
          <cell r="D9000">
            <v>9309797</v>
          </cell>
          <cell r="H9000">
            <v>12.689011509224429</v>
          </cell>
        </row>
        <row r="9001">
          <cell r="D9001">
            <v>9310696</v>
          </cell>
          <cell r="H9001">
            <v>0</v>
          </cell>
        </row>
        <row r="9002">
          <cell r="D9002">
            <v>9310697</v>
          </cell>
          <cell r="H9002">
            <v>0</v>
          </cell>
        </row>
        <row r="9003">
          <cell r="D9003">
            <v>9310698</v>
          </cell>
          <cell r="H9003">
            <v>0</v>
          </cell>
        </row>
        <row r="9004">
          <cell r="D9004">
            <v>9310699</v>
          </cell>
          <cell r="H9004">
            <v>0</v>
          </cell>
        </row>
        <row r="9005">
          <cell r="D9005">
            <v>9310772</v>
          </cell>
          <cell r="H9005">
            <v>0</v>
          </cell>
        </row>
        <row r="9006">
          <cell r="D9006">
            <v>9310773</v>
          </cell>
          <cell r="H9006">
            <v>0</v>
          </cell>
        </row>
        <row r="9007">
          <cell r="D9007">
            <v>9310774</v>
          </cell>
          <cell r="H9007">
            <v>0</v>
          </cell>
        </row>
        <row r="9008">
          <cell r="D9008">
            <v>9310805</v>
          </cell>
          <cell r="H9008">
            <v>0</v>
          </cell>
        </row>
        <row r="9009">
          <cell r="D9009">
            <v>9310806</v>
          </cell>
          <cell r="H9009">
            <v>0</v>
          </cell>
        </row>
        <row r="9010">
          <cell r="D9010">
            <v>9310807</v>
          </cell>
          <cell r="H9010">
            <v>0</v>
          </cell>
        </row>
        <row r="9011">
          <cell r="D9011">
            <v>9310808</v>
          </cell>
          <cell r="H9011">
            <v>0</v>
          </cell>
        </row>
        <row r="9012">
          <cell r="D9012">
            <v>9310809</v>
          </cell>
          <cell r="H9012">
            <v>0</v>
          </cell>
        </row>
        <row r="9013">
          <cell r="D9013">
            <v>9310810</v>
          </cell>
          <cell r="H9013">
            <v>0</v>
          </cell>
        </row>
        <row r="9014">
          <cell r="D9014">
            <v>9310811</v>
          </cell>
          <cell r="H9014">
            <v>0</v>
          </cell>
        </row>
        <row r="9015">
          <cell r="D9015">
            <v>9310826</v>
          </cell>
          <cell r="H9015">
            <v>0</v>
          </cell>
        </row>
        <row r="9016">
          <cell r="D9016">
            <v>9310845</v>
          </cell>
          <cell r="H9016">
            <v>0</v>
          </cell>
        </row>
        <row r="9017">
          <cell r="D9017">
            <v>9310850</v>
          </cell>
          <cell r="H9017">
            <v>0</v>
          </cell>
        </row>
        <row r="9018">
          <cell r="D9018">
            <v>9310851</v>
          </cell>
          <cell r="H9018">
            <v>0</v>
          </cell>
        </row>
        <row r="9019">
          <cell r="D9019">
            <v>9310878</v>
          </cell>
          <cell r="H9019">
            <v>0</v>
          </cell>
        </row>
        <row r="9020">
          <cell r="D9020">
            <v>9310904</v>
          </cell>
          <cell r="H9020">
            <v>0</v>
          </cell>
        </row>
        <row r="9021">
          <cell r="D9021">
            <v>9310905</v>
          </cell>
          <cell r="H9021">
            <v>0</v>
          </cell>
        </row>
        <row r="9022">
          <cell r="D9022">
            <v>9310906</v>
          </cell>
          <cell r="H9022">
            <v>0</v>
          </cell>
        </row>
        <row r="9023">
          <cell r="D9023">
            <v>9310907</v>
          </cell>
          <cell r="H9023">
            <v>0</v>
          </cell>
        </row>
        <row r="9024">
          <cell r="D9024">
            <v>9310908</v>
          </cell>
          <cell r="H9024">
            <v>0</v>
          </cell>
        </row>
        <row r="9025">
          <cell r="D9025">
            <v>9310909</v>
          </cell>
          <cell r="H9025">
            <v>0</v>
          </cell>
        </row>
        <row r="9026">
          <cell r="D9026">
            <v>9310930</v>
          </cell>
          <cell r="H9026">
            <v>0</v>
          </cell>
        </row>
        <row r="9027">
          <cell r="D9027">
            <v>9310964</v>
          </cell>
          <cell r="H9027">
            <v>0</v>
          </cell>
        </row>
        <row r="9028">
          <cell r="D9028">
            <v>9310970</v>
          </cell>
          <cell r="H9028">
            <v>0</v>
          </cell>
        </row>
        <row r="9029">
          <cell r="D9029">
            <v>9310971</v>
          </cell>
          <cell r="H9029">
            <v>0</v>
          </cell>
        </row>
        <row r="9030">
          <cell r="D9030">
            <v>9309507</v>
          </cell>
          <cell r="H9030">
            <v>106.75037270059649</v>
          </cell>
        </row>
        <row r="9031">
          <cell r="D9031">
            <v>9311058</v>
          </cell>
          <cell r="H9031">
            <v>0</v>
          </cell>
        </row>
        <row r="9032">
          <cell r="D9032">
            <v>9311060</v>
          </cell>
          <cell r="H9032">
            <v>0</v>
          </cell>
        </row>
        <row r="9033">
          <cell r="D9033">
            <v>9311061</v>
          </cell>
          <cell r="H9033">
            <v>0</v>
          </cell>
        </row>
        <row r="9034">
          <cell r="D9034">
            <v>9311062</v>
          </cell>
          <cell r="H9034">
            <v>0</v>
          </cell>
        </row>
        <row r="9035">
          <cell r="D9035">
            <v>9311067</v>
          </cell>
          <cell r="H9035">
            <v>0</v>
          </cell>
        </row>
        <row r="9036">
          <cell r="D9036">
            <v>9311068</v>
          </cell>
          <cell r="H9036">
            <v>0</v>
          </cell>
        </row>
        <row r="9037">
          <cell r="D9037">
            <v>9311069</v>
          </cell>
          <cell r="H9037">
            <v>0</v>
          </cell>
        </row>
        <row r="9038">
          <cell r="D9038">
            <v>9311071</v>
          </cell>
          <cell r="H9038">
            <v>0</v>
          </cell>
        </row>
        <row r="9039">
          <cell r="D9039">
            <v>9311086</v>
          </cell>
          <cell r="H9039">
            <v>0</v>
          </cell>
        </row>
        <row r="9040">
          <cell r="D9040">
            <v>9311087</v>
          </cell>
          <cell r="H9040">
            <v>0</v>
          </cell>
        </row>
        <row r="9041">
          <cell r="D9041">
            <v>9311088</v>
          </cell>
          <cell r="H9041">
            <v>0</v>
          </cell>
        </row>
        <row r="9042">
          <cell r="D9042">
            <v>9311113</v>
          </cell>
          <cell r="H9042">
            <v>0</v>
          </cell>
        </row>
        <row r="9043">
          <cell r="D9043">
            <v>9311121</v>
          </cell>
          <cell r="H9043">
            <v>0</v>
          </cell>
        </row>
        <row r="9044">
          <cell r="D9044">
            <v>9311122</v>
          </cell>
          <cell r="H9044">
            <v>0</v>
          </cell>
        </row>
        <row r="9045">
          <cell r="D9045">
            <v>9311124</v>
          </cell>
          <cell r="H9045">
            <v>0</v>
          </cell>
        </row>
        <row r="9046">
          <cell r="D9046">
            <v>9311125</v>
          </cell>
          <cell r="H9046">
            <v>0</v>
          </cell>
        </row>
        <row r="9047">
          <cell r="D9047">
            <v>9311126</v>
          </cell>
          <cell r="H9047">
            <v>0</v>
          </cell>
        </row>
        <row r="9048">
          <cell r="D9048">
            <v>9311127</v>
          </cell>
          <cell r="H9048">
            <v>0</v>
          </cell>
        </row>
        <row r="9049">
          <cell r="D9049">
            <v>9311128</v>
          </cell>
          <cell r="H9049">
            <v>0</v>
          </cell>
        </row>
        <row r="9050">
          <cell r="D9050">
            <v>9311129</v>
          </cell>
          <cell r="H9050">
            <v>0</v>
          </cell>
        </row>
        <row r="9051">
          <cell r="D9051">
            <v>9311130</v>
          </cell>
          <cell r="H9051">
            <v>0</v>
          </cell>
        </row>
        <row r="9052">
          <cell r="D9052">
            <v>9311131</v>
          </cell>
          <cell r="H9052">
            <v>0</v>
          </cell>
        </row>
        <row r="9053">
          <cell r="D9053">
            <v>9311132</v>
          </cell>
          <cell r="H9053">
            <v>0</v>
          </cell>
        </row>
        <row r="9054">
          <cell r="D9054">
            <v>9311133</v>
          </cell>
          <cell r="H9054">
            <v>0</v>
          </cell>
        </row>
        <row r="9055">
          <cell r="D9055">
            <v>9311134</v>
          </cell>
          <cell r="H9055">
            <v>0</v>
          </cell>
        </row>
        <row r="9056">
          <cell r="D9056">
            <v>9311135</v>
          </cell>
          <cell r="H9056">
            <v>0</v>
          </cell>
        </row>
        <row r="9057">
          <cell r="D9057">
            <v>9311136</v>
          </cell>
          <cell r="H9057">
            <v>0</v>
          </cell>
        </row>
        <row r="9058">
          <cell r="D9058">
            <v>9311137</v>
          </cell>
          <cell r="H9058">
            <v>0</v>
          </cell>
        </row>
        <row r="9059">
          <cell r="D9059">
            <v>9311138</v>
          </cell>
          <cell r="H9059">
            <v>0</v>
          </cell>
        </row>
        <row r="9060">
          <cell r="D9060">
            <v>9309838</v>
          </cell>
          <cell r="H9060">
            <v>53.375186350298243</v>
          </cell>
        </row>
        <row r="9061">
          <cell r="D9061">
            <v>9311190</v>
          </cell>
          <cell r="H9061">
            <v>0</v>
          </cell>
        </row>
        <row r="9062">
          <cell r="D9062">
            <v>9311191</v>
          </cell>
          <cell r="H9062">
            <v>0</v>
          </cell>
        </row>
        <row r="9063">
          <cell r="D9063">
            <v>7301751</v>
          </cell>
          <cell r="H9063">
            <v>23.906847651103327</v>
          </cell>
        </row>
        <row r="9064">
          <cell r="D9064">
            <v>9311193</v>
          </cell>
          <cell r="H9064">
            <v>0</v>
          </cell>
        </row>
        <row r="9065">
          <cell r="D9065">
            <v>9301416</v>
          </cell>
          <cell r="H9065">
            <v>46.049928882325112</v>
          </cell>
        </row>
        <row r="9066">
          <cell r="D9066">
            <v>9311196</v>
          </cell>
          <cell r="H9066">
            <v>0</v>
          </cell>
        </row>
        <row r="9067">
          <cell r="D9067">
            <v>9311197</v>
          </cell>
          <cell r="H9067">
            <v>0</v>
          </cell>
        </row>
        <row r="9068">
          <cell r="D9068">
            <v>9311198</v>
          </cell>
          <cell r="H9068">
            <v>0</v>
          </cell>
        </row>
        <row r="9069">
          <cell r="D9069">
            <v>9311212</v>
          </cell>
          <cell r="H9069">
            <v>0</v>
          </cell>
        </row>
        <row r="9070">
          <cell r="D9070">
            <v>9311213</v>
          </cell>
          <cell r="H9070">
            <v>0</v>
          </cell>
        </row>
        <row r="9071">
          <cell r="D9071">
            <v>9311214</v>
          </cell>
          <cell r="H9071">
            <v>0</v>
          </cell>
        </row>
        <row r="9072">
          <cell r="D9072">
            <v>9311215</v>
          </cell>
          <cell r="H9072">
            <v>0</v>
          </cell>
        </row>
        <row r="9073">
          <cell r="D9073">
            <v>9311321</v>
          </cell>
          <cell r="H9073">
            <v>0</v>
          </cell>
        </row>
        <row r="9074">
          <cell r="D9074">
            <v>9311330</v>
          </cell>
          <cell r="H9074">
            <v>0</v>
          </cell>
        </row>
        <row r="9075">
          <cell r="D9075">
            <v>9311331</v>
          </cell>
          <cell r="H9075">
            <v>0</v>
          </cell>
        </row>
        <row r="9076">
          <cell r="D9076">
            <v>9311192</v>
          </cell>
          <cell r="H9076">
            <v>6.4211445389980479</v>
          </cell>
        </row>
        <row r="9077">
          <cell r="D9077">
            <v>9311387</v>
          </cell>
          <cell r="H9077">
            <v>0</v>
          </cell>
        </row>
        <row r="9078">
          <cell r="D9078">
            <v>9305857</v>
          </cell>
          <cell r="H9078">
            <v>6.2336816796861196</v>
          </cell>
        </row>
        <row r="9079">
          <cell r="D9079">
            <v>9311417</v>
          </cell>
          <cell r="H9079">
            <v>0</v>
          </cell>
        </row>
        <row r="9080">
          <cell r="D9080">
            <v>9311418</v>
          </cell>
          <cell r="H9080">
            <v>0</v>
          </cell>
        </row>
        <row r="9081">
          <cell r="D9081">
            <v>9311432</v>
          </cell>
          <cell r="H9081">
            <v>0</v>
          </cell>
        </row>
        <row r="9082">
          <cell r="D9082">
            <v>9311444</v>
          </cell>
          <cell r="H9082">
            <v>0</v>
          </cell>
        </row>
        <row r="9083">
          <cell r="D9083">
            <v>9311503</v>
          </cell>
          <cell r="H9083">
            <v>0</v>
          </cell>
        </row>
        <row r="9084">
          <cell r="D9084">
            <v>9309508</v>
          </cell>
          <cell r="H9084">
            <v>21.519699302619244</v>
          </cell>
        </row>
        <row r="9085">
          <cell r="D9085">
            <v>9311676</v>
          </cell>
          <cell r="H9085">
            <v>0</v>
          </cell>
        </row>
        <row r="9086">
          <cell r="D9086">
            <v>9311677</v>
          </cell>
          <cell r="H9086">
            <v>0</v>
          </cell>
        </row>
        <row r="9087">
          <cell r="D9087">
            <v>9311678</v>
          </cell>
          <cell r="H9087">
            <v>0</v>
          </cell>
        </row>
        <row r="9088">
          <cell r="D9088">
            <v>9311679</v>
          </cell>
          <cell r="H9088">
            <v>0</v>
          </cell>
        </row>
        <row r="9089">
          <cell r="D9089">
            <v>9311713</v>
          </cell>
          <cell r="H9089">
            <v>0</v>
          </cell>
        </row>
        <row r="9090">
          <cell r="D9090">
            <v>9311718</v>
          </cell>
          <cell r="H9090">
            <v>0</v>
          </cell>
        </row>
        <row r="9091">
          <cell r="D9091">
            <v>9311719</v>
          </cell>
          <cell r="H9091">
            <v>0</v>
          </cell>
        </row>
        <row r="9092">
          <cell r="D9092">
            <v>9311730</v>
          </cell>
          <cell r="H9092">
            <v>0</v>
          </cell>
        </row>
        <row r="9093">
          <cell r="D9093">
            <v>9311868</v>
          </cell>
          <cell r="H9093">
            <v>0</v>
          </cell>
        </row>
        <row r="9094">
          <cell r="D9094">
            <v>9311869</v>
          </cell>
          <cell r="H9094">
            <v>0</v>
          </cell>
        </row>
        <row r="9095">
          <cell r="D9095">
            <v>9311880</v>
          </cell>
          <cell r="H9095">
            <v>0</v>
          </cell>
        </row>
        <row r="9096">
          <cell r="D9096">
            <v>9311894</v>
          </cell>
          <cell r="H9096">
            <v>0</v>
          </cell>
        </row>
        <row r="9097">
          <cell r="D9097">
            <v>9311895</v>
          </cell>
          <cell r="H9097">
            <v>0</v>
          </cell>
        </row>
        <row r="9098">
          <cell r="D9098">
            <v>9311896</v>
          </cell>
          <cell r="H9098">
            <v>0</v>
          </cell>
        </row>
        <row r="9099">
          <cell r="D9099">
            <v>9311897</v>
          </cell>
          <cell r="H9099">
            <v>0</v>
          </cell>
        </row>
        <row r="9100">
          <cell r="D9100">
            <v>9311924</v>
          </cell>
          <cell r="H9100">
            <v>0</v>
          </cell>
        </row>
        <row r="9101">
          <cell r="D9101">
            <v>9311944</v>
          </cell>
          <cell r="H9101">
            <v>0</v>
          </cell>
        </row>
        <row r="9102">
          <cell r="D9102">
            <v>9311946</v>
          </cell>
          <cell r="H9102">
            <v>0</v>
          </cell>
        </row>
        <row r="9103">
          <cell r="D9103">
            <v>9311947</v>
          </cell>
          <cell r="H9103">
            <v>0</v>
          </cell>
        </row>
        <row r="9104">
          <cell r="D9104">
            <v>9311952</v>
          </cell>
          <cell r="H9104">
            <v>0</v>
          </cell>
        </row>
        <row r="9105">
          <cell r="D9105">
            <v>9311953</v>
          </cell>
          <cell r="H9105">
            <v>0</v>
          </cell>
        </row>
        <row r="9106">
          <cell r="D9106">
            <v>9311954</v>
          </cell>
          <cell r="H9106">
            <v>0</v>
          </cell>
        </row>
        <row r="9107">
          <cell r="D9107">
            <v>9311980</v>
          </cell>
          <cell r="H9107">
            <v>0</v>
          </cell>
        </row>
        <row r="9108">
          <cell r="D9108">
            <v>9311995</v>
          </cell>
          <cell r="H9108">
            <v>0</v>
          </cell>
        </row>
        <row r="9109">
          <cell r="D9109">
            <v>9311996</v>
          </cell>
          <cell r="H9109">
            <v>0</v>
          </cell>
        </row>
        <row r="9110">
          <cell r="D9110">
            <v>9311997</v>
          </cell>
          <cell r="H9110">
            <v>0</v>
          </cell>
        </row>
        <row r="9111">
          <cell r="D9111">
            <v>9312030</v>
          </cell>
          <cell r="H9111">
            <v>0</v>
          </cell>
        </row>
        <row r="9112">
          <cell r="D9112">
            <v>9312031</v>
          </cell>
          <cell r="H9112">
            <v>0</v>
          </cell>
        </row>
        <row r="9113">
          <cell r="D9113">
            <v>9312032</v>
          </cell>
          <cell r="H9113">
            <v>0</v>
          </cell>
        </row>
        <row r="9114">
          <cell r="D9114">
            <v>9312121</v>
          </cell>
          <cell r="H9114">
            <v>0</v>
          </cell>
        </row>
        <row r="9115">
          <cell r="D9115">
            <v>9312132</v>
          </cell>
          <cell r="H9115">
            <v>0</v>
          </cell>
        </row>
        <row r="9116">
          <cell r="D9116">
            <v>9312144</v>
          </cell>
          <cell r="H9116">
            <v>0</v>
          </cell>
        </row>
        <row r="9117">
          <cell r="D9117">
            <v>9312145</v>
          </cell>
          <cell r="H9117">
            <v>0</v>
          </cell>
        </row>
        <row r="9118">
          <cell r="D9118">
            <v>9312146</v>
          </cell>
          <cell r="H9118">
            <v>0</v>
          </cell>
        </row>
        <row r="9119">
          <cell r="D9119">
            <v>9312147</v>
          </cell>
          <cell r="H9119">
            <v>0</v>
          </cell>
        </row>
        <row r="9120">
          <cell r="D9120">
            <v>9312148</v>
          </cell>
          <cell r="H9120">
            <v>0</v>
          </cell>
        </row>
        <row r="9121">
          <cell r="D9121">
            <v>9312149</v>
          </cell>
          <cell r="H9121">
            <v>0</v>
          </cell>
        </row>
        <row r="9122">
          <cell r="D9122">
            <v>9312165</v>
          </cell>
          <cell r="H9122">
            <v>0</v>
          </cell>
        </row>
        <row r="9123">
          <cell r="D9123">
            <v>9312166</v>
          </cell>
          <cell r="H9123">
            <v>0</v>
          </cell>
        </row>
        <row r="9124">
          <cell r="D9124">
            <v>9312167</v>
          </cell>
          <cell r="H9124">
            <v>0</v>
          </cell>
        </row>
        <row r="9125">
          <cell r="D9125">
            <v>9312168</v>
          </cell>
          <cell r="H9125">
            <v>0</v>
          </cell>
        </row>
        <row r="9126">
          <cell r="D9126">
            <v>9312169</v>
          </cell>
          <cell r="H9126">
            <v>0</v>
          </cell>
        </row>
        <row r="9127">
          <cell r="D9127">
            <v>9312180</v>
          </cell>
          <cell r="H9127">
            <v>0</v>
          </cell>
        </row>
        <row r="9128">
          <cell r="D9128">
            <v>9312181</v>
          </cell>
          <cell r="H9128">
            <v>0</v>
          </cell>
        </row>
        <row r="9129">
          <cell r="D9129">
            <v>9312182</v>
          </cell>
          <cell r="H9129">
            <v>0</v>
          </cell>
        </row>
        <row r="9130">
          <cell r="D9130">
            <v>9312183</v>
          </cell>
          <cell r="H9130">
            <v>0</v>
          </cell>
        </row>
        <row r="9131">
          <cell r="D9131">
            <v>9312184</v>
          </cell>
          <cell r="H9131">
            <v>0</v>
          </cell>
        </row>
        <row r="9132">
          <cell r="D9132">
            <v>9312185</v>
          </cell>
          <cell r="H9132">
            <v>0</v>
          </cell>
        </row>
        <row r="9133">
          <cell r="D9133">
            <v>9311384</v>
          </cell>
          <cell r="H9133">
            <v>5.1497058642089675</v>
          </cell>
        </row>
        <row r="9134">
          <cell r="D9134">
            <v>9312293</v>
          </cell>
          <cell r="H9134">
            <v>0</v>
          </cell>
        </row>
        <row r="9135">
          <cell r="D9135">
            <v>7302385</v>
          </cell>
          <cell r="H9135">
            <v>0</v>
          </cell>
        </row>
        <row r="9136">
          <cell r="D9136">
            <v>7301237</v>
          </cell>
          <cell r="H9136">
            <v>184.40712722318133</v>
          </cell>
        </row>
        <row r="9137">
          <cell r="D9137">
            <v>9309505</v>
          </cell>
          <cell r="H9137">
            <v>7.0266889340911618</v>
          </cell>
        </row>
        <row r="9138">
          <cell r="D9138">
            <v>9312352</v>
          </cell>
          <cell r="H9138">
            <v>0</v>
          </cell>
        </row>
        <row r="9139">
          <cell r="D9139">
            <v>9312354</v>
          </cell>
          <cell r="H9139">
            <v>0</v>
          </cell>
        </row>
        <row r="9140">
          <cell r="D9140">
            <v>9312355</v>
          </cell>
          <cell r="H9140">
            <v>0</v>
          </cell>
        </row>
        <row r="9141">
          <cell r="D9141">
            <v>9312357</v>
          </cell>
          <cell r="H9141">
            <v>0</v>
          </cell>
        </row>
        <row r="9142">
          <cell r="D9142">
            <v>9312358</v>
          </cell>
          <cell r="H9142">
            <v>0</v>
          </cell>
        </row>
        <row r="9143">
          <cell r="D9143">
            <v>9312366</v>
          </cell>
          <cell r="H9143">
            <v>0</v>
          </cell>
        </row>
        <row r="9144">
          <cell r="D9144">
            <v>9312367</v>
          </cell>
          <cell r="H9144">
            <v>0</v>
          </cell>
        </row>
        <row r="9145">
          <cell r="D9145">
            <v>9312377</v>
          </cell>
          <cell r="H9145">
            <v>0</v>
          </cell>
        </row>
        <row r="9146">
          <cell r="D9146">
            <v>9312379</v>
          </cell>
          <cell r="H9146">
            <v>0</v>
          </cell>
        </row>
        <row r="9147">
          <cell r="D9147">
            <v>9312411</v>
          </cell>
          <cell r="H9147">
            <v>0</v>
          </cell>
        </row>
        <row r="9148">
          <cell r="D9148">
            <v>9312413</v>
          </cell>
          <cell r="H9148">
            <v>0</v>
          </cell>
        </row>
        <row r="9149">
          <cell r="D9149">
            <v>9312414</v>
          </cell>
          <cell r="H9149">
            <v>0</v>
          </cell>
        </row>
        <row r="9150">
          <cell r="D9150">
            <v>9312415</v>
          </cell>
          <cell r="H9150">
            <v>0</v>
          </cell>
        </row>
        <row r="9151">
          <cell r="D9151">
            <v>9312416</v>
          </cell>
          <cell r="H9151">
            <v>0</v>
          </cell>
        </row>
        <row r="9152">
          <cell r="D9152">
            <v>9312417</v>
          </cell>
          <cell r="H9152">
            <v>0</v>
          </cell>
        </row>
        <row r="9153">
          <cell r="D9153">
            <v>9312418</v>
          </cell>
          <cell r="H9153">
            <v>0</v>
          </cell>
        </row>
        <row r="9154">
          <cell r="D9154">
            <v>9312423</v>
          </cell>
          <cell r="H9154">
            <v>0</v>
          </cell>
        </row>
        <row r="9155">
          <cell r="D9155">
            <v>9312424</v>
          </cell>
          <cell r="H9155">
            <v>0</v>
          </cell>
        </row>
        <row r="9156">
          <cell r="D9156">
            <v>9312425</v>
          </cell>
          <cell r="H9156">
            <v>0</v>
          </cell>
        </row>
        <row r="9157">
          <cell r="D9157">
            <v>9312426</v>
          </cell>
          <cell r="H9157">
            <v>0</v>
          </cell>
        </row>
        <row r="9158">
          <cell r="D9158">
            <v>9312427</v>
          </cell>
          <cell r="H9158">
            <v>0</v>
          </cell>
        </row>
        <row r="9159">
          <cell r="D9159">
            <v>9312428</v>
          </cell>
          <cell r="H9159">
            <v>0</v>
          </cell>
        </row>
        <row r="9160">
          <cell r="D9160">
            <v>9312429</v>
          </cell>
          <cell r="H9160">
            <v>0</v>
          </cell>
        </row>
        <row r="9161">
          <cell r="D9161">
            <v>9312440</v>
          </cell>
          <cell r="H9161">
            <v>0</v>
          </cell>
        </row>
        <row r="9162">
          <cell r="D9162">
            <v>9312441</v>
          </cell>
          <cell r="H9162">
            <v>0</v>
          </cell>
        </row>
        <row r="9163">
          <cell r="D9163">
            <v>9312442</v>
          </cell>
          <cell r="H9163">
            <v>0</v>
          </cell>
        </row>
        <row r="9164">
          <cell r="D9164">
            <v>9312443</v>
          </cell>
          <cell r="H9164">
            <v>0</v>
          </cell>
        </row>
        <row r="9165">
          <cell r="D9165">
            <v>9312444</v>
          </cell>
          <cell r="H9165">
            <v>0</v>
          </cell>
        </row>
        <row r="9166">
          <cell r="D9166">
            <v>9312445</v>
          </cell>
          <cell r="H9166">
            <v>0</v>
          </cell>
        </row>
        <row r="9167">
          <cell r="D9167">
            <v>9312446</v>
          </cell>
          <cell r="H9167">
            <v>0</v>
          </cell>
        </row>
        <row r="9168">
          <cell r="D9168">
            <v>9312447</v>
          </cell>
          <cell r="H9168">
            <v>0</v>
          </cell>
        </row>
        <row r="9169">
          <cell r="D9169">
            <v>9312491</v>
          </cell>
          <cell r="H9169">
            <v>0</v>
          </cell>
        </row>
        <row r="9170">
          <cell r="D9170">
            <v>9312492</v>
          </cell>
          <cell r="H9170">
            <v>0</v>
          </cell>
        </row>
        <row r="9171">
          <cell r="D9171">
            <v>9312493</v>
          </cell>
          <cell r="H9171">
            <v>0</v>
          </cell>
        </row>
        <row r="9172">
          <cell r="D9172">
            <v>9312526</v>
          </cell>
          <cell r="H9172">
            <v>0</v>
          </cell>
        </row>
        <row r="9173">
          <cell r="D9173">
            <v>9312545</v>
          </cell>
          <cell r="H9173">
            <v>0</v>
          </cell>
        </row>
        <row r="9174">
          <cell r="D9174">
            <v>9312546</v>
          </cell>
          <cell r="H9174">
            <v>0</v>
          </cell>
        </row>
        <row r="9175">
          <cell r="D9175">
            <v>9312547</v>
          </cell>
          <cell r="H9175">
            <v>0</v>
          </cell>
        </row>
        <row r="9176">
          <cell r="D9176">
            <v>9312548</v>
          </cell>
          <cell r="H9176">
            <v>0</v>
          </cell>
        </row>
        <row r="9177">
          <cell r="D9177">
            <v>9312694</v>
          </cell>
          <cell r="H9177">
            <v>0</v>
          </cell>
        </row>
        <row r="9178">
          <cell r="D9178">
            <v>9312724</v>
          </cell>
          <cell r="H9178">
            <v>0</v>
          </cell>
        </row>
        <row r="9179">
          <cell r="D9179">
            <v>9312725</v>
          </cell>
          <cell r="H9179">
            <v>0</v>
          </cell>
        </row>
        <row r="9180">
          <cell r="D9180">
            <v>9312726</v>
          </cell>
          <cell r="H9180">
            <v>0</v>
          </cell>
        </row>
        <row r="9181">
          <cell r="D9181">
            <v>9312727</v>
          </cell>
          <cell r="H9181">
            <v>0</v>
          </cell>
        </row>
        <row r="9182">
          <cell r="D9182">
            <v>9312728</v>
          </cell>
          <cell r="H9182">
            <v>0</v>
          </cell>
        </row>
        <row r="9183">
          <cell r="D9183">
            <v>9312730</v>
          </cell>
          <cell r="H9183">
            <v>0</v>
          </cell>
        </row>
        <row r="9184">
          <cell r="D9184">
            <v>9312736</v>
          </cell>
          <cell r="H9184">
            <v>0</v>
          </cell>
        </row>
        <row r="9185">
          <cell r="D9185">
            <v>9312747</v>
          </cell>
          <cell r="H9185">
            <v>0</v>
          </cell>
        </row>
        <row r="9186">
          <cell r="D9186">
            <v>9312752</v>
          </cell>
          <cell r="H9186">
            <v>0</v>
          </cell>
        </row>
        <row r="9187">
          <cell r="D9187">
            <v>9312809</v>
          </cell>
          <cell r="H9187">
            <v>0</v>
          </cell>
        </row>
        <row r="9188">
          <cell r="D9188">
            <v>9312822</v>
          </cell>
          <cell r="H9188">
            <v>0</v>
          </cell>
        </row>
        <row r="9189">
          <cell r="D9189">
            <v>9312825</v>
          </cell>
          <cell r="H9189">
            <v>0</v>
          </cell>
        </row>
        <row r="9190">
          <cell r="D9190">
            <v>9312828</v>
          </cell>
          <cell r="H9190">
            <v>0</v>
          </cell>
        </row>
        <row r="9191">
          <cell r="D9191">
            <v>9312860</v>
          </cell>
          <cell r="H9191">
            <v>0</v>
          </cell>
        </row>
        <row r="9192">
          <cell r="D9192">
            <v>9312861</v>
          </cell>
          <cell r="H9192">
            <v>0</v>
          </cell>
        </row>
        <row r="9193">
          <cell r="D9193">
            <v>9312862</v>
          </cell>
          <cell r="H9193">
            <v>0</v>
          </cell>
        </row>
        <row r="9194">
          <cell r="D9194">
            <v>9312863</v>
          </cell>
          <cell r="H9194">
            <v>0</v>
          </cell>
        </row>
        <row r="9195">
          <cell r="D9195">
            <v>9312864</v>
          </cell>
          <cell r="H9195">
            <v>0</v>
          </cell>
        </row>
        <row r="9196">
          <cell r="D9196">
            <v>9312865</v>
          </cell>
          <cell r="H9196">
            <v>0</v>
          </cell>
        </row>
        <row r="9197">
          <cell r="D9197">
            <v>9312866</v>
          </cell>
          <cell r="H9197">
            <v>0</v>
          </cell>
        </row>
        <row r="9198">
          <cell r="D9198">
            <v>9312867</v>
          </cell>
          <cell r="H9198">
            <v>0</v>
          </cell>
        </row>
        <row r="9199">
          <cell r="D9199">
            <v>9312868</v>
          </cell>
          <cell r="H9199">
            <v>0</v>
          </cell>
        </row>
        <row r="9200">
          <cell r="D9200">
            <v>9312869</v>
          </cell>
          <cell r="H9200">
            <v>0</v>
          </cell>
        </row>
        <row r="9201">
          <cell r="D9201">
            <v>9312870</v>
          </cell>
          <cell r="H9201">
            <v>0</v>
          </cell>
        </row>
        <row r="9202">
          <cell r="D9202">
            <v>9312871</v>
          </cell>
          <cell r="H9202">
            <v>0</v>
          </cell>
        </row>
        <row r="9203">
          <cell r="D9203">
            <v>9312872</v>
          </cell>
          <cell r="H9203">
            <v>0</v>
          </cell>
        </row>
        <row r="9204">
          <cell r="D9204">
            <v>9312873</v>
          </cell>
          <cell r="H9204">
            <v>0</v>
          </cell>
        </row>
        <row r="9205">
          <cell r="D9205">
            <v>9312874</v>
          </cell>
          <cell r="H9205">
            <v>0</v>
          </cell>
        </row>
        <row r="9206">
          <cell r="D9206">
            <v>9312875</v>
          </cell>
          <cell r="H9206">
            <v>0</v>
          </cell>
        </row>
        <row r="9207">
          <cell r="D9207">
            <v>9312876</v>
          </cell>
          <cell r="H9207">
            <v>0</v>
          </cell>
        </row>
        <row r="9208">
          <cell r="D9208">
            <v>9312895</v>
          </cell>
          <cell r="H9208">
            <v>0</v>
          </cell>
        </row>
        <row r="9209">
          <cell r="D9209">
            <v>9313025</v>
          </cell>
          <cell r="H9209">
            <v>0</v>
          </cell>
        </row>
        <row r="9210">
          <cell r="D9210">
            <v>9313026</v>
          </cell>
          <cell r="H9210">
            <v>0</v>
          </cell>
        </row>
        <row r="9211">
          <cell r="D9211">
            <v>9313027</v>
          </cell>
          <cell r="H9211">
            <v>0</v>
          </cell>
        </row>
        <row r="9212">
          <cell r="D9212">
            <v>9313028</v>
          </cell>
          <cell r="H9212">
            <v>0</v>
          </cell>
        </row>
        <row r="9213">
          <cell r="D9213">
            <v>9313029</v>
          </cell>
          <cell r="H9213">
            <v>0</v>
          </cell>
        </row>
        <row r="9214">
          <cell r="D9214">
            <v>9313030</v>
          </cell>
          <cell r="H9214">
            <v>0</v>
          </cell>
        </row>
        <row r="9215">
          <cell r="D9215">
            <v>9313042</v>
          </cell>
          <cell r="H9215">
            <v>0</v>
          </cell>
        </row>
        <row r="9216">
          <cell r="D9216">
            <v>9313046</v>
          </cell>
          <cell r="H9216">
            <v>0</v>
          </cell>
        </row>
        <row r="9217">
          <cell r="D9217">
            <v>9313047</v>
          </cell>
          <cell r="H9217">
            <v>0</v>
          </cell>
        </row>
        <row r="9218">
          <cell r="D9218">
            <v>9313048</v>
          </cell>
          <cell r="H9218">
            <v>0</v>
          </cell>
        </row>
        <row r="9219">
          <cell r="D9219">
            <v>9313049</v>
          </cell>
          <cell r="H9219">
            <v>0</v>
          </cell>
        </row>
        <row r="9220">
          <cell r="D9220">
            <v>9313092</v>
          </cell>
          <cell r="H9220">
            <v>0</v>
          </cell>
        </row>
        <row r="9221">
          <cell r="D9221">
            <v>9313093</v>
          </cell>
          <cell r="H9221">
            <v>0</v>
          </cell>
        </row>
        <row r="9222">
          <cell r="D9222">
            <v>9309795</v>
          </cell>
          <cell r="H9222">
            <v>1.7261940503304569</v>
          </cell>
        </row>
        <row r="9223">
          <cell r="D9223">
            <v>9313115</v>
          </cell>
          <cell r="H9223">
            <v>0</v>
          </cell>
        </row>
        <row r="9224">
          <cell r="D9224">
            <v>9310451</v>
          </cell>
          <cell r="H9224">
            <v>0.54689553228930887</v>
          </cell>
        </row>
        <row r="9225">
          <cell r="D9225">
            <v>9313117</v>
          </cell>
          <cell r="H9225">
            <v>0</v>
          </cell>
        </row>
        <row r="9226">
          <cell r="D9226">
            <v>9313118</v>
          </cell>
          <cell r="H9226">
            <v>0</v>
          </cell>
        </row>
        <row r="9227">
          <cell r="D9227">
            <v>2303084</v>
          </cell>
          <cell r="H9227">
            <v>23.429454826007049</v>
          </cell>
        </row>
        <row r="9228">
          <cell r="D9228">
            <v>9313130</v>
          </cell>
          <cell r="H9228">
            <v>0</v>
          </cell>
        </row>
        <row r="9229">
          <cell r="D9229">
            <v>9313134</v>
          </cell>
          <cell r="H9229">
            <v>0</v>
          </cell>
        </row>
        <row r="9230">
          <cell r="D9230">
            <v>9313153</v>
          </cell>
          <cell r="H9230">
            <v>0</v>
          </cell>
        </row>
        <row r="9231">
          <cell r="D9231">
            <v>9313169</v>
          </cell>
          <cell r="H9231">
            <v>0</v>
          </cell>
        </row>
        <row r="9232">
          <cell r="D9232">
            <v>9306763</v>
          </cell>
          <cell r="H9232">
            <v>31.3502636197002</v>
          </cell>
        </row>
        <row r="9233">
          <cell r="D9233">
            <v>9313189</v>
          </cell>
          <cell r="H9233">
            <v>0</v>
          </cell>
        </row>
        <row r="9234">
          <cell r="D9234">
            <v>9313190</v>
          </cell>
          <cell r="H9234">
            <v>0</v>
          </cell>
        </row>
        <row r="9235">
          <cell r="D9235">
            <v>9313285</v>
          </cell>
          <cell r="H9235">
            <v>0</v>
          </cell>
        </row>
        <row r="9236">
          <cell r="D9236">
            <v>9313286</v>
          </cell>
          <cell r="H9236">
            <v>0</v>
          </cell>
        </row>
        <row r="9237">
          <cell r="D9237">
            <v>9313300</v>
          </cell>
          <cell r="H9237">
            <v>0</v>
          </cell>
        </row>
        <row r="9238">
          <cell r="D9238">
            <v>9313301</v>
          </cell>
          <cell r="H9238">
            <v>0</v>
          </cell>
        </row>
        <row r="9239">
          <cell r="D9239">
            <v>7302211</v>
          </cell>
          <cell r="H9239">
            <v>9.6582479829446175</v>
          </cell>
        </row>
        <row r="9240">
          <cell r="D9240">
            <v>9313444</v>
          </cell>
          <cell r="H9240">
            <v>0</v>
          </cell>
        </row>
        <row r="9241">
          <cell r="D9241">
            <v>9313445</v>
          </cell>
          <cell r="H9241">
            <v>0</v>
          </cell>
        </row>
        <row r="9242">
          <cell r="D9242">
            <v>9313446</v>
          </cell>
          <cell r="H9242">
            <v>0</v>
          </cell>
        </row>
        <row r="9243">
          <cell r="D9243">
            <v>9313447</v>
          </cell>
          <cell r="H9243">
            <v>0</v>
          </cell>
        </row>
        <row r="9244">
          <cell r="D9244">
            <v>9313448</v>
          </cell>
          <cell r="H9244">
            <v>0</v>
          </cell>
        </row>
        <row r="9245">
          <cell r="D9245">
            <v>9313514</v>
          </cell>
          <cell r="H9245">
            <v>0</v>
          </cell>
        </row>
        <row r="9246">
          <cell r="D9246">
            <v>9313515</v>
          </cell>
          <cell r="H9246">
            <v>0</v>
          </cell>
        </row>
        <row r="9247">
          <cell r="D9247">
            <v>9313516</v>
          </cell>
          <cell r="H9247">
            <v>0</v>
          </cell>
        </row>
        <row r="9248">
          <cell r="D9248">
            <v>9313770</v>
          </cell>
          <cell r="H9248">
            <v>0</v>
          </cell>
        </row>
        <row r="9249">
          <cell r="D9249">
            <v>9313771</v>
          </cell>
          <cell r="H9249">
            <v>0</v>
          </cell>
        </row>
        <row r="9250">
          <cell r="D9250">
            <v>9313773</v>
          </cell>
          <cell r="H9250">
            <v>0</v>
          </cell>
        </row>
        <row r="9251">
          <cell r="D9251">
            <v>9313775</v>
          </cell>
          <cell r="H9251">
            <v>0</v>
          </cell>
        </row>
        <row r="9252">
          <cell r="D9252">
            <v>9313776</v>
          </cell>
          <cell r="H9252">
            <v>0</v>
          </cell>
        </row>
        <row r="9253">
          <cell r="D9253">
            <v>9313777</v>
          </cell>
          <cell r="H9253">
            <v>0</v>
          </cell>
        </row>
        <row r="9254">
          <cell r="D9254">
            <v>9313778</v>
          </cell>
          <cell r="H9254">
            <v>0</v>
          </cell>
        </row>
        <row r="9255">
          <cell r="D9255">
            <v>9313804</v>
          </cell>
          <cell r="H9255">
            <v>0</v>
          </cell>
        </row>
        <row r="9256">
          <cell r="D9256">
            <v>9313807</v>
          </cell>
          <cell r="H9256">
            <v>0</v>
          </cell>
        </row>
        <row r="9257">
          <cell r="D9257">
            <v>9313808</v>
          </cell>
          <cell r="H9257">
            <v>0</v>
          </cell>
        </row>
        <row r="9258">
          <cell r="D9258">
            <v>9313810</v>
          </cell>
          <cell r="H9258">
            <v>0</v>
          </cell>
        </row>
        <row r="9259">
          <cell r="D9259">
            <v>9313816</v>
          </cell>
          <cell r="H9259">
            <v>0</v>
          </cell>
        </row>
        <row r="9260">
          <cell r="D9260">
            <v>9313818</v>
          </cell>
          <cell r="H9260">
            <v>0</v>
          </cell>
        </row>
        <row r="9261">
          <cell r="D9261">
            <v>9313872</v>
          </cell>
          <cell r="H9261">
            <v>0</v>
          </cell>
        </row>
        <row r="9262">
          <cell r="D9262">
            <v>9313940</v>
          </cell>
          <cell r="H9262">
            <v>0</v>
          </cell>
        </row>
        <row r="9263">
          <cell r="D9263">
            <v>9313942</v>
          </cell>
          <cell r="H9263">
            <v>0</v>
          </cell>
        </row>
        <row r="9264">
          <cell r="D9264">
            <v>9313943</v>
          </cell>
          <cell r="H9264">
            <v>0</v>
          </cell>
        </row>
        <row r="9265">
          <cell r="D9265">
            <v>9313944</v>
          </cell>
          <cell r="H9265">
            <v>0</v>
          </cell>
        </row>
        <row r="9266">
          <cell r="D9266">
            <v>9313962</v>
          </cell>
          <cell r="H9266">
            <v>0</v>
          </cell>
        </row>
        <row r="9267">
          <cell r="D9267">
            <v>9313963</v>
          </cell>
          <cell r="H9267">
            <v>0</v>
          </cell>
        </row>
        <row r="9268">
          <cell r="D9268">
            <v>9313964</v>
          </cell>
          <cell r="H9268">
            <v>0</v>
          </cell>
        </row>
        <row r="9269">
          <cell r="D9269">
            <v>9313965</v>
          </cell>
          <cell r="H9269">
            <v>0</v>
          </cell>
        </row>
        <row r="9270">
          <cell r="D9270">
            <v>9313966</v>
          </cell>
          <cell r="H9270">
            <v>0</v>
          </cell>
        </row>
        <row r="9271">
          <cell r="D9271">
            <v>9313967</v>
          </cell>
          <cell r="H9271">
            <v>0</v>
          </cell>
        </row>
        <row r="9272">
          <cell r="D9272">
            <v>9313968</v>
          </cell>
          <cell r="H9272">
            <v>0</v>
          </cell>
        </row>
        <row r="9273">
          <cell r="D9273">
            <v>9313969</v>
          </cell>
          <cell r="H9273">
            <v>0</v>
          </cell>
        </row>
        <row r="9274">
          <cell r="D9274">
            <v>9313970</v>
          </cell>
          <cell r="H9274">
            <v>0</v>
          </cell>
        </row>
        <row r="9275">
          <cell r="D9275">
            <v>9313971</v>
          </cell>
          <cell r="H9275">
            <v>0</v>
          </cell>
        </row>
        <row r="9276">
          <cell r="D9276">
            <v>9313972</v>
          </cell>
          <cell r="H9276">
            <v>0</v>
          </cell>
        </row>
        <row r="9277">
          <cell r="D9277">
            <v>9313973</v>
          </cell>
          <cell r="H9277">
            <v>0</v>
          </cell>
        </row>
        <row r="9278">
          <cell r="D9278">
            <v>9313974</v>
          </cell>
          <cell r="H9278">
            <v>0</v>
          </cell>
        </row>
        <row r="9279">
          <cell r="D9279">
            <v>9313975</v>
          </cell>
          <cell r="H9279">
            <v>0</v>
          </cell>
        </row>
        <row r="9280">
          <cell r="D9280">
            <v>9313976</v>
          </cell>
          <cell r="H9280">
            <v>0</v>
          </cell>
        </row>
        <row r="9281">
          <cell r="D9281">
            <v>9313977</v>
          </cell>
          <cell r="H9281">
            <v>0</v>
          </cell>
        </row>
        <row r="9282">
          <cell r="D9282">
            <v>9313978</v>
          </cell>
          <cell r="H9282">
            <v>0</v>
          </cell>
        </row>
        <row r="9283">
          <cell r="D9283">
            <v>9314061</v>
          </cell>
          <cell r="H9283">
            <v>0</v>
          </cell>
        </row>
        <row r="9284">
          <cell r="D9284">
            <v>9400003</v>
          </cell>
          <cell r="H9284">
            <v>0</v>
          </cell>
        </row>
        <row r="9285">
          <cell r="D9285">
            <v>9400021</v>
          </cell>
          <cell r="H9285">
            <v>0</v>
          </cell>
        </row>
        <row r="9286">
          <cell r="D9286">
            <v>9400033</v>
          </cell>
          <cell r="H9286">
            <v>0</v>
          </cell>
        </row>
        <row r="9287">
          <cell r="D9287">
            <v>9400093</v>
          </cell>
          <cell r="H9287">
            <v>0</v>
          </cell>
        </row>
        <row r="9288">
          <cell r="D9288">
            <v>9400157</v>
          </cell>
          <cell r="H9288">
            <v>0</v>
          </cell>
        </row>
        <row r="9289">
          <cell r="D9289">
            <v>9400201</v>
          </cell>
          <cell r="H9289">
            <v>0</v>
          </cell>
        </row>
        <row r="9290">
          <cell r="D9290">
            <v>9400214</v>
          </cell>
          <cell r="H9290">
            <v>0</v>
          </cell>
        </row>
        <row r="9291">
          <cell r="D9291">
            <v>9400261</v>
          </cell>
          <cell r="H9291">
            <v>0</v>
          </cell>
        </row>
        <row r="9292">
          <cell r="D9292">
            <v>9400262</v>
          </cell>
          <cell r="H9292">
            <v>0</v>
          </cell>
        </row>
        <row r="9293">
          <cell r="D9293">
            <v>9400301</v>
          </cell>
          <cell r="H9293">
            <v>0</v>
          </cell>
        </row>
        <row r="9294">
          <cell r="D9294">
            <v>9400305</v>
          </cell>
          <cell r="H9294">
            <v>0</v>
          </cell>
        </row>
        <row r="9295">
          <cell r="D9295">
            <v>9400307</v>
          </cell>
          <cell r="H9295">
            <v>0</v>
          </cell>
        </row>
        <row r="9296">
          <cell r="D9296">
            <v>9400308</v>
          </cell>
          <cell r="H9296">
            <v>0</v>
          </cell>
        </row>
        <row r="9297">
          <cell r="D9297">
            <v>9400309</v>
          </cell>
          <cell r="H9297">
            <v>0</v>
          </cell>
        </row>
        <row r="9298">
          <cell r="D9298">
            <v>9400500</v>
          </cell>
          <cell r="H9298">
            <v>0</v>
          </cell>
        </row>
        <row r="9299">
          <cell r="D9299">
            <v>9400501</v>
          </cell>
          <cell r="H9299">
            <v>11598.499160834943</v>
          </cell>
        </row>
        <row r="9300">
          <cell r="D9300">
            <v>9400503</v>
          </cell>
          <cell r="H9300">
            <v>0</v>
          </cell>
        </row>
        <row r="9301">
          <cell r="D9301">
            <v>9400504</v>
          </cell>
          <cell r="H9301">
            <v>0</v>
          </cell>
        </row>
        <row r="9302">
          <cell r="D9302">
            <v>9400505</v>
          </cell>
          <cell r="H9302">
            <v>26610.820929041831</v>
          </cell>
        </row>
        <row r="9303">
          <cell r="D9303">
            <v>9400506</v>
          </cell>
          <cell r="H9303">
            <v>0</v>
          </cell>
        </row>
        <row r="9304">
          <cell r="D9304">
            <v>9400508</v>
          </cell>
          <cell r="H9304">
            <v>0</v>
          </cell>
        </row>
        <row r="9305">
          <cell r="D9305">
            <v>9400509</v>
          </cell>
          <cell r="H9305">
            <v>0</v>
          </cell>
        </row>
        <row r="9306">
          <cell r="D9306">
            <v>9400302</v>
          </cell>
          <cell r="H9306">
            <v>0</v>
          </cell>
        </row>
        <row r="9307">
          <cell r="D9307">
            <v>9400303</v>
          </cell>
          <cell r="H9307">
            <v>0</v>
          </cell>
        </row>
        <row r="9308">
          <cell r="D9308">
            <v>9400304</v>
          </cell>
          <cell r="H9308">
            <v>0</v>
          </cell>
        </row>
        <row r="9309">
          <cell r="D9309">
            <v>9400502</v>
          </cell>
          <cell r="H9309">
            <v>0</v>
          </cell>
        </row>
        <row r="9310">
          <cell r="D9310">
            <v>9400510</v>
          </cell>
          <cell r="H9310">
            <v>0</v>
          </cell>
        </row>
        <row r="9311">
          <cell r="D9311">
            <v>9400511</v>
          </cell>
          <cell r="H9311">
            <v>0</v>
          </cell>
        </row>
        <row r="9312">
          <cell r="D9312">
            <v>9400512</v>
          </cell>
          <cell r="H9312">
            <v>0</v>
          </cell>
        </row>
        <row r="9313">
          <cell r="D9313">
            <v>9400513</v>
          </cell>
          <cell r="H9313">
            <v>0</v>
          </cell>
        </row>
        <row r="9314">
          <cell r="D9314">
            <v>9400514</v>
          </cell>
          <cell r="H9314">
            <v>0</v>
          </cell>
        </row>
        <row r="9315">
          <cell r="D9315">
            <v>9400516</v>
          </cell>
          <cell r="H9315">
            <v>0</v>
          </cell>
        </row>
        <row r="9316">
          <cell r="D9316">
            <v>9400517</v>
          </cell>
          <cell r="H9316">
            <v>0</v>
          </cell>
        </row>
        <row r="9317">
          <cell r="D9317">
            <v>9400518</v>
          </cell>
          <cell r="H9317">
            <v>0</v>
          </cell>
        </row>
        <row r="9318">
          <cell r="D9318">
            <v>9400519</v>
          </cell>
          <cell r="H9318">
            <v>0</v>
          </cell>
        </row>
        <row r="9319">
          <cell r="D9319">
            <v>9400520</v>
          </cell>
          <cell r="H9319">
            <v>0</v>
          </cell>
        </row>
        <row r="9320">
          <cell r="D9320">
            <v>9400521</v>
          </cell>
          <cell r="H9320">
            <v>0</v>
          </cell>
        </row>
        <row r="9321">
          <cell r="D9321">
            <v>9400522</v>
          </cell>
          <cell r="H9321">
            <v>0</v>
          </cell>
        </row>
        <row r="9322">
          <cell r="D9322">
            <v>9400523</v>
          </cell>
          <cell r="H9322">
            <v>0</v>
          </cell>
        </row>
        <row r="9323">
          <cell r="D9323">
            <v>9400524</v>
          </cell>
          <cell r="H9323">
            <v>0</v>
          </cell>
        </row>
        <row r="9324">
          <cell r="D9324">
            <v>9400525</v>
          </cell>
          <cell r="H9324">
            <v>0</v>
          </cell>
        </row>
        <row r="9325">
          <cell r="D9325">
            <v>9400526</v>
          </cell>
          <cell r="H9325">
            <v>0</v>
          </cell>
        </row>
        <row r="9326">
          <cell r="D9326">
            <v>9400527</v>
          </cell>
          <cell r="H9326">
            <v>0</v>
          </cell>
        </row>
        <row r="9327">
          <cell r="D9327">
            <v>9307552</v>
          </cell>
          <cell r="H9327">
            <v>0</v>
          </cell>
        </row>
        <row r="9328">
          <cell r="D9328">
            <v>9309837</v>
          </cell>
          <cell r="H9328">
            <v>6090.5994397207414</v>
          </cell>
        </row>
        <row r="9329">
          <cell r="D9329">
            <v>9309835</v>
          </cell>
          <cell r="H9329">
            <v>30452.130085927209</v>
          </cell>
        </row>
        <row r="9330">
          <cell r="D9330">
            <v>9310594</v>
          </cell>
          <cell r="H9330">
            <v>9596.2959082756715</v>
          </cell>
        </row>
        <row r="9331">
          <cell r="D9331">
            <v>9400737</v>
          </cell>
          <cell r="H9331">
            <v>5922.379580480163</v>
          </cell>
        </row>
        <row r="9332">
          <cell r="D9332">
            <v>9400738</v>
          </cell>
          <cell r="H9332">
            <v>6652.4884540913336</v>
          </cell>
        </row>
        <row r="9333">
          <cell r="D9333">
            <v>9400739</v>
          </cell>
          <cell r="H9333">
            <v>0</v>
          </cell>
        </row>
        <row r="9334">
          <cell r="D9334">
            <v>9400760</v>
          </cell>
          <cell r="H9334">
            <v>0</v>
          </cell>
        </row>
        <row r="9335">
          <cell r="D9335">
            <v>9400761</v>
          </cell>
          <cell r="H9335">
            <v>0</v>
          </cell>
        </row>
        <row r="9336">
          <cell r="D9336">
            <v>9400762</v>
          </cell>
          <cell r="H9336">
            <v>0</v>
          </cell>
        </row>
        <row r="9337">
          <cell r="D9337">
            <v>7400074</v>
          </cell>
          <cell r="H9337">
            <v>0</v>
          </cell>
        </row>
        <row r="9338">
          <cell r="D9338">
            <v>7400075</v>
          </cell>
          <cell r="H9338">
            <v>0</v>
          </cell>
        </row>
        <row r="9339">
          <cell r="D9339">
            <v>7400076</v>
          </cell>
          <cell r="H9339">
            <v>0</v>
          </cell>
        </row>
        <row r="9340">
          <cell r="D9340">
            <v>7400077</v>
          </cell>
          <cell r="H9340">
            <v>0</v>
          </cell>
        </row>
        <row r="9341">
          <cell r="D9341">
            <v>9400731</v>
          </cell>
          <cell r="H9341">
            <v>7362.6859078191728</v>
          </cell>
        </row>
        <row r="9342">
          <cell r="D9342" t="str">
            <v>신규1</v>
          </cell>
          <cell r="H9342">
            <v>0</v>
          </cell>
        </row>
        <row r="9343">
          <cell r="D9343" t="str">
            <v>신규2</v>
          </cell>
          <cell r="H9343">
            <v>0</v>
          </cell>
        </row>
        <row r="9344">
          <cell r="D9344" t="str">
            <v>신규3</v>
          </cell>
          <cell r="H9344">
            <v>0</v>
          </cell>
        </row>
        <row r="9345">
          <cell r="D9345" t="str">
            <v>신규4</v>
          </cell>
          <cell r="H9345">
            <v>0</v>
          </cell>
        </row>
        <row r="9346">
          <cell r="D9346">
            <v>9301702</v>
          </cell>
          <cell r="H9346" t="str">
            <v/>
          </cell>
        </row>
        <row r="9347">
          <cell r="D9347">
            <v>9301703</v>
          </cell>
          <cell r="H9347" t="str">
            <v/>
          </cell>
        </row>
        <row r="9348">
          <cell r="D9348">
            <v>9301704</v>
          </cell>
          <cell r="H9348" t="str">
            <v/>
          </cell>
        </row>
        <row r="9349">
          <cell r="D9349">
            <v>9304907</v>
          </cell>
          <cell r="H9349" t="str">
            <v/>
          </cell>
        </row>
        <row r="9350">
          <cell r="D9350">
            <v>9305080</v>
          </cell>
          <cell r="H9350" t="str">
            <v/>
          </cell>
        </row>
        <row r="9351">
          <cell r="D9351">
            <v>9305884</v>
          </cell>
          <cell r="H9351" t="str">
            <v/>
          </cell>
        </row>
        <row r="9352">
          <cell r="D9352">
            <v>9305997</v>
          </cell>
          <cell r="H9352" t="str">
            <v/>
          </cell>
        </row>
        <row r="9353">
          <cell r="D9353">
            <v>9306765</v>
          </cell>
          <cell r="H9353" t="str">
            <v/>
          </cell>
        </row>
        <row r="9354">
          <cell r="D9354">
            <v>9306771</v>
          </cell>
          <cell r="H9354" t="str">
            <v/>
          </cell>
        </row>
        <row r="9355">
          <cell r="D9355">
            <v>9306813</v>
          </cell>
          <cell r="H9355" t="str">
            <v/>
          </cell>
        </row>
        <row r="9356">
          <cell r="D9356">
            <v>9307043</v>
          </cell>
          <cell r="H9356" t="str">
            <v/>
          </cell>
        </row>
        <row r="9357">
          <cell r="D9357">
            <v>9307045</v>
          </cell>
          <cell r="H9357" t="str">
            <v/>
          </cell>
        </row>
        <row r="9358">
          <cell r="D9358">
            <v>9307126</v>
          </cell>
          <cell r="H9358" t="str">
            <v/>
          </cell>
        </row>
        <row r="9359">
          <cell r="D9359">
            <v>9307127</v>
          </cell>
          <cell r="H9359" t="str">
            <v/>
          </cell>
        </row>
        <row r="9360">
          <cell r="D9360">
            <v>9307276</v>
          </cell>
          <cell r="H9360" t="str">
            <v/>
          </cell>
        </row>
        <row r="9361">
          <cell r="D9361">
            <v>9308765</v>
          </cell>
          <cell r="H9361" t="str">
            <v/>
          </cell>
        </row>
        <row r="9362">
          <cell r="D9362">
            <v>9310458</v>
          </cell>
          <cell r="H9362" t="str">
            <v/>
          </cell>
        </row>
        <row r="9363">
          <cell r="D9363">
            <v>9312293</v>
          </cell>
          <cell r="H9363" t="str">
            <v/>
          </cell>
        </row>
        <row r="9364">
          <cell r="D9364">
            <v>9312354</v>
          </cell>
          <cell r="H9364" t="str">
            <v/>
          </cell>
        </row>
        <row r="9365">
          <cell r="D9365">
            <v>9312417</v>
          </cell>
          <cell r="H9365" t="str">
            <v/>
          </cell>
        </row>
        <row r="9366">
          <cell r="D9366">
            <v>9313042</v>
          </cell>
          <cell r="H9366" t="str">
            <v/>
          </cell>
        </row>
        <row r="9367">
          <cell r="D9367">
            <v>7300456</v>
          </cell>
          <cell r="H9367" t="str">
            <v/>
          </cell>
        </row>
        <row r="9368">
          <cell r="D9368">
            <v>7300456</v>
          </cell>
          <cell r="H9368" t="str">
            <v/>
          </cell>
        </row>
      </sheetData>
      <sheetData sheetId="18"/>
      <sheetData sheetId="19">
        <row r="1">
          <cell r="A1" t="str">
            <v>자재</v>
          </cell>
          <cell r="B1" t="str">
            <v>플랜트</v>
          </cell>
          <cell r="C1" t="str">
            <v>평가 유형</v>
          </cell>
          <cell r="D1" t="str">
            <v>자재 내역</v>
          </cell>
        </row>
        <row r="2">
          <cell r="A2">
            <v>1000940</v>
          </cell>
          <cell r="B2" t="str">
            <v>1510</v>
          </cell>
          <cell r="C2" t="str">
            <v/>
          </cell>
          <cell r="D2" t="str">
            <v>[원료]DW-EGFLiposol(EGF-나노리포좀)250ppm 1g</v>
          </cell>
        </row>
        <row r="3">
          <cell r="A3">
            <v>1000942</v>
          </cell>
          <cell r="B3" t="str">
            <v>1510</v>
          </cell>
          <cell r="C3" t="str">
            <v/>
          </cell>
          <cell r="D3" t="str">
            <v>(단종)원료_대웅이지에프원료(파우더)1mg</v>
          </cell>
        </row>
        <row r="4">
          <cell r="A4">
            <v>1000943</v>
          </cell>
          <cell r="B4" t="str">
            <v>1510</v>
          </cell>
          <cell r="C4" t="str">
            <v/>
          </cell>
          <cell r="D4" t="str">
            <v>(단종)원료_대웅이지에프원료(동결원액)1ml</v>
          </cell>
        </row>
        <row r="5">
          <cell r="A5">
            <v>1300070</v>
          </cell>
          <cell r="B5" t="str">
            <v>1510</v>
          </cell>
          <cell r="C5" t="str">
            <v/>
          </cell>
          <cell r="D5" t="str">
            <v>DW-EGFLiposol(EGF-나노리포좀)250ppm 1g NEW</v>
          </cell>
        </row>
        <row r="6">
          <cell r="A6">
            <v>1300270</v>
          </cell>
          <cell r="B6" t="str">
            <v>1510</v>
          </cell>
          <cell r="C6" t="str">
            <v/>
          </cell>
          <cell r="D6" t="str">
            <v>egf파우더(H&amp;A파마켐리포좀처리완료)</v>
          </cell>
        </row>
        <row r="7">
          <cell r="A7">
            <v>1300271</v>
          </cell>
          <cell r="B7" t="str">
            <v>1510</v>
          </cell>
          <cell r="C7" t="str">
            <v/>
          </cell>
          <cell r="D7" t="str">
            <v>[원료]대웅제약_DW-EGF동결원액_4mg/1ml</v>
          </cell>
        </row>
        <row r="8">
          <cell r="A8">
            <v>1300492</v>
          </cell>
          <cell r="B8" t="str">
            <v>1510</v>
          </cell>
          <cell r="C8" t="str">
            <v/>
          </cell>
          <cell r="D8" t="str">
            <v>[EM]미라클스파바디로션390G 체코 카를로비바리 온천수 원료</v>
          </cell>
        </row>
        <row r="9">
          <cell r="A9">
            <v>1301355</v>
          </cell>
          <cell r="B9" t="str">
            <v>1510</v>
          </cell>
          <cell r="C9" t="str">
            <v/>
          </cell>
          <cell r="D9" t="str">
            <v>코드삭제</v>
          </cell>
        </row>
        <row r="10">
          <cell r="A10">
            <v>1301356</v>
          </cell>
          <cell r="B10" t="str">
            <v>1510</v>
          </cell>
          <cell r="C10" t="str">
            <v/>
          </cell>
          <cell r="D10" t="str">
            <v>사급벌크-이지듀멀티비타앰플클렌저</v>
          </cell>
        </row>
        <row r="11">
          <cell r="A11">
            <v>1301438</v>
          </cell>
          <cell r="B11" t="str">
            <v>1510</v>
          </cell>
          <cell r="C11" t="str">
            <v/>
          </cell>
          <cell r="D11" t="str">
            <v>DW-니들파티클 1g - DNC</v>
          </cell>
        </row>
        <row r="12">
          <cell r="A12">
            <v>1301470</v>
          </cell>
          <cell r="B12" t="str">
            <v>1510</v>
          </cell>
          <cell r="C12" t="str">
            <v/>
          </cell>
          <cell r="D12" t="str">
            <v>(단종)[원료]멀티비타클렌저(사급)_1g</v>
          </cell>
        </row>
        <row r="13">
          <cell r="A13">
            <v>1301761</v>
          </cell>
          <cell r="B13" t="str">
            <v>1510</v>
          </cell>
          <cell r="C13" t="str">
            <v/>
          </cell>
          <cell r="D13" t="str">
            <v>[원료]대웅테라_마이크로파티클_EGF10ppm</v>
          </cell>
        </row>
        <row r="14">
          <cell r="A14">
            <v>1301832</v>
          </cell>
          <cell r="B14" t="str">
            <v>1510</v>
          </cell>
          <cell r="C14" t="str">
            <v/>
          </cell>
          <cell r="D14" t="str">
            <v>[시카알로에COMPLEX]알로에엑소좀(COSMAX)</v>
          </cell>
        </row>
        <row r="15">
          <cell r="A15">
            <v>1301833</v>
          </cell>
          <cell r="B15" t="str">
            <v>1510</v>
          </cell>
          <cell r="C15" t="str">
            <v/>
          </cell>
          <cell r="D15" t="str">
            <v>[시카알로에COMPLEX]트리플시카TripleCICAX-TECA(IND)</v>
          </cell>
        </row>
        <row r="16">
          <cell r="A16">
            <v>2002796</v>
          </cell>
          <cell r="B16" t="str">
            <v>1510</v>
          </cell>
          <cell r="C16" t="str">
            <v/>
          </cell>
          <cell r="D16" t="str">
            <v>나보타용아이스박스(중)</v>
          </cell>
        </row>
        <row r="17">
          <cell r="A17">
            <v>2002797</v>
          </cell>
          <cell r="B17" t="str">
            <v>1510</v>
          </cell>
          <cell r="C17" t="str">
            <v/>
          </cell>
          <cell r="D17" t="str">
            <v>퍼펙타외부라벨딥1mlx1ea</v>
          </cell>
        </row>
        <row r="18">
          <cell r="A18">
            <v>2002798</v>
          </cell>
          <cell r="B18" t="str">
            <v>1510</v>
          </cell>
          <cell r="C18" t="str">
            <v/>
          </cell>
          <cell r="D18" t="str">
            <v>퍼펙타외부라벨서브스킨1mlx3ea</v>
          </cell>
        </row>
        <row r="19">
          <cell r="A19">
            <v>2002799</v>
          </cell>
          <cell r="B19" t="str">
            <v>1510</v>
          </cell>
          <cell r="C19" t="str">
            <v/>
          </cell>
          <cell r="D19" t="str">
            <v>퍼펙타외부라벨컴플리먼트0.8mlx1ea</v>
          </cell>
        </row>
        <row r="20">
          <cell r="A20">
            <v>2002800</v>
          </cell>
          <cell r="B20" t="str">
            <v>1510</v>
          </cell>
          <cell r="C20" t="str">
            <v/>
          </cell>
          <cell r="D20" t="str">
            <v>퍼펙타외부라벨서브스킨3.0mlx1ea</v>
          </cell>
        </row>
        <row r="21">
          <cell r="A21">
            <v>2002801</v>
          </cell>
          <cell r="B21" t="str">
            <v>1510</v>
          </cell>
          <cell r="C21" t="str">
            <v/>
          </cell>
          <cell r="D21" t="str">
            <v>테오시알내부라벨글로벌액션1mlx2ea</v>
          </cell>
        </row>
        <row r="22">
          <cell r="A22">
            <v>2002802</v>
          </cell>
          <cell r="B22" t="str">
            <v>1510</v>
          </cell>
          <cell r="C22" t="str">
            <v/>
          </cell>
          <cell r="D22" t="str">
            <v>테오시알내부라벨딥라인1mlx2ea</v>
          </cell>
        </row>
        <row r="23">
          <cell r="A23">
            <v>2002803</v>
          </cell>
          <cell r="B23" t="str">
            <v>1510</v>
          </cell>
          <cell r="C23" t="str">
            <v/>
          </cell>
          <cell r="D23" t="str">
            <v>테오시알내부라벨리덴시티1mlx2ea</v>
          </cell>
        </row>
        <row r="24">
          <cell r="A24">
            <v>2002804</v>
          </cell>
          <cell r="B24" t="str">
            <v>1510</v>
          </cell>
          <cell r="C24" t="str">
            <v/>
          </cell>
          <cell r="D24" t="str">
            <v>테오시알내부라벨얼티메이트1mlx2ea</v>
          </cell>
        </row>
        <row r="25">
          <cell r="A25">
            <v>2002805</v>
          </cell>
          <cell r="B25" t="str">
            <v>1510</v>
          </cell>
          <cell r="C25" t="str">
            <v/>
          </cell>
          <cell r="D25" t="str">
            <v>테오시알내부라벨얼티메이트3mlx1ea</v>
          </cell>
        </row>
        <row r="26">
          <cell r="A26">
            <v>2002806</v>
          </cell>
          <cell r="B26" t="str">
            <v>1510</v>
          </cell>
          <cell r="C26" t="str">
            <v/>
          </cell>
          <cell r="D26" t="str">
            <v>테오시알내부라벨울트라딥1.2mlx2ea</v>
          </cell>
        </row>
        <row r="27">
          <cell r="A27">
            <v>2002807</v>
          </cell>
          <cell r="B27" t="str">
            <v>1510</v>
          </cell>
          <cell r="C27" t="str">
            <v/>
          </cell>
          <cell r="D27" t="str">
            <v>테오시알내부라벨키스1mlx2ea</v>
          </cell>
        </row>
        <row r="28">
          <cell r="A28">
            <v>2002808</v>
          </cell>
          <cell r="B28" t="str">
            <v>1510</v>
          </cell>
          <cell r="C28" t="str">
            <v/>
          </cell>
          <cell r="D28" t="str">
            <v>테오시알외부라벨글로벌액션1mlx2ea</v>
          </cell>
        </row>
        <row r="29">
          <cell r="A29">
            <v>2002809</v>
          </cell>
          <cell r="B29" t="str">
            <v>1510</v>
          </cell>
          <cell r="C29" t="str">
            <v/>
          </cell>
          <cell r="D29" t="str">
            <v>테오시알외부라벨딥라인1mlx2ea</v>
          </cell>
        </row>
        <row r="30">
          <cell r="A30">
            <v>2002810</v>
          </cell>
          <cell r="B30" t="str">
            <v>1510</v>
          </cell>
          <cell r="C30" t="str">
            <v/>
          </cell>
          <cell r="D30" t="str">
            <v>테오시알외부라벨리덴시티1mlx2ea</v>
          </cell>
        </row>
        <row r="31">
          <cell r="A31">
            <v>2002811</v>
          </cell>
          <cell r="B31" t="str">
            <v>1510</v>
          </cell>
          <cell r="C31" t="str">
            <v/>
          </cell>
          <cell r="D31" t="str">
            <v>테오시알외부라벨얼티메이트1mlx2ea</v>
          </cell>
        </row>
        <row r="32">
          <cell r="A32">
            <v>2002812</v>
          </cell>
          <cell r="B32" t="str">
            <v>1510</v>
          </cell>
          <cell r="C32" t="str">
            <v/>
          </cell>
          <cell r="D32" t="str">
            <v>테오시알외부라벨얼티메이트3mlx1ea</v>
          </cell>
        </row>
        <row r="33">
          <cell r="A33">
            <v>2002813</v>
          </cell>
          <cell r="B33" t="str">
            <v>1510</v>
          </cell>
          <cell r="C33" t="str">
            <v/>
          </cell>
          <cell r="D33" t="str">
            <v>테오시알외부라벨울트라딥1.2mlx2ea</v>
          </cell>
        </row>
        <row r="34">
          <cell r="A34">
            <v>2002814</v>
          </cell>
          <cell r="B34" t="str">
            <v>1510</v>
          </cell>
          <cell r="C34" t="str">
            <v/>
          </cell>
          <cell r="D34" t="str">
            <v>테오시알외부라벨키스1mlx2ea</v>
          </cell>
        </row>
        <row r="35">
          <cell r="A35">
            <v>2002815</v>
          </cell>
          <cell r="B35" t="str">
            <v>1510</v>
          </cell>
          <cell r="C35" t="str">
            <v/>
          </cell>
          <cell r="D35" t="str">
            <v>퍼펙타내부라벨덤1mlx1ea</v>
          </cell>
        </row>
        <row r="36">
          <cell r="A36">
            <v>2002816</v>
          </cell>
          <cell r="B36" t="str">
            <v>1510</v>
          </cell>
          <cell r="C36" t="str">
            <v/>
          </cell>
          <cell r="D36" t="str">
            <v>퍼펙타내부라벨딥1mlx1ea</v>
          </cell>
        </row>
        <row r="37">
          <cell r="A37">
            <v>2002817</v>
          </cell>
          <cell r="B37" t="str">
            <v>1510</v>
          </cell>
          <cell r="C37" t="str">
            <v/>
          </cell>
          <cell r="D37" t="str">
            <v>퍼펙타내부라벨서브스킨1mlx3ea</v>
          </cell>
        </row>
        <row r="38">
          <cell r="A38">
            <v>2002818</v>
          </cell>
          <cell r="B38" t="str">
            <v>1510</v>
          </cell>
          <cell r="C38" t="str">
            <v/>
          </cell>
          <cell r="D38" t="str">
            <v>퍼펙타내부라벨컴플리먼트0.8mlx1ea</v>
          </cell>
        </row>
        <row r="39">
          <cell r="A39">
            <v>2002819</v>
          </cell>
          <cell r="B39" t="str">
            <v>1510</v>
          </cell>
          <cell r="C39" t="str">
            <v/>
          </cell>
          <cell r="D39" t="str">
            <v>퍼펙타외부라벨덤1mlx1ea</v>
          </cell>
        </row>
        <row r="40">
          <cell r="A40">
            <v>2002820</v>
          </cell>
          <cell r="B40" t="str">
            <v>1510</v>
          </cell>
          <cell r="C40" t="str">
            <v/>
          </cell>
          <cell r="D40" t="str">
            <v>퍼펙타사용설명서</v>
          </cell>
        </row>
        <row r="41">
          <cell r="A41">
            <v>2002821</v>
          </cell>
          <cell r="B41" t="str">
            <v>1510</v>
          </cell>
          <cell r="C41" t="str">
            <v/>
          </cell>
          <cell r="D41" t="str">
            <v>테오시알사용설명서</v>
          </cell>
        </row>
        <row r="42">
          <cell r="A42">
            <v>2002822</v>
          </cell>
          <cell r="B42" t="str">
            <v>1510</v>
          </cell>
          <cell r="C42" t="str">
            <v/>
          </cell>
          <cell r="D42" t="str">
            <v>케어트로핀아이스팩-DNC</v>
          </cell>
        </row>
        <row r="43">
          <cell r="A43">
            <v>2002823</v>
          </cell>
          <cell r="B43" t="str">
            <v>1510</v>
          </cell>
          <cell r="C43" t="str">
            <v/>
          </cell>
          <cell r="D43" t="str">
            <v>이지듀리본케이스(소)</v>
          </cell>
        </row>
        <row r="44">
          <cell r="A44">
            <v>2002825</v>
          </cell>
          <cell r="B44" t="str">
            <v>1510</v>
          </cell>
          <cell r="C44" t="str">
            <v/>
          </cell>
          <cell r="D44" t="str">
            <v>[부자재]이지듀투스텝마스크스페셜기프트세트지함-DNC</v>
          </cell>
        </row>
        <row r="45">
          <cell r="A45">
            <v>2002826</v>
          </cell>
          <cell r="B45" t="str">
            <v>1510</v>
          </cell>
          <cell r="C45" t="str">
            <v/>
          </cell>
          <cell r="D45" t="str">
            <v>[부자재]이지듀마스터쿨러(홈쇼핑용)</v>
          </cell>
        </row>
        <row r="46">
          <cell r="A46">
            <v>2002827</v>
          </cell>
          <cell r="B46" t="str">
            <v>1510</v>
          </cell>
          <cell r="C46" t="str">
            <v/>
          </cell>
          <cell r="D46" t="str">
            <v>[부자재]이지듀부직포조리개(홈쇼핑용)</v>
          </cell>
        </row>
        <row r="47">
          <cell r="A47">
            <v>2002829</v>
          </cell>
          <cell r="B47" t="str">
            <v>1510</v>
          </cell>
          <cell r="C47" t="str">
            <v/>
          </cell>
          <cell r="D47" t="str">
            <v>[부자재]지퍼백(쇼룸KIT용)-DNC</v>
          </cell>
        </row>
        <row r="48">
          <cell r="A48">
            <v>2002830</v>
          </cell>
          <cell r="B48" t="str">
            <v>1510</v>
          </cell>
          <cell r="C48" t="str">
            <v/>
          </cell>
          <cell r="D48" t="str">
            <v>[케이스]투스텝페이스컨투어마스크&amp;쿨러-DNC</v>
          </cell>
        </row>
        <row r="49">
          <cell r="A49">
            <v>2002831</v>
          </cell>
          <cell r="B49" t="str">
            <v>1510</v>
          </cell>
          <cell r="C49" t="str">
            <v/>
          </cell>
          <cell r="D49" t="str">
            <v>[트레이]이지듀이지썬벨벳프라이머스페셜기획세트-DNC</v>
          </cell>
        </row>
        <row r="50">
          <cell r="A50">
            <v>2002832</v>
          </cell>
          <cell r="B50" t="str">
            <v>1510</v>
          </cell>
          <cell r="C50" t="str">
            <v/>
          </cell>
          <cell r="D50" t="str">
            <v>[단상자]이지듀이지썬벨벳프라이머스페셜기획세트-DNC</v>
          </cell>
        </row>
        <row r="51">
          <cell r="A51">
            <v>2002833</v>
          </cell>
          <cell r="B51" t="str">
            <v>1510</v>
          </cell>
          <cell r="C51" t="str">
            <v/>
          </cell>
          <cell r="D51" t="str">
            <v>[부자재]이지듀DW-EGF크림프리미엄스페셜에디션단상자-DNC</v>
          </cell>
        </row>
        <row r="52">
          <cell r="A52">
            <v>2002834</v>
          </cell>
          <cell r="B52" t="str">
            <v>1510</v>
          </cell>
          <cell r="C52" t="str">
            <v/>
          </cell>
          <cell r="D52" t="str">
            <v>[부자재]이지듀DW-EGF크림프리미엄스페셜에디션패드-DNC</v>
          </cell>
        </row>
        <row r="53">
          <cell r="A53">
            <v>2002835</v>
          </cell>
          <cell r="B53" t="str">
            <v>1510</v>
          </cell>
          <cell r="C53" t="str">
            <v/>
          </cell>
          <cell r="D53" t="str">
            <v>[케이스]이지듀데일리3종(ABB)-DNC</v>
          </cell>
        </row>
        <row r="54">
          <cell r="A54">
            <v>2002836</v>
          </cell>
          <cell r="B54" t="str">
            <v>1510</v>
          </cell>
          <cell r="C54" t="str">
            <v/>
          </cell>
          <cell r="D54" t="str">
            <v>[케이스]이지듀데일리4종케이스(AABB)-DNC</v>
          </cell>
        </row>
        <row r="55">
          <cell r="A55">
            <v>2002837</v>
          </cell>
          <cell r="B55" t="str">
            <v>1510</v>
          </cell>
          <cell r="C55" t="str">
            <v/>
          </cell>
          <cell r="D55" t="str">
            <v>[케이스]이지듀DW-EGF스페셜3종세트-DNC</v>
          </cell>
        </row>
        <row r="56">
          <cell r="A56">
            <v>2002845</v>
          </cell>
          <cell r="B56" t="str">
            <v>1510</v>
          </cell>
          <cell r="C56" t="str">
            <v/>
          </cell>
          <cell r="D56" t="str">
            <v>[케이스]이지듀디더블유이지에프트라이얼키트(시즌용)-DNC</v>
          </cell>
        </row>
        <row r="57">
          <cell r="A57">
            <v>2002846</v>
          </cell>
          <cell r="B57" t="str">
            <v>1510</v>
          </cell>
          <cell r="C57" t="str">
            <v/>
          </cell>
          <cell r="D57" t="str">
            <v>이지듀디더블유이지에프크림판촉세트라벨지-DNC</v>
          </cell>
        </row>
        <row r="58">
          <cell r="A58">
            <v>2002847</v>
          </cell>
          <cell r="B58" t="str">
            <v>1510</v>
          </cell>
          <cell r="C58" t="str">
            <v/>
          </cell>
          <cell r="D58" t="str">
            <v>이지듀디더블유이지에프크림판촉세트라벨지(리미티드)-DNC</v>
          </cell>
        </row>
        <row r="59">
          <cell r="A59">
            <v>2002848</v>
          </cell>
          <cell r="B59" t="str">
            <v>1510</v>
          </cell>
          <cell r="C59" t="str">
            <v/>
          </cell>
          <cell r="D59" t="str">
            <v>[케이스]셀리시스EX링클솔루션세트-DNC</v>
          </cell>
        </row>
        <row r="60">
          <cell r="A60">
            <v>2002849</v>
          </cell>
          <cell r="B60" t="str">
            <v>1510</v>
          </cell>
          <cell r="C60" t="str">
            <v/>
          </cell>
          <cell r="D60" t="str">
            <v>셀리시스EX링클솔루션스티커-DNC</v>
          </cell>
        </row>
        <row r="61">
          <cell r="A61">
            <v>2002850</v>
          </cell>
          <cell r="B61" t="str">
            <v>1510</v>
          </cell>
          <cell r="C61" t="str">
            <v/>
          </cell>
          <cell r="D61" t="str">
            <v>[부자재]이지듀디테일박스(알비스)-DNC</v>
          </cell>
        </row>
        <row r="62">
          <cell r="A62">
            <v>2002851</v>
          </cell>
          <cell r="B62" t="str">
            <v>1510</v>
          </cell>
          <cell r="C62" t="str">
            <v/>
          </cell>
          <cell r="D62" t="str">
            <v>[부자재]이지듀디테일박스(가스모틴)-DNC</v>
          </cell>
        </row>
        <row r="63">
          <cell r="A63">
            <v>2002852</v>
          </cell>
          <cell r="B63" t="str">
            <v>1510</v>
          </cell>
          <cell r="C63" t="str">
            <v/>
          </cell>
          <cell r="D63" t="str">
            <v>[부자재]이지듀디테일박스(가스모틴_핑크)-DNC</v>
          </cell>
        </row>
        <row r="64">
          <cell r="A64">
            <v>2002853</v>
          </cell>
          <cell r="B64" t="str">
            <v>1510</v>
          </cell>
          <cell r="C64" t="str">
            <v/>
          </cell>
          <cell r="D64" t="str">
            <v>[부자재]이지듀DW-EGF종이약봉투-DNC</v>
          </cell>
        </row>
        <row r="65">
          <cell r="A65">
            <v>2002854</v>
          </cell>
          <cell r="B65" t="str">
            <v>1510</v>
          </cell>
          <cell r="C65" t="str">
            <v/>
          </cell>
          <cell r="D65" t="str">
            <v>[부자재]이지듀디테일박스(알비스_핑크)-DNC</v>
          </cell>
        </row>
        <row r="66">
          <cell r="A66">
            <v>2002855</v>
          </cell>
          <cell r="B66" t="str">
            <v>1510</v>
          </cell>
          <cell r="C66" t="str">
            <v/>
          </cell>
          <cell r="D66" t="str">
            <v>[케이스]이지듀4종세트(지함)</v>
          </cell>
        </row>
        <row r="67">
          <cell r="A67">
            <v>2002856</v>
          </cell>
          <cell r="B67" t="str">
            <v>1510</v>
          </cell>
          <cell r="C67" t="str">
            <v/>
          </cell>
          <cell r="D67" t="str">
            <v>이지듀EXPVC반투명지퍼백(180*140)-DNC</v>
          </cell>
        </row>
        <row r="68">
          <cell r="A68">
            <v>2003716</v>
          </cell>
          <cell r="B68" t="str">
            <v>1510</v>
          </cell>
          <cell r="C68" t="str">
            <v/>
          </cell>
          <cell r="D68" t="str">
            <v>[부자재]이지듀홀리데이슬리브(2개입)-DNC</v>
          </cell>
        </row>
        <row r="69">
          <cell r="A69">
            <v>2003717</v>
          </cell>
          <cell r="B69" t="str">
            <v>1510</v>
          </cell>
          <cell r="C69" t="str">
            <v/>
          </cell>
          <cell r="D69" t="str">
            <v>[부자재]이지듀미니어처포장용PVC지퍼백(홈쇼핑용)-DNC</v>
          </cell>
        </row>
        <row r="70">
          <cell r="A70">
            <v>2003718</v>
          </cell>
          <cell r="B70" t="str">
            <v>1510</v>
          </cell>
          <cell r="C70" t="str">
            <v/>
          </cell>
          <cell r="D70" t="str">
            <v>[부자재]에스테메드워터마그넷에센스3개입슬리브(중문)-DNC</v>
          </cell>
        </row>
        <row r="71">
          <cell r="A71">
            <v>2003719</v>
          </cell>
          <cell r="B71" t="str">
            <v>1510</v>
          </cell>
          <cell r="C71" t="str">
            <v/>
          </cell>
          <cell r="D71" t="str">
            <v>[부자재]에스테메드워터마그넷앰플3개입슬리브(중문)-DNC</v>
          </cell>
        </row>
        <row r="72">
          <cell r="A72">
            <v>2003720</v>
          </cell>
          <cell r="B72" t="str">
            <v>1510</v>
          </cell>
          <cell r="C72" t="str">
            <v/>
          </cell>
          <cell r="D72" t="str">
            <v>[부자재]이지듀DW-EGF크림4개입슬리브-DNC</v>
          </cell>
        </row>
        <row r="73">
          <cell r="A73">
            <v>2003721</v>
          </cell>
          <cell r="B73" t="str">
            <v>1510</v>
          </cell>
          <cell r="C73" t="str">
            <v/>
          </cell>
          <cell r="D73" t="str">
            <v>[케이스]이지듀데일리더블하이드라마스크5매기획세트-DNC</v>
          </cell>
        </row>
        <row r="74">
          <cell r="A74">
            <v>2003743</v>
          </cell>
          <cell r="B74" t="str">
            <v>1510</v>
          </cell>
          <cell r="C74" t="str">
            <v/>
          </cell>
          <cell r="D74" t="str">
            <v>셀리시스EX링클솔루션아이컨투어크림(필리핀용라벨)</v>
          </cell>
        </row>
        <row r="75">
          <cell r="A75">
            <v>2003744</v>
          </cell>
          <cell r="B75" t="str">
            <v>1510</v>
          </cell>
          <cell r="C75" t="str">
            <v/>
          </cell>
          <cell r="D75" t="str">
            <v>셀리시스EX링클솔루션에멀젼(필리핀용라벨)</v>
          </cell>
        </row>
        <row r="76">
          <cell r="A76">
            <v>2003745</v>
          </cell>
          <cell r="B76" t="str">
            <v>1510</v>
          </cell>
          <cell r="C76" t="str">
            <v/>
          </cell>
          <cell r="D76" t="str">
            <v>셀리시스EX링클솔루션스킨소프너(필리핀용라벨)</v>
          </cell>
        </row>
        <row r="77">
          <cell r="A77">
            <v>2003746</v>
          </cell>
          <cell r="B77" t="str">
            <v>1510</v>
          </cell>
          <cell r="C77" t="str">
            <v/>
          </cell>
          <cell r="D77" t="str">
            <v>셀리시스EX링클솔루션크림(미국용라벨)</v>
          </cell>
        </row>
        <row r="78">
          <cell r="A78">
            <v>2003747</v>
          </cell>
          <cell r="B78" t="str">
            <v>1510</v>
          </cell>
          <cell r="C78" t="str">
            <v/>
          </cell>
          <cell r="D78" t="str">
            <v>셀리시스EX링클솔루션컨센트레이팅에센스(필리핀용라벨)</v>
          </cell>
        </row>
        <row r="79">
          <cell r="A79">
            <v>2003748</v>
          </cell>
          <cell r="B79" t="str">
            <v>1510</v>
          </cell>
          <cell r="C79" t="str">
            <v/>
          </cell>
          <cell r="D79" t="str">
            <v>셀리시스EXEGF링클29액티베이터RENEW(러시아용라벨)</v>
          </cell>
        </row>
        <row r="80">
          <cell r="A80">
            <v>2003749</v>
          </cell>
          <cell r="B80" t="str">
            <v>1510</v>
          </cell>
          <cell r="C80" t="str">
            <v/>
          </cell>
          <cell r="D80" t="str">
            <v>셀리시스EX인텐스마스크팩1set(4매입)_수출전용(미국용라벨)</v>
          </cell>
        </row>
        <row r="81">
          <cell r="A81">
            <v>2003750</v>
          </cell>
          <cell r="B81" t="str">
            <v>1510</v>
          </cell>
          <cell r="C81" t="str">
            <v/>
          </cell>
          <cell r="D81" t="str">
            <v>다나에컨투어(1.0ml*2)NEW(인도네시아용라벨)</v>
          </cell>
        </row>
        <row r="82">
          <cell r="A82">
            <v>2003751</v>
          </cell>
          <cell r="B82" t="str">
            <v>1510</v>
          </cell>
          <cell r="C82" t="str">
            <v/>
          </cell>
          <cell r="D82" t="str">
            <v>다나에라인(1.0ml*1)NEW(인도네시아용라벨)</v>
          </cell>
        </row>
        <row r="83">
          <cell r="A83">
            <v>2003752</v>
          </cell>
          <cell r="B83" t="str">
            <v>1510</v>
          </cell>
          <cell r="C83" t="str">
            <v/>
          </cell>
          <cell r="D83" t="str">
            <v>다나에오리지날(1.0ml*1)NEW(인도네시아용라벨)</v>
          </cell>
        </row>
        <row r="84">
          <cell r="A84">
            <v>2003753</v>
          </cell>
          <cell r="B84" t="str">
            <v>1510</v>
          </cell>
          <cell r="C84" t="str">
            <v/>
          </cell>
          <cell r="D84" t="str">
            <v>이지듀EX리페어컨트롤액티브수딩세럼1ml(중국용라벨)</v>
          </cell>
        </row>
        <row r="85">
          <cell r="A85">
            <v>2003754</v>
          </cell>
          <cell r="B85" t="str">
            <v>1510</v>
          </cell>
          <cell r="C85" t="str">
            <v/>
          </cell>
          <cell r="D85" t="str">
            <v>(14)이지듀EX리페어컨트롤_액티브수딩세럼40ml(미국용라벨)</v>
          </cell>
        </row>
        <row r="86">
          <cell r="A86">
            <v>2003755</v>
          </cell>
          <cell r="B86" t="str">
            <v>1510</v>
          </cell>
          <cell r="C86" t="str">
            <v/>
          </cell>
          <cell r="D86" t="str">
            <v>이지듀EX리페어컨트롤액티브수딩세럼40ml(중국용라벨)</v>
          </cell>
        </row>
        <row r="87">
          <cell r="A87">
            <v>2003756</v>
          </cell>
          <cell r="B87" t="str">
            <v>1510</v>
          </cell>
          <cell r="C87" t="str">
            <v/>
          </cell>
          <cell r="D87" t="str">
            <v>이지듀EX리페어컨트롤_올카밍토너210ml(중국용라벨)</v>
          </cell>
        </row>
        <row r="88">
          <cell r="A88">
            <v>2003757</v>
          </cell>
          <cell r="B88" t="str">
            <v>1510</v>
          </cell>
          <cell r="C88" t="str">
            <v/>
          </cell>
          <cell r="D88" t="str">
            <v>이지듀EX리페어컨트롤올카밍에센셜토너210ml(중국용라벨)</v>
          </cell>
        </row>
        <row r="89">
          <cell r="A89">
            <v>2003758</v>
          </cell>
          <cell r="B89" t="str">
            <v>1510</v>
          </cell>
          <cell r="C89" t="str">
            <v/>
          </cell>
          <cell r="D89" t="str">
            <v>이지듀EX리페어컨트롤퓨어마일드클렌징젤7ml(중국용라벨)</v>
          </cell>
        </row>
        <row r="90">
          <cell r="A90">
            <v>2003759</v>
          </cell>
          <cell r="B90" t="str">
            <v>1510</v>
          </cell>
          <cell r="C90" t="str">
            <v/>
          </cell>
          <cell r="D90" t="str">
            <v>(14)이지듀EX리페어컨트롤_퓨어마일드클렌징젤150ml(필리핀용라벨)</v>
          </cell>
        </row>
        <row r="91">
          <cell r="A91">
            <v>2003760</v>
          </cell>
          <cell r="B91" t="str">
            <v>1510</v>
          </cell>
          <cell r="C91" t="str">
            <v/>
          </cell>
          <cell r="D91" t="str">
            <v>이지듀EX리페어컨트롤더블쉴드선크림50ml(필리핀용라벨)</v>
          </cell>
        </row>
        <row r="92">
          <cell r="A92">
            <v>2003761</v>
          </cell>
          <cell r="B92" t="str">
            <v>1510</v>
          </cell>
          <cell r="C92" t="str">
            <v/>
          </cell>
          <cell r="D92" t="str">
            <v>(15)이지듀EX리페어컨트롤모이스쳐에센셜미스트120ml(중국용라벨)</v>
          </cell>
        </row>
        <row r="93">
          <cell r="A93">
            <v>2003762</v>
          </cell>
          <cell r="B93" t="str">
            <v>1510</v>
          </cell>
          <cell r="C93" t="str">
            <v/>
          </cell>
          <cell r="D93" t="str">
            <v>이지듀EX리페어컨트롤모이스쳐에센셜미스트120ml(중국용라벨)</v>
          </cell>
        </row>
        <row r="94">
          <cell r="A94">
            <v>2003763</v>
          </cell>
          <cell r="B94" t="str">
            <v>1510</v>
          </cell>
          <cell r="C94" t="str">
            <v/>
          </cell>
          <cell r="D94" t="str">
            <v>[EX]리페어컨트롤젤드레싱마스크시트세트(38ML*5EA)(영문표준라벨)</v>
          </cell>
        </row>
        <row r="95">
          <cell r="A95">
            <v>2003764</v>
          </cell>
          <cell r="B95" t="str">
            <v>1510</v>
          </cell>
          <cell r="C95" t="str">
            <v/>
          </cell>
          <cell r="D95" t="str">
            <v>(14)이지듀EX리페어컨트롤_리뉴얼인텐시브모이스처50ml(필리핀용라벨)</v>
          </cell>
        </row>
        <row r="96">
          <cell r="A96">
            <v>2003765</v>
          </cell>
          <cell r="B96" t="str">
            <v>1510</v>
          </cell>
          <cell r="C96" t="str">
            <v/>
          </cell>
          <cell r="D96" t="str">
            <v>(14)이지듀EX리페어컨트롤_리뉴얼인텐시브모이스처150ml(필리핀용라벨)</v>
          </cell>
        </row>
        <row r="97">
          <cell r="A97">
            <v>2003766</v>
          </cell>
          <cell r="B97" t="str">
            <v>1510</v>
          </cell>
          <cell r="C97" t="str">
            <v/>
          </cell>
          <cell r="D97" t="str">
            <v>에스테메드C+레이져화이트15G(필리핀용라벨)</v>
          </cell>
        </row>
        <row r="98">
          <cell r="A98">
            <v>2003767</v>
          </cell>
          <cell r="B98" t="str">
            <v>1510</v>
          </cell>
          <cell r="C98" t="str">
            <v/>
          </cell>
          <cell r="D98" t="str">
            <v>(14)이지듀EX리페어컨트롤_미네랄비비50ml(필리핀용라벨)</v>
          </cell>
        </row>
        <row r="99">
          <cell r="A99">
            <v>2003768</v>
          </cell>
          <cell r="B99" t="str">
            <v>1510</v>
          </cell>
          <cell r="C99" t="str">
            <v/>
          </cell>
          <cell r="D99" t="str">
            <v>에스테메드카밍포켓마스크(티트리)1매(인도네시아용라벨)</v>
          </cell>
        </row>
        <row r="100">
          <cell r="A100">
            <v>2003769</v>
          </cell>
          <cell r="B100" t="str">
            <v>1510</v>
          </cell>
          <cell r="C100" t="str">
            <v/>
          </cell>
          <cell r="D100" t="str">
            <v>이지듀EX리페어컨트롤리페어컨트롤1ml(중국용라벨)</v>
          </cell>
        </row>
        <row r="101">
          <cell r="A101">
            <v>2003770</v>
          </cell>
          <cell r="B101" t="str">
            <v>1510</v>
          </cell>
          <cell r="C101" t="str">
            <v/>
          </cell>
          <cell r="D101" t="str">
            <v>[EX]리페어컨트롤이지에프20ML(영문라벨)</v>
          </cell>
        </row>
        <row r="102">
          <cell r="A102">
            <v>2003771</v>
          </cell>
          <cell r="B102" t="str">
            <v>1510</v>
          </cell>
          <cell r="C102" t="str">
            <v/>
          </cell>
          <cell r="D102" t="str">
            <v>이지듀EX리페어컨트롤리페어컨트롤20ml(중국용라벨)</v>
          </cell>
        </row>
        <row r="103">
          <cell r="A103">
            <v>2003772</v>
          </cell>
          <cell r="B103" t="str">
            <v>1510</v>
          </cell>
          <cell r="C103" t="str">
            <v/>
          </cell>
          <cell r="D103" t="str">
            <v>이지듀EX리페어컨트롤리페어컨트롤3ml(중국용라벨)</v>
          </cell>
        </row>
        <row r="104">
          <cell r="A104">
            <v>2003773</v>
          </cell>
          <cell r="B104" t="str">
            <v>1510</v>
          </cell>
          <cell r="C104" t="str">
            <v/>
          </cell>
          <cell r="D104" t="str">
            <v>이지듀EX리페어컨트롤리뉴얼모이스처1ml(중국용라벨)</v>
          </cell>
        </row>
        <row r="105">
          <cell r="A105">
            <v>2003774</v>
          </cell>
          <cell r="B105" t="str">
            <v>1510</v>
          </cell>
          <cell r="C105" t="str">
            <v/>
          </cell>
          <cell r="D105" t="str">
            <v>(14)이지듀EX리페어컨트롤_리뉴얼모이스처50ml(미국용라벨)</v>
          </cell>
        </row>
        <row r="106">
          <cell r="A106">
            <v>2003775</v>
          </cell>
          <cell r="B106" t="str">
            <v>1510</v>
          </cell>
          <cell r="C106" t="str">
            <v/>
          </cell>
          <cell r="D106" t="str">
            <v>이지듀EX리페어컨트롤리뉴얼모이스처50ml(중국용라벨)</v>
          </cell>
        </row>
        <row r="107">
          <cell r="A107">
            <v>2003776</v>
          </cell>
          <cell r="B107" t="str">
            <v>1510</v>
          </cell>
          <cell r="C107" t="str">
            <v/>
          </cell>
          <cell r="D107" t="str">
            <v>이지듀EX리페어컨트롤리뉴얼모이스처7ml(중국용라벨)</v>
          </cell>
        </row>
        <row r="108">
          <cell r="A108">
            <v>2003777</v>
          </cell>
          <cell r="B108" t="str">
            <v>1510</v>
          </cell>
          <cell r="C108" t="str">
            <v/>
          </cell>
          <cell r="D108" t="str">
            <v>(14)이지듀EX리페어컨트롤_리뉴얼모이스쳐150ml(필리핀용라벨)</v>
          </cell>
        </row>
        <row r="109">
          <cell r="A109">
            <v>2003778</v>
          </cell>
          <cell r="B109" t="str">
            <v>1510</v>
          </cell>
          <cell r="C109" t="str">
            <v/>
          </cell>
          <cell r="D109" t="str">
            <v>에스테메드씨플러스비타에센스인토너130ML(미국용라벨)</v>
          </cell>
        </row>
        <row r="110">
          <cell r="A110">
            <v>2003779</v>
          </cell>
          <cell r="B110" t="str">
            <v>1510</v>
          </cell>
          <cell r="C110" t="str">
            <v/>
          </cell>
          <cell r="D110" t="str">
            <v>이지듀데일리피니쉬올인원모이스처60ml(베트남용라벨)</v>
          </cell>
        </row>
        <row r="111">
          <cell r="A111">
            <v>2003780</v>
          </cell>
          <cell r="B111" t="str">
            <v>1510</v>
          </cell>
          <cell r="C111" t="str">
            <v/>
          </cell>
          <cell r="D111" t="str">
            <v>이지듀데일리더블하이드라비비1호라이트베이지40ml(베트남용라벨)</v>
          </cell>
        </row>
        <row r="112">
          <cell r="A112">
            <v>2003781</v>
          </cell>
          <cell r="B112" t="str">
            <v>1510</v>
          </cell>
          <cell r="C112" t="str">
            <v/>
          </cell>
          <cell r="D112" t="str">
            <v>이지듀데일리더블하이드라비비2호내추럴베이지40ml(베트남용라벨)</v>
          </cell>
        </row>
        <row r="113">
          <cell r="A113">
            <v>2003782</v>
          </cell>
          <cell r="B113" t="str">
            <v>1510</v>
          </cell>
          <cell r="C113" t="str">
            <v/>
          </cell>
          <cell r="D113" t="str">
            <v>이지듀데일리모이스트클렌징휩폼120ml(베트남용라벨)</v>
          </cell>
        </row>
        <row r="114">
          <cell r="A114">
            <v>2003783</v>
          </cell>
          <cell r="B114" t="str">
            <v>1510</v>
          </cell>
          <cell r="C114" t="str">
            <v/>
          </cell>
          <cell r="D114" t="str">
            <v>이지듀데일리더블하이드라크림마스크팩1매(인도네시아용라벨)</v>
          </cell>
        </row>
        <row r="115">
          <cell r="A115">
            <v>2003784</v>
          </cell>
          <cell r="B115" t="str">
            <v>1510</v>
          </cell>
          <cell r="C115" t="str">
            <v/>
          </cell>
          <cell r="D115" t="str">
            <v>이지듀데일리더블하이드라크림마스크팩1set(10매입)(필리핀용라벨)</v>
          </cell>
        </row>
        <row r="116">
          <cell r="A116">
            <v>2003785</v>
          </cell>
          <cell r="B116" t="str">
            <v>1510</v>
          </cell>
          <cell r="C116" t="str">
            <v/>
          </cell>
          <cell r="D116" t="str">
            <v>이지듀데일리투스텝더마필마스크1set(10매입)(미국용라벨)</v>
          </cell>
        </row>
        <row r="117">
          <cell r="A117">
            <v>2003786</v>
          </cell>
          <cell r="B117" t="str">
            <v>1510</v>
          </cell>
          <cell r="C117" t="str">
            <v/>
          </cell>
          <cell r="D117" t="str">
            <v>이지듀모이스처에센셜미스트120ml(중국용라벨)</v>
          </cell>
        </row>
        <row r="118">
          <cell r="A118">
            <v>2003787</v>
          </cell>
          <cell r="B118" t="str">
            <v>1510</v>
          </cell>
          <cell r="C118" t="str">
            <v/>
          </cell>
          <cell r="D118" t="str">
            <v>이지듀데일리더블하이드라크림60ml(필리핀용라벨)</v>
          </cell>
        </row>
        <row r="119">
          <cell r="A119">
            <v>2003788</v>
          </cell>
          <cell r="B119" t="str">
            <v>1510</v>
          </cell>
          <cell r="C119" t="str">
            <v/>
          </cell>
          <cell r="D119" t="str">
            <v>이지듀데일리더블하이드라에센스40ml(인도네시아용라벨)</v>
          </cell>
        </row>
        <row r="120">
          <cell r="A120">
            <v>2003789</v>
          </cell>
          <cell r="B120" t="str">
            <v>1510</v>
          </cell>
          <cell r="C120" t="str">
            <v/>
          </cell>
          <cell r="D120" t="str">
            <v>이지듀데일리더블하이드라토너160ml(인도네시아용라벨)</v>
          </cell>
        </row>
        <row r="121">
          <cell r="A121">
            <v>2003790</v>
          </cell>
          <cell r="B121" t="str">
            <v>1510</v>
          </cell>
          <cell r="C121" t="str">
            <v/>
          </cell>
          <cell r="D121" t="str">
            <v>이지듀데일리엑스트라마일드필링젤120ml(베트남용라벨)</v>
          </cell>
        </row>
        <row r="122">
          <cell r="A122">
            <v>2003791</v>
          </cell>
          <cell r="B122" t="str">
            <v>1510</v>
          </cell>
          <cell r="C122" t="str">
            <v/>
          </cell>
          <cell r="D122" t="str">
            <v>이지듀데일리투스텝토닝마스크1매(인도네시아용라벨)</v>
          </cell>
        </row>
        <row r="123">
          <cell r="A123">
            <v>2003792</v>
          </cell>
          <cell r="B123" t="str">
            <v>1510</v>
          </cell>
          <cell r="C123" t="str">
            <v/>
          </cell>
          <cell r="D123" t="str">
            <v>이지듀데일리투스텝토닝마스크1set(10매입)(필리핀용라벨)</v>
          </cell>
        </row>
        <row r="124">
          <cell r="A124">
            <v>2003793</v>
          </cell>
          <cell r="B124" t="str">
            <v>1510</v>
          </cell>
          <cell r="C124" t="str">
            <v/>
          </cell>
          <cell r="D124" t="str">
            <v>이지듀데일리울트라쉴드선크림60MLSPF50+,PA++++(미국용라벨)</v>
          </cell>
        </row>
        <row r="125">
          <cell r="A125">
            <v>2003794</v>
          </cell>
          <cell r="B125" t="str">
            <v>1510</v>
          </cell>
          <cell r="C125" t="str">
            <v/>
          </cell>
          <cell r="D125" t="str">
            <v>이지듀DW-EGF크림50ml(러시아용라벨)</v>
          </cell>
        </row>
        <row r="126">
          <cell r="A126">
            <v>2003795</v>
          </cell>
          <cell r="B126" t="str">
            <v>1510</v>
          </cell>
          <cell r="C126" t="str">
            <v/>
          </cell>
          <cell r="D126" t="str">
            <v>이지듀DW-EGF크림리미티드50ml(인도네시아용라벨)</v>
          </cell>
        </row>
        <row r="127">
          <cell r="A127">
            <v>2003796</v>
          </cell>
          <cell r="B127" t="str">
            <v>1510</v>
          </cell>
          <cell r="C127" t="str">
            <v/>
          </cell>
          <cell r="D127" t="str">
            <v>이지듀DW-EGF세럼150ml(러시아용라벨)</v>
          </cell>
        </row>
        <row r="128">
          <cell r="A128">
            <v>2003797</v>
          </cell>
          <cell r="B128" t="str">
            <v>1510</v>
          </cell>
          <cell r="C128" t="str">
            <v/>
          </cell>
          <cell r="D128" t="str">
            <v>이지듀DW-EGF토너210ml(러시아용라벨)</v>
          </cell>
        </row>
        <row r="129">
          <cell r="A129">
            <v>2003798</v>
          </cell>
          <cell r="B129" t="str">
            <v>1510</v>
          </cell>
          <cell r="C129" t="str">
            <v/>
          </cell>
          <cell r="D129" t="str">
            <v>이지듀DW-EGF토너리미티드210ml(인도네시아용라벨)</v>
          </cell>
        </row>
        <row r="130">
          <cell r="A130">
            <v>2003799</v>
          </cell>
          <cell r="B130" t="str">
            <v>1510</v>
          </cell>
          <cell r="C130" t="str">
            <v/>
          </cell>
          <cell r="D130" t="str">
            <v>이지듀디더블유이지에프더마원샷앰플7개입판촉(미국용라벨)</v>
          </cell>
        </row>
        <row r="131">
          <cell r="A131">
            <v>2003800</v>
          </cell>
          <cell r="B131" t="str">
            <v>1510</v>
          </cell>
          <cell r="C131" t="str">
            <v/>
          </cell>
          <cell r="D131" t="str">
            <v>이지듀디더블유이지에프더마니들4개입판촉(미국용라벨)</v>
          </cell>
        </row>
        <row r="132">
          <cell r="A132">
            <v>2003801</v>
          </cell>
          <cell r="B132" t="str">
            <v>1510</v>
          </cell>
          <cell r="C132" t="str">
            <v/>
          </cell>
          <cell r="D132" t="str">
            <v>이지듀디더블유이지에프더마니들프로그램스페셜키트(미국용라벨)</v>
          </cell>
        </row>
        <row r="133">
          <cell r="A133">
            <v>2003802</v>
          </cell>
          <cell r="B133" t="str">
            <v>1510</v>
          </cell>
          <cell r="C133" t="str">
            <v/>
          </cell>
          <cell r="D133" t="str">
            <v>이지듀디더블유이지썬미니멀스틱40ml(러시아용라벨)</v>
          </cell>
        </row>
        <row r="134">
          <cell r="A134">
            <v>2003803</v>
          </cell>
          <cell r="B134" t="str">
            <v>1510</v>
          </cell>
          <cell r="C134" t="str">
            <v/>
          </cell>
          <cell r="D134" t="str">
            <v>이지듀이지썬울트라쉴드크림50ml(미국용라벨)</v>
          </cell>
        </row>
        <row r="135">
          <cell r="A135">
            <v>2003804</v>
          </cell>
          <cell r="B135" t="str">
            <v>1510</v>
          </cell>
          <cell r="C135" t="str">
            <v/>
          </cell>
          <cell r="D135" t="str">
            <v>이지듀투스텝비타토닝마스크10EA(베트남용라벨)</v>
          </cell>
        </row>
        <row r="136">
          <cell r="A136">
            <v>2003805</v>
          </cell>
          <cell r="B136" t="str">
            <v>1510</v>
          </cell>
          <cell r="C136" t="str">
            <v/>
          </cell>
          <cell r="D136" t="str">
            <v>이지듀디더블유이지에프더블휩폼120ml(러시아용라벨)</v>
          </cell>
        </row>
        <row r="137">
          <cell r="A137">
            <v>2003806</v>
          </cell>
          <cell r="B137" t="str">
            <v>1510</v>
          </cell>
          <cell r="C137" t="str">
            <v/>
          </cell>
          <cell r="D137" t="str">
            <v>이지듀디더블유이지에프퍼스트에센스150ml(러시아용라벨)</v>
          </cell>
        </row>
        <row r="138">
          <cell r="A138">
            <v>2003807</v>
          </cell>
          <cell r="B138" t="str">
            <v>1510</v>
          </cell>
          <cell r="C138" t="str">
            <v/>
          </cell>
          <cell r="D138" t="str">
            <v>이지듀디더블유이지에프UV커버크림30ml(러시아용라벨)</v>
          </cell>
        </row>
        <row r="139">
          <cell r="A139">
            <v>2003808</v>
          </cell>
          <cell r="B139" t="str">
            <v>1510</v>
          </cell>
          <cell r="C139" t="str">
            <v/>
          </cell>
          <cell r="D139" t="str">
            <v>에스테메드골드에너지크림50g(인도네시아용라벨)</v>
          </cell>
        </row>
        <row r="140">
          <cell r="A140">
            <v>2003809</v>
          </cell>
          <cell r="B140" t="str">
            <v>1510</v>
          </cell>
          <cell r="C140" t="str">
            <v/>
          </cell>
          <cell r="D140" t="str">
            <v>에스테메드하이드라어드밴스드페이셜오일(필리핀용라벨)</v>
          </cell>
        </row>
        <row r="141">
          <cell r="A141">
            <v>2003810</v>
          </cell>
          <cell r="B141" t="str">
            <v>1510</v>
          </cell>
          <cell r="C141" t="str">
            <v/>
          </cell>
          <cell r="D141" t="str">
            <v>이지듀데일리옴므에센셜로션60ml(필리핀용라벨)</v>
          </cell>
        </row>
        <row r="142">
          <cell r="A142">
            <v>2003811</v>
          </cell>
          <cell r="B142" t="str">
            <v>1510</v>
          </cell>
          <cell r="C142" t="str">
            <v/>
          </cell>
          <cell r="D142" t="str">
            <v>이지듀데일리옴므선디펜스로션60ml(필리핀용라벨)</v>
          </cell>
        </row>
        <row r="143">
          <cell r="A143">
            <v>2003812</v>
          </cell>
          <cell r="B143" t="str">
            <v>1510</v>
          </cell>
          <cell r="C143" t="str">
            <v/>
          </cell>
          <cell r="D143" t="str">
            <v>이지듀데일리옴므수딩토너160ml(필리핀용라벨)</v>
          </cell>
        </row>
        <row r="144">
          <cell r="A144">
            <v>2003813</v>
          </cell>
          <cell r="B144" t="str">
            <v>1510</v>
          </cell>
          <cell r="C144" t="str">
            <v/>
          </cell>
          <cell r="D144" t="str">
            <v>에스테메드링클포켓마스크(스네일)1매(인도네시아용라벨)</v>
          </cell>
        </row>
        <row r="145">
          <cell r="A145">
            <v>2003814</v>
          </cell>
          <cell r="B145" t="str">
            <v>1510</v>
          </cell>
          <cell r="C145" t="str">
            <v/>
          </cell>
          <cell r="D145" t="str">
            <v>에스테메드미라클스파스페셜세트(3종)(러시아용라벨)</v>
          </cell>
        </row>
        <row r="146">
          <cell r="A146">
            <v>2003815</v>
          </cell>
          <cell r="B146" t="str">
            <v>1510</v>
          </cell>
          <cell r="C146" t="str">
            <v/>
          </cell>
          <cell r="D146" t="str">
            <v>에스테메드멀티비타플루이드100ml(인도네시아용라벨)</v>
          </cell>
        </row>
        <row r="147">
          <cell r="A147">
            <v>2003816</v>
          </cell>
          <cell r="B147" t="str">
            <v>1510</v>
          </cell>
          <cell r="C147" t="str">
            <v/>
          </cell>
          <cell r="D147" t="str">
            <v>에스테메드멀티비타세럼30ml(인도네시아용라벨)</v>
          </cell>
        </row>
        <row r="148">
          <cell r="A148">
            <v>2003817</v>
          </cell>
          <cell r="B148" t="str">
            <v>1510</v>
          </cell>
          <cell r="C148" t="str">
            <v/>
          </cell>
          <cell r="D148" t="str">
            <v>에스테메드멀티이펙트링클크림30g(인도네시아용라벨)</v>
          </cell>
        </row>
        <row r="149">
          <cell r="A149">
            <v>2003818</v>
          </cell>
          <cell r="B149" t="str">
            <v>1510</v>
          </cell>
          <cell r="C149" t="str">
            <v/>
          </cell>
          <cell r="D149" t="str">
            <v>이지듀EX레드컨트롤_안티-레드비비50ml(러시아용라벨)</v>
          </cell>
        </row>
        <row r="150">
          <cell r="A150">
            <v>2003819</v>
          </cell>
          <cell r="B150" t="str">
            <v>1510</v>
          </cell>
          <cell r="C150" t="str">
            <v/>
          </cell>
          <cell r="D150" t="str">
            <v>이지듀EX레드컨트롤_컨센트레이티드밤25g(러시아용라벨)</v>
          </cell>
        </row>
        <row r="151">
          <cell r="A151">
            <v>2003820</v>
          </cell>
          <cell r="B151" t="str">
            <v>1510</v>
          </cell>
          <cell r="C151" t="str">
            <v/>
          </cell>
          <cell r="D151" t="str">
            <v>이지듀EX레드컨트롤_카밍크림50ml(러시아용라벨)</v>
          </cell>
        </row>
        <row r="152">
          <cell r="A152">
            <v>2003821</v>
          </cell>
          <cell r="B152" t="str">
            <v>1510</v>
          </cell>
          <cell r="C152" t="str">
            <v/>
          </cell>
          <cell r="D152" t="str">
            <v>[EX]레드컨트롤카밍모이스처50ml(영문표준라벨)</v>
          </cell>
        </row>
        <row r="153">
          <cell r="A153">
            <v>2003822</v>
          </cell>
          <cell r="B153" t="str">
            <v>1510</v>
          </cell>
          <cell r="C153" t="str">
            <v/>
          </cell>
          <cell r="D153" t="str">
            <v>이지듀EX레드컨트롤_카밍세럼40ml(영문표준라벨)</v>
          </cell>
        </row>
        <row r="154">
          <cell r="A154">
            <v>2003823</v>
          </cell>
          <cell r="B154" t="str">
            <v>1510</v>
          </cell>
          <cell r="C154" t="str">
            <v/>
          </cell>
          <cell r="D154" t="str">
            <v>[EX]트러블컨트롤퓨리파잉클랜징폼150ml(영문표준라벨)</v>
          </cell>
        </row>
        <row r="155">
          <cell r="A155">
            <v>2003824</v>
          </cell>
          <cell r="B155" t="str">
            <v>1510</v>
          </cell>
          <cell r="C155" t="str">
            <v/>
          </cell>
          <cell r="D155" t="str">
            <v>이지듀EX트러블컨트롤_올-클리어필링토너210ml(러시아용라벨)</v>
          </cell>
        </row>
        <row r="156">
          <cell r="A156">
            <v>2003825</v>
          </cell>
          <cell r="B156" t="str">
            <v>1510</v>
          </cell>
          <cell r="C156" t="str">
            <v/>
          </cell>
          <cell r="D156" t="str">
            <v>이지듀EX트러블컨트롤_트러블컨트롤EGF20ml(러시아용라벨)</v>
          </cell>
        </row>
        <row r="157">
          <cell r="A157">
            <v>2003826</v>
          </cell>
          <cell r="B157" t="str">
            <v>1510</v>
          </cell>
          <cell r="C157" t="str">
            <v/>
          </cell>
          <cell r="D157" t="str">
            <v>에스테메드화이트닝세럼(인도네시아용라벨)</v>
          </cell>
        </row>
        <row r="158">
          <cell r="A158">
            <v>2003827</v>
          </cell>
          <cell r="B158" t="str">
            <v>1510</v>
          </cell>
          <cell r="C158" t="str">
            <v/>
          </cell>
          <cell r="D158" t="str">
            <v>에스테메드워터마그넷2종세트(리뉴얼)(러시아용라벨)</v>
          </cell>
        </row>
        <row r="159">
          <cell r="A159">
            <v>2003830</v>
          </cell>
          <cell r="B159" t="str">
            <v>1510</v>
          </cell>
          <cell r="C159" t="str">
            <v/>
          </cell>
          <cell r="D159" t="str">
            <v>퍼펙타컴플리먼트(0.8ml*1EA)NEWSYRINGE(필리핀용라벨)</v>
          </cell>
        </row>
        <row r="160">
          <cell r="A160">
            <v>2003833</v>
          </cell>
          <cell r="B160" t="str">
            <v>1510</v>
          </cell>
          <cell r="C160" t="str">
            <v/>
          </cell>
          <cell r="D160" t="str">
            <v>퍼펙타딥(1.0ml*1EA)NEWSYRINGE(필리핀용라벨)</v>
          </cell>
        </row>
        <row r="161">
          <cell r="A161">
            <v>2003836</v>
          </cell>
          <cell r="B161" t="str">
            <v>1510</v>
          </cell>
          <cell r="C161" t="str">
            <v/>
          </cell>
          <cell r="D161" t="str">
            <v>퍼펙타덤(1.0ml*1EA)NEWSYRINGE(필리핀용라벨)</v>
          </cell>
        </row>
        <row r="162">
          <cell r="A162">
            <v>2003837</v>
          </cell>
          <cell r="B162" t="str">
            <v>1510</v>
          </cell>
          <cell r="C162" t="str">
            <v/>
          </cell>
          <cell r="D162" t="str">
            <v>퍼펙타덤서브스킨3.0ml(필리핀용라벨)</v>
          </cell>
        </row>
        <row r="163">
          <cell r="A163">
            <v>2003838</v>
          </cell>
          <cell r="B163" t="str">
            <v>1510</v>
          </cell>
          <cell r="C163" t="str">
            <v/>
          </cell>
          <cell r="D163" t="str">
            <v>퍼펙타서브스킨(1.0ml*3EA)NEW(필리핀용라벨)</v>
          </cell>
        </row>
        <row r="164">
          <cell r="A164">
            <v>2003839</v>
          </cell>
          <cell r="B164" t="str">
            <v>1510</v>
          </cell>
          <cell r="C164" t="str">
            <v/>
          </cell>
          <cell r="D164" t="str">
            <v>퍼펙타서브스킨(1.0ml*3EA)NEWSYRINGE(필리핀용라벨)</v>
          </cell>
        </row>
        <row r="165">
          <cell r="A165">
            <v>2003840</v>
          </cell>
          <cell r="B165" t="str">
            <v>1510</v>
          </cell>
          <cell r="C165" t="str">
            <v/>
          </cell>
          <cell r="D165" t="str">
            <v>셀리시스EX링클솔루션아이컨투어크림(러시아용라벨)</v>
          </cell>
        </row>
        <row r="166">
          <cell r="A166">
            <v>2003841</v>
          </cell>
          <cell r="B166" t="str">
            <v>1510</v>
          </cell>
          <cell r="C166" t="str">
            <v/>
          </cell>
          <cell r="D166" t="str">
            <v>(14)이지듀EX리페어컨트롤_액티브수딩세럼40ml(중국용라벨)</v>
          </cell>
        </row>
        <row r="167">
          <cell r="A167">
            <v>2003842</v>
          </cell>
          <cell r="B167" t="str">
            <v>1510</v>
          </cell>
          <cell r="C167" t="str">
            <v/>
          </cell>
          <cell r="D167" t="str">
            <v>이지듀EX리페어컨트롤_올카밍토너210ml(러시아용라벨)</v>
          </cell>
        </row>
        <row r="168">
          <cell r="A168">
            <v>2003843</v>
          </cell>
          <cell r="B168" t="str">
            <v>1510</v>
          </cell>
          <cell r="C168" t="str">
            <v/>
          </cell>
          <cell r="D168" t="str">
            <v>이지듀EX리페어컨트롤_퓨어마일드클렌징젤150ml(영문표준라벨)</v>
          </cell>
        </row>
        <row r="169">
          <cell r="A169">
            <v>2003844</v>
          </cell>
          <cell r="B169" t="str">
            <v>1510</v>
          </cell>
          <cell r="C169" t="str">
            <v/>
          </cell>
          <cell r="D169" t="str">
            <v>이지듀EX리페어컨트롤더블쉴드선크림50ml(영문표준라벨)</v>
          </cell>
        </row>
        <row r="170">
          <cell r="A170">
            <v>2003845</v>
          </cell>
          <cell r="B170" t="str">
            <v>1510</v>
          </cell>
          <cell r="C170" t="str">
            <v/>
          </cell>
          <cell r="D170" t="str">
            <v>(15)이지듀EX리페어컨트롤모이스쳐에센셜미스트120ml(필리핀용라벨)</v>
          </cell>
        </row>
        <row r="171">
          <cell r="A171">
            <v>2003846</v>
          </cell>
          <cell r="B171" t="str">
            <v>1510</v>
          </cell>
          <cell r="C171" t="str">
            <v/>
          </cell>
          <cell r="D171" t="str">
            <v>[EX]리페어컨트롤리뉴얼인텐시브모이스처50ml(영문표준라벨)</v>
          </cell>
        </row>
        <row r="172">
          <cell r="A172">
            <v>2003847</v>
          </cell>
          <cell r="B172" t="str">
            <v>1510</v>
          </cell>
          <cell r="C172" t="str">
            <v/>
          </cell>
          <cell r="D172" t="str">
            <v>(14)이지듀EX리페어컨트롤_리뉴얼인텐시브모이스처150ml(러시아용라벨)</v>
          </cell>
        </row>
        <row r="173">
          <cell r="A173">
            <v>2003848</v>
          </cell>
          <cell r="B173" t="str">
            <v>1510</v>
          </cell>
          <cell r="C173" t="str">
            <v/>
          </cell>
          <cell r="D173" t="str">
            <v>[EX]리페어컨트롤미네랄비비50ml(영문표준라벨)</v>
          </cell>
        </row>
        <row r="174">
          <cell r="A174">
            <v>2003849</v>
          </cell>
          <cell r="B174" t="str">
            <v>1510</v>
          </cell>
          <cell r="C174" t="str">
            <v/>
          </cell>
          <cell r="D174" t="str">
            <v>(14)이지듀EX리페어컨트롤_리페어컨트롤EGF20ml(중국용라벨)</v>
          </cell>
        </row>
        <row r="175">
          <cell r="A175">
            <v>2003850</v>
          </cell>
          <cell r="B175" t="str">
            <v>1510</v>
          </cell>
          <cell r="C175" t="str">
            <v/>
          </cell>
          <cell r="D175" t="str">
            <v>(14)이지듀EX리페어컨트롤_리뉴얼모이스처50ml(필리핀용라벨)</v>
          </cell>
        </row>
        <row r="176">
          <cell r="A176">
            <v>2003851</v>
          </cell>
          <cell r="B176" t="str">
            <v>1510</v>
          </cell>
          <cell r="C176" t="str">
            <v/>
          </cell>
          <cell r="D176" t="str">
            <v>(14)이지듀EX리페어컨트롤_리뉴얼모이스쳐150ml(러시아용라벨)</v>
          </cell>
        </row>
        <row r="177">
          <cell r="A177">
            <v>2003852</v>
          </cell>
          <cell r="B177" t="str">
            <v>1510</v>
          </cell>
          <cell r="C177" t="str">
            <v/>
          </cell>
          <cell r="D177" t="str">
            <v>이지듀데일리피니쉬올인원모이스처60ml(인도네시아용라벨)</v>
          </cell>
        </row>
        <row r="178">
          <cell r="A178">
            <v>2003853</v>
          </cell>
          <cell r="B178" t="str">
            <v>1510</v>
          </cell>
          <cell r="C178" t="str">
            <v/>
          </cell>
          <cell r="D178" t="str">
            <v>이지듀데일리더블하이드라비비1호라이트베이지40ml(인도네시아용라벨)</v>
          </cell>
        </row>
        <row r="179">
          <cell r="A179">
            <v>2003854</v>
          </cell>
          <cell r="B179" t="str">
            <v>1510</v>
          </cell>
          <cell r="C179" t="str">
            <v/>
          </cell>
          <cell r="D179" t="str">
            <v>이지듀데일리더블하이드라비비2호내추럴베이지40ml(인도네시아용라벨)</v>
          </cell>
        </row>
        <row r="180">
          <cell r="A180">
            <v>2003855</v>
          </cell>
          <cell r="B180" t="str">
            <v>1510</v>
          </cell>
          <cell r="C180" t="str">
            <v/>
          </cell>
          <cell r="D180" t="str">
            <v>이지듀데일리모이스트클렌징휩폼120ml(인도네시아용라벨)</v>
          </cell>
        </row>
        <row r="181">
          <cell r="A181">
            <v>2003856</v>
          </cell>
          <cell r="B181" t="str">
            <v>1510</v>
          </cell>
          <cell r="C181" t="str">
            <v/>
          </cell>
          <cell r="D181" t="str">
            <v>이지듀데일리투스텝더마필마스크1set(10매입)(필리핀용라벨)</v>
          </cell>
        </row>
        <row r="182">
          <cell r="A182">
            <v>2003857</v>
          </cell>
          <cell r="B182" t="str">
            <v>1510</v>
          </cell>
          <cell r="C182" t="str">
            <v/>
          </cell>
          <cell r="D182" t="str">
            <v>이지듀데일리더블하이드라에센스40ml(필리핀용라벨)</v>
          </cell>
        </row>
        <row r="183">
          <cell r="A183">
            <v>2003858</v>
          </cell>
          <cell r="B183" t="str">
            <v>1510</v>
          </cell>
          <cell r="C183" t="str">
            <v/>
          </cell>
          <cell r="D183" t="str">
            <v>이지듀데일리더블하이드라토너160ml(필리핀용라벨)</v>
          </cell>
        </row>
        <row r="184">
          <cell r="A184">
            <v>2003859</v>
          </cell>
          <cell r="B184" t="str">
            <v>1510</v>
          </cell>
          <cell r="C184" t="str">
            <v/>
          </cell>
          <cell r="D184" t="str">
            <v>이지듀데일리엑스트라마일드필링젤120ml(인도네시아용라벨)</v>
          </cell>
        </row>
        <row r="185">
          <cell r="A185">
            <v>2003860</v>
          </cell>
          <cell r="B185" t="str">
            <v>1510</v>
          </cell>
          <cell r="C185" t="str">
            <v/>
          </cell>
          <cell r="D185" t="str">
            <v>이지듀데일리울트라쉴드선크림60MLSPF50+,PA++++(베트남용라벨)</v>
          </cell>
        </row>
        <row r="186">
          <cell r="A186">
            <v>2003861</v>
          </cell>
          <cell r="B186" t="str">
            <v>1510</v>
          </cell>
          <cell r="C186" t="str">
            <v/>
          </cell>
          <cell r="D186" t="str">
            <v>이지듀DW-EGF크림리미티드50ml(러시아용라벨)</v>
          </cell>
        </row>
        <row r="187">
          <cell r="A187">
            <v>2003862</v>
          </cell>
          <cell r="B187" t="str">
            <v>1510</v>
          </cell>
          <cell r="C187" t="str">
            <v/>
          </cell>
          <cell r="D187" t="str">
            <v>이지듀DW-EGF토너리미티드210ml(러시아용라벨)</v>
          </cell>
        </row>
        <row r="188">
          <cell r="A188">
            <v>2003863</v>
          </cell>
          <cell r="B188" t="str">
            <v>1510</v>
          </cell>
          <cell r="C188" t="str">
            <v/>
          </cell>
          <cell r="D188" t="str">
            <v>이지듀디더블유이지에프더마니들프로그램스페셜키트(러시아용라벨)</v>
          </cell>
        </row>
        <row r="189">
          <cell r="A189">
            <v>2003864</v>
          </cell>
          <cell r="B189" t="str">
            <v>1510</v>
          </cell>
          <cell r="C189" t="str">
            <v/>
          </cell>
          <cell r="D189" t="str">
            <v>에스테메드골드에너지크림50g(러시아용라벨)</v>
          </cell>
        </row>
        <row r="190">
          <cell r="A190">
            <v>2003865</v>
          </cell>
          <cell r="B190" t="str">
            <v>1510</v>
          </cell>
          <cell r="C190" t="str">
            <v/>
          </cell>
          <cell r="D190" t="str">
            <v>퍼펙타컴플리먼트(0.8ml*1EA)NEWSYRINGE(인도네시아용라벨)</v>
          </cell>
        </row>
        <row r="191">
          <cell r="A191">
            <v>2003867</v>
          </cell>
          <cell r="B191" t="str">
            <v>1510</v>
          </cell>
          <cell r="C191" t="str">
            <v/>
          </cell>
          <cell r="D191" t="str">
            <v>퍼펙타딥(1.0ml*1EA)NEWSYRINGE(인도네시아용라벨)</v>
          </cell>
        </row>
        <row r="192">
          <cell r="A192">
            <v>2003868</v>
          </cell>
          <cell r="B192" t="str">
            <v>1510</v>
          </cell>
          <cell r="C192" t="str">
            <v/>
          </cell>
          <cell r="D192" t="str">
            <v>퍼펙타덤(1.0ml*1EA)NEWSYRINGE(인도네시아용라벨)</v>
          </cell>
        </row>
        <row r="193">
          <cell r="A193">
            <v>2003869</v>
          </cell>
          <cell r="B193" t="str">
            <v>1510</v>
          </cell>
          <cell r="C193" t="str">
            <v/>
          </cell>
          <cell r="D193" t="str">
            <v>퍼펙타서브스킨(1.0ml*3EA)NEWSYRINGE(인도네시아용라벨)</v>
          </cell>
        </row>
        <row r="194">
          <cell r="A194">
            <v>2003870</v>
          </cell>
          <cell r="B194" t="str">
            <v>1510</v>
          </cell>
          <cell r="C194" t="str">
            <v/>
          </cell>
          <cell r="D194" t="str">
            <v>(14)이지듀EX리페어컨트롤_액티브수딩세럼40ml(필리핀용라벨)</v>
          </cell>
        </row>
        <row r="195">
          <cell r="A195">
            <v>2003871</v>
          </cell>
          <cell r="B195" t="str">
            <v>1510</v>
          </cell>
          <cell r="C195" t="str">
            <v/>
          </cell>
          <cell r="D195" t="str">
            <v>(15)이지듀EX리페어컨트롤모이스쳐에센셜미스트120ml(러시아용라벨)</v>
          </cell>
        </row>
        <row r="196">
          <cell r="A196">
            <v>2003872</v>
          </cell>
          <cell r="B196" t="str">
            <v>1510</v>
          </cell>
          <cell r="C196" t="str">
            <v/>
          </cell>
          <cell r="D196" t="str">
            <v>(14)이지듀EX리페어컨트롤_리페어컨트롤EGF20ml(필리핀용라벨)</v>
          </cell>
        </row>
        <row r="197">
          <cell r="A197">
            <v>2003873</v>
          </cell>
          <cell r="B197" t="str">
            <v>1510</v>
          </cell>
          <cell r="C197" t="str">
            <v/>
          </cell>
          <cell r="D197" t="str">
            <v>[EX]리페어컨트롤리뉴얼모이스처50ml(아마존영문라벨)</v>
          </cell>
        </row>
        <row r="198">
          <cell r="A198">
            <v>2003874</v>
          </cell>
          <cell r="B198" t="str">
            <v>1510</v>
          </cell>
          <cell r="C198" t="str">
            <v/>
          </cell>
          <cell r="D198" t="str">
            <v>이지듀데일리피니쉬올인원모이스처60ml(필리핀용라벨)</v>
          </cell>
        </row>
        <row r="199">
          <cell r="A199">
            <v>2003875</v>
          </cell>
          <cell r="B199" t="str">
            <v>1510</v>
          </cell>
          <cell r="C199" t="str">
            <v/>
          </cell>
          <cell r="D199" t="str">
            <v>이지듀데일리더블하이드라비비1호라이트베이지40ml(필리핀용라벨)</v>
          </cell>
        </row>
        <row r="200">
          <cell r="A200">
            <v>2003876</v>
          </cell>
          <cell r="B200" t="str">
            <v>1510</v>
          </cell>
          <cell r="C200" t="str">
            <v/>
          </cell>
          <cell r="D200" t="str">
            <v>이지듀데일리더블하이드라비비2호내추럴베이지40ml(필리핀용라벨)</v>
          </cell>
        </row>
        <row r="201">
          <cell r="A201">
            <v>2003877</v>
          </cell>
          <cell r="B201" t="str">
            <v>1510</v>
          </cell>
          <cell r="C201" t="str">
            <v/>
          </cell>
          <cell r="D201" t="str">
            <v>이지듀데일리모이스트클렌징휩폼120ml(필리핀용라벨)</v>
          </cell>
        </row>
        <row r="202">
          <cell r="A202">
            <v>2003878</v>
          </cell>
          <cell r="B202" t="str">
            <v>1510</v>
          </cell>
          <cell r="C202" t="str">
            <v/>
          </cell>
          <cell r="D202" t="str">
            <v>이지듀데일리엑스트라마일드필링젤120ml(필리핀용라벨)</v>
          </cell>
        </row>
        <row r="203">
          <cell r="A203">
            <v>2003879</v>
          </cell>
          <cell r="B203" t="str">
            <v>1510</v>
          </cell>
          <cell r="C203" t="str">
            <v/>
          </cell>
          <cell r="D203" t="str">
            <v>이지듀데일리울트라쉴드선크림60MLSPF50+,PA++++(필리핀용라벨)</v>
          </cell>
        </row>
        <row r="204">
          <cell r="A204">
            <v>2003880</v>
          </cell>
          <cell r="B204" t="str">
            <v>1510</v>
          </cell>
          <cell r="C204" t="str">
            <v/>
          </cell>
          <cell r="D204" t="str">
            <v>이지듀EX리페어컨트롤_액티브수딩세럼40ml(영문표준라벨)</v>
          </cell>
        </row>
        <row r="205">
          <cell r="A205">
            <v>2003881</v>
          </cell>
          <cell r="B205" t="str">
            <v>1510</v>
          </cell>
          <cell r="C205" t="str">
            <v/>
          </cell>
          <cell r="D205" t="str">
            <v>(14)이지듀EX리페어컨트롤_리페어컨트롤EGF20ml(러시아용라벨)</v>
          </cell>
        </row>
        <row r="206">
          <cell r="A206">
            <v>2004014</v>
          </cell>
          <cell r="B206" t="str">
            <v>1510</v>
          </cell>
          <cell r="C206" t="str">
            <v/>
          </cell>
          <cell r="D206" t="str">
            <v>리페어컨트롤재생2종세트상자</v>
          </cell>
        </row>
        <row r="207">
          <cell r="A207">
            <v>2004015</v>
          </cell>
          <cell r="B207" t="str">
            <v>1510</v>
          </cell>
          <cell r="C207" t="str">
            <v/>
          </cell>
          <cell r="D207" t="str">
            <v>[부자재]이지듀리더마3종세트(끈)-DNC</v>
          </cell>
        </row>
        <row r="208">
          <cell r="A208">
            <v>2004016</v>
          </cell>
          <cell r="B208" t="str">
            <v>1510</v>
          </cell>
          <cell r="C208" t="str">
            <v/>
          </cell>
          <cell r="D208" t="str">
            <v>[부자재]이지듀리더마3종세트(단상자)-DNC</v>
          </cell>
        </row>
        <row r="209">
          <cell r="A209">
            <v>2004017</v>
          </cell>
          <cell r="B209" t="str">
            <v>1510</v>
          </cell>
          <cell r="C209" t="str">
            <v/>
          </cell>
          <cell r="D209" t="str">
            <v>[부자재]이지듀디테일박스Tray(올로맥스)-DNC</v>
          </cell>
        </row>
        <row r="210">
          <cell r="A210">
            <v>2004018</v>
          </cell>
          <cell r="B210" t="str">
            <v>1510</v>
          </cell>
          <cell r="C210" t="str">
            <v/>
          </cell>
          <cell r="D210" t="str">
            <v>이지듀EX복조리파우치</v>
          </cell>
        </row>
        <row r="211">
          <cell r="A211">
            <v>2004019</v>
          </cell>
          <cell r="B211" t="str">
            <v>1510</v>
          </cell>
          <cell r="C211" t="str">
            <v/>
          </cell>
          <cell r="D211" t="str">
            <v>에스테메드리본케이스(대)</v>
          </cell>
        </row>
        <row r="212">
          <cell r="A212">
            <v>2004020</v>
          </cell>
          <cell r="B212" t="str">
            <v>1510</v>
          </cell>
          <cell r="C212" t="str">
            <v/>
          </cell>
          <cell r="D212" t="str">
            <v>[부자재]이지듀EX선물세트단상자-DNC</v>
          </cell>
        </row>
        <row r="213">
          <cell r="A213">
            <v>2004045</v>
          </cell>
          <cell r="B213" t="str">
            <v>1510</v>
          </cell>
          <cell r="C213" t="str">
            <v/>
          </cell>
          <cell r="D213" t="str">
            <v>[부자재]이지듀디더블유이지에프더마원샷앰플단상자&amp;PVC-DNC</v>
          </cell>
        </row>
        <row r="214">
          <cell r="A214">
            <v>2004046</v>
          </cell>
          <cell r="B214" t="str">
            <v>1510</v>
          </cell>
          <cell r="C214" t="str">
            <v/>
          </cell>
          <cell r="D214" t="str">
            <v>[부자재]이지듀데일리모이스처라이징스킨세트케이스-DNC</v>
          </cell>
        </row>
        <row r="215">
          <cell r="A215">
            <v>2004047</v>
          </cell>
          <cell r="B215" t="str">
            <v>1510</v>
          </cell>
          <cell r="C215" t="str">
            <v/>
          </cell>
          <cell r="D215" t="str">
            <v>[부자재]이지듀DW-EGF리미티드&amp;클렌징세트케이스-DNC</v>
          </cell>
        </row>
        <row r="216">
          <cell r="A216">
            <v>2004048</v>
          </cell>
          <cell r="B216" t="str">
            <v>1510</v>
          </cell>
          <cell r="C216" t="str">
            <v/>
          </cell>
          <cell r="D216" t="str">
            <v>[부자재]이지듀DW-EGF거즈드래싱패치&amp;프리미엄세트케이스-DNC</v>
          </cell>
        </row>
        <row r="217">
          <cell r="A217">
            <v>2004049</v>
          </cell>
          <cell r="B217" t="str">
            <v>1510</v>
          </cell>
          <cell r="C217" t="str">
            <v/>
          </cell>
          <cell r="D217" t="str">
            <v>[부자재]에스테메드(클렌징티슈&amp;폼)기획세트케이스-DNC</v>
          </cell>
        </row>
        <row r="218">
          <cell r="A218">
            <v>2004050</v>
          </cell>
          <cell r="B218" t="str">
            <v>1510</v>
          </cell>
          <cell r="C218" t="str">
            <v/>
          </cell>
          <cell r="D218" t="str">
            <v>[부자재]이지듀디테일박스라벨45*12(올로맥스)-DNC</v>
          </cell>
        </row>
        <row r="219">
          <cell r="A219">
            <v>2004051</v>
          </cell>
          <cell r="B219" t="str">
            <v>1510</v>
          </cell>
          <cell r="C219" t="str">
            <v/>
          </cell>
          <cell r="D219" t="str">
            <v>[부자재]샘플용기부착용라벨12*8(올로맥스)-DNC</v>
          </cell>
        </row>
        <row r="220">
          <cell r="A220">
            <v>2004052</v>
          </cell>
          <cell r="B220" t="str">
            <v>1510</v>
          </cell>
          <cell r="C220" t="str">
            <v/>
          </cell>
          <cell r="D220" t="str">
            <v>디테일박스(올로맥스)-DNC</v>
          </cell>
        </row>
        <row r="221">
          <cell r="A221">
            <v>2004053</v>
          </cell>
          <cell r="B221" t="str">
            <v>1510</v>
          </cell>
          <cell r="C221" t="str">
            <v/>
          </cell>
          <cell r="D221" t="str">
            <v>(단종)[판촉물_부자재]에스테메드미라클스파기프트세트(끈)</v>
          </cell>
        </row>
        <row r="222">
          <cell r="A222">
            <v>2004054</v>
          </cell>
          <cell r="B222" t="str">
            <v>1510</v>
          </cell>
          <cell r="C222" t="str">
            <v/>
          </cell>
          <cell r="D222" t="str">
            <v>[부자재]에스테메드미라클스파기프트세트(단상자)-DNC</v>
          </cell>
        </row>
        <row r="223">
          <cell r="A223">
            <v>2004055</v>
          </cell>
          <cell r="B223" t="str">
            <v>1510</v>
          </cell>
          <cell r="C223" t="str">
            <v/>
          </cell>
          <cell r="D223" t="str">
            <v>[케이스]이지듀빨간박스-DNC</v>
          </cell>
        </row>
        <row r="224">
          <cell r="A224">
            <v>2004056</v>
          </cell>
          <cell r="B224" t="str">
            <v>1510</v>
          </cell>
          <cell r="C224" t="str">
            <v/>
          </cell>
          <cell r="D224" t="str">
            <v>이지듀투스텝더마필마스크5개입아마존라벨</v>
          </cell>
        </row>
        <row r="225">
          <cell r="A225">
            <v>2004057</v>
          </cell>
          <cell r="B225" t="str">
            <v>1510</v>
          </cell>
          <cell r="C225" t="str">
            <v/>
          </cell>
          <cell r="D225" t="str">
            <v>이지듀투스텝드레싱하이드라마스크5개입아마존라벨</v>
          </cell>
        </row>
        <row r="226">
          <cell r="A226">
            <v>2004058</v>
          </cell>
          <cell r="B226" t="str">
            <v>1510</v>
          </cell>
          <cell r="C226" t="str">
            <v/>
          </cell>
          <cell r="D226" t="str">
            <v>이지듀투스텝비타토닝마스크5개입아마존라벨</v>
          </cell>
        </row>
        <row r="227">
          <cell r="A227">
            <v>2004059</v>
          </cell>
          <cell r="B227" t="str">
            <v>1510</v>
          </cell>
          <cell r="C227" t="str">
            <v/>
          </cell>
          <cell r="D227" t="str">
            <v>이지듀투스텝페이스컨투어마스크5개입아마존라벨</v>
          </cell>
        </row>
        <row r="228">
          <cell r="A228">
            <v>2004060</v>
          </cell>
          <cell r="B228" t="str">
            <v>1510</v>
          </cell>
          <cell r="C228" t="str">
            <v/>
          </cell>
          <cell r="D228" t="str">
            <v>이지듀투스텝포어베스마스크5개입아마존라벨</v>
          </cell>
        </row>
        <row r="229">
          <cell r="A229">
            <v>2004112</v>
          </cell>
          <cell r="B229" t="str">
            <v>1510</v>
          </cell>
          <cell r="C229" t="str">
            <v/>
          </cell>
          <cell r="D229" t="str">
            <v>이지듀EX런칭10주년세트케이스(10종)-DNC</v>
          </cell>
        </row>
        <row r="230">
          <cell r="A230">
            <v>2004126</v>
          </cell>
          <cell r="B230" t="str">
            <v>1510</v>
          </cell>
          <cell r="C230" t="str">
            <v/>
          </cell>
          <cell r="D230" t="str">
            <v>[케이스]DW-EGF프리미엄(크림&amp;에센스)-DNC</v>
          </cell>
        </row>
        <row r="231">
          <cell r="A231">
            <v>2004127</v>
          </cell>
          <cell r="B231" t="str">
            <v>1510</v>
          </cell>
          <cell r="C231" t="str">
            <v/>
          </cell>
          <cell r="D231" t="str">
            <v>[케이스]DW-EGF프리미엄(크림&amp;마스크)-DNC</v>
          </cell>
        </row>
        <row r="232">
          <cell r="A232">
            <v>2004128</v>
          </cell>
          <cell r="B232" t="str">
            <v>1510</v>
          </cell>
          <cell r="C232" t="str">
            <v/>
          </cell>
          <cell r="D232" t="str">
            <v>[부자재]이지듀DW-EGF리미티드기획(15ml증정)패드-DNC</v>
          </cell>
        </row>
        <row r="233">
          <cell r="A233">
            <v>2004129</v>
          </cell>
          <cell r="B233" t="str">
            <v>1510</v>
          </cell>
          <cell r="C233" t="str">
            <v/>
          </cell>
          <cell r="D233" t="str">
            <v>[부자재]이지듀DW-EGF리미티드기획(15ml증정)단상자-DNC</v>
          </cell>
        </row>
        <row r="234">
          <cell r="A234">
            <v>2004130</v>
          </cell>
          <cell r="B234" t="str">
            <v>1510</v>
          </cell>
          <cell r="C234" t="str">
            <v/>
          </cell>
          <cell r="D234" t="str">
            <v>[케이스]이지듀DW-EGF프리미엄(에센스&amp;마스크)기획세트_단상자-DNC</v>
          </cell>
        </row>
        <row r="235">
          <cell r="A235">
            <v>2004131</v>
          </cell>
          <cell r="B235" t="str">
            <v>1510</v>
          </cell>
          <cell r="C235" t="str">
            <v/>
          </cell>
          <cell r="D235" t="str">
            <v>[케이스]이지듀데일리올인원보습케어세트_단상자-DNC</v>
          </cell>
        </row>
        <row r="236">
          <cell r="A236">
            <v>2004132</v>
          </cell>
          <cell r="B236" t="str">
            <v>1510</v>
          </cell>
          <cell r="C236" t="str">
            <v/>
          </cell>
          <cell r="D236" t="str">
            <v>[케이스]이지듀DW-EGF리미티드토너기획세트_단상자-DNC</v>
          </cell>
        </row>
        <row r="237">
          <cell r="A237">
            <v>2004133</v>
          </cell>
          <cell r="B237" t="str">
            <v>1510</v>
          </cell>
          <cell r="C237" t="str">
            <v/>
          </cell>
          <cell r="D237" t="str">
            <v>[케이스]이지듀스타터3스텝클렌징세트_단상자-DNC</v>
          </cell>
        </row>
        <row r="238">
          <cell r="A238">
            <v>2004134</v>
          </cell>
          <cell r="B238" t="str">
            <v>1510</v>
          </cell>
          <cell r="C238" t="str">
            <v/>
          </cell>
          <cell r="D238" t="str">
            <v>[케이스]이지듀DW-EGF토탈케어프리미엄4종_단상자-DNC</v>
          </cell>
        </row>
        <row r="239">
          <cell r="A239">
            <v>2004135</v>
          </cell>
          <cell r="B239" t="str">
            <v>1510</v>
          </cell>
          <cell r="C239" t="str">
            <v/>
          </cell>
          <cell r="D239" t="str">
            <v>[케이스]이지듀DW-EGF리미티드3종세트_단상자-DNC</v>
          </cell>
        </row>
        <row r="240">
          <cell r="A240">
            <v>2004136</v>
          </cell>
          <cell r="B240" t="str">
            <v>1510</v>
          </cell>
          <cell r="C240" t="str">
            <v/>
          </cell>
          <cell r="D240" t="str">
            <v>아마존영문라벨</v>
          </cell>
        </row>
        <row r="241">
          <cell r="A241">
            <v>2004137</v>
          </cell>
          <cell r="B241" t="str">
            <v>1510</v>
          </cell>
          <cell r="C241" t="str">
            <v/>
          </cell>
          <cell r="D241" t="str">
            <v>아마존일문라벨</v>
          </cell>
        </row>
        <row r="242">
          <cell r="A242">
            <v>2004138</v>
          </cell>
          <cell r="B242" t="str">
            <v>1510</v>
          </cell>
          <cell r="C242" t="str">
            <v/>
          </cell>
          <cell r="D242" t="str">
            <v>[케이스]이지듀DW-EGF크림판촉세트(리미티드)-DNC</v>
          </cell>
        </row>
        <row r="243">
          <cell r="A243">
            <v>2004139</v>
          </cell>
          <cell r="B243" t="str">
            <v>1510</v>
          </cell>
          <cell r="C243" t="str">
            <v/>
          </cell>
          <cell r="D243" t="str">
            <v>[케이스]이지듀파우치판촉세트(그레이)-DNC</v>
          </cell>
        </row>
        <row r="244">
          <cell r="A244">
            <v>2004140</v>
          </cell>
          <cell r="B244" t="str">
            <v>1510</v>
          </cell>
          <cell r="C244" t="str">
            <v/>
          </cell>
          <cell r="D244" t="str">
            <v>[케이스]이지듀DW-EGF크림스페셜듀오세트-DNC</v>
          </cell>
        </row>
        <row r="245">
          <cell r="A245">
            <v>2004141</v>
          </cell>
          <cell r="B245" t="str">
            <v>1510</v>
          </cell>
          <cell r="C245" t="str">
            <v/>
          </cell>
          <cell r="D245" t="str">
            <v>필리핀이지듀EX리페어컨트롤리뉴얼인텐시브모이스쳐수출스티커-DNC</v>
          </cell>
        </row>
        <row r="246">
          <cell r="A246">
            <v>2004142</v>
          </cell>
          <cell r="B246" t="str">
            <v>1510</v>
          </cell>
          <cell r="C246" t="str">
            <v/>
          </cell>
          <cell r="D246" t="str">
            <v>필리핀이지듀EX리페어컨트롤액티브수딩세럼40ML수출스티커-DNC</v>
          </cell>
        </row>
        <row r="247">
          <cell r="A247">
            <v>2004143</v>
          </cell>
          <cell r="B247" t="str">
            <v>1510</v>
          </cell>
          <cell r="C247" t="str">
            <v/>
          </cell>
          <cell r="D247" t="str">
            <v>필리핀이지듀EX리페어컨트롤리뉴얼모이스쳐150ML수출스티커-DNC</v>
          </cell>
        </row>
        <row r="248">
          <cell r="A248">
            <v>2004144</v>
          </cell>
          <cell r="B248" t="str">
            <v>1510</v>
          </cell>
          <cell r="C248" t="str">
            <v/>
          </cell>
          <cell r="D248" t="str">
            <v>필리핀이지듀EX리페어컨트롤퓨어마일드클렌징젤150ML수출스티커-DNC</v>
          </cell>
        </row>
        <row r="249">
          <cell r="A249">
            <v>2004145</v>
          </cell>
          <cell r="B249" t="str">
            <v>1510</v>
          </cell>
          <cell r="C249" t="str">
            <v/>
          </cell>
          <cell r="D249" t="str">
            <v>필리핀이지듀EX리페어컨트롤모이스쳐에센셜미스트120ML수출스티커-DNC</v>
          </cell>
        </row>
        <row r="250">
          <cell r="A250">
            <v>2004146</v>
          </cell>
          <cell r="B250" t="str">
            <v>1510</v>
          </cell>
          <cell r="C250" t="str">
            <v/>
          </cell>
          <cell r="D250" t="str">
            <v>필리핀이지듀EX리페어컨트롤리뉴얼모이스쳐50ML수출스티커-DNC</v>
          </cell>
        </row>
        <row r="251">
          <cell r="A251">
            <v>2004147</v>
          </cell>
          <cell r="B251" t="str">
            <v>1510</v>
          </cell>
          <cell r="C251" t="str">
            <v/>
          </cell>
          <cell r="D251" t="str">
            <v>US_DRUGFACT_이지듀EX리페어컨트롤리뉴얼모이스쳐50ml스티커라벨</v>
          </cell>
        </row>
        <row r="252">
          <cell r="A252">
            <v>2004148</v>
          </cell>
          <cell r="B252" t="str">
            <v>1510</v>
          </cell>
          <cell r="C252" t="str">
            <v/>
          </cell>
          <cell r="D252" t="str">
            <v>US_DRUGFACT_이지듀EX리페어컨트롤리페어컨트롤EGF20ml스티커라</v>
          </cell>
        </row>
        <row r="253">
          <cell r="A253">
            <v>2004149</v>
          </cell>
          <cell r="B253" t="str">
            <v>1510</v>
          </cell>
          <cell r="C253" t="str">
            <v/>
          </cell>
          <cell r="D253" t="str">
            <v>US_DRUGFACT_이지듀EX리페어컨트롤액티브수딩세럼40ml스티커라벨</v>
          </cell>
        </row>
        <row r="254">
          <cell r="A254">
            <v>2004150</v>
          </cell>
          <cell r="B254" t="str">
            <v>1510</v>
          </cell>
          <cell r="C254" t="str">
            <v/>
          </cell>
          <cell r="D254" t="str">
            <v>US_DRUGFACT_더마니들프로그램스페셜키트스티커라벨</v>
          </cell>
        </row>
        <row r="255">
          <cell r="A255">
            <v>2004151</v>
          </cell>
          <cell r="B255" t="str">
            <v>1510</v>
          </cell>
          <cell r="C255" t="str">
            <v/>
          </cell>
          <cell r="D255" t="str">
            <v>US_DRUGFACT_더마니들3000샷4개입스티커라벨</v>
          </cell>
        </row>
        <row r="256">
          <cell r="A256">
            <v>2004152</v>
          </cell>
          <cell r="B256" t="str">
            <v>1510</v>
          </cell>
          <cell r="C256" t="str">
            <v/>
          </cell>
          <cell r="D256" t="str">
            <v>필리핀이지듀EX리페어컨트롤리뉴얼인텐시브모이스쳐150ml수출스티커-DNC</v>
          </cell>
        </row>
        <row r="257">
          <cell r="A257">
            <v>2004153</v>
          </cell>
          <cell r="B257" t="str">
            <v>1510</v>
          </cell>
          <cell r="C257" t="str">
            <v/>
          </cell>
          <cell r="D257" t="str">
            <v>필리핀이지듀EX리페어컨트롤미네랄비비50ML수출스티커</v>
          </cell>
        </row>
        <row r="258">
          <cell r="A258">
            <v>2004154</v>
          </cell>
          <cell r="B258" t="str">
            <v>1510</v>
          </cell>
          <cell r="C258" t="str">
            <v/>
          </cell>
          <cell r="D258" t="str">
            <v>필리핀지사구주소_이지듀EX단지함사이즈</v>
          </cell>
        </row>
        <row r="259">
          <cell r="A259">
            <v>2004155</v>
          </cell>
          <cell r="B259" t="str">
            <v>1510</v>
          </cell>
          <cell r="C259" t="str">
            <v/>
          </cell>
          <cell r="D259" t="str">
            <v>필리핀지사구주소_셀리시스단지함사이즈</v>
          </cell>
        </row>
        <row r="260">
          <cell r="A260">
            <v>2004156</v>
          </cell>
          <cell r="B260" t="str">
            <v>1510</v>
          </cell>
          <cell r="C260" t="str">
            <v/>
          </cell>
          <cell r="D260" t="str">
            <v>필리핀지사구주소_에스테메드단지함사이즈</v>
          </cell>
        </row>
        <row r="261">
          <cell r="A261">
            <v>2004157</v>
          </cell>
          <cell r="B261" t="str">
            <v>1510</v>
          </cell>
          <cell r="C261" t="str">
            <v/>
          </cell>
          <cell r="D261" t="str">
            <v>셀리시스EX컨센트레이팅에센스수출스티커-DNC</v>
          </cell>
        </row>
        <row r="262">
          <cell r="A262">
            <v>2004158</v>
          </cell>
          <cell r="B262" t="str">
            <v>1510</v>
          </cell>
          <cell r="C262" t="str">
            <v/>
          </cell>
          <cell r="D262" t="str">
            <v>US_DRUGFACT_이지듀이지썬울트라쉴드크림50ml스티커라벨</v>
          </cell>
        </row>
        <row r="263">
          <cell r="A263">
            <v>2004159</v>
          </cell>
          <cell r="B263" t="str">
            <v>1510</v>
          </cell>
          <cell r="C263" t="str">
            <v/>
          </cell>
          <cell r="D263" t="str">
            <v>필리핀지사신주소_이지듀EX단지함사이즈</v>
          </cell>
        </row>
        <row r="264">
          <cell r="A264">
            <v>2300030</v>
          </cell>
          <cell r="B264" t="str">
            <v>1510</v>
          </cell>
          <cell r="C264" t="str">
            <v/>
          </cell>
          <cell r="D264" t="str">
            <v>다나에사용설명서(인도네시아용)</v>
          </cell>
        </row>
        <row r="265">
          <cell r="A265">
            <v>2300032</v>
          </cell>
          <cell r="B265" t="str">
            <v>1510</v>
          </cell>
          <cell r="C265" t="str">
            <v/>
          </cell>
          <cell r="D265" t="str">
            <v>다나에설명서(인도네시아용)</v>
          </cell>
        </row>
        <row r="266">
          <cell r="A266">
            <v>2300057</v>
          </cell>
          <cell r="B266" t="str">
            <v>1510</v>
          </cell>
          <cell r="C266" t="str">
            <v/>
          </cell>
          <cell r="D266" t="str">
            <v>퍼펙타덤 사용설명서(인도네시아용)</v>
          </cell>
        </row>
        <row r="267">
          <cell r="A267">
            <v>2300059</v>
          </cell>
          <cell r="B267" t="str">
            <v>1510</v>
          </cell>
          <cell r="C267" t="str">
            <v/>
          </cell>
          <cell r="D267" t="str">
            <v>퍼펙타 딥 사용설명서(인도네시아용)</v>
          </cell>
        </row>
        <row r="268">
          <cell r="A268">
            <v>2300060</v>
          </cell>
          <cell r="B268" t="str">
            <v>1510</v>
          </cell>
          <cell r="C268" t="str">
            <v/>
          </cell>
          <cell r="D268" t="str">
            <v>퍼펙타 서브스킨 사용설명서(인도네시아용)</v>
          </cell>
        </row>
        <row r="269">
          <cell r="A269">
            <v>2300078</v>
          </cell>
          <cell r="B269" t="str">
            <v>1510</v>
          </cell>
          <cell r="C269" t="str">
            <v/>
          </cell>
          <cell r="D269" t="str">
            <v>이지듀투스텝비타토닝마스크1EA(인도네시아용라벨)</v>
          </cell>
        </row>
        <row r="270">
          <cell r="A270">
            <v>2300079</v>
          </cell>
          <cell r="B270" t="str">
            <v>1510</v>
          </cell>
          <cell r="C270" t="str">
            <v/>
          </cell>
          <cell r="D270" t="str">
            <v>이지듀이지썬벨벳프라이머40ml(리뉴얼)(인도네시아용라벨)</v>
          </cell>
        </row>
        <row r="271">
          <cell r="A271">
            <v>2300080</v>
          </cell>
          <cell r="B271" t="str">
            <v>1510</v>
          </cell>
          <cell r="C271" t="str">
            <v/>
          </cell>
          <cell r="D271" t="str">
            <v>이지듀이지썬울트라쉴드크림50ml(N)(인도네시아용라벨)</v>
          </cell>
        </row>
        <row r="272">
          <cell r="A272">
            <v>2300081</v>
          </cell>
          <cell r="B272" t="str">
            <v>1510</v>
          </cell>
          <cell r="C272" t="str">
            <v/>
          </cell>
          <cell r="D272" t="str">
            <v>이지듀이지썬톤업베이스40ml(인도네시아용라벨)</v>
          </cell>
        </row>
        <row r="273">
          <cell r="A273">
            <v>2300082</v>
          </cell>
          <cell r="B273" t="str">
            <v>1510</v>
          </cell>
          <cell r="C273" t="str">
            <v/>
          </cell>
          <cell r="D273" t="str">
            <v>이지듀디더블유이지썬미니멀스틱40ml(인도네시아용라벨)</v>
          </cell>
        </row>
        <row r="274">
          <cell r="A274">
            <v>2300083</v>
          </cell>
          <cell r="B274" t="str">
            <v>1510</v>
          </cell>
          <cell r="C274" t="str">
            <v/>
          </cell>
          <cell r="D274" t="str">
            <v>이지듀투스텝비타토닝마스크1EA(인도네시아용라벨)</v>
          </cell>
        </row>
        <row r="275">
          <cell r="A275">
            <v>2300084</v>
          </cell>
          <cell r="B275" t="str">
            <v>1510</v>
          </cell>
          <cell r="C275" t="str">
            <v/>
          </cell>
          <cell r="D275" t="str">
            <v>이지듀디더블유이지에프마스터마스크(5개입)아마존라벨</v>
          </cell>
        </row>
        <row r="276">
          <cell r="A276">
            <v>2300087</v>
          </cell>
          <cell r="B276" t="str">
            <v>1510</v>
          </cell>
          <cell r="C276" t="str">
            <v/>
          </cell>
          <cell r="D276" t="str">
            <v>[EA]디더블유이지에프프레좀기획(패드)</v>
          </cell>
        </row>
        <row r="277">
          <cell r="A277">
            <v>2300088</v>
          </cell>
          <cell r="B277" t="str">
            <v>1510</v>
          </cell>
          <cell r="C277" t="str">
            <v/>
          </cell>
          <cell r="D277" t="str">
            <v>[EA]디더블유이지에프프레좀기획(단상자)</v>
          </cell>
        </row>
        <row r="278">
          <cell r="A278">
            <v>2300094</v>
          </cell>
          <cell r="B278" t="str">
            <v>1510</v>
          </cell>
          <cell r="C278" t="str">
            <v/>
          </cell>
          <cell r="D278" t="str">
            <v>택배박스 (대)</v>
          </cell>
        </row>
        <row r="279">
          <cell r="A279">
            <v>2300095</v>
          </cell>
          <cell r="B279" t="str">
            <v>1510</v>
          </cell>
          <cell r="C279" t="str">
            <v/>
          </cell>
          <cell r="D279" t="str">
            <v>택배박스 (중)</v>
          </cell>
        </row>
        <row r="280">
          <cell r="A280">
            <v>2300096</v>
          </cell>
          <cell r="B280" t="str">
            <v>1510</v>
          </cell>
          <cell r="C280" t="str">
            <v/>
          </cell>
          <cell r="D280" t="str">
            <v>택배박스 (소)</v>
          </cell>
        </row>
        <row r="281">
          <cell r="A281">
            <v>2300136</v>
          </cell>
          <cell r="B281" t="str">
            <v>1510</v>
          </cell>
          <cell r="C281" t="str">
            <v/>
          </cell>
          <cell r="D281" t="str">
            <v>[EA]디더블유이지에프이지업세럼150ML(아마존영문라벨)</v>
          </cell>
        </row>
        <row r="282">
          <cell r="A282">
            <v>2300137</v>
          </cell>
          <cell r="B282" t="str">
            <v>1510</v>
          </cell>
          <cell r="C282" t="str">
            <v/>
          </cell>
          <cell r="D282" t="str">
            <v>[EA]아마존수출용프레좀크림(영문라벨)</v>
          </cell>
        </row>
        <row r="283">
          <cell r="A283">
            <v>2300138</v>
          </cell>
          <cell r="B283" t="str">
            <v>1510</v>
          </cell>
          <cell r="C283" t="str">
            <v/>
          </cell>
          <cell r="D283" t="str">
            <v>[EA]디더블유이지에프더블시너지퍼밍앰플30ML(아마존영문라벨)</v>
          </cell>
        </row>
        <row r="284">
          <cell r="A284">
            <v>2300147</v>
          </cell>
          <cell r="B284" t="str">
            <v>1510</v>
          </cell>
          <cell r="C284" t="str">
            <v/>
          </cell>
          <cell r="D284" t="str">
            <v>리페어컨트롤젤드레싱마스크시트1ea 일문라벨</v>
          </cell>
        </row>
        <row r="285">
          <cell r="A285">
            <v>2300148</v>
          </cell>
          <cell r="B285" t="str">
            <v>1510</v>
          </cell>
          <cell r="C285" t="str">
            <v/>
          </cell>
          <cell r="D285" t="str">
            <v>리페어컨트롤리뉴얼모이스처7ml 일문라벨(박스)</v>
          </cell>
        </row>
        <row r="286">
          <cell r="A286">
            <v>2300149</v>
          </cell>
          <cell r="B286" t="str">
            <v>1510</v>
          </cell>
          <cell r="C286" t="str">
            <v/>
          </cell>
          <cell r="D286" t="str">
            <v>리페어컨트롤리뉴얼모이스처7ml 일문라벨(본품)</v>
          </cell>
        </row>
        <row r="287">
          <cell r="A287">
            <v>2300150</v>
          </cell>
          <cell r="B287" t="str">
            <v>1510</v>
          </cell>
          <cell r="C287" t="str">
            <v/>
          </cell>
          <cell r="D287" t="str">
            <v>리페어컨트롤더블쉴드선크림7ml 일문라벨(박스)</v>
          </cell>
        </row>
        <row r="288">
          <cell r="A288">
            <v>2300151</v>
          </cell>
          <cell r="B288" t="str">
            <v>1510</v>
          </cell>
          <cell r="C288" t="str">
            <v/>
          </cell>
          <cell r="D288" t="str">
            <v>리페어컨트롤더블쉴드선크림7ml 일문라벨(본품)</v>
          </cell>
        </row>
        <row r="289">
          <cell r="A289">
            <v>2300171</v>
          </cell>
          <cell r="B289" t="str">
            <v>1510</v>
          </cell>
          <cell r="C289" t="str">
            <v/>
          </cell>
          <cell r="D289" t="str">
            <v>[EA]손잡이형 케이스(16*28)</v>
          </cell>
        </row>
        <row r="290">
          <cell r="A290">
            <v>2300172</v>
          </cell>
          <cell r="B290" t="str">
            <v>1510</v>
          </cell>
          <cell r="C290" t="str">
            <v/>
          </cell>
          <cell r="D290" t="str">
            <v>[EA]타원형 케이스(18.5*13)</v>
          </cell>
        </row>
        <row r="291">
          <cell r="A291">
            <v>2300181</v>
          </cell>
          <cell r="B291" t="str">
            <v>1510</v>
          </cell>
          <cell r="C291" t="str">
            <v/>
          </cell>
          <cell r="D291" t="str">
            <v>[EX]홀리데이세트-슬리브</v>
          </cell>
        </row>
        <row r="292">
          <cell r="A292">
            <v>2300182</v>
          </cell>
          <cell r="B292" t="str">
            <v>1510</v>
          </cell>
          <cell r="C292" t="str">
            <v/>
          </cell>
          <cell r="D292" t="str">
            <v>[EX]홀리데이세트-패드</v>
          </cell>
        </row>
        <row r="293">
          <cell r="A293">
            <v>2300183</v>
          </cell>
          <cell r="B293" t="str">
            <v>1510</v>
          </cell>
          <cell r="C293" t="str">
            <v/>
          </cell>
          <cell r="D293" t="str">
            <v>[EX]홀리데이세트-케이스</v>
          </cell>
        </row>
        <row r="294">
          <cell r="A294">
            <v>2300184</v>
          </cell>
          <cell r="B294" t="str">
            <v>1510</v>
          </cell>
          <cell r="C294" t="str">
            <v/>
          </cell>
          <cell r="D294" t="str">
            <v>[EA]리더마이펙트크림기획(단상자)</v>
          </cell>
        </row>
        <row r="295">
          <cell r="A295">
            <v>2300185</v>
          </cell>
          <cell r="B295" t="str">
            <v>1510</v>
          </cell>
          <cell r="C295" t="str">
            <v/>
          </cell>
          <cell r="D295" t="str">
            <v>[EA]리더마이펙트크림기획(트레이)</v>
          </cell>
        </row>
        <row r="296">
          <cell r="A296">
            <v>2300186</v>
          </cell>
          <cell r="B296" t="str">
            <v>1510</v>
          </cell>
          <cell r="C296" t="str">
            <v/>
          </cell>
          <cell r="D296" t="str">
            <v>[EA]필업볼륨스팟기획(단상자)</v>
          </cell>
        </row>
        <row r="297">
          <cell r="A297">
            <v>2300187</v>
          </cell>
          <cell r="B297" t="str">
            <v>1510</v>
          </cell>
          <cell r="C297" t="str">
            <v/>
          </cell>
          <cell r="D297" t="str">
            <v>[EA]필업볼륨스팟기획(트레이)</v>
          </cell>
        </row>
        <row r="298">
          <cell r="A298">
            <v>2300193</v>
          </cell>
          <cell r="B298" t="str">
            <v>1510</v>
          </cell>
          <cell r="C298" t="str">
            <v/>
          </cell>
          <cell r="D298" t="str">
            <v>[EA]프레좀기획세트(50+15)(판)_단상자</v>
          </cell>
        </row>
        <row r="299">
          <cell r="A299">
            <v>2300194</v>
          </cell>
          <cell r="B299" t="str">
            <v>1510</v>
          </cell>
          <cell r="C299" t="str">
            <v/>
          </cell>
          <cell r="D299" t="str">
            <v>[EM]미라클스파크림스페셜기프트세트(크림+앰플)(판)_단상자</v>
          </cell>
        </row>
        <row r="300">
          <cell r="A300">
            <v>2300195</v>
          </cell>
          <cell r="B300" t="str">
            <v>1510</v>
          </cell>
          <cell r="C300" t="str">
            <v/>
          </cell>
          <cell r="D300" t="str">
            <v>[EA]데일리수분케어(리미티드크림&amp;더블휩폼)(판)_단상자</v>
          </cell>
        </row>
        <row r="301">
          <cell r="A301">
            <v>2300196</v>
          </cell>
          <cell r="B301" t="str">
            <v>1510</v>
          </cell>
          <cell r="C301" t="str">
            <v/>
          </cell>
          <cell r="D301" t="str">
            <v>[EA]투스텝페이스컨투어마스크10매입(단상자)</v>
          </cell>
        </row>
        <row r="302">
          <cell r="A302">
            <v>2300205</v>
          </cell>
          <cell r="B302" t="str">
            <v>1510</v>
          </cell>
          <cell r="C302" t="str">
            <v/>
          </cell>
          <cell r="D302" t="str">
            <v>이지듀로고 박스테이프</v>
          </cell>
        </row>
        <row r="303">
          <cell r="A303">
            <v>2300246</v>
          </cell>
          <cell r="B303" t="str">
            <v>1510</v>
          </cell>
          <cell r="C303" t="str">
            <v/>
          </cell>
          <cell r="D303" t="str">
            <v>[EA]엘더마리프팅롤러케이스</v>
          </cell>
        </row>
        <row r="304">
          <cell r="A304">
            <v>2300247</v>
          </cell>
          <cell r="B304" t="str">
            <v>1510</v>
          </cell>
          <cell r="C304" t="str">
            <v/>
          </cell>
          <cell r="D304" t="str">
            <v>[EA]엘더마리프팅롤러외케이스(통슬리브)</v>
          </cell>
        </row>
        <row r="305">
          <cell r="A305">
            <v>2300248</v>
          </cell>
          <cell r="B305" t="str">
            <v>1510</v>
          </cell>
          <cell r="C305" t="str">
            <v/>
          </cell>
          <cell r="D305" t="str">
            <v>[EA]엘더마리프팅롤러내케이스(케이블슬리브)</v>
          </cell>
        </row>
        <row r="306">
          <cell r="A306">
            <v>2300249</v>
          </cell>
          <cell r="B306" t="str">
            <v>1510</v>
          </cell>
          <cell r="C306" t="str">
            <v/>
          </cell>
          <cell r="D306" t="str">
            <v>[EA]엘더마리프팅롤러겟도트레이</v>
          </cell>
        </row>
        <row r="307">
          <cell r="A307">
            <v>2300250</v>
          </cell>
          <cell r="B307" t="str">
            <v>1510</v>
          </cell>
          <cell r="C307" t="str">
            <v/>
          </cell>
          <cell r="D307" t="str">
            <v>[EA]엘더마리프팅롤러설명서</v>
          </cell>
        </row>
        <row r="308">
          <cell r="A308">
            <v>2300251</v>
          </cell>
          <cell r="B308" t="str">
            <v>1510</v>
          </cell>
          <cell r="C308" t="str">
            <v/>
          </cell>
          <cell r="D308" t="str">
            <v>[EA]엘더마리프팅롤러기기라벨</v>
          </cell>
        </row>
        <row r="309">
          <cell r="A309">
            <v>2300252</v>
          </cell>
          <cell r="B309" t="str">
            <v>1510</v>
          </cell>
          <cell r="C309" t="str">
            <v/>
          </cell>
          <cell r="D309" t="str">
            <v>[EA]엘더마리프팅롤러아웃박스(1매입)</v>
          </cell>
        </row>
        <row r="310">
          <cell r="A310">
            <v>2300291</v>
          </cell>
          <cell r="B310" t="str">
            <v>1510</v>
          </cell>
          <cell r="C310" t="str">
            <v/>
          </cell>
          <cell r="D310" t="str">
            <v>[EA]슬리브조립케이스(155*60*252)단상자</v>
          </cell>
        </row>
        <row r="311">
          <cell r="A311">
            <v>2300300</v>
          </cell>
          <cell r="B311" t="str">
            <v>1510</v>
          </cell>
          <cell r="C311" t="str">
            <v/>
          </cell>
          <cell r="D311" t="str">
            <v>[EA]봉투형케이스+리본(210*33*260)</v>
          </cell>
        </row>
        <row r="312">
          <cell r="A312">
            <v>2300301</v>
          </cell>
          <cell r="B312" t="str">
            <v>1510</v>
          </cell>
          <cell r="C312" t="str">
            <v/>
          </cell>
          <cell r="D312" t="str">
            <v>[EX]스페셜기프트세트2020-서랍형케이스</v>
          </cell>
        </row>
        <row r="313">
          <cell r="A313">
            <v>2300303</v>
          </cell>
          <cell r="B313" t="str">
            <v>1510</v>
          </cell>
          <cell r="C313" t="str">
            <v/>
          </cell>
          <cell r="D313" t="str">
            <v>[판촉][EX] PIH예방카드</v>
          </cell>
        </row>
        <row r="314">
          <cell r="A314">
            <v>2300332</v>
          </cell>
          <cell r="B314" t="str">
            <v>1510</v>
          </cell>
          <cell r="C314" t="str">
            <v/>
          </cell>
          <cell r="D314" t="str">
            <v>[EA]디더블유이지에프크림리미티드50ML(아마존라벨)</v>
          </cell>
        </row>
        <row r="315">
          <cell r="A315">
            <v>2300333</v>
          </cell>
          <cell r="B315" t="str">
            <v>1510</v>
          </cell>
          <cell r="C315" t="str">
            <v/>
          </cell>
          <cell r="D315" t="str">
            <v>[EA]투스텝페이스컨투어마스크5매입(아마존리플렛)</v>
          </cell>
        </row>
        <row r="316">
          <cell r="A316">
            <v>2300334</v>
          </cell>
          <cell r="B316" t="str">
            <v>1510</v>
          </cell>
          <cell r="C316" t="str">
            <v/>
          </cell>
          <cell r="D316" t="str">
            <v>[EA]투스텝더마필마스크5매입(아마존리플렛)</v>
          </cell>
        </row>
        <row r="317">
          <cell r="A317">
            <v>2300335</v>
          </cell>
          <cell r="B317" t="str">
            <v>1510</v>
          </cell>
          <cell r="C317" t="str">
            <v/>
          </cell>
          <cell r="D317" t="str">
            <v>[EA]무지OPP필름(17*25cm)(시접4cm)</v>
          </cell>
        </row>
        <row r="318">
          <cell r="A318">
            <v>2300336</v>
          </cell>
          <cell r="B318" t="str">
            <v>1510</v>
          </cell>
          <cell r="C318" t="str">
            <v/>
          </cell>
          <cell r="D318" t="str">
            <v>[CX]링클솔루션아이컨투어크림15ML(리뉴얼) 주걱</v>
          </cell>
        </row>
        <row r="319">
          <cell r="A319">
            <v>2300386</v>
          </cell>
          <cell r="B319" t="str">
            <v>1510</v>
          </cell>
          <cell r="C319" t="str">
            <v/>
          </cell>
          <cell r="D319" t="str">
            <v>[부자재][EX]리페어컨트롤 액티브수딩세럼 2종세트(판)_단상자</v>
          </cell>
        </row>
        <row r="320">
          <cell r="A320">
            <v>2300387</v>
          </cell>
          <cell r="B320" t="str">
            <v>1510</v>
          </cell>
          <cell r="C320" t="str">
            <v/>
          </cell>
          <cell r="D320" t="str">
            <v>[부자재][EX]리페어컨트롤 리뉴얼 모이스처 2종세트(판)_단상자</v>
          </cell>
        </row>
        <row r="321">
          <cell r="A321">
            <v>2300388</v>
          </cell>
          <cell r="B321" t="str">
            <v>1510</v>
          </cell>
          <cell r="C321" t="str">
            <v/>
          </cell>
          <cell r="D321" t="str">
            <v>[부자재][EA]프레좀크림50m+15ml 2종세트(판)_단상자</v>
          </cell>
        </row>
        <row r="322">
          <cell r="A322">
            <v>2300462</v>
          </cell>
          <cell r="B322" t="str">
            <v>1510</v>
          </cell>
          <cell r="C322" t="str">
            <v/>
          </cell>
          <cell r="D322" t="str">
            <v>[판촉물_부자재][EA]디더블유이지에프더블시너지모이스트앰플30ML_라벨</v>
          </cell>
        </row>
        <row r="323">
          <cell r="A323">
            <v>2300467</v>
          </cell>
          <cell r="B323" t="str">
            <v>1510</v>
          </cell>
          <cell r="C323" t="str">
            <v/>
          </cell>
          <cell r="D323" t="str">
            <v>[부자재][EX]리페어컨트롤리페어컨트롤이지에프20ML(지함6)</v>
          </cell>
        </row>
        <row r="324">
          <cell r="A324">
            <v>2300511</v>
          </cell>
          <cell r="B324" t="str">
            <v>1510</v>
          </cell>
          <cell r="C324" t="str">
            <v/>
          </cell>
          <cell r="D324" t="str">
            <v>[부자재][EX]리페어컨트롤리페어컨트롤이지에프20ML(튜브4)</v>
          </cell>
        </row>
        <row r="325">
          <cell r="A325">
            <v>2300513</v>
          </cell>
          <cell r="B325" t="str">
            <v>1510</v>
          </cell>
          <cell r="C325" t="str">
            <v/>
          </cell>
          <cell r="D325" t="str">
            <v>[부자재][EX]리페어컨트롤리페어컨트롤이지에프20ML(인박스2)</v>
          </cell>
        </row>
        <row r="326">
          <cell r="A326">
            <v>2300515</v>
          </cell>
          <cell r="B326" t="str">
            <v>1510</v>
          </cell>
          <cell r="C326" t="str">
            <v/>
          </cell>
          <cell r="D326" t="str">
            <v>[부자재][EM]씨플러스레이져화이트15ML(CN)(단상자3)</v>
          </cell>
        </row>
        <row r="327">
          <cell r="A327">
            <v>2300517</v>
          </cell>
          <cell r="B327" t="str">
            <v>1510</v>
          </cell>
          <cell r="C327" t="str">
            <v/>
          </cell>
          <cell r="D327" t="str">
            <v>[부자재][EM]씨플러스레이져화이트15ML(CN)(단상자3)</v>
          </cell>
        </row>
        <row r="328">
          <cell r="A328">
            <v>2300518</v>
          </cell>
          <cell r="B328" t="str">
            <v>1510</v>
          </cell>
          <cell r="C328" t="str">
            <v/>
          </cell>
          <cell r="D328" t="str">
            <v>[부자재][EM]씨플러스레이져화이트15ML(CN)(인박스2)</v>
          </cell>
        </row>
        <row r="329">
          <cell r="A329">
            <v>2300519</v>
          </cell>
          <cell r="B329" t="str">
            <v>1510</v>
          </cell>
          <cell r="C329" t="str">
            <v/>
          </cell>
          <cell r="D329" t="str">
            <v>[부자재][EM]씨플러스레이져화이트15ML(CN)(아웃박스)</v>
          </cell>
        </row>
        <row r="330">
          <cell r="A330">
            <v>2300570</v>
          </cell>
          <cell r="B330" t="str">
            <v>1510</v>
          </cell>
          <cell r="C330" t="str">
            <v/>
          </cell>
          <cell r="D330" t="str">
            <v>[부자재][EA]피니쉬올인원모이스처+거즈멀티패치2종세트(판)_단상자</v>
          </cell>
        </row>
        <row r="331">
          <cell r="A331">
            <v>2300572</v>
          </cell>
          <cell r="B331" t="str">
            <v>1510</v>
          </cell>
          <cell r="C331" t="str">
            <v/>
          </cell>
          <cell r="D331" t="str">
            <v>[부자재][EA]크림리미티드(리뉴얼)+거즈멀티패치2종세트_단상자(판)</v>
          </cell>
        </row>
        <row r="332">
          <cell r="A332">
            <v>2300573</v>
          </cell>
          <cell r="B332" t="str">
            <v>1510</v>
          </cell>
          <cell r="C332" t="str">
            <v/>
          </cell>
          <cell r="D332" t="str">
            <v>[부자재][EA]크림리미티드+더블시너지퍼밍앰플2종세트(판)_단상자</v>
          </cell>
        </row>
        <row r="333">
          <cell r="A333">
            <v>2300574</v>
          </cell>
          <cell r="B333" t="str">
            <v>1510</v>
          </cell>
          <cell r="C333" t="str">
            <v/>
          </cell>
          <cell r="D333" t="str">
            <v>[부자재][EX]카밍세럼+더블쉴드선크림2종세트(판)_단상자</v>
          </cell>
        </row>
        <row r="334">
          <cell r="A334">
            <v>2300577</v>
          </cell>
          <cell r="B334" t="str">
            <v>1510</v>
          </cell>
          <cell r="C334" t="str">
            <v/>
          </cell>
          <cell r="D334" t="str">
            <v>[판촉물_부자재][EA]디더블유이지에프크림다이브좀50ML_전성분라벨</v>
          </cell>
        </row>
        <row r="335">
          <cell r="A335">
            <v>2300578</v>
          </cell>
          <cell r="B335" t="str">
            <v>1510</v>
          </cell>
          <cell r="C335" t="str">
            <v/>
          </cell>
          <cell r="D335" t="str">
            <v>[판촉물_부자재][EA]디더블유이지에프크림다이브좀50ML_바코드라벨</v>
          </cell>
        </row>
        <row r="336">
          <cell r="A336">
            <v>2300592</v>
          </cell>
          <cell r="B336" t="str">
            <v>1510</v>
          </cell>
          <cell r="C336" t="str">
            <v/>
          </cell>
          <cell r="D336" t="str">
            <v>[EA]디더블유이지에프거즈멀티패치(15g*4개입)(아마존영문라벨)</v>
          </cell>
        </row>
        <row r="337">
          <cell r="A337">
            <v>2300607</v>
          </cell>
          <cell r="B337" t="str">
            <v>1510</v>
          </cell>
          <cell r="C337" t="str">
            <v/>
          </cell>
          <cell r="D337" t="str">
            <v>[부자재][EA]메이크업틴트립밤핑크3.7G(용기) 외</v>
          </cell>
        </row>
        <row r="338">
          <cell r="A338">
            <v>2300631</v>
          </cell>
          <cell r="B338" t="str">
            <v>1510</v>
          </cell>
          <cell r="C338" t="str">
            <v/>
          </cell>
          <cell r="D338" t="str">
            <v>(단종)[세트포장재]RX_POST_시너지크림_샤쉐2ML_인박스(RRP)</v>
          </cell>
        </row>
        <row r="339">
          <cell r="A339">
            <v>2300632</v>
          </cell>
          <cell r="B339" t="str">
            <v>1510</v>
          </cell>
          <cell r="C339" t="str">
            <v/>
          </cell>
          <cell r="D339" t="str">
            <v>(단종)[세트포장재]RX_센시티브_인센티브_샤쉐2ML_인박스(RRP)</v>
          </cell>
        </row>
        <row r="340">
          <cell r="A340">
            <v>2300633</v>
          </cell>
          <cell r="B340" t="str">
            <v>1510</v>
          </cell>
          <cell r="C340" t="str">
            <v/>
          </cell>
          <cell r="D340" t="str">
            <v>(단종)[세트포장재]RX_POST_워터수딩크림_샤쉐2ML_인박스(RRP)</v>
          </cell>
        </row>
        <row r="341">
          <cell r="A341">
            <v>2300700</v>
          </cell>
          <cell r="B341" t="str">
            <v>1510</v>
          </cell>
          <cell r="C341" t="str">
            <v/>
          </cell>
          <cell r="D341" t="str">
            <v>(단종)[세트포장재]RX_POST_퍼펙트쉴드선_샤쉐2ML_인박스(RRP)</v>
          </cell>
        </row>
        <row r="342">
          <cell r="A342">
            <v>2300720</v>
          </cell>
          <cell r="B342" t="str">
            <v>1510</v>
          </cell>
          <cell r="C342" t="str">
            <v/>
          </cell>
          <cell r="D342" t="str">
            <v>[EA]디더블유이지에프크림프레좀알엑스50ML(아마존영문라벨)</v>
          </cell>
        </row>
        <row r="343">
          <cell r="A343">
            <v>2300721</v>
          </cell>
          <cell r="B343" t="str">
            <v>1510</v>
          </cell>
          <cell r="C343" t="str">
            <v/>
          </cell>
          <cell r="D343" t="str">
            <v>[부자재][RX]포스트레이저트라이얼키트단상자</v>
          </cell>
        </row>
        <row r="344">
          <cell r="A344">
            <v>2300722</v>
          </cell>
          <cell r="B344" t="str">
            <v>1510</v>
          </cell>
          <cell r="C344" t="str">
            <v/>
          </cell>
          <cell r="D344" t="str">
            <v>(단종)[세트포장재]VIP_3종세트케이스</v>
          </cell>
        </row>
        <row r="345">
          <cell r="A345">
            <v>2300723</v>
          </cell>
          <cell r="B345" t="str">
            <v>1510</v>
          </cell>
          <cell r="C345" t="str">
            <v/>
          </cell>
          <cell r="D345" t="str">
            <v>(단종)[세트포장재]VIP_5종세트케이스</v>
          </cell>
        </row>
        <row r="346">
          <cell r="A346">
            <v>2300749</v>
          </cell>
          <cell r="B346" t="str">
            <v>1510</v>
          </cell>
          <cell r="C346" t="str">
            <v/>
          </cell>
          <cell r="D346" t="str">
            <v>[부자재][EA]크림리미티드(리뉴얼)+이지썬미니멀스틱2종세트_단상자(판)</v>
          </cell>
        </row>
        <row r="347">
          <cell r="A347">
            <v>2300770</v>
          </cell>
          <cell r="B347" t="str">
            <v>1510</v>
          </cell>
          <cell r="C347" t="str">
            <v/>
          </cell>
          <cell r="D347" t="str">
            <v>[부자재][EA]프레좀알엑스50ML+프레좀알엑스15ML2종세트_단상자_판</v>
          </cell>
        </row>
        <row r="348">
          <cell r="A348">
            <v>2300771</v>
          </cell>
          <cell r="B348" t="str">
            <v>1510</v>
          </cell>
          <cell r="C348" t="str">
            <v/>
          </cell>
          <cell r="D348" t="str">
            <v>[부자재][EA]프레좀알엑스50ML(리미티드)+퍼밍앰플2종세트_단상자_판</v>
          </cell>
        </row>
        <row r="349">
          <cell r="A349">
            <v>2300778</v>
          </cell>
          <cell r="B349" t="str">
            <v>1510</v>
          </cell>
          <cell r="C349" t="str">
            <v/>
          </cell>
          <cell r="D349" t="str">
            <v>[판촉물_부자재][EA]7종쇼핑백(일반)_V2</v>
          </cell>
        </row>
        <row r="350">
          <cell r="A350">
            <v>2300779</v>
          </cell>
          <cell r="B350" t="str">
            <v>1510</v>
          </cell>
          <cell r="C350" t="str">
            <v/>
          </cell>
          <cell r="D350" t="str">
            <v>(단종)[판촉물]대형쇼핑백(고급)(28*7.5*32)</v>
          </cell>
        </row>
        <row r="351">
          <cell r="A351">
            <v>2300790</v>
          </cell>
          <cell r="B351" t="str">
            <v>1510</v>
          </cell>
          <cell r="C351" t="str">
            <v/>
          </cell>
          <cell r="D351" t="str">
            <v>[판촉물_부자재][EA]크림다이브좀15ML(아마존전성분라벨)</v>
          </cell>
        </row>
        <row r="352">
          <cell r="A352">
            <v>2300791</v>
          </cell>
          <cell r="B352" t="str">
            <v>1510</v>
          </cell>
          <cell r="C352" t="str">
            <v/>
          </cell>
          <cell r="D352" t="str">
            <v>[EA]디더블유이지에프크림리미티드플러스50ML(아마존영문라벨, 전성분)</v>
          </cell>
        </row>
        <row r="353">
          <cell r="A353">
            <v>2300792</v>
          </cell>
          <cell r="B353" t="str">
            <v>1510</v>
          </cell>
          <cell r="C353" t="str">
            <v/>
          </cell>
          <cell r="D353" t="str">
            <v>[EA]디더블유이지에프크림리미티드플러스15ML(아마존영문라벨, 전성분)</v>
          </cell>
        </row>
        <row r="354">
          <cell r="A354">
            <v>2300794</v>
          </cell>
          <cell r="B354" t="str">
            <v>1510</v>
          </cell>
          <cell r="C354" t="str">
            <v/>
          </cell>
          <cell r="D354" t="str">
            <v>[EA]디더블유이지에프부스팅에센스토너150ML(아마존영문라벨)</v>
          </cell>
        </row>
        <row r="355">
          <cell r="A355">
            <v>2300795</v>
          </cell>
          <cell r="B355" t="str">
            <v>1510</v>
          </cell>
          <cell r="C355" t="str">
            <v/>
          </cell>
          <cell r="D355" t="str">
            <v>[판촉물_부자재][EA]크림다이브좀15ML(아마존바코드라벨)</v>
          </cell>
        </row>
        <row r="356">
          <cell r="A356">
            <v>2300796</v>
          </cell>
          <cell r="B356" t="str">
            <v>1510</v>
          </cell>
          <cell r="C356" t="str">
            <v/>
          </cell>
          <cell r="D356" t="str">
            <v>[판촉물_부자재][EA]크림리미티드플러스50ML(아마존바코드라벨)</v>
          </cell>
        </row>
        <row r="357">
          <cell r="A357">
            <v>2300797</v>
          </cell>
          <cell r="B357" t="str">
            <v>1510</v>
          </cell>
          <cell r="C357" t="str">
            <v/>
          </cell>
          <cell r="D357" t="str">
            <v>[EA]디더블유이지에프크림리미티드플러스15ML(아마존영문라벨, 바코드)</v>
          </cell>
        </row>
        <row r="358">
          <cell r="A358">
            <v>2300913</v>
          </cell>
          <cell r="B358" t="str">
            <v>1510</v>
          </cell>
          <cell r="C358" t="str">
            <v/>
          </cell>
          <cell r="D358" t="str">
            <v>[부자재][EA]다이브좀50ML+부스팅에센스토너150ML2종세트단상자_판</v>
          </cell>
        </row>
        <row r="359">
          <cell r="A359">
            <v>2300918</v>
          </cell>
          <cell r="B359" t="str">
            <v>1510</v>
          </cell>
          <cell r="C359" t="str">
            <v/>
          </cell>
          <cell r="D359" t="str">
            <v>[부자재][EA]7종일반쇼핑백(19*9*28)(구)_단종(재고소진가능)</v>
          </cell>
        </row>
        <row r="360">
          <cell r="A360">
            <v>2300975</v>
          </cell>
          <cell r="B360" t="str">
            <v>1510</v>
          </cell>
          <cell r="C360" t="str">
            <v/>
          </cell>
          <cell r="D360" t="str">
            <v>[판촉물_부자재][RX]포스트레이저트라이얼키트단상자V2</v>
          </cell>
        </row>
        <row r="361">
          <cell r="A361">
            <v>2300980</v>
          </cell>
          <cell r="B361" t="str">
            <v>1510</v>
          </cell>
          <cell r="C361" t="str">
            <v/>
          </cell>
          <cell r="D361" t="str">
            <v>[EA]디더블유이지에프더블시너지모이스트앰플30ML(아마존영문라벨V2)</v>
          </cell>
        </row>
        <row r="362">
          <cell r="A362">
            <v>2300981</v>
          </cell>
          <cell r="B362" t="str">
            <v>1510</v>
          </cell>
          <cell r="C362" t="str">
            <v/>
          </cell>
          <cell r="D362" t="str">
            <v>[EA]디더블유이지에프더블시너지퍼밍앰플30ML(아마존영문라벨V2)</v>
          </cell>
        </row>
        <row r="363">
          <cell r="A363">
            <v>2300983</v>
          </cell>
          <cell r="B363" t="str">
            <v>1510</v>
          </cell>
          <cell r="C363" t="str">
            <v/>
          </cell>
          <cell r="D363" t="str">
            <v>[부자재][EA]디더블유이지에프마스터마스크(33G*5개입)(JP)파우치</v>
          </cell>
        </row>
        <row r="364">
          <cell r="A364">
            <v>2300984</v>
          </cell>
          <cell r="B364" t="str">
            <v>1510</v>
          </cell>
          <cell r="C364" t="str">
            <v/>
          </cell>
          <cell r="D364" t="str">
            <v>[부자재][EA]디더블유이지에프크림프레좀50ML(JP)(튜브) 외</v>
          </cell>
        </row>
        <row r="365">
          <cell r="A365">
            <v>2300985</v>
          </cell>
          <cell r="B365" t="str">
            <v>1510</v>
          </cell>
          <cell r="C365" t="str">
            <v/>
          </cell>
          <cell r="D365" t="str">
            <v>[부자재][EA]디더블유이지에프더마니들프로그램3500프로세트(호일)</v>
          </cell>
        </row>
        <row r="366">
          <cell r="A366">
            <v>2300989</v>
          </cell>
          <cell r="B366" t="str">
            <v>1510</v>
          </cell>
          <cell r="C366" t="str">
            <v/>
          </cell>
          <cell r="D366" t="str">
            <v>[판촉물_부자재][EA]크림링클리페어50ML(아마존영문라벨)</v>
          </cell>
        </row>
        <row r="367">
          <cell r="A367">
            <v>2301000</v>
          </cell>
          <cell r="B367" t="str">
            <v>1510</v>
          </cell>
          <cell r="C367" t="str">
            <v/>
          </cell>
          <cell r="D367" t="str">
            <v>[판촉물_부자재][EA]디더블유이지에프크림미스트100ML(아마존영문라벨)</v>
          </cell>
        </row>
        <row r="368">
          <cell r="A368">
            <v>2301024</v>
          </cell>
          <cell r="B368" t="str">
            <v>1510</v>
          </cell>
          <cell r="C368" t="str">
            <v/>
          </cell>
          <cell r="D368" t="str">
            <v>(단종)[세트포장재]리본케이스_대관용</v>
          </cell>
        </row>
        <row r="369">
          <cell r="A369">
            <v>2301055</v>
          </cell>
          <cell r="B369" t="str">
            <v>1510</v>
          </cell>
          <cell r="C369" t="str">
            <v/>
          </cell>
          <cell r="D369" t="str">
            <v>[판촉물_부자재][RX]젤드레싱마스크시트세트(38ml*5ea)(영문라벨)</v>
          </cell>
        </row>
        <row r="370">
          <cell r="A370">
            <v>2301056</v>
          </cell>
          <cell r="B370" t="str">
            <v>1510</v>
          </cell>
          <cell r="C370" t="str">
            <v/>
          </cell>
          <cell r="D370" t="str">
            <v>[판촉물_부자재][RX]미네랄비비크림40ml(영문라벨)</v>
          </cell>
        </row>
        <row r="371">
          <cell r="A371">
            <v>2301057</v>
          </cell>
          <cell r="B371" t="str">
            <v>1510</v>
          </cell>
          <cell r="C371" t="str">
            <v/>
          </cell>
          <cell r="D371" t="str">
            <v>[판촉물_부자재][RX]센시티브베리어카밍크림60ml(영문라벨)</v>
          </cell>
        </row>
        <row r="372">
          <cell r="A372">
            <v>2301058</v>
          </cell>
          <cell r="B372" t="str">
            <v>1510</v>
          </cell>
          <cell r="C372" t="str">
            <v/>
          </cell>
          <cell r="D372" t="str">
            <v>[판촉물_부자재][RX]마일드클렌징젤150ml(영문라벨)</v>
          </cell>
        </row>
        <row r="373">
          <cell r="A373">
            <v>2301059</v>
          </cell>
          <cell r="B373" t="str">
            <v>1510</v>
          </cell>
          <cell r="C373" t="str">
            <v/>
          </cell>
          <cell r="D373" t="str">
            <v>[판촉물_부자재][RX]에센스토너175ML(영문라벨)</v>
          </cell>
        </row>
        <row r="374">
          <cell r="A374">
            <v>2301060</v>
          </cell>
          <cell r="B374" t="str">
            <v>1510</v>
          </cell>
          <cell r="C374" t="str">
            <v/>
          </cell>
          <cell r="D374" t="str">
            <v>[세트포장재_영문라벨]RX_워터풀수딩크림_50ml</v>
          </cell>
        </row>
        <row r="375">
          <cell r="A375">
            <v>2301061</v>
          </cell>
          <cell r="B375" t="str">
            <v>1510</v>
          </cell>
          <cell r="C375" t="str">
            <v/>
          </cell>
          <cell r="D375" t="str">
            <v>[판촉물_부자재][RX]시너지크림50ML(영문라벨)</v>
          </cell>
        </row>
        <row r="376">
          <cell r="A376">
            <v>2301062</v>
          </cell>
          <cell r="B376" t="str">
            <v>1510</v>
          </cell>
          <cell r="C376" t="str">
            <v/>
          </cell>
          <cell r="D376" t="str">
            <v>[판촉물_부자재][RX]모이스처에센셜미스트120ml(영문라벨)</v>
          </cell>
        </row>
        <row r="377">
          <cell r="A377">
            <v>2301063</v>
          </cell>
          <cell r="B377" t="str">
            <v>1510</v>
          </cell>
          <cell r="C377" t="str">
            <v/>
          </cell>
          <cell r="D377" t="str">
            <v>[세트포장재_영문라벨]RX_센시티브베리어인텐시브_150ml</v>
          </cell>
        </row>
        <row r="378">
          <cell r="A378">
            <v>2301064</v>
          </cell>
          <cell r="B378" t="str">
            <v>1510</v>
          </cell>
          <cell r="C378" t="str">
            <v/>
          </cell>
          <cell r="D378" t="str">
            <v>[RX]포스트레이저워터풀수딩크림10ML(영문표준라벨)</v>
          </cell>
        </row>
        <row r="379">
          <cell r="A379">
            <v>2301066</v>
          </cell>
          <cell r="B379" t="str">
            <v>1510</v>
          </cell>
          <cell r="C379" t="str">
            <v/>
          </cell>
          <cell r="D379" t="str">
            <v>[부자재][EA]디더블유이지에프크림화이트토닝세트(50ML*2EA)_단상자</v>
          </cell>
        </row>
        <row r="380">
          <cell r="A380">
            <v>2301068</v>
          </cell>
          <cell r="B380" t="str">
            <v>1510</v>
          </cell>
          <cell r="C380" t="str">
            <v/>
          </cell>
          <cell r="D380" t="str">
            <v>[판촉물_부자재][EA]디더블유이지에프링클아이크림스틱_*2ea_슬리브</v>
          </cell>
        </row>
        <row r="381">
          <cell r="A381">
            <v>2301075</v>
          </cell>
          <cell r="B381" t="str">
            <v>1510</v>
          </cell>
          <cell r="C381" t="str">
            <v/>
          </cell>
          <cell r="D381" t="str">
            <v>[판촉물_부자재][EA]크림화이트토닝세트(50ML+2ML)_세트단상자</v>
          </cell>
        </row>
        <row r="382">
          <cell r="A382">
            <v>2301111</v>
          </cell>
          <cell r="B382" t="str">
            <v>1510</v>
          </cell>
          <cell r="C382" t="str">
            <v/>
          </cell>
          <cell r="D382" t="str">
            <v>[판촉물_부자재][EA]리본고리선물케이스(소형)_쿠팡용</v>
          </cell>
        </row>
        <row r="383">
          <cell r="A383">
            <v>2301276</v>
          </cell>
          <cell r="B383" t="str">
            <v>1510</v>
          </cell>
          <cell r="C383" t="str">
            <v/>
          </cell>
          <cell r="D383" t="str">
            <v>[부자재]이지듀데일리투스텝더마필마스크(10매입)파우치</v>
          </cell>
        </row>
        <row r="384">
          <cell r="A384">
            <v>2301278</v>
          </cell>
          <cell r="B384" t="str">
            <v>1510</v>
          </cell>
          <cell r="C384" t="str">
            <v/>
          </cell>
          <cell r="D384" t="str">
            <v>[부자재][EA]투스텝더마필마스크(2G+28G)파우치</v>
          </cell>
        </row>
        <row r="385">
          <cell r="A385">
            <v>2301350</v>
          </cell>
          <cell r="B385" t="str">
            <v>1510</v>
          </cell>
          <cell r="C385" t="str">
            <v/>
          </cell>
          <cell r="D385" t="str">
            <v>[부자재]DW-EGF크림링클리페어50ML+더마톡스25ML(판)_단상자</v>
          </cell>
        </row>
        <row r="386">
          <cell r="A386">
            <v>2301351</v>
          </cell>
          <cell r="B386" t="str">
            <v>1510</v>
          </cell>
          <cell r="C386" t="str">
            <v/>
          </cell>
          <cell r="D386" t="str">
            <v>[부자재]DW-EGF크림화이트토닝50ML+더마톡스25ML(판)_단상자</v>
          </cell>
        </row>
        <row r="387">
          <cell r="A387">
            <v>2301352</v>
          </cell>
          <cell r="B387" t="str">
            <v>1510</v>
          </cell>
          <cell r="C387" t="str">
            <v/>
          </cell>
          <cell r="D387" t="str">
            <v>[판촉물_부자재]크림화이트토닝50ML+하이드레이션마스크팩(판)_단상자</v>
          </cell>
        </row>
        <row r="388">
          <cell r="A388">
            <v>2301353</v>
          </cell>
          <cell r="B388" t="str">
            <v>1510</v>
          </cell>
          <cell r="C388" t="str">
            <v/>
          </cell>
          <cell r="D388" t="str">
            <v>[부자재]DW-EGF링클아이크림스틱10G+하이드레이션마스크팩(판)_단상자</v>
          </cell>
        </row>
        <row r="389">
          <cell r="A389">
            <v>2301372</v>
          </cell>
          <cell r="B389" t="str">
            <v>1510</v>
          </cell>
          <cell r="C389" t="str">
            <v/>
          </cell>
          <cell r="D389" t="str">
            <v>[부자재]OPP비닐1ea</v>
          </cell>
        </row>
        <row r="390">
          <cell r="A390">
            <v>2301472</v>
          </cell>
          <cell r="B390" t="str">
            <v>1510</v>
          </cell>
          <cell r="C390" t="str">
            <v/>
          </cell>
          <cell r="D390" t="str">
            <v>[부자재]클린컨트롤더블휩폼150ML+뉴트리앰플15ML(판)_단상자</v>
          </cell>
        </row>
        <row r="391">
          <cell r="A391">
            <v>2301482</v>
          </cell>
          <cell r="B391" t="str">
            <v>1510</v>
          </cell>
          <cell r="C391" t="str">
            <v/>
          </cell>
          <cell r="D391" t="str">
            <v>[부자재]멜라토닝패치(5g*4ea)+브라이트닝앰플15ML(판)_단상자</v>
          </cell>
        </row>
        <row r="392">
          <cell r="A392">
            <v>2301502</v>
          </cell>
          <cell r="B392" t="str">
            <v>1510</v>
          </cell>
          <cell r="C392" t="str">
            <v/>
          </cell>
          <cell r="D392" t="str">
            <v>[부자재][EA]서랍형2종손잡이케이스(94*47*190)(판)_단상자</v>
          </cell>
        </row>
        <row r="393">
          <cell r="A393">
            <v>2301503</v>
          </cell>
          <cell r="B393" t="str">
            <v>1510</v>
          </cell>
          <cell r="C393" t="str">
            <v/>
          </cell>
          <cell r="D393" t="str">
            <v>[부자재][EA]서랍형3종손잡이케이스(135*47*190)(판)_단상자</v>
          </cell>
        </row>
        <row r="394">
          <cell r="A394">
            <v>2301562</v>
          </cell>
          <cell r="B394" t="str">
            <v>1510</v>
          </cell>
          <cell r="C394" t="str">
            <v/>
          </cell>
          <cell r="D394" t="str">
            <v>[판촉물_부자재][EA]크림다이브좀2ML(샤섀)_7개입단상자</v>
          </cell>
        </row>
        <row r="395">
          <cell r="A395">
            <v>2301652</v>
          </cell>
          <cell r="B395" t="str">
            <v>1510</v>
          </cell>
          <cell r="C395" t="str">
            <v/>
          </cell>
          <cell r="D395" t="str">
            <v>[판촉물_부자재][EA]크림다이브좀50ML_(전성분+바코드영문라벨)</v>
          </cell>
        </row>
        <row r="396">
          <cell r="A396">
            <v>2301693</v>
          </cell>
          <cell r="B396" t="str">
            <v>1510</v>
          </cell>
          <cell r="C396" t="str">
            <v/>
          </cell>
          <cell r="D396" t="str">
            <v>[공용_부자재]원형봉합라벨(25*25mm)_손잡이접착없음,전체투명</v>
          </cell>
        </row>
        <row r="397">
          <cell r="A397">
            <v>2301694</v>
          </cell>
          <cell r="B397" t="str">
            <v>1510</v>
          </cell>
          <cell r="C397" t="str">
            <v/>
          </cell>
          <cell r="D397" t="str">
            <v>[부자재]이지듀이엑스소비자용리플렛8P(관계사홍보용_2023)</v>
          </cell>
        </row>
        <row r="398">
          <cell r="A398">
            <v>2301742</v>
          </cell>
          <cell r="B398" t="str">
            <v>1510</v>
          </cell>
          <cell r="C398" t="str">
            <v/>
          </cell>
          <cell r="D398" t="str">
            <v>[판촉물_부자재][EA]콜라겐실크림앰플55g_상품명영문라벨_사용안함</v>
          </cell>
        </row>
        <row r="399">
          <cell r="A399">
            <v>2301743</v>
          </cell>
          <cell r="B399" t="str">
            <v>1510</v>
          </cell>
          <cell r="C399" t="str">
            <v/>
          </cell>
          <cell r="D399" t="str">
            <v>(단종)[세트포장재_영문라벨]콜라겐실크림앰플_55g</v>
          </cell>
        </row>
        <row r="400">
          <cell r="A400">
            <v>2301746</v>
          </cell>
          <cell r="B400" t="str">
            <v>1510</v>
          </cell>
          <cell r="C400" t="str">
            <v/>
          </cell>
          <cell r="D400" t="str">
            <v>[판촉물_부자재][EX]에이컨트롤플러스토너175ML_용기일문라벨</v>
          </cell>
        </row>
        <row r="401">
          <cell r="A401">
            <v>2301749</v>
          </cell>
          <cell r="B401" t="str">
            <v>1510</v>
          </cell>
          <cell r="C401" t="str">
            <v/>
          </cell>
          <cell r="D401" t="str">
            <v>[판촉물_부자재][EA]디더블유이지에프크림리미티드70ml_튜브일문라벨</v>
          </cell>
        </row>
        <row r="402">
          <cell r="A402">
            <v>2301762</v>
          </cell>
          <cell r="B402" t="str">
            <v>1510</v>
          </cell>
          <cell r="C402" t="str">
            <v/>
          </cell>
          <cell r="D402" t="str">
            <v>[판촉물_부자재][EX]에이컨트롤플러스토너175ML_단상자일문라벨</v>
          </cell>
        </row>
        <row r="403">
          <cell r="A403">
            <v>2301772</v>
          </cell>
          <cell r="B403" t="str">
            <v>1510</v>
          </cell>
          <cell r="C403" t="str">
            <v/>
          </cell>
          <cell r="D403" t="str">
            <v>[판촉물_부자재][EA]디더블유이지에프크림리미티드70ml_단상자일문라벨</v>
          </cell>
        </row>
        <row r="404">
          <cell r="A404">
            <v>2301773</v>
          </cell>
          <cell r="B404" t="str">
            <v>1510</v>
          </cell>
          <cell r="C404" t="str">
            <v/>
          </cell>
          <cell r="D404" t="str">
            <v>[판촉물_부자재][EX]디더블유이지에프더블시너지앰플50ml_용기일문라벨</v>
          </cell>
        </row>
        <row r="405">
          <cell r="A405">
            <v>2301774</v>
          </cell>
          <cell r="B405" t="str">
            <v>1510</v>
          </cell>
          <cell r="C405" t="str">
            <v/>
          </cell>
          <cell r="D405" t="str">
            <v>[판촉물_부자재][EX]디더블유이지에프더블시너지앰플50ml_단상자일문라벨</v>
          </cell>
        </row>
        <row r="406">
          <cell r="A406">
            <v>2301775</v>
          </cell>
          <cell r="B406" t="str">
            <v>1510</v>
          </cell>
          <cell r="C406" t="str">
            <v/>
          </cell>
          <cell r="D406" t="str">
            <v>[판촉물_부자재][EA]디더블유이지에프크림다이브좀50ML_튜브일문라벨</v>
          </cell>
        </row>
        <row r="407">
          <cell r="A407">
            <v>2301776</v>
          </cell>
          <cell r="B407" t="str">
            <v>1510</v>
          </cell>
          <cell r="C407" t="str">
            <v/>
          </cell>
          <cell r="D407" t="str">
            <v>[판촉물_부자재][EA]디더블유이지에프크림다이브좀50ML_단상자일문라벨</v>
          </cell>
        </row>
        <row r="408">
          <cell r="A408">
            <v>2301777</v>
          </cell>
          <cell r="B408" t="str">
            <v>1510</v>
          </cell>
          <cell r="C408" t="str">
            <v/>
          </cell>
          <cell r="D408" t="str">
            <v>[판촉물_부자재][EA]크림프레좀알엑스(30ml*3ea)_튜브일문라벨</v>
          </cell>
        </row>
        <row r="409">
          <cell r="A409">
            <v>2301778</v>
          </cell>
          <cell r="B409" t="str">
            <v>1510</v>
          </cell>
          <cell r="C409" t="str">
            <v/>
          </cell>
          <cell r="D409" t="str">
            <v>[판촉물_부자재][EA]크림프레좀알엑스(30ml*3ea)_단상자일문라벨</v>
          </cell>
        </row>
        <row r="410">
          <cell r="A410">
            <v>2301779</v>
          </cell>
          <cell r="B410" t="str">
            <v>1510</v>
          </cell>
          <cell r="C410" t="str">
            <v/>
          </cell>
          <cell r="D410" t="str">
            <v>[판촉물_부자재][EX]하이드레이션마스크(23G*4매입)_파우치일문라벨</v>
          </cell>
        </row>
        <row r="411">
          <cell r="A411">
            <v>2301780</v>
          </cell>
          <cell r="B411" t="str">
            <v>1510</v>
          </cell>
          <cell r="C411" t="str">
            <v/>
          </cell>
          <cell r="D411" t="str">
            <v>[판촉물_부자재][EX]하이드레이션마스크(23G*4매입)_단상자일문라벨</v>
          </cell>
        </row>
        <row r="412">
          <cell r="A412">
            <v>2301781</v>
          </cell>
          <cell r="B412" t="str">
            <v>1510</v>
          </cell>
          <cell r="C412" t="str">
            <v/>
          </cell>
          <cell r="D412" t="str">
            <v>[판촉물_부자재][EA]링클아이크림스틱프리미엄8g_용기일문라벨</v>
          </cell>
        </row>
        <row r="413">
          <cell r="A413">
            <v>2301783</v>
          </cell>
          <cell r="B413" t="str">
            <v>1510</v>
          </cell>
          <cell r="C413" t="str">
            <v/>
          </cell>
          <cell r="D413" t="str">
            <v>[판촉물_부자재][EA]링클아이크림스틱프리미엄8g_단상자일문라벨</v>
          </cell>
        </row>
        <row r="414">
          <cell r="A414">
            <v>2301784</v>
          </cell>
          <cell r="B414" t="str">
            <v>1510</v>
          </cell>
          <cell r="C414" t="str">
            <v/>
          </cell>
          <cell r="D414" t="str">
            <v>[판촉물_부자재]링클아이크림스틱프리미엄8g_은박덧방(용기2,단상자3)</v>
          </cell>
        </row>
        <row r="415">
          <cell r="A415">
            <v>2301785</v>
          </cell>
          <cell r="B415" t="str">
            <v>1510</v>
          </cell>
          <cell r="C415" t="str">
            <v/>
          </cell>
          <cell r="D415" t="str">
            <v>[판촉물_부자재][EA]디더블유이지에프크림미스트100ML_용기일문라벨</v>
          </cell>
        </row>
        <row r="416">
          <cell r="A416">
            <v>2301787</v>
          </cell>
          <cell r="B416" t="str">
            <v>1510</v>
          </cell>
          <cell r="C416" t="str">
            <v/>
          </cell>
          <cell r="D416" t="str">
            <v>[판촉물_부자재][EA]디더블유이지에프크림미스트100ML_단상자일문라벨</v>
          </cell>
        </row>
        <row r="417">
          <cell r="A417">
            <v>2301788</v>
          </cell>
          <cell r="B417" t="str">
            <v>1510</v>
          </cell>
          <cell r="C417" t="str">
            <v/>
          </cell>
          <cell r="D417" t="str">
            <v>[판촉물_부자재][EX]더마앰플(5ML*4개입)_용기일문라벨</v>
          </cell>
        </row>
        <row r="418">
          <cell r="A418">
            <v>2301789</v>
          </cell>
          <cell r="B418" t="str">
            <v>1510</v>
          </cell>
          <cell r="C418" t="str">
            <v/>
          </cell>
          <cell r="D418" t="str">
            <v>[판촉물_부자재][EX]더마앰플(5ML*4개입)_단상자일문라벨</v>
          </cell>
        </row>
        <row r="419">
          <cell r="A419">
            <v>2301812</v>
          </cell>
          <cell r="B419" t="str">
            <v>1510</v>
          </cell>
          <cell r="C419" t="str">
            <v/>
          </cell>
          <cell r="D419" t="str">
            <v>[공용_부자재][RX]사각봉합라벨(121*115mm)_가변QR코드</v>
          </cell>
        </row>
        <row r="420">
          <cell r="A420">
            <v>2301915</v>
          </cell>
          <cell r="B420" t="str">
            <v>1510</v>
          </cell>
          <cell r="C420" t="str">
            <v/>
          </cell>
          <cell r="D420" t="str">
            <v>(단종)[판촉물]쇼핑백_23년프로모션(245*95*230)</v>
          </cell>
        </row>
        <row r="421">
          <cell r="A421">
            <v>2301956</v>
          </cell>
          <cell r="B421" t="str">
            <v>1510</v>
          </cell>
          <cell r="C421" t="str">
            <v/>
          </cell>
          <cell r="D421" t="str">
            <v>[판촉물_부자재][EA]링클아이크림스틱프리미엄8g_단상자영문명라벨(후면)</v>
          </cell>
        </row>
        <row r="422">
          <cell r="A422">
            <v>2301957</v>
          </cell>
          <cell r="B422" t="str">
            <v>1510</v>
          </cell>
          <cell r="C422" t="str">
            <v/>
          </cell>
          <cell r="D422" t="str">
            <v>[판촉물_부자재][EA]링클아이크림스틱프리미엄8g_단상자바코드라벨(측면)</v>
          </cell>
        </row>
        <row r="423">
          <cell r="A423">
            <v>2301966</v>
          </cell>
          <cell r="B423" t="str">
            <v>1510</v>
          </cell>
          <cell r="C423" t="str">
            <v/>
          </cell>
          <cell r="D423" t="str">
            <v>[세트포장재]멜라_원데이앰플_1ml_아마존영문라벨</v>
          </cell>
        </row>
        <row r="424">
          <cell r="A424">
            <v>2302022</v>
          </cell>
          <cell r="B424" t="str">
            <v>1510</v>
          </cell>
          <cell r="C424" t="str">
            <v/>
          </cell>
          <cell r="D424" t="str">
            <v>[세트포장재]멜라_토닝원데이앰플_1ml*7ea_전성분덧방라벨</v>
          </cell>
        </row>
        <row r="425">
          <cell r="A425">
            <v>2302026</v>
          </cell>
          <cell r="B425" t="str">
            <v>1510</v>
          </cell>
          <cell r="C425" t="str">
            <v/>
          </cell>
          <cell r="D425" t="str">
            <v>이지듀공용홀로그램라벨6(DW egf)(로고변경)_코스맥스유상매각</v>
          </cell>
        </row>
        <row r="426">
          <cell r="A426">
            <v>2302027</v>
          </cell>
          <cell r="B426" t="str">
            <v>1510</v>
          </cell>
          <cell r="C426" t="str">
            <v/>
          </cell>
          <cell r="D426" t="str">
            <v>(단종)[세트포장재]크림+앰플_서랍형손잡이케이스(2023추석)</v>
          </cell>
        </row>
        <row r="427">
          <cell r="A427">
            <v>2302028</v>
          </cell>
          <cell r="B427" t="str">
            <v>1510</v>
          </cell>
          <cell r="C427" t="str">
            <v/>
          </cell>
          <cell r="D427" t="str">
            <v>(단종)[세트포장재]휩폼+크림_리본끈사각케이스(2023추석)</v>
          </cell>
        </row>
        <row r="428">
          <cell r="A428">
            <v>2302089</v>
          </cell>
          <cell r="B428" t="str">
            <v>1510</v>
          </cell>
          <cell r="C428" t="str">
            <v/>
          </cell>
          <cell r="D428" t="str">
            <v>(단종)[세트포장재]DWEGF_VIP5종_트레이</v>
          </cell>
        </row>
        <row r="429">
          <cell r="A429">
            <v>2302158</v>
          </cell>
          <cell r="B429" t="str">
            <v>1510</v>
          </cell>
          <cell r="C429" t="str">
            <v/>
          </cell>
          <cell r="D429" t="str">
            <v>(단종)[세트포장재]멜라_토닝원데이앰플_30ml*6ea_청룡에디션_슬리브</v>
          </cell>
        </row>
        <row r="430">
          <cell r="A430">
            <v>2302159</v>
          </cell>
          <cell r="B430" t="str">
            <v>1510</v>
          </cell>
          <cell r="C430" t="str">
            <v/>
          </cell>
          <cell r="D430" t="str">
            <v>(단종)[세트포장재]멜라_토닝원데이앰플_30ml*6ea_청룡에디션_트레이</v>
          </cell>
        </row>
        <row r="431">
          <cell r="A431">
            <v>2302173</v>
          </cell>
          <cell r="B431" t="str">
            <v>1510</v>
          </cell>
          <cell r="C431" t="str">
            <v/>
          </cell>
          <cell r="D431" t="str">
            <v>(단종)[세트포장재_세트박스]2024설_리본스페셜기프트</v>
          </cell>
        </row>
        <row r="432">
          <cell r="A432">
            <v>2302174</v>
          </cell>
          <cell r="B432" t="str">
            <v>1510</v>
          </cell>
          <cell r="C432" t="str">
            <v/>
          </cell>
          <cell r="D432" t="str">
            <v>(단종)[세트포장재_게또패드]베리어리페어크림50ml+마스크팩2매</v>
          </cell>
        </row>
        <row r="433">
          <cell r="A433">
            <v>2302175</v>
          </cell>
          <cell r="B433" t="str">
            <v>1510</v>
          </cell>
          <cell r="C433" t="str">
            <v/>
          </cell>
          <cell r="D433" t="str">
            <v>(단종)[세트포장재]클리어_아크네클렌저100ml+필세럼2개입_세트케이스</v>
          </cell>
        </row>
        <row r="434">
          <cell r="A434">
            <v>2302176</v>
          </cell>
          <cell r="B434" t="str">
            <v>1510</v>
          </cell>
          <cell r="C434" t="str">
            <v/>
          </cell>
          <cell r="D434" t="str">
            <v>(단종)[세트포장재_게또패드]멜라토닝앰플1ml+패치4매</v>
          </cell>
        </row>
        <row r="435">
          <cell r="A435">
            <v>2302177</v>
          </cell>
          <cell r="B435" t="str">
            <v>1510</v>
          </cell>
          <cell r="C435" t="str">
            <v/>
          </cell>
          <cell r="D435" t="str">
            <v>(단종)[세트포장재_세트박스]2024설_금펄스페셜기프트</v>
          </cell>
        </row>
        <row r="436">
          <cell r="A436">
            <v>2302220</v>
          </cell>
          <cell r="B436" t="str">
            <v>1510</v>
          </cell>
          <cell r="C436" t="str">
            <v/>
          </cell>
          <cell r="D436" t="str">
            <v>DW이지듀글로벌QR보이드라벨_CN</v>
          </cell>
        </row>
        <row r="437">
          <cell r="A437">
            <v>2302224</v>
          </cell>
          <cell r="B437" t="str">
            <v>1510</v>
          </cell>
          <cell r="C437" t="str">
            <v/>
          </cell>
          <cell r="D437" t="str">
            <v>[판촉물_부자재](면세)원데이앰플(12ml+0.7ml)*3ea_슬리브</v>
          </cell>
        </row>
        <row r="438">
          <cell r="A438">
            <v>2302225</v>
          </cell>
          <cell r="B438" t="str">
            <v>1510</v>
          </cell>
          <cell r="C438" t="str">
            <v/>
          </cell>
          <cell r="D438" t="str">
            <v>[판촉물_부자재](면세)리더마마스터앰플(1ml*14ea)*3ea_슬리브</v>
          </cell>
        </row>
        <row r="439">
          <cell r="A439">
            <v>2302226</v>
          </cell>
          <cell r="B439" t="str">
            <v>1510</v>
          </cell>
          <cell r="C439" t="str">
            <v/>
          </cell>
          <cell r="D439" t="str">
            <v>[세트포장재_면세슬리브]멜라토닝패치4매*3박스</v>
          </cell>
        </row>
        <row r="440">
          <cell r="A440">
            <v>2302230</v>
          </cell>
          <cell r="B440" t="str">
            <v>1510</v>
          </cell>
          <cell r="C440" t="str">
            <v/>
          </cell>
          <cell r="D440" t="str">
            <v>(단종)[세트포장재]클리어_링클솔루션(리뉴얼)_소프트미니어처_용기</v>
          </cell>
        </row>
        <row r="441">
          <cell r="A441">
            <v>2302231</v>
          </cell>
          <cell r="B441" t="str">
            <v>1510</v>
          </cell>
          <cell r="C441" t="str">
            <v/>
          </cell>
          <cell r="D441" t="str">
            <v>(단종)[세트포장재]클리어_링클솔루션(리뉴얼)_에멀전미니어처_용기</v>
          </cell>
        </row>
        <row r="442">
          <cell r="A442">
            <v>2302232</v>
          </cell>
          <cell r="B442" t="str">
            <v>1510</v>
          </cell>
          <cell r="C442" t="str">
            <v/>
          </cell>
          <cell r="D442" t="str">
            <v>(단종)[세트포장재]클리어_링클솔루션(리뉴얼)_소프너/에멀전미니_공용캡</v>
          </cell>
        </row>
        <row r="443">
          <cell r="A443">
            <v>2302233</v>
          </cell>
          <cell r="B443" t="str">
            <v>1510</v>
          </cell>
          <cell r="C443" t="str">
            <v/>
          </cell>
          <cell r="D443" t="str">
            <v>(단종)[세트포장재]클리어_링클솔루션(리뉴얼)_소프너/에멀전미니_공용박킹</v>
          </cell>
        </row>
        <row r="444">
          <cell r="A444">
            <v>2302234</v>
          </cell>
          <cell r="B444" t="str">
            <v>1510</v>
          </cell>
          <cell r="C444" t="str">
            <v/>
          </cell>
          <cell r="D444" t="str">
            <v>(단종)[세트포장재]클리어_링클솔루션(리뉴얼)_소프너/에멀전미니_봉합라벨</v>
          </cell>
        </row>
        <row r="445">
          <cell r="A445">
            <v>2302235</v>
          </cell>
          <cell r="B445" t="str">
            <v>1510</v>
          </cell>
          <cell r="C445" t="str">
            <v/>
          </cell>
          <cell r="D445" t="str">
            <v>(단종)[세트포장재]RX_포스트레이저_에센스토너_30ml_용기</v>
          </cell>
        </row>
        <row r="446">
          <cell r="A446">
            <v>2302236</v>
          </cell>
          <cell r="B446" t="str">
            <v>1510</v>
          </cell>
          <cell r="C446" t="str">
            <v/>
          </cell>
          <cell r="D446" t="str">
            <v>(단종)[세트포장재]RX_포스트레이저_에센스토너_30ml_캡</v>
          </cell>
        </row>
        <row r="447">
          <cell r="A447">
            <v>2302237</v>
          </cell>
          <cell r="B447" t="str">
            <v>1510</v>
          </cell>
          <cell r="C447" t="str">
            <v/>
          </cell>
          <cell r="D447" t="str">
            <v>(단종)[세트포장재]RX_포스트레이저_에센스토너_30ml_박킹</v>
          </cell>
        </row>
        <row r="448">
          <cell r="A448">
            <v>2302238</v>
          </cell>
          <cell r="B448" t="str">
            <v>1510</v>
          </cell>
          <cell r="C448" t="str">
            <v/>
          </cell>
          <cell r="D448" t="str">
            <v>(단종)[세트포장재]RX_포스트레이저_에센스토너_30ml_봉합라벨</v>
          </cell>
        </row>
        <row r="449">
          <cell r="A449">
            <v>2302239</v>
          </cell>
          <cell r="B449" t="str">
            <v>1510</v>
          </cell>
          <cell r="C449" t="str">
            <v/>
          </cell>
          <cell r="D449" t="str">
            <v>(단종)[세트포장재]DWEGF_리페어_컨트롤카밍토너_30ml(일본)_용기</v>
          </cell>
        </row>
        <row r="450">
          <cell r="A450">
            <v>2302240</v>
          </cell>
          <cell r="B450" t="str">
            <v>1510</v>
          </cell>
          <cell r="C450" t="str">
            <v/>
          </cell>
          <cell r="D450" t="str">
            <v>(단종)[세트포장재]DWEGF_리페어_컨트롤올카밍토너_30ml(일본)_캡</v>
          </cell>
        </row>
        <row r="451">
          <cell r="A451">
            <v>2302241</v>
          </cell>
          <cell r="B451" t="str">
            <v>1510</v>
          </cell>
          <cell r="C451" t="str">
            <v/>
          </cell>
          <cell r="D451" t="str">
            <v>(단종)[세트포장재]DWEGF_리페어_컨트롤카밍토너_30ml(일본)_박킹</v>
          </cell>
        </row>
        <row r="452">
          <cell r="A452">
            <v>2302242</v>
          </cell>
          <cell r="B452" t="str">
            <v>1510</v>
          </cell>
          <cell r="C452" t="str">
            <v/>
          </cell>
          <cell r="D452" t="str">
            <v>[판촉물_부자재][CX]링클솔루션스킨케어(리뉴얼)소프너미니어처_용기</v>
          </cell>
        </row>
        <row r="453">
          <cell r="A453">
            <v>2302243</v>
          </cell>
          <cell r="B453" t="str">
            <v>1510</v>
          </cell>
          <cell r="C453" t="str">
            <v/>
          </cell>
          <cell r="D453" t="str">
            <v>[판촉물_부자재][CX]링클솔루션스킨케어(리뉴얼)소프너미니어처_용기</v>
          </cell>
        </row>
        <row r="454">
          <cell r="A454">
            <v>2302261</v>
          </cell>
          <cell r="B454" t="str">
            <v>1510</v>
          </cell>
          <cell r="C454" t="str">
            <v/>
          </cell>
          <cell r="D454" t="str">
            <v>(단종)[세트포장재]임직원4종세트손잡이_청룡에디션_단상자</v>
          </cell>
        </row>
        <row r="455">
          <cell r="A455">
            <v>2302278</v>
          </cell>
          <cell r="B455" t="str">
            <v>1510</v>
          </cell>
          <cell r="C455" t="str">
            <v/>
          </cell>
          <cell r="D455" t="str">
            <v>(단종)[세트포장재]더마니들2700샷(40mg*2ea)</v>
          </cell>
        </row>
        <row r="456">
          <cell r="A456">
            <v>2302279</v>
          </cell>
          <cell r="B456" t="str">
            <v>1510</v>
          </cell>
          <cell r="C456" t="str">
            <v/>
          </cell>
          <cell r="D456" t="str">
            <v>(단종)[세트포장재]더마니들2700샷(40mg*4ea)</v>
          </cell>
        </row>
        <row r="457">
          <cell r="A457">
            <v>2302317</v>
          </cell>
          <cell r="B457" t="str">
            <v>1510</v>
          </cell>
          <cell r="C457" t="str">
            <v/>
          </cell>
          <cell r="D457" t="str">
            <v>(단종)[세트포장재]DWEGF_비타민샷마이크로패치_단상자(4개입)</v>
          </cell>
        </row>
        <row r="458">
          <cell r="A458">
            <v>2302318</v>
          </cell>
          <cell r="B458" t="str">
            <v>1510</v>
          </cell>
          <cell r="C458" t="str">
            <v/>
          </cell>
          <cell r="D458" t="str">
            <v>[부자재]DW이지에프10ppm원데이2700샷홈디바이스키트_싸바리</v>
          </cell>
        </row>
        <row r="459">
          <cell r="A459">
            <v>2302319</v>
          </cell>
          <cell r="B459" t="str">
            <v>1510</v>
          </cell>
          <cell r="C459" t="str">
            <v/>
          </cell>
          <cell r="D459" t="str">
            <v>[부자재]DW이지에프10ppm원데이2700샷홈디바이스키트_슬리브</v>
          </cell>
        </row>
        <row r="460">
          <cell r="A460">
            <v>2302335</v>
          </cell>
          <cell r="B460" t="str">
            <v>1510</v>
          </cell>
          <cell r="C460" t="str">
            <v/>
          </cell>
          <cell r="D460" t="str">
            <v>(단종)[세트포장재]DWEGF_비타민샷마이크로패치_파우치</v>
          </cell>
        </row>
        <row r="461">
          <cell r="A461">
            <v>2302352</v>
          </cell>
          <cell r="B461" t="str">
            <v>1510</v>
          </cell>
          <cell r="C461" t="str">
            <v/>
          </cell>
          <cell r="D461" t="str">
            <v>(단종)[세트포장재_단상자]멜라토닝앰플1ml_초록</v>
          </cell>
        </row>
        <row r="462">
          <cell r="A462">
            <v>2302353</v>
          </cell>
          <cell r="B462" t="str">
            <v>1510</v>
          </cell>
          <cell r="C462" t="str">
            <v/>
          </cell>
          <cell r="D462" t="str">
            <v>[EA]DW-EGF엠티에스롤러대_단상자</v>
          </cell>
        </row>
        <row r="463">
          <cell r="A463">
            <v>2302355</v>
          </cell>
          <cell r="B463" t="str">
            <v>1510</v>
          </cell>
          <cell r="C463" t="str">
            <v/>
          </cell>
          <cell r="D463" t="str">
            <v>(단종)[세트포장재]멜라_토닝패치_5g*4ea(썸머에디션)_단상자</v>
          </cell>
        </row>
        <row r="464">
          <cell r="A464">
            <v>2302360</v>
          </cell>
          <cell r="B464" t="str">
            <v>1510</v>
          </cell>
          <cell r="C464" t="str">
            <v/>
          </cell>
          <cell r="D464" t="str">
            <v>[부자재]DW이지에프10ppm원데이2700샷홈디바이스키트_게또</v>
          </cell>
        </row>
        <row r="465">
          <cell r="A465">
            <v>2302361</v>
          </cell>
          <cell r="B465" t="str">
            <v>1510</v>
          </cell>
          <cell r="C465" t="str">
            <v/>
          </cell>
          <cell r="D465" t="str">
            <v>[부자재]DW이지에프10ppm원데이2700샷홈디바이스_단상자(4개입)</v>
          </cell>
        </row>
        <row r="466">
          <cell r="A466">
            <v>2302365</v>
          </cell>
          <cell r="B466" t="str">
            <v>1510</v>
          </cell>
          <cell r="C466" t="str">
            <v/>
          </cell>
          <cell r="D466" t="str">
            <v>[세트포장재_단상자]멜라토닝앰플12ml+패치2매(올영)</v>
          </cell>
        </row>
        <row r="467">
          <cell r="A467">
            <v>2302366</v>
          </cell>
          <cell r="B467" t="str">
            <v>1510</v>
          </cell>
          <cell r="C467" t="str">
            <v/>
          </cell>
          <cell r="D467" t="str">
            <v>(단종)[세트포장재]멜라_엠티에스프로그램(니들기획)_단상자(OY)</v>
          </cell>
        </row>
        <row r="468">
          <cell r="A468">
            <v>2302367</v>
          </cell>
          <cell r="B468" t="str">
            <v>1510</v>
          </cell>
          <cell r="C468" t="str">
            <v/>
          </cell>
          <cell r="D468" t="str">
            <v>[세트포장재_단상자]DWEGF_더마톡스니들롤러대_2024</v>
          </cell>
        </row>
        <row r="469">
          <cell r="A469">
            <v>2302394</v>
          </cell>
          <cell r="B469" t="str">
            <v>1510</v>
          </cell>
          <cell r="C469" t="str">
            <v/>
          </cell>
          <cell r="D469" t="str">
            <v>코드삭제</v>
          </cell>
        </row>
        <row r="470">
          <cell r="A470">
            <v>2302396</v>
          </cell>
          <cell r="B470" t="str">
            <v>1510</v>
          </cell>
          <cell r="C470" t="str">
            <v/>
          </cell>
          <cell r="D470" t="str">
            <v>(단종)[세트포장재_슬리브]멜라비타씨토너_한가인싸인(판촉몰)</v>
          </cell>
        </row>
        <row r="471">
          <cell r="A471">
            <v>2302407</v>
          </cell>
          <cell r="B471" t="str">
            <v>1510</v>
          </cell>
          <cell r="C471" t="str">
            <v/>
          </cell>
          <cell r="D471" t="str">
            <v>코드삭제</v>
          </cell>
        </row>
        <row r="472">
          <cell r="A472">
            <v>2302408</v>
          </cell>
          <cell r="B472" t="str">
            <v>1510</v>
          </cell>
          <cell r="C472" t="str">
            <v/>
          </cell>
          <cell r="D472" t="str">
            <v>사용안함</v>
          </cell>
        </row>
        <row r="473">
          <cell r="A473">
            <v>2302409</v>
          </cell>
          <cell r="B473" t="str">
            <v>1510</v>
          </cell>
          <cell r="C473" t="str">
            <v/>
          </cell>
          <cell r="D473" t="str">
            <v>사용안함</v>
          </cell>
        </row>
        <row r="474">
          <cell r="A474">
            <v>2302418</v>
          </cell>
          <cell r="B474" t="str">
            <v>1510</v>
          </cell>
          <cell r="C474" t="str">
            <v/>
          </cell>
          <cell r="D474" t="str">
            <v>[EX]디더블유이지에프크림모이스트플러스50ML(JP)_단상자</v>
          </cell>
        </row>
        <row r="475">
          <cell r="A475">
            <v>2302421</v>
          </cell>
          <cell r="B475" t="str">
            <v>1510</v>
          </cell>
          <cell r="C475" t="str">
            <v/>
          </cell>
          <cell r="D475" t="str">
            <v>코드삭제</v>
          </cell>
        </row>
        <row r="476">
          <cell r="A476">
            <v>2302423</v>
          </cell>
          <cell r="B476" t="str">
            <v>1510</v>
          </cell>
          <cell r="C476" t="str">
            <v/>
          </cell>
          <cell r="D476" t="str">
            <v>(단종)[세트포장재]멜라_토닝원데이앰플_감탄브라_리플렛</v>
          </cell>
        </row>
        <row r="477">
          <cell r="A477">
            <v>2302426</v>
          </cell>
          <cell r="B477" t="str">
            <v>1510</v>
          </cell>
          <cell r="C477" t="str">
            <v/>
          </cell>
          <cell r="D477" t="str">
            <v>[판촉물_부자재]이지듀 한가인 슬리브 (12+0.7ml) _슬리브(판)</v>
          </cell>
        </row>
        <row r="478">
          <cell r="A478">
            <v>2302427</v>
          </cell>
          <cell r="B478" t="str">
            <v>1510</v>
          </cell>
          <cell r="C478" t="str">
            <v/>
          </cell>
          <cell r="D478" t="str">
            <v>(단종)[세트포장재_슬리브]기미앰플1ml+더마니들1구_한가인싸인(판촉몰)</v>
          </cell>
        </row>
        <row r="479">
          <cell r="A479">
            <v>2302428</v>
          </cell>
          <cell r="B479" t="str">
            <v>1510</v>
          </cell>
          <cell r="C479" t="str">
            <v/>
          </cell>
          <cell r="D479" t="str">
            <v>(단종)[세트포장재]이지듀2024가정의달vIP싸바리_쇼핑백</v>
          </cell>
        </row>
        <row r="480">
          <cell r="A480">
            <v>2302435</v>
          </cell>
          <cell r="B480" t="str">
            <v>1510</v>
          </cell>
          <cell r="C480" t="str">
            <v/>
          </cell>
          <cell r="D480" t="str">
            <v>(단종)[세트포장재]선물세트엽서_가정의달</v>
          </cell>
        </row>
        <row r="481">
          <cell r="A481">
            <v>2302436</v>
          </cell>
          <cell r="B481" t="str">
            <v>1510</v>
          </cell>
          <cell r="C481" t="str">
            <v/>
          </cell>
          <cell r="D481" t="str">
            <v>(단종)[세트포장재]더마톡스니들롤러대_단상자</v>
          </cell>
        </row>
        <row r="482">
          <cell r="A482">
            <v>2302478</v>
          </cell>
          <cell r="B482" t="str">
            <v>1510</v>
          </cell>
          <cell r="C482" t="str">
            <v/>
          </cell>
          <cell r="D482" t="str">
            <v>[부자재]이지듀이엑스소비자용리플렛8P(관계사홍보용_2023)</v>
          </cell>
        </row>
        <row r="483">
          <cell r="A483">
            <v>2302479</v>
          </cell>
          <cell r="B483" t="str">
            <v>1510</v>
          </cell>
          <cell r="C483" t="str">
            <v/>
          </cell>
          <cell r="D483" t="str">
            <v>(단종)[세트포장재]이지듀가정의달패키지(2024)_vIP싸바리(패드)</v>
          </cell>
        </row>
        <row r="484">
          <cell r="A484">
            <v>2302564</v>
          </cell>
          <cell r="B484" t="str">
            <v>1510</v>
          </cell>
          <cell r="C484" t="str">
            <v/>
          </cell>
          <cell r="D484" t="str">
            <v>(단종)[세트포장재]멜라_라필프로페셔널툴즈키트_단상자</v>
          </cell>
        </row>
        <row r="485">
          <cell r="A485">
            <v>2302580</v>
          </cell>
          <cell r="B485" t="str">
            <v>1510</v>
          </cell>
          <cell r="C485" t="str">
            <v/>
          </cell>
          <cell r="D485" t="str">
            <v>(단종)[세트포장재]멜라_5스텝스타터키트_튜브(gWP)</v>
          </cell>
        </row>
        <row r="486">
          <cell r="A486">
            <v>2302610</v>
          </cell>
          <cell r="B486" t="str">
            <v>1510</v>
          </cell>
          <cell r="C486" t="str">
            <v/>
          </cell>
          <cell r="D486" t="str">
            <v>(단종)[세트포장재]DWEGF_화이트토닝50ml_튜브(이안글로벌)</v>
          </cell>
        </row>
        <row r="487">
          <cell r="A487">
            <v>2302621</v>
          </cell>
          <cell r="B487" t="str">
            <v>1510</v>
          </cell>
          <cell r="C487" t="str">
            <v/>
          </cell>
          <cell r="D487" t="str">
            <v>[판촉물_부자재]이지듀 한가인 슬리브 (쿠팡앰플샷2종)</v>
          </cell>
        </row>
        <row r="488">
          <cell r="A488">
            <v>2302622</v>
          </cell>
          <cell r="B488" t="str">
            <v>1510</v>
          </cell>
          <cell r="C488" t="str">
            <v/>
          </cell>
          <cell r="D488" t="str">
            <v>[판촉물_부자재]이지듀 한가인 항산화 크림+앰플기획 (단상자)</v>
          </cell>
        </row>
        <row r="489">
          <cell r="A489">
            <v>2302623</v>
          </cell>
          <cell r="B489" t="str">
            <v>1510</v>
          </cell>
          <cell r="C489" t="str">
            <v/>
          </cell>
          <cell r="D489" t="str">
            <v>[판촉물_부자재]이지듀 한가인 항산화 크림+앰플기획 (패드)</v>
          </cell>
        </row>
        <row r="490">
          <cell r="A490">
            <v>2302626</v>
          </cell>
          <cell r="B490" t="str">
            <v>1510</v>
          </cell>
          <cell r="C490" t="str">
            <v/>
          </cell>
          <cell r="D490" t="str">
            <v>[세트포장재_단상자]멜라토닝패치4매_2024</v>
          </cell>
        </row>
        <row r="491">
          <cell r="A491">
            <v>2302650</v>
          </cell>
          <cell r="B491" t="str">
            <v>1510</v>
          </cell>
          <cell r="C491" t="str">
            <v/>
          </cell>
          <cell r="D491" t="str">
            <v>[세트포장재_싸바리박스]멜라3스텝_명절용스페셜세트</v>
          </cell>
        </row>
        <row r="492">
          <cell r="A492">
            <v>2302651</v>
          </cell>
          <cell r="B492" t="str">
            <v>1510</v>
          </cell>
          <cell r="C492" t="str">
            <v/>
          </cell>
          <cell r="D492" t="str">
            <v>[세트포장재_게또패드]멜라3스텝_명절용스페셜세트</v>
          </cell>
        </row>
        <row r="493">
          <cell r="A493">
            <v>2302671</v>
          </cell>
          <cell r="B493" t="str">
            <v>1510</v>
          </cell>
          <cell r="C493" t="str">
            <v/>
          </cell>
          <cell r="D493" t="str">
            <v>(단종)[세트포장재_슬리브]스킨부스터_나이아신앰플</v>
          </cell>
        </row>
        <row r="494">
          <cell r="A494">
            <v>2302672</v>
          </cell>
          <cell r="B494" t="str">
            <v>1510</v>
          </cell>
          <cell r="C494" t="str">
            <v/>
          </cell>
          <cell r="D494" t="str">
            <v>(단종)[세트포장재_슬리브]스킨부스터_피디알엔앰플</v>
          </cell>
        </row>
        <row r="495">
          <cell r="A495">
            <v>2302673</v>
          </cell>
          <cell r="B495" t="str">
            <v>1510</v>
          </cell>
          <cell r="C495" t="str">
            <v/>
          </cell>
          <cell r="D495" t="str">
            <v>(단종)[세트포장재_슬리브]스킨부스터_엑소좀앰플</v>
          </cell>
        </row>
        <row r="496">
          <cell r="A496">
            <v>2302674</v>
          </cell>
          <cell r="B496" t="str">
            <v>1510</v>
          </cell>
          <cell r="C496" t="str">
            <v/>
          </cell>
          <cell r="D496" t="str">
            <v>(단종)[세트포장재_슬리브]스킨부스터_히알루론산앰플</v>
          </cell>
        </row>
        <row r="497">
          <cell r="A497">
            <v>2302707</v>
          </cell>
          <cell r="B497" t="str">
            <v>1510</v>
          </cell>
          <cell r="C497" t="str">
            <v/>
          </cell>
          <cell r="D497" t="str">
            <v>이지듀스킨부스터엠티에스앰플3.5g_POP단상자</v>
          </cell>
        </row>
        <row r="498">
          <cell r="A498">
            <v>2302708</v>
          </cell>
          <cell r="B498" t="str">
            <v>1510</v>
          </cell>
          <cell r="C498" t="str">
            <v/>
          </cell>
          <cell r="D498" t="str">
            <v>(단종)[세트포장재_단상자]스킨부스터_MTS앰플(올영)</v>
          </cell>
        </row>
        <row r="499">
          <cell r="A499">
            <v>2302793</v>
          </cell>
          <cell r="B499" t="str">
            <v>1510</v>
          </cell>
          <cell r="C499" t="str">
            <v/>
          </cell>
          <cell r="D499" t="str">
            <v>[EA]멜라비토닝앰플쿠션아웃박스(OY)</v>
          </cell>
        </row>
        <row r="500">
          <cell r="A500">
            <v>2302794</v>
          </cell>
          <cell r="B500" t="str">
            <v>1510</v>
          </cell>
          <cell r="C500" t="str">
            <v/>
          </cell>
          <cell r="D500" t="str">
            <v>[EA]클리어바하클렌저아웃박스(OY)</v>
          </cell>
        </row>
        <row r="501">
          <cell r="A501">
            <v>2302824</v>
          </cell>
          <cell r="B501" t="str">
            <v>1510</v>
          </cell>
          <cell r="C501" t="str">
            <v/>
          </cell>
          <cell r="D501" t="str">
            <v>[EA]클리어비3+비5세럼아웃박스</v>
          </cell>
        </row>
        <row r="502">
          <cell r="A502">
            <v>2302825</v>
          </cell>
          <cell r="B502" t="str">
            <v>1510</v>
          </cell>
          <cell r="C502" t="str">
            <v/>
          </cell>
          <cell r="D502" t="str">
            <v>[EA]클리어징크에스오에스스팟아웃박스</v>
          </cell>
        </row>
        <row r="503">
          <cell r="A503">
            <v>2302867</v>
          </cell>
          <cell r="B503" t="str">
            <v>1510</v>
          </cell>
          <cell r="C503" t="str">
            <v/>
          </cell>
          <cell r="D503" t="str">
            <v>(단종)[세트포장재_세트박스]2025신년청뱀패키지(직영)</v>
          </cell>
        </row>
        <row r="504">
          <cell r="A504">
            <v>2302869</v>
          </cell>
          <cell r="B504" t="str">
            <v>1510</v>
          </cell>
          <cell r="C504" t="str">
            <v/>
          </cell>
          <cell r="D504" t="str">
            <v>(단종)[세트포장재_슬리브]2025신년청뱀패키지(직영)</v>
          </cell>
        </row>
        <row r="505">
          <cell r="A505">
            <v>2302876</v>
          </cell>
          <cell r="B505" t="str">
            <v>1510</v>
          </cell>
          <cell r="C505" t="str">
            <v/>
          </cell>
          <cell r="D505" t="str">
            <v>(단종)[세트포장재_슬리브]멜라토닝앰플1ml파우치_vIP증정</v>
          </cell>
        </row>
        <row r="506">
          <cell r="A506">
            <v>2302892</v>
          </cell>
          <cell r="B506" t="str">
            <v>1510</v>
          </cell>
          <cell r="C506" t="str">
            <v/>
          </cell>
          <cell r="D506" t="str">
            <v>[판촉물_부자재]이지듀 멜라토닝 VIP 고급 대관세트(2025)_싸바리</v>
          </cell>
        </row>
        <row r="507">
          <cell r="A507">
            <v>2302893</v>
          </cell>
          <cell r="B507" t="str">
            <v>1510</v>
          </cell>
          <cell r="C507" t="str">
            <v/>
          </cell>
          <cell r="D507" t="str">
            <v>[판촉물_부자재]이지듀 멜라토닝 VIP 고급 대관세트(2025)_패드</v>
          </cell>
        </row>
        <row r="508">
          <cell r="A508">
            <v>2302894</v>
          </cell>
          <cell r="B508" t="str">
            <v>1510</v>
          </cell>
          <cell r="C508" t="str">
            <v/>
          </cell>
          <cell r="D508" t="str">
            <v>[판촉물_부자재]이지듀 멜라토닝 VIP 고급 대관세트(2025)_리플렛</v>
          </cell>
        </row>
        <row r="509">
          <cell r="A509">
            <v>2302895</v>
          </cell>
          <cell r="B509" t="str">
            <v>1510</v>
          </cell>
          <cell r="C509" t="str">
            <v/>
          </cell>
          <cell r="D509" t="str">
            <v>[판촉물_부자재]이지듀 멜라토닝 VIP 고급 대관세트(2025)_쇼핑백</v>
          </cell>
        </row>
        <row r="510">
          <cell r="A510">
            <v>2302907</v>
          </cell>
          <cell r="B510" t="str">
            <v>1510</v>
          </cell>
          <cell r="C510" t="str">
            <v/>
          </cell>
          <cell r="D510" t="str">
            <v>[판촉물_부자재] 멜라토닝 더블업 크림+앰플 기획세트(단상자)_25년설</v>
          </cell>
        </row>
        <row r="511">
          <cell r="A511">
            <v>2302908</v>
          </cell>
          <cell r="B511" t="str">
            <v>1510</v>
          </cell>
          <cell r="C511" t="str">
            <v/>
          </cell>
          <cell r="D511" t="str">
            <v>[판촉물_부자재] 멜라토닝 더블업 크림+앰플 기획세트(패드)_25년설</v>
          </cell>
        </row>
        <row r="512">
          <cell r="A512">
            <v>2302909</v>
          </cell>
          <cell r="B512" t="str">
            <v>1510</v>
          </cell>
          <cell r="C512" t="str">
            <v/>
          </cell>
          <cell r="D512" t="str">
            <v>[세트포장재_슬리브]베리어리페어크림30g(판촉몰)</v>
          </cell>
        </row>
        <row r="513">
          <cell r="A513">
            <v>2302910</v>
          </cell>
          <cell r="B513" t="str">
            <v>1510</v>
          </cell>
          <cell r="C513" t="str">
            <v/>
          </cell>
          <cell r="D513" t="str">
            <v>[판촉물_부자재]이지듀 비타민C부스팅앰플 7G 2입_슬리브</v>
          </cell>
        </row>
        <row r="514">
          <cell r="A514">
            <v>2302911</v>
          </cell>
          <cell r="B514" t="str">
            <v>1510</v>
          </cell>
          <cell r="C514" t="str">
            <v/>
          </cell>
          <cell r="D514" t="str">
            <v>[판촉물_부자재]멜라토닝 VIP 고급 대관세트(2025)_싸바리</v>
          </cell>
        </row>
        <row r="515">
          <cell r="A515">
            <v>2302912</v>
          </cell>
          <cell r="B515" t="str">
            <v>1510</v>
          </cell>
          <cell r="C515" t="str">
            <v/>
          </cell>
          <cell r="D515" t="str">
            <v>[판촉물_부자재]멜라토닝 VIP 고급 대관세트(2025)_패드</v>
          </cell>
        </row>
        <row r="516">
          <cell r="A516">
            <v>2302913</v>
          </cell>
          <cell r="B516" t="str">
            <v>1510</v>
          </cell>
          <cell r="C516" t="str">
            <v/>
          </cell>
          <cell r="D516" t="str">
            <v>[단종][판촉물_부자재]멜라토닝 VIP 고급 대관세트(2025)_리플렛</v>
          </cell>
        </row>
        <row r="517">
          <cell r="A517">
            <v>2302914</v>
          </cell>
          <cell r="B517" t="str">
            <v>1510</v>
          </cell>
          <cell r="C517" t="str">
            <v/>
          </cell>
          <cell r="D517" t="str">
            <v>[삭제][판촉물_부자재]멜라토닝 VIP 고급 대관세트(2025)_쇼핑백</v>
          </cell>
        </row>
        <row r="518">
          <cell r="A518">
            <v>2302915</v>
          </cell>
          <cell r="B518" t="str">
            <v>1510</v>
          </cell>
          <cell r="C518" t="str">
            <v/>
          </cell>
          <cell r="D518" t="str">
            <v>[판촉물_부자재] 멜라토닝 더블업 크림+앰플 기획세트(단상자)_25년설</v>
          </cell>
        </row>
        <row r="519">
          <cell r="A519">
            <v>2302916</v>
          </cell>
          <cell r="B519" t="str">
            <v>1510</v>
          </cell>
          <cell r="C519" t="str">
            <v/>
          </cell>
          <cell r="D519" t="str">
            <v>(단종)[세트포장재_게또패드]2025신년청뱀_멜라토닝크림+앰플(관계사)</v>
          </cell>
        </row>
        <row r="520">
          <cell r="A520">
            <v>2302917</v>
          </cell>
          <cell r="B520" t="str">
            <v>1510</v>
          </cell>
          <cell r="C520" t="str">
            <v/>
          </cell>
          <cell r="D520" t="str">
            <v>(단종)[세트포장재_싸바리박스]2025신년청뱀_CBA_vIP세트(관계사)</v>
          </cell>
        </row>
        <row r="521">
          <cell r="A521">
            <v>2302918</v>
          </cell>
          <cell r="B521" t="str">
            <v>1510</v>
          </cell>
          <cell r="C521" t="str">
            <v/>
          </cell>
          <cell r="D521" t="str">
            <v>[판촉물_부자재]멜라토닝 에센셜 CBA 3종 VIP세트(패드)_청뱀</v>
          </cell>
        </row>
        <row r="522">
          <cell r="A522">
            <v>2302955</v>
          </cell>
          <cell r="B522" t="str">
            <v>1510</v>
          </cell>
          <cell r="C522" t="str">
            <v/>
          </cell>
          <cell r="D522" t="str">
            <v>(단종)[세트포장재_단상자]2025신년_멜라토닝크림+앰플기획세트(관계사)</v>
          </cell>
        </row>
        <row r="523">
          <cell r="A523">
            <v>2302956</v>
          </cell>
          <cell r="B523" t="str">
            <v>1510</v>
          </cell>
          <cell r="C523" t="str">
            <v/>
          </cell>
          <cell r="D523" t="str">
            <v>[EA]멜라비토닝UV선세럼40ml 튜브</v>
          </cell>
        </row>
        <row r="524">
          <cell r="A524">
            <v>2302957</v>
          </cell>
          <cell r="B524" t="str">
            <v>1510</v>
          </cell>
          <cell r="C524" t="str">
            <v/>
          </cell>
          <cell r="D524" t="str">
            <v>[EA]멜라비토닝UV선세럼40ml+40ml(OY) 단상자</v>
          </cell>
        </row>
        <row r="525">
          <cell r="A525">
            <v>2302958</v>
          </cell>
          <cell r="B525" t="str">
            <v>1510</v>
          </cell>
          <cell r="C525" t="str">
            <v/>
          </cell>
          <cell r="D525" t="str">
            <v>[EA]멜라비토닝UV선세럼40ml+40ml(OY) 아웃박스(40)</v>
          </cell>
        </row>
        <row r="526">
          <cell r="A526">
            <v>2302959</v>
          </cell>
          <cell r="B526" t="str">
            <v>1510</v>
          </cell>
          <cell r="C526" t="str">
            <v/>
          </cell>
          <cell r="D526" t="str">
            <v>[EA]멜라비토닝UV선세럼2X 40ml(HS)용기</v>
          </cell>
        </row>
        <row r="527">
          <cell r="A527">
            <v>2302960</v>
          </cell>
          <cell r="B527" t="str">
            <v>1510</v>
          </cell>
          <cell r="C527" t="str">
            <v/>
          </cell>
          <cell r="D527" t="str">
            <v>[판촉물_부자재]멜라토닝 에센셜 CBA 3종 VIP세트(싸바리)_플라워</v>
          </cell>
        </row>
        <row r="528">
          <cell r="A528">
            <v>2302961</v>
          </cell>
          <cell r="B528" t="str">
            <v>1510</v>
          </cell>
          <cell r="C528" t="str">
            <v/>
          </cell>
          <cell r="D528" t="str">
            <v>[세트포장재_게또패드]옐로우플라워_멜라CBA_vIP세트</v>
          </cell>
        </row>
        <row r="529">
          <cell r="A529">
            <v>2302962</v>
          </cell>
          <cell r="B529" t="str">
            <v>1510</v>
          </cell>
          <cell r="C529" t="str">
            <v/>
          </cell>
          <cell r="D529" t="str">
            <v>[세트포장재_싸바리박스]옐로우플라워_3스텝올인원세트</v>
          </cell>
        </row>
        <row r="530">
          <cell r="A530">
            <v>2302963</v>
          </cell>
          <cell r="B530" t="str">
            <v>1510</v>
          </cell>
          <cell r="C530" t="str">
            <v/>
          </cell>
          <cell r="D530" t="str">
            <v>[세트포장재_게또패드]옐로우플라워_3스텝올인원세트</v>
          </cell>
        </row>
        <row r="531">
          <cell r="A531">
            <v>2302964</v>
          </cell>
          <cell r="B531" t="str">
            <v>1510</v>
          </cell>
          <cell r="C531" t="str">
            <v/>
          </cell>
          <cell r="D531" t="str">
            <v>(단종)[세트포장재_싸바리박스]2025신년청뱀_3스텝올인원세트</v>
          </cell>
        </row>
        <row r="532">
          <cell r="A532">
            <v>2302965</v>
          </cell>
          <cell r="B532" t="str">
            <v>1510</v>
          </cell>
          <cell r="C532" t="str">
            <v/>
          </cell>
          <cell r="D532" t="str">
            <v>(단종)[세트포장재_게또패드]2025신년청뱀_3스텝올인원세트</v>
          </cell>
        </row>
        <row r="533">
          <cell r="A533">
            <v>2302986</v>
          </cell>
          <cell r="B533" t="str">
            <v>1510</v>
          </cell>
          <cell r="C533" t="str">
            <v/>
          </cell>
          <cell r="D533" t="str">
            <v>(단종)[세트포장재_단상자]멜라토닝앰플1ml_노랑v2</v>
          </cell>
        </row>
        <row r="534">
          <cell r="A534">
            <v>2302990</v>
          </cell>
          <cell r="B534" t="str">
            <v>1510</v>
          </cell>
          <cell r="C534" t="str">
            <v/>
          </cell>
          <cell r="D534" t="str">
            <v>(단종)[세트포장재]앰플쿠션_19호페어_단상자_v2</v>
          </cell>
        </row>
        <row r="535">
          <cell r="A535">
            <v>2302991</v>
          </cell>
          <cell r="B535" t="str">
            <v>1510</v>
          </cell>
          <cell r="C535" t="str">
            <v/>
          </cell>
          <cell r="D535" t="str">
            <v>(단종)[세트포장재]앰플쿠션_21호내추럴_단상자_v2</v>
          </cell>
        </row>
        <row r="536">
          <cell r="A536">
            <v>2302992</v>
          </cell>
          <cell r="B536" t="str">
            <v>1510</v>
          </cell>
          <cell r="C536" t="str">
            <v/>
          </cell>
          <cell r="D536" t="str">
            <v>(단종)[세트포장재]앰플쿠션_23호베이지_단상자_v2</v>
          </cell>
        </row>
        <row r="537">
          <cell r="A537">
            <v>2302997</v>
          </cell>
          <cell r="B537" t="str">
            <v>1510</v>
          </cell>
          <cell r="C537" t="str">
            <v/>
          </cell>
          <cell r="D537" t="str">
            <v>[판촉물_부자재]멜라토닝 VIP 고급 대관세트(2025)_리플렛</v>
          </cell>
        </row>
        <row r="538">
          <cell r="A538">
            <v>2303000</v>
          </cell>
          <cell r="B538" t="str">
            <v>1510</v>
          </cell>
          <cell r="C538" t="str">
            <v/>
          </cell>
          <cell r="D538" t="str">
            <v>[EA]멜라비토닝UV선세럼2X 40ml(HS)펌프</v>
          </cell>
        </row>
        <row r="539">
          <cell r="A539">
            <v>2303001</v>
          </cell>
          <cell r="B539" t="str">
            <v>1510</v>
          </cell>
          <cell r="C539" t="str">
            <v/>
          </cell>
          <cell r="D539" t="str">
            <v>[EA]멜라비토닝UV선세럼2X 40ml(HS)오버캡</v>
          </cell>
        </row>
        <row r="540">
          <cell r="A540">
            <v>2303002</v>
          </cell>
          <cell r="B540" t="str">
            <v>1510</v>
          </cell>
          <cell r="C540" t="str">
            <v/>
          </cell>
          <cell r="D540" t="str">
            <v>[EA]멜라비토닝UV선세럼2X 40ml(HS)단상자</v>
          </cell>
        </row>
        <row r="541">
          <cell r="A541">
            <v>2303003</v>
          </cell>
          <cell r="B541" t="str">
            <v>1510</v>
          </cell>
          <cell r="C541" t="str">
            <v/>
          </cell>
          <cell r="D541" t="str">
            <v>[EA]멜라비토닝UV선세럼2X 40ml(HS)인박스</v>
          </cell>
        </row>
        <row r="542">
          <cell r="A542">
            <v>2303004</v>
          </cell>
          <cell r="B542" t="str">
            <v>1510</v>
          </cell>
          <cell r="C542" t="str">
            <v/>
          </cell>
          <cell r="D542" t="str">
            <v>[EA]멜라비토닝UV선세럼2X 55ml용기</v>
          </cell>
        </row>
        <row r="543">
          <cell r="A543">
            <v>2303005</v>
          </cell>
          <cell r="B543" t="str">
            <v>1510</v>
          </cell>
          <cell r="C543" t="str">
            <v/>
          </cell>
          <cell r="D543" t="str">
            <v>[EA]멜라비토닝UV선세럼2X 55ml펌프</v>
          </cell>
        </row>
        <row r="544">
          <cell r="A544">
            <v>2303006</v>
          </cell>
          <cell r="B544" t="str">
            <v>1510</v>
          </cell>
          <cell r="C544" t="str">
            <v/>
          </cell>
          <cell r="D544" t="str">
            <v>[EA]멜라비토닝UV선세럼2X 55ml오버캡</v>
          </cell>
        </row>
        <row r="545">
          <cell r="A545">
            <v>2303007</v>
          </cell>
          <cell r="B545" t="str">
            <v>1510</v>
          </cell>
          <cell r="C545" t="str">
            <v/>
          </cell>
          <cell r="D545" t="str">
            <v>[EA]멜라비토닝UV선세럼2X 55ml단상자</v>
          </cell>
        </row>
        <row r="546">
          <cell r="A546">
            <v>2303008</v>
          </cell>
          <cell r="B546" t="str">
            <v>1510</v>
          </cell>
          <cell r="C546" t="str">
            <v/>
          </cell>
          <cell r="D546" t="str">
            <v>[EA]멜라비토닝UV선세럼2X 55ml인박스</v>
          </cell>
        </row>
        <row r="547">
          <cell r="A547">
            <v>2303016</v>
          </cell>
          <cell r="B547" t="str">
            <v>1510</v>
          </cell>
          <cell r="C547" t="str">
            <v/>
          </cell>
          <cell r="D547" t="str">
            <v>[부자재][EA]이지듀클리어비3+비5세럼 29ml아웃박스(OY)50EA</v>
          </cell>
        </row>
        <row r="548">
          <cell r="A548">
            <v>2303019</v>
          </cell>
          <cell r="B548" t="str">
            <v>1510</v>
          </cell>
          <cell r="C548" t="str">
            <v/>
          </cell>
          <cell r="D548" t="str">
            <v>[부자재][EA]클리어바하클렌저100ml_아웃박스(OY)(50EA)</v>
          </cell>
        </row>
        <row r="549">
          <cell r="A549">
            <v>2303039</v>
          </cell>
          <cell r="B549" t="str">
            <v>1510</v>
          </cell>
          <cell r="C549" t="str">
            <v/>
          </cell>
          <cell r="D549" t="str">
            <v>[판촉물][EA]일본 직영몰 쿠폰 리플렛</v>
          </cell>
        </row>
        <row r="550">
          <cell r="A550">
            <v>2303080</v>
          </cell>
          <cell r="B550" t="str">
            <v>1510</v>
          </cell>
          <cell r="C550" t="str">
            <v/>
          </cell>
          <cell r="D550" t="str">
            <v>[부자재][EA]멜라토닝원데이앰플(Japan) 10ml_전성분덧방라벨</v>
          </cell>
        </row>
        <row r="551">
          <cell r="A551">
            <v>2303081</v>
          </cell>
          <cell r="B551" t="str">
            <v>1510</v>
          </cell>
          <cell r="C551" t="str">
            <v/>
          </cell>
          <cell r="D551" t="str">
            <v>(단종)[세트포장재_슬리브]현대팝업_샘플증정용</v>
          </cell>
        </row>
        <row r="552">
          <cell r="A552">
            <v>2303084</v>
          </cell>
          <cell r="B552" t="str">
            <v>1510</v>
          </cell>
          <cell r="C552" t="str">
            <v/>
          </cell>
          <cell r="D552" t="str">
            <v>(단종)[판촉물_쇼핑백]미스트로즈쇼핑백</v>
          </cell>
        </row>
        <row r="553">
          <cell r="A553">
            <v>2303105</v>
          </cell>
          <cell r="B553" t="str">
            <v>1510</v>
          </cell>
          <cell r="C553" t="str">
            <v/>
          </cell>
          <cell r="D553" t="str">
            <v>[부자재]카카오선물하기전용선물패키지_VER1</v>
          </cell>
        </row>
        <row r="554">
          <cell r="A554">
            <v>2303245</v>
          </cell>
          <cell r="B554" t="str">
            <v>1510</v>
          </cell>
          <cell r="C554" t="str">
            <v/>
          </cell>
          <cell r="D554" t="str">
            <v>(단종)[세트포장재]앰플쿠션_19호_면세세트(본품+리필2)_단상자_v3</v>
          </cell>
        </row>
        <row r="555">
          <cell r="A555">
            <v>2303246</v>
          </cell>
          <cell r="B555" t="str">
            <v>1510</v>
          </cell>
          <cell r="C555" t="str">
            <v/>
          </cell>
          <cell r="D555" t="str">
            <v>(단종)[세트포장재]앰플쿠션_21호_면세세트(본품+리필2)_단상자_v3</v>
          </cell>
        </row>
        <row r="556">
          <cell r="A556">
            <v>2303247</v>
          </cell>
          <cell r="B556" t="str">
            <v>1510</v>
          </cell>
          <cell r="C556" t="str">
            <v/>
          </cell>
          <cell r="D556" t="str">
            <v>(단종)[세트포장재]앰플쿠션_23호_면세세트(본품+리필2)_단상자_v3</v>
          </cell>
        </row>
        <row r="557">
          <cell r="A557">
            <v>2303248</v>
          </cell>
          <cell r="B557" t="str">
            <v>1510</v>
          </cell>
          <cell r="C557" t="str">
            <v/>
          </cell>
          <cell r="D557" t="str">
            <v>(단종)[세트포장재]원데이앰플_로즈에디션쇼핑백(박스형)</v>
          </cell>
        </row>
        <row r="558">
          <cell r="A558">
            <v>2303249</v>
          </cell>
          <cell r="B558" t="str">
            <v>1510</v>
          </cell>
          <cell r="C558" t="str">
            <v/>
          </cell>
          <cell r="D558" t="str">
            <v>DW-EGF클리어선패치(2매입x4ea)3개입세트36g(면세)_슬리브</v>
          </cell>
        </row>
        <row r="559">
          <cell r="A559">
            <v>2303257</v>
          </cell>
          <cell r="B559" t="str">
            <v>1510</v>
          </cell>
          <cell r="C559" t="str">
            <v/>
          </cell>
          <cell r="D559" t="str">
            <v>[부자재_POP스티커]이지듀쓰리엑스멜라비토닝원데이앰플15ML(약국)</v>
          </cell>
        </row>
        <row r="560">
          <cell r="A560">
            <v>2303258</v>
          </cell>
          <cell r="B560" t="str">
            <v>1510</v>
          </cell>
          <cell r="C560" t="str">
            <v/>
          </cell>
          <cell r="D560" t="str">
            <v>[부자재_POP스티커]이지듀쓰리엑스이지에프10리페어크림20ml(약국)</v>
          </cell>
        </row>
        <row r="561">
          <cell r="A561">
            <v>2303259</v>
          </cell>
          <cell r="B561" t="str">
            <v>1510</v>
          </cell>
          <cell r="C561" t="str">
            <v/>
          </cell>
          <cell r="D561" t="str">
            <v>[부자재_POP스티커]이지듀쓰리엑스멜라비토닝패치3G*6EA(약국)</v>
          </cell>
        </row>
        <row r="562">
          <cell r="A562">
            <v>2303260</v>
          </cell>
          <cell r="B562" t="str">
            <v>1510</v>
          </cell>
          <cell r="C562" t="str">
            <v/>
          </cell>
          <cell r="D562" t="str">
            <v>(단종)[세트포장재]와이드패치(4g*4ea)_지퍼백*3ea_슬리브(면세)</v>
          </cell>
        </row>
        <row r="563">
          <cell r="A563">
            <v>2303270</v>
          </cell>
          <cell r="B563" t="str">
            <v>1510</v>
          </cell>
          <cell r="C563" t="str">
            <v/>
          </cell>
          <cell r="D563" t="str">
            <v>[부자재_매대]이지듀쓰리엑스멜라비토닝패치3G*6EA(약국)</v>
          </cell>
        </row>
        <row r="564">
          <cell r="A564">
            <v>2303271</v>
          </cell>
          <cell r="B564" t="str">
            <v>1510</v>
          </cell>
          <cell r="C564" t="str">
            <v/>
          </cell>
          <cell r="D564" t="str">
            <v>[부자재_매대와블러]이지듀쓰리엑스멜라비토닝패치3G*6EA(약국)</v>
          </cell>
        </row>
        <row r="565">
          <cell r="A565">
            <v>2303272</v>
          </cell>
          <cell r="B565" t="str">
            <v>1510</v>
          </cell>
          <cell r="C565" t="str">
            <v/>
          </cell>
          <cell r="D565" t="str">
            <v>(단종)[세트포장재]멜라B_앰플쿠션_21호내추럴_8g_팝업슬리브</v>
          </cell>
        </row>
        <row r="566">
          <cell r="A566">
            <v>2303273</v>
          </cell>
          <cell r="B566" t="str">
            <v>1510</v>
          </cell>
          <cell r="C566" t="str">
            <v/>
          </cell>
          <cell r="D566" t="str">
            <v>(단종)[세트포장재]멜라B_선세럼_40ml더블기획(면세)_세트단상자</v>
          </cell>
        </row>
        <row r="567">
          <cell r="A567">
            <v>2303275</v>
          </cell>
          <cell r="B567" t="str">
            <v>1510</v>
          </cell>
          <cell r="C567" t="str">
            <v/>
          </cell>
          <cell r="D567" t="str">
            <v>[부자재]이지유쓰리엑스멜라비토닝패치_덧방라벨</v>
          </cell>
        </row>
        <row r="568">
          <cell r="A568">
            <v>2303293</v>
          </cell>
          <cell r="B568" t="str">
            <v>1510</v>
          </cell>
          <cell r="C568" t="str">
            <v/>
          </cell>
          <cell r="D568" t="str">
            <v>(단종)[세트포장재]비타_앰플클렌저_200ml_단상자</v>
          </cell>
        </row>
        <row r="569">
          <cell r="A569">
            <v>2303294</v>
          </cell>
          <cell r="B569" t="str">
            <v>1510</v>
          </cell>
          <cell r="C569" t="str">
            <v/>
          </cell>
          <cell r="D569" t="str">
            <v>(단종)[세트포장재]아이크림스틱프리미엄_8g_단상자</v>
          </cell>
        </row>
        <row r="570">
          <cell r="A570">
            <v>2303295</v>
          </cell>
          <cell r="B570" t="str">
            <v>1510</v>
          </cell>
          <cell r="C570" t="str">
            <v/>
          </cell>
          <cell r="D570" t="str">
            <v>(단종)[세트포장재]콜라겐_실크림앰플_55g_단상자</v>
          </cell>
        </row>
        <row r="571">
          <cell r="A571">
            <v>2303296</v>
          </cell>
          <cell r="B571" t="str">
            <v>1510</v>
          </cell>
          <cell r="C571" t="str">
            <v/>
          </cell>
          <cell r="D571" t="str">
            <v>(단종)[세트포장재]콜라겐_실크림앰플_55g_선대</v>
          </cell>
        </row>
        <row r="572">
          <cell r="A572">
            <v>2303297</v>
          </cell>
          <cell r="B572" t="str">
            <v>1510</v>
          </cell>
          <cell r="C572" t="str">
            <v/>
          </cell>
          <cell r="D572" t="str">
            <v>(단종)[세트포장재]클리어_에스오에스_스팟15ml_단상자</v>
          </cell>
        </row>
        <row r="573">
          <cell r="A573">
            <v>2303299</v>
          </cell>
          <cell r="B573" t="str">
            <v>1510</v>
          </cell>
          <cell r="C573" t="str">
            <v/>
          </cell>
          <cell r="D573" t="str">
            <v>(단종)[세트포장재]클리어_B3+B5세럼29ml_단상자</v>
          </cell>
        </row>
        <row r="574">
          <cell r="A574">
            <v>2303300</v>
          </cell>
          <cell r="B574" t="str">
            <v>1510</v>
          </cell>
          <cell r="C574" t="str">
            <v/>
          </cell>
          <cell r="D574" t="str">
            <v>(단종)[세트포장재]클리어_아하2%토너200ml_단상자</v>
          </cell>
        </row>
        <row r="575">
          <cell r="A575">
            <v>2303301</v>
          </cell>
          <cell r="B575" t="str">
            <v>1510</v>
          </cell>
          <cell r="C575" t="str">
            <v/>
          </cell>
          <cell r="D575" t="str">
            <v>(단종)[세트포장재]클리어_바하클렌저100ml_단상자</v>
          </cell>
        </row>
        <row r="576">
          <cell r="A576">
            <v>2303302</v>
          </cell>
          <cell r="B576" t="str">
            <v>1510</v>
          </cell>
          <cell r="C576" t="str">
            <v/>
          </cell>
          <cell r="D576" t="str">
            <v>(단종)[세트포장재]클리어_라하바디미스트100ml_단상자</v>
          </cell>
        </row>
        <row r="577">
          <cell r="A577">
            <v>2303304</v>
          </cell>
          <cell r="B577" t="str">
            <v>1510</v>
          </cell>
          <cell r="C577" t="str">
            <v/>
          </cell>
          <cell r="D577" t="str">
            <v>(단종)[세트포장재]클리어_바하바디클렌저300g_단상자</v>
          </cell>
        </row>
        <row r="578">
          <cell r="A578">
            <v>2303305</v>
          </cell>
          <cell r="B578" t="str">
            <v>1510</v>
          </cell>
          <cell r="C578" t="str">
            <v/>
          </cell>
          <cell r="D578" t="str">
            <v>(단종)[세트포장재]클리어_5애씨드필30ml_단상자</v>
          </cell>
        </row>
        <row r="579">
          <cell r="A579">
            <v>2303307</v>
          </cell>
          <cell r="B579" t="str">
            <v>1510</v>
          </cell>
          <cell r="C579" t="str">
            <v/>
          </cell>
          <cell r="D579" t="str">
            <v>(단종)[세트포장재]멜라_비타씨토너150ml_단상자</v>
          </cell>
        </row>
        <row r="580">
          <cell r="A580">
            <v>2303308</v>
          </cell>
          <cell r="B580" t="str">
            <v>1510</v>
          </cell>
          <cell r="C580" t="str">
            <v/>
          </cell>
          <cell r="D580" t="str">
            <v>(단종)[세트포장재]와이드패치(4g*4ea)_지퍼백ver_단상자</v>
          </cell>
        </row>
        <row r="581">
          <cell r="A581">
            <v>2303310</v>
          </cell>
          <cell r="B581" t="str">
            <v>1510</v>
          </cell>
          <cell r="C581" t="str">
            <v/>
          </cell>
          <cell r="D581" t="str">
            <v>(단종)[세트포장재]멜라_원데이앰플_30ml_단상자(2024)</v>
          </cell>
        </row>
        <row r="582">
          <cell r="A582">
            <v>2303311</v>
          </cell>
          <cell r="B582" t="str">
            <v>1510</v>
          </cell>
          <cell r="C582" t="str">
            <v/>
          </cell>
          <cell r="D582" t="str">
            <v>디더블유이지에프멜라토닝패치(5g*4ea)_V2_단상자</v>
          </cell>
        </row>
        <row r="583">
          <cell r="A583">
            <v>2303317</v>
          </cell>
          <cell r="B583" t="str">
            <v>1510</v>
          </cell>
          <cell r="C583" t="str">
            <v/>
          </cell>
          <cell r="D583" t="str">
            <v>[부자재_메인배경대지]이지듀쓰리엑스멜라비토닝패치3G*6EA(약국)</v>
          </cell>
        </row>
        <row r="584">
          <cell r="A584">
            <v>2303319</v>
          </cell>
          <cell r="B584" t="str">
            <v>1510</v>
          </cell>
          <cell r="C584" t="str">
            <v/>
          </cell>
          <cell r="D584" t="str">
            <v>[부자재_메인배경대지]이지듀쓰리엑스멜라비토닝패치3G*6EA(약국)</v>
          </cell>
        </row>
        <row r="585">
          <cell r="A585">
            <v>2303320</v>
          </cell>
          <cell r="B585" t="str">
            <v>1510</v>
          </cell>
          <cell r="C585" t="str">
            <v/>
          </cell>
          <cell r="D585" t="str">
            <v>[부자재]멜라비토닝원데이앰플40ml_단상자덧방라벨</v>
          </cell>
        </row>
        <row r="586">
          <cell r="A586">
            <v>2303321</v>
          </cell>
          <cell r="B586" t="str">
            <v>1510</v>
          </cell>
          <cell r="C586" t="str">
            <v/>
          </cell>
          <cell r="D586" t="str">
            <v>[부자재]이지듀디더블유이지에프비타민C부스팅앰플2515g(리뉴얼)_라벨</v>
          </cell>
        </row>
        <row r="587">
          <cell r="A587">
            <v>2303322</v>
          </cell>
          <cell r="B587" t="str">
            <v>1510</v>
          </cell>
          <cell r="C587" t="str">
            <v/>
          </cell>
          <cell r="D587" t="str">
            <v>[부자재]이지듀디더블유이지에프비타민C부스팅앰플2513G+글루타치온크림샤셰</v>
          </cell>
        </row>
        <row r="588">
          <cell r="A588">
            <v>2303323</v>
          </cell>
          <cell r="B588" t="str">
            <v>1510</v>
          </cell>
          <cell r="C588" t="str">
            <v/>
          </cell>
          <cell r="D588" t="str">
            <v>(단종)[세트포장재]멜라_데이쉴드에센셜세트_슬리브</v>
          </cell>
        </row>
        <row r="589">
          <cell r="A589">
            <v>2303324</v>
          </cell>
          <cell r="B589" t="str">
            <v>1510</v>
          </cell>
          <cell r="C589" t="str">
            <v/>
          </cell>
          <cell r="D589" t="str">
            <v>[부자재]이지듀멜라데이쉴드에센셜세트_싸바리</v>
          </cell>
        </row>
        <row r="590">
          <cell r="A590">
            <v>2303334</v>
          </cell>
          <cell r="B590" t="str">
            <v>1510</v>
          </cell>
          <cell r="C590" t="str">
            <v/>
          </cell>
          <cell r="D590" t="str">
            <v>[부자재]이지듀멜라비앰플쿠션기획세트_아웃박스</v>
          </cell>
        </row>
        <row r="591">
          <cell r="A591">
            <v>2303335</v>
          </cell>
          <cell r="B591" t="str">
            <v>1510</v>
          </cell>
          <cell r="C591" t="str">
            <v/>
          </cell>
          <cell r="D591" t="str">
            <v>(단종)[세트포장재]멜라_앰플쿠션_23호기획세트_단상자</v>
          </cell>
        </row>
        <row r="592">
          <cell r="A592">
            <v>2303336</v>
          </cell>
          <cell r="B592" t="str">
            <v>1510</v>
          </cell>
          <cell r="C592" t="str">
            <v/>
          </cell>
          <cell r="D592" t="str">
            <v>(단종)[세트포장재]멜라_앰플쿠션_21호기획세트_단상자</v>
          </cell>
        </row>
        <row r="593">
          <cell r="A593">
            <v>2303337</v>
          </cell>
          <cell r="B593" t="str">
            <v>1510</v>
          </cell>
          <cell r="C593" t="str">
            <v/>
          </cell>
          <cell r="D593" t="str">
            <v>(단종)[세트포장재]멜라_앰플쿠션_19호기획세트_단상자</v>
          </cell>
        </row>
        <row r="594">
          <cell r="A594">
            <v>2303385</v>
          </cell>
          <cell r="B594" t="str">
            <v>1510</v>
          </cell>
          <cell r="C594" t="str">
            <v/>
          </cell>
          <cell r="D594" t="str">
            <v>(단종)[세트포장재]멜라_원데이앰플_감탄브라1ml_단상자</v>
          </cell>
        </row>
        <row r="595">
          <cell r="A595">
            <v>2303451</v>
          </cell>
          <cell r="B595" t="str">
            <v>1510</v>
          </cell>
          <cell r="C595" t="str">
            <v/>
          </cell>
          <cell r="D595" t="str">
            <v>멜라비토닝앰플쿠션21호내추럴(본품)15g_임가공 비용</v>
          </cell>
        </row>
        <row r="596">
          <cell r="A596">
            <v>2303452</v>
          </cell>
          <cell r="B596" t="str">
            <v>1510</v>
          </cell>
          <cell r="C596" t="str">
            <v/>
          </cell>
          <cell r="D596" t="str">
            <v>이지듀멜라비토닝매트커버팩트21호내추럴19g_임가공 비용</v>
          </cell>
        </row>
        <row r="597">
          <cell r="A597">
            <v>2303453</v>
          </cell>
          <cell r="B597" t="str">
            <v>1510</v>
          </cell>
          <cell r="C597" t="str">
            <v/>
          </cell>
          <cell r="D597" t="str">
            <v>이지듀멜라비토닝매트커버팩트23호베이지19g_임가공 비용</v>
          </cell>
        </row>
        <row r="598">
          <cell r="A598">
            <v>2303454</v>
          </cell>
          <cell r="B598" t="str">
            <v>1510</v>
          </cell>
          <cell r="C598" t="str">
            <v/>
          </cell>
          <cell r="D598" t="str">
            <v>코드삭제</v>
          </cell>
        </row>
        <row r="599">
          <cell r="A599">
            <v>2303456</v>
          </cell>
          <cell r="B599" t="str">
            <v>1510</v>
          </cell>
          <cell r="C599" t="str">
            <v/>
          </cell>
          <cell r="D599" t="str">
            <v>이지듀멀티-비타앰플클렌저30mL_용기덧방라벨</v>
          </cell>
        </row>
        <row r="600">
          <cell r="A600">
            <v>2303458</v>
          </cell>
          <cell r="B600" t="str">
            <v>1510</v>
          </cell>
          <cell r="C600" t="str">
            <v/>
          </cell>
          <cell r="D600" t="str">
            <v>이지듀멀티-비타앰플클렌저200ML_용기덧방라벨</v>
          </cell>
        </row>
        <row r="601">
          <cell r="A601">
            <v>2303459</v>
          </cell>
          <cell r="B601" t="str">
            <v>1510</v>
          </cell>
          <cell r="C601" t="str">
            <v/>
          </cell>
          <cell r="D601" t="str">
            <v>[세트포장재]클리어_라하바디미스트100ml_용기덧방라벨(인도네시아)</v>
          </cell>
        </row>
        <row r="602">
          <cell r="A602">
            <v>2303460</v>
          </cell>
          <cell r="B602" t="str">
            <v>1510</v>
          </cell>
          <cell r="C602" t="str">
            <v/>
          </cell>
          <cell r="D602" t="str">
            <v>[세트포장재]멜라_원데이앰플_1ml*7ea_용기덧방라벨(인도네시아)</v>
          </cell>
        </row>
        <row r="603">
          <cell r="A603">
            <v>2303461</v>
          </cell>
          <cell r="B603" t="str">
            <v>1510</v>
          </cell>
          <cell r="C603" t="str">
            <v/>
          </cell>
          <cell r="D603" t="str">
            <v>[세트포장재]멜라_원데이앰플_1ml_용기덧방라벨(인도네시아)</v>
          </cell>
        </row>
        <row r="604">
          <cell r="A604">
            <v>2303462</v>
          </cell>
          <cell r="B604" t="str">
            <v>1510</v>
          </cell>
          <cell r="C604" t="str">
            <v/>
          </cell>
          <cell r="D604" t="str">
            <v>이지듀디더블유이지에프멜라토닝원데이앰플15ML_용기덧방라벨</v>
          </cell>
        </row>
        <row r="605">
          <cell r="A605">
            <v>2303463</v>
          </cell>
          <cell r="B605" t="str">
            <v>1510</v>
          </cell>
          <cell r="C605" t="str">
            <v/>
          </cell>
          <cell r="D605" t="str">
            <v>이지듀디더블유이지에프멜라토닝원데이앰플30ML_용기덧방라벨</v>
          </cell>
        </row>
        <row r="606">
          <cell r="A606">
            <v>2303464</v>
          </cell>
          <cell r="B606" t="str">
            <v>1510</v>
          </cell>
          <cell r="C606" t="str">
            <v/>
          </cell>
          <cell r="D606" t="str">
            <v>이지듀멜라글루타치온크림50ML_용기덧방라벨</v>
          </cell>
        </row>
        <row r="607">
          <cell r="A607">
            <v>2303465</v>
          </cell>
          <cell r="B607" t="str">
            <v>1510</v>
          </cell>
          <cell r="C607" t="str">
            <v/>
          </cell>
          <cell r="D607" t="str">
            <v>[세트포장재]멜라_글루타치온크림105ml_용기덧방라벨(인도네시아)</v>
          </cell>
        </row>
        <row r="608">
          <cell r="A608">
            <v>2303466</v>
          </cell>
          <cell r="B608" t="str">
            <v>1510</v>
          </cell>
          <cell r="C608" t="str">
            <v/>
          </cell>
          <cell r="D608" t="str">
            <v>[세트포장재]와이드패치4g_용기덧방라벨(인도네시아)</v>
          </cell>
        </row>
        <row r="609">
          <cell r="A609">
            <v>2303467</v>
          </cell>
          <cell r="B609" t="str">
            <v>1510</v>
          </cell>
          <cell r="C609" t="str">
            <v/>
          </cell>
          <cell r="D609" t="str">
            <v>[세트포장재]멜라_앰플쿠션_23호베이지_용기덧방라벨(인도네시아)</v>
          </cell>
        </row>
        <row r="610">
          <cell r="A610">
            <v>2303468</v>
          </cell>
          <cell r="B610" t="str">
            <v>1510</v>
          </cell>
          <cell r="C610" t="str">
            <v/>
          </cell>
          <cell r="D610" t="str">
            <v>[세트포장재]멜라_앰플쿠션_21호내추럴_용기덧방라벨(인도네시아)</v>
          </cell>
        </row>
        <row r="611">
          <cell r="A611">
            <v>2303469</v>
          </cell>
          <cell r="B611" t="str">
            <v>1510</v>
          </cell>
          <cell r="C611" t="str">
            <v/>
          </cell>
          <cell r="D611" t="str">
            <v>[세트포장재]멜라_앰플쿠션_19호페어_용기덧방라벨(인도네시아)</v>
          </cell>
        </row>
        <row r="612">
          <cell r="A612">
            <v>2303470</v>
          </cell>
          <cell r="B612" t="str">
            <v>1510</v>
          </cell>
          <cell r="C612" t="str">
            <v/>
          </cell>
          <cell r="D612" t="str">
            <v>이지듀클리어징크스팟15ML_용기덧방라벨</v>
          </cell>
        </row>
        <row r="613">
          <cell r="A613">
            <v>2303471</v>
          </cell>
          <cell r="B613" t="str">
            <v>1510</v>
          </cell>
          <cell r="C613" t="str">
            <v/>
          </cell>
          <cell r="D613" t="str">
            <v>이지듀클리어아하2%토너200ML_용기덧방라벨</v>
          </cell>
        </row>
        <row r="614">
          <cell r="A614">
            <v>2303472</v>
          </cell>
          <cell r="B614" t="str">
            <v>1510</v>
          </cell>
          <cell r="C614" t="str">
            <v/>
          </cell>
          <cell r="D614" t="str">
            <v>이지듀클리어B3+B5세럼29ML_용기덧방라벨</v>
          </cell>
        </row>
        <row r="615">
          <cell r="A615">
            <v>2303474</v>
          </cell>
          <cell r="B615" t="str">
            <v>1510</v>
          </cell>
          <cell r="C615" t="str">
            <v/>
          </cell>
          <cell r="D615" t="str">
            <v>이지듀클리어바하클렌저100ML_용기덧방라벨</v>
          </cell>
        </row>
        <row r="616">
          <cell r="A616">
            <v>2303475</v>
          </cell>
          <cell r="B616" t="str">
            <v>1510</v>
          </cell>
          <cell r="C616" t="str">
            <v/>
          </cell>
          <cell r="D616" t="str">
            <v>이지듀멜라토닝선쿠션_용기덧방라벨</v>
          </cell>
        </row>
        <row r="617">
          <cell r="A617">
            <v>2303476</v>
          </cell>
          <cell r="B617" t="str">
            <v>1510</v>
          </cell>
          <cell r="C617" t="str">
            <v/>
          </cell>
          <cell r="D617" t="str">
            <v>[세트포장재]멜라_비타에센스토너30ml_용기덧방라벨(인도네시아)</v>
          </cell>
        </row>
        <row r="618">
          <cell r="A618">
            <v>2303477</v>
          </cell>
          <cell r="B618" t="str">
            <v>1510</v>
          </cell>
          <cell r="C618" t="str">
            <v/>
          </cell>
          <cell r="D618" t="str">
            <v>[세트포장재]멜라_비타에센스토너150ml_용기덧방라벨(인도네시아)</v>
          </cell>
        </row>
        <row r="619">
          <cell r="A619">
            <v>2303478</v>
          </cell>
          <cell r="B619" t="str">
            <v>1510</v>
          </cell>
          <cell r="C619" t="str">
            <v/>
          </cell>
          <cell r="D619" t="str">
            <v>[세트포장재]클리어_B3+B5세럼29ml_용기덧방라벨(인도네시아)</v>
          </cell>
        </row>
        <row r="620">
          <cell r="A620">
            <v>2303479</v>
          </cell>
          <cell r="B620" t="str">
            <v>1510</v>
          </cell>
          <cell r="C620" t="str">
            <v/>
          </cell>
          <cell r="D620" t="str">
            <v>[세트포장재]멜라_레티노_0.03프로크림_30ml_용기덧방라벨_인도네시아</v>
          </cell>
        </row>
        <row r="621">
          <cell r="A621">
            <v>2303480</v>
          </cell>
          <cell r="B621" t="str">
            <v>1510</v>
          </cell>
          <cell r="C621" t="str">
            <v/>
          </cell>
          <cell r="D621" t="str">
            <v>[세트포장재]멜라_레티노_0.3트리트먼트_1ml_용기덧방라벨_인도네시아</v>
          </cell>
        </row>
        <row r="622">
          <cell r="A622">
            <v>2303481</v>
          </cell>
          <cell r="B622" t="str">
            <v>1510</v>
          </cell>
          <cell r="C622" t="str">
            <v/>
          </cell>
          <cell r="D622" t="str">
            <v>[세트포장재]베리어_리페어클렌저150ml_용기덧방라벨(인도네시아)</v>
          </cell>
        </row>
        <row r="623">
          <cell r="A623">
            <v>2303482</v>
          </cell>
          <cell r="B623" t="str">
            <v>1510</v>
          </cell>
          <cell r="C623" t="str">
            <v/>
          </cell>
          <cell r="D623" t="str">
            <v>[세트포장재]베리어_리페어크림30ml_용기덧방라벨(인도네시아)</v>
          </cell>
        </row>
        <row r="624">
          <cell r="A624">
            <v>2303484</v>
          </cell>
          <cell r="B624" t="str">
            <v>1510</v>
          </cell>
          <cell r="C624" t="str">
            <v/>
          </cell>
          <cell r="D624" t="str">
            <v>[세트포장재]베리어_리페어크림50ml_용기덧방라벨(인도네시아)</v>
          </cell>
        </row>
        <row r="625">
          <cell r="A625">
            <v>2303485</v>
          </cell>
          <cell r="B625" t="str">
            <v>1510</v>
          </cell>
          <cell r="C625" t="str">
            <v/>
          </cell>
          <cell r="D625" t="str">
            <v>[세트포장재]베리어_리페어크림105ml_용기덧방라벨(인도네시아)</v>
          </cell>
        </row>
        <row r="626">
          <cell r="A626">
            <v>2303486</v>
          </cell>
          <cell r="B626" t="str">
            <v>1510</v>
          </cell>
          <cell r="C626" t="str">
            <v/>
          </cell>
          <cell r="D626" t="str">
            <v>[세트포장재]베리어_리페어마스크25g(*4매입)_용기덧방라벨(인도네시아)</v>
          </cell>
        </row>
        <row r="627">
          <cell r="A627">
            <v>2303487</v>
          </cell>
          <cell r="B627" t="str">
            <v>1510</v>
          </cell>
          <cell r="C627" t="str">
            <v/>
          </cell>
          <cell r="D627" t="str">
            <v>[세트포장재]베리어_리페어토너200ml_용기덧방라벨(인도네시아)</v>
          </cell>
        </row>
        <row r="628">
          <cell r="A628">
            <v>2303488</v>
          </cell>
          <cell r="B628" t="str">
            <v>1510</v>
          </cell>
          <cell r="C628" t="str">
            <v/>
          </cell>
          <cell r="D628" t="str">
            <v>[세트포장재]베리어_리페어미스트60ml_용기덧방라벨(인도네시아)</v>
          </cell>
        </row>
        <row r="629">
          <cell r="A629">
            <v>2303489</v>
          </cell>
          <cell r="B629" t="str">
            <v>1510</v>
          </cell>
          <cell r="C629" t="str">
            <v/>
          </cell>
          <cell r="D629" t="str">
            <v>[세트포장재]콜라겐_실크림앰플55g_용기덧방라벨(인도네시아)</v>
          </cell>
        </row>
        <row r="630">
          <cell r="A630">
            <v>2303490</v>
          </cell>
          <cell r="B630" t="str">
            <v>1510</v>
          </cell>
          <cell r="C630" t="str">
            <v/>
          </cell>
          <cell r="D630" t="str">
            <v>[세트포장재]RX_프레좀알엑스50ml_용기덧방라벨(인도네시아)</v>
          </cell>
        </row>
        <row r="631">
          <cell r="A631">
            <v>2303491</v>
          </cell>
          <cell r="B631" t="str">
            <v>1510</v>
          </cell>
          <cell r="C631" t="str">
            <v/>
          </cell>
          <cell r="D631" t="str">
            <v>이지듀멀티-비타앰플클렌저30mL_단상자</v>
          </cell>
        </row>
        <row r="632">
          <cell r="A632">
            <v>2303492</v>
          </cell>
          <cell r="B632" t="str">
            <v>1510</v>
          </cell>
          <cell r="C632" t="str">
            <v/>
          </cell>
          <cell r="D632" t="str">
            <v>이지듀멀티-비타앰플클렌저200ML_단상자</v>
          </cell>
        </row>
        <row r="633">
          <cell r="A633">
            <v>2303493</v>
          </cell>
          <cell r="B633" t="str">
            <v>1510</v>
          </cell>
          <cell r="C633" t="str">
            <v/>
          </cell>
          <cell r="D633" t="str">
            <v>[세트포장재]클리어_라하바디미스트100ml_단상자(인도네시아)</v>
          </cell>
        </row>
        <row r="634">
          <cell r="A634">
            <v>2303494</v>
          </cell>
          <cell r="B634" t="str">
            <v>1510</v>
          </cell>
          <cell r="C634" t="str">
            <v/>
          </cell>
          <cell r="D634" t="str">
            <v>[세트포장재]멜라_원데이앰플1ml*7ea_단상자(인도네시아)</v>
          </cell>
        </row>
        <row r="635">
          <cell r="A635">
            <v>2303495</v>
          </cell>
          <cell r="B635" t="str">
            <v>1510</v>
          </cell>
          <cell r="C635" t="str">
            <v/>
          </cell>
          <cell r="D635" t="str">
            <v>[세트포장재]멜라_원데이앰플1ml_단상자(인도네시아)</v>
          </cell>
        </row>
        <row r="636">
          <cell r="A636">
            <v>2303496</v>
          </cell>
          <cell r="B636" t="str">
            <v>1510</v>
          </cell>
          <cell r="C636" t="str">
            <v/>
          </cell>
          <cell r="D636" t="str">
            <v>이지듀디더블유이지에프멜라토닝원데이앰플15ML_단상자</v>
          </cell>
        </row>
        <row r="637">
          <cell r="A637">
            <v>2303497</v>
          </cell>
          <cell r="B637" t="str">
            <v>1510</v>
          </cell>
          <cell r="C637" t="str">
            <v/>
          </cell>
          <cell r="D637" t="str">
            <v>이지듀디더블유이지에프멜라토닝원데이앰플30ML_단상자</v>
          </cell>
        </row>
        <row r="638">
          <cell r="A638">
            <v>2303498</v>
          </cell>
          <cell r="B638" t="str">
            <v>1510</v>
          </cell>
          <cell r="C638" t="str">
            <v/>
          </cell>
          <cell r="D638" t="str">
            <v>이지듀멜라글루타치온크림50ML_단상자</v>
          </cell>
        </row>
        <row r="639">
          <cell r="A639">
            <v>2303499</v>
          </cell>
          <cell r="B639" t="str">
            <v>1510</v>
          </cell>
          <cell r="C639" t="str">
            <v/>
          </cell>
          <cell r="D639" t="str">
            <v>[세트포장재]멜라_글루타치온크림105ml_단상자(인도네시아)</v>
          </cell>
        </row>
        <row r="640">
          <cell r="A640">
            <v>2303500</v>
          </cell>
          <cell r="B640" t="str">
            <v>1510</v>
          </cell>
          <cell r="C640" t="str">
            <v/>
          </cell>
          <cell r="D640" t="str">
            <v>[세트포장재]멜라_와이드(프로텍션)패치4g_단상자(인도네시아)</v>
          </cell>
        </row>
        <row r="641">
          <cell r="A641">
            <v>2303501</v>
          </cell>
          <cell r="B641" t="str">
            <v>1510</v>
          </cell>
          <cell r="C641" t="str">
            <v/>
          </cell>
          <cell r="D641" t="str">
            <v>이지듀멜라비토닝앰플쿠션23호베이지_단상자</v>
          </cell>
        </row>
        <row r="642">
          <cell r="A642">
            <v>2303502</v>
          </cell>
          <cell r="B642" t="str">
            <v>1510</v>
          </cell>
          <cell r="C642" t="str">
            <v/>
          </cell>
          <cell r="D642" t="str">
            <v>이지듀멜라비토닝앰플쿠션21호내추럴_단상자</v>
          </cell>
        </row>
        <row r="643">
          <cell r="A643">
            <v>2303504</v>
          </cell>
          <cell r="B643" t="str">
            <v>1510</v>
          </cell>
          <cell r="C643" t="str">
            <v/>
          </cell>
          <cell r="D643" t="str">
            <v>이지듀멜라비토닝앰플쿠션19호페어_단상자</v>
          </cell>
        </row>
        <row r="644">
          <cell r="A644">
            <v>2303505</v>
          </cell>
          <cell r="B644" t="str">
            <v>1510</v>
          </cell>
          <cell r="C644" t="str">
            <v/>
          </cell>
          <cell r="D644" t="str">
            <v>이지듀클리어징크스팟15ML_단상자</v>
          </cell>
        </row>
        <row r="645">
          <cell r="A645">
            <v>2303506</v>
          </cell>
          <cell r="B645" t="str">
            <v>1510</v>
          </cell>
          <cell r="C645" t="str">
            <v/>
          </cell>
          <cell r="D645" t="str">
            <v>이지듀클리어아하2%토너200ML_단상자</v>
          </cell>
        </row>
        <row r="646">
          <cell r="A646">
            <v>2303507</v>
          </cell>
          <cell r="B646" t="str">
            <v>1510</v>
          </cell>
          <cell r="C646" t="str">
            <v/>
          </cell>
          <cell r="D646" t="str">
            <v>이지듀클리어B3+B5세럼29ML_단상자</v>
          </cell>
        </row>
        <row r="647">
          <cell r="A647">
            <v>2303508</v>
          </cell>
          <cell r="B647" t="str">
            <v>1510</v>
          </cell>
          <cell r="C647" t="str">
            <v/>
          </cell>
          <cell r="D647" t="str">
            <v>이지듀클리어바하클렌저100ML_단상자</v>
          </cell>
        </row>
        <row r="648">
          <cell r="A648">
            <v>2303509</v>
          </cell>
          <cell r="B648" t="str">
            <v>1510</v>
          </cell>
          <cell r="C648" t="str">
            <v/>
          </cell>
          <cell r="D648" t="str">
            <v>이지듀멜라토닝선쿠션_단상자</v>
          </cell>
        </row>
        <row r="649">
          <cell r="A649">
            <v>2303510</v>
          </cell>
          <cell r="B649" t="str">
            <v>1510</v>
          </cell>
          <cell r="C649" t="str">
            <v/>
          </cell>
          <cell r="D649" t="str">
            <v>[세트포장재]멜라_비타에센스토너30ml_단상자(인도네시아)</v>
          </cell>
        </row>
        <row r="650">
          <cell r="A650">
            <v>2303511</v>
          </cell>
          <cell r="B650" t="str">
            <v>1510</v>
          </cell>
          <cell r="C650" t="str">
            <v/>
          </cell>
          <cell r="D650" t="str">
            <v>[세트포장재]멜라_비타에센스토너150ml_단상자(인도네시아)</v>
          </cell>
        </row>
        <row r="651">
          <cell r="A651">
            <v>2303512</v>
          </cell>
          <cell r="B651" t="str">
            <v>1510</v>
          </cell>
          <cell r="C651" t="str">
            <v/>
          </cell>
          <cell r="D651" t="str">
            <v>[세트포장재]멜라_레티노0.3프로트리트먼트_1ml_단상자(인도네시아)</v>
          </cell>
        </row>
        <row r="652">
          <cell r="A652">
            <v>2303513</v>
          </cell>
          <cell r="B652" t="str">
            <v>1510</v>
          </cell>
          <cell r="C652" t="str">
            <v/>
          </cell>
          <cell r="D652" t="str">
            <v>[세트포장재]멜라_레티노0.03프로크림_30ml_단상자(인도네시아)</v>
          </cell>
        </row>
        <row r="653">
          <cell r="A653">
            <v>2303514</v>
          </cell>
          <cell r="B653" t="str">
            <v>1510</v>
          </cell>
          <cell r="C653" t="str">
            <v/>
          </cell>
          <cell r="D653" t="str">
            <v>[세트포장재]멜라_레티노0.3프로트리트먼트_1ml_단상자(인도네시아)</v>
          </cell>
        </row>
        <row r="654">
          <cell r="A654">
            <v>2303515</v>
          </cell>
          <cell r="B654" t="str">
            <v>1510</v>
          </cell>
          <cell r="C654" t="str">
            <v/>
          </cell>
          <cell r="D654" t="str">
            <v>[세트포장재]베리어_리페어클렌저150ml_단상자(인도네시아)</v>
          </cell>
        </row>
        <row r="655">
          <cell r="A655">
            <v>2303516</v>
          </cell>
          <cell r="B655" t="str">
            <v>1510</v>
          </cell>
          <cell r="C655" t="str">
            <v/>
          </cell>
          <cell r="D655" t="str">
            <v>[세트포장재]베리어_리페어크림30g_단상자(인도네시아)</v>
          </cell>
        </row>
        <row r="656">
          <cell r="A656">
            <v>2303517</v>
          </cell>
          <cell r="B656" t="str">
            <v>1510</v>
          </cell>
          <cell r="C656" t="str">
            <v/>
          </cell>
          <cell r="D656" t="str">
            <v>[세트포장재]베리어_리페어크림50ml_단상자(인도네시아)</v>
          </cell>
        </row>
        <row r="657">
          <cell r="A657">
            <v>2303518</v>
          </cell>
          <cell r="B657" t="str">
            <v>1510</v>
          </cell>
          <cell r="C657" t="str">
            <v/>
          </cell>
          <cell r="D657" t="str">
            <v>[세트포장재]베리어_리페어크림105ml_단상자(인도네시아)</v>
          </cell>
        </row>
        <row r="658">
          <cell r="A658">
            <v>2303519</v>
          </cell>
          <cell r="B658" t="str">
            <v>1510</v>
          </cell>
          <cell r="C658" t="str">
            <v/>
          </cell>
          <cell r="D658" t="str">
            <v>[세트포장재]베리어_리페어마스크25g(*4매입)_단상자(인도네시아)</v>
          </cell>
        </row>
        <row r="659">
          <cell r="A659">
            <v>2303520</v>
          </cell>
          <cell r="B659" t="str">
            <v>1510</v>
          </cell>
          <cell r="C659" t="str">
            <v/>
          </cell>
          <cell r="D659" t="str">
            <v>[세트포장재]베리어_리페어토너200ml_단상자(인도네시아)</v>
          </cell>
        </row>
        <row r="660">
          <cell r="A660">
            <v>2303521</v>
          </cell>
          <cell r="B660" t="str">
            <v>1510</v>
          </cell>
          <cell r="C660" t="str">
            <v/>
          </cell>
          <cell r="D660" t="str">
            <v>[세트포장재]베리어_리페어미스트60ml_단상자(인도네시아)</v>
          </cell>
        </row>
        <row r="661">
          <cell r="A661">
            <v>2303522</v>
          </cell>
          <cell r="B661" t="str">
            <v>1510</v>
          </cell>
          <cell r="C661" t="str">
            <v/>
          </cell>
          <cell r="D661" t="str">
            <v>(단종)[세트포장재]콜라겐_실크림앰플55g_단상자(인도네시아)</v>
          </cell>
        </row>
        <row r="662">
          <cell r="A662">
            <v>2303524</v>
          </cell>
          <cell r="B662" t="str">
            <v>1510</v>
          </cell>
          <cell r="C662" t="str">
            <v/>
          </cell>
          <cell r="D662" t="str">
            <v>[세트포장재]RX_프레좀알엑스50ml_단상자(인도네시아)</v>
          </cell>
        </row>
        <row r="663">
          <cell r="A663">
            <v>2303545</v>
          </cell>
          <cell r="B663" t="str">
            <v>1510</v>
          </cell>
          <cell r="C663" t="str">
            <v/>
          </cell>
          <cell r="D663" t="str">
            <v>이지듀멜라토닝울트라카밍토너시카알로에130ML_펌프(미스트)(V1)_라벨</v>
          </cell>
        </row>
        <row r="664">
          <cell r="A664">
            <v>2303546</v>
          </cell>
          <cell r="B664" t="str">
            <v>1510</v>
          </cell>
          <cell r="C664" t="str">
            <v/>
          </cell>
          <cell r="D664" t="str">
            <v>이지듀멜라토닝울트라카밍토너시카알로에130ML_펌프(미스트)(V2)_라벨</v>
          </cell>
        </row>
        <row r="665">
          <cell r="A665">
            <v>2303567</v>
          </cell>
          <cell r="B665" t="str">
            <v>1510</v>
          </cell>
          <cell r="C665" t="str">
            <v/>
          </cell>
          <cell r="D665" t="str">
            <v>이지듀봉합스티커앰플쿠션19호_2025추석</v>
          </cell>
        </row>
        <row r="666">
          <cell r="A666">
            <v>2303568</v>
          </cell>
          <cell r="B666" t="str">
            <v>1510</v>
          </cell>
          <cell r="C666" t="str">
            <v/>
          </cell>
          <cell r="D666" t="str">
            <v>이지듀봉합스티커앰플쿠션21호_2025추석</v>
          </cell>
        </row>
        <row r="667">
          <cell r="A667">
            <v>2303569</v>
          </cell>
          <cell r="B667" t="str">
            <v>1510</v>
          </cell>
          <cell r="C667" t="str">
            <v/>
          </cell>
          <cell r="D667" t="str">
            <v>이지듀봉합스티커앰플쿠션22호_2025추석</v>
          </cell>
        </row>
        <row r="668">
          <cell r="A668">
            <v>2303580</v>
          </cell>
          <cell r="B668" t="str">
            <v>1510</v>
          </cell>
          <cell r="C668" t="str">
            <v/>
          </cell>
          <cell r="D668" t="str">
            <v>이지듀봉합스티커앰플쿠션23호_2025추석</v>
          </cell>
        </row>
        <row r="669">
          <cell r="A669">
            <v>2303581</v>
          </cell>
          <cell r="B669" t="str">
            <v>1510</v>
          </cell>
          <cell r="C669" t="str">
            <v/>
          </cell>
          <cell r="D669" t="str">
            <v>이지듀봉합스티커매트팩트19호_2025추석</v>
          </cell>
        </row>
        <row r="670">
          <cell r="A670">
            <v>2303582</v>
          </cell>
          <cell r="B670" t="str">
            <v>1510</v>
          </cell>
          <cell r="C670" t="str">
            <v/>
          </cell>
          <cell r="D670" t="str">
            <v>이지듀봉합스티커매트팩트21호_2025추석</v>
          </cell>
        </row>
        <row r="671">
          <cell r="A671">
            <v>2303583</v>
          </cell>
          <cell r="B671" t="str">
            <v>1510</v>
          </cell>
          <cell r="C671" t="str">
            <v/>
          </cell>
          <cell r="D671" t="str">
            <v>이지듀봉합스티커매트팩트23호_2025추석</v>
          </cell>
        </row>
        <row r="672">
          <cell r="A672">
            <v>2303584</v>
          </cell>
          <cell r="B672" t="str">
            <v>1510</v>
          </cell>
          <cell r="C672" t="str">
            <v/>
          </cell>
          <cell r="D672" t="str">
            <v>[추석세트]이지듀쿠션앤앰플기프트세트21호내추럴_싸바리(상단+포밍+하단)</v>
          </cell>
        </row>
        <row r="673">
          <cell r="A673">
            <v>2303585</v>
          </cell>
          <cell r="B673" t="str">
            <v>1510</v>
          </cell>
          <cell r="C673" t="str">
            <v/>
          </cell>
          <cell r="D673" t="str">
            <v>삭제</v>
          </cell>
        </row>
        <row r="674">
          <cell r="A674">
            <v>2303586</v>
          </cell>
          <cell r="B674" t="str">
            <v>1510</v>
          </cell>
          <cell r="C674" t="str">
            <v/>
          </cell>
          <cell r="D674" t="str">
            <v>삭제</v>
          </cell>
        </row>
        <row r="675">
          <cell r="A675">
            <v>2303591</v>
          </cell>
          <cell r="B675" t="str">
            <v>1510</v>
          </cell>
          <cell r="C675" t="str">
            <v/>
          </cell>
          <cell r="D675" t="str">
            <v>(단종)[세트포장재]멜라_토닝원데이앰플_1ml*7ea_단상자</v>
          </cell>
        </row>
        <row r="676">
          <cell r="A676">
            <v>2303620</v>
          </cell>
          <cell r="B676" t="str">
            <v>1510</v>
          </cell>
          <cell r="C676" t="str">
            <v/>
          </cell>
          <cell r="D676" t="str">
            <v>[세트포장재]리프트_이펙트코어_앰플1ml_용기라벨</v>
          </cell>
        </row>
        <row r="677">
          <cell r="A677">
            <v>2303621</v>
          </cell>
          <cell r="B677" t="str">
            <v>1510</v>
          </cell>
          <cell r="C677" t="str">
            <v/>
          </cell>
          <cell r="D677" t="str">
            <v>코드삭제</v>
          </cell>
        </row>
        <row r="678">
          <cell r="A678">
            <v>2303778</v>
          </cell>
          <cell r="B678" t="str">
            <v>1510</v>
          </cell>
          <cell r="C678" t="str">
            <v/>
          </cell>
          <cell r="D678" t="str">
            <v>[부자재]이지듀명절용멜라3-스텝스페셜세트(싸바리)_v2</v>
          </cell>
        </row>
        <row r="679">
          <cell r="A679">
            <v>2303787</v>
          </cell>
          <cell r="B679" t="str">
            <v>1510</v>
          </cell>
          <cell r="C679" t="str">
            <v/>
          </cell>
          <cell r="D679" t="str">
            <v>코드삭제</v>
          </cell>
        </row>
        <row r="680">
          <cell r="A680">
            <v>2303789</v>
          </cell>
          <cell r="B680" t="str">
            <v>1510</v>
          </cell>
          <cell r="C680" t="str">
            <v/>
          </cell>
          <cell r="D680" t="str">
            <v>코드삭제</v>
          </cell>
        </row>
        <row r="681">
          <cell r="A681">
            <v>2303810</v>
          </cell>
          <cell r="B681" t="str">
            <v>1510</v>
          </cell>
          <cell r="C681" t="str">
            <v/>
          </cell>
          <cell r="D681" t="str">
            <v>[부자재]글로우팩트(FW)레드에디션_21호내추럴_봉합라벨(26년설)</v>
          </cell>
        </row>
        <row r="682">
          <cell r="A682">
            <v>2303811</v>
          </cell>
          <cell r="B682" t="str">
            <v>1510</v>
          </cell>
          <cell r="C682" t="str">
            <v/>
          </cell>
          <cell r="D682" t="str">
            <v>[부자재]글로우팩트(FW)레드에디션_19호페어_봉합라벨(26년설)</v>
          </cell>
        </row>
        <row r="683">
          <cell r="A683">
            <v>2303812</v>
          </cell>
          <cell r="B683" t="str">
            <v>1510</v>
          </cell>
          <cell r="C683" t="str">
            <v/>
          </cell>
          <cell r="D683" t="str">
            <v>[부자재]글로우팩트(FW)레드에디션_23호베이지_봉합라벨(26년설)</v>
          </cell>
        </row>
        <row r="684">
          <cell r="A684">
            <v>2303813</v>
          </cell>
          <cell r="B684" t="str">
            <v>1510</v>
          </cell>
          <cell r="C684" t="str">
            <v/>
          </cell>
          <cell r="D684" t="str">
            <v>[부자재]기미쿠션레드에디션_21호내추럴_봉합라벨(26년설)</v>
          </cell>
        </row>
        <row r="685">
          <cell r="A685">
            <v>2303814</v>
          </cell>
          <cell r="B685" t="str">
            <v>1510</v>
          </cell>
          <cell r="C685" t="str">
            <v/>
          </cell>
          <cell r="D685" t="str">
            <v>[부자재]기미쿠션레드에디션_23호베이지_봉합라벨(26년설)</v>
          </cell>
        </row>
        <row r="686">
          <cell r="A686">
            <v>2303815</v>
          </cell>
          <cell r="B686" t="str">
            <v>1510</v>
          </cell>
          <cell r="C686" t="str">
            <v/>
          </cell>
          <cell r="D686" t="str">
            <v>[부자재]기미쿠션레드에디션_19호페어_봉합라벨(26년설)</v>
          </cell>
        </row>
        <row r="687">
          <cell r="A687">
            <v>2303816</v>
          </cell>
          <cell r="B687" t="str">
            <v>1510</v>
          </cell>
          <cell r="C687" t="str">
            <v/>
          </cell>
          <cell r="D687" t="str">
            <v>[부자재]기미쿠션레드에디션_22호라이트베이지_봉합라벨(26년설)</v>
          </cell>
        </row>
        <row r="688">
          <cell r="A688">
            <v>2303817</v>
          </cell>
          <cell r="B688" t="str">
            <v>1510</v>
          </cell>
          <cell r="C688" t="str">
            <v/>
          </cell>
          <cell r="D688" t="str">
            <v>[부자재]기미쿠션세트_21호 내추럴_봉합라벨(26신년)</v>
          </cell>
        </row>
        <row r="689">
          <cell r="A689">
            <v>2303818</v>
          </cell>
          <cell r="B689" t="str">
            <v>1510</v>
          </cell>
          <cell r="C689" t="str">
            <v/>
          </cell>
          <cell r="D689" t="str">
            <v>[부자재]기미쿠션세트_22호 라이트베이지_봉합라벨(26신년)</v>
          </cell>
        </row>
        <row r="690">
          <cell r="A690">
            <v>2303819</v>
          </cell>
          <cell r="B690" t="str">
            <v>1510</v>
          </cell>
          <cell r="C690" t="str">
            <v/>
          </cell>
          <cell r="D690" t="str">
            <v>[부자재]기미쿠션세트_19호 페어_봉합라벨(26신년)</v>
          </cell>
        </row>
        <row r="691">
          <cell r="A691">
            <v>2303820</v>
          </cell>
          <cell r="B691" t="str">
            <v>1510</v>
          </cell>
          <cell r="C691" t="str">
            <v/>
          </cell>
          <cell r="D691" t="str">
            <v>[부자재]기미쿠션세트_23호 베이지_봉합라벨(26신년)</v>
          </cell>
        </row>
        <row r="692">
          <cell r="A692">
            <v>2303821</v>
          </cell>
          <cell r="B692" t="str">
            <v>1510</v>
          </cell>
          <cell r="C692" t="str">
            <v/>
          </cell>
          <cell r="D692" t="str">
            <v>[부자재]기미팩트세트_21호내추럴_봉합라벨(26신년)</v>
          </cell>
        </row>
        <row r="693">
          <cell r="A693">
            <v>2303822</v>
          </cell>
          <cell r="B693" t="str">
            <v>1510</v>
          </cell>
          <cell r="C693" t="str">
            <v/>
          </cell>
          <cell r="D693" t="str">
            <v>[부자재]기미팩트세트_23호베이지_봉합라벨(26신년)</v>
          </cell>
        </row>
        <row r="694">
          <cell r="A694">
            <v>2303823</v>
          </cell>
          <cell r="B694" t="str">
            <v>1510</v>
          </cell>
          <cell r="C694" t="str">
            <v/>
          </cell>
          <cell r="D694" t="str">
            <v>[부자재]기미팩트세트_19호페어_봉합라벨(26신년)</v>
          </cell>
        </row>
        <row r="695">
          <cell r="A695">
            <v>2303824</v>
          </cell>
          <cell r="B695" t="str">
            <v>1510</v>
          </cell>
          <cell r="C695" t="str">
            <v/>
          </cell>
          <cell r="D695" t="str">
            <v>[부자재]기미앰플30ML*6세트(26신년)_슬리브(+종이게또)</v>
          </cell>
        </row>
        <row r="696">
          <cell r="A696">
            <v>2303825</v>
          </cell>
          <cell r="B696" t="str">
            <v>1510</v>
          </cell>
          <cell r="C696" t="str">
            <v/>
          </cell>
          <cell r="D696" t="str">
            <v>[부자재]부스터샷6입(본품3+리필3)세트_싸바리(26신년)</v>
          </cell>
        </row>
        <row r="697">
          <cell r="A697">
            <v>2303826</v>
          </cell>
          <cell r="B697" t="str">
            <v>1510</v>
          </cell>
          <cell r="C697" t="str">
            <v/>
          </cell>
          <cell r="D697" t="str">
            <v>[부자재]쿠션,팩트레드에디션_리본쇼핑백(공용,26설)</v>
          </cell>
        </row>
        <row r="698">
          <cell r="A698">
            <v>2303828</v>
          </cell>
          <cell r="B698" t="str">
            <v>1510</v>
          </cell>
          <cell r="C698" t="str">
            <v/>
          </cell>
          <cell r="D698" t="str">
            <v>[부자재]부스터샷묶음(본품1+리필1)세트_띠라벨(면세)</v>
          </cell>
        </row>
        <row r="699">
          <cell r="A699">
            <v>2303829</v>
          </cell>
          <cell r="B699" t="str">
            <v>1510</v>
          </cell>
          <cell r="C699" t="str">
            <v/>
          </cell>
          <cell r="D699" t="str">
            <v>[부자재]기미앰플,항산화세트(26신년)_싸바리(공용)</v>
          </cell>
        </row>
        <row r="700">
          <cell r="A700">
            <v>2303830</v>
          </cell>
          <cell r="B700" t="str">
            <v>1510</v>
          </cell>
          <cell r="C700" t="str">
            <v/>
          </cell>
          <cell r="D700" t="str">
            <v>[부자재]기미팩트세트(본품3+리필3+퍼프3)_싸바리(공용)</v>
          </cell>
        </row>
        <row r="701">
          <cell r="A701">
            <v>2303831</v>
          </cell>
          <cell r="B701" t="str">
            <v>1510</v>
          </cell>
          <cell r="C701" t="str">
            <v/>
          </cell>
          <cell r="D701" t="str">
            <v>[부자재]이지듀항산화*4세트(26신년)_슬리브(+종이게또)</v>
          </cell>
        </row>
        <row r="702">
          <cell r="A702">
            <v>2303832</v>
          </cell>
          <cell r="B702" t="str">
            <v>1510</v>
          </cell>
          <cell r="C702" t="str">
            <v/>
          </cell>
          <cell r="D702" t="str">
            <v>[부자재]원데이앰플15ml*2ea(홈쇼핑)_세트단상자(+종이겟도바시)</v>
          </cell>
        </row>
        <row r="703">
          <cell r="A703">
            <v>2303834</v>
          </cell>
          <cell r="B703" t="str">
            <v>1510</v>
          </cell>
          <cell r="C703" t="str">
            <v/>
          </cell>
          <cell r="D703" t="str">
            <v>코드삭제</v>
          </cell>
        </row>
        <row r="704">
          <cell r="A704">
            <v>2303835</v>
          </cell>
          <cell r="B704" t="str">
            <v>1510</v>
          </cell>
          <cell r="C704" t="str">
            <v/>
          </cell>
          <cell r="D704" t="str">
            <v>코드삭제</v>
          </cell>
        </row>
        <row r="705">
          <cell r="A705">
            <v>2303836</v>
          </cell>
          <cell r="B705" t="str">
            <v>1510</v>
          </cell>
          <cell r="C705" t="str">
            <v/>
          </cell>
          <cell r="D705" t="str">
            <v>코드삭제</v>
          </cell>
        </row>
        <row r="706">
          <cell r="A706">
            <v>2303837</v>
          </cell>
          <cell r="B706" t="str">
            <v>1510</v>
          </cell>
          <cell r="C706" t="str">
            <v/>
          </cell>
          <cell r="D706" t="str">
            <v>코드삭제</v>
          </cell>
        </row>
        <row r="707">
          <cell r="A707">
            <v>2303838</v>
          </cell>
          <cell r="B707" t="str">
            <v>1510</v>
          </cell>
          <cell r="C707" t="str">
            <v/>
          </cell>
          <cell r="D707" t="str">
            <v>코드삭제</v>
          </cell>
        </row>
        <row r="708">
          <cell r="A708">
            <v>2303839</v>
          </cell>
          <cell r="B708" t="str">
            <v>1510</v>
          </cell>
          <cell r="C708" t="str">
            <v/>
          </cell>
          <cell r="D708" t="str">
            <v>코드삭제</v>
          </cell>
        </row>
        <row r="709">
          <cell r="A709">
            <v>2303840</v>
          </cell>
          <cell r="B709" t="str">
            <v>1510</v>
          </cell>
          <cell r="C709" t="str">
            <v/>
          </cell>
          <cell r="D709" t="str">
            <v>코드삭제</v>
          </cell>
        </row>
        <row r="710">
          <cell r="A710">
            <v>2303865</v>
          </cell>
          <cell r="B710" t="str">
            <v>1510</v>
          </cell>
          <cell r="C710" t="str">
            <v/>
          </cell>
          <cell r="D710" t="str">
            <v>[부자재]이지듀항산화*4세트(26신년)_하판</v>
          </cell>
        </row>
        <row r="711">
          <cell r="A711">
            <v>2303866</v>
          </cell>
          <cell r="B711" t="str">
            <v>1510</v>
          </cell>
          <cell r="C711" t="str">
            <v/>
          </cell>
          <cell r="D711" t="str">
            <v>[부자재]이지듀항산화*4세트(26신년)_패드</v>
          </cell>
        </row>
        <row r="712">
          <cell r="A712">
            <v>2303867</v>
          </cell>
          <cell r="B712" t="str">
            <v>1510</v>
          </cell>
          <cell r="C712" t="str">
            <v/>
          </cell>
          <cell r="D712" t="str">
            <v>[부자재]부스터샷6입(본품3+리필3)세트_슬리브(26신년)</v>
          </cell>
        </row>
        <row r="713">
          <cell r="A713">
            <v>2303868</v>
          </cell>
          <cell r="B713" t="str">
            <v>1510</v>
          </cell>
          <cell r="C713" t="str">
            <v/>
          </cell>
          <cell r="D713" t="str">
            <v>[부자재]부스터샷6입(본품3+리필3)세트_패드(26신년)</v>
          </cell>
        </row>
        <row r="714">
          <cell r="A714">
            <v>2303869</v>
          </cell>
          <cell r="B714" t="str">
            <v>1510</v>
          </cell>
          <cell r="C714" t="str">
            <v/>
          </cell>
          <cell r="D714" t="str">
            <v>[부자재]기미앰플30ML*6세트(26신년)_하판</v>
          </cell>
        </row>
        <row r="715">
          <cell r="A715">
            <v>2303880</v>
          </cell>
          <cell r="B715" t="str">
            <v>1510</v>
          </cell>
          <cell r="C715" t="str">
            <v/>
          </cell>
          <cell r="D715" t="str">
            <v>[부자재]기미앰플30ML*6세트(26신년)_패드</v>
          </cell>
        </row>
        <row r="716">
          <cell r="A716">
            <v>2400000</v>
          </cell>
          <cell r="B716" t="str">
            <v>1510</v>
          </cell>
          <cell r="C716" t="str">
            <v/>
          </cell>
          <cell r="D716" t="str">
            <v>[세트포장재]앰플쿠션_22호_면세기획세트(본품+리필2)39g_단상자</v>
          </cell>
        </row>
        <row r="717">
          <cell r="A717">
            <v>2400011</v>
          </cell>
          <cell r="B717" t="str">
            <v>1510</v>
          </cell>
          <cell r="C717" t="str">
            <v/>
          </cell>
          <cell r="D717" t="str">
            <v>[부자재]원데이앰플15ml*2ea(홈쇼핑)_슬리브</v>
          </cell>
        </row>
        <row r="718">
          <cell r="A718">
            <v>2400020</v>
          </cell>
          <cell r="B718" t="str">
            <v>1510</v>
          </cell>
          <cell r="C718" t="str">
            <v/>
          </cell>
          <cell r="D718" t="str">
            <v>[세트포장재]앰플쿠션_19호_면세기획세트(본품+리필2)39g_단상자_V4</v>
          </cell>
        </row>
        <row r="719">
          <cell r="A719">
            <v>2400021</v>
          </cell>
          <cell r="B719" t="str">
            <v>1510</v>
          </cell>
          <cell r="C719" t="str">
            <v/>
          </cell>
          <cell r="D719" t="str">
            <v>[세트포장재]앰플쿠션_21호_면세기획세트(본품+리필2)39g_단상자V4</v>
          </cell>
        </row>
        <row r="720">
          <cell r="A720">
            <v>2400022</v>
          </cell>
          <cell r="B720" t="str">
            <v>1510</v>
          </cell>
          <cell r="C720" t="str">
            <v/>
          </cell>
          <cell r="D720" t="str">
            <v>[세트포장재]앰플쿠션_23호_면세기획세트(본품+리필2)39g_단상자V4</v>
          </cell>
        </row>
        <row r="721">
          <cell r="A721">
            <v>2400078</v>
          </cell>
          <cell r="B721" t="str">
            <v>1510</v>
          </cell>
          <cell r="C721" t="str">
            <v/>
          </cell>
          <cell r="D721" t="str">
            <v>[OY]앰플쿠션19호(본품1+리필1+퍼프2매)13g기획_세트단상자</v>
          </cell>
        </row>
        <row r="722">
          <cell r="A722">
            <v>2400079</v>
          </cell>
          <cell r="B722" t="str">
            <v>1510</v>
          </cell>
          <cell r="C722" t="str">
            <v/>
          </cell>
          <cell r="D722" t="str">
            <v>[OY]앰플쿠션21호(본품1+리필1+퍼프2매)13g기획_세트단상자</v>
          </cell>
        </row>
        <row r="723">
          <cell r="A723">
            <v>2400080</v>
          </cell>
          <cell r="B723" t="str">
            <v>1510</v>
          </cell>
          <cell r="C723" t="str">
            <v/>
          </cell>
          <cell r="D723" t="str">
            <v>[OY]앰플쿠션22호(본품1+리필1+퍼프2매)13g기획_세트단상자</v>
          </cell>
        </row>
        <row r="724">
          <cell r="A724">
            <v>2400081</v>
          </cell>
          <cell r="B724" t="str">
            <v>1510</v>
          </cell>
          <cell r="C724" t="str">
            <v/>
          </cell>
          <cell r="D724" t="str">
            <v>[OY]앰플쿠션23호(본품1+리필1+퍼프2매)13g기획_세트단상자</v>
          </cell>
        </row>
        <row r="725">
          <cell r="A725">
            <v>2400083</v>
          </cell>
          <cell r="B725" t="str">
            <v>1510</v>
          </cell>
          <cell r="C725" t="str">
            <v/>
          </cell>
          <cell r="D725" t="str">
            <v>[OY]토닝앰플쿠션(본품1+리필1+퍼프2매)13g기획_아웃박스(공용)</v>
          </cell>
        </row>
        <row r="726">
          <cell r="A726">
            <v>2400092</v>
          </cell>
          <cell r="B726" t="str">
            <v>1510</v>
          </cell>
          <cell r="C726" t="str">
            <v/>
          </cell>
          <cell r="D726" t="str">
            <v>이지듀멜라비토닝앰플쿠션케이스(봄에디션)_외용기</v>
          </cell>
        </row>
        <row r="727">
          <cell r="A727">
            <v>2400093</v>
          </cell>
          <cell r="B727" t="str">
            <v>1510</v>
          </cell>
          <cell r="C727" t="str">
            <v/>
          </cell>
          <cell r="D727" t="str">
            <v>이지듀멜라비토닝앰플쿠션케이스(봄에디션)_단상자</v>
          </cell>
        </row>
        <row r="728">
          <cell r="A728">
            <v>2400133</v>
          </cell>
          <cell r="B728" t="str">
            <v>1510</v>
          </cell>
          <cell r="C728" t="str">
            <v/>
          </cell>
          <cell r="D728" t="str">
            <v>[부자재]이지듀디더블유이지에프멜라토닝원데이앰플8ML_단상자(인도네시아)</v>
          </cell>
        </row>
        <row r="729">
          <cell r="A729">
            <v>5300552</v>
          </cell>
          <cell r="B729" t="str">
            <v>1510</v>
          </cell>
          <cell r="C729" t="str">
            <v/>
          </cell>
          <cell r="D729" t="str">
            <v>코드삭제</v>
          </cell>
        </row>
        <row r="730">
          <cell r="A730">
            <v>5300560</v>
          </cell>
          <cell r="B730" t="str">
            <v>1510</v>
          </cell>
          <cell r="C730" t="str">
            <v/>
          </cell>
          <cell r="D730" t="str">
            <v>[판촉물_부자재]이지듀신규회원1만원쿠폰_공구용(초록)</v>
          </cell>
        </row>
        <row r="731">
          <cell r="A731">
            <v>5300592</v>
          </cell>
          <cell r="B731" t="str">
            <v>1510</v>
          </cell>
          <cell r="C731" t="str">
            <v/>
          </cell>
          <cell r="D731" t="str">
            <v>코드삭제</v>
          </cell>
        </row>
        <row r="732">
          <cell r="A732">
            <v>5300596</v>
          </cell>
          <cell r="B732" t="str">
            <v>1510</v>
          </cell>
          <cell r="C732" t="str">
            <v/>
          </cell>
          <cell r="D732" t="str">
            <v>코드삭제</v>
          </cell>
        </row>
        <row r="733">
          <cell r="A733">
            <v>7000301</v>
          </cell>
          <cell r="B733" t="str">
            <v>1510</v>
          </cell>
          <cell r="C733" t="str">
            <v/>
          </cell>
          <cell r="D733" t="str">
            <v>케어트로핀 니들스왑셋트 1ea</v>
          </cell>
        </row>
        <row r="734">
          <cell r="A734">
            <v>7000302</v>
          </cell>
          <cell r="B734" t="str">
            <v>1510</v>
          </cell>
          <cell r="C734" t="str">
            <v/>
          </cell>
          <cell r="D734" t="str">
            <v>케어트로핀 펜주사기셋트 1ea (내수)</v>
          </cell>
        </row>
        <row r="735">
          <cell r="A735">
            <v>7000774</v>
          </cell>
          <cell r="B735" t="str">
            <v>1510</v>
          </cell>
          <cell r="C735" t="str">
            <v/>
          </cell>
          <cell r="D735" t="str">
            <v>미운영) 이지덤뷰티 뷰티 42매 (파우치, 온라인)</v>
          </cell>
        </row>
        <row r="736">
          <cell r="A736">
            <v>7000934</v>
          </cell>
          <cell r="B736" t="str">
            <v>1510</v>
          </cell>
          <cell r="C736" t="str">
            <v/>
          </cell>
          <cell r="D736" t="str">
            <v>아테메스리플렛6P-DNC</v>
          </cell>
        </row>
        <row r="737">
          <cell r="A737">
            <v>7000935</v>
          </cell>
          <cell r="B737" t="str">
            <v>1510</v>
          </cell>
          <cell r="C737" t="str">
            <v/>
          </cell>
          <cell r="D737" t="str">
            <v>아테메스-L18G*100mm(양방향/1박스5파우치)-DNC</v>
          </cell>
        </row>
        <row r="738">
          <cell r="A738">
            <v>7000936</v>
          </cell>
          <cell r="B738" t="str">
            <v>1510</v>
          </cell>
          <cell r="C738" t="str">
            <v/>
          </cell>
          <cell r="D738" t="str">
            <v>아테메스-L18G*100mm(양방향/파우치1개)(샘플)</v>
          </cell>
        </row>
        <row r="739">
          <cell r="A739">
            <v>7000937</v>
          </cell>
          <cell r="B739" t="str">
            <v>1510</v>
          </cell>
          <cell r="C739" t="str">
            <v/>
          </cell>
          <cell r="D739" t="str">
            <v>아테메스-L18G*100mm(지그재그/1박스5파우치)-DNC</v>
          </cell>
        </row>
        <row r="740">
          <cell r="A740">
            <v>7000938</v>
          </cell>
          <cell r="B740" t="str">
            <v>1510</v>
          </cell>
          <cell r="C740" t="str">
            <v/>
          </cell>
          <cell r="D740" t="str">
            <v>아테메스-L18G*100mm(지그재그/파우치1개)(샘플)</v>
          </cell>
        </row>
        <row r="741">
          <cell r="A741">
            <v>7000939</v>
          </cell>
          <cell r="B741" t="str">
            <v>1510</v>
          </cell>
          <cell r="C741" t="str">
            <v/>
          </cell>
          <cell r="D741" t="str">
            <v>아테메스-L18G*80mm(양방향/1박스5파우치)-DNC</v>
          </cell>
        </row>
        <row r="742">
          <cell r="A742">
            <v>7000940</v>
          </cell>
          <cell r="B742" t="str">
            <v>1510</v>
          </cell>
          <cell r="C742" t="str">
            <v/>
          </cell>
          <cell r="D742" t="str">
            <v>아테메스-L18G*80mm(양방향/파우치1개)(샘플)</v>
          </cell>
        </row>
        <row r="743">
          <cell r="A743">
            <v>7000941</v>
          </cell>
          <cell r="B743" t="str">
            <v>1510</v>
          </cell>
          <cell r="C743" t="str">
            <v/>
          </cell>
          <cell r="D743" t="str">
            <v>아테메스-L19G*100mm(양방향/1박스5파우치)-DNC</v>
          </cell>
        </row>
        <row r="744">
          <cell r="A744">
            <v>7000942</v>
          </cell>
          <cell r="B744" t="str">
            <v>1510</v>
          </cell>
          <cell r="C744" t="str">
            <v/>
          </cell>
          <cell r="D744" t="str">
            <v>아테메스-L19G*100mm(양방향/파우치1개)(샘플)</v>
          </cell>
        </row>
        <row r="745">
          <cell r="A745">
            <v>7000943</v>
          </cell>
          <cell r="B745" t="str">
            <v>1510</v>
          </cell>
          <cell r="C745" t="str">
            <v/>
          </cell>
          <cell r="D745" t="str">
            <v>아테메스-L19G*80mm(양방향/1박스5파우치)-DNC</v>
          </cell>
        </row>
        <row r="746">
          <cell r="A746">
            <v>7000944</v>
          </cell>
          <cell r="B746" t="str">
            <v>1510</v>
          </cell>
          <cell r="C746" t="str">
            <v/>
          </cell>
          <cell r="D746" t="str">
            <v>아테메스-L19G*80mm(양방향/파우치1개)(샘플)</v>
          </cell>
        </row>
        <row r="747">
          <cell r="A747">
            <v>7000946</v>
          </cell>
          <cell r="B747" t="str">
            <v>1510</v>
          </cell>
          <cell r="C747" t="str">
            <v/>
          </cell>
          <cell r="D747" t="str">
            <v>케어트로핀카트리지주(소마트로핀7.5mg)1.5ml*4EA-DNC</v>
          </cell>
        </row>
        <row r="748">
          <cell r="A748">
            <v>7000949</v>
          </cell>
          <cell r="B748" t="str">
            <v>1510</v>
          </cell>
          <cell r="C748" t="str">
            <v/>
          </cell>
          <cell r="D748" t="str">
            <v>다나에리플렛2P[영문]-DNC</v>
          </cell>
        </row>
        <row r="749">
          <cell r="A749">
            <v>7000950</v>
          </cell>
          <cell r="B749" t="str">
            <v>1510</v>
          </cell>
          <cell r="C749" t="str">
            <v/>
          </cell>
          <cell r="D749" t="str">
            <v>다나에브로셔_책자(8P)[영문]-DNC</v>
          </cell>
        </row>
        <row r="750">
          <cell r="A750">
            <v>7000951</v>
          </cell>
          <cell r="B750" t="str">
            <v>1510</v>
          </cell>
          <cell r="C750" t="str">
            <v/>
          </cell>
          <cell r="D750" t="str">
            <v>다나에컨투어(1.0ml*2)-DNC</v>
          </cell>
        </row>
        <row r="751">
          <cell r="A751">
            <v>7000952</v>
          </cell>
          <cell r="B751" t="str">
            <v>1510</v>
          </cell>
          <cell r="C751" t="str">
            <v/>
          </cell>
          <cell r="D751" t="str">
            <v>다나에컨투어(1.0ml*2)NEW-DNC</v>
          </cell>
        </row>
        <row r="752">
          <cell r="A752">
            <v>7000953</v>
          </cell>
          <cell r="B752" t="str">
            <v>1510</v>
          </cell>
          <cell r="C752" t="str">
            <v/>
          </cell>
          <cell r="D752" t="str">
            <v>다나에S컨투어(2.0ml*1)-DNC</v>
          </cell>
        </row>
        <row r="753">
          <cell r="A753">
            <v>7000954</v>
          </cell>
          <cell r="B753" t="str">
            <v>1510</v>
          </cell>
          <cell r="C753" t="str">
            <v/>
          </cell>
          <cell r="D753" t="str">
            <v>다나에S컨투어(3.0ml*1)-DNC</v>
          </cell>
        </row>
        <row r="754">
          <cell r="A754">
            <v>7000955</v>
          </cell>
          <cell r="B754" t="str">
            <v>1510</v>
          </cell>
          <cell r="C754" t="str">
            <v/>
          </cell>
          <cell r="D754" t="str">
            <v>다나에라인(1.0ml*1)-DNC</v>
          </cell>
        </row>
        <row r="755">
          <cell r="A755">
            <v>7000956</v>
          </cell>
          <cell r="B755" t="str">
            <v>1510</v>
          </cell>
          <cell r="C755" t="str">
            <v/>
          </cell>
          <cell r="D755" t="str">
            <v>다나에라인(1.0ml*1)NEW-DNC</v>
          </cell>
        </row>
        <row r="756">
          <cell r="A756">
            <v>7000957</v>
          </cell>
          <cell r="B756" t="str">
            <v>1510</v>
          </cell>
          <cell r="C756" t="str">
            <v/>
          </cell>
          <cell r="D756" t="str">
            <v>다나에오리지날(1.0ml*1)-DNC</v>
          </cell>
        </row>
        <row r="757">
          <cell r="A757">
            <v>7000958</v>
          </cell>
          <cell r="B757" t="str">
            <v>1510</v>
          </cell>
          <cell r="C757" t="str">
            <v/>
          </cell>
          <cell r="D757" t="str">
            <v>다나에오리지날(1.0ml*1)NEW-DNC</v>
          </cell>
        </row>
        <row r="758">
          <cell r="A758">
            <v>7000959</v>
          </cell>
          <cell r="B758" t="str">
            <v>1510</v>
          </cell>
          <cell r="C758" t="str">
            <v/>
          </cell>
          <cell r="D758" t="str">
            <v>[판촉물_부자재]닥터스킨케어쇼핑백소(낱개)_단종</v>
          </cell>
        </row>
        <row r="759">
          <cell r="A759">
            <v>7000960</v>
          </cell>
          <cell r="B759" t="str">
            <v>1510</v>
          </cell>
          <cell r="C759" t="str">
            <v/>
          </cell>
          <cell r="D759" t="str">
            <v>DNCSoftNeedle23G2"</v>
          </cell>
        </row>
        <row r="760">
          <cell r="A760">
            <v>7000961</v>
          </cell>
          <cell r="B760" t="str">
            <v>1510</v>
          </cell>
          <cell r="C760" t="str">
            <v/>
          </cell>
          <cell r="D760" t="str">
            <v>DNCSoftNeedle27G1"</v>
          </cell>
        </row>
        <row r="761">
          <cell r="A761">
            <v>7000962</v>
          </cell>
          <cell r="B761" t="str">
            <v>1510</v>
          </cell>
          <cell r="C761" t="str">
            <v/>
          </cell>
          <cell r="D761" t="str">
            <v>DNCSoftNeedle27G1.5"</v>
          </cell>
        </row>
        <row r="762">
          <cell r="A762">
            <v>7000963</v>
          </cell>
          <cell r="B762" t="str">
            <v>1510</v>
          </cell>
          <cell r="C762" t="str">
            <v/>
          </cell>
          <cell r="D762" t="str">
            <v>이지듀리플렛4P[중문]-DNC</v>
          </cell>
        </row>
        <row r="763">
          <cell r="A763">
            <v>7000964</v>
          </cell>
          <cell r="B763" t="str">
            <v>1510</v>
          </cell>
          <cell r="C763" t="str">
            <v/>
          </cell>
          <cell r="D763" t="str">
            <v>이지듀EX베리어컨트롤4단접이리플렛-DNC</v>
          </cell>
        </row>
        <row r="764">
          <cell r="A764">
            <v>7000965</v>
          </cell>
          <cell r="B764" t="str">
            <v>1510</v>
          </cell>
          <cell r="C764" t="str">
            <v/>
          </cell>
          <cell r="D764" t="str">
            <v>이지듀EX리페어컨트롤4단접이리플렛-DNC</v>
          </cell>
        </row>
        <row r="765">
          <cell r="A765">
            <v>7000966</v>
          </cell>
          <cell r="B765" t="str">
            <v>1510</v>
          </cell>
          <cell r="C765" t="str">
            <v/>
          </cell>
          <cell r="D765" t="str">
            <v>[중문]이지듀EX리페어컨트롤4단접이리플렛-DNC</v>
          </cell>
        </row>
        <row r="766">
          <cell r="A766">
            <v>7000967</v>
          </cell>
          <cell r="B766" t="str">
            <v>1510</v>
          </cell>
          <cell r="C766" t="str">
            <v/>
          </cell>
          <cell r="D766" t="str">
            <v>[일문]이지듀EX리페어컨트롤4단접이리플렛-DNC</v>
          </cell>
        </row>
        <row r="767">
          <cell r="A767">
            <v>7000968</v>
          </cell>
          <cell r="B767" t="str">
            <v>1510</v>
          </cell>
          <cell r="C767" t="str">
            <v/>
          </cell>
          <cell r="D767" t="str">
            <v>이지듀EX리페어컨트롤더블쉴드선크림4P리플렛-DNC</v>
          </cell>
        </row>
        <row r="768">
          <cell r="A768">
            <v>7000969</v>
          </cell>
          <cell r="B768" t="str">
            <v>1510</v>
          </cell>
          <cell r="C768" t="str">
            <v/>
          </cell>
          <cell r="D768" t="str">
            <v>이지듀데일리자외선차단제리플렛(8P)2차-DNC</v>
          </cell>
        </row>
        <row r="769">
          <cell r="A769">
            <v>7000970</v>
          </cell>
          <cell r="B769" t="str">
            <v>1510</v>
          </cell>
          <cell r="C769" t="str">
            <v/>
          </cell>
          <cell r="D769" t="str">
            <v>이지듀EX리페어컨트롤젤드레싱마스크1P리플렛-DNC</v>
          </cell>
        </row>
        <row r="770">
          <cell r="A770">
            <v>7000971</v>
          </cell>
          <cell r="B770" t="str">
            <v>1510</v>
          </cell>
          <cell r="C770" t="str">
            <v/>
          </cell>
          <cell r="D770" t="str">
            <v>(단종)[판촉물]미니쇼핑백_쇼핑백(15*8*19)</v>
          </cell>
        </row>
        <row r="771">
          <cell r="A771">
            <v>7000972</v>
          </cell>
          <cell r="B771" t="str">
            <v>1510</v>
          </cell>
          <cell r="C771" t="str">
            <v/>
          </cell>
          <cell r="D771" t="str">
            <v>(단종)[판촉물]중형쇼핑백_쇼핑백(19*9*28)</v>
          </cell>
        </row>
        <row r="772">
          <cell r="A772">
            <v>7000973</v>
          </cell>
          <cell r="B772" t="str">
            <v>1510</v>
          </cell>
          <cell r="C772" t="str">
            <v/>
          </cell>
          <cell r="D772" t="str">
            <v>(단종)[판촉물]7종쇼핑백(고급)_쇼핑백(19*9*28)</v>
          </cell>
        </row>
        <row r="773">
          <cell r="A773">
            <v>7000974</v>
          </cell>
          <cell r="B773" t="str">
            <v>1510</v>
          </cell>
          <cell r="C773" t="str">
            <v/>
          </cell>
          <cell r="D773" t="str">
            <v>(단종)[판촉물_쇼핑백]통합_초록_27*35</v>
          </cell>
        </row>
        <row r="774">
          <cell r="A774">
            <v>7000975</v>
          </cell>
          <cell r="B774" t="str">
            <v>1510</v>
          </cell>
          <cell r="C774" t="str">
            <v/>
          </cell>
          <cell r="D774" t="str">
            <v>(단종)[판촉물]통합핑크쇼핑백_27*35</v>
          </cell>
        </row>
        <row r="775">
          <cell r="A775">
            <v>7000976</v>
          </cell>
          <cell r="B775" t="str">
            <v>1510</v>
          </cell>
          <cell r="C775" t="str">
            <v/>
          </cell>
          <cell r="D775" t="str">
            <v>[판촉물_부자재][EA]더마니들쇼핑백(310*80*400)_단종</v>
          </cell>
        </row>
        <row r="776">
          <cell r="A776">
            <v>7000977</v>
          </cell>
          <cell r="B776" t="str">
            <v>1510</v>
          </cell>
          <cell r="C776" t="str">
            <v/>
          </cell>
          <cell r="D776" t="str">
            <v>이지듀디더블유이지에프마스터마스크리플렛-DNC</v>
          </cell>
        </row>
        <row r="777">
          <cell r="A777">
            <v>7000978</v>
          </cell>
          <cell r="B777" t="str">
            <v>1510</v>
          </cell>
          <cell r="C777" t="str">
            <v/>
          </cell>
          <cell r="D777" t="str">
            <v>이지듀DW-EGF크림스페셜듀오세트리플렛-DNC</v>
          </cell>
        </row>
        <row r="778">
          <cell r="A778">
            <v>7000979</v>
          </cell>
          <cell r="B778" t="str">
            <v>1510</v>
          </cell>
          <cell r="C778" t="str">
            <v/>
          </cell>
          <cell r="D778" t="str">
            <v>이지듀DW-EGF크림리플렛2P(12*16)-DNC</v>
          </cell>
        </row>
        <row r="779">
          <cell r="A779">
            <v>7000980</v>
          </cell>
          <cell r="B779" t="str">
            <v>1510</v>
          </cell>
          <cell r="C779" t="str">
            <v/>
          </cell>
          <cell r="D779" t="str">
            <v>이지듀DW-EGF크림리미티드리플렛-DNC</v>
          </cell>
        </row>
        <row r="780">
          <cell r="A780">
            <v>7000981</v>
          </cell>
          <cell r="B780" t="str">
            <v>1510</v>
          </cell>
          <cell r="C780" t="str">
            <v/>
          </cell>
          <cell r="D780" t="str">
            <v>이지듀DW-EGF크림프리미엄리플렛-DNC</v>
          </cell>
        </row>
        <row r="781">
          <cell r="A781">
            <v>7000982</v>
          </cell>
          <cell r="B781" t="str">
            <v>1510</v>
          </cell>
          <cell r="C781" t="str">
            <v/>
          </cell>
          <cell r="D781" t="str">
            <v>이지듀디더블유이지에프더마원샷앰플리플렛-DNC</v>
          </cell>
        </row>
        <row r="782">
          <cell r="A782">
            <v>7000983</v>
          </cell>
          <cell r="B782" t="str">
            <v>1510</v>
          </cell>
          <cell r="C782" t="str">
            <v/>
          </cell>
          <cell r="D782" t="str">
            <v>이지듀DW-EGF더마니들리플렛-DNC</v>
          </cell>
        </row>
        <row r="783">
          <cell r="A783">
            <v>7000984</v>
          </cell>
          <cell r="B783" t="str">
            <v>1510</v>
          </cell>
          <cell r="C783" t="str">
            <v/>
          </cell>
          <cell r="D783" t="str">
            <v>이지듀디더블유이지에프더마니들4개입판촉-DNC</v>
          </cell>
        </row>
        <row r="784">
          <cell r="A784">
            <v>7000985</v>
          </cell>
          <cell r="B784" t="str">
            <v>1510</v>
          </cell>
          <cell r="C784" t="str">
            <v/>
          </cell>
          <cell r="D784" t="str">
            <v>이지듀디더블유이지에프더마니들3000샷롤러대(사용안함)</v>
          </cell>
        </row>
        <row r="785">
          <cell r="A785">
            <v>7000986</v>
          </cell>
          <cell r="B785" t="str">
            <v>1510</v>
          </cell>
          <cell r="C785" t="str">
            <v/>
          </cell>
          <cell r="D785" t="str">
            <v>이지듀디더블유이지에프더블휩폼리플렛-DNC</v>
          </cell>
        </row>
        <row r="786">
          <cell r="A786">
            <v>7000987</v>
          </cell>
          <cell r="B786" t="str">
            <v>1510</v>
          </cell>
          <cell r="C786" t="str">
            <v/>
          </cell>
          <cell r="D786" t="str">
            <v>에스테메드워터마그넷리플렛4P(12*17)(국문)-DNC</v>
          </cell>
        </row>
        <row r="787">
          <cell r="A787">
            <v>7000988</v>
          </cell>
          <cell r="B787" t="str">
            <v>1510</v>
          </cell>
          <cell r="C787" t="str">
            <v/>
          </cell>
          <cell r="D787" t="str">
            <v>[중문]에스테메드워터마그넷앰플리플렛4P(12*17)-DNC</v>
          </cell>
        </row>
        <row r="788">
          <cell r="A788">
            <v>7000989</v>
          </cell>
          <cell r="B788" t="str">
            <v>1510</v>
          </cell>
          <cell r="C788" t="str">
            <v/>
          </cell>
          <cell r="D788" t="str">
            <v>이지듀EX프로컨트롤2단접이리플렛-DNC</v>
          </cell>
        </row>
        <row r="789">
          <cell r="A789">
            <v>7000990</v>
          </cell>
          <cell r="B789" t="str">
            <v>1510</v>
          </cell>
          <cell r="C789" t="str">
            <v/>
          </cell>
          <cell r="D789" t="str">
            <v>이지듀EX프로컨트롤DWPDT2단접이리플렛-DNC</v>
          </cell>
        </row>
        <row r="790">
          <cell r="A790">
            <v>7000991</v>
          </cell>
          <cell r="B790" t="str">
            <v>1510</v>
          </cell>
          <cell r="C790" t="str">
            <v/>
          </cell>
          <cell r="D790" t="str">
            <v>이지듀EX프로컨트롤젤폼3단접이리플렛-DNC</v>
          </cell>
        </row>
        <row r="791">
          <cell r="A791">
            <v>7000992</v>
          </cell>
          <cell r="B791" t="str">
            <v>1510</v>
          </cell>
          <cell r="C791" t="str">
            <v/>
          </cell>
          <cell r="D791" t="str">
            <v>이지듀EX레드컨트롤4단접이리플렛-DNC</v>
          </cell>
        </row>
        <row r="792">
          <cell r="A792">
            <v>7000993</v>
          </cell>
          <cell r="B792" t="str">
            <v>1510</v>
          </cell>
          <cell r="C792" t="str">
            <v/>
          </cell>
          <cell r="D792" t="str">
            <v>[중문]이지듀EX레드컨트롤4단접이리플렛-DNC</v>
          </cell>
        </row>
        <row r="793">
          <cell r="A793">
            <v>7000994</v>
          </cell>
          <cell r="B793" t="str">
            <v>1510</v>
          </cell>
          <cell r="C793" t="str">
            <v/>
          </cell>
          <cell r="D793" t="str">
            <v>[일문]이지듀EX레드컨트롤4단접이리플렛-DNC</v>
          </cell>
        </row>
        <row r="794">
          <cell r="A794">
            <v>7000995</v>
          </cell>
          <cell r="B794" t="str">
            <v>1510</v>
          </cell>
          <cell r="C794" t="str">
            <v/>
          </cell>
          <cell r="D794" t="str">
            <v>(VMD)이지듀EX레드컨트롤_5종_공병미포함-DNC</v>
          </cell>
        </row>
        <row r="795">
          <cell r="A795">
            <v>7000996</v>
          </cell>
          <cell r="B795" t="str">
            <v>1510</v>
          </cell>
          <cell r="C795" t="str">
            <v/>
          </cell>
          <cell r="D795" t="str">
            <v>(VMD)이지듀EX트러블컨트롤_5종_공병미포함-DNC</v>
          </cell>
        </row>
        <row r="796">
          <cell r="A796">
            <v>7000997</v>
          </cell>
          <cell r="B796" t="str">
            <v>1510</v>
          </cell>
          <cell r="C796" t="str">
            <v/>
          </cell>
          <cell r="D796" t="str">
            <v>(VMD)이지듀EX트러블컨트롤5종_공병포함-DNC</v>
          </cell>
        </row>
        <row r="797">
          <cell r="A797">
            <v>7000998</v>
          </cell>
          <cell r="B797" t="str">
            <v>1510</v>
          </cell>
          <cell r="C797" t="str">
            <v/>
          </cell>
          <cell r="D797" t="str">
            <v>(구)이지듀EX트러블컨트롤4단접이리플렛-DNC</v>
          </cell>
        </row>
        <row r="798">
          <cell r="A798">
            <v>7000999</v>
          </cell>
          <cell r="B798" t="str">
            <v>1510</v>
          </cell>
          <cell r="C798" t="str">
            <v/>
          </cell>
          <cell r="D798" t="str">
            <v>[중문]이지듀EX트러블컨트롤4단접이리플렛-DNC</v>
          </cell>
        </row>
        <row r="799">
          <cell r="A799">
            <v>7001000</v>
          </cell>
          <cell r="B799" t="str">
            <v>1510</v>
          </cell>
          <cell r="C799" t="str">
            <v/>
          </cell>
          <cell r="D799" t="str">
            <v>(단종)[판촉물]로컬쇼핑백_소(14*25)</v>
          </cell>
        </row>
        <row r="800">
          <cell r="A800">
            <v>7001001</v>
          </cell>
          <cell r="B800" t="str">
            <v>1510</v>
          </cell>
          <cell r="C800" t="str">
            <v/>
          </cell>
          <cell r="D800" t="str">
            <v>(단종)[판촉물]로컬쇼핑백_대</v>
          </cell>
        </row>
        <row r="801">
          <cell r="A801">
            <v>7001002</v>
          </cell>
          <cell r="B801" t="str">
            <v>1510</v>
          </cell>
          <cell r="C801" t="str">
            <v/>
          </cell>
          <cell r="D801" t="str">
            <v>(VMD)이지듀EX공용VMD(22*14*31)-DNC</v>
          </cell>
        </row>
        <row r="802">
          <cell r="A802">
            <v>7001003</v>
          </cell>
          <cell r="B802" t="str">
            <v>1510</v>
          </cell>
          <cell r="C802" t="str">
            <v/>
          </cell>
          <cell r="D802" t="str">
            <v>페이스템리플렛2P[영문]-DNC</v>
          </cell>
        </row>
        <row r="803">
          <cell r="A803">
            <v>7001004</v>
          </cell>
          <cell r="B803" t="str">
            <v>1510</v>
          </cell>
          <cell r="C803" t="str">
            <v/>
          </cell>
          <cell r="D803" t="str">
            <v>페이스템브로셔_3단접이(6P)[영문]-DNC</v>
          </cell>
        </row>
        <row r="804">
          <cell r="A804">
            <v>7001005</v>
          </cell>
          <cell r="B804" t="str">
            <v>1510</v>
          </cell>
          <cell r="C804" t="str">
            <v/>
          </cell>
          <cell r="D804" t="str">
            <v>(POP)이지듀EXA4아크릴POP1ea-DNC</v>
          </cell>
        </row>
        <row r="805">
          <cell r="A805">
            <v>7001006</v>
          </cell>
          <cell r="B805" t="str">
            <v>1510</v>
          </cell>
          <cell r="C805" t="str">
            <v/>
          </cell>
          <cell r="D805" t="str">
            <v>에스테메드하트손난로1ea-DNC</v>
          </cell>
        </row>
        <row r="806">
          <cell r="A806">
            <v>7001007</v>
          </cell>
          <cell r="B806" t="str">
            <v>1510</v>
          </cell>
          <cell r="C806" t="str">
            <v/>
          </cell>
          <cell r="D806" t="str">
            <v>이지듀EX상담북-DNC</v>
          </cell>
        </row>
        <row r="807">
          <cell r="A807">
            <v>7001008</v>
          </cell>
          <cell r="B807" t="str">
            <v>1510</v>
          </cell>
          <cell r="C807" t="str">
            <v/>
          </cell>
          <cell r="D807" t="str">
            <v>이지듀런칭10주년감사카드(이지듀EX)-DNC</v>
          </cell>
        </row>
        <row r="808">
          <cell r="A808">
            <v>7001009</v>
          </cell>
          <cell r="B808" t="str">
            <v>1510</v>
          </cell>
          <cell r="C808" t="str">
            <v/>
          </cell>
          <cell r="D808" t="str">
            <v>[대관용]판촉몰용조립식쇼핑백</v>
          </cell>
        </row>
        <row r="809">
          <cell r="A809">
            <v>7001010</v>
          </cell>
          <cell r="B809" t="str">
            <v>1510</v>
          </cell>
          <cell r="C809" t="str">
            <v/>
          </cell>
          <cell r="D809" t="str">
            <v>(단종)[판촉물]비비또실리콘클렌징브러수_네온그린</v>
          </cell>
        </row>
        <row r="810">
          <cell r="A810">
            <v>7001011</v>
          </cell>
          <cell r="B810" t="str">
            <v>1510</v>
          </cell>
          <cell r="C810" t="str">
            <v/>
          </cell>
          <cell r="D810" t="str">
            <v>(단종)[판촉물_상품]비비또실리콘클렌징브러쉬_오렌지</v>
          </cell>
        </row>
        <row r="811">
          <cell r="A811">
            <v>7001012</v>
          </cell>
          <cell r="B811" t="str">
            <v>1510</v>
          </cell>
          <cell r="C811" t="str">
            <v/>
          </cell>
          <cell r="D811" t="str">
            <v>(단종)[판촉물_상품]클렌징브러쉬듀오</v>
          </cell>
        </row>
        <row r="812">
          <cell r="A812">
            <v>7001013</v>
          </cell>
          <cell r="B812" t="str">
            <v>1510</v>
          </cell>
          <cell r="C812" t="str">
            <v/>
          </cell>
          <cell r="D812" t="str">
            <v>이지듀디더블유토탈케어프리미엄세트리플릿-DNC</v>
          </cell>
        </row>
        <row r="813">
          <cell r="A813">
            <v>7001014</v>
          </cell>
          <cell r="B813" t="str">
            <v>1510</v>
          </cell>
          <cell r="C813" t="str">
            <v/>
          </cell>
          <cell r="D813" t="str">
            <v>아테메스차밍쿨러-DNC</v>
          </cell>
        </row>
        <row r="814">
          <cell r="A814">
            <v>7001015</v>
          </cell>
          <cell r="B814" t="str">
            <v>1510</v>
          </cell>
          <cell r="C814" t="str">
            <v/>
          </cell>
          <cell r="D814" t="str">
            <v>(단종)[판촉물]아테메스_쇼핑백</v>
          </cell>
        </row>
        <row r="815">
          <cell r="A815">
            <v>7001016</v>
          </cell>
          <cell r="B815" t="str">
            <v>1510</v>
          </cell>
          <cell r="C815" t="str">
            <v/>
          </cell>
          <cell r="D815" t="str">
            <v>(단종)[판촉물]아테메스노트</v>
          </cell>
        </row>
        <row r="816">
          <cell r="A816">
            <v>7001017</v>
          </cell>
          <cell r="B816" t="str">
            <v>1510</v>
          </cell>
          <cell r="C816" t="str">
            <v/>
          </cell>
          <cell r="D816" t="str">
            <v>이지듀이지썬벨벳프라이머미니리플렛(양면)-DNC</v>
          </cell>
        </row>
        <row r="817">
          <cell r="A817">
            <v>7001018</v>
          </cell>
          <cell r="B817" t="str">
            <v>1510</v>
          </cell>
          <cell r="C817" t="str">
            <v/>
          </cell>
          <cell r="D817" t="str">
            <v>이지듀스타터3종리플렛-DNC</v>
          </cell>
        </row>
        <row r="818">
          <cell r="A818">
            <v>7001019</v>
          </cell>
          <cell r="B818" t="str">
            <v>1510</v>
          </cell>
          <cell r="C818" t="str">
            <v/>
          </cell>
          <cell r="D818" t="str">
            <v>클렌징브러쉬듀오리플렛-DNC</v>
          </cell>
        </row>
        <row r="819">
          <cell r="A819">
            <v>7001020</v>
          </cell>
          <cell r="B819" t="str">
            <v>1510</v>
          </cell>
          <cell r="C819" t="str">
            <v/>
          </cell>
          <cell r="D819" t="str">
            <v>이지듀DW-EGF크림프레좀리플렛-DNC</v>
          </cell>
        </row>
        <row r="820">
          <cell r="A820">
            <v>7001021</v>
          </cell>
          <cell r="B820" t="str">
            <v>1510</v>
          </cell>
          <cell r="C820" t="str">
            <v/>
          </cell>
          <cell r="D820" t="str">
            <v>이지듀투스텝마스크리플렛(중문)-DNC</v>
          </cell>
        </row>
        <row r="821">
          <cell r="A821">
            <v>7001022</v>
          </cell>
          <cell r="B821" t="str">
            <v>1510</v>
          </cell>
          <cell r="C821" t="str">
            <v/>
          </cell>
          <cell r="D821" t="str">
            <v>(단종)[판촉물]DWEGF_니들3000샷_롤러대(미품)</v>
          </cell>
        </row>
        <row r="822">
          <cell r="A822">
            <v>7001023</v>
          </cell>
          <cell r="B822" t="str">
            <v>1510</v>
          </cell>
          <cell r="C822" t="str">
            <v/>
          </cell>
          <cell r="D822" t="str">
            <v>(단종)[세트포장재]불투명비닐쇼핑백1장_로컬용(26*32)</v>
          </cell>
        </row>
        <row r="823">
          <cell r="A823">
            <v>7001024</v>
          </cell>
          <cell r="B823" t="str">
            <v>1510</v>
          </cell>
          <cell r="C823" t="str">
            <v/>
          </cell>
          <cell r="D823" t="str">
            <v>[판촉물]이지듀선매쉬파우치가방(20.5*18)-DNC</v>
          </cell>
        </row>
        <row r="824">
          <cell r="A824">
            <v>7001025</v>
          </cell>
          <cell r="B824" t="str">
            <v>1510</v>
          </cell>
          <cell r="C824" t="str">
            <v/>
          </cell>
          <cell r="D824" t="str">
            <v>[쇼핑백]이지듀통합특대(51.5*36*8)-DNC</v>
          </cell>
        </row>
        <row r="825">
          <cell r="A825">
            <v>7001026</v>
          </cell>
          <cell r="B825" t="str">
            <v>1510</v>
          </cell>
          <cell r="C825" t="str">
            <v/>
          </cell>
          <cell r="D825" t="str">
            <v>[부자재]이지듀홀리데이쇼핑백(19*9*28)-DNC</v>
          </cell>
        </row>
        <row r="826">
          <cell r="A826">
            <v>7001027</v>
          </cell>
          <cell r="B826" t="str">
            <v>1510</v>
          </cell>
          <cell r="C826" t="str">
            <v/>
          </cell>
          <cell r="D826" t="str">
            <v>셀리시스EX링클솔루션리플렛-DNC</v>
          </cell>
        </row>
        <row r="827">
          <cell r="A827">
            <v>7001028</v>
          </cell>
          <cell r="B827" t="str">
            <v>1510</v>
          </cell>
          <cell r="C827" t="str">
            <v/>
          </cell>
          <cell r="D827" t="str">
            <v>셀리시스EX링클솔루션VIP쇼핑백-DNC</v>
          </cell>
        </row>
        <row r="828">
          <cell r="A828">
            <v>7001029</v>
          </cell>
          <cell r="B828" t="str">
            <v>1510</v>
          </cell>
          <cell r="C828" t="str">
            <v/>
          </cell>
          <cell r="D828" t="str">
            <v>[부자재]이지듀미니쇼핑백(알비스)-DNC</v>
          </cell>
        </row>
        <row r="829">
          <cell r="A829">
            <v>7001030</v>
          </cell>
          <cell r="B829" t="str">
            <v>1510</v>
          </cell>
          <cell r="C829" t="str">
            <v/>
          </cell>
          <cell r="D829" t="str">
            <v>[부자재]이지듀미니쇼핑백(가스모틴)-DNC</v>
          </cell>
        </row>
        <row r="830">
          <cell r="A830">
            <v>7001031</v>
          </cell>
          <cell r="B830" t="str">
            <v>1510</v>
          </cell>
          <cell r="C830" t="str">
            <v/>
          </cell>
          <cell r="D830" t="str">
            <v>[부자재]이지듀미니쇼핑백(세비카)-DNC</v>
          </cell>
        </row>
        <row r="831">
          <cell r="A831">
            <v>7001032</v>
          </cell>
          <cell r="B831" t="str">
            <v>1510</v>
          </cell>
          <cell r="C831" t="str">
            <v/>
          </cell>
          <cell r="D831" t="str">
            <v>에스테메드부직포가방(소)</v>
          </cell>
        </row>
        <row r="832">
          <cell r="A832">
            <v>7001034</v>
          </cell>
          <cell r="B832" t="str">
            <v>1510</v>
          </cell>
          <cell r="C832" t="str">
            <v/>
          </cell>
          <cell r="D832" t="str">
            <v>페이스템C(0.8CC*2EA)</v>
          </cell>
        </row>
        <row r="833">
          <cell r="A833">
            <v>7001035</v>
          </cell>
          <cell r="B833" t="str">
            <v>1510</v>
          </cell>
          <cell r="C833" t="str">
            <v/>
          </cell>
          <cell r="D833" t="str">
            <v>페이스템C1.5cc-DNC</v>
          </cell>
        </row>
        <row r="834">
          <cell r="A834">
            <v>7001036</v>
          </cell>
          <cell r="B834" t="str">
            <v>1510</v>
          </cell>
          <cell r="C834" t="str">
            <v/>
          </cell>
          <cell r="D834" t="str">
            <v>페이스템0.8cc*2EA-DNC</v>
          </cell>
        </row>
        <row r="835">
          <cell r="A835">
            <v>7001037</v>
          </cell>
          <cell r="B835" t="str">
            <v>1510</v>
          </cell>
          <cell r="C835" t="str">
            <v/>
          </cell>
          <cell r="D835" t="str">
            <v>Facetem0.8ml*2EA(수출용)</v>
          </cell>
        </row>
        <row r="836">
          <cell r="A836">
            <v>7001038</v>
          </cell>
          <cell r="B836" t="str">
            <v>1510</v>
          </cell>
          <cell r="C836" t="str">
            <v/>
          </cell>
          <cell r="D836" t="str">
            <v>Facetem1.5ml*1EA(수출용)</v>
          </cell>
        </row>
        <row r="837">
          <cell r="A837">
            <v>7001039</v>
          </cell>
          <cell r="B837" t="str">
            <v>1510</v>
          </cell>
          <cell r="C837" t="str">
            <v/>
          </cell>
          <cell r="D837" t="str">
            <v>지젤리뉴유니버셜(1CC*2EA)</v>
          </cell>
        </row>
        <row r="838">
          <cell r="A838">
            <v>7001040</v>
          </cell>
          <cell r="B838" t="str">
            <v>1510</v>
          </cell>
          <cell r="C838" t="str">
            <v/>
          </cell>
          <cell r="D838" t="str">
            <v>하나인L-HANAINSTEP01(1cc*1EA)-DNC</v>
          </cell>
        </row>
        <row r="839">
          <cell r="A839">
            <v>7001041</v>
          </cell>
          <cell r="B839" t="str">
            <v>1510</v>
          </cell>
          <cell r="C839" t="str">
            <v/>
          </cell>
          <cell r="D839" t="str">
            <v>하나인L-HANAINSTEP02(1cc*1EA)-DNC</v>
          </cell>
        </row>
        <row r="840">
          <cell r="A840">
            <v>7001042</v>
          </cell>
          <cell r="B840" t="str">
            <v>1510</v>
          </cell>
          <cell r="C840" t="str">
            <v/>
          </cell>
          <cell r="D840" t="str">
            <v>나보타주1VI*1EA(100U)-DNC</v>
          </cell>
        </row>
        <row r="841">
          <cell r="A841">
            <v>7001043</v>
          </cell>
          <cell r="B841" t="str">
            <v>1510</v>
          </cell>
          <cell r="C841" t="str">
            <v/>
          </cell>
          <cell r="D841" t="str">
            <v>나보타주1VI*1EA(100U)(멕시코수출용)-DNC</v>
          </cell>
        </row>
        <row r="842">
          <cell r="A842">
            <v>7001044</v>
          </cell>
          <cell r="B842" t="str">
            <v>1510</v>
          </cell>
          <cell r="C842" t="str">
            <v/>
          </cell>
          <cell r="D842" t="str">
            <v>나보타주1VI*1EA(100U)(파나마수출용)-DNC</v>
          </cell>
        </row>
        <row r="843">
          <cell r="A843">
            <v>7001045</v>
          </cell>
          <cell r="B843" t="str">
            <v>1510</v>
          </cell>
          <cell r="C843" t="str">
            <v/>
          </cell>
          <cell r="D843" t="str">
            <v>나보타주1V*1EA(150U)-DNC</v>
          </cell>
        </row>
        <row r="844">
          <cell r="A844">
            <v>7001046</v>
          </cell>
          <cell r="B844" t="str">
            <v>1510</v>
          </cell>
          <cell r="C844" t="str">
            <v/>
          </cell>
          <cell r="D844" t="str">
            <v>나보타주1V*1EA(200U)-DNC</v>
          </cell>
        </row>
        <row r="845">
          <cell r="A845">
            <v>7001047</v>
          </cell>
          <cell r="B845" t="str">
            <v>1510</v>
          </cell>
          <cell r="C845" t="str">
            <v/>
          </cell>
          <cell r="D845" t="str">
            <v>나보타주1V*1EA(50U)-DNC</v>
          </cell>
        </row>
        <row r="846">
          <cell r="A846">
            <v>7001048</v>
          </cell>
          <cell r="B846" t="str">
            <v>1510</v>
          </cell>
          <cell r="C846" t="str">
            <v/>
          </cell>
          <cell r="D846" t="str">
            <v>나보타주1V*1EA(50U)(파나마수출용)-DNC</v>
          </cell>
        </row>
        <row r="847">
          <cell r="A847">
            <v>7001049</v>
          </cell>
          <cell r="B847" t="str">
            <v>1510</v>
          </cell>
          <cell r="C847" t="str">
            <v/>
          </cell>
          <cell r="D847" t="str">
            <v>NEUF9FILLER1CC*1EA(지젤리뉴ODM)</v>
          </cell>
        </row>
        <row r="848">
          <cell r="A848">
            <v>7001050</v>
          </cell>
          <cell r="B848" t="str">
            <v>1510</v>
          </cell>
          <cell r="C848" t="str">
            <v/>
          </cell>
          <cell r="D848" t="str">
            <v>NEWLINE(Dr.NEW)1CC*1EA(다나에라인ODM)</v>
          </cell>
        </row>
        <row r="849">
          <cell r="A849">
            <v>7001051</v>
          </cell>
          <cell r="B849" t="str">
            <v>1510</v>
          </cell>
          <cell r="C849" t="str">
            <v/>
          </cell>
          <cell r="D849" t="str">
            <v>퍼펙타컴플리먼트(0.8ml*1EA)-DNC</v>
          </cell>
        </row>
        <row r="850">
          <cell r="A850">
            <v>7001052</v>
          </cell>
          <cell r="B850" t="str">
            <v>1510</v>
          </cell>
          <cell r="C850" t="str">
            <v/>
          </cell>
          <cell r="D850" t="str">
            <v>퍼펙타컴플리먼트(0.8ml*1EA)NEW-DNC</v>
          </cell>
        </row>
        <row r="851">
          <cell r="A851">
            <v>7001053</v>
          </cell>
          <cell r="B851" t="str">
            <v>1510</v>
          </cell>
          <cell r="C851" t="str">
            <v/>
          </cell>
          <cell r="D851" t="str">
            <v>퍼펙타컴플리먼트(0.8ml*1EA)NEWSYRINGE-DNC</v>
          </cell>
        </row>
        <row r="852">
          <cell r="A852">
            <v>7001054</v>
          </cell>
          <cell r="B852" t="str">
            <v>1510</v>
          </cell>
          <cell r="C852" t="str">
            <v/>
          </cell>
          <cell r="D852" t="str">
            <v>퍼펙타덤딥(1.0ml*1EA)-DNC</v>
          </cell>
        </row>
        <row r="853">
          <cell r="A853">
            <v>7001055</v>
          </cell>
          <cell r="B853" t="str">
            <v>1510</v>
          </cell>
          <cell r="C853" t="str">
            <v/>
          </cell>
          <cell r="D853" t="str">
            <v>퍼펙타딥(1.0ml*1EA)NEW-DNC</v>
          </cell>
        </row>
        <row r="854">
          <cell r="A854">
            <v>7001056</v>
          </cell>
          <cell r="B854" t="str">
            <v>1510</v>
          </cell>
          <cell r="C854" t="str">
            <v/>
          </cell>
          <cell r="D854" t="str">
            <v>퍼펙타딥(1.0ml*1EA)NEWSYRINGE-DNC</v>
          </cell>
        </row>
        <row r="855">
          <cell r="A855">
            <v>7001057</v>
          </cell>
          <cell r="B855" t="str">
            <v>1510</v>
          </cell>
          <cell r="C855" t="str">
            <v/>
          </cell>
          <cell r="D855" t="str">
            <v>퍼펙타덤(1.0ml*1EA)-DNC</v>
          </cell>
        </row>
        <row r="856">
          <cell r="A856">
            <v>7001058</v>
          </cell>
          <cell r="B856" t="str">
            <v>1510</v>
          </cell>
          <cell r="C856" t="str">
            <v/>
          </cell>
          <cell r="D856" t="str">
            <v>퍼펙타덤(1.0ml*1EA)NEW-DNC</v>
          </cell>
        </row>
        <row r="857">
          <cell r="A857">
            <v>7001059</v>
          </cell>
          <cell r="B857" t="str">
            <v>1510</v>
          </cell>
          <cell r="C857" t="str">
            <v/>
          </cell>
          <cell r="D857" t="str">
            <v>퍼펙타덤(1.0ml*1EA)NEWSYRINGE-DNC</v>
          </cell>
        </row>
        <row r="858">
          <cell r="A858">
            <v>7001060</v>
          </cell>
          <cell r="B858" t="str">
            <v>1510</v>
          </cell>
          <cell r="C858" t="str">
            <v/>
          </cell>
          <cell r="D858" t="str">
            <v>퍼펙타덤서브스킨3.0ml-DNC</v>
          </cell>
        </row>
        <row r="859">
          <cell r="A859">
            <v>7001061</v>
          </cell>
          <cell r="B859" t="str">
            <v>1510</v>
          </cell>
          <cell r="C859" t="str">
            <v/>
          </cell>
          <cell r="D859" t="str">
            <v>퍼펙타서브스킨(1.0ml*3EA)NEW-DNC</v>
          </cell>
        </row>
        <row r="860">
          <cell r="A860">
            <v>7001062</v>
          </cell>
          <cell r="B860" t="str">
            <v>1510</v>
          </cell>
          <cell r="C860" t="str">
            <v/>
          </cell>
          <cell r="D860" t="str">
            <v>퍼펙타서브스킨(1.0ml*3EA)NEWSYRINGE-DNC</v>
          </cell>
        </row>
        <row r="861">
          <cell r="A861">
            <v>7001063</v>
          </cell>
          <cell r="B861" t="str">
            <v>1510</v>
          </cell>
          <cell r="C861" t="str">
            <v/>
          </cell>
          <cell r="D861" t="str">
            <v>퍼펙타서브스킨(3.0ml*1EA)NEW-DNC</v>
          </cell>
        </row>
        <row r="862">
          <cell r="A862">
            <v>7001064</v>
          </cell>
          <cell r="B862" t="str">
            <v>1510</v>
          </cell>
          <cell r="C862" t="str">
            <v/>
          </cell>
          <cell r="D862" t="str">
            <v>퍼펙타서브스킨(1.0ml*3EA)-DNC</v>
          </cell>
        </row>
        <row r="863">
          <cell r="A863">
            <v>7001065</v>
          </cell>
          <cell r="B863" t="str">
            <v>1510</v>
          </cell>
          <cell r="C863" t="str">
            <v/>
          </cell>
          <cell r="D863" t="str">
            <v>SSIGNATUREFILLER1CC*1EA(지젤리뉴ODM)</v>
          </cell>
        </row>
        <row r="864">
          <cell r="A864">
            <v>7001066</v>
          </cell>
          <cell r="B864" t="str">
            <v>1510</v>
          </cell>
          <cell r="C864" t="str">
            <v/>
          </cell>
          <cell r="D864" t="str">
            <v>테오시알퓨어센스딥라인(1.0ml*2)-DNC</v>
          </cell>
        </row>
        <row r="865">
          <cell r="A865">
            <v>7001067</v>
          </cell>
          <cell r="B865" t="str">
            <v>1510</v>
          </cell>
          <cell r="C865" t="str">
            <v/>
          </cell>
          <cell r="D865" t="str">
            <v>테오시알퓨어센스딥라인(1.0ml*2)NEW-DNC</v>
          </cell>
        </row>
        <row r="866">
          <cell r="A866">
            <v>7001068</v>
          </cell>
          <cell r="B866" t="str">
            <v>1510</v>
          </cell>
          <cell r="C866" t="str">
            <v/>
          </cell>
          <cell r="D866" t="str">
            <v>테오시알퓨어센스글로벌액션(1.0ml*2)-DNC</v>
          </cell>
        </row>
        <row r="867">
          <cell r="A867">
            <v>7001069</v>
          </cell>
          <cell r="B867" t="str">
            <v>1510</v>
          </cell>
          <cell r="C867" t="str">
            <v/>
          </cell>
          <cell r="D867" t="str">
            <v>테오시알퓨어센스글로벌액션(1.0ml*2)NEW-DNC</v>
          </cell>
        </row>
        <row r="868">
          <cell r="A868">
            <v>7001070</v>
          </cell>
          <cell r="B868" t="str">
            <v>1510</v>
          </cell>
          <cell r="C868" t="str">
            <v/>
          </cell>
          <cell r="D868" t="str">
            <v>테오시알퓨어센스키스(1.0ml*2)-DNC</v>
          </cell>
        </row>
        <row r="869">
          <cell r="A869">
            <v>7001071</v>
          </cell>
          <cell r="B869" t="str">
            <v>1510</v>
          </cell>
          <cell r="C869" t="str">
            <v/>
          </cell>
          <cell r="D869" t="str">
            <v>테오시알퓨어센스키스(1.0ml*2)NEW-DNC</v>
          </cell>
        </row>
        <row r="870">
          <cell r="A870">
            <v>7001072</v>
          </cell>
          <cell r="B870" t="str">
            <v>1510</v>
          </cell>
          <cell r="C870" t="str">
            <v/>
          </cell>
          <cell r="D870" t="str">
            <v>테오시알퓨어센스리덴시티II(1.0ml*2)-DNC</v>
          </cell>
        </row>
        <row r="871">
          <cell r="A871">
            <v>7001073</v>
          </cell>
          <cell r="B871" t="str">
            <v>1510</v>
          </cell>
          <cell r="C871" t="str">
            <v/>
          </cell>
          <cell r="D871" t="str">
            <v>테오시알퓨어센스리덴시티II(1.0ml*2)NEW-DNC</v>
          </cell>
        </row>
        <row r="872">
          <cell r="A872">
            <v>7001074</v>
          </cell>
          <cell r="B872" t="str">
            <v>1510</v>
          </cell>
          <cell r="C872" t="str">
            <v/>
          </cell>
          <cell r="D872" t="str">
            <v>테오시알퓨어센스울트라딥(1.0ml*2)-DNC</v>
          </cell>
        </row>
        <row r="873">
          <cell r="A873">
            <v>7001075</v>
          </cell>
          <cell r="B873" t="str">
            <v>1510</v>
          </cell>
          <cell r="C873" t="str">
            <v/>
          </cell>
          <cell r="D873" t="str">
            <v>테오시알퓨어센스울트라딥(1.2ml*2)-DNC</v>
          </cell>
        </row>
        <row r="874">
          <cell r="A874">
            <v>7001076</v>
          </cell>
          <cell r="B874" t="str">
            <v>1510</v>
          </cell>
          <cell r="C874" t="str">
            <v/>
          </cell>
          <cell r="D874" t="str">
            <v>테오시알퓨어센스울트라딥(1.2ml*2)-NEW-DNC</v>
          </cell>
        </row>
        <row r="875">
          <cell r="A875">
            <v>7001077</v>
          </cell>
          <cell r="B875" t="str">
            <v>1510</v>
          </cell>
          <cell r="C875" t="str">
            <v/>
          </cell>
          <cell r="D875" t="str">
            <v>테오시알퓨어센스얼티메이트(1.0ml*2)-DNC</v>
          </cell>
        </row>
        <row r="876">
          <cell r="A876">
            <v>7001078</v>
          </cell>
          <cell r="B876" t="str">
            <v>1510</v>
          </cell>
          <cell r="C876" t="str">
            <v/>
          </cell>
          <cell r="D876" t="str">
            <v>테오시알퓨어센스얼티메이트(1.0ml*2)NEW-DNC</v>
          </cell>
        </row>
        <row r="877">
          <cell r="A877">
            <v>7001079</v>
          </cell>
          <cell r="B877" t="str">
            <v>1510</v>
          </cell>
          <cell r="C877" t="str">
            <v/>
          </cell>
          <cell r="D877" t="str">
            <v>테오시알퓨어센스얼티메이트(3.0ml*1)-DNC</v>
          </cell>
        </row>
        <row r="878">
          <cell r="A878">
            <v>7001080</v>
          </cell>
          <cell r="B878" t="str">
            <v>1510</v>
          </cell>
          <cell r="C878" t="str">
            <v/>
          </cell>
          <cell r="D878" t="str">
            <v>유리프트(ULift-060)4ea/pack-DNC</v>
          </cell>
        </row>
        <row r="879">
          <cell r="A879">
            <v>7001081</v>
          </cell>
          <cell r="B879" t="str">
            <v>1510</v>
          </cell>
          <cell r="C879" t="str">
            <v/>
          </cell>
          <cell r="D879" t="str">
            <v>V365CONTOUR1CC*1EA(다나에라인ODM)</v>
          </cell>
        </row>
        <row r="880">
          <cell r="A880">
            <v>7001082</v>
          </cell>
          <cell r="B880" t="str">
            <v>1510</v>
          </cell>
          <cell r="C880" t="str">
            <v/>
          </cell>
          <cell r="D880" t="str">
            <v>테오시알RHA2(1.0ml*2)-DNC</v>
          </cell>
        </row>
        <row r="881">
          <cell r="A881">
            <v>7001083</v>
          </cell>
          <cell r="B881" t="str">
            <v>1510</v>
          </cell>
          <cell r="C881" t="str">
            <v/>
          </cell>
          <cell r="D881" t="str">
            <v>테오시알RHA3(1.0ml*2)-DNC</v>
          </cell>
        </row>
        <row r="882">
          <cell r="A882">
            <v>7001084</v>
          </cell>
          <cell r="B882" t="str">
            <v>1510</v>
          </cell>
          <cell r="C882" t="str">
            <v/>
          </cell>
          <cell r="D882" t="str">
            <v>테오시알RHA4(1.0ml*2)-DNC</v>
          </cell>
        </row>
        <row r="883">
          <cell r="A883">
            <v>7001085</v>
          </cell>
          <cell r="B883" t="str">
            <v>1510</v>
          </cell>
          <cell r="C883" t="str">
            <v/>
          </cell>
          <cell r="D883" t="str">
            <v>지젤리뉴유니버셜1cc*1EA(중국용)</v>
          </cell>
        </row>
        <row r="884">
          <cell r="A884">
            <v>7001086</v>
          </cell>
          <cell r="B884" t="str">
            <v>1510</v>
          </cell>
          <cell r="C884" t="str">
            <v/>
          </cell>
          <cell r="D884" t="str">
            <v>지젤리뉴유니버셜1cc*2EA(중국용샘플)</v>
          </cell>
        </row>
        <row r="885">
          <cell r="A885">
            <v>7002256</v>
          </cell>
          <cell r="B885" t="str">
            <v>1510</v>
          </cell>
          <cell r="C885" t="str">
            <v/>
          </cell>
          <cell r="D885" t="str">
            <v>[수출]에스테메드C+레이져화이트15G(중문라벨X)-DNC</v>
          </cell>
        </row>
        <row r="886">
          <cell r="A886">
            <v>7002261</v>
          </cell>
          <cell r="B886" t="str">
            <v>1510</v>
          </cell>
          <cell r="C886" t="str">
            <v/>
          </cell>
          <cell r="D886" t="str">
            <v>이지듀투스텝드레싱하이드라마스크5EA-DNC</v>
          </cell>
        </row>
        <row r="887">
          <cell r="A887">
            <v>7002262</v>
          </cell>
          <cell r="B887" t="str">
            <v>1510</v>
          </cell>
          <cell r="C887" t="str">
            <v/>
          </cell>
          <cell r="D887" t="str">
            <v>이지듀투스텝포어베스마스크5EA-DNC</v>
          </cell>
        </row>
        <row r="888">
          <cell r="A888">
            <v>7002263</v>
          </cell>
          <cell r="B888" t="str">
            <v>1510</v>
          </cell>
          <cell r="C888" t="str">
            <v/>
          </cell>
          <cell r="D888" t="str">
            <v>이지듀투스텝페이스컨투어마스크5EA-DNC</v>
          </cell>
        </row>
        <row r="889">
          <cell r="A889">
            <v>7002264</v>
          </cell>
          <cell r="B889" t="str">
            <v>1510</v>
          </cell>
          <cell r="C889" t="str">
            <v/>
          </cell>
          <cell r="D889" t="str">
            <v>이지듀투스텝더마필마스크5EA-DNC</v>
          </cell>
        </row>
        <row r="890">
          <cell r="A890">
            <v>7002265</v>
          </cell>
          <cell r="B890" t="str">
            <v>1510</v>
          </cell>
          <cell r="C890" t="str">
            <v/>
          </cell>
          <cell r="D890" t="str">
            <v>이지듀투스텝비타토닝마스크5EA-DNC</v>
          </cell>
        </row>
        <row r="891">
          <cell r="A891">
            <v>7002272</v>
          </cell>
          <cell r="B891" t="str">
            <v>1510</v>
          </cell>
          <cell r="C891" t="str">
            <v/>
          </cell>
          <cell r="D891" t="str">
            <v>[부자재]힐리언스쇼룸리플렛(양면)(N)-DNC</v>
          </cell>
        </row>
        <row r="892">
          <cell r="A892">
            <v>7002273</v>
          </cell>
          <cell r="B892" t="str">
            <v>1510</v>
          </cell>
          <cell r="C892" t="str">
            <v/>
          </cell>
          <cell r="D892" t="str">
            <v>에스테메드미라클스파라인리플렛(양면)-DNC</v>
          </cell>
        </row>
        <row r="893">
          <cell r="A893">
            <v>7002274</v>
          </cell>
          <cell r="B893" t="str">
            <v>1510</v>
          </cell>
          <cell r="C893" t="str">
            <v/>
          </cell>
          <cell r="D893" t="str">
            <v>이지듀리더마리플렛(양면)-DNC</v>
          </cell>
        </row>
        <row r="894">
          <cell r="A894">
            <v>7002275</v>
          </cell>
          <cell r="B894" t="str">
            <v>1510</v>
          </cell>
          <cell r="C894" t="str">
            <v/>
          </cell>
          <cell r="D894" t="str">
            <v>이지듀실키더마코튼패드(20매입)-DNC</v>
          </cell>
        </row>
        <row r="895">
          <cell r="A895">
            <v>7002279</v>
          </cell>
          <cell r="B895" t="str">
            <v>1510</v>
          </cell>
          <cell r="C895" t="str">
            <v/>
          </cell>
          <cell r="D895" t="str">
            <v>이지듀EX리페어컨트롤젤드레싱마스크시트1ea</v>
          </cell>
        </row>
        <row r="896">
          <cell r="A896">
            <v>7002282</v>
          </cell>
          <cell r="B896" t="str">
            <v>1510</v>
          </cell>
          <cell r="C896" t="str">
            <v/>
          </cell>
          <cell r="D896" t="str">
            <v>[판촉물]이지듀데일리멀티파우치가방(17*22.5*6.5)-DNC</v>
          </cell>
        </row>
        <row r="897">
          <cell r="A897">
            <v>7002283</v>
          </cell>
          <cell r="B897" t="str">
            <v>1510</v>
          </cell>
          <cell r="C897" t="str">
            <v/>
          </cell>
          <cell r="D897" t="str">
            <v>[부자재]이지듀디더블유이지에프더마니들4개입(미품)-DNC</v>
          </cell>
        </row>
        <row r="898">
          <cell r="A898">
            <v>7002284</v>
          </cell>
          <cell r="B898" t="str">
            <v>1510</v>
          </cell>
          <cell r="C898" t="str">
            <v/>
          </cell>
          <cell r="D898" t="str">
            <v>(VMD)이지듀EX리페어컨트롤_9종_공병미포함-DNC</v>
          </cell>
        </row>
        <row r="899">
          <cell r="A899">
            <v>7002285</v>
          </cell>
          <cell r="B899" t="str">
            <v>1510</v>
          </cell>
          <cell r="C899" t="str">
            <v/>
          </cell>
          <cell r="D899" t="str">
            <v>[판촉물]여행용가방네임택(이지듀)-DNC</v>
          </cell>
        </row>
        <row r="900">
          <cell r="A900">
            <v>7002298</v>
          </cell>
          <cell r="B900" t="str">
            <v>1510</v>
          </cell>
          <cell r="C900" t="str">
            <v/>
          </cell>
          <cell r="D900" t="str">
            <v>[부자재]이지듀홀리데이기프트조르개백(25*35)-DNC</v>
          </cell>
        </row>
        <row r="901">
          <cell r="A901">
            <v>7002304</v>
          </cell>
          <cell r="B901" t="str">
            <v>1510</v>
          </cell>
          <cell r="C901" t="str">
            <v/>
          </cell>
          <cell r="D901" t="str">
            <v>[부자재]이지듀홀리데이쇼핑백(19*9*28)(신규)-DNC</v>
          </cell>
        </row>
        <row r="902">
          <cell r="A902">
            <v>7002328</v>
          </cell>
          <cell r="B902" t="str">
            <v>1510</v>
          </cell>
          <cell r="C902" t="str">
            <v/>
          </cell>
          <cell r="D902" t="str">
            <v>이지듀DW-EGF크림리미티드리플렛(리뉴얼)-DNC</v>
          </cell>
        </row>
        <row r="903">
          <cell r="A903">
            <v>7002329</v>
          </cell>
          <cell r="B903" t="str">
            <v>1510</v>
          </cell>
          <cell r="C903" t="str">
            <v/>
          </cell>
          <cell r="D903" t="str">
            <v>지젤리뉴 미드포인트 1cc*2EA-DNC</v>
          </cell>
        </row>
        <row r="904">
          <cell r="A904">
            <v>7002330</v>
          </cell>
          <cell r="B904" t="str">
            <v>1510</v>
          </cell>
          <cell r="C904" t="str">
            <v/>
          </cell>
          <cell r="D904" t="str">
            <v>아테메스3단리플렛(2019)-DNC</v>
          </cell>
        </row>
        <row r="905">
          <cell r="A905">
            <v>7002331</v>
          </cell>
          <cell r="B905" t="str">
            <v>1510</v>
          </cell>
          <cell r="C905" t="str">
            <v/>
          </cell>
          <cell r="D905" t="str">
            <v>이지듀링클컨트롤앰플리플렛-DNC</v>
          </cell>
        </row>
        <row r="906">
          <cell r="A906">
            <v>7002375</v>
          </cell>
          <cell r="B906" t="str">
            <v>1510</v>
          </cell>
          <cell r="C906" t="str">
            <v/>
          </cell>
          <cell r="D906" t="str">
            <v>셀리시스이엑스링클솔루션스킨케어3종리플렛(리뉴얼)-DNC</v>
          </cell>
        </row>
        <row r="907">
          <cell r="A907">
            <v>7002376</v>
          </cell>
          <cell r="B907" t="str">
            <v>1510</v>
          </cell>
          <cell r="C907" t="str">
            <v/>
          </cell>
          <cell r="D907" t="str">
            <v>이지듀디더블유이지썬미니멀스틱리플렛-DNC</v>
          </cell>
        </row>
        <row r="908">
          <cell r="A908">
            <v>7002471</v>
          </cell>
          <cell r="B908" t="str">
            <v>1510</v>
          </cell>
          <cell r="C908" t="str">
            <v/>
          </cell>
          <cell r="D908" t="str">
            <v>[판촉물_상품]이지듀가죽파우치(그레이)_대형</v>
          </cell>
        </row>
        <row r="909">
          <cell r="A909">
            <v>7002472</v>
          </cell>
          <cell r="B909" t="str">
            <v>1510</v>
          </cell>
          <cell r="C909" t="str">
            <v/>
          </cell>
          <cell r="D909" t="str">
            <v>[판촉물]이지듀가죽파우치(네이비)_소형_DNC</v>
          </cell>
        </row>
        <row r="910">
          <cell r="A910">
            <v>7002473</v>
          </cell>
          <cell r="B910" t="str">
            <v>1510</v>
          </cell>
          <cell r="C910" t="str">
            <v/>
          </cell>
          <cell r="D910" t="str">
            <v>아테메스POP_2019(한국어)-DNC</v>
          </cell>
        </row>
        <row r="911">
          <cell r="A911">
            <v>7002474</v>
          </cell>
          <cell r="B911" t="str">
            <v>1510</v>
          </cell>
          <cell r="C911" t="str">
            <v/>
          </cell>
          <cell r="D911" t="str">
            <v>아테메스POP_2019(중국어)-DNC</v>
          </cell>
        </row>
        <row r="912">
          <cell r="A912">
            <v>7002475</v>
          </cell>
          <cell r="B912" t="str">
            <v>1510</v>
          </cell>
          <cell r="C912" t="str">
            <v/>
          </cell>
          <cell r="D912" t="str">
            <v>아테메스POP_2019(일본어)-DNC</v>
          </cell>
        </row>
        <row r="913">
          <cell r="A913">
            <v>7300020</v>
          </cell>
          <cell r="B913" t="str">
            <v>1510</v>
          </cell>
          <cell r="C913" t="str">
            <v/>
          </cell>
          <cell r="D913" t="str">
            <v>아테메스마스크,이지듀EX리페어컨트롤샘플팩-DNC</v>
          </cell>
        </row>
        <row r="914">
          <cell r="A914">
            <v>7300030</v>
          </cell>
          <cell r="B914" t="str">
            <v>1510</v>
          </cell>
          <cell r="C914" t="str">
            <v/>
          </cell>
          <cell r="D914" t="str">
            <v>다나에S컨투어(3.0ml*1)-DNC</v>
          </cell>
        </row>
        <row r="915">
          <cell r="A915">
            <v>7300052</v>
          </cell>
          <cell r="B915" t="str">
            <v>1510</v>
          </cell>
          <cell r="C915" t="str">
            <v/>
          </cell>
          <cell r="D915" t="str">
            <v>[AM]상담북(바인더+내지)</v>
          </cell>
        </row>
        <row r="916">
          <cell r="A916">
            <v>7300053</v>
          </cell>
          <cell r="B916" t="str">
            <v>1510</v>
          </cell>
          <cell r="C916" t="str">
            <v/>
          </cell>
          <cell r="D916" t="str">
            <v>[EX]19명절슬리브</v>
          </cell>
        </row>
        <row r="917">
          <cell r="A917">
            <v>7300063</v>
          </cell>
          <cell r="B917" t="str">
            <v>1510</v>
          </cell>
          <cell r="C917" t="str">
            <v/>
          </cell>
          <cell r="D917" t="str">
            <v>[AM]이팩트마스크2단리플렛(2019)</v>
          </cell>
        </row>
        <row r="918">
          <cell r="A918">
            <v>7300093</v>
          </cell>
          <cell r="B918" t="str">
            <v>1510</v>
          </cell>
          <cell r="C918" t="str">
            <v/>
          </cell>
          <cell r="D918" t="str">
            <v>Facetem0.8ml*2EA(러시아수출용)</v>
          </cell>
        </row>
        <row r="919">
          <cell r="A919">
            <v>7300095</v>
          </cell>
          <cell r="B919" t="str">
            <v>1510</v>
          </cell>
          <cell r="C919" t="str">
            <v/>
          </cell>
          <cell r="D919" t="str">
            <v>Facetem1.5ml*1EA(러시아수출용)</v>
          </cell>
        </row>
        <row r="920">
          <cell r="A920">
            <v>7300099</v>
          </cell>
          <cell r="B920" t="str">
            <v>1510</v>
          </cell>
          <cell r="C920" t="str">
            <v/>
          </cell>
          <cell r="D920" t="str">
            <v>[EA]디더블유이지에프더마니들프로그램3500프로롤러대(사용안함)</v>
          </cell>
        </row>
        <row r="921">
          <cell r="A921">
            <v>7300116</v>
          </cell>
          <cell r="B921" t="str">
            <v>1510</v>
          </cell>
          <cell r="C921" t="str">
            <v/>
          </cell>
          <cell r="D921" t="str">
            <v>하나인L-HANAINSTEP03(1cc*1EA)-DNC</v>
          </cell>
        </row>
        <row r="922">
          <cell r="A922">
            <v>7300142</v>
          </cell>
          <cell r="B922" t="str">
            <v>1510</v>
          </cell>
          <cell r="C922" t="str">
            <v/>
          </cell>
          <cell r="D922" t="str">
            <v>(단종)[판촉물]손잡이형케이스_16*28</v>
          </cell>
        </row>
        <row r="923">
          <cell r="A923">
            <v>7300143</v>
          </cell>
          <cell r="B923" t="str">
            <v>1510</v>
          </cell>
          <cell r="C923" t="str">
            <v/>
          </cell>
          <cell r="D923" t="str">
            <v>[EA]타원형 케이스(18.5*13)</v>
          </cell>
        </row>
        <row r="924">
          <cell r="A924">
            <v>7300145</v>
          </cell>
          <cell r="B924" t="str">
            <v>1510</v>
          </cell>
          <cell r="C924" t="str">
            <v/>
          </cell>
          <cell r="D924" t="str">
            <v>[EX]DW-PDT환자유의사항리플렛</v>
          </cell>
        </row>
        <row r="925">
          <cell r="A925">
            <v>7300171</v>
          </cell>
          <cell r="B925" t="str">
            <v>1510</v>
          </cell>
          <cell r="C925" t="str">
            <v/>
          </cell>
          <cell r="D925" t="str">
            <v>[AM]히알루로닉앰플VMD(앰플공병O)</v>
          </cell>
        </row>
        <row r="926">
          <cell r="A926">
            <v>7300196</v>
          </cell>
          <cell r="B926" t="str">
            <v>1510</v>
          </cell>
          <cell r="C926" t="str">
            <v/>
          </cell>
          <cell r="D926" t="str">
            <v>글리아티린 400mg 연질캡슐 90CP(DNC전용)</v>
          </cell>
        </row>
        <row r="927">
          <cell r="A927">
            <v>7300241</v>
          </cell>
          <cell r="B927" t="str">
            <v>1510</v>
          </cell>
          <cell r="C927" t="str">
            <v/>
          </cell>
          <cell r="D927" t="str">
            <v>이지듀디더블유이지썬70ML 용기(라벨X)</v>
          </cell>
        </row>
        <row r="928">
          <cell r="A928">
            <v>7300242</v>
          </cell>
          <cell r="B928" t="str">
            <v>1510</v>
          </cell>
          <cell r="C928" t="str">
            <v/>
          </cell>
          <cell r="D928" t="str">
            <v>이지듀디더블유이지썬40ML/70ML 공용캡</v>
          </cell>
        </row>
        <row r="929">
          <cell r="A929">
            <v>7300243</v>
          </cell>
          <cell r="B929" t="str">
            <v>1510</v>
          </cell>
          <cell r="C929" t="str">
            <v/>
          </cell>
          <cell r="D929" t="str">
            <v>이지듀디더블유이지썬40ML/70ML 공용펌프</v>
          </cell>
        </row>
        <row r="930">
          <cell r="A930">
            <v>7300244</v>
          </cell>
          <cell r="B930" t="str">
            <v>1510</v>
          </cell>
          <cell r="C930" t="str">
            <v/>
          </cell>
          <cell r="D930" t="str">
            <v>페이스템S0.8cc*2EA</v>
          </cell>
        </row>
        <row r="931">
          <cell r="A931">
            <v>7300246</v>
          </cell>
          <cell r="B931" t="str">
            <v>1510</v>
          </cell>
          <cell r="C931" t="str">
            <v/>
          </cell>
          <cell r="D931" t="str">
            <v>페이스템S1.5cc</v>
          </cell>
        </row>
        <row r="932">
          <cell r="A932">
            <v>7300250</v>
          </cell>
          <cell r="B932" t="str">
            <v>1510</v>
          </cell>
          <cell r="C932" t="str">
            <v/>
          </cell>
          <cell r="D932" t="str">
            <v>[CX]링클솔루션아이컨투어크림15ML(리뉴얼)_주걱</v>
          </cell>
        </row>
        <row r="933">
          <cell r="A933">
            <v>7300251</v>
          </cell>
          <cell r="B933" t="str">
            <v>1510</v>
          </cell>
          <cell r="C933" t="str">
            <v/>
          </cell>
          <cell r="D933" t="str">
            <v>[EM]화이트닝세럼(중국용)인박스(175*70*105)</v>
          </cell>
        </row>
        <row r="934">
          <cell r="A934">
            <v>7300252</v>
          </cell>
          <cell r="B934" t="str">
            <v>1510</v>
          </cell>
          <cell r="C934" t="str">
            <v/>
          </cell>
          <cell r="D934" t="str">
            <v>[EM]화이트닝세럼(중국용)아웃박스</v>
          </cell>
        </row>
        <row r="935">
          <cell r="A935">
            <v>7300266</v>
          </cell>
          <cell r="B935" t="str">
            <v>1510</v>
          </cell>
          <cell r="C935" t="str">
            <v/>
          </cell>
          <cell r="D935" t="str">
            <v>이지덤뷰티 뷰티 42매 (파우치, 온라인)</v>
          </cell>
        </row>
        <row r="936">
          <cell r="A936">
            <v>7300310</v>
          </cell>
          <cell r="B936" t="str">
            <v>1510</v>
          </cell>
          <cell r="C936" t="str">
            <v/>
          </cell>
          <cell r="D936" t="str">
            <v>[EA]디더블유이지썬쿠션15G(외용기)</v>
          </cell>
        </row>
        <row r="937">
          <cell r="A937">
            <v>7300311</v>
          </cell>
          <cell r="B937" t="str">
            <v>1510</v>
          </cell>
          <cell r="C937" t="str">
            <v/>
          </cell>
          <cell r="D937" t="str">
            <v>[EA]디더블유이지썬쿠션15G(내용물)</v>
          </cell>
        </row>
        <row r="938">
          <cell r="A938">
            <v>7300313</v>
          </cell>
          <cell r="B938" t="str">
            <v>1510</v>
          </cell>
          <cell r="C938" t="str">
            <v/>
          </cell>
          <cell r="D938" t="str">
            <v>VOM V (1.0ml*2)</v>
          </cell>
        </row>
        <row r="939">
          <cell r="A939">
            <v>7300314</v>
          </cell>
          <cell r="B939" t="str">
            <v>1510</v>
          </cell>
          <cell r="C939" t="str">
            <v/>
          </cell>
          <cell r="D939" t="str">
            <v>VOM O (1.0ml*2)</v>
          </cell>
        </row>
        <row r="940">
          <cell r="A940">
            <v>7300315</v>
          </cell>
          <cell r="B940" t="str">
            <v>1510</v>
          </cell>
          <cell r="C940" t="str">
            <v/>
          </cell>
          <cell r="D940" t="str">
            <v>VOM M (1.0ml*2)</v>
          </cell>
        </row>
        <row r="941">
          <cell r="A941">
            <v>7300316</v>
          </cell>
          <cell r="B941" t="str">
            <v>1510</v>
          </cell>
          <cell r="C941" t="str">
            <v/>
          </cell>
          <cell r="D941" t="str">
            <v>[EX]리페어컨트롤카밍모이스처50ML 튜브</v>
          </cell>
        </row>
        <row r="942">
          <cell r="A942">
            <v>7300317</v>
          </cell>
          <cell r="B942" t="str">
            <v>1510</v>
          </cell>
          <cell r="C942" t="str">
            <v/>
          </cell>
          <cell r="D942" t="str">
            <v>[EA]스타터모이스트휩폼150ML 단상자</v>
          </cell>
        </row>
        <row r="943">
          <cell r="A943">
            <v>7300318</v>
          </cell>
          <cell r="B943" t="str">
            <v>1510</v>
          </cell>
          <cell r="C943" t="str">
            <v/>
          </cell>
          <cell r="D943" t="str">
            <v>[EA]디더블유이지에프더마니들샷프로그램3500프로세트롤러대(사용안함)</v>
          </cell>
        </row>
        <row r="944">
          <cell r="A944">
            <v>7300393</v>
          </cell>
          <cell r="B944" t="str">
            <v>1510</v>
          </cell>
          <cell r="C944" t="str">
            <v/>
          </cell>
          <cell r="D944" t="str">
            <v>[EM]씨플러스레이져화이트15ML(CN)(외용기)</v>
          </cell>
        </row>
        <row r="945">
          <cell r="A945">
            <v>7300395</v>
          </cell>
          <cell r="B945" t="str">
            <v>1510</v>
          </cell>
          <cell r="C945" t="str">
            <v/>
          </cell>
          <cell r="D945" t="str">
            <v>[부자재][EM]씨플러스레이져화이트15ML(CN)(마개)</v>
          </cell>
        </row>
        <row r="946">
          <cell r="A946">
            <v>7300396</v>
          </cell>
          <cell r="B946" t="str">
            <v>1510</v>
          </cell>
          <cell r="C946" t="str">
            <v/>
          </cell>
          <cell r="D946" t="str">
            <v>[부자재][EM]씨플러스레이져화이트15ML(CN)(내용기)</v>
          </cell>
        </row>
        <row r="947">
          <cell r="A947">
            <v>7300397</v>
          </cell>
          <cell r="B947" t="str">
            <v>1510</v>
          </cell>
          <cell r="C947" t="str">
            <v/>
          </cell>
          <cell r="D947" t="str">
            <v>[부자재][EM]씨플러스레이져화이트15ML(CN)(펌프2)</v>
          </cell>
        </row>
        <row r="948">
          <cell r="A948">
            <v>7300398</v>
          </cell>
          <cell r="B948" t="str">
            <v>1510</v>
          </cell>
          <cell r="C948" t="str">
            <v/>
          </cell>
          <cell r="D948" t="str">
            <v>지젤리뉴시그니처1(1CC*2EA)</v>
          </cell>
        </row>
        <row r="949">
          <cell r="A949">
            <v>7300399</v>
          </cell>
          <cell r="B949" t="str">
            <v>1510</v>
          </cell>
          <cell r="C949" t="str">
            <v/>
          </cell>
          <cell r="D949" t="str">
            <v>에일린17(1CC*2EA)</v>
          </cell>
        </row>
        <row r="950">
          <cell r="A950">
            <v>7300451</v>
          </cell>
          <cell r="B950" t="str">
            <v>1510</v>
          </cell>
          <cell r="C950" t="str">
            <v/>
          </cell>
          <cell r="D950" t="str">
            <v>에일린24(1CC*2EA)</v>
          </cell>
        </row>
        <row r="951">
          <cell r="A951">
            <v>7300452</v>
          </cell>
          <cell r="B951" t="str">
            <v>1510</v>
          </cell>
          <cell r="C951" t="str">
            <v/>
          </cell>
          <cell r="D951" t="str">
            <v>에일린31(1CC*2EA)</v>
          </cell>
        </row>
        <row r="952">
          <cell r="A952">
            <v>7300454</v>
          </cell>
          <cell r="B952" t="str">
            <v>1510</v>
          </cell>
          <cell r="C952" t="str">
            <v/>
          </cell>
          <cell r="D952" t="str">
            <v>지젤리뉴시그니처2(1CC*2EA)</v>
          </cell>
        </row>
        <row r="953">
          <cell r="A953">
            <v>7300456</v>
          </cell>
          <cell r="B953" t="str">
            <v>1510</v>
          </cell>
          <cell r="C953" t="str">
            <v/>
          </cell>
          <cell r="D953" t="str">
            <v>=배송비=</v>
          </cell>
        </row>
        <row r="954">
          <cell r="A954">
            <v>7300460</v>
          </cell>
          <cell r="B954" t="str">
            <v>1510</v>
          </cell>
          <cell r="C954" t="str">
            <v/>
          </cell>
          <cell r="D954" t="str">
            <v>배송비</v>
          </cell>
        </row>
        <row r="955">
          <cell r="A955">
            <v>7300486</v>
          </cell>
          <cell r="B955" t="str">
            <v>1510</v>
          </cell>
          <cell r="C955" t="str">
            <v/>
          </cell>
          <cell r="D955" t="str">
            <v>미운영) 이지덤뷰티 릴리프(코바스) 42매 (파우치, 온라인)</v>
          </cell>
        </row>
        <row r="956">
          <cell r="A956">
            <v>7300502</v>
          </cell>
          <cell r="B956" t="str">
            <v>1510</v>
          </cell>
          <cell r="C956" t="str">
            <v/>
          </cell>
          <cell r="D956" t="str">
            <v>=카데바_CG&amp;DW Program=</v>
          </cell>
        </row>
        <row r="957">
          <cell r="A957">
            <v>7300503</v>
          </cell>
          <cell r="B957" t="str">
            <v>1510</v>
          </cell>
          <cell r="C957" t="str">
            <v/>
          </cell>
          <cell r="D957" t="str">
            <v>=웨비나_ CG&amp;DW Program=</v>
          </cell>
        </row>
        <row r="958">
          <cell r="A958">
            <v>7300532</v>
          </cell>
          <cell r="B958" t="str">
            <v>1510</v>
          </cell>
          <cell r="C958" t="str">
            <v/>
          </cell>
          <cell r="D958" t="str">
            <v>이지덤뷰티 니들케어 4매(온라인/기타)(중단)</v>
          </cell>
        </row>
        <row r="959">
          <cell r="A959">
            <v>7300550</v>
          </cell>
          <cell r="B959" t="str">
            <v>1510</v>
          </cell>
          <cell r="C959" t="str">
            <v/>
          </cell>
          <cell r="D959" t="str">
            <v>(단종)[판촉물]마케팅판촉용_손거울</v>
          </cell>
        </row>
        <row r="960">
          <cell r="A960">
            <v>7300592</v>
          </cell>
          <cell r="B960" t="str">
            <v>1510</v>
          </cell>
          <cell r="C960" t="str">
            <v/>
          </cell>
          <cell r="D960" t="str">
            <v>(단종)[판촉물]RX_VMD_기본(2종DP)</v>
          </cell>
        </row>
        <row r="961">
          <cell r="A961">
            <v>7300593</v>
          </cell>
          <cell r="B961" t="str">
            <v>1510</v>
          </cell>
          <cell r="C961" t="str">
            <v/>
          </cell>
          <cell r="D961" t="str">
            <v>(단종)[판촉물]RX_VMD_리페어컨트롤</v>
          </cell>
        </row>
        <row r="962">
          <cell r="A962">
            <v>7300594</v>
          </cell>
          <cell r="B962" t="str">
            <v>1510</v>
          </cell>
          <cell r="C962" t="str">
            <v/>
          </cell>
          <cell r="D962" t="str">
            <v>(단종)[판촉물]RX_소비자용리플렛_8P*20개입</v>
          </cell>
        </row>
        <row r="963">
          <cell r="A963">
            <v>7300628</v>
          </cell>
          <cell r="B963" t="str">
            <v>1510</v>
          </cell>
          <cell r="C963" t="str">
            <v/>
          </cell>
          <cell r="D963" t="str">
            <v>(단종)[판촉물]DWEGF_니들3000샷_롤러대</v>
          </cell>
        </row>
        <row r="964">
          <cell r="A964">
            <v>7300629</v>
          </cell>
          <cell r="B964" t="str">
            <v>1510</v>
          </cell>
          <cell r="C964" t="str">
            <v/>
          </cell>
          <cell r="D964" t="str">
            <v>[영업무기][RX]센시티브베리어네일케어8ML리플렛</v>
          </cell>
        </row>
        <row r="965">
          <cell r="A965">
            <v>7300640</v>
          </cell>
          <cell r="B965" t="str">
            <v>1510</v>
          </cell>
          <cell r="C965" t="str">
            <v/>
          </cell>
          <cell r="D965" t="str">
            <v>페이스템C(0.3CC*2EA)</v>
          </cell>
        </row>
        <row r="966">
          <cell r="A966">
            <v>7300644</v>
          </cell>
          <cell r="B966" t="str">
            <v>1510</v>
          </cell>
          <cell r="C966" t="str">
            <v/>
          </cell>
          <cell r="D966" t="str">
            <v>VOM s (1.0ml*2)</v>
          </cell>
        </row>
        <row r="967">
          <cell r="A967">
            <v>7300647</v>
          </cell>
          <cell r="B967" t="str">
            <v>1510</v>
          </cell>
          <cell r="C967" t="str">
            <v/>
          </cell>
          <cell r="D967" t="str">
            <v>(단종)[판촉물]DWEGF_유브이컨트롤_아웃도어패치_리플렛</v>
          </cell>
        </row>
        <row r="968">
          <cell r="A968">
            <v>7300665</v>
          </cell>
          <cell r="B968" t="str">
            <v>1510</v>
          </cell>
          <cell r="C968" t="str">
            <v/>
          </cell>
          <cell r="D968" t="str">
            <v>브이올렛주(2ml*5vial)</v>
          </cell>
        </row>
        <row r="969">
          <cell r="A969">
            <v>7300666</v>
          </cell>
          <cell r="B969" t="str">
            <v>1510</v>
          </cell>
          <cell r="C969" t="str">
            <v/>
          </cell>
          <cell r="D969" t="str">
            <v>[OBL]VOM V (1.0ml*2)</v>
          </cell>
        </row>
        <row r="970">
          <cell r="A970">
            <v>7300667</v>
          </cell>
          <cell r="B970" t="str">
            <v>1510</v>
          </cell>
          <cell r="C970" t="str">
            <v/>
          </cell>
          <cell r="D970" t="str">
            <v>[OBL]VOM M (1.0ml*2)</v>
          </cell>
        </row>
        <row r="971">
          <cell r="A971">
            <v>7300668</v>
          </cell>
          <cell r="B971" t="str">
            <v>1510</v>
          </cell>
          <cell r="C971" t="str">
            <v/>
          </cell>
          <cell r="D971" t="str">
            <v>[OBL]VOM O (1.0ml*2)</v>
          </cell>
        </row>
        <row r="972">
          <cell r="A972">
            <v>7300670</v>
          </cell>
          <cell r="B972" t="str">
            <v>1510</v>
          </cell>
          <cell r="C972" t="str">
            <v/>
          </cell>
          <cell r="D972" t="str">
            <v>바이탈썸 멀티비타민 올인원 30(정)(중단)</v>
          </cell>
        </row>
        <row r="973">
          <cell r="A973">
            <v>7300681</v>
          </cell>
          <cell r="B973" t="str">
            <v>1510</v>
          </cell>
          <cell r="C973" t="str">
            <v/>
          </cell>
          <cell r="D973" t="str">
            <v>(단종)[판촉물]RX_소비자용리플렛_8P(JP)</v>
          </cell>
        </row>
        <row r="974">
          <cell r="A974">
            <v>7300729</v>
          </cell>
          <cell r="B974" t="str">
            <v>1510</v>
          </cell>
          <cell r="C974" t="str">
            <v/>
          </cell>
          <cell r="D974" t="str">
            <v>[판촉물_상품]이지덤 뷰티 42매(낱개)</v>
          </cell>
        </row>
        <row r="975">
          <cell r="A975">
            <v>7300761</v>
          </cell>
          <cell r="B975" t="str">
            <v>1510</v>
          </cell>
          <cell r="C975" t="str">
            <v/>
          </cell>
          <cell r="D975" t="str">
            <v>[판촉물_상품]이지덤뷰티릴리프_42매</v>
          </cell>
        </row>
        <row r="976">
          <cell r="A976">
            <v>7300762</v>
          </cell>
          <cell r="B976" t="str">
            <v>1510</v>
          </cell>
          <cell r="C976" t="str">
            <v/>
          </cell>
          <cell r="D976" t="str">
            <v>[판촉물_상품]이지덤뷰티니들케어_4매</v>
          </cell>
        </row>
        <row r="977">
          <cell r="A977">
            <v>7300763</v>
          </cell>
          <cell r="B977" t="str">
            <v>1510</v>
          </cell>
          <cell r="C977" t="str">
            <v/>
          </cell>
          <cell r="D977" t="str">
            <v>[판촉물_상품]바이탈썸멀티비타민올인원_30정</v>
          </cell>
        </row>
        <row r="978">
          <cell r="A978">
            <v>7300802</v>
          </cell>
          <cell r="B978" t="str">
            <v>1510</v>
          </cell>
          <cell r="C978" t="str">
            <v/>
          </cell>
          <cell r="D978" t="str">
            <v>이지듀디더블유이지썬40ML 용기(라벨X)</v>
          </cell>
        </row>
        <row r="979">
          <cell r="A979">
            <v>7300870</v>
          </cell>
          <cell r="B979" t="str">
            <v>1510</v>
          </cell>
          <cell r="C979" t="str">
            <v/>
          </cell>
          <cell r="D979" t="str">
            <v>[7300241용기]+파워액티브로션[전/후면라벨부착]</v>
          </cell>
        </row>
        <row r="980">
          <cell r="A980">
            <v>7300877</v>
          </cell>
          <cell r="B980" t="str">
            <v>1510</v>
          </cell>
          <cell r="C980" t="str">
            <v/>
          </cell>
          <cell r="D980" t="str">
            <v>(단종)[세트포장재]RX_원내리플렛_8P_100*210</v>
          </cell>
        </row>
        <row r="981">
          <cell r="A981">
            <v>7300878</v>
          </cell>
          <cell r="B981" t="str">
            <v>1510</v>
          </cell>
          <cell r="C981" t="str">
            <v/>
          </cell>
          <cell r="D981" t="str">
            <v>(단종)[세트포장재]RX_원내브로셔_16P_210*297</v>
          </cell>
        </row>
        <row r="982">
          <cell r="A982">
            <v>7300892</v>
          </cell>
          <cell r="B982" t="str">
            <v>1510</v>
          </cell>
          <cell r="C982" t="str">
            <v/>
          </cell>
          <cell r="D982" t="str">
            <v>[판촉물_부자재][EA]리본케이스(대관용)_판매용</v>
          </cell>
        </row>
        <row r="983">
          <cell r="A983">
            <v>7300923</v>
          </cell>
          <cell r="B983" t="str">
            <v>1510</v>
          </cell>
          <cell r="C983" t="str">
            <v/>
          </cell>
          <cell r="D983" t="str">
            <v>[부자재][EA]리본고리선물케이스(소형)_쿠팡용(판매코드)</v>
          </cell>
        </row>
        <row r="984">
          <cell r="A984">
            <v>7300925</v>
          </cell>
          <cell r="B984" t="str">
            <v>1510</v>
          </cell>
          <cell r="C984" t="str">
            <v/>
          </cell>
          <cell r="D984" t="str">
            <v>(단종)[판촉물_상품]사각손거울_95*166</v>
          </cell>
        </row>
        <row r="985">
          <cell r="A985">
            <v>7300927</v>
          </cell>
          <cell r="B985" t="str">
            <v>1510</v>
          </cell>
          <cell r="C985" t="str">
            <v/>
          </cell>
          <cell r="D985" t="str">
            <v>(단종)[판촉물_선물박스]2종손잡이케이스_94*47*190(판촉몰)</v>
          </cell>
        </row>
        <row r="986">
          <cell r="A986">
            <v>7300928</v>
          </cell>
          <cell r="B986" t="str">
            <v>1510</v>
          </cell>
          <cell r="C986" t="str">
            <v/>
          </cell>
          <cell r="D986" t="str">
            <v>(단종)[판촉물_선물박스]3종손잡이케이스_135*47*190(판촉몰)</v>
          </cell>
        </row>
        <row r="987">
          <cell r="A987">
            <v>7301041</v>
          </cell>
          <cell r="B987" t="str">
            <v>1510</v>
          </cell>
          <cell r="C987" t="str">
            <v/>
          </cell>
          <cell r="D987" t="str">
            <v>[임가공]DWEGF_니들롤러대(단상자없음)</v>
          </cell>
        </row>
        <row r="988">
          <cell r="A988">
            <v>7301047</v>
          </cell>
          <cell r="B988" t="str">
            <v>1510</v>
          </cell>
          <cell r="C988" t="str">
            <v/>
          </cell>
          <cell r="D988" t="str">
            <v>[판촉물_부자재][EA]대형쇼핑백(고급)(28*7.5*32)_판매용</v>
          </cell>
        </row>
        <row r="989">
          <cell r="A989">
            <v>7301049</v>
          </cell>
          <cell r="B989" t="str">
            <v>1510</v>
          </cell>
          <cell r="C989" t="str">
            <v/>
          </cell>
          <cell r="D989" t="str">
            <v>시지바이오_이지듀MD크림_85g</v>
          </cell>
        </row>
        <row r="990">
          <cell r="A990">
            <v>7301162</v>
          </cell>
          <cell r="B990" t="str">
            <v>1510</v>
          </cell>
          <cell r="C990" t="str">
            <v/>
          </cell>
          <cell r="D990" t="str">
            <v>(단종)[판촉물_선물박스]리본고리케이스_소형(판촉몰)</v>
          </cell>
        </row>
        <row r="991">
          <cell r="A991">
            <v>7301222</v>
          </cell>
          <cell r="B991" t="str">
            <v>1510</v>
          </cell>
          <cell r="C991" t="str">
            <v/>
          </cell>
          <cell r="D991" t="str">
            <v>[판촉물_부자재]이지듀공용VIP3종세트케이스_판매용</v>
          </cell>
        </row>
        <row r="992">
          <cell r="A992">
            <v>7301223</v>
          </cell>
          <cell r="B992" t="str">
            <v>1510</v>
          </cell>
          <cell r="C992" t="str">
            <v/>
          </cell>
          <cell r="D992" t="str">
            <v>[판촉물_부자재]이지듀공용VIP5종세트케이스_판매용</v>
          </cell>
        </row>
        <row r="993">
          <cell r="A993">
            <v>7301234</v>
          </cell>
          <cell r="B993" t="str">
            <v>1510</v>
          </cell>
          <cell r="C993" t="str">
            <v/>
          </cell>
          <cell r="D993" t="str">
            <v>(단종)[판촉물]클리어_아쿠네필해면스펀지</v>
          </cell>
        </row>
        <row r="994">
          <cell r="A994">
            <v>7301237</v>
          </cell>
          <cell r="B994" t="str">
            <v>1510</v>
          </cell>
          <cell r="C994" t="str">
            <v/>
          </cell>
          <cell r="D994" t="str">
            <v>(단종)[판촉물_쇼핑백]소형쇼핑백_둥근종이끈_200*80*200</v>
          </cell>
        </row>
        <row r="995">
          <cell r="A995">
            <v>7301305</v>
          </cell>
          <cell r="B995" t="str">
            <v>1510</v>
          </cell>
          <cell r="C995" t="str">
            <v/>
          </cell>
          <cell r="D995" t="str">
            <v>[판촉물_샘플]대웅제약에너씨슬퍼펙트샷이뮨플러스(1개입)</v>
          </cell>
        </row>
        <row r="996">
          <cell r="A996">
            <v>7301306</v>
          </cell>
          <cell r="B996" t="str">
            <v>1510</v>
          </cell>
          <cell r="C996" t="str">
            <v/>
          </cell>
          <cell r="D996" t="str">
            <v>(단종)[판촉물]신규회원1만원쿠폰_공구용(초록)</v>
          </cell>
        </row>
        <row r="997">
          <cell r="A997">
            <v>7301307</v>
          </cell>
          <cell r="B997" t="str">
            <v>1510</v>
          </cell>
          <cell r="C997" t="str">
            <v/>
          </cell>
          <cell r="D997" t="str">
            <v>용역비</v>
          </cell>
        </row>
        <row r="998">
          <cell r="A998">
            <v>7301308</v>
          </cell>
          <cell r="B998" t="str">
            <v>1510</v>
          </cell>
          <cell r="C998" t="str">
            <v/>
          </cell>
          <cell r="D998" t="str">
            <v>용역비코드</v>
          </cell>
        </row>
        <row r="999">
          <cell r="A999">
            <v>7301343</v>
          </cell>
          <cell r="B999" t="str">
            <v>1510</v>
          </cell>
          <cell r="C999" t="str">
            <v/>
          </cell>
          <cell r="D999" t="str">
            <v>(단종)[판촉물]대웅제약에너씨슬퍼펙트샷_상품권</v>
          </cell>
        </row>
        <row r="1000">
          <cell r="A1000">
            <v>7301344</v>
          </cell>
          <cell r="B1000" t="str">
            <v>1510</v>
          </cell>
          <cell r="C1000" t="str">
            <v/>
          </cell>
          <cell r="D1000" t="str">
            <v>[판촉물_상품][EA]DW-EGF엠티에스롤러대</v>
          </cell>
        </row>
        <row r="1001">
          <cell r="A1001">
            <v>7301347</v>
          </cell>
          <cell r="B1001" t="str">
            <v>1510</v>
          </cell>
          <cell r="C1001" t="str">
            <v/>
          </cell>
          <cell r="D1001" t="str">
            <v>[판촉물_박스]옐로우플라워_이지듀가정의달세트</v>
          </cell>
        </row>
        <row r="1002">
          <cell r="A1002">
            <v>7301348</v>
          </cell>
          <cell r="B1002" t="str">
            <v>1510</v>
          </cell>
          <cell r="C1002" t="str">
            <v/>
          </cell>
          <cell r="D1002" t="str">
            <v>(단종)[판촉물_선물박스]옐로우플라워_이지듀가정의달세트_손잡이형</v>
          </cell>
        </row>
        <row r="1003">
          <cell r="A1003">
            <v>7301349</v>
          </cell>
          <cell r="B1003" t="str">
            <v>1510</v>
          </cell>
          <cell r="C1003" t="str">
            <v/>
          </cell>
          <cell r="D1003" t="str">
            <v>[판촉물_상품]이지듀가정의달세트_싸바리</v>
          </cell>
        </row>
        <row r="1004">
          <cell r="A1004">
            <v>7301365</v>
          </cell>
          <cell r="B1004" t="str">
            <v>1510</v>
          </cell>
          <cell r="C1004" t="str">
            <v/>
          </cell>
          <cell r="D1004" t="str">
            <v>[판촉물_샘플]대웅제약에너씨슬퍼펙트샷4개입</v>
          </cell>
        </row>
        <row r="1005">
          <cell r="A1005">
            <v>7301441</v>
          </cell>
          <cell r="B1005" t="str">
            <v>1510</v>
          </cell>
          <cell r="C1005" t="str">
            <v/>
          </cell>
          <cell r="D1005" t="str">
            <v>(단종)DWEGF_더마톡스_니들롤러대_(단품)</v>
          </cell>
        </row>
        <row r="1006">
          <cell r="A1006">
            <v>7301442</v>
          </cell>
          <cell r="B1006" t="str">
            <v>1510</v>
          </cell>
          <cell r="C1006" t="str">
            <v/>
          </cell>
          <cell r="D1006" t="str">
            <v>[EA]디더블유EGF엠티에스롤러대AD(2024)</v>
          </cell>
        </row>
        <row r="1007">
          <cell r="A1007">
            <v>7301465</v>
          </cell>
          <cell r="B1007" t="str">
            <v>1510</v>
          </cell>
          <cell r="C1007" t="str">
            <v/>
          </cell>
          <cell r="D1007" t="str">
            <v>코드 삭제</v>
          </cell>
        </row>
        <row r="1008">
          <cell r="A1008">
            <v>7301466</v>
          </cell>
          <cell r="B1008" t="str">
            <v>1510</v>
          </cell>
          <cell r="C1008" t="str">
            <v/>
          </cell>
          <cell r="D1008" t="str">
            <v>[EA]디더블유이지에프엠티에스롤러대(미품)</v>
          </cell>
        </row>
        <row r="1009">
          <cell r="A1009">
            <v>7301514</v>
          </cell>
          <cell r="B1009" t="str">
            <v>1510</v>
          </cell>
          <cell r="C1009" t="str">
            <v/>
          </cell>
          <cell r="D1009" t="str">
            <v>(단종)[판촉물_선물박스]삼각형리본끈쇼핑백(카카오선물)</v>
          </cell>
        </row>
        <row r="1010">
          <cell r="A1010">
            <v>7301542</v>
          </cell>
          <cell r="B1010" t="str">
            <v>1510</v>
          </cell>
          <cell r="C1010" t="str">
            <v/>
          </cell>
          <cell r="D1010" t="str">
            <v>DWEGF_니들롤러대(단상자없음)</v>
          </cell>
        </row>
        <row r="1011">
          <cell r="A1011">
            <v>7301569</v>
          </cell>
          <cell r="B1011" t="str">
            <v>1510</v>
          </cell>
          <cell r="C1011" t="str">
            <v/>
          </cell>
          <cell r="D1011" t="str">
            <v>가정의 달 선물세트 엽서_(수정)</v>
          </cell>
        </row>
        <row r="1012">
          <cell r="A1012">
            <v>7301580</v>
          </cell>
          <cell r="B1012" t="str">
            <v>1510</v>
          </cell>
          <cell r="C1012" t="str">
            <v/>
          </cell>
          <cell r="D1012" t="str">
            <v>멜라라필_브러쉬1ea</v>
          </cell>
        </row>
        <row r="1013">
          <cell r="A1013">
            <v>7301591</v>
          </cell>
          <cell r="B1013" t="str">
            <v>1510</v>
          </cell>
          <cell r="C1013" t="str">
            <v/>
          </cell>
          <cell r="D1013" t="str">
            <v>(단종)[판촉물]레티놀배송지연엽서</v>
          </cell>
        </row>
        <row r="1014">
          <cell r="A1014">
            <v>7301695</v>
          </cell>
          <cell r="B1014" t="str">
            <v>1510</v>
          </cell>
          <cell r="C1014" t="str">
            <v/>
          </cell>
          <cell r="D1014" t="str">
            <v>멜라라필_실리콘볼1ea</v>
          </cell>
        </row>
        <row r="1015">
          <cell r="A1015">
            <v>7301709</v>
          </cell>
          <cell r="B1015" t="str">
            <v>1510</v>
          </cell>
          <cell r="C1015" t="str">
            <v/>
          </cell>
          <cell r="D1015" t="str">
            <v>[판촉물_샘플]대웅제약에너씨슬다이어트샷제로(10개입)*1ea</v>
          </cell>
        </row>
        <row r="1016">
          <cell r="A1016">
            <v>7301710</v>
          </cell>
          <cell r="B1016" t="str">
            <v>1510</v>
          </cell>
          <cell r="C1016" t="str">
            <v/>
          </cell>
          <cell r="D1016" t="str">
            <v>[판촉물_샘플]대웅제약에너씨슬다이어트샷제로(10개입)*3ea</v>
          </cell>
        </row>
        <row r="1017">
          <cell r="A1017">
            <v>7301711</v>
          </cell>
          <cell r="B1017" t="str">
            <v>1510</v>
          </cell>
          <cell r="C1017" t="str">
            <v/>
          </cell>
          <cell r="D1017" t="str">
            <v>[판촉물_샘플]대웅제약에너씨슬다이어트샷제로(10개입)*9ea</v>
          </cell>
        </row>
        <row r="1018">
          <cell r="A1018">
            <v>7301742</v>
          </cell>
          <cell r="B1018" t="str">
            <v>1510</v>
          </cell>
          <cell r="C1018" t="str">
            <v/>
          </cell>
          <cell r="D1018" t="str">
            <v>멜라라필_툴즈키트(브러쉬,실리콘볼)</v>
          </cell>
        </row>
        <row r="1019">
          <cell r="A1019">
            <v>7301750</v>
          </cell>
          <cell r="B1019" t="str">
            <v>1510</v>
          </cell>
          <cell r="C1019" t="str">
            <v/>
          </cell>
          <cell r="D1019" t="str">
            <v>(단종)[판촉물_엽서]한가인싸인</v>
          </cell>
        </row>
        <row r="1020">
          <cell r="A1020">
            <v>7301751</v>
          </cell>
          <cell r="B1020" t="str">
            <v>1510</v>
          </cell>
          <cell r="C1020" t="str">
            <v/>
          </cell>
          <cell r="D1020" t="str">
            <v>(단종)[판촉물_쇼핑백]24년추석_미니</v>
          </cell>
        </row>
        <row r="1021">
          <cell r="A1021">
            <v>7301840</v>
          </cell>
          <cell r="B1021" t="str">
            <v>1510</v>
          </cell>
          <cell r="C1021" t="str">
            <v/>
          </cell>
          <cell r="D1021" t="str">
            <v>(단종)[세트포장재]RX_포스트레이저_워터풀수딩크림_50ml_단상자</v>
          </cell>
        </row>
        <row r="1022">
          <cell r="A1022">
            <v>7301915</v>
          </cell>
          <cell r="B1022" t="str">
            <v>1510</v>
          </cell>
          <cell r="C1022" t="str">
            <v/>
          </cell>
          <cell r="D1022" t="str">
            <v>(단종)[판촉물_상품]그린구름빵파우치</v>
          </cell>
        </row>
        <row r="1023">
          <cell r="A1023">
            <v>7301946</v>
          </cell>
          <cell r="B1023" t="str">
            <v>1510</v>
          </cell>
          <cell r="C1023" t="str">
            <v/>
          </cell>
          <cell r="D1023" t="str">
            <v>이지듀 2025신년 패키지 SET 기미앰플 30ml * 6EA</v>
          </cell>
        </row>
        <row r="1024">
          <cell r="A1024">
            <v>7301947</v>
          </cell>
          <cell r="B1024" t="str">
            <v>1510</v>
          </cell>
          <cell r="C1024" t="str">
            <v/>
          </cell>
          <cell r="D1024" t="str">
            <v>(단종)[판촉물]대웅제약에너씨슬퍼펙트샷_4개입(증정)</v>
          </cell>
        </row>
        <row r="1025">
          <cell r="A1025">
            <v>7301959</v>
          </cell>
          <cell r="B1025" t="str">
            <v>1510</v>
          </cell>
          <cell r="C1025" t="str">
            <v/>
          </cell>
          <cell r="D1025" t="str">
            <v>(단종)[판촉물_쇼핑백]삼각보테가</v>
          </cell>
        </row>
        <row r="1026">
          <cell r="A1026">
            <v>7301960</v>
          </cell>
          <cell r="B1026" t="str">
            <v>1510</v>
          </cell>
          <cell r="C1026" t="str">
            <v/>
          </cell>
          <cell r="D1026" t="str">
            <v>(단종)[판촉물_상품]앰플쿠션퍼프_2개입</v>
          </cell>
        </row>
        <row r="1027">
          <cell r="A1027">
            <v>7301981</v>
          </cell>
          <cell r="B1027" t="str">
            <v>1510</v>
          </cell>
          <cell r="C1027" t="str">
            <v/>
          </cell>
          <cell r="D1027" t="str">
            <v>이지듀 2025신년 패키지 SET 항산화 30ml * 4EA</v>
          </cell>
        </row>
        <row r="1028">
          <cell r="A1028">
            <v>7301986</v>
          </cell>
          <cell r="B1028" t="str">
            <v>1510</v>
          </cell>
          <cell r="C1028" t="str">
            <v/>
          </cell>
          <cell r="D1028" t="str">
            <v>[판촉물_부자재] 멜라토닝 더블업 크림+앰플 기획세트(단상자)_25년설</v>
          </cell>
        </row>
        <row r="1029">
          <cell r="A1029">
            <v>7301987</v>
          </cell>
          <cell r="B1029" t="str">
            <v>1510</v>
          </cell>
          <cell r="C1029" t="str">
            <v/>
          </cell>
          <cell r="D1029" t="str">
            <v>[판촉물_부자재] 멜라토닝 더블업 크림+앰플 기획세트(패드)_25년설</v>
          </cell>
        </row>
        <row r="1030">
          <cell r="A1030">
            <v>7301988</v>
          </cell>
          <cell r="B1030" t="str">
            <v>1510</v>
          </cell>
          <cell r="C1030" t="str">
            <v/>
          </cell>
          <cell r="D1030" t="str">
            <v>[판촉물_부자재]멜라 3-스텝 올인원 스페셜세트(싸바리)_플라워</v>
          </cell>
        </row>
        <row r="1031">
          <cell r="A1031">
            <v>7301989</v>
          </cell>
          <cell r="B1031" t="str">
            <v>1510</v>
          </cell>
          <cell r="C1031" t="str">
            <v/>
          </cell>
          <cell r="D1031" t="str">
            <v>[판촉물_부자재] 멜라 3-스텝 올인원 스페셜세트(패드)_옐로우</v>
          </cell>
        </row>
        <row r="1032">
          <cell r="A1032">
            <v>7301990</v>
          </cell>
          <cell r="B1032" t="str">
            <v>1510</v>
          </cell>
          <cell r="C1032" t="str">
            <v/>
          </cell>
          <cell r="D1032" t="str">
            <v>[판촉물_부자재]멜라토닝 에센셜 CBA 3종 VIP세트(싸바리)_청뱀</v>
          </cell>
        </row>
        <row r="1033">
          <cell r="A1033">
            <v>7301991</v>
          </cell>
          <cell r="B1033" t="str">
            <v>1510</v>
          </cell>
          <cell r="C1033" t="str">
            <v/>
          </cell>
          <cell r="D1033" t="str">
            <v>[판촉물_부자재]멜라토닝 에센셜 CBA 3종 VIP세트(패드)_청뱀</v>
          </cell>
        </row>
        <row r="1034">
          <cell r="A1034">
            <v>7301992</v>
          </cell>
          <cell r="B1034" t="str">
            <v>1510</v>
          </cell>
          <cell r="C1034" t="str">
            <v/>
          </cell>
          <cell r="D1034" t="str">
            <v>[판촉물_부자재]멜라토닝 에센셜 CBA 3종 VIP세트(싸바리)_플라워</v>
          </cell>
        </row>
        <row r="1035">
          <cell r="A1035">
            <v>7301993</v>
          </cell>
          <cell r="B1035" t="str">
            <v>1510</v>
          </cell>
          <cell r="C1035" t="str">
            <v/>
          </cell>
          <cell r="D1035" t="str">
            <v>[판촉물_부자재]멜라토닝 에센셜 CBA 3종 VIP세트(패드)_옐로우</v>
          </cell>
        </row>
        <row r="1036">
          <cell r="A1036">
            <v>7301994</v>
          </cell>
          <cell r="B1036" t="str">
            <v>1510</v>
          </cell>
          <cell r="C1036" t="str">
            <v/>
          </cell>
          <cell r="D1036" t="str">
            <v>[판촉물_부자재]멜라토닝 에센셜 CBA 3종 VIP세트(싸바리)_청뱀</v>
          </cell>
        </row>
        <row r="1037">
          <cell r="A1037">
            <v>7301995</v>
          </cell>
          <cell r="B1037" t="str">
            <v>1510</v>
          </cell>
          <cell r="C1037" t="str">
            <v/>
          </cell>
          <cell r="D1037" t="str">
            <v>[판촉물_부자재]멜라토닝 에센셜 CBA 3종 VIP세트(패드)_청뱀</v>
          </cell>
        </row>
        <row r="1038">
          <cell r="A1038">
            <v>7301996</v>
          </cell>
          <cell r="B1038" t="str">
            <v>1510</v>
          </cell>
          <cell r="C1038" t="str">
            <v/>
          </cell>
          <cell r="D1038" t="str">
            <v>(단종)[판촉물_엽서]한가인싸인리뉴얼</v>
          </cell>
        </row>
        <row r="1039">
          <cell r="A1039">
            <v>7302001</v>
          </cell>
          <cell r="B1039" t="str">
            <v>1510</v>
          </cell>
          <cell r="C1039" t="str">
            <v/>
          </cell>
          <cell r="D1039" t="str">
            <v>[삭제][판촉물_상품]에너씨슬 퍼펙트샷 4개입_증정용</v>
          </cell>
        </row>
        <row r="1040">
          <cell r="A1040">
            <v>7302002</v>
          </cell>
          <cell r="B1040" t="str">
            <v>1510</v>
          </cell>
          <cell r="C1040" t="str">
            <v/>
          </cell>
          <cell r="D1040" t="str">
            <v>시지바이오_이지듀MD리젠크림_85g_v2</v>
          </cell>
        </row>
        <row r="1041">
          <cell r="A1041">
            <v>7302015</v>
          </cell>
          <cell r="B1041" t="str">
            <v>1510</v>
          </cell>
          <cell r="C1041" t="str">
            <v/>
          </cell>
          <cell r="D1041" t="str">
            <v>[판촉물_쇼핑백]2025멜라토닝VIP고급대관세트</v>
          </cell>
        </row>
        <row r="1042">
          <cell r="A1042">
            <v>7302064</v>
          </cell>
          <cell r="B1042" t="str">
            <v>1510</v>
          </cell>
          <cell r="C1042" t="str">
            <v/>
          </cell>
          <cell r="D1042" t="str">
            <v>[상품]이지듀멜라샷비타민CBA건기식파우더2g*30ea</v>
          </cell>
        </row>
        <row r="1043">
          <cell r="A1043">
            <v>7302065</v>
          </cell>
          <cell r="B1043" t="str">
            <v>1510</v>
          </cell>
          <cell r="C1043" t="str">
            <v/>
          </cell>
          <cell r="D1043" t="str">
            <v>[상품]이지듀멜라샷비타민CBA건기식파우더2g*3ea</v>
          </cell>
        </row>
        <row r="1044">
          <cell r="A1044">
            <v>7302067</v>
          </cell>
          <cell r="B1044" t="str">
            <v>1510</v>
          </cell>
          <cell r="C1044" t="str">
            <v/>
          </cell>
          <cell r="D1044" t="str">
            <v>이지듀 멜라샷 비타민CBA 30포</v>
          </cell>
        </row>
        <row r="1045">
          <cell r="A1045">
            <v>7302156</v>
          </cell>
          <cell r="B1045" t="str">
            <v>1510</v>
          </cell>
          <cell r="C1045" t="str">
            <v/>
          </cell>
          <cell r="D1045" t="str">
            <v>=배송비(해외)=</v>
          </cell>
        </row>
        <row r="1046">
          <cell r="A1046">
            <v>7302184</v>
          </cell>
          <cell r="B1046" t="str">
            <v>1510</v>
          </cell>
          <cell r="C1046" t="str">
            <v/>
          </cell>
          <cell r="D1046" t="str">
            <v>[판촉물_샘플]현대팝업_멜라3종샤세</v>
          </cell>
        </row>
        <row r="1047">
          <cell r="A1047">
            <v>7302185</v>
          </cell>
          <cell r="B1047" t="str">
            <v>1510</v>
          </cell>
          <cell r="C1047" t="str">
            <v/>
          </cell>
          <cell r="D1047" t="str">
            <v>[임가공]멜라_토닝앰플쿠션본품_21호내추럴(카카오선물포장)</v>
          </cell>
        </row>
        <row r="1048">
          <cell r="A1048">
            <v>7302186</v>
          </cell>
          <cell r="B1048" t="str">
            <v>1510</v>
          </cell>
          <cell r="C1048" t="str">
            <v/>
          </cell>
          <cell r="D1048" t="str">
            <v>[임가공]멜라_토닝앰플쿠션본품_23호베이지(카카오선물포장)</v>
          </cell>
        </row>
        <row r="1049">
          <cell r="A1049">
            <v>7302188</v>
          </cell>
          <cell r="B1049" t="str">
            <v>1510</v>
          </cell>
          <cell r="C1049" t="str">
            <v/>
          </cell>
          <cell r="D1049" t="str">
            <v>[임가공]멜라_토닝앰플쿠션본품_19호페어(카카오선물포장)</v>
          </cell>
        </row>
        <row r="1050">
          <cell r="A1050">
            <v>7302189</v>
          </cell>
          <cell r="B1050" t="str">
            <v>1510</v>
          </cell>
          <cell r="C1050" t="str">
            <v/>
          </cell>
          <cell r="D1050" t="str">
            <v>이지듀멜라비토닝원데이앰플로즈에디션쇼핑백</v>
          </cell>
        </row>
        <row r="1051">
          <cell r="A1051">
            <v>7302211</v>
          </cell>
          <cell r="B1051" t="str">
            <v>1510</v>
          </cell>
          <cell r="C1051" t="str">
            <v/>
          </cell>
          <cell r="D1051" t="str">
            <v>(단종)[판촉물]이지듀중형쇼핑백(220*90*200)_25가정의달</v>
          </cell>
        </row>
        <row r="1052">
          <cell r="A1052">
            <v>7302213</v>
          </cell>
          <cell r="B1052" t="str">
            <v>1510</v>
          </cell>
          <cell r="C1052" t="str">
            <v/>
          </cell>
          <cell r="D1052" t="str">
            <v>이지듀멜라비토닝앰플쿠션19호페어세트45g(본품+리필2)(면세)_단상자</v>
          </cell>
        </row>
        <row r="1053">
          <cell r="A1053">
            <v>7302221</v>
          </cell>
          <cell r="B1053" t="str">
            <v>1510</v>
          </cell>
          <cell r="C1053" t="str">
            <v/>
          </cell>
          <cell r="D1053" t="str">
            <v>(단종)[판촉물]로즈에디션프리저브드플라워</v>
          </cell>
        </row>
        <row r="1054">
          <cell r="A1054">
            <v>7302222</v>
          </cell>
          <cell r="B1054" t="str">
            <v>1510</v>
          </cell>
          <cell r="C1054" t="str">
            <v/>
          </cell>
          <cell r="D1054" t="str">
            <v>[판촉물_상품]썸머메쉬백L_그린</v>
          </cell>
        </row>
        <row r="1055">
          <cell r="A1055">
            <v>7302223</v>
          </cell>
          <cell r="B1055" t="str">
            <v>1510</v>
          </cell>
          <cell r="C1055" t="str">
            <v/>
          </cell>
          <cell r="D1055" t="str">
            <v>[판촉물]이지듀대형쇼핑백_2025_(285*90*250)</v>
          </cell>
        </row>
        <row r="1056">
          <cell r="A1056">
            <v>7302227</v>
          </cell>
          <cell r="B1056" t="str">
            <v>1510</v>
          </cell>
          <cell r="C1056" t="str">
            <v/>
          </cell>
          <cell r="D1056" t="str">
            <v>(단종)[판촉물]멜라_앰플기프트세트색상교환권</v>
          </cell>
        </row>
        <row r="1057">
          <cell r="A1057">
            <v>7302229</v>
          </cell>
          <cell r="B1057" t="str">
            <v>1510</v>
          </cell>
          <cell r="C1057" t="str">
            <v/>
          </cell>
          <cell r="D1057" t="str">
            <v>(단종)[판촉물]베리어리페어세트_쇼핑백(20cm)</v>
          </cell>
        </row>
        <row r="1058">
          <cell r="A1058">
            <v>7302250</v>
          </cell>
          <cell r="B1058" t="str">
            <v>1510</v>
          </cell>
          <cell r="C1058" t="str">
            <v/>
          </cell>
          <cell r="D1058" t="str">
            <v>[판촉물_상품]여행용파우치2단_그린</v>
          </cell>
        </row>
        <row r="1059">
          <cell r="A1059">
            <v>7302262</v>
          </cell>
          <cell r="B1059" t="str">
            <v>1510</v>
          </cell>
          <cell r="C1059" t="str">
            <v/>
          </cell>
          <cell r="D1059" t="str">
            <v>[판촉물]시카알로에_카밍토너130ml_펌프(미스트)_v1</v>
          </cell>
        </row>
        <row r="1060">
          <cell r="A1060">
            <v>7302264</v>
          </cell>
          <cell r="B1060" t="str">
            <v>1510</v>
          </cell>
          <cell r="C1060" t="str">
            <v/>
          </cell>
          <cell r="D1060" t="str">
            <v>[판촉물_파우치]미니키링파우치(그린)</v>
          </cell>
        </row>
        <row r="1061">
          <cell r="A1061">
            <v>7302266</v>
          </cell>
          <cell r="B1061" t="str">
            <v>1510</v>
          </cell>
          <cell r="C1061" t="str">
            <v/>
          </cell>
          <cell r="D1061" t="str">
            <v>[판촉물_펌프]시카알로에_130ml_미스트펌프_v2</v>
          </cell>
        </row>
        <row r="1062">
          <cell r="A1062">
            <v>7302267</v>
          </cell>
          <cell r="B1062" t="str">
            <v>1510</v>
          </cell>
          <cell r="C1062" t="str">
            <v/>
          </cell>
          <cell r="D1062" t="str">
            <v>(단종)[세트포장재_세트단상자]앰플쿠션_세트단상자(추석세트)</v>
          </cell>
        </row>
        <row r="1063">
          <cell r="A1063">
            <v>7302268</v>
          </cell>
          <cell r="B1063" t="str">
            <v>1510</v>
          </cell>
          <cell r="C1063" t="str">
            <v/>
          </cell>
          <cell r="D1063" t="str">
            <v>(단종)[세트포장재_세트단상자]매트팩트_세트단상자(추석세트)</v>
          </cell>
        </row>
        <row r="1064">
          <cell r="A1064">
            <v>7302293</v>
          </cell>
          <cell r="B1064" t="str">
            <v>1510</v>
          </cell>
          <cell r="C1064" t="str">
            <v/>
          </cell>
          <cell r="D1064" t="str">
            <v>[판촉물_상품]매트팩트퍼프_2개입</v>
          </cell>
        </row>
        <row r="1065">
          <cell r="A1065">
            <v>7302317</v>
          </cell>
          <cell r="B1065" t="str">
            <v>1510</v>
          </cell>
          <cell r="C1065" t="str">
            <v/>
          </cell>
          <cell r="D1065" t="str">
            <v>[판촉물_퍼프]멜라_토닝앰플쿠션_퍼프(2개입)_v2</v>
          </cell>
        </row>
        <row r="1066">
          <cell r="A1066">
            <v>7302334</v>
          </cell>
          <cell r="B1066" t="str">
            <v>1510</v>
          </cell>
          <cell r="C1066" t="str">
            <v/>
          </cell>
          <cell r="D1066" t="str">
            <v>(단종)[판촉물_퍼프]멜라_매트팩트_퍼프(1개입)</v>
          </cell>
        </row>
        <row r="1067">
          <cell r="A1067">
            <v>7302335</v>
          </cell>
          <cell r="B1067" t="str">
            <v>1510</v>
          </cell>
          <cell r="C1067" t="str">
            <v/>
          </cell>
          <cell r="D1067" t="str">
            <v>(단종)[판촉물_퍼프]멜라_토닝앰플쿠션_퍼프(1개입)</v>
          </cell>
        </row>
        <row r="1068">
          <cell r="A1068">
            <v>7302367</v>
          </cell>
          <cell r="B1068" t="str">
            <v>1510</v>
          </cell>
          <cell r="C1068" t="str">
            <v/>
          </cell>
          <cell r="D1068" t="str">
            <v>(단종)[판촉물]플래티넘_승급엽서(직영)</v>
          </cell>
        </row>
        <row r="1069">
          <cell r="A1069">
            <v>7302385</v>
          </cell>
          <cell r="B1069" t="str">
            <v>1510</v>
          </cell>
          <cell r="C1069" t="str">
            <v/>
          </cell>
          <cell r="D1069" t="str">
            <v>[판촉물]25년_이지듀쇼핑백_소(200*80*200)</v>
          </cell>
        </row>
        <row r="1070">
          <cell r="A1070">
            <v>7302432</v>
          </cell>
          <cell r="B1070" t="str">
            <v>1510</v>
          </cell>
          <cell r="C1070" t="str">
            <v/>
          </cell>
          <cell r="D1070" t="str">
            <v>이지듀이지에프코어이펙트스칼프앰플80ML_삽지(HS)</v>
          </cell>
        </row>
        <row r="1071">
          <cell r="A1071">
            <v>7302433</v>
          </cell>
          <cell r="B1071" t="str">
            <v>1510</v>
          </cell>
          <cell r="C1071" t="str">
            <v/>
          </cell>
          <cell r="D1071" t="str">
            <v>[판촉물]이지듀파운데이션브러쉬</v>
          </cell>
        </row>
        <row r="1072">
          <cell r="A1072">
            <v>7302435</v>
          </cell>
          <cell r="B1072" t="str">
            <v>1510</v>
          </cell>
          <cell r="C1072" t="str">
            <v/>
          </cell>
          <cell r="D1072" t="str">
            <v>(단종)[세트포장재]멜라B_앰플쿠션_어워즈한정기획_본품21호_단상자</v>
          </cell>
        </row>
        <row r="1073">
          <cell r="A1073">
            <v>7302436</v>
          </cell>
          <cell r="B1073" t="str">
            <v>1510</v>
          </cell>
          <cell r="C1073" t="str">
            <v/>
          </cell>
          <cell r="D1073" t="str">
            <v>[세트포장재]공용봉합라벨(대웅)</v>
          </cell>
        </row>
        <row r="1074">
          <cell r="A1074">
            <v>7302437</v>
          </cell>
          <cell r="B1074" t="str">
            <v>1510</v>
          </cell>
          <cell r="C1074" t="str">
            <v/>
          </cell>
          <cell r="D1074" t="str">
            <v>[세트포장재]공용홀로그램라벨7(DWEGF)</v>
          </cell>
        </row>
        <row r="1075">
          <cell r="A1075">
            <v>7302438</v>
          </cell>
          <cell r="B1075" t="str">
            <v>1510</v>
          </cell>
          <cell r="C1075" t="str">
            <v/>
          </cell>
          <cell r="D1075" t="str">
            <v>이지듀멜라비토닝앰플쿠션하운드체크에디션케이스_외용기</v>
          </cell>
        </row>
        <row r="1076">
          <cell r="A1076">
            <v>7302439</v>
          </cell>
          <cell r="B1076" t="str">
            <v>1510</v>
          </cell>
          <cell r="C1076" t="str">
            <v/>
          </cell>
          <cell r="D1076" t="str">
            <v>이지듀멜라비토닝앰플쿠션하운드체크에디션케이스_단상자</v>
          </cell>
        </row>
        <row r="1077">
          <cell r="A1077">
            <v>7302466</v>
          </cell>
          <cell r="B1077" t="str">
            <v>1510</v>
          </cell>
          <cell r="C1077" t="str">
            <v/>
          </cell>
          <cell r="D1077" t="str">
            <v>(단종)[세트포장재]멜라B_앰플쿠션_어워즈한정기획_본품21호_아웃박스</v>
          </cell>
        </row>
        <row r="1078">
          <cell r="A1078">
            <v>7302470</v>
          </cell>
          <cell r="B1078" t="str">
            <v>1510</v>
          </cell>
          <cell r="C1078" t="str">
            <v/>
          </cell>
          <cell r="D1078" t="str">
            <v>(단종)[세트포장재]골든엘릭서_15ml_단상자덧방라벨</v>
          </cell>
        </row>
        <row r="1079">
          <cell r="A1079">
            <v>7302471</v>
          </cell>
          <cell r="B1079" t="str">
            <v>1510</v>
          </cell>
          <cell r="C1079" t="str">
            <v/>
          </cell>
          <cell r="D1079" t="str">
            <v>[세트포장재_인도네시아]비타앰플클렌저_200ml_용기덧방라벨_V2</v>
          </cell>
        </row>
        <row r="1080">
          <cell r="A1080">
            <v>7302472</v>
          </cell>
          <cell r="B1080" t="str">
            <v>1510</v>
          </cell>
          <cell r="C1080" t="str">
            <v/>
          </cell>
          <cell r="D1080" t="str">
            <v>[세트포장재_인도네시아]원데이앰플_15ml_용기덧방라벨_V2</v>
          </cell>
        </row>
        <row r="1081">
          <cell r="A1081">
            <v>7302473</v>
          </cell>
          <cell r="B1081" t="str">
            <v>1510</v>
          </cell>
          <cell r="C1081" t="str">
            <v/>
          </cell>
          <cell r="D1081" t="str">
            <v>[세트포장재_인도네시아]원데이앰플_30ml_용기덧방라벨_V2</v>
          </cell>
        </row>
        <row r="1082">
          <cell r="A1082">
            <v>7302474</v>
          </cell>
          <cell r="B1082" t="str">
            <v>1510</v>
          </cell>
          <cell r="C1082" t="str">
            <v/>
          </cell>
          <cell r="D1082" t="str">
            <v>[세트포장재_인도네시아]비타앰플클렌저_200ml_단상자덧방라벨_V2</v>
          </cell>
        </row>
        <row r="1083">
          <cell r="A1083">
            <v>7302475</v>
          </cell>
          <cell r="B1083" t="str">
            <v>1510</v>
          </cell>
          <cell r="C1083" t="str">
            <v/>
          </cell>
          <cell r="D1083" t="str">
            <v>[세트포장재_인도네시아]비타앰플클렌저_30ml_단상자덧방라벨_V2</v>
          </cell>
        </row>
        <row r="1084">
          <cell r="A1084">
            <v>7302477</v>
          </cell>
          <cell r="B1084" t="str">
            <v>1510</v>
          </cell>
          <cell r="C1084" t="str">
            <v/>
          </cell>
          <cell r="D1084" t="str">
            <v>[세트포장재_인도네시아]원데이앰플_30ml_단상자덧방라벨_V2</v>
          </cell>
        </row>
        <row r="1085">
          <cell r="A1085">
            <v>7302500</v>
          </cell>
          <cell r="B1085" t="str">
            <v>1510</v>
          </cell>
          <cell r="C1085" t="str">
            <v/>
          </cell>
          <cell r="D1085" t="str">
            <v>(단종)[판촉물]25년크리스마스양말_아트토큰</v>
          </cell>
        </row>
        <row r="1086">
          <cell r="A1086">
            <v>7302501</v>
          </cell>
          <cell r="B1086" t="str">
            <v>1510</v>
          </cell>
          <cell r="C1086" t="str">
            <v/>
          </cell>
          <cell r="D1086" t="str">
            <v>[판촉물]26년미니쇼핑백(설날,신년전용)</v>
          </cell>
        </row>
        <row r="1087">
          <cell r="A1087">
            <v>7302505</v>
          </cell>
          <cell r="B1087" t="str">
            <v>1510</v>
          </cell>
          <cell r="C1087" t="str">
            <v/>
          </cell>
          <cell r="D1087" t="str">
            <v>[사급전환]이지듀멜라에이레티노0.03프로크림1ML 주사기용기3</v>
          </cell>
        </row>
        <row r="1088">
          <cell r="A1088">
            <v>7302506</v>
          </cell>
          <cell r="B1088" t="str">
            <v>1510</v>
          </cell>
          <cell r="C1088" t="str">
            <v/>
          </cell>
          <cell r="D1088" t="str">
            <v>[사급전환]이지듀멜라에이레티노0.03프로크림10ML 펌프</v>
          </cell>
        </row>
        <row r="1089">
          <cell r="A1089">
            <v>7302507</v>
          </cell>
          <cell r="B1089" t="str">
            <v>1510</v>
          </cell>
          <cell r="C1089" t="str">
            <v/>
          </cell>
          <cell r="D1089" t="str">
            <v>[사급전환]이지듀멜라에이레티노0.03프로크림10+1ML(OY) 단상자</v>
          </cell>
        </row>
        <row r="1090">
          <cell r="A1090">
            <v>7302508</v>
          </cell>
          <cell r="B1090" t="str">
            <v>1510</v>
          </cell>
          <cell r="C1090" t="str">
            <v/>
          </cell>
          <cell r="D1090" t="str">
            <v>[사급전환]이지듀멜라에이레티노0.03프로크림10ML 캡</v>
          </cell>
        </row>
        <row r="1091">
          <cell r="A1091">
            <v>7302509</v>
          </cell>
          <cell r="B1091" t="str">
            <v>1510</v>
          </cell>
          <cell r="C1091" t="str">
            <v/>
          </cell>
          <cell r="D1091" t="str">
            <v>[사급전환]이지듀멜라에이레티노0.03프로크림10ML 용기</v>
          </cell>
        </row>
        <row r="1092">
          <cell r="A1092">
            <v>7302510</v>
          </cell>
          <cell r="B1092" t="str">
            <v>1510</v>
          </cell>
          <cell r="C1092" t="str">
            <v/>
          </cell>
          <cell r="D1092" t="str">
            <v>[사급전환]이지듀스킨부스터엠티에스앰플3.5ML 단상자</v>
          </cell>
        </row>
        <row r="1093">
          <cell r="A1093">
            <v>7400074</v>
          </cell>
          <cell r="B1093" t="str">
            <v>1510</v>
          </cell>
          <cell r="C1093" t="str">
            <v/>
          </cell>
          <cell r="D1093" t="str">
            <v>텀블러 (판촉)</v>
          </cell>
        </row>
        <row r="1094">
          <cell r="A1094">
            <v>7400075</v>
          </cell>
          <cell r="B1094" t="str">
            <v>1510</v>
          </cell>
          <cell r="C1094" t="str">
            <v/>
          </cell>
          <cell r="D1094" t="str">
            <v>탈모기기 (두피앰플 전용 구성)</v>
          </cell>
        </row>
        <row r="1095">
          <cell r="A1095">
            <v>7400076</v>
          </cell>
          <cell r="B1095" t="str">
            <v>1510</v>
          </cell>
          <cell r="C1095" t="str">
            <v/>
          </cell>
          <cell r="D1095" t="str">
            <v>우양산 (판촉)</v>
          </cell>
        </row>
        <row r="1096">
          <cell r="A1096">
            <v>7400077</v>
          </cell>
          <cell r="B1096" t="str">
            <v>1510</v>
          </cell>
          <cell r="C1096" t="str">
            <v/>
          </cell>
          <cell r="D1096" t="str">
            <v>썬캡모자 (판촉)</v>
          </cell>
        </row>
        <row r="1097">
          <cell r="A1097">
            <v>8001041</v>
          </cell>
          <cell r="B1097" t="str">
            <v>1510</v>
          </cell>
          <cell r="C1097" t="str">
            <v/>
          </cell>
          <cell r="D1097" t="str">
            <v>이지듀데일리피니쉬올인원모이스처1kg(힐리언스덕용)-DNC</v>
          </cell>
        </row>
        <row r="1098">
          <cell r="A1098">
            <v>8001042</v>
          </cell>
          <cell r="B1098" t="str">
            <v>1510</v>
          </cell>
          <cell r="C1098" t="str">
            <v/>
          </cell>
          <cell r="D1098" t="str">
            <v>이지듀데일리더블하이드라토너1kg(힐리언스덕용)-DNC</v>
          </cell>
        </row>
        <row r="1099">
          <cell r="A1099">
            <v>8300041</v>
          </cell>
          <cell r="B1099" t="str">
            <v>1510</v>
          </cell>
          <cell r="C1099" t="str">
            <v/>
          </cell>
          <cell r="D1099" t="str">
            <v>[EM]미라클스파미스트토너1KG(벌크)</v>
          </cell>
        </row>
        <row r="1100">
          <cell r="A1100">
            <v>8300042</v>
          </cell>
          <cell r="B1100" t="str">
            <v>1510</v>
          </cell>
          <cell r="C1100" t="str">
            <v/>
          </cell>
          <cell r="D1100" t="str">
            <v>[EM]미라클스파크림1KG(벌크)</v>
          </cell>
        </row>
        <row r="1101">
          <cell r="A1101">
            <v>8300043</v>
          </cell>
          <cell r="B1101" t="str">
            <v>1510</v>
          </cell>
          <cell r="C1101" t="str">
            <v/>
          </cell>
          <cell r="D1101" t="str">
            <v>[EM]미라클스파토너1KG(벌크)</v>
          </cell>
        </row>
        <row r="1102">
          <cell r="A1102">
            <v>8300280</v>
          </cell>
          <cell r="B1102" t="str">
            <v>1510</v>
          </cell>
          <cell r="C1102" t="str">
            <v/>
          </cell>
          <cell r="D1102" t="str">
            <v>[EA]데일리더블하이드라토너1kg</v>
          </cell>
        </row>
        <row r="1103">
          <cell r="A1103">
            <v>8300281</v>
          </cell>
          <cell r="B1103" t="str">
            <v>1510</v>
          </cell>
          <cell r="C1103" t="str">
            <v/>
          </cell>
          <cell r="D1103" t="str">
            <v>[EA]데일리피니쉬올인원모이스처1kg</v>
          </cell>
        </row>
        <row r="1104">
          <cell r="A1104">
            <v>8300390</v>
          </cell>
          <cell r="B1104" t="str">
            <v>1510</v>
          </cell>
          <cell r="C1104" t="str">
            <v/>
          </cell>
          <cell r="D1104" t="str">
            <v>(단종)원료_DW-EGF파우더(H&amp;A파마켐리포좀처리완료)</v>
          </cell>
        </row>
        <row r="1105">
          <cell r="A1105">
            <v>8300391</v>
          </cell>
          <cell r="B1105" t="str">
            <v>1510</v>
          </cell>
          <cell r="C1105" t="str">
            <v/>
          </cell>
          <cell r="D1105" t="str">
            <v>DW-EGF동결원액1배수(H&amp;A파마켐리포좀처리완료)</v>
          </cell>
        </row>
        <row r="1106">
          <cell r="A1106">
            <v>9000634</v>
          </cell>
          <cell r="B1106" t="str">
            <v>1510</v>
          </cell>
          <cell r="C1106" t="str">
            <v/>
          </cell>
          <cell r="D1106" t="str">
            <v>나보타주200단위(클로스트리디움보툴리눔독소A형)</v>
          </cell>
        </row>
        <row r="1107">
          <cell r="A1107">
            <v>9001537</v>
          </cell>
          <cell r="B1107" t="str">
            <v>1510</v>
          </cell>
          <cell r="C1107" t="str">
            <v/>
          </cell>
          <cell r="D1107" t="str">
            <v>이지듀리페얼컨트롤EGF15ml1EA</v>
          </cell>
        </row>
        <row r="1108">
          <cell r="A1108">
            <v>9001538</v>
          </cell>
          <cell r="B1108" t="str">
            <v>1510</v>
          </cell>
          <cell r="C1108" t="str">
            <v/>
          </cell>
          <cell r="D1108" t="str">
            <v>[EM]씨플러스레이져화이트15ML(CN)</v>
          </cell>
        </row>
        <row r="1109">
          <cell r="A1109">
            <v>9001539</v>
          </cell>
          <cell r="B1109" t="str">
            <v>1510</v>
          </cell>
          <cell r="C1109" t="str">
            <v/>
          </cell>
          <cell r="D1109" t="str">
            <v>[EM]씨플러스비타에센스인토너130ML(CN)</v>
          </cell>
        </row>
        <row r="1110">
          <cell r="A1110">
            <v>9001540</v>
          </cell>
          <cell r="B1110" t="str">
            <v>1510</v>
          </cell>
          <cell r="C1110" t="str">
            <v/>
          </cell>
          <cell r="D1110" t="str">
            <v>에스테메드하이드라B6크림-DNC</v>
          </cell>
        </row>
        <row r="1111">
          <cell r="A1111">
            <v>9001541</v>
          </cell>
          <cell r="B1111" t="str">
            <v>1510</v>
          </cell>
          <cell r="C1111" t="str">
            <v/>
          </cell>
          <cell r="D1111" t="str">
            <v>에스테메드하이드라B5세럼-DNC</v>
          </cell>
        </row>
        <row r="1112">
          <cell r="A1112">
            <v>9001542</v>
          </cell>
          <cell r="B1112" t="str">
            <v>1510</v>
          </cell>
          <cell r="C1112" t="str">
            <v/>
          </cell>
          <cell r="D1112" t="str">
            <v>에스테메드멀티비타플루이드-DNC</v>
          </cell>
        </row>
        <row r="1113">
          <cell r="A1113">
            <v>9001543</v>
          </cell>
          <cell r="B1113" t="str">
            <v>1510</v>
          </cell>
          <cell r="C1113" t="str">
            <v/>
          </cell>
          <cell r="D1113" t="str">
            <v>에스테메드멀티비타세럼-DNC</v>
          </cell>
        </row>
        <row r="1114">
          <cell r="A1114">
            <v>9001544</v>
          </cell>
          <cell r="B1114" t="str">
            <v>1510</v>
          </cell>
          <cell r="C1114" t="str">
            <v/>
          </cell>
          <cell r="D1114" t="str">
            <v>에스테메드화이트닝세럼-DNC</v>
          </cell>
        </row>
        <row r="1115">
          <cell r="A1115">
            <v>9001545</v>
          </cell>
          <cell r="B1115" t="str">
            <v>1510</v>
          </cell>
          <cell r="C1115" t="str">
            <v/>
          </cell>
          <cell r="D1115" t="str">
            <v>이지에프토닉30ml1EA-DNC</v>
          </cell>
        </row>
        <row r="1116">
          <cell r="A1116">
            <v>9001546</v>
          </cell>
          <cell r="B1116" t="str">
            <v>1510</v>
          </cell>
          <cell r="C1116" t="str">
            <v/>
          </cell>
          <cell r="D1116" t="str">
            <v>에스테메드옴므멀티액션애프터쉐이브스킨</v>
          </cell>
        </row>
        <row r="1117">
          <cell r="A1117">
            <v>9001547</v>
          </cell>
          <cell r="B1117" t="str">
            <v>1510</v>
          </cell>
          <cell r="C1117" t="str">
            <v/>
          </cell>
          <cell r="D1117" t="str">
            <v>에스테메드옴므멀티액션모이스춰라이징플루이드</v>
          </cell>
        </row>
        <row r="1118">
          <cell r="A1118">
            <v>9001548</v>
          </cell>
          <cell r="B1118" t="str">
            <v>1510</v>
          </cell>
          <cell r="C1118" t="str">
            <v/>
          </cell>
          <cell r="D1118" t="str">
            <v>에스테메드옴므스킨케어2종세트</v>
          </cell>
        </row>
        <row r="1119">
          <cell r="A1119">
            <v>9001549</v>
          </cell>
          <cell r="B1119" t="str">
            <v>1510</v>
          </cell>
          <cell r="C1119" t="str">
            <v/>
          </cell>
          <cell r="D1119" t="str">
            <v>에스테메드멀티비타캡슐클렌징폼</v>
          </cell>
        </row>
        <row r="1120">
          <cell r="A1120">
            <v>9001550</v>
          </cell>
          <cell r="B1120" t="str">
            <v>1510</v>
          </cell>
          <cell r="C1120" t="str">
            <v/>
          </cell>
          <cell r="D1120" t="str">
            <v>[CX]링클솔루션에멀젼120ML</v>
          </cell>
        </row>
        <row r="1121">
          <cell r="A1121">
            <v>9001551</v>
          </cell>
          <cell r="B1121" t="str">
            <v>1510</v>
          </cell>
          <cell r="C1121" t="str">
            <v/>
          </cell>
          <cell r="D1121" t="str">
            <v>[CX]링클솔루션스킨소프너120ML</v>
          </cell>
        </row>
        <row r="1122">
          <cell r="A1122">
            <v>9001552</v>
          </cell>
          <cell r="B1122" t="str">
            <v>1510</v>
          </cell>
          <cell r="C1122" t="str">
            <v/>
          </cell>
          <cell r="D1122" t="str">
            <v>셀리시스EX스킨케어2종세트-DNC</v>
          </cell>
        </row>
        <row r="1123">
          <cell r="A1123">
            <v>9001553</v>
          </cell>
          <cell r="B1123" t="str">
            <v>1510</v>
          </cell>
          <cell r="C1123" t="str">
            <v/>
          </cell>
          <cell r="D1123" t="str">
            <v>셀리시스EX링클솔루션컨센트레이팅에센스-DNC</v>
          </cell>
        </row>
        <row r="1124">
          <cell r="A1124">
            <v>9001554</v>
          </cell>
          <cell r="B1124" t="str">
            <v>1510</v>
          </cell>
          <cell r="C1124" t="str">
            <v/>
          </cell>
          <cell r="D1124" t="str">
            <v>셀리시스EX인텐스마스크팩1set(4매입)-DNC</v>
          </cell>
        </row>
        <row r="1125">
          <cell r="A1125">
            <v>9001555</v>
          </cell>
          <cell r="B1125" t="str">
            <v>1510</v>
          </cell>
          <cell r="C1125" t="str">
            <v/>
          </cell>
          <cell r="D1125" t="str">
            <v>[EM]하이드라어드밴스드페이셜오일30ML</v>
          </cell>
        </row>
        <row r="1126">
          <cell r="A1126">
            <v>9001556</v>
          </cell>
          <cell r="B1126" t="str">
            <v>1510</v>
          </cell>
          <cell r="C1126" t="str">
            <v/>
          </cell>
          <cell r="D1126" t="str">
            <v>셀리시스EX링클솔루션크림-DNC</v>
          </cell>
        </row>
        <row r="1127">
          <cell r="A1127">
            <v>9001557</v>
          </cell>
          <cell r="B1127" t="str">
            <v>1510</v>
          </cell>
          <cell r="C1127" t="str">
            <v/>
          </cell>
          <cell r="D1127" t="str">
            <v>에스테메드내추럴케어모이스춰핸드크림1EA</v>
          </cell>
        </row>
        <row r="1128">
          <cell r="A1128">
            <v>9001558</v>
          </cell>
          <cell r="B1128" t="str">
            <v>1510</v>
          </cell>
          <cell r="C1128" t="str">
            <v/>
          </cell>
          <cell r="D1128" t="str">
            <v>셀리시스EX링클솔루션아이컨투어크림-DNC</v>
          </cell>
        </row>
        <row r="1129">
          <cell r="A1129">
            <v>9001559</v>
          </cell>
          <cell r="B1129" t="str">
            <v>1510</v>
          </cell>
          <cell r="C1129" t="str">
            <v/>
          </cell>
          <cell r="D1129" t="str">
            <v>이지듀EX미네랄비비크림40ml1EA-DNC</v>
          </cell>
        </row>
        <row r="1130">
          <cell r="A1130">
            <v>9001560</v>
          </cell>
          <cell r="B1130" t="str">
            <v>1510</v>
          </cell>
          <cell r="C1130" t="str">
            <v/>
          </cell>
          <cell r="D1130" t="str">
            <v>셀리시스EXEGF링클29액티베이터RENEW-DNC</v>
          </cell>
        </row>
        <row r="1131">
          <cell r="A1131">
            <v>9001561</v>
          </cell>
          <cell r="B1131" t="str">
            <v>1510</v>
          </cell>
          <cell r="C1131" t="str">
            <v/>
          </cell>
          <cell r="D1131" t="str">
            <v>DWPDT+PRO1ml*9ea-DNC</v>
          </cell>
        </row>
        <row r="1132">
          <cell r="A1132">
            <v>9001562</v>
          </cell>
          <cell r="B1132" t="str">
            <v>1510</v>
          </cell>
          <cell r="C1132" t="str">
            <v/>
          </cell>
          <cell r="D1132" t="str">
            <v>셀리시스EX인텐스마스크팩1매입-DNC</v>
          </cell>
        </row>
        <row r="1133">
          <cell r="A1133">
            <v>9001563</v>
          </cell>
          <cell r="B1133" t="str">
            <v>1510</v>
          </cell>
          <cell r="C1133" t="str">
            <v/>
          </cell>
          <cell r="D1133" t="str">
            <v>[EX]리페어컨트롤액티브수딩세럼40ML</v>
          </cell>
        </row>
        <row r="1134">
          <cell r="A1134">
            <v>9001564</v>
          </cell>
          <cell r="B1134" t="str">
            <v>1510</v>
          </cell>
          <cell r="C1134" t="str">
            <v/>
          </cell>
          <cell r="D1134" t="str">
            <v>[EX]리페어컨트롤 퓨어마일드클렌징젤150ml</v>
          </cell>
        </row>
        <row r="1135">
          <cell r="A1135">
            <v>9001565</v>
          </cell>
          <cell r="B1135" t="str">
            <v>1510</v>
          </cell>
          <cell r="C1135" t="str">
            <v/>
          </cell>
          <cell r="D1135" t="str">
            <v>(14)이지듀EX리페어컨트롤_프레쉬마일드선블럭50ml-DNC</v>
          </cell>
        </row>
        <row r="1136">
          <cell r="A1136">
            <v>9001566</v>
          </cell>
          <cell r="B1136" t="str">
            <v>1510</v>
          </cell>
          <cell r="C1136" t="str">
            <v/>
          </cell>
          <cell r="D1136" t="str">
            <v>[EX]리페어컨트롤 리뉴얼인텐시브모이스처50ml</v>
          </cell>
        </row>
        <row r="1137">
          <cell r="A1137">
            <v>9001567</v>
          </cell>
          <cell r="B1137" t="str">
            <v>1510</v>
          </cell>
          <cell r="C1137" t="str">
            <v/>
          </cell>
          <cell r="D1137" t="str">
            <v>(단종)RX_리페어컨트롤_인텐시브모이스처_150ML</v>
          </cell>
        </row>
        <row r="1138">
          <cell r="A1138">
            <v>9001568</v>
          </cell>
          <cell r="B1138" t="str">
            <v>1510</v>
          </cell>
          <cell r="C1138" t="str">
            <v/>
          </cell>
          <cell r="D1138" t="str">
            <v>[EX]리페어컨트롤미네랄비비50ML</v>
          </cell>
        </row>
        <row r="1139">
          <cell r="A1139">
            <v>9001569</v>
          </cell>
          <cell r="B1139" t="str">
            <v>1510</v>
          </cell>
          <cell r="C1139" t="str">
            <v/>
          </cell>
          <cell r="D1139" t="str">
            <v>[EX]리페어컨트롤리페어컨트롤이지에프20ml</v>
          </cell>
        </row>
        <row r="1140">
          <cell r="A1140">
            <v>9001570</v>
          </cell>
          <cell r="B1140" t="str">
            <v>1510</v>
          </cell>
          <cell r="C1140" t="str">
            <v/>
          </cell>
          <cell r="D1140" t="str">
            <v>[EX]리페어컨트롤리뉴얼모이스처50ML</v>
          </cell>
        </row>
        <row r="1141">
          <cell r="A1141">
            <v>9001571</v>
          </cell>
          <cell r="B1141" t="str">
            <v>1510</v>
          </cell>
          <cell r="C1141" t="str">
            <v/>
          </cell>
          <cell r="D1141" t="str">
            <v>[EX]리페어컨트롤리뉴얼모이스처150ML</v>
          </cell>
        </row>
        <row r="1142">
          <cell r="A1142">
            <v>9001572</v>
          </cell>
          <cell r="B1142" t="str">
            <v>1510</v>
          </cell>
          <cell r="C1142" t="str">
            <v/>
          </cell>
          <cell r="D1142" t="str">
            <v>이지듀EX레드컨트롤_안티-레드비비50ml-DNC</v>
          </cell>
        </row>
        <row r="1143">
          <cell r="A1143">
            <v>9001573</v>
          </cell>
          <cell r="B1143" t="str">
            <v>1510</v>
          </cell>
          <cell r="C1143" t="str">
            <v/>
          </cell>
          <cell r="D1143" t="str">
            <v>이지듀EX레드컨트롤_컨센트레이티드밤25g-DNC</v>
          </cell>
        </row>
        <row r="1144">
          <cell r="A1144">
            <v>9001574</v>
          </cell>
          <cell r="B1144" t="str">
            <v>1510</v>
          </cell>
          <cell r="C1144" t="str">
            <v/>
          </cell>
          <cell r="D1144" t="str">
            <v>[EX]레드컨트롤카밍크림50ML</v>
          </cell>
        </row>
        <row r="1145">
          <cell r="A1145">
            <v>9001575</v>
          </cell>
          <cell r="B1145" t="str">
            <v>1510</v>
          </cell>
          <cell r="C1145" t="str">
            <v/>
          </cell>
          <cell r="D1145" t="str">
            <v>[EX]레드컨트롤카밍모이스처50ml</v>
          </cell>
        </row>
        <row r="1146">
          <cell r="A1146">
            <v>9001576</v>
          </cell>
          <cell r="B1146" t="str">
            <v>1510</v>
          </cell>
          <cell r="C1146" t="str">
            <v/>
          </cell>
          <cell r="D1146" t="str">
            <v>[EX]레드컨트롤카밍세럼40ML</v>
          </cell>
        </row>
        <row r="1147">
          <cell r="A1147">
            <v>9001577</v>
          </cell>
          <cell r="B1147" t="str">
            <v>1510</v>
          </cell>
          <cell r="C1147" t="str">
            <v/>
          </cell>
          <cell r="D1147" t="str">
            <v>이지듀EX레드컨트롤TrialKit(파우치5종)-DNC</v>
          </cell>
        </row>
        <row r="1148">
          <cell r="A1148">
            <v>9001578</v>
          </cell>
          <cell r="B1148" t="str">
            <v>1510</v>
          </cell>
          <cell r="C1148" t="str">
            <v/>
          </cell>
          <cell r="D1148" t="str">
            <v>[EX]리페어컨트롤액티브수딩세럼(파우치)1ML</v>
          </cell>
        </row>
        <row r="1149">
          <cell r="A1149">
            <v>9001579</v>
          </cell>
          <cell r="B1149" t="str">
            <v>1510</v>
          </cell>
          <cell r="C1149" t="str">
            <v/>
          </cell>
          <cell r="D1149" t="str">
            <v>[EX]리페어컨트롤퓨어마일드클렌징젤7ML</v>
          </cell>
        </row>
        <row r="1150">
          <cell r="A1150">
            <v>9001580</v>
          </cell>
          <cell r="B1150" t="str">
            <v>1510</v>
          </cell>
          <cell r="C1150" t="str">
            <v/>
          </cell>
          <cell r="D1150" t="str">
            <v>(14)이지듀EX리페어컨트롤_프레쉬마일드선블럭(파우치)-DNC</v>
          </cell>
        </row>
        <row r="1151">
          <cell r="A1151">
            <v>9001581</v>
          </cell>
          <cell r="B1151" t="str">
            <v>1510</v>
          </cell>
          <cell r="C1151" t="str">
            <v/>
          </cell>
          <cell r="D1151" t="str">
            <v>[EX]리페어컨트롤_프레쉬마일드선블럭3ml(미니)</v>
          </cell>
        </row>
        <row r="1152">
          <cell r="A1152">
            <v>9001582</v>
          </cell>
          <cell r="B1152" t="str">
            <v>1510</v>
          </cell>
          <cell r="C1152" t="str">
            <v/>
          </cell>
          <cell r="D1152" t="str">
            <v>[EX]리페어컨트롤미네랄비비(파우치)1ML</v>
          </cell>
        </row>
        <row r="1153">
          <cell r="A1153">
            <v>9001583</v>
          </cell>
          <cell r="B1153" t="str">
            <v>1510</v>
          </cell>
          <cell r="C1153" t="str">
            <v/>
          </cell>
          <cell r="D1153" t="str">
            <v>(14)이지듀EX리페어컨트롤_리페어컨트롤EGF(파우치)-DNC</v>
          </cell>
        </row>
        <row r="1154">
          <cell r="A1154">
            <v>9001584</v>
          </cell>
          <cell r="B1154" t="str">
            <v>1510</v>
          </cell>
          <cell r="C1154" t="str">
            <v/>
          </cell>
          <cell r="D1154" t="str">
            <v>[EX]리페어컨트롤리페어컨트롤이지에프 3ml</v>
          </cell>
        </row>
        <row r="1155">
          <cell r="A1155">
            <v>9001585</v>
          </cell>
          <cell r="B1155" t="str">
            <v>1510</v>
          </cell>
          <cell r="C1155" t="str">
            <v/>
          </cell>
          <cell r="D1155" t="str">
            <v>[EX]리페어컨트롤리뉴얼모이스처(파우치)1ML</v>
          </cell>
        </row>
        <row r="1156">
          <cell r="A1156">
            <v>9001586</v>
          </cell>
          <cell r="B1156" t="str">
            <v>1510</v>
          </cell>
          <cell r="C1156" t="str">
            <v/>
          </cell>
          <cell r="D1156" t="str">
            <v>이지듀EX레드컨트롤_안티-레드비비(파우치)-DNC</v>
          </cell>
        </row>
        <row r="1157">
          <cell r="A1157">
            <v>9001587</v>
          </cell>
          <cell r="B1157" t="str">
            <v>1510</v>
          </cell>
          <cell r="C1157" t="str">
            <v/>
          </cell>
          <cell r="D1157" t="str">
            <v>이지듀EX레드컨트롤_카밍크림(파우치)-DNC</v>
          </cell>
        </row>
        <row r="1158">
          <cell r="A1158">
            <v>9001588</v>
          </cell>
          <cell r="B1158" t="str">
            <v>1510</v>
          </cell>
          <cell r="C1158" t="str">
            <v/>
          </cell>
          <cell r="D1158" t="str">
            <v>이지듀EX레드컨트롤_카밍모이스처(파우치)-DNC</v>
          </cell>
        </row>
        <row r="1159">
          <cell r="A1159">
            <v>9001589</v>
          </cell>
          <cell r="B1159" t="str">
            <v>1510</v>
          </cell>
          <cell r="C1159" t="str">
            <v/>
          </cell>
          <cell r="D1159" t="str">
            <v>이지듀EX레드컨트롤_카밍세럼(파우치)-DNC</v>
          </cell>
        </row>
        <row r="1160">
          <cell r="A1160">
            <v>9001590</v>
          </cell>
          <cell r="B1160" t="str">
            <v>1510</v>
          </cell>
          <cell r="C1160" t="str">
            <v/>
          </cell>
          <cell r="D1160" t="str">
            <v>(R)이지듀리페어컨트롤EGF20ml-DNC</v>
          </cell>
        </row>
        <row r="1161">
          <cell r="A1161">
            <v>9001591</v>
          </cell>
          <cell r="B1161" t="str">
            <v>1510</v>
          </cell>
          <cell r="C1161" t="str">
            <v/>
          </cell>
          <cell r="D1161" t="str">
            <v>에스테메드내추럴케어퍼퓸클렌징바콜렉션(3종)-DNC</v>
          </cell>
        </row>
        <row r="1162">
          <cell r="A1162">
            <v>9001592</v>
          </cell>
          <cell r="B1162" t="str">
            <v>1510</v>
          </cell>
          <cell r="C1162" t="str">
            <v/>
          </cell>
          <cell r="D1162" t="str">
            <v>이지듀EX트러블컨트롤_오일-컷젤25g-DNC</v>
          </cell>
        </row>
        <row r="1163">
          <cell r="A1163">
            <v>9001593</v>
          </cell>
          <cell r="B1163" t="str">
            <v>1510</v>
          </cell>
          <cell r="C1163" t="str">
            <v/>
          </cell>
          <cell r="D1163" t="str">
            <v>[EX]트러블컨트롤퓨리파잉클렌징폼150ML</v>
          </cell>
        </row>
        <row r="1164">
          <cell r="A1164">
            <v>9001594</v>
          </cell>
          <cell r="B1164" t="str">
            <v>1510</v>
          </cell>
          <cell r="C1164" t="str">
            <v/>
          </cell>
          <cell r="D1164" t="str">
            <v>[EX]트러블컨트롤올-클리어필링토너210ML</v>
          </cell>
        </row>
        <row r="1165">
          <cell r="A1165">
            <v>9001595</v>
          </cell>
          <cell r="B1165" t="str">
            <v>1510</v>
          </cell>
          <cell r="C1165" t="str">
            <v/>
          </cell>
          <cell r="D1165" t="str">
            <v>[EX]트러블컨트롤트러블컨트롤이지에프20ML</v>
          </cell>
        </row>
        <row r="1166">
          <cell r="A1166">
            <v>9001596</v>
          </cell>
          <cell r="B1166" t="str">
            <v>1510</v>
          </cell>
          <cell r="C1166" t="str">
            <v/>
          </cell>
          <cell r="D1166" t="str">
            <v>이지듀프레쉬풋필링클렌저150ml-DNC</v>
          </cell>
        </row>
        <row r="1167">
          <cell r="A1167">
            <v>9001597</v>
          </cell>
          <cell r="B1167" t="str">
            <v>1510</v>
          </cell>
          <cell r="C1167" t="str">
            <v/>
          </cell>
          <cell r="D1167" t="str">
            <v>이지듀프레쉬풋스무딩크림100ml-DNC</v>
          </cell>
        </row>
        <row r="1168">
          <cell r="A1168">
            <v>9001598</v>
          </cell>
          <cell r="B1168" t="str">
            <v>1510</v>
          </cell>
          <cell r="C1168" t="str">
            <v/>
          </cell>
          <cell r="D1168" t="str">
            <v>[EX]레드컨트롤카밍모이스처7ML(미니)</v>
          </cell>
        </row>
        <row r="1169">
          <cell r="A1169">
            <v>9001599</v>
          </cell>
          <cell r="B1169" t="str">
            <v>1510</v>
          </cell>
          <cell r="C1169" t="str">
            <v/>
          </cell>
          <cell r="D1169" t="str">
            <v>[EX]트러블컨트롤퓨리파잉클렌징폼7ML(미니)</v>
          </cell>
        </row>
        <row r="1170">
          <cell r="A1170">
            <v>9001600</v>
          </cell>
          <cell r="B1170" t="str">
            <v>1510</v>
          </cell>
          <cell r="C1170" t="str">
            <v/>
          </cell>
          <cell r="D1170" t="str">
            <v>[EX]트러블컨트롤올-클리어필링토너8ML(미니)</v>
          </cell>
        </row>
        <row r="1171">
          <cell r="A1171">
            <v>9001601</v>
          </cell>
          <cell r="B1171" t="str">
            <v>1510</v>
          </cell>
          <cell r="C1171" t="str">
            <v/>
          </cell>
          <cell r="D1171" t="str">
            <v>이지듀프레쉬풋크랙힐밤2ml(파우치)-DNC</v>
          </cell>
        </row>
        <row r="1172">
          <cell r="A1172">
            <v>9001602</v>
          </cell>
          <cell r="B1172" t="str">
            <v>1510</v>
          </cell>
          <cell r="C1172" t="str">
            <v/>
          </cell>
          <cell r="D1172" t="str">
            <v>에스테메드버블포켓마스크(탄산버블)1매-DNC</v>
          </cell>
        </row>
        <row r="1173">
          <cell r="A1173">
            <v>9001603</v>
          </cell>
          <cell r="B1173" t="str">
            <v>1510</v>
          </cell>
          <cell r="C1173" t="str">
            <v/>
          </cell>
          <cell r="D1173" t="str">
            <v>에스테메드카밍포켓마스크(티트리)1매-DNC</v>
          </cell>
        </row>
        <row r="1174">
          <cell r="A1174">
            <v>9001604</v>
          </cell>
          <cell r="B1174" t="str">
            <v>1510</v>
          </cell>
          <cell r="C1174" t="str">
            <v/>
          </cell>
          <cell r="D1174" t="str">
            <v>에스테메드링클포켓마스크(스네일)1매-DNC</v>
          </cell>
        </row>
        <row r="1175">
          <cell r="A1175">
            <v>9001605</v>
          </cell>
          <cell r="B1175" t="str">
            <v>1510</v>
          </cell>
          <cell r="C1175" t="str">
            <v/>
          </cell>
          <cell r="D1175" t="str">
            <v>에스테메드크림모이스처포켓마스크(쉐어버터)1EA-DNC</v>
          </cell>
        </row>
        <row r="1176">
          <cell r="A1176">
            <v>9001606</v>
          </cell>
          <cell r="B1176" t="str">
            <v>1510</v>
          </cell>
          <cell r="C1176" t="str">
            <v/>
          </cell>
          <cell r="D1176" t="str">
            <v>[EX]리페어컨트롤올카밍토너210ML</v>
          </cell>
        </row>
        <row r="1177">
          <cell r="A1177">
            <v>9001607</v>
          </cell>
          <cell r="B1177" t="str">
            <v>1510</v>
          </cell>
          <cell r="C1177" t="str">
            <v/>
          </cell>
          <cell r="D1177" t="str">
            <v>AlphaeonEpidermalGrowthSerum30ml</v>
          </cell>
        </row>
        <row r="1178">
          <cell r="A1178">
            <v>9001608</v>
          </cell>
          <cell r="B1178" t="str">
            <v>1510</v>
          </cell>
          <cell r="C1178" t="str">
            <v/>
          </cell>
          <cell r="D1178" t="str">
            <v>[EX]리페어컨트롤모이스처에센셜미스트120ML</v>
          </cell>
        </row>
        <row r="1179">
          <cell r="A1179">
            <v>9001609</v>
          </cell>
          <cell r="B1179" t="str">
            <v>1510</v>
          </cell>
          <cell r="C1179" t="str">
            <v/>
          </cell>
          <cell r="D1179" t="str">
            <v>이지듀EX프로컨트롤에프터케어모이스처400ml-DNC</v>
          </cell>
        </row>
        <row r="1180">
          <cell r="A1180">
            <v>9001610</v>
          </cell>
          <cell r="B1180" t="str">
            <v>1510</v>
          </cell>
          <cell r="C1180" t="str">
            <v/>
          </cell>
          <cell r="D1180" t="str">
            <v>이지듀EX프로컨트롤마일드필400ml-DNC</v>
          </cell>
        </row>
        <row r="1181">
          <cell r="A1181">
            <v>9001611</v>
          </cell>
          <cell r="B1181" t="str">
            <v>1510</v>
          </cell>
          <cell r="C1181" t="str">
            <v/>
          </cell>
          <cell r="D1181" t="str">
            <v>이지듀EX프로컨트롤에프터케어모이스처12ml(미니)-DNC</v>
          </cell>
        </row>
        <row r="1182">
          <cell r="A1182">
            <v>9001612</v>
          </cell>
          <cell r="B1182" t="str">
            <v>1510</v>
          </cell>
          <cell r="C1182" t="str">
            <v/>
          </cell>
          <cell r="D1182" t="str">
            <v>이지듀EX프로컨트롤마일드필40ml(미니)-DNC</v>
          </cell>
        </row>
        <row r="1183">
          <cell r="A1183">
            <v>9001613</v>
          </cell>
          <cell r="B1183" t="str">
            <v>1510</v>
          </cell>
          <cell r="C1183" t="str">
            <v/>
          </cell>
          <cell r="D1183" t="str">
            <v>AlphaeonEpidermalGrowthSerum2ml-DNC</v>
          </cell>
        </row>
        <row r="1184">
          <cell r="A1184">
            <v>9001614</v>
          </cell>
          <cell r="B1184" t="str">
            <v>1510</v>
          </cell>
          <cell r="C1184" t="str">
            <v/>
          </cell>
          <cell r="D1184" t="str">
            <v>[EX]리페어컨트롤리뉴얼인텐시브모이스처7ML(미니)</v>
          </cell>
        </row>
        <row r="1185">
          <cell r="A1185">
            <v>9001615</v>
          </cell>
          <cell r="B1185" t="str">
            <v>1510</v>
          </cell>
          <cell r="C1185" t="str">
            <v/>
          </cell>
          <cell r="D1185" t="str">
            <v>[EX]리페어컨트롤미네랄비비3ML(미니)</v>
          </cell>
        </row>
        <row r="1186">
          <cell r="A1186">
            <v>9001616</v>
          </cell>
          <cell r="B1186" t="str">
            <v>1510</v>
          </cell>
          <cell r="C1186" t="str">
            <v/>
          </cell>
          <cell r="D1186" t="str">
            <v>[EX]리페어컨트롤리뉴얼모이스처7ML(미니)</v>
          </cell>
        </row>
        <row r="1187">
          <cell r="A1187">
            <v>9001617</v>
          </cell>
          <cell r="B1187" t="str">
            <v>1510</v>
          </cell>
          <cell r="C1187" t="str">
            <v/>
          </cell>
          <cell r="D1187" t="str">
            <v>[EX]레드컨트롤카밍크림7ML(미니)</v>
          </cell>
        </row>
        <row r="1188">
          <cell r="A1188">
            <v>9001618</v>
          </cell>
          <cell r="B1188" t="str">
            <v>1510</v>
          </cell>
          <cell r="C1188" t="str">
            <v/>
          </cell>
          <cell r="D1188" t="str">
            <v>이지듀플러스포켓선티슈SPF30,PA++(2개입)-DNC</v>
          </cell>
        </row>
        <row r="1189">
          <cell r="A1189">
            <v>9001619</v>
          </cell>
          <cell r="B1189" t="str">
            <v>1510</v>
          </cell>
          <cell r="C1189" t="str">
            <v/>
          </cell>
          <cell r="D1189" t="str">
            <v>에스테메드어웨이크닝클렌징워터200ml-DNC</v>
          </cell>
        </row>
        <row r="1190">
          <cell r="A1190">
            <v>9001620</v>
          </cell>
          <cell r="B1190" t="str">
            <v>1510</v>
          </cell>
          <cell r="C1190" t="str">
            <v/>
          </cell>
          <cell r="D1190" t="str">
            <v>에스테메드리차징클렌징밤100ml-DNC</v>
          </cell>
        </row>
        <row r="1191">
          <cell r="A1191">
            <v>9001621</v>
          </cell>
          <cell r="B1191" t="str">
            <v>1510</v>
          </cell>
          <cell r="C1191" t="str">
            <v/>
          </cell>
          <cell r="D1191" t="str">
            <v>에스테메드골드에너지크림50g-DNC</v>
          </cell>
        </row>
        <row r="1192">
          <cell r="A1192">
            <v>9001623</v>
          </cell>
          <cell r="B1192" t="str">
            <v>1510</v>
          </cell>
          <cell r="C1192" t="str">
            <v/>
          </cell>
          <cell r="D1192" t="str">
            <v>[EX]프로컨트롤디더블유피디티플러스하드(1ML*9개입)</v>
          </cell>
        </row>
        <row r="1193">
          <cell r="A1193">
            <v>9001624</v>
          </cell>
          <cell r="B1193" t="str">
            <v>1510</v>
          </cell>
          <cell r="C1193" t="str">
            <v/>
          </cell>
          <cell r="D1193" t="str">
            <v>이지듀EX프로컨트롤퓨리파잉필AHA50%200ml-DNC</v>
          </cell>
        </row>
        <row r="1194">
          <cell r="A1194">
            <v>9001625</v>
          </cell>
          <cell r="B1194" t="str">
            <v>1510</v>
          </cell>
          <cell r="C1194" t="str">
            <v/>
          </cell>
          <cell r="D1194" t="str">
            <v>이지듀EX스칼프컨트롤리바이탈샴푸12ml(견본)-DNC</v>
          </cell>
        </row>
        <row r="1195">
          <cell r="A1195">
            <v>9001626</v>
          </cell>
          <cell r="B1195" t="str">
            <v>1510</v>
          </cell>
          <cell r="C1195" t="str">
            <v/>
          </cell>
          <cell r="D1195" t="str">
            <v>[EX]스칼프컨트롤리바이탈토닉30ML</v>
          </cell>
        </row>
        <row r="1196">
          <cell r="A1196">
            <v>9001627</v>
          </cell>
          <cell r="B1196" t="str">
            <v>1510</v>
          </cell>
          <cell r="C1196" t="str">
            <v/>
          </cell>
          <cell r="D1196" t="str">
            <v>이지듀EX스칼프컨트롤리바이탈샴푸200ml-DNC</v>
          </cell>
        </row>
        <row r="1197">
          <cell r="A1197">
            <v>9001628</v>
          </cell>
          <cell r="B1197" t="str">
            <v>1510</v>
          </cell>
          <cell r="C1197" t="str">
            <v/>
          </cell>
          <cell r="D1197" t="str">
            <v>에스테메드어웨이크닝비타버베나핸드크림-DNC</v>
          </cell>
        </row>
        <row r="1198">
          <cell r="A1198">
            <v>9001629</v>
          </cell>
          <cell r="B1198" t="str">
            <v>1510</v>
          </cell>
          <cell r="C1198" t="str">
            <v/>
          </cell>
          <cell r="D1198" t="str">
            <v>에스테메드밸런싱비타릴리핸드크림-DNC</v>
          </cell>
        </row>
        <row r="1199">
          <cell r="A1199">
            <v>9001630</v>
          </cell>
          <cell r="B1199" t="str">
            <v>1510</v>
          </cell>
          <cell r="C1199" t="str">
            <v/>
          </cell>
          <cell r="D1199" t="str">
            <v>에스테메드리차징비타쉐어버터핸드크림-DNC</v>
          </cell>
        </row>
        <row r="1200">
          <cell r="A1200">
            <v>9001631</v>
          </cell>
          <cell r="B1200" t="str">
            <v>1510</v>
          </cell>
          <cell r="C1200" t="str">
            <v/>
          </cell>
          <cell r="D1200" t="str">
            <v>에스테메드비타앤내추럴콜렉션핸드크림-DNC</v>
          </cell>
        </row>
        <row r="1201">
          <cell r="A1201">
            <v>9001632</v>
          </cell>
          <cell r="B1201" t="str">
            <v>1510</v>
          </cell>
          <cell r="C1201" t="str">
            <v/>
          </cell>
          <cell r="D1201" t="str">
            <v>이지듀EX베리어컨트롤바디워시200ml-DNC</v>
          </cell>
        </row>
        <row r="1202">
          <cell r="A1202">
            <v>9001633</v>
          </cell>
          <cell r="B1202" t="str">
            <v>1510</v>
          </cell>
          <cell r="C1202" t="str">
            <v/>
          </cell>
          <cell r="D1202" t="str">
            <v>이지듀EX베리어컨트롤페이스&amp;바디크림50ml-DNC</v>
          </cell>
        </row>
        <row r="1203">
          <cell r="A1203">
            <v>9001634</v>
          </cell>
          <cell r="B1203" t="str">
            <v>1510</v>
          </cell>
          <cell r="C1203" t="str">
            <v/>
          </cell>
          <cell r="D1203" t="str">
            <v>이지듀EX베리어컨트롤페이스&amp;바디크림7ml(견본)-DNC</v>
          </cell>
        </row>
        <row r="1204">
          <cell r="A1204">
            <v>9001635</v>
          </cell>
          <cell r="B1204" t="str">
            <v>1510</v>
          </cell>
          <cell r="C1204" t="str">
            <v/>
          </cell>
          <cell r="D1204" t="str">
            <v>이지듀EX베리어컨트롤바디워시20ml(견본)-DNC</v>
          </cell>
        </row>
        <row r="1205">
          <cell r="A1205">
            <v>9001636</v>
          </cell>
          <cell r="B1205" t="str">
            <v>1510</v>
          </cell>
          <cell r="C1205" t="str">
            <v/>
          </cell>
          <cell r="D1205" t="str">
            <v>[EX]프로컨트롤에피더말젤(1ML*10개입)</v>
          </cell>
        </row>
        <row r="1206">
          <cell r="A1206">
            <v>9001637</v>
          </cell>
          <cell r="B1206" t="str">
            <v>1510</v>
          </cell>
          <cell r="C1206" t="str">
            <v/>
          </cell>
          <cell r="D1206" t="str">
            <v>에스테메드버블포켓마스크(탄산버블)1box(10매)-DNC</v>
          </cell>
        </row>
        <row r="1207">
          <cell r="A1207">
            <v>9001638</v>
          </cell>
          <cell r="B1207" t="str">
            <v>1510</v>
          </cell>
          <cell r="C1207" t="str">
            <v/>
          </cell>
          <cell r="D1207" t="str">
            <v>에스테메드카밍포켓마스크(티트리)1box(10매)-DNC</v>
          </cell>
        </row>
        <row r="1208">
          <cell r="A1208">
            <v>9001639</v>
          </cell>
          <cell r="B1208" t="str">
            <v>1510</v>
          </cell>
          <cell r="C1208" t="str">
            <v/>
          </cell>
          <cell r="D1208" t="str">
            <v>에스테메드링클포켓마스크(스네일)1box(10매)-DNC</v>
          </cell>
        </row>
        <row r="1209">
          <cell r="A1209">
            <v>9001640</v>
          </cell>
          <cell r="B1209" t="str">
            <v>1510</v>
          </cell>
          <cell r="C1209" t="str">
            <v/>
          </cell>
          <cell r="D1209" t="str">
            <v>에스테메드크림모이스처포켓마스크(쉐어버터)1box(10매)-DNC</v>
          </cell>
        </row>
        <row r="1210">
          <cell r="A1210">
            <v>9001641</v>
          </cell>
          <cell r="B1210" t="str">
            <v>1510</v>
          </cell>
          <cell r="C1210" t="str">
            <v/>
          </cell>
          <cell r="D1210" t="str">
            <v>에스테메드화이트닝포켓마스크(슈퍼베리)1box10매-DNC</v>
          </cell>
        </row>
        <row r="1211">
          <cell r="A1211">
            <v>9001642</v>
          </cell>
          <cell r="B1211" t="str">
            <v>1510</v>
          </cell>
          <cell r="C1211" t="str">
            <v/>
          </cell>
          <cell r="D1211" t="str">
            <v>[EA]데일리피니쉬올인원모이스처60ML</v>
          </cell>
        </row>
        <row r="1212">
          <cell r="A1212">
            <v>9001643</v>
          </cell>
          <cell r="B1212" t="str">
            <v>1510</v>
          </cell>
          <cell r="C1212" t="str">
            <v/>
          </cell>
          <cell r="D1212" t="str">
            <v>이지듀데일리모이스트클렌징휩폼120ml-DNC</v>
          </cell>
        </row>
        <row r="1213">
          <cell r="A1213">
            <v>9001644</v>
          </cell>
          <cell r="B1213" t="str">
            <v>1510</v>
          </cell>
          <cell r="C1213" t="str">
            <v/>
          </cell>
          <cell r="D1213" t="str">
            <v>[EA]데일리더블하이드라크림60ML</v>
          </cell>
        </row>
        <row r="1214">
          <cell r="A1214">
            <v>9001645</v>
          </cell>
          <cell r="B1214" t="str">
            <v>1510</v>
          </cell>
          <cell r="C1214" t="str">
            <v/>
          </cell>
          <cell r="D1214" t="str">
            <v>[EA]데일리더블하이드라에센스40ml</v>
          </cell>
        </row>
        <row r="1215">
          <cell r="A1215">
            <v>9001646</v>
          </cell>
          <cell r="B1215" t="str">
            <v>1510</v>
          </cell>
          <cell r="C1215" t="str">
            <v/>
          </cell>
          <cell r="D1215" t="str">
            <v>[EA]데일리더블하이드라토너160ML</v>
          </cell>
        </row>
        <row r="1216">
          <cell r="A1216">
            <v>9001647</v>
          </cell>
          <cell r="B1216" t="str">
            <v>1510</v>
          </cell>
          <cell r="C1216" t="str">
            <v/>
          </cell>
          <cell r="D1216" t="str">
            <v>이지듀데일리엑스트라마일드필링젤120ml-DNC</v>
          </cell>
        </row>
        <row r="1217">
          <cell r="A1217">
            <v>9001648</v>
          </cell>
          <cell r="B1217" t="str">
            <v>1510</v>
          </cell>
          <cell r="C1217" t="str">
            <v/>
          </cell>
          <cell r="D1217" t="str">
            <v>[EX]리페어컨트롤지퍼파우치증정키트(5종)</v>
          </cell>
        </row>
        <row r="1218">
          <cell r="A1218">
            <v>9001649</v>
          </cell>
          <cell r="B1218" t="str">
            <v>1510</v>
          </cell>
          <cell r="C1218" t="str">
            <v/>
          </cell>
          <cell r="D1218" t="str">
            <v>이지듀데일리베이비케어선크림60ml-DNC</v>
          </cell>
        </row>
        <row r="1219">
          <cell r="A1219">
            <v>9001650</v>
          </cell>
          <cell r="B1219" t="str">
            <v>1510</v>
          </cell>
          <cell r="C1219" t="str">
            <v/>
          </cell>
          <cell r="D1219" t="str">
            <v>이지듀데일리선클렌징티슈100g-DNC</v>
          </cell>
        </row>
        <row r="1220">
          <cell r="A1220">
            <v>9001651</v>
          </cell>
          <cell r="B1220" t="str">
            <v>1510</v>
          </cell>
          <cell r="C1220" t="str">
            <v/>
          </cell>
          <cell r="D1220" t="str">
            <v>이지듀데일리프레쉬마일드선크림60ml-DNC</v>
          </cell>
        </row>
        <row r="1221">
          <cell r="A1221">
            <v>9001652</v>
          </cell>
          <cell r="B1221" t="str">
            <v>1510</v>
          </cell>
          <cell r="C1221" t="str">
            <v/>
          </cell>
          <cell r="D1221" t="str">
            <v>이지듀데일리워터프루프선크림60ml-DNC</v>
          </cell>
        </row>
        <row r="1222">
          <cell r="A1222">
            <v>9001653</v>
          </cell>
          <cell r="B1222" t="str">
            <v>1510</v>
          </cell>
          <cell r="C1222" t="str">
            <v/>
          </cell>
          <cell r="D1222" t="str">
            <v>(세트)이지듀데일리울트라쉴드선크림60ml+20ml-DNC</v>
          </cell>
        </row>
        <row r="1223">
          <cell r="A1223">
            <v>9001654</v>
          </cell>
          <cell r="B1223" t="str">
            <v>1510</v>
          </cell>
          <cell r="C1223" t="str">
            <v/>
          </cell>
          <cell r="D1223" t="str">
            <v>이지듀데일리스페셜키트(5종)-DNC</v>
          </cell>
        </row>
        <row r="1224">
          <cell r="A1224">
            <v>9001655</v>
          </cell>
          <cell r="B1224" t="str">
            <v>1510</v>
          </cell>
          <cell r="C1224" t="str">
            <v/>
          </cell>
          <cell r="D1224" t="str">
            <v>[EA]데일리피니쉬올인원모이스처1ML</v>
          </cell>
        </row>
        <row r="1225">
          <cell r="A1225">
            <v>9001656</v>
          </cell>
          <cell r="B1225" t="str">
            <v>1510</v>
          </cell>
          <cell r="C1225" t="str">
            <v/>
          </cell>
          <cell r="D1225" t="str">
            <v>(파우치)이지듀데일리모이스트클렌징휩폼1.5ml-DNC</v>
          </cell>
        </row>
        <row r="1226">
          <cell r="A1226">
            <v>9001657</v>
          </cell>
          <cell r="B1226" t="str">
            <v>1510</v>
          </cell>
          <cell r="C1226" t="str">
            <v/>
          </cell>
          <cell r="D1226" t="str">
            <v>(파우치)이지듀데일리엑스트라마일드필링젤1.5ml-DNC</v>
          </cell>
        </row>
        <row r="1227">
          <cell r="A1227">
            <v>9001658</v>
          </cell>
          <cell r="B1227" t="str">
            <v>1510</v>
          </cell>
          <cell r="C1227" t="str">
            <v/>
          </cell>
          <cell r="D1227" t="str">
            <v>이지듀데일리더블하이드라크림마스크팩1매-DNC</v>
          </cell>
        </row>
        <row r="1228">
          <cell r="A1228">
            <v>9001659</v>
          </cell>
          <cell r="B1228" t="str">
            <v>1510</v>
          </cell>
          <cell r="C1228" t="str">
            <v/>
          </cell>
          <cell r="D1228" t="str">
            <v>이지듀데일리투스텝더마필마스크1매-DNC</v>
          </cell>
        </row>
        <row r="1229">
          <cell r="A1229">
            <v>9001660</v>
          </cell>
          <cell r="B1229" t="str">
            <v>1510</v>
          </cell>
          <cell r="C1229" t="str">
            <v/>
          </cell>
          <cell r="D1229" t="str">
            <v>이지듀데일리투스텝더마필마스크1set(10매입)-DNC</v>
          </cell>
        </row>
        <row r="1230">
          <cell r="A1230">
            <v>9001661</v>
          </cell>
          <cell r="B1230" t="str">
            <v>1510</v>
          </cell>
          <cell r="C1230" t="str">
            <v/>
          </cell>
          <cell r="D1230" t="str">
            <v>이지듀데일리투스텝토닝마스크1매-DNC</v>
          </cell>
        </row>
        <row r="1231">
          <cell r="A1231">
            <v>9001662</v>
          </cell>
          <cell r="B1231" t="str">
            <v>1510</v>
          </cell>
          <cell r="C1231" t="str">
            <v/>
          </cell>
          <cell r="D1231" t="str">
            <v>이지듀데일리투스텝토닝마스크1set(10매입)-DNC</v>
          </cell>
        </row>
        <row r="1232">
          <cell r="A1232">
            <v>9001663</v>
          </cell>
          <cell r="B1232" t="str">
            <v>1510</v>
          </cell>
          <cell r="C1232" t="str">
            <v/>
          </cell>
          <cell r="D1232" t="str">
            <v>에스테메드미라클스파크림50ml-DNC</v>
          </cell>
        </row>
        <row r="1233">
          <cell r="A1233">
            <v>9001664</v>
          </cell>
          <cell r="B1233" t="str">
            <v>1510</v>
          </cell>
          <cell r="C1233" t="str">
            <v/>
          </cell>
          <cell r="D1233" t="str">
            <v>에스테메드미라클스파스페셜세트(3종)-DNC</v>
          </cell>
        </row>
        <row r="1234">
          <cell r="A1234">
            <v>9001665</v>
          </cell>
          <cell r="B1234" t="str">
            <v>1510</v>
          </cell>
          <cell r="C1234" t="str">
            <v/>
          </cell>
          <cell r="D1234" t="str">
            <v>에스테메드미라클스파토너100ml-DNC</v>
          </cell>
        </row>
        <row r="1235">
          <cell r="A1235">
            <v>9001666</v>
          </cell>
          <cell r="B1235" t="str">
            <v>1510</v>
          </cell>
          <cell r="C1235" t="str">
            <v/>
          </cell>
          <cell r="D1235" t="str">
            <v>이지듀데일리더블하이드라비비1호라이트베이지40ml-DNC</v>
          </cell>
        </row>
        <row r="1236">
          <cell r="A1236">
            <v>9001667</v>
          </cell>
          <cell r="B1236" t="str">
            <v>1510</v>
          </cell>
          <cell r="C1236" t="str">
            <v/>
          </cell>
          <cell r="D1236" t="str">
            <v>[EA]데일리에센셜베리어미스트50ML</v>
          </cell>
        </row>
        <row r="1237">
          <cell r="A1237">
            <v>9001668</v>
          </cell>
          <cell r="B1237" t="str">
            <v>1510</v>
          </cell>
          <cell r="C1237" t="str">
            <v/>
          </cell>
          <cell r="D1237" t="str">
            <v>이지듀데일리더블하이드라비비2호내추럴베이지40ml-DNC</v>
          </cell>
        </row>
        <row r="1238">
          <cell r="A1238">
            <v>9001669</v>
          </cell>
          <cell r="B1238" t="str">
            <v>1510</v>
          </cell>
          <cell r="C1238" t="str">
            <v/>
          </cell>
          <cell r="D1238" t="str">
            <v>이지듀데일리옴므에센셜로션60ml-DNC</v>
          </cell>
        </row>
        <row r="1239">
          <cell r="A1239">
            <v>9001670</v>
          </cell>
          <cell r="B1239" t="str">
            <v>1510</v>
          </cell>
          <cell r="C1239" t="str">
            <v/>
          </cell>
          <cell r="D1239" t="str">
            <v>이지듀데일리옴므선디펜스로션60ml-DNC</v>
          </cell>
        </row>
        <row r="1240">
          <cell r="A1240">
            <v>9001671</v>
          </cell>
          <cell r="B1240" t="str">
            <v>1510</v>
          </cell>
          <cell r="C1240" t="str">
            <v/>
          </cell>
          <cell r="D1240" t="str">
            <v>이지듀데일리옴므스킨케어3종세트-DNC</v>
          </cell>
        </row>
        <row r="1241">
          <cell r="A1241">
            <v>9001672</v>
          </cell>
          <cell r="B1241" t="str">
            <v>1510</v>
          </cell>
          <cell r="C1241" t="str">
            <v/>
          </cell>
          <cell r="D1241" t="str">
            <v>이지듀데일리옴므수딩토너160ml-DNC</v>
          </cell>
        </row>
        <row r="1242">
          <cell r="A1242">
            <v>9001673</v>
          </cell>
          <cell r="B1242" t="str">
            <v>1510</v>
          </cell>
          <cell r="C1242" t="str">
            <v/>
          </cell>
          <cell r="D1242" t="str">
            <v>[EX]리페어컨트롤젤드레싱마스크시트세트(38ML*5EA)</v>
          </cell>
        </row>
        <row r="1243">
          <cell r="A1243">
            <v>9001674</v>
          </cell>
          <cell r="B1243" t="str">
            <v>1510</v>
          </cell>
          <cell r="C1243" t="str">
            <v/>
          </cell>
          <cell r="D1243" t="str">
            <v>이지듀데일리모이스트클렌징휩폼30ml(미품)-DNC</v>
          </cell>
        </row>
        <row r="1244">
          <cell r="A1244">
            <v>9001675</v>
          </cell>
          <cell r="B1244" t="str">
            <v>1510</v>
          </cell>
          <cell r="C1244" t="str">
            <v/>
          </cell>
          <cell r="D1244" t="str">
            <v>이지듀데일리더블하이드라토너30ml(미품)-DNC</v>
          </cell>
        </row>
        <row r="1245">
          <cell r="A1245">
            <v>9001676</v>
          </cell>
          <cell r="B1245" t="str">
            <v>1510</v>
          </cell>
          <cell r="C1245" t="str">
            <v/>
          </cell>
          <cell r="D1245" t="str">
            <v>이지듀데일리트라이얼키트(4종)-DNC</v>
          </cell>
        </row>
        <row r="1246">
          <cell r="A1246">
            <v>9001677</v>
          </cell>
          <cell r="B1246" t="str">
            <v>1510</v>
          </cell>
          <cell r="C1246" t="str">
            <v/>
          </cell>
          <cell r="D1246" t="str">
            <v>이지듀데일리옴므여행용세트(3종)-DNC</v>
          </cell>
        </row>
        <row r="1247">
          <cell r="A1247">
            <v>9001678</v>
          </cell>
          <cell r="B1247" t="str">
            <v>1510</v>
          </cell>
          <cell r="C1247" t="str">
            <v/>
          </cell>
          <cell r="D1247" t="str">
            <v>에스테메드씨플러스비타에센스인토너130ml(중국용)-DNC</v>
          </cell>
        </row>
        <row r="1248">
          <cell r="A1248">
            <v>9001679</v>
          </cell>
          <cell r="B1248" t="str">
            <v>1510</v>
          </cell>
          <cell r="C1248" t="str">
            <v/>
          </cell>
          <cell r="D1248" t="str">
            <v>이지듀데일리베이비케어선크림7ml(미품)-DNC</v>
          </cell>
        </row>
        <row r="1249">
          <cell r="A1249">
            <v>9001680</v>
          </cell>
          <cell r="B1249" t="str">
            <v>1510</v>
          </cell>
          <cell r="C1249" t="str">
            <v/>
          </cell>
          <cell r="D1249" t="str">
            <v>이지듀모이스처에센셜미스트120ml(중국용)-DNC</v>
          </cell>
        </row>
        <row r="1250">
          <cell r="A1250">
            <v>9001681</v>
          </cell>
          <cell r="B1250" t="str">
            <v>1510</v>
          </cell>
          <cell r="C1250" t="str">
            <v/>
          </cell>
          <cell r="D1250" t="str">
            <v>이지듀데일리프레쉬마일드선크림7ml(미품)-DNC</v>
          </cell>
        </row>
        <row r="1251">
          <cell r="A1251">
            <v>9001682</v>
          </cell>
          <cell r="B1251" t="str">
            <v>1510</v>
          </cell>
          <cell r="C1251" t="str">
            <v/>
          </cell>
          <cell r="D1251" t="str">
            <v>이지듀데일리울트라쉴드선크림20ml(미품)-DNC</v>
          </cell>
        </row>
        <row r="1252">
          <cell r="A1252">
            <v>9001683</v>
          </cell>
          <cell r="B1252" t="str">
            <v>1510</v>
          </cell>
          <cell r="C1252" t="str">
            <v/>
          </cell>
          <cell r="D1252" t="str">
            <v>이지듀데일리워터프루프선크림7ml(미품)-DNC</v>
          </cell>
        </row>
        <row r="1253">
          <cell r="A1253">
            <v>9001684</v>
          </cell>
          <cell r="B1253" t="str">
            <v>1510</v>
          </cell>
          <cell r="C1253" t="str">
            <v/>
          </cell>
          <cell r="D1253" t="str">
            <v>에스테메드하이드라B6크림30g(중국용)-DNC</v>
          </cell>
        </row>
        <row r="1254">
          <cell r="A1254">
            <v>9001685</v>
          </cell>
          <cell r="B1254" t="str">
            <v>1510</v>
          </cell>
          <cell r="C1254" t="str">
            <v/>
          </cell>
          <cell r="D1254" t="str">
            <v>에스테메드하이드라B5세럼30ml(중국용)-DNC</v>
          </cell>
        </row>
        <row r="1255">
          <cell r="A1255">
            <v>9001686</v>
          </cell>
          <cell r="B1255" t="str">
            <v>1510</v>
          </cell>
          <cell r="C1255" t="str">
            <v/>
          </cell>
          <cell r="D1255" t="str">
            <v>에스테메드멀티비타캡슐클렌징폼120ml(중국용)-DNC</v>
          </cell>
        </row>
        <row r="1256">
          <cell r="A1256">
            <v>9001687</v>
          </cell>
          <cell r="B1256" t="str">
            <v>1510</v>
          </cell>
          <cell r="C1256" t="str">
            <v/>
          </cell>
          <cell r="D1256" t="str">
            <v>에스테메드멀티비타플루이드100ml(중국용)-DNC</v>
          </cell>
        </row>
        <row r="1257">
          <cell r="A1257">
            <v>9001688</v>
          </cell>
          <cell r="B1257" t="str">
            <v>1510</v>
          </cell>
          <cell r="C1257" t="str">
            <v/>
          </cell>
          <cell r="D1257" t="str">
            <v>에스테메드멀티비타세럼30ml(중국용)-DNC</v>
          </cell>
        </row>
        <row r="1258">
          <cell r="A1258">
            <v>9001689</v>
          </cell>
          <cell r="B1258" t="str">
            <v>1510</v>
          </cell>
          <cell r="C1258" t="str">
            <v/>
          </cell>
          <cell r="D1258" t="str">
            <v>에스테메드멀티이펙트링클크림30g(중국용)-DNC</v>
          </cell>
        </row>
        <row r="1259">
          <cell r="A1259">
            <v>9001690</v>
          </cell>
          <cell r="B1259" t="str">
            <v>1510</v>
          </cell>
          <cell r="C1259" t="str">
            <v/>
          </cell>
          <cell r="D1259" t="str">
            <v>에스테메드워터마그넷앰플30ml-DNC</v>
          </cell>
        </row>
        <row r="1260">
          <cell r="A1260">
            <v>9001691</v>
          </cell>
          <cell r="B1260" t="str">
            <v>1510</v>
          </cell>
          <cell r="C1260" t="str">
            <v/>
          </cell>
          <cell r="D1260" t="str">
            <v>에스테메드워터마그넷에센스20ml-DNC</v>
          </cell>
        </row>
        <row r="1261">
          <cell r="A1261">
            <v>9001692</v>
          </cell>
          <cell r="B1261" t="str">
            <v>1510</v>
          </cell>
          <cell r="C1261" t="str">
            <v/>
          </cell>
          <cell r="D1261" t="str">
            <v>[EM]워터마그넷에센스5ML(미니)</v>
          </cell>
        </row>
        <row r="1262">
          <cell r="A1262">
            <v>9001693</v>
          </cell>
          <cell r="B1262" t="str">
            <v>1510</v>
          </cell>
          <cell r="C1262" t="str">
            <v/>
          </cell>
          <cell r="D1262" t="str">
            <v>에스테메드워터마그넷2종세트-DNC</v>
          </cell>
        </row>
        <row r="1263">
          <cell r="A1263">
            <v>9001694</v>
          </cell>
          <cell r="B1263" t="str">
            <v>1510</v>
          </cell>
          <cell r="C1263" t="str">
            <v/>
          </cell>
          <cell r="D1263" t="str">
            <v>이지듀EX액티브수딩세럼1ml(파우치)(중국용)-DNC</v>
          </cell>
        </row>
        <row r="1264">
          <cell r="A1264">
            <v>9001695</v>
          </cell>
          <cell r="B1264" t="str">
            <v>1510</v>
          </cell>
          <cell r="C1264" t="str">
            <v/>
          </cell>
          <cell r="D1264" t="str">
            <v>이지듀EX액티브수딩세럼30ml(중국용)-DNC</v>
          </cell>
        </row>
        <row r="1265">
          <cell r="A1265">
            <v>9001696</v>
          </cell>
          <cell r="B1265" t="str">
            <v>1510</v>
          </cell>
          <cell r="C1265" t="str">
            <v/>
          </cell>
          <cell r="D1265" t="str">
            <v>이지듀EX퓨어마일드클렌징젤150ml(중국용)-DNC</v>
          </cell>
        </row>
        <row r="1266">
          <cell r="A1266">
            <v>9001697</v>
          </cell>
          <cell r="B1266" t="str">
            <v>1510</v>
          </cell>
          <cell r="C1266" t="str">
            <v/>
          </cell>
          <cell r="D1266" t="str">
            <v>이지듀EX올카밍에센셜토너100ml(중국용)-DNC</v>
          </cell>
        </row>
        <row r="1267">
          <cell r="A1267">
            <v>9001698</v>
          </cell>
          <cell r="B1267" t="str">
            <v>1510</v>
          </cell>
          <cell r="C1267" t="str">
            <v/>
          </cell>
          <cell r="D1267" t="str">
            <v>이지듀EX프레쉬마일드선블럭1ml(파우치)(중국용)-DNC</v>
          </cell>
        </row>
        <row r="1268">
          <cell r="A1268">
            <v>9001699</v>
          </cell>
          <cell r="B1268" t="str">
            <v>1510</v>
          </cell>
          <cell r="C1268" t="str">
            <v/>
          </cell>
          <cell r="D1268" t="str">
            <v>이지듀EX프레쉬마일드선블럭40ml(중국용)-DNC</v>
          </cell>
        </row>
        <row r="1269">
          <cell r="A1269">
            <v>9001700</v>
          </cell>
          <cell r="B1269" t="str">
            <v>1510</v>
          </cell>
          <cell r="C1269" t="str">
            <v/>
          </cell>
          <cell r="D1269" t="str">
            <v>이지듀EX인텐시브모이스처1ml(파우치)(중국용)-DNC</v>
          </cell>
        </row>
        <row r="1270">
          <cell r="A1270">
            <v>9001701</v>
          </cell>
          <cell r="B1270" t="str">
            <v>1510</v>
          </cell>
          <cell r="C1270" t="str">
            <v/>
          </cell>
          <cell r="D1270" t="str">
            <v>이지듀EX리뉴얼인텐시브모이스처40ml(중국용)-DNC</v>
          </cell>
        </row>
        <row r="1271">
          <cell r="A1271">
            <v>9001702</v>
          </cell>
          <cell r="B1271" t="str">
            <v>1510</v>
          </cell>
          <cell r="C1271" t="str">
            <v/>
          </cell>
          <cell r="D1271" t="str">
            <v>이지듀EX미네랄비비1ml(파우치)(중국용)-DNC</v>
          </cell>
        </row>
        <row r="1272">
          <cell r="A1272">
            <v>9001703</v>
          </cell>
          <cell r="B1272" t="str">
            <v>1510</v>
          </cell>
          <cell r="C1272" t="str">
            <v/>
          </cell>
          <cell r="D1272" t="str">
            <v>이지듀EX미네랄비비크림40ml(중국용)-DNC</v>
          </cell>
        </row>
        <row r="1273">
          <cell r="A1273">
            <v>9001704</v>
          </cell>
          <cell r="B1273" t="str">
            <v>1510</v>
          </cell>
          <cell r="C1273" t="str">
            <v/>
          </cell>
          <cell r="D1273" t="str">
            <v>이지듀EX인텐스컨트롤1ml(파우치)(중국용)-DNC</v>
          </cell>
        </row>
        <row r="1274">
          <cell r="A1274">
            <v>9001705</v>
          </cell>
          <cell r="B1274" t="str">
            <v>1510</v>
          </cell>
          <cell r="C1274" t="str">
            <v/>
          </cell>
          <cell r="D1274" t="str">
            <v>이지듀EX인텐스컨트롤EGF15ml(중국용)-DNC</v>
          </cell>
        </row>
        <row r="1275">
          <cell r="A1275">
            <v>9001706</v>
          </cell>
          <cell r="B1275" t="str">
            <v>1510</v>
          </cell>
          <cell r="C1275" t="str">
            <v/>
          </cell>
          <cell r="D1275" t="str">
            <v>이지듀EX리뉴얼모이스쳐1ml(파우치)(중국용)-DNC</v>
          </cell>
        </row>
        <row r="1276">
          <cell r="A1276">
            <v>9001707</v>
          </cell>
          <cell r="B1276" t="str">
            <v>1510</v>
          </cell>
          <cell r="C1276" t="str">
            <v/>
          </cell>
          <cell r="D1276" t="str">
            <v>이지듀EX리뉴얼모이스처40ml(중국용)-DNC</v>
          </cell>
        </row>
        <row r="1277">
          <cell r="A1277">
            <v>9001708</v>
          </cell>
          <cell r="B1277" t="str">
            <v>1510</v>
          </cell>
          <cell r="C1277" t="str">
            <v/>
          </cell>
          <cell r="D1277" t="str">
            <v>이지듀EX론칭10주년기념스페셜세트(2종)-DNC</v>
          </cell>
        </row>
        <row r="1278">
          <cell r="A1278">
            <v>9001709</v>
          </cell>
          <cell r="B1278" t="str">
            <v>1510</v>
          </cell>
          <cell r="C1278" t="str">
            <v/>
          </cell>
          <cell r="D1278" t="str">
            <v>이지듀데일리에프터수딩젤120ml-DNC</v>
          </cell>
        </row>
        <row r="1279">
          <cell r="A1279">
            <v>9001710</v>
          </cell>
          <cell r="B1279" t="str">
            <v>1510</v>
          </cell>
          <cell r="C1279" t="str">
            <v/>
          </cell>
          <cell r="D1279" t="str">
            <v>이지듀데일리선7종세트-DNC</v>
          </cell>
        </row>
        <row r="1280">
          <cell r="A1280">
            <v>9001712</v>
          </cell>
          <cell r="B1280" t="str">
            <v>1510</v>
          </cell>
          <cell r="C1280" t="str">
            <v/>
          </cell>
          <cell r="D1280" t="str">
            <v>이지듀DW-EGF크림3ml(미니)-DNC</v>
          </cell>
        </row>
        <row r="1281">
          <cell r="A1281">
            <v>9001713</v>
          </cell>
          <cell r="B1281" t="str">
            <v>1510</v>
          </cell>
          <cell r="C1281" t="str">
            <v/>
          </cell>
          <cell r="D1281" t="str">
            <v>이지듀DW-EGF크림50ml-DNC</v>
          </cell>
        </row>
        <row r="1282">
          <cell r="A1282">
            <v>9001714</v>
          </cell>
          <cell r="B1282" t="str">
            <v>1510</v>
          </cell>
          <cell r="C1282" t="str">
            <v/>
          </cell>
          <cell r="D1282" t="str">
            <v>이지듀DW-EGF토너210ml-DNC</v>
          </cell>
        </row>
        <row r="1283">
          <cell r="A1283">
            <v>9001715</v>
          </cell>
          <cell r="B1283" t="str">
            <v>1510</v>
          </cell>
          <cell r="C1283" t="str">
            <v/>
          </cell>
          <cell r="D1283" t="str">
            <v>에스테메드워터마그넷앰플30ml(리뉴얼)-DNC</v>
          </cell>
        </row>
        <row r="1284">
          <cell r="A1284">
            <v>9001716</v>
          </cell>
          <cell r="B1284" t="str">
            <v>1510</v>
          </cell>
          <cell r="C1284" t="str">
            <v/>
          </cell>
          <cell r="D1284" t="str">
            <v>에스테메드워터마그넷에센스5ml(미품)-DNC</v>
          </cell>
        </row>
        <row r="1285">
          <cell r="A1285">
            <v>9001717</v>
          </cell>
          <cell r="B1285" t="str">
            <v>1510</v>
          </cell>
          <cell r="C1285" t="str">
            <v/>
          </cell>
          <cell r="D1285" t="str">
            <v>에스테메드C+레이져화이트15G(중국용)-DNC</v>
          </cell>
        </row>
        <row r="1286">
          <cell r="A1286">
            <v>9001718</v>
          </cell>
          <cell r="B1286" t="str">
            <v>1510</v>
          </cell>
          <cell r="C1286" t="str">
            <v/>
          </cell>
          <cell r="D1286" t="str">
            <v>에스테메드하이드라B3미스트100ml(중국용)-DNC</v>
          </cell>
        </row>
        <row r="1287">
          <cell r="A1287">
            <v>9001719</v>
          </cell>
          <cell r="B1287" t="str">
            <v>1510</v>
          </cell>
          <cell r="C1287" t="str">
            <v/>
          </cell>
          <cell r="D1287" t="str">
            <v>[EM]하이드라어드밴스드페이셜오일(중국용)</v>
          </cell>
        </row>
        <row r="1288">
          <cell r="A1288">
            <v>9001720</v>
          </cell>
          <cell r="B1288" t="str">
            <v>1510</v>
          </cell>
          <cell r="C1288" t="str">
            <v/>
          </cell>
          <cell r="D1288" t="str">
            <v>이지듀데일리프리미엄기프트세트(5종)-DNC</v>
          </cell>
        </row>
        <row r="1289">
          <cell r="A1289">
            <v>9001721</v>
          </cell>
          <cell r="B1289" t="str">
            <v>1510</v>
          </cell>
          <cell r="C1289" t="str">
            <v/>
          </cell>
          <cell r="D1289" t="str">
            <v>이지듀데일리프리미엄스킨케어세트(5종)-DNC</v>
          </cell>
        </row>
        <row r="1290">
          <cell r="A1290">
            <v>9001722</v>
          </cell>
          <cell r="B1290" t="str">
            <v>1510</v>
          </cell>
          <cell r="C1290" t="str">
            <v/>
          </cell>
          <cell r="D1290" t="str">
            <v>에스테메드화이트닝세럼(중국용)-DNC</v>
          </cell>
        </row>
        <row r="1291">
          <cell r="A1291">
            <v>9001723</v>
          </cell>
          <cell r="B1291" t="str">
            <v>1510</v>
          </cell>
          <cell r="C1291" t="str">
            <v/>
          </cell>
          <cell r="D1291" t="str">
            <v>이지듀데일리필링트라이얼키트(3종)-DNC</v>
          </cell>
        </row>
        <row r="1292">
          <cell r="A1292">
            <v>9001724</v>
          </cell>
          <cell r="B1292" t="str">
            <v>1510</v>
          </cell>
          <cell r="C1292" t="str">
            <v/>
          </cell>
          <cell r="D1292" t="str">
            <v>이지듀DW-EGF크림2ml(파우치)-DNC</v>
          </cell>
        </row>
        <row r="1293">
          <cell r="A1293">
            <v>9001725</v>
          </cell>
          <cell r="B1293" t="str">
            <v>1510</v>
          </cell>
          <cell r="C1293" t="str">
            <v/>
          </cell>
          <cell r="D1293" t="str">
            <v>이지듀DW-EGF크림25ml-DNC</v>
          </cell>
        </row>
        <row r="1294">
          <cell r="A1294">
            <v>9001726</v>
          </cell>
          <cell r="B1294" t="str">
            <v>1510</v>
          </cell>
          <cell r="C1294" t="str">
            <v/>
          </cell>
          <cell r="D1294" t="str">
            <v>이지듀DW-EGF토너40ml-DNC</v>
          </cell>
        </row>
        <row r="1295">
          <cell r="A1295">
            <v>9001727</v>
          </cell>
          <cell r="B1295" t="str">
            <v>1510</v>
          </cell>
          <cell r="C1295" t="str">
            <v/>
          </cell>
          <cell r="D1295" t="str">
            <v>이지듀DW-EGF세럼150ml-DNC</v>
          </cell>
        </row>
        <row r="1296">
          <cell r="A1296">
            <v>9001728</v>
          </cell>
          <cell r="B1296" t="str">
            <v>1510</v>
          </cell>
          <cell r="C1296" t="str">
            <v/>
          </cell>
          <cell r="D1296" t="str">
            <v>이지듀데일리베이비스무딩선로션60ml-DNC</v>
          </cell>
        </row>
        <row r="1297">
          <cell r="A1297">
            <v>9001729</v>
          </cell>
          <cell r="B1297" t="str">
            <v>1510</v>
          </cell>
          <cell r="C1297" t="str">
            <v/>
          </cell>
          <cell r="D1297" t="str">
            <v>이지듀DW-EGF크림15ml(증정용)-DNC</v>
          </cell>
        </row>
        <row r="1298">
          <cell r="A1298">
            <v>9001730</v>
          </cell>
          <cell r="B1298" t="str">
            <v>1510</v>
          </cell>
          <cell r="C1298" t="str">
            <v/>
          </cell>
          <cell r="D1298" t="str">
            <v>이지듀데일리베이비스무딩선로션20ml(미품)-DNC</v>
          </cell>
        </row>
        <row r="1299">
          <cell r="A1299">
            <v>9001731</v>
          </cell>
          <cell r="B1299" t="str">
            <v>1510</v>
          </cell>
          <cell r="C1299" t="str">
            <v/>
          </cell>
          <cell r="D1299" t="str">
            <v>이지듀데일리베이비스무딩선로션7ml(미품)-DNC</v>
          </cell>
        </row>
        <row r="1300">
          <cell r="A1300">
            <v>9001732</v>
          </cell>
          <cell r="B1300" t="str">
            <v>1510</v>
          </cell>
          <cell r="C1300" t="str">
            <v/>
          </cell>
          <cell r="D1300" t="str">
            <v>[EM]옴므멀티액션애프터쉐이브스킨30ML(미품)</v>
          </cell>
        </row>
        <row r="1301">
          <cell r="A1301">
            <v>9001733</v>
          </cell>
          <cell r="B1301" t="str">
            <v>1510</v>
          </cell>
          <cell r="C1301" t="str">
            <v/>
          </cell>
          <cell r="D1301" t="str">
            <v>[EM]옴므멀티액션모이스춰라이징플루이드30ML(미품)</v>
          </cell>
        </row>
        <row r="1302">
          <cell r="A1302">
            <v>9001734</v>
          </cell>
          <cell r="B1302" t="str">
            <v>1510</v>
          </cell>
          <cell r="C1302" t="str">
            <v/>
          </cell>
          <cell r="D1302" t="str">
            <v>이지듀데일리베이비스무딩선로션+이지덤기획세트(한정판)-DNC</v>
          </cell>
        </row>
        <row r="1303">
          <cell r="A1303">
            <v>9001735</v>
          </cell>
          <cell r="B1303" t="str">
            <v>1510</v>
          </cell>
          <cell r="C1303" t="str">
            <v/>
          </cell>
          <cell r="D1303" t="str">
            <v>이지듀데일리울트라쉴드선크림기획세트(20ml추가증정)-DNC</v>
          </cell>
        </row>
        <row r="1304">
          <cell r="A1304">
            <v>9001736</v>
          </cell>
          <cell r="B1304" t="str">
            <v>1510</v>
          </cell>
          <cell r="C1304" t="str">
            <v/>
          </cell>
          <cell r="D1304" t="str">
            <v>이지듀데일리울트라쉴드선크림PA++++20ml(미품)-DNC</v>
          </cell>
        </row>
        <row r="1305">
          <cell r="A1305">
            <v>9001737</v>
          </cell>
          <cell r="B1305" t="str">
            <v>1510</v>
          </cell>
          <cell r="C1305" t="str">
            <v/>
          </cell>
          <cell r="D1305" t="str">
            <v>이지듀데일리울트라쉴드선크림PA++++7ml(미품)-DNC</v>
          </cell>
        </row>
        <row r="1306">
          <cell r="A1306">
            <v>9001738</v>
          </cell>
          <cell r="B1306" t="str">
            <v>1510</v>
          </cell>
          <cell r="C1306" t="str">
            <v/>
          </cell>
          <cell r="D1306" t="str">
            <v>이지듀데일리울트라쉴드선크림PA++++파우치(1ml)+리플렛-DNC</v>
          </cell>
        </row>
        <row r="1307">
          <cell r="A1307">
            <v>9001739</v>
          </cell>
          <cell r="B1307" t="str">
            <v>1510</v>
          </cell>
          <cell r="C1307" t="str">
            <v/>
          </cell>
          <cell r="D1307" t="str">
            <v>[EA]디더블유이지에프크림리미티드15ML(증정용)</v>
          </cell>
        </row>
        <row r="1308">
          <cell r="A1308">
            <v>9001740</v>
          </cell>
          <cell r="B1308" t="str">
            <v>1510</v>
          </cell>
          <cell r="C1308" t="str">
            <v/>
          </cell>
          <cell r="D1308" t="str">
            <v>이지듀DW-EGF크림리미티드2ml(파우치)-DNC</v>
          </cell>
        </row>
        <row r="1309">
          <cell r="A1309">
            <v>9001741</v>
          </cell>
          <cell r="B1309" t="str">
            <v>1510</v>
          </cell>
          <cell r="C1309" t="str">
            <v/>
          </cell>
          <cell r="D1309" t="str">
            <v>[EA]디더블유이지에프크림리미티드50ML</v>
          </cell>
        </row>
        <row r="1310">
          <cell r="A1310">
            <v>9001742</v>
          </cell>
          <cell r="B1310" t="str">
            <v>1510</v>
          </cell>
          <cell r="C1310" t="str">
            <v/>
          </cell>
          <cell r="D1310" t="str">
            <v>[EA]디더블유이지에프토너리미티드210ML</v>
          </cell>
        </row>
        <row r="1311">
          <cell r="A1311">
            <v>9001743</v>
          </cell>
          <cell r="B1311" t="str">
            <v>1510</v>
          </cell>
          <cell r="C1311" t="str">
            <v/>
          </cell>
          <cell r="D1311" t="str">
            <v>[EX]리페어컨트롤더블쉴드선크림50ml</v>
          </cell>
        </row>
        <row r="1312">
          <cell r="A1312">
            <v>9001744</v>
          </cell>
          <cell r="B1312" t="str">
            <v>1510</v>
          </cell>
          <cell r="C1312" t="str">
            <v/>
          </cell>
          <cell r="D1312" t="str">
            <v>이지듀데일리울트라쉴드선크림60MLSPF50+,PA++++-DNC</v>
          </cell>
        </row>
        <row r="1313">
          <cell r="A1313">
            <v>9001745</v>
          </cell>
          <cell r="B1313" t="str">
            <v>1510</v>
          </cell>
          <cell r="C1313" t="str">
            <v/>
          </cell>
          <cell r="D1313" t="str">
            <v>다나에에프터케어키트-DNC</v>
          </cell>
        </row>
        <row r="1314">
          <cell r="A1314">
            <v>9001746</v>
          </cell>
          <cell r="B1314" t="str">
            <v>1510</v>
          </cell>
          <cell r="C1314" t="str">
            <v/>
          </cell>
          <cell r="D1314" t="str">
            <v>퍼펙타에프터케어키트-DNC</v>
          </cell>
        </row>
        <row r="1315">
          <cell r="A1315">
            <v>9001747</v>
          </cell>
          <cell r="B1315" t="str">
            <v>1510</v>
          </cell>
          <cell r="C1315" t="str">
            <v/>
          </cell>
          <cell r="D1315" t="str">
            <v>이지듀디더블유이지에프크림50ml2개입세트[일본홈쇼핑]-DNC</v>
          </cell>
        </row>
        <row r="1316">
          <cell r="A1316">
            <v>9001748</v>
          </cell>
          <cell r="B1316" t="str">
            <v>1510</v>
          </cell>
          <cell r="C1316" t="str">
            <v/>
          </cell>
          <cell r="D1316" t="str">
            <v>다나에에프터케어키트ver.2-DNC</v>
          </cell>
        </row>
        <row r="1317">
          <cell r="A1317">
            <v>9001749</v>
          </cell>
          <cell r="B1317" t="str">
            <v>1510</v>
          </cell>
          <cell r="C1317" t="str">
            <v/>
          </cell>
          <cell r="D1317" t="str">
            <v>퍼펙타에프터케어키트ver.2-DNC</v>
          </cell>
        </row>
        <row r="1318">
          <cell r="A1318">
            <v>9001750</v>
          </cell>
          <cell r="B1318" t="str">
            <v>1510</v>
          </cell>
          <cell r="C1318" t="str">
            <v/>
          </cell>
          <cell r="D1318" t="str">
            <v>이지듀데일리더블하이드라크림마스크팩1set(5매입)-DNC</v>
          </cell>
        </row>
        <row r="1319">
          <cell r="A1319">
            <v>9001751</v>
          </cell>
          <cell r="B1319" t="str">
            <v>1510</v>
          </cell>
          <cell r="C1319" t="str">
            <v/>
          </cell>
          <cell r="D1319" t="str">
            <v>이지듀DW-EGF크림프리미엄15ml(증정용)-DNC</v>
          </cell>
        </row>
        <row r="1320">
          <cell r="A1320">
            <v>9001752</v>
          </cell>
          <cell r="B1320" t="str">
            <v>1510</v>
          </cell>
          <cell r="C1320" t="str">
            <v/>
          </cell>
          <cell r="D1320" t="str">
            <v>이지듀DW-EGF크림프리미엄2ml(파우치)-DNC</v>
          </cell>
        </row>
        <row r="1321">
          <cell r="A1321">
            <v>9001753</v>
          </cell>
          <cell r="B1321" t="str">
            <v>1510</v>
          </cell>
          <cell r="C1321" t="str">
            <v/>
          </cell>
          <cell r="D1321" t="str">
            <v>이지듀DW-EGF크림프리미엄50ml-DNC</v>
          </cell>
        </row>
        <row r="1322">
          <cell r="A1322">
            <v>9001754</v>
          </cell>
          <cell r="B1322" t="str">
            <v>1510</v>
          </cell>
          <cell r="C1322" t="str">
            <v/>
          </cell>
          <cell r="D1322" t="str">
            <v>[EA]디더블유이지에프더마필에센스150ML</v>
          </cell>
        </row>
        <row r="1323">
          <cell r="A1323">
            <v>9001755</v>
          </cell>
          <cell r="B1323" t="str">
            <v>1510</v>
          </cell>
          <cell r="C1323" t="str">
            <v/>
          </cell>
          <cell r="D1323" t="str">
            <v>이지듀DW-EGF인리치드마스크(5개입)-DNC</v>
          </cell>
        </row>
        <row r="1324">
          <cell r="A1324">
            <v>9001756</v>
          </cell>
          <cell r="B1324" t="str">
            <v>1510</v>
          </cell>
          <cell r="C1324" t="str">
            <v/>
          </cell>
          <cell r="D1324" t="str">
            <v>이지듀DW-EGF인리치드마스크-DNC</v>
          </cell>
        </row>
        <row r="1325">
          <cell r="A1325">
            <v>9001757</v>
          </cell>
          <cell r="B1325" t="str">
            <v>1510</v>
          </cell>
          <cell r="C1325" t="str">
            <v/>
          </cell>
          <cell r="D1325" t="str">
            <v>이지듀데일리투스텝더마필마스크팩1set(5매입)-DNC</v>
          </cell>
        </row>
        <row r="1326">
          <cell r="A1326">
            <v>9001758</v>
          </cell>
          <cell r="B1326" t="str">
            <v>1510</v>
          </cell>
          <cell r="C1326" t="str">
            <v/>
          </cell>
          <cell r="D1326" t="str">
            <v>이지듀데일리투스텝비타토닝마스크팩1set(5매입)-DNC</v>
          </cell>
        </row>
        <row r="1327">
          <cell r="A1327">
            <v>9001759</v>
          </cell>
          <cell r="B1327" t="str">
            <v>1510</v>
          </cell>
          <cell r="C1327" t="str">
            <v/>
          </cell>
          <cell r="D1327" t="str">
            <v>[EA]디더블유이지에프더마니들프로그램3000샷앰플세트(1.2ML*28EA</v>
          </cell>
        </row>
        <row r="1328">
          <cell r="A1328">
            <v>9001760</v>
          </cell>
          <cell r="B1328" t="str">
            <v>1510</v>
          </cell>
          <cell r="C1328" t="str">
            <v/>
          </cell>
          <cell r="D1328" t="str">
            <v>이지듀디더블유이지에프더마원샷앰플7개입판촉-DNC</v>
          </cell>
        </row>
        <row r="1329">
          <cell r="A1329">
            <v>9001761</v>
          </cell>
          <cell r="B1329" t="str">
            <v>1510</v>
          </cell>
          <cell r="C1329" t="str">
            <v/>
          </cell>
          <cell r="D1329" t="str">
            <v>이지듀디더블유이지에프트라이얼키트(일반용)-DNC</v>
          </cell>
        </row>
        <row r="1330">
          <cell r="A1330">
            <v>9001762</v>
          </cell>
          <cell r="B1330" t="str">
            <v>1510</v>
          </cell>
          <cell r="C1330" t="str">
            <v/>
          </cell>
          <cell r="D1330" t="str">
            <v>이지듀디더블유이지에프트라이얼키트(시즌용)-DNC</v>
          </cell>
        </row>
        <row r="1331">
          <cell r="A1331">
            <v>9001763</v>
          </cell>
          <cell r="B1331" t="str">
            <v>1510</v>
          </cell>
          <cell r="C1331" t="str">
            <v/>
          </cell>
          <cell r="D1331" t="str">
            <v>이지듀디더블유이지에프크림판촉세트-DNC</v>
          </cell>
        </row>
        <row r="1332">
          <cell r="A1332">
            <v>9001764</v>
          </cell>
          <cell r="B1332" t="str">
            <v>1510</v>
          </cell>
          <cell r="C1332" t="str">
            <v/>
          </cell>
          <cell r="D1332" t="str">
            <v>이지듀디더블유이지에프크림판촉세트(리미티드)-DNC</v>
          </cell>
        </row>
        <row r="1333">
          <cell r="A1333">
            <v>9001765</v>
          </cell>
          <cell r="B1333" t="str">
            <v>1510</v>
          </cell>
          <cell r="C1333" t="str">
            <v/>
          </cell>
          <cell r="D1333" t="str">
            <v>이지듀디더블유이지에프더마니들프로그램스페셜키트-DNC</v>
          </cell>
        </row>
        <row r="1334">
          <cell r="A1334">
            <v>9001766</v>
          </cell>
          <cell r="B1334" t="str">
            <v>1510</v>
          </cell>
          <cell r="C1334" t="str">
            <v/>
          </cell>
          <cell r="D1334" t="str">
            <v>이지듀디더블유이지에프크림판촉세트(쇼핑백제외)-DNC</v>
          </cell>
        </row>
        <row r="1335">
          <cell r="A1335">
            <v>9001767</v>
          </cell>
          <cell r="B1335" t="str">
            <v>1510</v>
          </cell>
          <cell r="C1335" t="str">
            <v/>
          </cell>
          <cell r="D1335" t="str">
            <v>이지듀디더블유이지에프더마니들스페셜키트세트-DNC</v>
          </cell>
        </row>
        <row r="1336">
          <cell r="A1336">
            <v>9001768</v>
          </cell>
          <cell r="B1336" t="str">
            <v>1510</v>
          </cell>
          <cell r="C1336" t="str">
            <v/>
          </cell>
          <cell r="D1336" t="str">
            <v>[EA]디더블유이지에프거즈드레싱패치(17g*4개입)</v>
          </cell>
        </row>
        <row r="1337">
          <cell r="A1337">
            <v>9001769</v>
          </cell>
          <cell r="B1337" t="str">
            <v>1510</v>
          </cell>
          <cell r="C1337" t="str">
            <v/>
          </cell>
          <cell r="D1337" t="str">
            <v>[EM]미라클스파크림50ML(해외전용)</v>
          </cell>
        </row>
        <row r="1338">
          <cell r="A1338">
            <v>9001770</v>
          </cell>
          <cell r="B1338" t="str">
            <v>1510</v>
          </cell>
          <cell r="C1338" t="str">
            <v/>
          </cell>
          <cell r="D1338" t="str">
            <v>에스테메드미라클스파스페셜세트(3종)(해외전용)-DNC</v>
          </cell>
        </row>
        <row r="1339">
          <cell r="A1339">
            <v>9001771</v>
          </cell>
          <cell r="B1339" t="str">
            <v>1510</v>
          </cell>
          <cell r="C1339" t="str">
            <v/>
          </cell>
          <cell r="D1339" t="str">
            <v>[EM]미라클스파토너100ML(해외전용)</v>
          </cell>
        </row>
        <row r="1340">
          <cell r="A1340">
            <v>9001772</v>
          </cell>
          <cell r="B1340" t="str">
            <v>1510</v>
          </cell>
          <cell r="C1340" t="str">
            <v/>
          </cell>
          <cell r="D1340" t="str">
            <v>이지듀디더블유이지에프크림판촉세트(리미티드_쇼핑백제외)-DNC</v>
          </cell>
        </row>
        <row r="1341">
          <cell r="A1341">
            <v>9001773</v>
          </cell>
          <cell r="B1341" t="str">
            <v>1510</v>
          </cell>
          <cell r="C1341" t="str">
            <v/>
          </cell>
          <cell r="D1341" t="str">
            <v>[EA]디더블유이지썬미니멀스틱40ML</v>
          </cell>
        </row>
        <row r="1342">
          <cell r="A1342">
            <v>9001774</v>
          </cell>
          <cell r="B1342" t="str">
            <v>1510</v>
          </cell>
          <cell r="C1342" t="str">
            <v/>
          </cell>
          <cell r="D1342" t="str">
            <v>(단종)DWEGF_이지썬_미니멀스틱_70ML</v>
          </cell>
        </row>
        <row r="1343">
          <cell r="A1343">
            <v>9001775</v>
          </cell>
          <cell r="B1343" t="str">
            <v>1510</v>
          </cell>
          <cell r="C1343" t="str">
            <v/>
          </cell>
          <cell r="D1343" t="str">
            <v>이지듀디더블유이지썬미니멀쿠션-DNC</v>
          </cell>
        </row>
        <row r="1344">
          <cell r="A1344">
            <v>9001776</v>
          </cell>
          <cell r="B1344" t="str">
            <v>1510</v>
          </cell>
          <cell r="C1344" t="str">
            <v/>
          </cell>
          <cell r="D1344" t="str">
            <v>[EA]디더블유이지썬미니멀스틱2ML(파우치)</v>
          </cell>
        </row>
        <row r="1345">
          <cell r="A1345">
            <v>9001777</v>
          </cell>
          <cell r="B1345" t="str">
            <v>1510</v>
          </cell>
          <cell r="C1345" t="str">
            <v/>
          </cell>
          <cell r="D1345" t="str">
            <v>이지듀DW-EGF크림스페셜듀오세트-DNC</v>
          </cell>
        </row>
        <row r="1346">
          <cell r="A1346">
            <v>9001778</v>
          </cell>
          <cell r="B1346" t="str">
            <v>1510</v>
          </cell>
          <cell r="C1346" t="str">
            <v/>
          </cell>
          <cell r="D1346" t="str">
            <v>[EA]투스텝드레싱하이드라마스크(14G+30G)1매입</v>
          </cell>
        </row>
        <row r="1347">
          <cell r="A1347">
            <v>9001779</v>
          </cell>
          <cell r="B1347" t="str">
            <v>1510</v>
          </cell>
          <cell r="C1347" t="str">
            <v/>
          </cell>
          <cell r="D1347" t="str">
            <v>[EA]투스텝포어베스마스크(10G+21G)1매입</v>
          </cell>
        </row>
        <row r="1348">
          <cell r="A1348">
            <v>9001780</v>
          </cell>
          <cell r="B1348" t="str">
            <v>1510</v>
          </cell>
          <cell r="C1348" t="str">
            <v/>
          </cell>
          <cell r="D1348" t="str">
            <v>[EA]투스텝페이스컨투어마스크(4G+25G)1매입</v>
          </cell>
        </row>
        <row r="1349">
          <cell r="A1349">
            <v>9001781</v>
          </cell>
          <cell r="B1349" t="str">
            <v>1510</v>
          </cell>
          <cell r="C1349" t="str">
            <v/>
          </cell>
          <cell r="D1349" t="str">
            <v>[EA]투스텝더마필마스크(2G+28G)1매입</v>
          </cell>
        </row>
        <row r="1350">
          <cell r="A1350">
            <v>9001782</v>
          </cell>
          <cell r="B1350" t="str">
            <v>1510</v>
          </cell>
          <cell r="C1350" t="str">
            <v/>
          </cell>
          <cell r="D1350" t="str">
            <v>이지듀투스텝비타토닝마스크1EA-DNC</v>
          </cell>
        </row>
        <row r="1351">
          <cell r="A1351">
            <v>9001783</v>
          </cell>
          <cell r="B1351" t="str">
            <v>1510</v>
          </cell>
          <cell r="C1351" t="str">
            <v/>
          </cell>
          <cell r="D1351" t="str">
            <v>[EA]투스텝드레싱하이드라마스크(14G+30G) 10매입</v>
          </cell>
        </row>
        <row r="1352">
          <cell r="A1352">
            <v>9001784</v>
          </cell>
          <cell r="B1352" t="str">
            <v>1510</v>
          </cell>
          <cell r="C1352" t="str">
            <v/>
          </cell>
          <cell r="D1352" t="str">
            <v>[EA]투스텝포어베스마스크(10G+21G)10매입</v>
          </cell>
        </row>
        <row r="1353">
          <cell r="A1353">
            <v>9001785</v>
          </cell>
          <cell r="B1353" t="str">
            <v>1510</v>
          </cell>
          <cell r="C1353" t="str">
            <v/>
          </cell>
          <cell r="D1353" t="str">
            <v>[EA]투스텝페이스컨투어마스크(4G+25G)10매입</v>
          </cell>
        </row>
        <row r="1354">
          <cell r="A1354">
            <v>9001786</v>
          </cell>
          <cell r="B1354" t="str">
            <v>1510</v>
          </cell>
          <cell r="C1354" t="str">
            <v/>
          </cell>
          <cell r="D1354" t="str">
            <v>[EA]투스텝더마필마스크(2G+28G)10매입</v>
          </cell>
        </row>
        <row r="1355">
          <cell r="A1355">
            <v>9001787</v>
          </cell>
          <cell r="B1355" t="str">
            <v>1510</v>
          </cell>
          <cell r="C1355" t="str">
            <v/>
          </cell>
          <cell r="D1355" t="str">
            <v>이지듀투스텝비타토닝마스크10EA-DNC</v>
          </cell>
        </row>
        <row r="1356">
          <cell r="A1356">
            <v>9001788</v>
          </cell>
          <cell r="B1356" t="str">
            <v>1510</v>
          </cell>
          <cell r="C1356" t="str">
            <v/>
          </cell>
          <cell r="D1356" t="str">
            <v>이지듀디더블유이지에프더블휩폼120ml-DNC</v>
          </cell>
        </row>
        <row r="1357">
          <cell r="A1357">
            <v>9001789</v>
          </cell>
          <cell r="B1357" t="str">
            <v>1510</v>
          </cell>
          <cell r="C1357" t="str">
            <v/>
          </cell>
          <cell r="D1357" t="str">
            <v>이지듀디더블유이지에프더블휩폼3ml-DNC</v>
          </cell>
        </row>
        <row r="1358">
          <cell r="A1358">
            <v>9001790</v>
          </cell>
          <cell r="B1358" t="str">
            <v>1510</v>
          </cell>
          <cell r="C1358" t="str">
            <v/>
          </cell>
          <cell r="D1358" t="str">
            <v>이지듀디더블유이지에프더블휩폼3ml(10개입)-DNC</v>
          </cell>
        </row>
        <row r="1359">
          <cell r="A1359">
            <v>9001791</v>
          </cell>
          <cell r="B1359" t="str">
            <v>1510</v>
          </cell>
          <cell r="C1359" t="str">
            <v/>
          </cell>
          <cell r="D1359" t="str">
            <v>이지듀디더블유이지에프퍼스트에센스150ml-DNC</v>
          </cell>
        </row>
        <row r="1360">
          <cell r="A1360">
            <v>9001792</v>
          </cell>
          <cell r="B1360" t="str">
            <v>1510</v>
          </cell>
          <cell r="C1360" t="str">
            <v/>
          </cell>
          <cell r="D1360" t="str">
            <v>이지듀디더블유이지에프마스터마스크(낱장)-DNC</v>
          </cell>
        </row>
        <row r="1361">
          <cell r="A1361">
            <v>9001793</v>
          </cell>
          <cell r="B1361" t="str">
            <v>1510</v>
          </cell>
          <cell r="C1361" t="str">
            <v/>
          </cell>
          <cell r="D1361" t="str">
            <v>이지듀디더블유이지에프마스터마스크(5개입)-DNC</v>
          </cell>
        </row>
        <row r="1362">
          <cell r="A1362">
            <v>9001795</v>
          </cell>
          <cell r="B1362" t="str">
            <v>1510</v>
          </cell>
          <cell r="C1362" t="str">
            <v/>
          </cell>
          <cell r="D1362" t="str">
            <v>[EA]디더블유이지에프더마원샷앰플(미품)1.2ML</v>
          </cell>
        </row>
        <row r="1363">
          <cell r="A1363">
            <v>9001796</v>
          </cell>
          <cell r="B1363" t="str">
            <v>1510</v>
          </cell>
          <cell r="C1363" t="str">
            <v/>
          </cell>
          <cell r="D1363" t="str">
            <v>[EA]이지썬톤업베이스40ml</v>
          </cell>
        </row>
        <row r="1364">
          <cell r="A1364">
            <v>9001797</v>
          </cell>
          <cell r="B1364" t="str">
            <v>1510</v>
          </cell>
          <cell r="C1364" t="str">
            <v/>
          </cell>
          <cell r="D1364" t="str">
            <v>이지듀이지썬벨벳프라이머40ml-DNC</v>
          </cell>
        </row>
        <row r="1365">
          <cell r="A1365">
            <v>9001798</v>
          </cell>
          <cell r="B1365" t="str">
            <v>1510</v>
          </cell>
          <cell r="C1365" t="str">
            <v/>
          </cell>
          <cell r="D1365" t="str">
            <v>이지듀이지썬울트라쉴드크림50ml-DNC</v>
          </cell>
        </row>
        <row r="1366">
          <cell r="A1366">
            <v>9001799</v>
          </cell>
          <cell r="B1366" t="str">
            <v>1510</v>
          </cell>
          <cell r="C1366" t="str">
            <v/>
          </cell>
          <cell r="D1366" t="str">
            <v>이지듀이지썬울트라쉴드크림25ml-DNC</v>
          </cell>
        </row>
        <row r="1367">
          <cell r="A1367">
            <v>9001800</v>
          </cell>
          <cell r="B1367" t="str">
            <v>1510</v>
          </cell>
          <cell r="C1367" t="str">
            <v/>
          </cell>
          <cell r="D1367" t="str">
            <v>[EA]디더블유이지썬스페셜세트</v>
          </cell>
        </row>
        <row r="1368">
          <cell r="A1368">
            <v>9001801</v>
          </cell>
          <cell r="B1368" t="str">
            <v>1510</v>
          </cell>
          <cell r="C1368" t="str">
            <v/>
          </cell>
          <cell r="D1368" t="str">
            <v>이지듀DW-EGF크림판촉세트-DNC</v>
          </cell>
        </row>
        <row r="1369">
          <cell r="A1369">
            <v>9001802</v>
          </cell>
          <cell r="B1369" t="str">
            <v>1510</v>
          </cell>
          <cell r="C1369" t="str">
            <v/>
          </cell>
          <cell r="D1369" t="str">
            <v>이지듀DW-EGF리미티드크림판촉세트-DNC</v>
          </cell>
        </row>
        <row r="1370">
          <cell r="A1370">
            <v>9001803</v>
          </cell>
          <cell r="B1370" t="str">
            <v>1510</v>
          </cell>
          <cell r="C1370" t="str">
            <v/>
          </cell>
          <cell r="D1370" t="str">
            <v>이지듀디더블유이지에프더블휩폼60ml-DNC</v>
          </cell>
        </row>
        <row r="1371">
          <cell r="A1371">
            <v>9001804</v>
          </cell>
          <cell r="B1371" t="str">
            <v>1510</v>
          </cell>
          <cell r="C1371" t="str">
            <v/>
          </cell>
          <cell r="D1371" t="str">
            <v>이지듀디더블유이지에프UV커버크림30ml-DNC</v>
          </cell>
        </row>
        <row r="1372">
          <cell r="A1372">
            <v>9001805</v>
          </cell>
          <cell r="B1372" t="str">
            <v>1510</v>
          </cell>
          <cell r="C1372" t="str">
            <v/>
          </cell>
          <cell r="D1372" t="str">
            <v>이지듀디더블유이지썬미니멀쿠션리필-DNC</v>
          </cell>
        </row>
        <row r="1373">
          <cell r="A1373">
            <v>9001806</v>
          </cell>
          <cell r="B1373" t="str">
            <v>1510</v>
          </cell>
          <cell r="C1373" t="str">
            <v/>
          </cell>
          <cell r="D1373" t="str">
            <v>에스테메드미라클스파클렌징티슈(15매)-DNC</v>
          </cell>
        </row>
        <row r="1374">
          <cell r="A1374">
            <v>9001807</v>
          </cell>
          <cell r="B1374" t="str">
            <v>1510</v>
          </cell>
          <cell r="C1374" t="str">
            <v/>
          </cell>
          <cell r="D1374" t="str">
            <v>(중국용)[EX]리페어컨트롤액티브수딩세럼1ML</v>
          </cell>
        </row>
        <row r="1375">
          <cell r="A1375">
            <v>9001808</v>
          </cell>
          <cell r="B1375" t="str">
            <v>1510</v>
          </cell>
          <cell r="C1375" t="str">
            <v/>
          </cell>
          <cell r="D1375" t="str">
            <v>(중국용)[EX]리페어컨트롤액티브수딩세럼40ML</v>
          </cell>
        </row>
        <row r="1376">
          <cell r="A1376">
            <v>9001809</v>
          </cell>
          <cell r="B1376" t="str">
            <v>1510</v>
          </cell>
          <cell r="C1376" t="str">
            <v/>
          </cell>
          <cell r="D1376" t="str">
            <v>(중국용)[EX]리페어컨트롤올카밍에센셜토너210ML</v>
          </cell>
        </row>
        <row r="1377">
          <cell r="A1377">
            <v>9001810</v>
          </cell>
          <cell r="B1377" t="str">
            <v>1510</v>
          </cell>
          <cell r="C1377" t="str">
            <v/>
          </cell>
          <cell r="D1377" t="str">
            <v>(중국용)이지듀EX리페어컨트롤퓨어마일드클렌징젤7ml</v>
          </cell>
        </row>
        <row r="1378">
          <cell r="A1378">
            <v>9001811</v>
          </cell>
          <cell r="B1378" t="str">
            <v>1510</v>
          </cell>
          <cell r="C1378" t="str">
            <v/>
          </cell>
          <cell r="D1378" t="str">
            <v>(중국용)이지듀EX리페어컨트롤모이스쳐에센셜미스트120ml</v>
          </cell>
        </row>
        <row r="1379">
          <cell r="A1379">
            <v>9001812</v>
          </cell>
          <cell r="B1379" t="str">
            <v>1510</v>
          </cell>
          <cell r="C1379" t="str">
            <v/>
          </cell>
          <cell r="D1379" t="str">
            <v>[EX]리페어컨트롤리페어컨트롤1ML(중국용)</v>
          </cell>
        </row>
        <row r="1380">
          <cell r="A1380">
            <v>9001813</v>
          </cell>
          <cell r="B1380" t="str">
            <v>1510</v>
          </cell>
          <cell r="C1380" t="str">
            <v/>
          </cell>
          <cell r="D1380" t="str">
            <v>이지듀EX리페어컨트롤리페어컨트롤20ml(중국용)</v>
          </cell>
        </row>
        <row r="1381">
          <cell r="A1381">
            <v>9001814</v>
          </cell>
          <cell r="B1381" t="str">
            <v>1510</v>
          </cell>
          <cell r="C1381" t="str">
            <v/>
          </cell>
          <cell r="D1381" t="str">
            <v>[EX]리페어컨트롤리페어컨트롤3ML(중국용)</v>
          </cell>
        </row>
        <row r="1382">
          <cell r="A1382">
            <v>9001815</v>
          </cell>
          <cell r="B1382" t="str">
            <v>1510</v>
          </cell>
          <cell r="C1382" t="str">
            <v/>
          </cell>
          <cell r="D1382" t="str">
            <v>[EX]리페어컨트롤리뉴얼모이스처1ML(중국용)</v>
          </cell>
        </row>
        <row r="1383">
          <cell r="A1383">
            <v>9001816</v>
          </cell>
          <cell r="B1383" t="str">
            <v>1510</v>
          </cell>
          <cell r="C1383" t="str">
            <v/>
          </cell>
          <cell r="D1383" t="str">
            <v>[EX]리페어컨트롤리뉴얼모이스처50ML(중국용)</v>
          </cell>
        </row>
        <row r="1384">
          <cell r="A1384">
            <v>9001817</v>
          </cell>
          <cell r="B1384" t="str">
            <v>1510</v>
          </cell>
          <cell r="C1384" t="str">
            <v/>
          </cell>
          <cell r="D1384" t="str">
            <v>[EX]리페어컨트롤리뉴얼모이스처7ML(중국용)</v>
          </cell>
        </row>
        <row r="1385">
          <cell r="A1385">
            <v>9001818</v>
          </cell>
          <cell r="B1385" t="str">
            <v>1510</v>
          </cell>
          <cell r="C1385" t="str">
            <v/>
          </cell>
          <cell r="D1385" t="str">
            <v>[AM]쓰리알이펙트히알루로닉앰플(5ml*3ea)</v>
          </cell>
        </row>
        <row r="1386">
          <cell r="A1386">
            <v>9001819</v>
          </cell>
          <cell r="B1386" t="str">
            <v>1510</v>
          </cell>
          <cell r="C1386" t="str">
            <v/>
          </cell>
          <cell r="D1386" t="str">
            <v>[AM]쓰리알이펙트히알루로닉앰플(5ML*10EA)</v>
          </cell>
        </row>
        <row r="1387">
          <cell r="A1387">
            <v>9001820</v>
          </cell>
          <cell r="B1387" t="str">
            <v>1510</v>
          </cell>
          <cell r="C1387" t="str">
            <v/>
          </cell>
          <cell r="D1387" t="str">
            <v>[EA]스타터소프트클렌징밀크200ML</v>
          </cell>
        </row>
        <row r="1388">
          <cell r="A1388">
            <v>9001821</v>
          </cell>
          <cell r="B1388" t="str">
            <v>1510</v>
          </cell>
          <cell r="C1388" t="str">
            <v/>
          </cell>
          <cell r="D1388" t="str">
            <v>[EA]스타터브라이트필링젤120ML</v>
          </cell>
        </row>
        <row r="1389">
          <cell r="A1389">
            <v>9001822</v>
          </cell>
          <cell r="B1389" t="str">
            <v>1510</v>
          </cell>
          <cell r="C1389" t="str">
            <v/>
          </cell>
          <cell r="D1389" t="str">
            <v>[EA]스타터모이스트휩폼150ML</v>
          </cell>
        </row>
        <row r="1390">
          <cell r="A1390">
            <v>9001823</v>
          </cell>
          <cell r="B1390" t="str">
            <v>1510</v>
          </cell>
          <cell r="C1390" t="str">
            <v/>
          </cell>
          <cell r="D1390" t="str">
            <v>[EA]스타터모이스트휩폼미니어처30ML</v>
          </cell>
        </row>
        <row r="1391">
          <cell r="A1391">
            <v>9001824</v>
          </cell>
          <cell r="B1391" t="str">
            <v>1510</v>
          </cell>
          <cell r="C1391" t="str">
            <v/>
          </cell>
          <cell r="D1391" t="str">
            <v>[EA]스타터3종샤쉐샘플(2ML*3)</v>
          </cell>
        </row>
        <row r="1392">
          <cell r="A1392">
            <v>9001825</v>
          </cell>
          <cell r="B1392" t="str">
            <v>1510</v>
          </cell>
          <cell r="C1392" t="str">
            <v/>
          </cell>
          <cell r="D1392" t="str">
            <v>[판촉]이지듀스타터모이스트휩폼기획세트-DNC</v>
          </cell>
        </row>
        <row r="1393">
          <cell r="A1393">
            <v>9001826</v>
          </cell>
          <cell r="B1393" t="str">
            <v>1510</v>
          </cell>
          <cell r="C1393" t="str">
            <v/>
          </cell>
          <cell r="D1393" t="str">
            <v>[EX]애프터케어키트</v>
          </cell>
        </row>
        <row r="1394">
          <cell r="A1394">
            <v>9001827</v>
          </cell>
          <cell r="B1394" t="str">
            <v>1510</v>
          </cell>
          <cell r="C1394" t="str">
            <v/>
          </cell>
          <cell r="D1394" t="str">
            <v>아테메스3R이팩트히알루로닉마스크(10개입)-DNC</v>
          </cell>
        </row>
        <row r="1395">
          <cell r="A1395">
            <v>9001828</v>
          </cell>
          <cell r="B1395" t="str">
            <v>1510</v>
          </cell>
          <cell r="C1395" t="str">
            <v/>
          </cell>
          <cell r="D1395" t="str">
            <v>이지듀DW-EGF크림스페셜듀오세트(중국용)-DNC</v>
          </cell>
        </row>
        <row r="1396">
          <cell r="A1396">
            <v>9001829</v>
          </cell>
          <cell r="B1396" t="str">
            <v>1510</v>
          </cell>
          <cell r="C1396" t="str">
            <v/>
          </cell>
          <cell r="D1396" t="str">
            <v>[EA]디더블유이지에프크림프레좀15ML(증정용)</v>
          </cell>
        </row>
        <row r="1397">
          <cell r="A1397">
            <v>9001830</v>
          </cell>
          <cell r="B1397" t="str">
            <v>1510</v>
          </cell>
          <cell r="C1397" t="str">
            <v/>
          </cell>
          <cell r="D1397" t="str">
            <v>[EA]디더블유이지에프크림프레좀2ML(파우지)</v>
          </cell>
        </row>
        <row r="1398">
          <cell r="A1398">
            <v>9001831</v>
          </cell>
          <cell r="B1398" t="str">
            <v>1510</v>
          </cell>
          <cell r="C1398" t="str">
            <v/>
          </cell>
          <cell r="D1398" t="str">
            <v>[EA]디더블유이지에프크림프레좀50ML</v>
          </cell>
        </row>
        <row r="1399">
          <cell r="A1399">
            <v>9001832</v>
          </cell>
          <cell r="B1399" t="str">
            <v>1510</v>
          </cell>
          <cell r="C1399" t="str">
            <v/>
          </cell>
          <cell r="D1399" t="str">
            <v>[EA]디더블유이지에프이지업세럼150ML</v>
          </cell>
        </row>
        <row r="1400">
          <cell r="A1400">
            <v>9001833</v>
          </cell>
          <cell r="B1400" t="str">
            <v>1510</v>
          </cell>
          <cell r="C1400" t="str">
            <v/>
          </cell>
          <cell r="D1400" t="str">
            <v>[EA]이지썬벨벳프라이머9.5ML(미품)</v>
          </cell>
        </row>
        <row r="1401">
          <cell r="A1401">
            <v>9001834</v>
          </cell>
          <cell r="B1401" t="str">
            <v>1510</v>
          </cell>
          <cell r="C1401" t="str">
            <v/>
          </cell>
          <cell r="D1401" t="str">
            <v>이지듀힐리언스쇼룸KIT-DNC</v>
          </cell>
        </row>
        <row r="1402">
          <cell r="A1402">
            <v>9001835</v>
          </cell>
          <cell r="B1402" t="str">
            <v>1510</v>
          </cell>
          <cell r="C1402" t="str">
            <v/>
          </cell>
          <cell r="D1402" t="str">
            <v>(PM)[EM]링클포켓마스크(스네일)1box(10매)</v>
          </cell>
        </row>
        <row r="1403">
          <cell r="A1403">
            <v>9001836</v>
          </cell>
          <cell r="B1403" t="str">
            <v>1510</v>
          </cell>
          <cell r="C1403" t="str">
            <v/>
          </cell>
          <cell r="D1403" t="str">
            <v>(PM)이지듀데일리투스텝더마필마스크20매-DNC</v>
          </cell>
        </row>
        <row r="1404">
          <cell r="A1404">
            <v>9001837</v>
          </cell>
          <cell r="B1404" t="str">
            <v>1510</v>
          </cell>
          <cell r="C1404" t="str">
            <v/>
          </cell>
          <cell r="D1404" t="str">
            <v>이지듀DW-EGF크림프리미엄스페셜에디션-DNC</v>
          </cell>
        </row>
        <row r="1405">
          <cell r="A1405">
            <v>9001838</v>
          </cell>
          <cell r="B1405" t="str">
            <v>1510</v>
          </cell>
          <cell r="C1405" t="str">
            <v/>
          </cell>
          <cell r="D1405" t="str">
            <v>[EX]애프터케어미니어처(4종)</v>
          </cell>
        </row>
        <row r="1406">
          <cell r="A1406">
            <v>9001839</v>
          </cell>
          <cell r="B1406" t="str">
            <v>1510</v>
          </cell>
          <cell r="C1406" t="str">
            <v/>
          </cell>
          <cell r="D1406" t="str">
            <v>뷰티스리뉴얼모이스처50ml-DNC</v>
          </cell>
        </row>
        <row r="1407">
          <cell r="A1407">
            <v>9001840</v>
          </cell>
          <cell r="B1407" t="str">
            <v>1510</v>
          </cell>
          <cell r="C1407" t="str">
            <v/>
          </cell>
          <cell r="D1407" t="str">
            <v>뷰티스모이스처에센셜미스트120ML</v>
          </cell>
        </row>
        <row r="1408">
          <cell r="A1408">
            <v>9001841</v>
          </cell>
          <cell r="B1408" t="str">
            <v>1510</v>
          </cell>
          <cell r="C1408" t="str">
            <v/>
          </cell>
          <cell r="D1408" t="str">
            <v>(단종)[임가공][판촉물]미라클스파2종_샤쉐(세럼+크림)</v>
          </cell>
        </row>
        <row r="1409">
          <cell r="A1409">
            <v>9001842</v>
          </cell>
          <cell r="B1409" t="str">
            <v>1510</v>
          </cell>
          <cell r="C1409" t="str">
            <v/>
          </cell>
          <cell r="D1409" t="str">
            <v>[EM]미라클스파세럼50ML(리뉴얼)</v>
          </cell>
        </row>
        <row r="1410">
          <cell r="A1410">
            <v>9001843</v>
          </cell>
          <cell r="B1410" t="str">
            <v>1510</v>
          </cell>
          <cell r="C1410" t="str">
            <v/>
          </cell>
          <cell r="D1410" t="str">
            <v>[EM]미라클스파헤어앤바디워시390G</v>
          </cell>
        </row>
        <row r="1411">
          <cell r="A1411">
            <v>9001844</v>
          </cell>
          <cell r="B1411" t="str">
            <v>1510</v>
          </cell>
          <cell r="C1411" t="str">
            <v/>
          </cell>
          <cell r="D1411" t="str">
            <v>[EM]미라클스파바디로션390G</v>
          </cell>
        </row>
        <row r="1412">
          <cell r="A1412">
            <v>9001845</v>
          </cell>
          <cell r="B1412" t="str">
            <v>1510</v>
          </cell>
          <cell r="C1412" t="str">
            <v/>
          </cell>
          <cell r="D1412" t="str">
            <v>이지듀디더블유더마안티에이징크림2ml(수출전용)-DNC</v>
          </cell>
        </row>
        <row r="1413">
          <cell r="A1413">
            <v>9001846</v>
          </cell>
          <cell r="B1413" t="str">
            <v>1510</v>
          </cell>
          <cell r="C1413" t="str">
            <v/>
          </cell>
          <cell r="D1413" t="str">
            <v>[EA]디더블유더마안티에이징크림40ML(수출)</v>
          </cell>
        </row>
        <row r="1414">
          <cell r="A1414">
            <v>9001847</v>
          </cell>
          <cell r="B1414" t="str">
            <v>1510</v>
          </cell>
          <cell r="C1414" t="str">
            <v/>
          </cell>
          <cell r="D1414" t="str">
            <v>[EA]필업볼륨스팟20ML</v>
          </cell>
        </row>
        <row r="1415">
          <cell r="A1415">
            <v>9001848</v>
          </cell>
          <cell r="B1415" t="str">
            <v>1510</v>
          </cell>
          <cell r="C1415" t="str">
            <v/>
          </cell>
          <cell r="D1415" t="str">
            <v>[EA]필업볼륨에센스30ML</v>
          </cell>
        </row>
        <row r="1416">
          <cell r="A1416">
            <v>9001849</v>
          </cell>
          <cell r="B1416" t="str">
            <v>1510</v>
          </cell>
          <cell r="C1416" t="str">
            <v/>
          </cell>
          <cell r="D1416" t="str">
            <v>셀리시스_링클솔루션_스페셜세트(리뉴얼)</v>
          </cell>
        </row>
        <row r="1417">
          <cell r="A1417">
            <v>9001850</v>
          </cell>
          <cell r="B1417" t="str">
            <v>1510</v>
          </cell>
          <cell r="C1417" t="str">
            <v/>
          </cell>
          <cell r="D1417" t="str">
            <v>셀리시스_링클솔루션_3종스페셜세트(리뉴얼)</v>
          </cell>
        </row>
        <row r="1418">
          <cell r="A1418">
            <v>9001851</v>
          </cell>
          <cell r="B1418" t="str">
            <v>1510</v>
          </cell>
          <cell r="C1418" t="str">
            <v/>
          </cell>
          <cell r="D1418" t="str">
            <v>에프터케어키트-DNC</v>
          </cell>
        </row>
        <row r="1419">
          <cell r="A1419">
            <v>9001852</v>
          </cell>
          <cell r="B1419" t="str">
            <v>1510</v>
          </cell>
          <cell r="C1419" t="str">
            <v/>
          </cell>
          <cell r="D1419" t="str">
            <v>이지듀에프터케어키트ver.2-DNC</v>
          </cell>
        </row>
        <row r="1420">
          <cell r="A1420">
            <v>9001853</v>
          </cell>
          <cell r="B1420" t="str">
            <v>1510</v>
          </cell>
          <cell r="C1420" t="str">
            <v/>
          </cell>
          <cell r="D1420" t="str">
            <v>피어라미지더블모이스트크리스탈스킨마스크-DNC</v>
          </cell>
        </row>
        <row r="1421">
          <cell r="A1421">
            <v>9001854</v>
          </cell>
          <cell r="B1421" t="str">
            <v>1510</v>
          </cell>
          <cell r="C1421" t="str">
            <v/>
          </cell>
          <cell r="D1421" t="str">
            <v>피어라미지더블모이스트크리스탈스킨마스크8매입-DNC</v>
          </cell>
        </row>
        <row r="1422">
          <cell r="A1422">
            <v>9001855</v>
          </cell>
          <cell r="B1422" t="str">
            <v>1510</v>
          </cell>
          <cell r="C1422" t="str">
            <v/>
          </cell>
          <cell r="D1422" t="str">
            <v>피어라미지퓨리파잉모이스트크리스탈스킨마스크-DNC</v>
          </cell>
        </row>
        <row r="1423">
          <cell r="A1423">
            <v>9001856</v>
          </cell>
          <cell r="B1423" t="str">
            <v>1510</v>
          </cell>
          <cell r="C1423" t="str">
            <v/>
          </cell>
          <cell r="D1423" t="str">
            <v>피어라미지퓨리파잉모이스트크리스탈스킨마스크8매입-DNC</v>
          </cell>
        </row>
        <row r="1424">
          <cell r="A1424">
            <v>9001857</v>
          </cell>
          <cell r="B1424" t="str">
            <v>1510</v>
          </cell>
          <cell r="C1424" t="str">
            <v/>
          </cell>
          <cell r="D1424" t="str">
            <v>피어라미지뉴트리모이스트크리스탈스킨마스크-DNC</v>
          </cell>
        </row>
        <row r="1425">
          <cell r="A1425">
            <v>9001858</v>
          </cell>
          <cell r="B1425" t="str">
            <v>1510</v>
          </cell>
          <cell r="C1425" t="str">
            <v/>
          </cell>
          <cell r="D1425" t="str">
            <v>피어라미지뉴트리모이스트크리스탈스킨마스크8매입-DNC</v>
          </cell>
        </row>
        <row r="1426">
          <cell r="A1426">
            <v>9001859</v>
          </cell>
          <cell r="B1426" t="str">
            <v>1510</v>
          </cell>
          <cell r="C1426" t="str">
            <v/>
          </cell>
          <cell r="D1426" t="str">
            <v>피어라미지화이트모이스트크리스탈스킨마스크-DNC</v>
          </cell>
        </row>
        <row r="1427">
          <cell r="A1427">
            <v>9001860</v>
          </cell>
          <cell r="B1427" t="str">
            <v>1510</v>
          </cell>
          <cell r="C1427" t="str">
            <v/>
          </cell>
          <cell r="D1427" t="str">
            <v>피어라미지화이트모이스트크리스탈스킨마스크8매입-DNC</v>
          </cell>
        </row>
        <row r="1428">
          <cell r="A1428">
            <v>9001861</v>
          </cell>
          <cell r="B1428" t="str">
            <v>1510</v>
          </cell>
          <cell r="C1428" t="str">
            <v/>
          </cell>
          <cell r="D1428" t="str">
            <v>이지듀리더마마스터앰플1ML미품-DNC</v>
          </cell>
        </row>
        <row r="1429">
          <cell r="A1429">
            <v>9001862</v>
          </cell>
          <cell r="B1429" t="str">
            <v>1510</v>
          </cell>
          <cell r="C1429" t="str">
            <v/>
          </cell>
          <cell r="D1429" t="str">
            <v>[EA]리더마마스터앰플(1ML*20EA)</v>
          </cell>
        </row>
        <row r="1430">
          <cell r="A1430">
            <v>9001863</v>
          </cell>
          <cell r="B1430" t="str">
            <v>1510</v>
          </cell>
          <cell r="C1430" t="str">
            <v/>
          </cell>
          <cell r="D1430" t="str">
            <v>[EA]리더마이펙트크림50ML</v>
          </cell>
        </row>
        <row r="1431">
          <cell r="A1431">
            <v>9001864</v>
          </cell>
          <cell r="B1431" t="str">
            <v>1510</v>
          </cell>
          <cell r="C1431" t="str">
            <v/>
          </cell>
          <cell r="D1431" t="str">
            <v>[EA]리더마이펙트크림15ML(미품)</v>
          </cell>
        </row>
        <row r="1432">
          <cell r="A1432">
            <v>9001865</v>
          </cell>
          <cell r="B1432" t="str">
            <v>1510</v>
          </cell>
          <cell r="C1432" t="str">
            <v/>
          </cell>
          <cell r="D1432" t="str">
            <v>[EA]리더마부스팅에센스120ml</v>
          </cell>
        </row>
        <row r="1433">
          <cell r="A1433">
            <v>9001866</v>
          </cell>
          <cell r="B1433" t="str">
            <v>1510</v>
          </cell>
          <cell r="C1433" t="str">
            <v/>
          </cell>
          <cell r="D1433" t="str">
            <v>[CX]링클솔루션아이컨투어크림15ML(리뉴얼)</v>
          </cell>
        </row>
        <row r="1434">
          <cell r="A1434">
            <v>9001867</v>
          </cell>
          <cell r="B1434" t="str">
            <v>1510</v>
          </cell>
          <cell r="C1434" t="str">
            <v/>
          </cell>
          <cell r="D1434" t="str">
            <v>[CX]링클솔루션크림50ML(리뉴얼)</v>
          </cell>
        </row>
        <row r="1435">
          <cell r="A1435">
            <v>9001868</v>
          </cell>
          <cell r="B1435" t="str">
            <v>1510</v>
          </cell>
          <cell r="C1435" t="str">
            <v/>
          </cell>
          <cell r="D1435" t="str">
            <v>[CX]링클솔루션스킨소프너120ML(리뉴얼)</v>
          </cell>
        </row>
        <row r="1436">
          <cell r="A1436">
            <v>9001869</v>
          </cell>
          <cell r="B1436" t="str">
            <v>1510</v>
          </cell>
          <cell r="C1436" t="str">
            <v/>
          </cell>
          <cell r="D1436" t="str">
            <v>[CX]링클솔루션에멀젼120ML(리뉴얼)</v>
          </cell>
        </row>
        <row r="1437">
          <cell r="A1437">
            <v>9001870</v>
          </cell>
          <cell r="B1437" t="str">
            <v>1510</v>
          </cell>
          <cell r="C1437" t="str">
            <v/>
          </cell>
          <cell r="D1437" t="str">
            <v>[EA]필업볼륨스팟7ML(증정용)</v>
          </cell>
        </row>
        <row r="1438">
          <cell r="A1438">
            <v>9001871</v>
          </cell>
          <cell r="B1438" t="str">
            <v>1510</v>
          </cell>
          <cell r="C1438" t="str">
            <v/>
          </cell>
          <cell r="D1438" t="str">
            <v>[EA]필업볼륨에센스7ML(증정용)</v>
          </cell>
        </row>
        <row r="1439">
          <cell r="A1439">
            <v>9001872</v>
          </cell>
          <cell r="B1439" t="str">
            <v>1510</v>
          </cell>
          <cell r="C1439" t="str">
            <v/>
          </cell>
          <cell r="D1439" t="str">
            <v>[EA]필업볼륨스팟앤에센스스페셜세트</v>
          </cell>
        </row>
        <row r="1440">
          <cell r="A1440">
            <v>9001873</v>
          </cell>
          <cell r="B1440" t="str">
            <v>1510</v>
          </cell>
          <cell r="C1440" t="str">
            <v/>
          </cell>
          <cell r="D1440" t="str">
            <v>[EM]미라클스파헤어앤바디워시390G(미품)</v>
          </cell>
        </row>
        <row r="1441">
          <cell r="A1441">
            <v>9001874</v>
          </cell>
          <cell r="B1441" t="str">
            <v>1510</v>
          </cell>
          <cell r="C1441" t="str">
            <v/>
          </cell>
          <cell r="D1441" t="str">
            <v>[EM]미라클스파바디로션390G(미품)</v>
          </cell>
        </row>
        <row r="1442">
          <cell r="A1442">
            <v>9001875</v>
          </cell>
          <cell r="B1442" t="str">
            <v>1510</v>
          </cell>
          <cell r="C1442" t="str">
            <v/>
          </cell>
          <cell r="D1442" t="str">
            <v>[세트]이지듀보습(클렌징휩폼+미스트)기획세트-DNC</v>
          </cell>
        </row>
        <row r="1443">
          <cell r="A1443">
            <v>9001876</v>
          </cell>
          <cell r="B1443" t="str">
            <v>1510</v>
          </cell>
          <cell r="C1443" t="str">
            <v/>
          </cell>
          <cell r="D1443" t="str">
            <v>[세트]DW-EGF(휩폼+리미티드크림)기획세트-DNC</v>
          </cell>
        </row>
        <row r="1444">
          <cell r="A1444">
            <v>9001877</v>
          </cell>
          <cell r="B1444" t="str">
            <v>1510</v>
          </cell>
          <cell r="C1444" t="str">
            <v/>
          </cell>
          <cell r="D1444" t="str">
            <v>[세트]DW-EGF(크림+거즈패치)기획세트-DNC</v>
          </cell>
        </row>
        <row r="1445">
          <cell r="A1445">
            <v>9001878</v>
          </cell>
          <cell r="B1445" t="str">
            <v>1510</v>
          </cell>
          <cell r="C1445" t="str">
            <v/>
          </cell>
          <cell r="D1445" t="str">
            <v>[세트]에스테메드(클렌징티슈&amp;폼)기획세트-DNC</v>
          </cell>
        </row>
        <row r="1446">
          <cell r="A1446">
            <v>9001880</v>
          </cell>
          <cell r="B1446" t="str">
            <v>1510</v>
          </cell>
          <cell r="C1446" t="str">
            <v/>
          </cell>
          <cell r="D1446" t="str">
            <v>[EA]이지썬아웃도어선블록50G</v>
          </cell>
        </row>
        <row r="1447">
          <cell r="A1447">
            <v>9001881</v>
          </cell>
          <cell r="B1447" t="str">
            <v>1510</v>
          </cell>
          <cell r="C1447" t="str">
            <v/>
          </cell>
          <cell r="D1447" t="str">
            <v>이지듀DW-EGF스킨케어3종세트-DNC</v>
          </cell>
        </row>
        <row r="1448">
          <cell r="A1448">
            <v>9001882</v>
          </cell>
          <cell r="B1448" t="str">
            <v>1510</v>
          </cell>
          <cell r="C1448" t="str">
            <v/>
          </cell>
          <cell r="D1448" t="str">
            <v>[EA]리더마2종샤쉐(크림&amp;앰플)</v>
          </cell>
        </row>
        <row r="1449">
          <cell r="A1449">
            <v>9001883</v>
          </cell>
          <cell r="B1449" t="str">
            <v>1510</v>
          </cell>
          <cell r="C1449" t="str">
            <v/>
          </cell>
          <cell r="D1449" t="str">
            <v>[세트]이지듀투스텝마스크스페셜기프트세트-DNC</v>
          </cell>
        </row>
        <row r="1450">
          <cell r="A1450">
            <v>9001884</v>
          </cell>
          <cell r="B1450" t="str">
            <v>1510</v>
          </cell>
          <cell r="C1450" t="str">
            <v/>
          </cell>
          <cell r="D1450" t="str">
            <v>[세트][판촉몰]리본마스크3종세트-DNC</v>
          </cell>
        </row>
        <row r="1451">
          <cell r="A1451">
            <v>9001885</v>
          </cell>
          <cell r="B1451" t="str">
            <v>1510</v>
          </cell>
          <cell r="C1451" t="str">
            <v/>
          </cell>
          <cell r="D1451" t="str">
            <v>[세트]관계사핵심관리3종세트-DNC</v>
          </cell>
        </row>
        <row r="1452">
          <cell r="A1452">
            <v>9001886</v>
          </cell>
          <cell r="B1452" t="str">
            <v>1510</v>
          </cell>
          <cell r="C1452" t="str">
            <v/>
          </cell>
          <cell r="D1452" t="str">
            <v>[세트]셀리시스VIP4종세트</v>
          </cell>
        </row>
        <row r="1453">
          <cell r="A1453">
            <v>9001887</v>
          </cell>
          <cell r="B1453" t="str">
            <v>1510</v>
          </cell>
          <cell r="C1453" t="str">
            <v/>
          </cell>
          <cell r="D1453" t="str">
            <v>[세트]이지듀DW-EGF리미티드세트-DNC</v>
          </cell>
        </row>
        <row r="1454">
          <cell r="A1454">
            <v>9001888</v>
          </cell>
          <cell r="B1454" t="str">
            <v>1510</v>
          </cell>
          <cell r="C1454" t="str">
            <v/>
          </cell>
          <cell r="D1454" t="str">
            <v>[세트]이지듀DW-EGF세트(더마필마스크)-DNC</v>
          </cell>
        </row>
        <row r="1455">
          <cell r="A1455">
            <v>9001889</v>
          </cell>
          <cell r="B1455" t="str">
            <v>1510</v>
          </cell>
          <cell r="C1455" t="str">
            <v/>
          </cell>
          <cell r="D1455" t="str">
            <v>[세트]이지듀DW-EGF세트II-DNC</v>
          </cell>
        </row>
        <row r="1456">
          <cell r="A1456">
            <v>9001890</v>
          </cell>
          <cell r="B1456" t="str">
            <v>1510</v>
          </cell>
          <cell r="C1456" t="str">
            <v/>
          </cell>
          <cell r="D1456" t="str">
            <v>[세트]이지듀데일리8종세트(비비1호)II-DNC</v>
          </cell>
        </row>
        <row r="1457">
          <cell r="A1457">
            <v>9001891</v>
          </cell>
          <cell r="B1457" t="str">
            <v>1510</v>
          </cell>
          <cell r="C1457" t="str">
            <v/>
          </cell>
          <cell r="D1457" t="str">
            <v>[세트]이지듀데일리더블보습3종세트_고급형-DNC</v>
          </cell>
        </row>
        <row r="1458">
          <cell r="A1458">
            <v>9001892</v>
          </cell>
          <cell r="B1458" t="str">
            <v>1510</v>
          </cell>
          <cell r="C1458" t="str">
            <v/>
          </cell>
          <cell r="D1458" t="str">
            <v>[세트]이지듀데일리더블보습3종세트-DNC</v>
          </cell>
        </row>
        <row r="1459">
          <cell r="A1459">
            <v>9001893</v>
          </cell>
          <cell r="B1459" t="str">
            <v>1510</v>
          </cell>
          <cell r="C1459" t="str">
            <v/>
          </cell>
          <cell r="D1459" t="str">
            <v>[세트]이지듀데일리더블보습4종세트(쇼핑백없음)-DNC</v>
          </cell>
        </row>
        <row r="1460">
          <cell r="A1460">
            <v>9001894</v>
          </cell>
          <cell r="B1460" t="str">
            <v>1510</v>
          </cell>
          <cell r="C1460" t="str">
            <v/>
          </cell>
          <cell r="D1460" t="str">
            <v>[세트]이지듀데일리더블보습세트2(마스크&amp;미스트)-DNC</v>
          </cell>
        </row>
        <row r="1461">
          <cell r="A1461">
            <v>9001895</v>
          </cell>
          <cell r="B1461" t="str">
            <v>1510</v>
          </cell>
          <cell r="C1461" t="str">
            <v/>
          </cell>
          <cell r="D1461" t="str">
            <v>[세트]이지듀데일리더블보습세트3(마스크&amp;미스트)III-DNC</v>
          </cell>
        </row>
        <row r="1462">
          <cell r="A1462">
            <v>9001897</v>
          </cell>
          <cell r="B1462" t="str">
            <v>1510</v>
          </cell>
          <cell r="C1462" t="str">
            <v/>
          </cell>
          <cell r="D1462" t="str">
            <v>[세트]파우치(그레이)_운동용-DNC</v>
          </cell>
        </row>
        <row r="1463">
          <cell r="A1463">
            <v>9001902</v>
          </cell>
          <cell r="B1463" t="str">
            <v>1510</v>
          </cell>
          <cell r="C1463" t="str">
            <v/>
          </cell>
          <cell r="D1463" t="str">
            <v>[EX]프로컨트롤디더블유피디티플러스하드1ML</v>
          </cell>
        </row>
        <row r="1464">
          <cell r="A1464">
            <v>9002052</v>
          </cell>
          <cell r="B1464" t="str">
            <v>1510</v>
          </cell>
          <cell r="C1464" t="str">
            <v/>
          </cell>
          <cell r="D1464" t="str">
            <v>셀리시스EX스킨케어3종세트-DNC</v>
          </cell>
        </row>
        <row r="1465">
          <cell r="A1465">
            <v>9002053</v>
          </cell>
          <cell r="B1465" t="str">
            <v>1510</v>
          </cell>
          <cell r="C1465" t="str">
            <v/>
          </cell>
          <cell r="D1465" t="str">
            <v>이지듀EX리페어컨트롤젤드레싱마스크시트5개입-DNC</v>
          </cell>
        </row>
        <row r="1466">
          <cell r="A1466">
            <v>9002054</v>
          </cell>
          <cell r="B1466" t="str">
            <v>1510</v>
          </cell>
          <cell r="C1466" t="str">
            <v/>
          </cell>
          <cell r="D1466" t="str">
            <v>이지듀데일리더블하이드라크림마스크팩1set(10매입)-DNC</v>
          </cell>
        </row>
        <row r="1467">
          <cell r="A1467">
            <v>9002056</v>
          </cell>
          <cell r="B1467" t="str">
            <v>1510</v>
          </cell>
          <cell r="C1467" t="str">
            <v/>
          </cell>
          <cell r="D1467" t="str">
            <v>[EA]힐리언스쇼룸KIT(N)</v>
          </cell>
        </row>
        <row r="1468">
          <cell r="A1468">
            <v>9002057</v>
          </cell>
          <cell r="B1468" t="str">
            <v>1510</v>
          </cell>
          <cell r="C1468" t="str">
            <v/>
          </cell>
          <cell r="D1468" t="str">
            <v>[세트]이지듀디더블유토탈케어프리미엄4종세트-DNC</v>
          </cell>
        </row>
        <row r="1469">
          <cell r="A1469">
            <v>9002059</v>
          </cell>
          <cell r="B1469" t="str">
            <v>1510</v>
          </cell>
          <cell r="C1469" t="str">
            <v/>
          </cell>
          <cell r="D1469" t="str">
            <v>[EM]미라클스파크림50ML(리뉴얼)</v>
          </cell>
        </row>
        <row r="1470">
          <cell r="A1470">
            <v>9002060</v>
          </cell>
          <cell r="B1470" t="str">
            <v>1510</v>
          </cell>
          <cell r="C1470" t="str">
            <v/>
          </cell>
          <cell r="D1470" t="str">
            <v>[EM]미라클스파토너120ML(리뉴얼)</v>
          </cell>
        </row>
        <row r="1471">
          <cell r="A1471">
            <v>9002061</v>
          </cell>
          <cell r="B1471" t="str">
            <v>1510</v>
          </cell>
          <cell r="C1471" t="str">
            <v/>
          </cell>
          <cell r="D1471" t="str">
            <v>[CX]이지에프링클29액티베이터(리뉴얼)</v>
          </cell>
        </row>
        <row r="1472">
          <cell r="A1472">
            <v>9002151</v>
          </cell>
          <cell r="B1472" t="str">
            <v>1510</v>
          </cell>
          <cell r="C1472" t="str">
            <v/>
          </cell>
          <cell r="D1472" t="str">
            <v>에스테메드씨플러스비타에센스인토너130ML(미국용라벨부착완료)</v>
          </cell>
        </row>
        <row r="1473">
          <cell r="A1473">
            <v>9002152</v>
          </cell>
          <cell r="B1473" t="str">
            <v>1510</v>
          </cell>
          <cell r="C1473" t="str">
            <v/>
          </cell>
          <cell r="D1473" t="str">
            <v>[CX]링클솔루션에멀젼(영문라벨부착)</v>
          </cell>
        </row>
        <row r="1474">
          <cell r="A1474">
            <v>9002153</v>
          </cell>
          <cell r="B1474" t="str">
            <v>1510</v>
          </cell>
          <cell r="C1474" t="str">
            <v/>
          </cell>
          <cell r="D1474" t="str">
            <v>[CX]링클솔루션스킨소프너(영문라벨부착)</v>
          </cell>
        </row>
        <row r="1475">
          <cell r="A1475">
            <v>9002154</v>
          </cell>
          <cell r="B1475" t="str">
            <v>1510</v>
          </cell>
          <cell r="C1475" t="str">
            <v/>
          </cell>
          <cell r="D1475" t="str">
            <v>셀리시스EX링클솔루션컨센트레이팅에센스(필리핀용라벨부착완료)</v>
          </cell>
        </row>
        <row r="1476">
          <cell r="A1476">
            <v>9002155</v>
          </cell>
          <cell r="B1476" t="str">
            <v>1510</v>
          </cell>
          <cell r="C1476" t="str">
            <v/>
          </cell>
          <cell r="D1476" t="str">
            <v>셀리시스EX링클솔루션크림(미국용라벨부착완료)</v>
          </cell>
        </row>
        <row r="1477">
          <cell r="A1477">
            <v>9002156</v>
          </cell>
          <cell r="B1477" t="str">
            <v>1510</v>
          </cell>
          <cell r="C1477" t="str">
            <v/>
          </cell>
          <cell r="D1477" t="str">
            <v>셀리시스EX링클솔루션아이컨투어크림(러시아용라벨부착완료)</v>
          </cell>
        </row>
        <row r="1478">
          <cell r="A1478">
            <v>9002157</v>
          </cell>
          <cell r="B1478" t="str">
            <v>1510</v>
          </cell>
          <cell r="C1478" t="str">
            <v/>
          </cell>
          <cell r="D1478" t="str">
            <v>셀리시스EX링클솔루션아이컨투어크림(필리핀용라벨부착완료)</v>
          </cell>
        </row>
        <row r="1479">
          <cell r="A1479">
            <v>9002158</v>
          </cell>
          <cell r="B1479" t="str">
            <v>1510</v>
          </cell>
          <cell r="C1479" t="str">
            <v/>
          </cell>
          <cell r="D1479" t="str">
            <v>셀리시스EXEGF링클29액티베이터RENEW(러시아용라벨부착완료)</v>
          </cell>
        </row>
        <row r="1480">
          <cell r="A1480">
            <v>9002160</v>
          </cell>
          <cell r="B1480" t="str">
            <v>1510</v>
          </cell>
          <cell r="C1480" t="str">
            <v/>
          </cell>
          <cell r="D1480" t="str">
            <v>[EX]리페어컨트롤액티브수딩세럼40ML(영문라벨부착)</v>
          </cell>
        </row>
        <row r="1481">
          <cell r="A1481">
            <v>9002161</v>
          </cell>
          <cell r="B1481" t="str">
            <v>1510</v>
          </cell>
          <cell r="C1481" t="str">
            <v/>
          </cell>
          <cell r="D1481" t="str">
            <v>(14)이지듀EX리페어컨트롤_액티브수딩세럼40ml(미국용라벨부착완료)</v>
          </cell>
        </row>
        <row r="1482">
          <cell r="A1482">
            <v>9002162</v>
          </cell>
          <cell r="B1482" t="str">
            <v>1510</v>
          </cell>
          <cell r="C1482" t="str">
            <v/>
          </cell>
          <cell r="D1482" t="str">
            <v>(14)이지듀EX리페어컨트롤_액티브수딩세럼40ml(중국용라벨부착완료)</v>
          </cell>
        </row>
        <row r="1483">
          <cell r="A1483">
            <v>9002163</v>
          </cell>
          <cell r="B1483" t="str">
            <v>1510</v>
          </cell>
          <cell r="C1483" t="str">
            <v/>
          </cell>
          <cell r="D1483" t="str">
            <v>[EX]리페어컨트롤액티브수딩세럼40ml(영문라벨부착)</v>
          </cell>
        </row>
        <row r="1484">
          <cell r="A1484">
            <v>9002164</v>
          </cell>
          <cell r="B1484" t="str">
            <v>1510</v>
          </cell>
          <cell r="C1484" t="str">
            <v/>
          </cell>
          <cell r="D1484" t="str">
            <v>[EX]리페어컨트롤퓨어마일드클렌징젤150ML(영문라벨부착)</v>
          </cell>
        </row>
        <row r="1485">
          <cell r="A1485">
            <v>9002165</v>
          </cell>
          <cell r="B1485" t="str">
            <v>1510</v>
          </cell>
          <cell r="C1485" t="str">
            <v/>
          </cell>
          <cell r="D1485" t="str">
            <v>(14)이지듀EX리페어컨트롤_퓨어마일드클렌징젤150ml(필리핀용라벨부착완</v>
          </cell>
        </row>
        <row r="1486">
          <cell r="A1486">
            <v>9002166</v>
          </cell>
          <cell r="B1486" t="str">
            <v>1510</v>
          </cell>
          <cell r="C1486" t="str">
            <v/>
          </cell>
          <cell r="D1486" t="str">
            <v>[EX]리페어컨트롤리뉴얼인텐시브모이스처50ml(영문라벨부착)</v>
          </cell>
        </row>
        <row r="1487">
          <cell r="A1487">
            <v>9002167</v>
          </cell>
          <cell r="B1487" t="str">
            <v>1510</v>
          </cell>
          <cell r="C1487" t="str">
            <v/>
          </cell>
          <cell r="D1487" t="str">
            <v>[EX]리페어컨트롤리뉴얼인텐시브모이스처50ML(영문라벨부착)</v>
          </cell>
        </row>
        <row r="1488">
          <cell r="A1488">
            <v>9002168</v>
          </cell>
          <cell r="B1488" t="str">
            <v>1510</v>
          </cell>
          <cell r="C1488" t="str">
            <v/>
          </cell>
          <cell r="D1488" t="str">
            <v>(14)이지듀EX리페어컨트롤_리뉴얼인텐시브모이스처150ml(러시아용라벨부</v>
          </cell>
        </row>
        <row r="1489">
          <cell r="A1489">
            <v>9002169</v>
          </cell>
          <cell r="B1489" t="str">
            <v>1510</v>
          </cell>
          <cell r="C1489" t="str">
            <v/>
          </cell>
          <cell r="D1489" t="str">
            <v>(14)이지듀EX리페어컨트롤_리뉴얼인텐시브모이스처150ml(필리핀용라벨부</v>
          </cell>
        </row>
        <row r="1490">
          <cell r="A1490">
            <v>9002170</v>
          </cell>
          <cell r="B1490" t="str">
            <v>1510</v>
          </cell>
          <cell r="C1490" t="str">
            <v/>
          </cell>
          <cell r="D1490" t="str">
            <v>[EX]리페어컨트롤미네랄비비50ml(영문라벨부착)</v>
          </cell>
        </row>
        <row r="1491">
          <cell r="A1491">
            <v>9002171</v>
          </cell>
          <cell r="B1491" t="str">
            <v>1510</v>
          </cell>
          <cell r="C1491" t="str">
            <v/>
          </cell>
          <cell r="D1491" t="str">
            <v>(14)이지듀EX리페어컨트롤_미네랄비비50ml(필리핀용라벨부착완료)</v>
          </cell>
        </row>
        <row r="1492">
          <cell r="A1492">
            <v>9002172</v>
          </cell>
          <cell r="B1492" t="str">
            <v>1510</v>
          </cell>
          <cell r="C1492" t="str">
            <v/>
          </cell>
          <cell r="D1492" t="str">
            <v>[EX]리페어컨트롤이지에프20ML(영문라벨)</v>
          </cell>
        </row>
        <row r="1493">
          <cell r="A1493">
            <v>9002173</v>
          </cell>
          <cell r="B1493" t="str">
            <v>1510</v>
          </cell>
          <cell r="C1493" t="str">
            <v/>
          </cell>
          <cell r="D1493" t="str">
            <v>[EX]리페어컨트롤이지에프20ML(영문라벨부착)</v>
          </cell>
        </row>
        <row r="1494">
          <cell r="A1494">
            <v>9002174</v>
          </cell>
          <cell r="B1494" t="str">
            <v>1510</v>
          </cell>
          <cell r="C1494" t="str">
            <v/>
          </cell>
          <cell r="D1494" t="str">
            <v>(14)이지듀EX리페어컨트롤_리페어컨트롤EGF20ml(중국용라벨부착완료)</v>
          </cell>
        </row>
        <row r="1495">
          <cell r="A1495">
            <v>9002175</v>
          </cell>
          <cell r="B1495" t="str">
            <v>1510</v>
          </cell>
          <cell r="C1495" t="str">
            <v/>
          </cell>
          <cell r="D1495" t="str">
            <v>(14)이지듀EX리페어컨트롤_리페어컨트롤EGF20ml(필리핀용라벨부착완료</v>
          </cell>
        </row>
        <row r="1496">
          <cell r="A1496">
            <v>9002176</v>
          </cell>
          <cell r="B1496" t="str">
            <v>1510</v>
          </cell>
          <cell r="C1496" t="str">
            <v/>
          </cell>
          <cell r="D1496" t="str">
            <v>[EX]리페어컨트롤리뉴얼모이스처50ML(아마존영문라벨부착)</v>
          </cell>
        </row>
        <row r="1497">
          <cell r="A1497">
            <v>9002177</v>
          </cell>
          <cell r="B1497" t="str">
            <v>1510</v>
          </cell>
          <cell r="C1497" t="str">
            <v/>
          </cell>
          <cell r="D1497" t="str">
            <v>(14)이지듀EX리페어컨트롤_리뉴얼모이스처50ml(미국용라벨부착완료)</v>
          </cell>
        </row>
        <row r="1498">
          <cell r="A1498">
            <v>9002178</v>
          </cell>
          <cell r="B1498" t="str">
            <v>1510</v>
          </cell>
          <cell r="C1498" t="str">
            <v/>
          </cell>
          <cell r="D1498" t="str">
            <v>[EX]리페어컨트롤리뉴얼모이스처50ml(영문라벨부착)</v>
          </cell>
        </row>
        <row r="1499">
          <cell r="A1499">
            <v>9002179</v>
          </cell>
          <cell r="B1499" t="str">
            <v>1510</v>
          </cell>
          <cell r="C1499" t="str">
            <v/>
          </cell>
          <cell r="D1499" t="str">
            <v>[EX]리페어컨트롤리뉴얼모이스쳐150ml(RU라벨부착)</v>
          </cell>
        </row>
        <row r="1500">
          <cell r="A1500">
            <v>9002180</v>
          </cell>
          <cell r="B1500" t="str">
            <v>1510</v>
          </cell>
          <cell r="C1500" t="str">
            <v/>
          </cell>
          <cell r="D1500" t="str">
            <v>(14)이지듀EX리페어컨트롤_리뉴얼모이스쳐150ml(필리핀용라벨부착완료)</v>
          </cell>
        </row>
        <row r="1501">
          <cell r="A1501">
            <v>9002181</v>
          </cell>
          <cell r="B1501" t="str">
            <v>1510</v>
          </cell>
          <cell r="C1501" t="str">
            <v/>
          </cell>
          <cell r="D1501" t="str">
            <v>이지듀EX레드컨트롤_안티-레드비비50ml(러시아용라벨부착완료)</v>
          </cell>
        </row>
        <row r="1502">
          <cell r="A1502">
            <v>9002182</v>
          </cell>
          <cell r="B1502" t="str">
            <v>1510</v>
          </cell>
          <cell r="C1502" t="str">
            <v/>
          </cell>
          <cell r="D1502" t="str">
            <v>이지듀EX레드컨트롤_컨센트레이티드밤25g(러시아용라벨부착완료)</v>
          </cell>
        </row>
        <row r="1503">
          <cell r="A1503">
            <v>9002183</v>
          </cell>
          <cell r="B1503" t="str">
            <v>1510</v>
          </cell>
          <cell r="C1503" t="str">
            <v/>
          </cell>
          <cell r="D1503" t="str">
            <v>이지듀EX레드컨트롤_카밍크림50ml(러시아용라벨부착완료)</v>
          </cell>
        </row>
        <row r="1504">
          <cell r="A1504">
            <v>9002184</v>
          </cell>
          <cell r="B1504" t="str">
            <v>1510</v>
          </cell>
          <cell r="C1504" t="str">
            <v/>
          </cell>
          <cell r="D1504" t="str">
            <v>[EX]레드컨트롤카밍모이스처50ml(영문라벨부착)</v>
          </cell>
        </row>
        <row r="1505">
          <cell r="A1505">
            <v>9002185</v>
          </cell>
          <cell r="B1505" t="str">
            <v>1510</v>
          </cell>
          <cell r="C1505" t="str">
            <v/>
          </cell>
          <cell r="D1505" t="str">
            <v>[EX]레드컨트롤카밍세럼40ml(영문라벨부착)</v>
          </cell>
        </row>
        <row r="1506">
          <cell r="A1506">
            <v>9002186</v>
          </cell>
          <cell r="B1506" t="str">
            <v>1510</v>
          </cell>
          <cell r="C1506" t="str">
            <v/>
          </cell>
          <cell r="D1506" t="str">
            <v>[EX]트러블컨트롤퓨리파잉클렌징폼150ML(영문라벨부착)</v>
          </cell>
        </row>
        <row r="1507">
          <cell r="A1507">
            <v>9002187</v>
          </cell>
          <cell r="B1507" t="str">
            <v>1510</v>
          </cell>
          <cell r="C1507" t="str">
            <v/>
          </cell>
          <cell r="D1507" t="str">
            <v>이지듀EX트러블컨트롤_올-클리어필링토너210ml(러시아용라벨부착완료)</v>
          </cell>
        </row>
        <row r="1508">
          <cell r="A1508">
            <v>9002188</v>
          </cell>
          <cell r="B1508" t="str">
            <v>1510</v>
          </cell>
          <cell r="C1508" t="str">
            <v/>
          </cell>
          <cell r="D1508" t="str">
            <v>이지듀EX트러블컨트롤_트러블컨트롤EGF20ml(러시아용라벨부착완료)</v>
          </cell>
        </row>
        <row r="1509">
          <cell r="A1509">
            <v>9002189</v>
          </cell>
          <cell r="B1509" t="str">
            <v>1510</v>
          </cell>
          <cell r="C1509" t="str">
            <v/>
          </cell>
          <cell r="D1509" t="str">
            <v>에스테메드카밍포켓마스크(티트리)1매(인도네시아용라벨부착완료)</v>
          </cell>
        </row>
        <row r="1510">
          <cell r="A1510">
            <v>9002190</v>
          </cell>
          <cell r="B1510" t="str">
            <v>1510</v>
          </cell>
          <cell r="C1510" t="str">
            <v/>
          </cell>
          <cell r="D1510" t="str">
            <v>에스테메드링클포켓마스크(스네일)1매(인도네시아용라벨부착완료)</v>
          </cell>
        </row>
        <row r="1511">
          <cell r="A1511">
            <v>9002191</v>
          </cell>
          <cell r="B1511" t="str">
            <v>1510</v>
          </cell>
          <cell r="C1511" t="str">
            <v/>
          </cell>
          <cell r="D1511" t="str">
            <v>이지듀EX리페어컨트롤_올카밍토너210ml(러시아용라벨부착완료)</v>
          </cell>
        </row>
        <row r="1512">
          <cell r="A1512">
            <v>9002192</v>
          </cell>
          <cell r="B1512" t="str">
            <v>1510</v>
          </cell>
          <cell r="C1512" t="str">
            <v/>
          </cell>
          <cell r="D1512" t="str">
            <v>이지듀EX리페어컨트롤_올카밍토너210ml(중국용라벨부착완료)</v>
          </cell>
        </row>
        <row r="1513">
          <cell r="A1513">
            <v>9002193</v>
          </cell>
          <cell r="B1513" t="str">
            <v>1510</v>
          </cell>
          <cell r="C1513" t="str">
            <v/>
          </cell>
          <cell r="D1513" t="str">
            <v>(15)이지듀EX리페어컨트롤모이스쳐에센셜미스트120ml(러시아용라벨부착완</v>
          </cell>
        </row>
        <row r="1514">
          <cell r="A1514">
            <v>9002194</v>
          </cell>
          <cell r="B1514" t="str">
            <v>1510</v>
          </cell>
          <cell r="C1514" t="str">
            <v/>
          </cell>
          <cell r="D1514" t="str">
            <v>(15)이지듀EX리페어컨트롤모이스쳐에센셜미스트120ml(중국용라벨부착완료</v>
          </cell>
        </row>
        <row r="1515">
          <cell r="A1515">
            <v>9002195</v>
          </cell>
          <cell r="B1515" t="str">
            <v>1510</v>
          </cell>
          <cell r="C1515" t="str">
            <v/>
          </cell>
          <cell r="D1515" t="str">
            <v>(15)이지듀EX리페어컨트롤모이스쳐에센셜미스트120ml(필리핀용라벨부착완</v>
          </cell>
        </row>
        <row r="1516">
          <cell r="A1516">
            <v>9002196</v>
          </cell>
          <cell r="B1516" t="str">
            <v>1510</v>
          </cell>
          <cell r="C1516" t="str">
            <v/>
          </cell>
          <cell r="D1516" t="str">
            <v>에스테메드골드에너지크림50g(러시아용라벨부착완료)</v>
          </cell>
        </row>
        <row r="1517">
          <cell r="A1517">
            <v>9002197</v>
          </cell>
          <cell r="B1517" t="str">
            <v>1510</v>
          </cell>
          <cell r="C1517" t="str">
            <v/>
          </cell>
          <cell r="D1517" t="str">
            <v>에스테메드골드에너지크림50g(인도네시아용라벨부착완료)</v>
          </cell>
        </row>
        <row r="1518">
          <cell r="A1518">
            <v>9002198</v>
          </cell>
          <cell r="B1518" t="str">
            <v>1510</v>
          </cell>
          <cell r="C1518" t="str">
            <v/>
          </cell>
          <cell r="D1518" t="str">
            <v>이지듀데일리피니쉬올인원모이스처60ml(베트남용라벨부착완료)</v>
          </cell>
        </row>
        <row r="1519">
          <cell r="A1519">
            <v>9002199</v>
          </cell>
          <cell r="B1519" t="str">
            <v>1510</v>
          </cell>
          <cell r="C1519" t="str">
            <v/>
          </cell>
          <cell r="D1519" t="str">
            <v>이지듀데일리피니쉬올인원모이스처60ml(인도네시아용라벨부착완료)</v>
          </cell>
        </row>
        <row r="1520">
          <cell r="A1520">
            <v>9002200</v>
          </cell>
          <cell r="B1520" t="str">
            <v>1510</v>
          </cell>
          <cell r="C1520" t="str">
            <v/>
          </cell>
          <cell r="D1520" t="str">
            <v>이지듀데일리피니쉬올인원모이스처60ml(필리핀용라벨부착완료)</v>
          </cell>
        </row>
        <row r="1521">
          <cell r="A1521">
            <v>9002201</v>
          </cell>
          <cell r="B1521" t="str">
            <v>1510</v>
          </cell>
          <cell r="C1521" t="str">
            <v/>
          </cell>
          <cell r="D1521" t="str">
            <v>이지듀데일리모이스트클렌징휩폼120ml(베트남용라벨부착완료)</v>
          </cell>
        </row>
        <row r="1522">
          <cell r="A1522">
            <v>9002202</v>
          </cell>
          <cell r="B1522" t="str">
            <v>1510</v>
          </cell>
          <cell r="C1522" t="str">
            <v/>
          </cell>
          <cell r="D1522" t="str">
            <v>이지듀데일리모이스트클렌징휩폼120ml(인도네시아용라벨부착완료)</v>
          </cell>
        </row>
        <row r="1523">
          <cell r="A1523">
            <v>9002203</v>
          </cell>
          <cell r="B1523" t="str">
            <v>1510</v>
          </cell>
          <cell r="C1523" t="str">
            <v/>
          </cell>
          <cell r="D1523" t="str">
            <v>이지듀데일리모이스트클렌징휩폼120ml(필리핀용라벨부착완료)</v>
          </cell>
        </row>
        <row r="1524">
          <cell r="A1524">
            <v>9002204</v>
          </cell>
          <cell r="B1524" t="str">
            <v>1510</v>
          </cell>
          <cell r="C1524" t="str">
            <v/>
          </cell>
          <cell r="D1524" t="str">
            <v>이지듀데일리더블하이드라크림60ml(필리핀용라벨부착완료)</v>
          </cell>
        </row>
        <row r="1525">
          <cell r="A1525">
            <v>9002205</v>
          </cell>
          <cell r="B1525" t="str">
            <v>1510</v>
          </cell>
          <cell r="C1525" t="str">
            <v/>
          </cell>
          <cell r="D1525" t="str">
            <v>이지듀데일리더블하이드라에센스40ml(인도네시아용라벨부착완료)</v>
          </cell>
        </row>
        <row r="1526">
          <cell r="A1526">
            <v>9002206</v>
          </cell>
          <cell r="B1526" t="str">
            <v>1510</v>
          </cell>
          <cell r="C1526" t="str">
            <v/>
          </cell>
          <cell r="D1526" t="str">
            <v>이지듀데일리더블하이드라에센스40ml(필리핀용라벨부착완료)</v>
          </cell>
        </row>
        <row r="1527">
          <cell r="A1527">
            <v>9002207</v>
          </cell>
          <cell r="B1527" t="str">
            <v>1510</v>
          </cell>
          <cell r="C1527" t="str">
            <v/>
          </cell>
          <cell r="D1527" t="str">
            <v>이지듀데일리더블하이드라토너160ml(인도네시아용라벨부착완료)</v>
          </cell>
        </row>
        <row r="1528">
          <cell r="A1528">
            <v>9002208</v>
          </cell>
          <cell r="B1528" t="str">
            <v>1510</v>
          </cell>
          <cell r="C1528" t="str">
            <v/>
          </cell>
          <cell r="D1528" t="str">
            <v>이지듀데일리더블하이드라토너160ml(필리핀용라벨부착완료)</v>
          </cell>
        </row>
        <row r="1529">
          <cell r="A1529">
            <v>9002209</v>
          </cell>
          <cell r="B1529" t="str">
            <v>1510</v>
          </cell>
          <cell r="C1529" t="str">
            <v/>
          </cell>
          <cell r="D1529" t="str">
            <v>이지듀데일리엑스트라마일드필링젤120ml(베트남용라벨부착완료)</v>
          </cell>
        </row>
        <row r="1530">
          <cell r="A1530">
            <v>9002210</v>
          </cell>
          <cell r="B1530" t="str">
            <v>1510</v>
          </cell>
          <cell r="C1530" t="str">
            <v/>
          </cell>
          <cell r="D1530" t="str">
            <v>이지듀데일리엑스트라마일드필링젤120ml(인도네시아용라벨부착완료)</v>
          </cell>
        </row>
        <row r="1531">
          <cell r="A1531">
            <v>9002211</v>
          </cell>
          <cell r="B1531" t="str">
            <v>1510</v>
          </cell>
          <cell r="C1531" t="str">
            <v/>
          </cell>
          <cell r="D1531" t="str">
            <v>이지듀데일리엑스트라마일드필링젤120ml(필리핀용라벨부착완료)</v>
          </cell>
        </row>
        <row r="1532">
          <cell r="A1532">
            <v>9002212</v>
          </cell>
          <cell r="B1532" t="str">
            <v>1510</v>
          </cell>
          <cell r="C1532" t="str">
            <v/>
          </cell>
          <cell r="D1532" t="str">
            <v>이지듀데일리더블하이드라크림마스크팩1매(인도네시아용라벨부착완료)</v>
          </cell>
        </row>
        <row r="1533">
          <cell r="A1533">
            <v>9002213</v>
          </cell>
          <cell r="B1533" t="str">
            <v>1510</v>
          </cell>
          <cell r="C1533" t="str">
            <v/>
          </cell>
          <cell r="D1533" t="str">
            <v>이지듀데일리더블하이드라크림마스크팩1set(10매입)(필리핀용라벨부착완료)</v>
          </cell>
        </row>
        <row r="1534">
          <cell r="A1534">
            <v>9002214</v>
          </cell>
          <cell r="B1534" t="str">
            <v>1510</v>
          </cell>
          <cell r="C1534" t="str">
            <v/>
          </cell>
          <cell r="D1534" t="str">
            <v>이지듀데일리투스텝더마필마스크1set(10매입)(미국용라벨부착완료)</v>
          </cell>
        </row>
        <row r="1535">
          <cell r="A1535">
            <v>9002215</v>
          </cell>
          <cell r="B1535" t="str">
            <v>1510</v>
          </cell>
          <cell r="C1535" t="str">
            <v/>
          </cell>
          <cell r="D1535" t="str">
            <v>이지듀데일리투스텝더마필마스크1set(10매입)(필리핀용라벨부착완료)</v>
          </cell>
        </row>
        <row r="1536">
          <cell r="A1536">
            <v>9002216</v>
          </cell>
          <cell r="B1536" t="str">
            <v>1510</v>
          </cell>
          <cell r="C1536" t="str">
            <v/>
          </cell>
          <cell r="D1536" t="str">
            <v>이지듀데일리투스텝토닝마스크1매(인도네시아용라벨부착완료)</v>
          </cell>
        </row>
        <row r="1537">
          <cell r="A1537">
            <v>9002217</v>
          </cell>
          <cell r="B1537" t="str">
            <v>1510</v>
          </cell>
          <cell r="C1537" t="str">
            <v/>
          </cell>
          <cell r="D1537" t="str">
            <v>이지듀데일리투스텝토닝마스크1set(10매입)(필리핀용라벨부착완료)</v>
          </cell>
        </row>
        <row r="1538">
          <cell r="A1538">
            <v>9002218</v>
          </cell>
          <cell r="B1538" t="str">
            <v>1510</v>
          </cell>
          <cell r="C1538" t="str">
            <v/>
          </cell>
          <cell r="D1538" t="str">
            <v>에스테메드미라클스파스페셜세트(3종)(러시아용라벨부착완료)</v>
          </cell>
        </row>
        <row r="1539">
          <cell r="A1539">
            <v>9002219</v>
          </cell>
          <cell r="B1539" t="str">
            <v>1510</v>
          </cell>
          <cell r="C1539" t="str">
            <v/>
          </cell>
          <cell r="D1539" t="str">
            <v>셀리시스EX인텐스마스크팩1set(4매입)_수출전용(미국용라벨부착완료)</v>
          </cell>
        </row>
        <row r="1540">
          <cell r="A1540">
            <v>9002220</v>
          </cell>
          <cell r="B1540" t="str">
            <v>1510</v>
          </cell>
          <cell r="C1540" t="str">
            <v/>
          </cell>
          <cell r="D1540" t="str">
            <v>이지듀데일리더블하이드라비비1호라이트베이지40ml(베트남용라벨부착완료)</v>
          </cell>
        </row>
        <row r="1541">
          <cell r="A1541">
            <v>9002221</v>
          </cell>
          <cell r="B1541" t="str">
            <v>1510</v>
          </cell>
          <cell r="C1541" t="str">
            <v/>
          </cell>
          <cell r="D1541" t="str">
            <v>이지듀데일리더블하이드라비비1호라이트베이지40ml(인도네시아용라벨부착완료)</v>
          </cell>
        </row>
        <row r="1542">
          <cell r="A1542">
            <v>9002222</v>
          </cell>
          <cell r="B1542" t="str">
            <v>1510</v>
          </cell>
          <cell r="C1542" t="str">
            <v/>
          </cell>
          <cell r="D1542" t="str">
            <v>이지듀데일리더블하이드라비비1호라이트베이지40ml(필리핀용라벨부착완료)</v>
          </cell>
        </row>
        <row r="1543">
          <cell r="A1543">
            <v>9002223</v>
          </cell>
          <cell r="B1543" t="str">
            <v>1510</v>
          </cell>
          <cell r="C1543" t="str">
            <v/>
          </cell>
          <cell r="D1543" t="str">
            <v>이지듀데일리더블하이드라비비2호내추럴베이지40ml(베트남용라벨부착완료)</v>
          </cell>
        </row>
        <row r="1544">
          <cell r="A1544">
            <v>9002224</v>
          </cell>
          <cell r="B1544" t="str">
            <v>1510</v>
          </cell>
          <cell r="C1544" t="str">
            <v/>
          </cell>
          <cell r="D1544" t="str">
            <v>이지듀데일리더블하이드라비비2호내추럴베이지40ml(인도네시아용라벨부착완료)</v>
          </cell>
        </row>
        <row r="1545">
          <cell r="A1545">
            <v>9002225</v>
          </cell>
          <cell r="B1545" t="str">
            <v>1510</v>
          </cell>
          <cell r="C1545" t="str">
            <v/>
          </cell>
          <cell r="D1545" t="str">
            <v>이지듀데일리더블하이드라비비2호내추럴베이지40ml(필리핀용라벨부착완료)</v>
          </cell>
        </row>
        <row r="1546">
          <cell r="A1546">
            <v>9002226</v>
          </cell>
          <cell r="B1546" t="str">
            <v>1510</v>
          </cell>
          <cell r="C1546" t="str">
            <v/>
          </cell>
          <cell r="D1546" t="str">
            <v>이지듀데일리옴므에센셜로션60ml(필리핀용라벨부착완료)</v>
          </cell>
        </row>
        <row r="1547">
          <cell r="A1547">
            <v>9002227</v>
          </cell>
          <cell r="B1547" t="str">
            <v>1510</v>
          </cell>
          <cell r="C1547" t="str">
            <v/>
          </cell>
          <cell r="D1547" t="str">
            <v>이지듀데일리옴므선디펜스로션60ml(필리핀용라벨부착완료)</v>
          </cell>
        </row>
        <row r="1548">
          <cell r="A1548">
            <v>9002228</v>
          </cell>
          <cell r="B1548" t="str">
            <v>1510</v>
          </cell>
          <cell r="C1548" t="str">
            <v/>
          </cell>
          <cell r="D1548" t="str">
            <v>이지듀데일리옴므수딩토너160ml(필리핀용라벨부착완료)</v>
          </cell>
        </row>
        <row r="1549">
          <cell r="A1549">
            <v>9002229</v>
          </cell>
          <cell r="B1549" t="str">
            <v>1510</v>
          </cell>
          <cell r="C1549" t="str">
            <v/>
          </cell>
          <cell r="D1549" t="str">
            <v>[EX]리페어컨트롤젤드레싱마스크시트세트(38ML*5EA)(영문라벨부착)</v>
          </cell>
        </row>
        <row r="1550">
          <cell r="A1550">
            <v>9002230</v>
          </cell>
          <cell r="B1550" t="str">
            <v>1510</v>
          </cell>
          <cell r="C1550" t="str">
            <v/>
          </cell>
          <cell r="D1550" t="str">
            <v>이지듀모이스처에센셜미스트120ml(중국용라벨부착완료)</v>
          </cell>
        </row>
        <row r="1551">
          <cell r="A1551">
            <v>9002231</v>
          </cell>
          <cell r="B1551" t="str">
            <v>1510</v>
          </cell>
          <cell r="C1551" t="str">
            <v/>
          </cell>
          <cell r="D1551" t="str">
            <v>에스테메드멀티비타플루이드100ml(인도네시아용라벨부착완료)</v>
          </cell>
        </row>
        <row r="1552">
          <cell r="A1552">
            <v>9002232</v>
          </cell>
          <cell r="B1552" t="str">
            <v>1510</v>
          </cell>
          <cell r="C1552" t="str">
            <v/>
          </cell>
          <cell r="D1552" t="str">
            <v>에스테메드멀티비타세럼30ml(인도네시아용라벨부착완료)</v>
          </cell>
        </row>
        <row r="1553">
          <cell r="A1553">
            <v>9002233</v>
          </cell>
          <cell r="B1553" t="str">
            <v>1510</v>
          </cell>
          <cell r="C1553" t="str">
            <v/>
          </cell>
          <cell r="D1553" t="str">
            <v>에스테메드멀티이펙트링클크림30g(인도네시아용라벨부착완료)</v>
          </cell>
        </row>
        <row r="1554">
          <cell r="A1554">
            <v>9002234</v>
          </cell>
          <cell r="B1554" t="str">
            <v>1510</v>
          </cell>
          <cell r="C1554" t="str">
            <v/>
          </cell>
          <cell r="D1554" t="str">
            <v>이지듀DW-EGF크림50ml(러시아용라벨부착완료)</v>
          </cell>
        </row>
        <row r="1555">
          <cell r="A1555">
            <v>9002235</v>
          </cell>
          <cell r="B1555" t="str">
            <v>1510</v>
          </cell>
          <cell r="C1555" t="str">
            <v/>
          </cell>
          <cell r="D1555" t="str">
            <v>이지듀DW-EGF토너210ml(러시아용라벨부착완료)</v>
          </cell>
        </row>
        <row r="1556">
          <cell r="A1556">
            <v>9002236</v>
          </cell>
          <cell r="B1556" t="str">
            <v>1510</v>
          </cell>
          <cell r="C1556" t="str">
            <v/>
          </cell>
          <cell r="D1556" t="str">
            <v>다나에컨투어(1.0ml*2)NEW(인도네시아용라벨부착완료)</v>
          </cell>
        </row>
        <row r="1557">
          <cell r="A1557">
            <v>9002237</v>
          </cell>
          <cell r="B1557" t="str">
            <v>1510</v>
          </cell>
          <cell r="C1557" t="str">
            <v/>
          </cell>
          <cell r="D1557" t="str">
            <v>다나에라인(1.0ml*1)NEW(인도네시아용라벨부착완료)</v>
          </cell>
        </row>
        <row r="1558">
          <cell r="A1558">
            <v>9002238</v>
          </cell>
          <cell r="B1558" t="str">
            <v>1510</v>
          </cell>
          <cell r="C1558" t="str">
            <v/>
          </cell>
          <cell r="D1558" t="str">
            <v>다나에오리지날(1.0ml*1)NEW(인도네시아용라벨부착완료)</v>
          </cell>
        </row>
        <row r="1559">
          <cell r="A1559">
            <v>9002239</v>
          </cell>
          <cell r="B1559" t="str">
            <v>1510</v>
          </cell>
          <cell r="C1559" t="str">
            <v/>
          </cell>
          <cell r="D1559" t="str">
            <v>에스테메드워터마그넷2종세트(리뉴얼)(러시아용라벨부착완료)</v>
          </cell>
        </row>
        <row r="1560">
          <cell r="A1560">
            <v>9002240</v>
          </cell>
          <cell r="B1560" t="str">
            <v>1510</v>
          </cell>
          <cell r="C1560" t="str">
            <v/>
          </cell>
          <cell r="D1560" t="str">
            <v>[EM]씨플러스레이져화이트15ML(영문라벨부착)</v>
          </cell>
        </row>
        <row r="1561">
          <cell r="A1561">
            <v>9002241</v>
          </cell>
          <cell r="B1561" t="str">
            <v>1510</v>
          </cell>
          <cell r="C1561" t="str">
            <v/>
          </cell>
          <cell r="D1561" t="str">
            <v>에스테메드하이드라어드밴스드페이셜오일(필리핀용라벨부착완료)</v>
          </cell>
        </row>
        <row r="1562">
          <cell r="A1562">
            <v>9002242</v>
          </cell>
          <cell r="B1562" t="str">
            <v>1510</v>
          </cell>
          <cell r="C1562" t="str">
            <v/>
          </cell>
          <cell r="D1562" t="str">
            <v>에스테메드화이트닝세럼(인도네시아용라벨부착완료)</v>
          </cell>
        </row>
        <row r="1563">
          <cell r="A1563">
            <v>9002243</v>
          </cell>
          <cell r="B1563" t="str">
            <v>1510</v>
          </cell>
          <cell r="C1563" t="str">
            <v/>
          </cell>
          <cell r="D1563" t="str">
            <v>이지듀DW-EGF세럼150ml(러시아용라벨부착완료)</v>
          </cell>
        </row>
        <row r="1564">
          <cell r="A1564">
            <v>9002246</v>
          </cell>
          <cell r="B1564" t="str">
            <v>1510</v>
          </cell>
          <cell r="C1564" t="str">
            <v/>
          </cell>
          <cell r="D1564" t="str">
            <v>이지듀DW-EGF크림리미티드50ml(러시아용라벨부착완료)</v>
          </cell>
        </row>
        <row r="1565">
          <cell r="A1565">
            <v>9002247</v>
          </cell>
          <cell r="B1565" t="str">
            <v>1510</v>
          </cell>
          <cell r="C1565" t="str">
            <v/>
          </cell>
          <cell r="D1565" t="str">
            <v>이지듀DW-EGF크림리미티드50ml(인도네시아용라벨부착완료)</v>
          </cell>
        </row>
        <row r="1566">
          <cell r="A1566">
            <v>9002248</v>
          </cell>
          <cell r="B1566" t="str">
            <v>1510</v>
          </cell>
          <cell r="C1566" t="str">
            <v/>
          </cell>
          <cell r="D1566" t="str">
            <v>이지듀DW-EGF토너리미티드210ml(러시아용라벨부착완료)</v>
          </cell>
        </row>
        <row r="1567">
          <cell r="A1567">
            <v>9002249</v>
          </cell>
          <cell r="B1567" t="str">
            <v>1510</v>
          </cell>
          <cell r="C1567" t="str">
            <v/>
          </cell>
          <cell r="D1567" t="str">
            <v>이지듀DW-EGF토너리미티드210ml(인도네시아용라벨부착완료)</v>
          </cell>
        </row>
        <row r="1568">
          <cell r="A1568">
            <v>9002250</v>
          </cell>
          <cell r="B1568" t="str">
            <v>1510</v>
          </cell>
          <cell r="C1568" t="str">
            <v/>
          </cell>
          <cell r="D1568" t="str">
            <v>[EX]리페어컨트롤더블쉴드선크림50ML(영문라벨부착)</v>
          </cell>
        </row>
        <row r="1569">
          <cell r="A1569">
            <v>9002251</v>
          </cell>
          <cell r="B1569" t="str">
            <v>1510</v>
          </cell>
          <cell r="C1569" t="str">
            <v/>
          </cell>
          <cell r="D1569" t="str">
            <v>이지듀EX리페어컨트롤더블쉴드선크림50ml(필리핀용라벨부착완료)</v>
          </cell>
        </row>
        <row r="1570">
          <cell r="A1570">
            <v>9002252</v>
          </cell>
          <cell r="B1570" t="str">
            <v>1510</v>
          </cell>
          <cell r="C1570" t="str">
            <v/>
          </cell>
          <cell r="D1570" t="str">
            <v>이지듀데일리울트라쉴드선크림60MLSPF50+,PA++++(미국용라벨부착완</v>
          </cell>
        </row>
        <row r="1571">
          <cell r="A1571">
            <v>9002253</v>
          </cell>
          <cell r="B1571" t="str">
            <v>1510</v>
          </cell>
          <cell r="C1571" t="str">
            <v/>
          </cell>
          <cell r="D1571" t="str">
            <v>이지듀데일리울트라쉴드선크림60MLSPF50+,PA++++(베트남용라벨부착</v>
          </cell>
        </row>
        <row r="1572">
          <cell r="A1572">
            <v>9002254</v>
          </cell>
          <cell r="B1572" t="str">
            <v>1510</v>
          </cell>
          <cell r="C1572" t="str">
            <v/>
          </cell>
          <cell r="D1572" t="str">
            <v>이지듀데일리울트라쉴드선크림60MLSPF50+,PA++++(필리핀용라벨부착</v>
          </cell>
        </row>
        <row r="1573">
          <cell r="A1573">
            <v>9002255</v>
          </cell>
          <cell r="B1573" t="str">
            <v>1510</v>
          </cell>
          <cell r="C1573" t="str">
            <v/>
          </cell>
          <cell r="D1573" t="str">
            <v>이지듀디더블유이지에프더마원샷앰플7개입판촉(미국용라벨부착완료)</v>
          </cell>
        </row>
        <row r="1574">
          <cell r="A1574">
            <v>9002256</v>
          </cell>
          <cell r="B1574" t="str">
            <v>1510</v>
          </cell>
          <cell r="C1574" t="str">
            <v/>
          </cell>
          <cell r="D1574" t="str">
            <v>이지듀디더블유이지에프더마니들4개입판촉(미국용라벨부착완료)</v>
          </cell>
        </row>
        <row r="1575">
          <cell r="A1575">
            <v>9002257</v>
          </cell>
          <cell r="B1575" t="str">
            <v>1510</v>
          </cell>
          <cell r="C1575" t="str">
            <v/>
          </cell>
          <cell r="D1575" t="str">
            <v>이지듀디더블유이지에프더마니들프로그램스페셜키트(러시아용라벨부착완료)</v>
          </cell>
        </row>
        <row r="1576">
          <cell r="A1576">
            <v>9002258</v>
          </cell>
          <cell r="B1576" t="str">
            <v>1510</v>
          </cell>
          <cell r="C1576" t="str">
            <v/>
          </cell>
          <cell r="D1576" t="str">
            <v>이지듀디더블유이지에프더마니들프로그램스페셜키트(미국용라벨부착완료)</v>
          </cell>
        </row>
        <row r="1577">
          <cell r="A1577">
            <v>9002259</v>
          </cell>
          <cell r="B1577" t="str">
            <v>1510</v>
          </cell>
          <cell r="C1577" t="str">
            <v/>
          </cell>
          <cell r="D1577" t="str">
            <v>이지듀디더블유이지썬미니멀스틱40ml(러시아용라벨부착완료)</v>
          </cell>
        </row>
        <row r="1578">
          <cell r="A1578">
            <v>9002260</v>
          </cell>
          <cell r="B1578" t="str">
            <v>1510</v>
          </cell>
          <cell r="C1578" t="str">
            <v/>
          </cell>
          <cell r="D1578" t="str">
            <v>이지듀투스텝비타토닝마스크10EA(베트남용라벨부착완료)</v>
          </cell>
        </row>
        <row r="1579">
          <cell r="A1579">
            <v>9002261</v>
          </cell>
          <cell r="B1579" t="str">
            <v>1510</v>
          </cell>
          <cell r="C1579" t="str">
            <v/>
          </cell>
          <cell r="D1579" t="str">
            <v>이지듀디더블유이지에프더블휩폼120ml(러시아용라벨부착완료)</v>
          </cell>
        </row>
        <row r="1580">
          <cell r="A1580">
            <v>9002262</v>
          </cell>
          <cell r="B1580" t="str">
            <v>1510</v>
          </cell>
          <cell r="C1580" t="str">
            <v/>
          </cell>
          <cell r="D1580" t="str">
            <v>이지듀디더블유이지에프퍼스트에센스150ml(러시아용라벨부착완료)</v>
          </cell>
        </row>
        <row r="1581">
          <cell r="A1581">
            <v>9002263</v>
          </cell>
          <cell r="B1581" t="str">
            <v>1510</v>
          </cell>
          <cell r="C1581" t="str">
            <v/>
          </cell>
          <cell r="D1581" t="str">
            <v>이지듀이지썬울트라쉴드크림50ml(미국용라벨부착완료)</v>
          </cell>
        </row>
        <row r="1582">
          <cell r="A1582">
            <v>9002264</v>
          </cell>
          <cell r="B1582" t="str">
            <v>1510</v>
          </cell>
          <cell r="C1582" t="str">
            <v/>
          </cell>
          <cell r="D1582" t="str">
            <v>이지듀디더블유이지에프UV커버크림30ml(러시아용라벨부착완료)</v>
          </cell>
        </row>
        <row r="1583">
          <cell r="A1583">
            <v>9002265</v>
          </cell>
          <cell r="B1583" t="str">
            <v>1510</v>
          </cell>
          <cell r="C1583" t="str">
            <v/>
          </cell>
          <cell r="D1583" t="str">
            <v>이지듀EX리페어컨트롤액티브수딩세럼1ml(중국용라벨부착완료)</v>
          </cell>
        </row>
        <row r="1584">
          <cell r="A1584">
            <v>9002266</v>
          </cell>
          <cell r="B1584" t="str">
            <v>1510</v>
          </cell>
          <cell r="C1584" t="str">
            <v/>
          </cell>
          <cell r="D1584" t="str">
            <v>이지듀EX리페어컨트롤액티브수딩세럼40ml(중국용라벨부착완료)</v>
          </cell>
        </row>
        <row r="1585">
          <cell r="A1585">
            <v>9002267</v>
          </cell>
          <cell r="B1585" t="str">
            <v>1510</v>
          </cell>
          <cell r="C1585" t="str">
            <v/>
          </cell>
          <cell r="D1585" t="str">
            <v>이지듀EX리페어컨트롤올카밍에센셜토너210ml(중국용라벨부착완료)</v>
          </cell>
        </row>
        <row r="1586">
          <cell r="A1586">
            <v>9002268</v>
          </cell>
          <cell r="B1586" t="str">
            <v>1510</v>
          </cell>
          <cell r="C1586" t="str">
            <v/>
          </cell>
          <cell r="D1586" t="str">
            <v>이지듀EX리페어컨트롤퓨어마일드클렌징젤7ml(중국용라벨부착완료)</v>
          </cell>
        </row>
        <row r="1587">
          <cell r="A1587">
            <v>9002269</v>
          </cell>
          <cell r="B1587" t="str">
            <v>1510</v>
          </cell>
          <cell r="C1587" t="str">
            <v/>
          </cell>
          <cell r="D1587" t="str">
            <v>이지듀EX리페어컨트롤모이스쳐에센셜미스트120ml(중국용라벨부착완료)</v>
          </cell>
        </row>
        <row r="1588">
          <cell r="A1588">
            <v>9002270</v>
          </cell>
          <cell r="B1588" t="str">
            <v>1510</v>
          </cell>
          <cell r="C1588" t="str">
            <v/>
          </cell>
          <cell r="D1588" t="str">
            <v>이지듀EX리페어컨트롤리페어컨트롤1ml(중국용라벨부착완료)</v>
          </cell>
        </row>
        <row r="1589">
          <cell r="A1589">
            <v>9002271</v>
          </cell>
          <cell r="B1589" t="str">
            <v>1510</v>
          </cell>
          <cell r="C1589" t="str">
            <v/>
          </cell>
          <cell r="D1589" t="str">
            <v>이지듀EX리페어컨트롤리페어컨트롤20ml(중국용라벨부착완료)</v>
          </cell>
        </row>
        <row r="1590">
          <cell r="A1590">
            <v>9002272</v>
          </cell>
          <cell r="B1590" t="str">
            <v>1510</v>
          </cell>
          <cell r="C1590" t="str">
            <v/>
          </cell>
          <cell r="D1590" t="str">
            <v>이지듀EX리페어컨트롤리페어컨트롤3ml(중국용라벨부착완료)</v>
          </cell>
        </row>
        <row r="1591">
          <cell r="A1591">
            <v>9002273</v>
          </cell>
          <cell r="B1591" t="str">
            <v>1510</v>
          </cell>
          <cell r="C1591" t="str">
            <v/>
          </cell>
          <cell r="D1591" t="str">
            <v>이지듀EX리페어컨트롤리뉴얼모이스처1ml(중국용라벨부착완료)</v>
          </cell>
        </row>
        <row r="1592">
          <cell r="A1592">
            <v>9002274</v>
          </cell>
          <cell r="B1592" t="str">
            <v>1510</v>
          </cell>
          <cell r="C1592" t="str">
            <v/>
          </cell>
          <cell r="D1592" t="str">
            <v>이지듀EX리페어컨트롤리뉴얼모이스처50ml(중국용)(아마존영문라벨부착)</v>
          </cell>
        </row>
        <row r="1593">
          <cell r="A1593">
            <v>9002275</v>
          </cell>
          <cell r="B1593" t="str">
            <v>1510</v>
          </cell>
          <cell r="C1593" t="str">
            <v/>
          </cell>
          <cell r="D1593" t="str">
            <v>이지듀EX리페어컨트롤리뉴얼모이스처7ml(중국용라벨부착완료)</v>
          </cell>
        </row>
        <row r="1594">
          <cell r="A1594">
            <v>9002276</v>
          </cell>
          <cell r="B1594" t="str">
            <v>1510</v>
          </cell>
          <cell r="C1594" t="str">
            <v/>
          </cell>
          <cell r="D1594" t="str">
            <v>퍼펙타딥(1.0ml*1EA)NEWSYRINGE(인도네시아용라벨부착완료)</v>
          </cell>
        </row>
        <row r="1595">
          <cell r="A1595">
            <v>9002277</v>
          </cell>
          <cell r="B1595" t="str">
            <v>1510</v>
          </cell>
          <cell r="C1595" t="str">
            <v/>
          </cell>
          <cell r="D1595" t="str">
            <v>퍼펙타딥(1.0ml*1EA)NEWSYRINGE(필리핀용라벨부착완료)</v>
          </cell>
        </row>
        <row r="1596">
          <cell r="A1596">
            <v>9002278</v>
          </cell>
          <cell r="B1596" t="str">
            <v>1510</v>
          </cell>
          <cell r="C1596" t="str">
            <v/>
          </cell>
          <cell r="D1596" t="str">
            <v>퍼펙타덤(1.0ml*1EA)NEWSYRINGE(인도네시아용라벨부착완료)</v>
          </cell>
        </row>
        <row r="1597">
          <cell r="A1597">
            <v>9002279</v>
          </cell>
          <cell r="B1597" t="str">
            <v>1510</v>
          </cell>
          <cell r="C1597" t="str">
            <v/>
          </cell>
          <cell r="D1597" t="str">
            <v>퍼펙타덤(1.0ml*1EA)NEWSYRINGE(필리핀용라벨부착완료)</v>
          </cell>
        </row>
        <row r="1598">
          <cell r="A1598">
            <v>9002280</v>
          </cell>
          <cell r="B1598" t="str">
            <v>1510</v>
          </cell>
          <cell r="C1598" t="str">
            <v/>
          </cell>
          <cell r="D1598" t="str">
            <v>퍼펙타서브스킨(1.0ml*3EA)NEWSYRINGE(인도네시아용라벨부착완</v>
          </cell>
        </row>
        <row r="1599">
          <cell r="A1599">
            <v>9002281</v>
          </cell>
          <cell r="B1599" t="str">
            <v>1510</v>
          </cell>
          <cell r="C1599" t="str">
            <v/>
          </cell>
          <cell r="D1599" t="str">
            <v>퍼펙타서브스킨(1.0ml*3EA)NEWSYRINGE(필리핀용라벨부착완료)</v>
          </cell>
        </row>
        <row r="1600">
          <cell r="A1600">
            <v>9002282</v>
          </cell>
          <cell r="B1600" t="str">
            <v>1510</v>
          </cell>
          <cell r="C1600" t="str">
            <v/>
          </cell>
          <cell r="D1600" t="str">
            <v>퍼펙타컴플리먼트(0.8ml*1EA)NEWSYRINGE(인도네시아용라벨부착</v>
          </cell>
        </row>
        <row r="1601">
          <cell r="A1601">
            <v>9002283</v>
          </cell>
          <cell r="B1601" t="str">
            <v>1510</v>
          </cell>
          <cell r="C1601" t="str">
            <v/>
          </cell>
          <cell r="D1601" t="str">
            <v>퍼펙타컴플리먼트(0.8ml*1EA)NEWSYRINGE(필리핀용라벨부착완료</v>
          </cell>
        </row>
        <row r="1602">
          <cell r="A1602">
            <v>9002302</v>
          </cell>
          <cell r="B1602" t="str">
            <v>1510</v>
          </cell>
          <cell r="C1602" t="str">
            <v/>
          </cell>
          <cell r="D1602" t="str">
            <v>[세트]이지듀DW-EGF세트(투스텝비타토닝)-DNC</v>
          </cell>
        </row>
        <row r="1603">
          <cell r="A1603">
            <v>9002311</v>
          </cell>
          <cell r="B1603" t="str">
            <v>1510</v>
          </cell>
          <cell r="C1603" t="str">
            <v/>
          </cell>
          <cell r="D1603" t="str">
            <v>[아마존]이지듀투스텝더마필마스크5개입-DNC</v>
          </cell>
        </row>
        <row r="1604">
          <cell r="A1604">
            <v>9002312</v>
          </cell>
          <cell r="B1604" t="str">
            <v>1510</v>
          </cell>
          <cell r="C1604" t="str">
            <v/>
          </cell>
          <cell r="D1604" t="str">
            <v>[아마존]이지듀투스텝드레싱하이드라마스크5개입-DNC</v>
          </cell>
        </row>
        <row r="1605">
          <cell r="A1605">
            <v>9002313</v>
          </cell>
          <cell r="B1605" t="str">
            <v>1510</v>
          </cell>
          <cell r="C1605" t="str">
            <v/>
          </cell>
          <cell r="D1605" t="str">
            <v>[아마존]이지듀투스텝비타토닝마스크5개입-DNC</v>
          </cell>
        </row>
        <row r="1606">
          <cell r="A1606">
            <v>9002314</v>
          </cell>
          <cell r="B1606" t="str">
            <v>1510</v>
          </cell>
          <cell r="C1606" t="str">
            <v/>
          </cell>
          <cell r="D1606" t="str">
            <v>[아마존]이지듀투스텝페이스컨투어마스크5개입-DNC</v>
          </cell>
        </row>
        <row r="1607">
          <cell r="A1607">
            <v>9002315</v>
          </cell>
          <cell r="B1607" t="str">
            <v>1510</v>
          </cell>
          <cell r="C1607" t="str">
            <v/>
          </cell>
          <cell r="D1607" t="str">
            <v>[아마존]이지듀투스텝포어베스마스크5개입-DNC</v>
          </cell>
        </row>
        <row r="1608">
          <cell r="A1608">
            <v>9002324</v>
          </cell>
          <cell r="B1608" t="str">
            <v>1510</v>
          </cell>
          <cell r="C1608" t="str">
            <v/>
          </cell>
          <cell r="D1608" t="str">
            <v>[EA]리더마3종세트(화장솜포함)</v>
          </cell>
        </row>
        <row r="1609">
          <cell r="A1609">
            <v>9002325</v>
          </cell>
          <cell r="B1609" t="str">
            <v>1510</v>
          </cell>
          <cell r="C1609" t="str">
            <v/>
          </cell>
          <cell r="D1609" t="str">
            <v>[판촉물_구성품][EM]미라클스파2종(리뉴얼)기프트세트</v>
          </cell>
        </row>
        <row r="1610">
          <cell r="A1610">
            <v>9002326</v>
          </cell>
          <cell r="B1610" t="str">
            <v>1510</v>
          </cell>
          <cell r="C1610" t="str">
            <v/>
          </cell>
          <cell r="D1610" t="str">
            <v>[EA]디더블유이지에프링클컨트롤앰플1ML(파우치)</v>
          </cell>
        </row>
        <row r="1611">
          <cell r="A1611">
            <v>9002327</v>
          </cell>
          <cell r="B1611" t="str">
            <v>1510</v>
          </cell>
          <cell r="C1611" t="str">
            <v/>
          </cell>
          <cell r="D1611" t="str">
            <v>[EA]이지썬벨벳프라이머40ML(리뉴얼)</v>
          </cell>
        </row>
        <row r="1612">
          <cell r="A1612">
            <v>9002333</v>
          </cell>
          <cell r="B1612" t="str">
            <v>1510</v>
          </cell>
          <cell r="C1612" t="str">
            <v/>
          </cell>
          <cell r="D1612" t="str">
            <v>[EA]메이크업틴트립밤핑크3.7G</v>
          </cell>
        </row>
        <row r="1613">
          <cell r="A1613">
            <v>9002334</v>
          </cell>
          <cell r="B1613" t="str">
            <v>1510</v>
          </cell>
          <cell r="C1613" t="str">
            <v/>
          </cell>
          <cell r="D1613" t="str">
            <v>[EA]메이크업틴트립밤코랄3.7G</v>
          </cell>
        </row>
        <row r="1614">
          <cell r="A1614">
            <v>9002335</v>
          </cell>
          <cell r="B1614" t="str">
            <v>1510</v>
          </cell>
          <cell r="C1614" t="str">
            <v/>
          </cell>
          <cell r="D1614" t="str">
            <v>[EA]메이크업모이스트립밤글로시립3.7G</v>
          </cell>
        </row>
        <row r="1615">
          <cell r="A1615">
            <v>9002336</v>
          </cell>
          <cell r="B1615" t="str">
            <v>1510</v>
          </cell>
          <cell r="C1615" t="str">
            <v/>
          </cell>
          <cell r="D1615" t="str">
            <v>[EA]메이크업유스리커버리비비쿠션1호15G</v>
          </cell>
        </row>
        <row r="1616">
          <cell r="A1616">
            <v>9002337</v>
          </cell>
          <cell r="B1616" t="str">
            <v>1510</v>
          </cell>
          <cell r="C1616" t="str">
            <v/>
          </cell>
          <cell r="D1616" t="str">
            <v>[EA]메이크업유스리커버리비비쿠션2호15G</v>
          </cell>
        </row>
        <row r="1617">
          <cell r="A1617">
            <v>9002444</v>
          </cell>
          <cell r="B1617" t="str">
            <v>1510</v>
          </cell>
          <cell r="C1617" t="str">
            <v/>
          </cell>
          <cell r="D1617" t="str">
            <v>하나인5종키트(이지듀EX)-DNC</v>
          </cell>
        </row>
        <row r="1618">
          <cell r="A1618">
            <v>9002445</v>
          </cell>
          <cell r="B1618" t="str">
            <v>1510</v>
          </cell>
          <cell r="C1618" t="str">
            <v/>
          </cell>
          <cell r="D1618" t="str">
            <v>이지듀디더블유이지에프링클컨트롤앰플(단품)-DNC</v>
          </cell>
        </row>
        <row r="1619">
          <cell r="A1619">
            <v>9002446</v>
          </cell>
          <cell r="B1619" t="str">
            <v>1510</v>
          </cell>
          <cell r="C1619" t="str">
            <v/>
          </cell>
          <cell r="D1619" t="str">
            <v>[EA]디더블유이지에프링클컨트롤앰플(10ML*4EA)</v>
          </cell>
        </row>
        <row r="1620">
          <cell r="A1620">
            <v>9002447</v>
          </cell>
          <cell r="B1620" t="str">
            <v>1510</v>
          </cell>
          <cell r="C1620" t="str">
            <v/>
          </cell>
          <cell r="D1620" t="str">
            <v>[EX]리페어컨트롤더블쉴드선크림7ML</v>
          </cell>
        </row>
        <row r="1621">
          <cell r="A1621">
            <v>9002448</v>
          </cell>
          <cell r="B1621" t="str">
            <v>1510</v>
          </cell>
          <cell r="C1621" t="str">
            <v/>
          </cell>
          <cell r="D1621" t="str">
            <v>[EA]디더블유이지에프크림리미티드50ml(리뉴얼)</v>
          </cell>
        </row>
        <row r="1622">
          <cell r="A1622">
            <v>9002449</v>
          </cell>
          <cell r="B1622" t="str">
            <v>1510</v>
          </cell>
          <cell r="C1622" t="str">
            <v/>
          </cell>
          <cell r="D1622" t="str">
            <v>[EA]이지썬울트라쉴드크림50ml(N)</v>
          </cell>
        </row>
        <row r="1623">
          <cell r="A1623">
            <v>9002660</v>
          </cell>
          <cell r="B1623" t="str">
            <v>1510</v>
          </cell>
          <cell r="C1623" t="str">
            <v/>
          </cell>
          <cell r="D1623" t="str">
            <v>[EA]디더블유이지에프리미티드기획세트(크림50ML+크림15ML)</v>
          </cell>
        </row>
        <row r="1624">
          <cell r="A1624">
            <v>9002661</v>
          </cell>
          <cell r="B1624" t="str">
            <v>1510</v>
          </cell>
          <cell r="C1624" t="str">
            <v/>
          </cell>
          <cell r="D1624" t="str">
            <v>[EA]DW-EGF프리미엄(에센스&amp;마스크)기획세트</v>
          </cell>
        </row>
        <row r="1625">
          <cell r="A1625">
            <v>9002662</v>
          </cell>
          <cell r="B1625" t="str">
            <v>1510</v>
          </cell>
          <cell r="C1625" t="str">
            <v/>
          </cell>
          <cell r="D1625" t="str">
            <v>[EA]데일리올인원보습케어세트</v>
          </cell>
        </row>
        <row r="1626">
          <cell r="A1626">
            <v>9002663</v>
          </cell>
          <cell r="B1626" t="str">
            <v>1510</v>
          </cell>
          <cell r="C1626" t="str">
            <v/>
          </cell>
          <cell r="D1626" t="str">
            <v>이지듀DW-EGF리미티드토너기획세트-DNC</v>
          </cell>
        </row>
        <row r="1627">
          <cell r="A1627">
            <v>9002664</v>
          </cell>
          <cell r="B1627" t="str">
            <v>1510</v>
          </cell>
          <cell r="C1627" t="str">
            <v/>
          </cell>
          <cell r="D1627" t="str">
            <v>이지듀스타터3스텝클렌징세트-DNC</v>
          </cell>
        </row>
        <row r="1628">
          <cell r="A1628">
            <v>9002665</v>
          </cell>
          <cell r="B1628" t="str">
            <v>1510</v>
          </cell>
          <cell r="C1628" t="str">
            <v/>
          </cell>
          <cell r="D1628" t="str">
            <v>이지듀DW-EGF토탈케어프리미엄4종-DNC</v>
          </cell>
        </row>
        <row r="1629">
          <cell r="A1629">
            <v>9002666</v>
          </cell>
          <cell r="B1629" t="str">
            <v>1510</v>
          </cell>
          <cell r="C1629" t="str">
            <v/>
          </cell>
          <cell r="D1629" t="str">
            <v>[EA]디더블유이지에프리미티드3종세트</v>
          </cell>
        </row>
        <row r="1630">
          <cell r="A1630">
            <v>9002667</v>
          </cell>
          <cell r="B1630" t="str">
            <v>1510</v>
          </cell>
          <cell r="C1630" t="str">
            <v/>
          </cell>
          <cell r="D1630" t="str">
            <v>[세트]이지듀이지썬벨벳프라이머스페셜기획세트-DNC</v>
          </cell>
        </row>
        <row r="1631">
          <cell r="A1631">
            <v>9002668</v>
          </cell>
          <cell r="B1631" t="str">
            <v>1510</v>
          </cell>
          <cell r="C1631" t="str">
            <v/>
          </cell>
          <cell r="D1631" t="str">
            <v>이지듀디더블유이지에프링클컨트롤앰플4개입(아마존일문라벨부착)-DNC</v>
          </cell>
        </row>
        <row r="1632">
          <cell r="A1632">
            <v>9002669</v>
          </cell>
          <cell r="B1632" t="str">
            <v>1510</v>
          </cell>
          <cell r="C1632" t="str">
            <v/>
          </cell>
          <cell r="D1632" t="str">
            <v>이지듀디더블유이지에프링클컨트롤앰플4개입(아마존영문라벨부착)-DNC</v>
          </cell>
        </row>
        <row r="1633">
          <cell r="A1633">
            <v>9002670</v>
          </cell>
          <cell r="B1633" t="str">
            <v>1510</v>
          </cell>
          <cell r="C1633" t="str">
            <v/>
          </cell>
          <cell r="D1633" t="str">
            <v>이지듀디더블유이지에프크림프레좀15ml(아마존일문라벨부착)-DNC</v>
          </cell>
        </row>
        <row r="1634">
          <cell r="A1634">
            <v>9002671</v>
          </cell>
          <cell r="B1634" t="str">
            <v>1510</v>
          </cell>
          <cell r="C1634" t="str">
            <v/>
          </cell>
          <cell r="D1634" t="str">
            <v>이지듀디더블유이지에프크림프레좀15ml(아마존영문라벨부착)-DNC</v>
          </cell>
        </row>
        <row r="1635">
          <cell r="A1635">
            <v>9002672</v>
          </cell>
          <cell r="B1635" t="str">
            <v>1510</v>
          </cell>
          <cell r="C1635" t="str">
            <v/>
          </cell>
          <cell r="D1635" t="str">
            <v>[EA]디더블유이지에프크림프레좀50ml(아마존라벨부착)</v>
          </cell>
        </row>
        <row r="1636">
          <cell r="A1636">
            <v>9002673</v>
          </cell>
          <cell r="B1636" t="str">
            <v>1510</v>
          </cell>
          <cell r="C1636" t="str">
            <v/>
          </cell>
          <cell r="D1636" t="str">
            <v>[EA]디더블유이지에프크림프레좀50ml(아마존영문라벨부착)</v>
          </cell>
        </row>
        <row r="1637">
          <cell r="A1637">
            <v>9002674</v>
          </cell>
          <cell r="B1637" t="str">
            <v>1510</v>
          </cell>
          <cell r="C1637" t="str">
            <v/>
          </cell>
          <cell r="D1637" t="str">
            <v>이지듀리더마마스터앰플1ml(20EA)(아마존일문라벨부착)-DNC</v>
          </cell>
        </row>
        <row r="1638">
          <cell r="A1638">
            <v>9002675</v>
          </cell>
          <cell r="B1638" t="str">
            <v>1510</v>
          </cell>
          <cell r="C1638" t="str">
            <v/>
          </cell>
          <cell r="D1638" t="str">
            <v>이지듀리더마이펙트크림50ml(아마존일문라벨부착)-DNC</v>
          </cell>
        </row>
        <row r="1639">
          <cell r="A1639">
            <v>9002676</v>
          </cell>
          <cell r="B1639" t="str">
            <v>1510</v>
          </cell>
          <cell r="C1639" t="str">
            <v/>
          </cell>
          <cell r="D1639" t="str">
            <v>이지듀리더마부스팅에센스120ml(아마존일문라벨부착)-DNC</v>
          </cell>
        </row>
        <row r="1640">
          <cell r="A1640">
            <v>9002677</v>
          </cell>
          <cell r="B1640" t="str">
            <v>1510</v>
          </cell>
          <cell r="C1640" t="str">
            <v/>
          </cell>
          <cell r="D1640" t="str">
            <v>이지듀투스텝드레싱하이드라마스크10EA(아마존일문라벨부착)-DNC</v>
          </cell>
        </row>
        <row r="1641">
          <cell r="A1641">
            <v>9002678</v>
          </cell>
          <cell r="B1641" t="str">
            <v>1510</v>
          </cell>
          <cell r="C1641" t="str">
            <v/>
          </cell>
          <cell r="D1641" t="str">
            <v>이지듀투스텝드레싱하이드라마스크10EA(아마존영문라벨부착)-DNC</v>
          </cell>
        </row>
        <row r="1642">
          <cell r="A1642">
            <v>9002679</v>
          </cell>
          <cell r="B1642" t="str">
            <v>1510</v>
          </cell>
          <cell r="C1642" t="str">
            <v/>
          </cell>
          <cell r="D1642" t="str">
            <v>이지듀투스텝포어베스마스크10EA(아마존일문라벨부착)-DNC</v>
          </cell>
        </row>
        <row r="1643">
          <cell r="A1643">
            <v>9002680</v>
          </cell>
          <cell r="B1643" t="str">
            <v>1510</v>
          </cell>
          <cell r="C1643" t="str">
            <v/>
          </cell>
          <cell r="D1643" t="str">
            <v>이지듀투스텝포어베스마스크10EA(아마존영문라벨부착)-DNC</v>
          </cell>
        </row>
        <row r="1644">
          <cell r="A1644">
            <v>9002681</v>
          </cell>
          <cell r="B1644" t="str">
            <v>1510</v>
          </cell>
          <cell r="C1644" t="str">
            <v/>
          </cell>
          <cell r="D1644" t="str">
            <v>이지듀투스텝페이스컨투어마스크10EA(아마존일문라벨부착)-DNC</v>
          </cell>
        </row>
        <row r="1645">
          <cell r="A1645">
            <v>9002682</v>
          </cell>
          <cell r="B1645" t="str">
            <v>1510</v>
          </cell>
          <cell r="C1645" t="str">
            <v/>
          </cell>
          <cell r="D1645" t="str">
            <v>이지듀투스텝페이스컨투어마스크10EA(아마존영문라벨부착)-DNC</v>
          </cell>
        </row>
        <row r="1646">
          <cell r="A1646">
            <v>9002683</v>
          </cell>
          <cell r="B1646" t="str">
            <v>1510</v>
          </cell>
          <cell r="C1646" t="str">
            <v/>
          </cell>
          <cell r="D1646" t="str">
            <v>이지듀투스텝더마필마스크10EA(아마존일문라벨부착)-DNC</v>
          </cell>
        </row>
        <row r="1647">
          <cell r="A1647">
            <v>9002684</v>
          </cell>
          <cell r="B1647" t="str">
            <v>1510</v>
          </cell>
          <cell r="C1647" t="str">
            <v/>
          </cell>
          <cell r="D1647" t="str">
            <v>이지듀투스텝더마필마스크10EA(아마존영문라벨부착)-DNC</v>
          </cell>
        </row>
        <row r="1648">
          <cell r="A1648">
            <v>9002685</v>
          </cell>
          <cell r="B1648" t="str">
            <v>1510</v>
          </cell>
          <cell r="C1648" t="str">
            <v/>
          </cell>
          <cell r="D1648" t="str">
            <v>이지듀투스텝비타토닝마스크10EA(아마존일문라벨부착)-DNC</v>
          </cell>
        </row>
        <row r="1649">
          <cell r="A1649">
            <v>9002686</v>
          </cell>
          <cell r="B1649" t="str">
            <v>1510</v>
          </cell>
          <cell r="C1649" t="str">
            <v/>
          </cell>
          <cell r="D1649" t="str">
            <v>이지듀투스텝비타토닝마스크10EA(아마존영문라벨부착)-DNC</v>
          </cell>
        </row>
        <row r="1650">
          <cell r="A1650">
            <v>9002687</v>
          </cell>
          <cell r="B1650" t="str">
            <v>1510</v>
          </cell>
          <cell r="C1650" t="str">
            <v/>
          </cell>
          <cell r="D1650" t="str">
            <v>이지듀디더블유이지에프이지업세럼150ml(아마존일문라벨부착)-DNC</v>
          </cell>
        </row>
        <row r="1651">
          <cell r="A1651">
            <v>9002688</v>
          </cell>
          <cell r="B1651" t="str">
            <v>1510</v>
          </cell>
          <cell r="C1651" t="str">
            <v/>
          </cell>
          <cell r="D1651" t="str">
            <v>[EA]디더블유이지에프이지업세럼150ml(아마존영문라벨부착)</v>
          </cell>
        </row>
        <row r="1652">
          <cell r="A1652">
            <v>9002689</v>
          </cell>
          <cell r="B1652" t="str">
            <v>1510</v>
          </cell>
          <cell r="C1652" t="str">
            <v/>
          </cell>
          <cell r="D1652" t="str">
            <v>에스테메드 화이트닝 포켓 마스크(슈퍼베리) 1매 -DNC</v>
          </cell>
        </row>
        <row r="1653">
          <cell r="A1653">
            <v>9002690</v>
          </cell>
          <cell r="B1653" t="str">
            <v>1510</v>
          </cell>
          <cell r="C1653" t="str">
            <v/>
          </cell>
          <cell r="D1653" t="str">
            <v>[EM]씨플러스레이져화이트15ML(CN,라벨없음)</v>
          </cell>
        </row>
        <row r="1654">
          <cell r="A1654">
            <v>9002691</v>
          </cell>
          <cell r="B1654" t="str">
            <v>1510</v>
          </cell>
          <cell r="C1654" t="str">
            <v/>
          </cell>
          <cell r="D1654" t="str">
            <v>이지듀투스텝드레싱하이드라마스크5EA-DNC</v>
          </cell>
        </row>
        <row r="1655">
          <cell r="A1655">
            <v>9002692</v>
          </cell>
          <cell r="B1655" t="str">
            <v>1510</v>
          </cell>
          <cell r="C1655" t="str">
            <v/>
          </cell>
          <cell r="D1655" t="str">
            <v>이지듀투스텝포어베스마스크5EA-DNC</v>
          </cell>
        </row>
        <row r="1656">
          <cell r="A1656">
            <v>9002693</v>
          </cell>
          <cell r="B1656" t="str">
            <v>1510</v>
          </cell>
          <cell r="C1656" t="str">
            <v/>
          </cell>
          <cell r="D1656" t="str">
            <v>이지듀투스텝페이스컨투어마스크5EA-DNC</v>
          </cell>
        </row>
        <row r="1657">
          <cell r="A1657">
            <v>9002694</v>
          </cell>
          <cell r="B1657" t="str">
            <v>1510</v>
          </cell>
          <cell r="C1657" t="str">
            <v/>
          </cell>
          <cell r="D1657" t="str">
            <v>이지듀투스텝더마필마스크5EA-DNC</v>
          </cell>
        </row>
        <row r="1658">
          <cell r="A1658">
            <v>9002695</v>
          </cell>
          <cell r="B1658" t="str">
            <v>1510</v>
          </cell>
          <cell r="C1658" t="str">
            <v/>
          </cell>
          <cell r="D1658" t="str">
            <v>이지듀투스텝비타토닝마스크5EA-DNC</v>
          </cell>
        </row>
        <row r="1659">
          <cell r="A1659">
            <v>9002696</v>
          </cell>
          <cell r="B1659" t="str">
            <v>1510</v>
          </cell>
          <cell r="C1659" t="str">
            <v/>
          </cell>
          <cell r="D1659" t="str">
            <v>이지듀EX리페어컨트롤젤드레싱마스크시트1ea</v>
          </cell>
        </row>
        <row r="1660">
          <cell r="A1660">
            <v>9300021</v>
          </cell>
          <cell r="B1660" t="str">
            <v>1510</v>
          </cell>
          <cell r="C1660" t="str">
            <v/>
          </cell>
          <cell r="D1660" t="str">
            <v>[세트]이지듀스타터3종샤쉐샘플+리플렛-DNC</v>
          </cell>
        </row>
        <row r="1661">
          <cell r="A1661">
            <v>9300022</v>
          </cell>
          <cell r="B1661" t="str">
            <v>1510</v>
          </cell>
          <cell r="C1661" t="str">
            <v/>
          </cell>
          <cell r="D1661" t="str">
            <v>[EM]씨플러스3열파우치(폼,토너,화이트)(CN)</v>
          </cell>
        </row>
        <row r="1662">
          <cell r="A1662">
            <v>9300033</v>
          </cell>
          <cell r="B1662" t="str">
            <v>1510</v>
          </cell>
          <cell r="C1662" t="str">
            <v/>
          </cell>
          <cell r="D1662" t="str">
            <v>[세트]이지듀DW-EGF더마니들3000샷+롤러대(온라인전용)(사용X)</v>
          </cell>
        </row>
        <row r="1663">
          <cell r="A1663">
            <v>9300034</v>
          </cell>
          <cell r="B1663" t="str">
            <v>1510</v>
          </cell>
          <cell r="C1663" t="str">
            <v/>
          </cell>
          <cell r="D1663" t="str">
            <v>[세트]이지듀디더블유이지에프더마니들프로그램3000샷앰플+롤러대(사용X)</v>
          </cell>
        </row>
        <row r="1664">
          <cell r="A1664">
            <v>9300035</v>
          </cell>
          <cell r="B1664" t="str">
            <v>1510</v>
          </cell>
          <cell r="C1664" t="str">
            <v/>
          </cell>
          <cell r="D1664" t="str">
            <v>하나인&amp;나보타KIT</v>
          </cell>
        </row>
        <row r="1665">
          <cell r="A1665">
            <v>9300036</v>
          </cell>
          <cell r="B1665" t="str">
            <v>1510</v>
          </cell>
          <cell r="C1665" t="str">
            <v/>
          </cell>
          <cell r="D1665" t="str">
            <v>[온라인]이지듀썸머판촉세트</v>
          </cell>
        </row>
        <row r="1666">
          <cell r="A1666">
            <v>9300037</v>
          </cell>
          <cell r="B1666" t="str">
            <v>1510</v>
          </cell>
          <cell r="C1666" t="str">
            <v/>
          </cell>
          <cell r="D1666" t="str">
            <v>[EA]디더블유이지에프크림프레좀알엑스50ML(단종)</v>
          </cell>
        </row>
        <row r="1667">
          <cell r="A1667">
            <v>9300038</v>
          </cell>
          <cell r="B1667" t="str">
            <v>1510</v>
          </cell>
          <cell r="C1667" t="str">
            <v/>
          </cell>
          <cell r="D1667" t="str">
            <v>[EA]디더블유이지에프크림프레좀알엑스15ML</v>
          </cell>
        </row>
        <row r="1668">
          <cell r="A1668">
            <v>9300039</v>
          </cell>
          <cell r="B1668" t="str">
            <v>1510</v>
          </cell>
          <cell r="C1668" t="str">
            <v/>
          </cell>
          <cell r="D1668" t="str">
            <v>[판촉물_샘플][EA]디더블유이지에프크림프레좀알엑스2ML(샤쉐)</v>
          </cell>
        </row>
        <row r="1669">
          <cell r="A1669">
            <v>9300070</v>
          </cell>
          <cell r="B1669" t="str">
            <v>1510</v>
          </cell>
          <cell r="C1669" t="str">
            <v/>
          </cell>
          <cell r="D1669" t="str">
            <v>[EA]이지썬벨벳프라이머(리뉴얼)스페셜기획세트</v>
          </cell>
        </row>
        <row r="1670">
          <cell r="A1670">
            <v>9300071</v>
          </cell>
          <cell r="B1670" t="str">
            <v>1510</v>
          </cell>
          <cell r="C1670" t="str">
            <v/>
          </cell>
          <cell r="D1670" t="str">
            <v>[EX]리페어컨트롤젤드레싱마스크시트38ML</v>
          </cell>
        </row>
        <row r="1671">
          <cell r="A1671">
            <v>9300089</v>
          </cell>
          <cell r="B1671" t="str">
            <v>1510</v>
          </cell>
          <cell r="C1671" t="str">
            <v/>
          </cell>
          <cell r="D1671" t="str">
            <v>[AM]쓰리알이펙트히알루로닉마스크33G</v>
          </cell>
        </row>
        <row r="1672">
          <cell r="A1672">
            <v>9300100</v>
          </cell>
          <cell r="B1672" t="str">
            <v>1510</v>
          </cell>
          <cell r="C1672" t="str">
            <v/>
          </cell>
          <cell r="D1672" t="str">
            <v>[AM]쓰리알이펙트히알루로닉마스크세트(33G*10EA)</v>
          </cell>
        </row>
        <row r="1673">
          <cell r="A1673">
            <v>9300110</v>
          </cell>
          <cell r="B1673" t="str">
            <v>1510</v>
          </cell>
          <cell r="C1673" t="str">
            <v/>
          </cell>
          <cell r="D1673" t="str">
            <v>[EM]씨플러스비타에센스인토너30ML(CN)</v>
          </cell>
        </row>
        <row r="1674">
          <cell r="A1674">
            <v>9300127</v>
          </cell>
          <cell r="B1674" t="str">
            <v>1510</v>
          </cell>
          <cell r="C1674" t="str">
            <v/>
          </cell>
          <cell r="D1674" t="str">
            <v>[EA]디더블유이지에프더블시너지모이스트앰플30ML</v>
          </cell>
        </row>
        <row r="1675">
          <cell r="A1675">
            <v>9300128</v>
          </cell>
          <cell r="B1675" t="str">
            <v>1510</v>
          </cell>
          <cell r="C1675" t="str">
            <v/>
          </cell>
          <cell r="D1675" t="str">
            <v>[EA]디더블유이지에프더블시너지퍼밍앰플30ML</v>
          </cell>
        </row>
        <row r="1676">
          <cell r="A1676">
            <v>9300144</v>
          </cell>
          <cell r="B1676" t="str">
            <v>1510</v>
          </cell>
          <cell r="C1676" t="str">
            <v/>
          </cell>
          <cell r="D1676" t="str">
            <v>이지듀투스텝비타토닝마스크1EA(인도네시아용라벨부착완료)</v>
          </cell>
        </row>
        <row r="1677">
          <cell r="A1677">
            <v>9300145</v>
          </cell>
          <cell r="B1677" t="str">
            <v>1510</v>
          </cell>
          <cell r="C1677" t="str">
            <v/>
          </cell>
          <cell r="D1677" t="str">
            <v>이지듀이지썬벨벳프라이머40ml(인도네시아용라벨부착완료)</v>
          </cell>
        </row>
        <row r="1678">
          <cell r="A1678">
            <v>9300146</v>
          </cell>
          <cell r="B1678" t="str">
            <v>1510</v>
          </cell>
          <cell r="C1678" t="str">
            <v/>
          </cell>
          <cell r="D1678" t="str">
            <v>이지듀이지썬울트라쉴드크림50ml(인도네시아용라벨부착완료)</v>
          </cell>
        </row>
        <row r="1679">
          <cell r="A1679">
            <v>9300147</v>
          </cell>
          <cell r="B1679" t="str">
            <v>1510</v>
          </cell>
          <cell r="C1679" t="str">
            <v/>
          </cell>
          <cell r="D1679" t="str">
            <v>이지듀이지썬톤업베이스40ml(인도네시아용라벨부착완료)</v>
          </cell>
        </row>
        <row r="1680">
          <cell r="A1680">
            <v>9300148</v>
          </cell>
          <cell r="B1680" t="str">
            <v>1510</v>
          </cell>
          <cell r="C1680" t="str">
            <v/>
          </cell>
          <cell r="D1680" t="str">
            <v>이지듀디더블유이지썬미니멀스틱40ml(인도네시아용라벨부착완료)</v>
          </cell>
        </row>
        <row r="1681">
          <cell r="A1681">
            <v>9300149</v>
          </cell>
          <cell r="B1681" t="str">
            <v>1510</v>
          </cell>
          <cell r="C1681" t="str">
            <v/>
          </cell>
          <cell r="D1681" t="str">
            <v>이지듀디더블유이지썬미니멀쿠션(인도네시아용라벨부착완료)</v>
          </cell>
        </row>
        <row r="1682">
          <cell r="A1682">
            <v>9300151</v>
          </cell>
          <cell r="B1682" t="str">
            <v>1510</v>
          </cell>
          <cell r="C1682" t="str">
            <v/>
          </cell>
          <cell r="D1682" t="str">
            <v>이지듀디더블유이지에프마스터마스크(5개입)아마존라벨부착완료</v>
          </cell>
        </row>
        <row r="1683">
          <cell r="A1683">
            <v>9300165</v>
          </cell>
          <cell r="B1683" t="str">
            <v>1510</v>
          </cell>
          <cell r="C1683" t="str">
            <v/>
          </cell>
          <cell r="D1683" t="str">
            <v>[EA]디더블유이지에프프레좀기획(15ML증정)</v>
          </cell>
        </row>
        <row r="1684">
          <cell r="A1684">
            <v>9300174</v>
          </cell>
          <cell r="B1684" t="str">
            <v>1510</v>
          </cell>
          <cell r="C1684" t="str">
            <v/>
          </cell>
          <cell r="D1684" t="str">
            <v>[EA]DW-EGF더마니들프로그램3500프로</v>
          </cell>
        </row>
        <row r="1685">
          <cell r="A1685">
            <v>9300175</v>
          </cell>
          <cell r="B1685" t="str">
            <v>1510</v>
          </cell>
          <cell r="C1685" t="str">
            <v/>
          </cell>
          <cell r="D1685" t="str">
            <v>[EA]DW-EGF더마니들프로그램3500프로</v>
          </cell>
        </row>
        <row r="1686">
          <cell r="A1686">
            <v>9300176</v>
          </cell>
          <cell r="B1686" t="str">
            <v>1510</v>
          </cell>
          <cell r="C1686" t="str">
            <v/>
          </cell>
          <cell r="D1686" t="str">
            <v>[EA]DW-EGF더마니들프로그램3500프로세트</v>
          </cell>
        </row>
        <row r="1687">
          <cell r="A1687">
            <v>9300184</v>
          </cell>
          <cell r="B1687" t="str">
            <v>1510</v>
          </cell>
          <cell r="C1687" t="str">
            <v/>
          </cell>
          <cell r="D1687" t="str">
            <v>케어트로핀기본키트(주사기1,펜니들&amp;스왑세트2,아이스팩1)</v>
          </cell>
        </row>
        <row r="1688">
          <cell r="A1688">
            <v>9300189</v>
          </cell>
          <cell r="B1688" t="str">
            <v>1510</v>
          </cell>
          <cell r="C1688" t="str">
            <v/>
          </cell>
          <cell r="D1688" t="str">
            <v>[세트]이지듀 DW-EGF크림 미니어처세트(3ml+2ml)</v>
          </cell>
        </row>
        <row r="1689">
          <cell r="A1689">
            <v>9300203</v>
          </cell>
          <cell r="B1689" t="str">
            <v>1510</v>
          </cell>
          <cell r="C1689" t="str">
            <v/>
          </cell>
          <cell r="D1689" t="str">
            <v>[EA]디더블유이지에프더블시너지퍼밍앰플30ML(아마존영문라벨부착)</v>
          </cell>
        </row>
        <row r="1690">
          <cell r="A1690">
            <v>9300205</v>
          </cell>
          <cell r="B1690" t="str">
            <v>1510</v>
          </cell>
          <cell r="C1690" t="str">
            <v/>
          </cell>
          <cell r="D1690" t="str">
            <v>[EX]리페어컨트롤젤드레싱마스크시트세트(38ML*5EA) 청담HIN</v>
          </cell>
        </row>
        <row r="1691">
          <cell r="A1691">
            <v>9300207</v>
          </cell>
          <cell r="B1691" t="str">
            <v>1510</v>
          </cell>
          <cell r="C1691" t="str">
            <v/>
          </cell>
          <cell r="D1691" t="str">
            <v>[EA]메이크업더블하이드라비비1호라이트베이지40ML</v>
          </cell>
        </row>
        <row r="1692">
          <cell r="A1692">
            <v>9300208</v>
          </cell>
          <cell r="B1692" t="str">
            <v>1510</v>
          </cell>
          <cell r="C1692" t="str">
            <v/>
          </cell>
          <cell r="D1692" t="str">
            <v>[EA]메이크업더블하이드라비비2호내추럴베이지</v>
          </cell>
        </row>
        <row r="1693">
          <cell r="A1693">
            <v>9300209</v>
          </cell>
          <cell r="B1693" t="str">
            <v>1510</v>
          </cell>
          <cell r="C1693" t="str">
            <v/>
          </cell>
          <cell r="D1693" t="str">
            <v>[EA]디더블유이지에프토너(리뉴얼)210ml</v>
          </cell>
        </row>
        <row r="1694">
          <cell r="A1694">
            <v>9300213</v>
          </cell>
          <cell r="B1694" t="str">
            <v>1510</v>
          </cell>
          <cell r="C1694" t="str">
            <v/>
          </cell>
          <cell r="D1694" t="str">
            <v>[OEM]Lekarka Moist Shine Mist120ml(6ppm)</v>
          </cell>
        </row>
        <row r="1695">
          <cell r="A1695">
            <v>9300214</v>
          </cell>
          <cell r="B1695" t="str">
            <v>1510</v>
          </cell>
          <cell r="C1695" t="str">
            <v/>
          </cell>
          <cell r="D1695" t="str">
            <v>[EX]리페어컨트롤젤드레싱마스크시트1ea(일문라벨부착)</v>
          </cell>
        </row>
        <row r="1696">
          <cell r="A1696">
            <v>9300215</v>
          </cell>
          <cell r="B1696" t="str">
            <v>1510</v>
          </cell>
          <cell r="C1696" t="str">
            <v/>
          </cell>
          <cell r="D1696" t="str">
            <v>[EX]리페어컨트롤리뉴얼모이스처7ml(일문라벨부착)</v>
          </cell>
        </row>
        <row r="1697">
          <cell r="A1697">
            <v>9300216</v>
          </cell>
          <cell r="B1697" t="str">
            <v>1510</v>
          </cell>
          <cell r="C1697" t="str">
            <v/>
          </cell>
          <cell r="D1697" t="str">
            <v>[EX]리페어컨트롤더블쉴드선크림7ml(일문라벨부착)</v>
          </cell>
        </row>
        <row r="1698">
          <cell r="A1698">
            <v>9300243</v>
          </cell>
          <cell r="B1698" t="str">
            <v>1510</v>
          </cell>
          <cell r="C1698" t="str">
            <v/>
          </cell>
          <cell r="D1698" t="str">
            <v>[EX]2020홀리데이기프트세트</v>
          </cell>
        </row>
        <row r="1699">
          <cell r="A1699">
            <v>9300245</v>
          </cell>
          <cell r="B1699" t="str">
            <v>1510</v>
          </cell>
          <cell r="C1699" t="str">
            <v/>
          </cell>
          <cell r="D1699" t="str">
            <v>[EA]리더마이펙트크림기획(드)</v>
          </cell>
        </row>
        <row r="1700">
          <cell r="A1700">
            <v>9300246</v>
          </cell>
          <cell r="B1700" t="str">
            <v>1510</v>
          </cell>
          <cell r="C1700" t="str">
            <v/>
          </cell>
          <cell r="D1700" t="str">
            <v>[EA]필업볼륨스팟기획(드)</v>
          </cell>
        </row>
        <row r="1701">
          <cell r="A1701">
            <v>9300248</v>
          </cell>
          <cell r="B1701" t="str">
            <v>1510</v>
          </cell>
          <cell r="C1701" t="str">
            <v/>
          </cell>
          <cell r="D1701" t="str">
            <v>[EA]프레좀기획세트(50+15)(판)</v>
          </cell>
        </row>
        <row r="1702">
          <cell r="A1702">
            <v>9300249</v>
          </cell>
          <cell r="B1702" t="str">
            <v>1510</v>
          </cell>
          <cell r="C1702" t="str">
            <v/>
          </cell>
          <cell r="D1702" t="str">
            <v>[EM]미라클스파크림스페셜기프트세트(크림+앰플)(판)</v>
          </cell>
        </row>
        <row r="1703">
          <cell r="A1703">
            <v>9300251</v>
          </cell>
          <cell r="B1703" t="str">
            <v>1510</v>
          </cell>
          <cell r="C1703" t="str">
            <v/>
          </cell>
          <cell r="D1703" t="str">
            <v>[EA]데일리수분케어(리미티드크림&amp;더블휩폼)(판)</v>
          </cell>
        </row>
        <row r="1704">
          <cell r="A1704">
            <v>9300258</v>
          </cell>
          <cell r="B1704" t="str">
            <v>1510</v>
          </cell>
          <cell r="C1704" t="str">
            <v/>
          </cell>
          <cell r="D1704" t="str">
            <v>이지듀데일리울트라쉴드선크림기획세트20ml(PA++++)</v>
          </cell>
        </row>
        <row r="1705">
          <cell r="A1705">
            <v>9300300</v>
          </cell>
          <cell r="B1705" t="str">
            <v>1510</v>
          </cell>
          <cell r="C1705" t="str">
            <v/>
          </cell>
          <cell r="D1705" t="str">
            <v>[EX]리페어컨트롤모이스처에센셜미스트120ML(리뉴얼)</v>
          </cell>
        </row>
        <row r="1706">
          <cell r="A1706">
            <v>9300337</v>
          </cell>
          <cell r="B1706" t="str">
            <v>1510</v>
          </cell>
          <cell r="C1706" t="str">
            <v/>
          </cell>
          <cell r="D1706" t="str">
            <v>[OEM]더웰리뉴얼모이스처50ML</v>
          </cell>
        </row>
        <row r="1707">
          <cell r="A1707">
            <v>9300340</v>
          </cell>
          <cell r="B1707" t="str">
            <v>1510</v>
          </cell>
          <cell r="C1707" t="str">
            <v/>
          </cell>
          <cell r="D1707" t="str">
            <v>[EA]데일리더블하이드라베이직4종(토너2,에센스,크림,쇼핑백)</v>
          </cell>
        </row>
        <row r="1708">
          <cell r="A1708">
            <v>9300344</v>
          </cell>
          <cell r="B1708" t="str">
            <v>1510</v>
          </cell>
          <cell r="C1708" t="str">
            <v/>
          </cell>
          <cell r="D1708" t="str">
            <v>[세트]셀리시스VIP4종세트(리뉴얼)</v>
          </cell>
        </row>
        <row r="1709">
          <cell r="A1709">
            <v>9300345</v>
          </cell>
          <cell r="B1709" t="str">
            <v>1510</v>
          </cell>
          <cell r="C1709" t="str">
            <v/>
          </cell>
          <cell r="D1709" t="str">
            <v>[세트]이지듀립밤쿠션세트</v>
          </cell>
        </row>
        <row r="1710">
          <cell r="A1710">
            <v>9300346</v>
          </cell>
          <cell r="B1710" t="str">
            <v>1510</v>
          </cell>
          <cell r="C1710" t="str">
            <v/>
          </cell>
          <cell r="D1710" t="str">
            <v>[세트]이지듀무료샘플체험세트01</v>
          </cell>
        </row>
        <row r="1711">
          <cell r="A1711">
            <v>9300352</v>
          </cell>
          <cell r="B1711" t="str">
            <v>1510</v>
          </cell>
          <cell r="C1711" t="str">
            <v/>
          </cell>
          <cell r="D1711" t="str">
            <v>(단종)RX_리페어컨트롤_퓨어마일드_클렌징젤_150ML(리뉴얼)</v>
          </cell>
        </row>
        <row r="1712">
          <cell r="A1712">
            <v>9300353</v>
          </cell>
          <cell r="B1712" t="str">
            <v>1510</v>
          </cell>
          <cell r="C1712" t="str">
            <v/>
          </cell>
          <cell r="D1712" t="str">
            <v>[EA]이지듀데일리더블보습3종세트</v>
          </cell>
        </row>
        <row r="1713">
          <cell r="A1713">
            <v>9300361</v>
          </cell>
          <cell r="B1713" t="str">
            <v>1510</v>
          </cell>
          <cell r="C1713" t="str">
            <v/>
          </cell>
          <cell r="D1713" t="str">
            <v>[EA]슈슈앤쎄씨썸머바이브선쿠션15g(2개입)</v>
          </cell>
        </row>
        <row r="1714">
          <cell r="A1714">
            <v>9300363</v>
          </cell>
          <cell r="B1714" t="str">
            <v>1510</v>
          </cell>
          <cell r="C1714" t="str">
            <v/>
          </cell>
          <cell r="D1714" t="str">
            <v>[EA]엘더마리프팅롤러</v>
          </cell>
        </row>
        <row r="1715">
          <cell r="A1715">
            <v>9300374</v>
          </cell>
          <cell r="B1715" t="str">
            <v>1510</v>
          </cell>
          <cell r="C1715" t="str">
            <v/>
          </cell>
          <cell r="D1715" t="str">
            <v>[세트]이지듀투스텝마스크스페셜기프트세트(5매)_(판)</v>
          </cell>
        </row>
        <row r="1716">
          <cell r="A1716">
            <v>9300401</v>
          </cell>
          <cell r="B1716" t="str">
            <v>1510</v>
          </cell>
          <cell r="C1716" t="str">
            <v/>
          </cell>
          <cell r="D1716" t="str">
            <v>[EA]손소독제겔(에탄올)70ML</v>
          </cell>
        </row>
        <row r="1717">
          <cell r="A1717">
            <v>9300403</v>
          </cell>
          <cell r="B1717" t="str">
            <v>1510</v>
          </cell>
          <cell r="C1717" t="str">
            <v/>
          </cell>
          <cell r="D1717" t="str">
            <v>[EA]필업볼륨스팟20ml(JP)</v>
          </cell>
        </row>
        <row r="1718">
          <cell r="A1718">
            <v>9300415</v>
          </cell>
          <cell r="B1718" t="str">
            <v>1510</v>
          </cell>
          <cell r="C1718" t="str">
            <v/>
          </cell>
          <cell r="D1718" t="str">
            <v>[EA]디더블유이지에프크림프레좀알엑스50ML(리미티드)</v>
          </cell>
        </row>
        <row r="1719">
          <cell r="A1719">
            <v>9300422</v>
          </cell>
          <cell r="B1719" t="str">
            <v>1510</v>
          </cell>
          <cell r="C1719" t="str">
            <v/>
          </cell>
          <cell r="D1719" t="str">
            <v>[EA]DW-EGF더마니들3500프로그램스페셜키트</v>
          </cell>
        </row>
        <row r="1720">
          <cell r="A1720">
            <v>9300457</v>
          </cell>
          <cell r="B1720" t="str">
            <v>1510</v>
          </cell>
          <cell r="C1720" t="str">
            <v/>
          </cell>
          <cell r="D1720" t="str">
            <v>[EM]미라클스파2종(토너+세럼)슬리브케이스</v>
          </cell>
        </row>
        <row r="1721">
          <cell r="A1721">
            <v>9300476</v>
          </cell>
          <cell r="B1721" t="str">
            <v>1510</v>
          </cell>
          <cell r="C1721" t="str">
            <v/>
          </cell>
          <cell r="D1721" t="str">
            <v>[EX]스페셜기프트세트2020</v>
          </cell>
        </row>
        <row r="1722">
          <cell r="A1722">
            <v>9300500</v>
          </cell>
          <cell r="B1722" t="str">
            <v>1510</v>
          </cell>
          <cell r="C1722" t="str">
            <v/>
          </cell>
          <cell r="D1722" t="str">
            <v>[EX]스페셜기프트세트2020</v>
          </cell>
        </row>
        <row r="1723">
          <cell r="A1723">
            <v>9300504</v>
          </cell>
          <cell r="B1723" t="str">
            <v>1510</v>
          </cell>
          <cell r="C1723" t="str">
            <v/>
          </cell>
          <cell r="D1723" t="str">
            <v>[EA]리더마레이디6종세트</v>
          </cell>
        </row>
        <row r="1724">
          <cell r="A1724">
            <v>9300563</v>
          </cell>
          <cell r="B1724" t="str">
            <v>1510</v>
          </cell>
          <cell r="C1724" t="str">
            <v/>
          </cell>
          <cell r="D1724" t="str">
            <v>[세트]이지듀DW-EGF토너+리미티드크림+더마필마스크</v>
          </cell>
        </row>
        <row r="1725">
          <cell r="A1725">
            <v>9300594</v>
          </cell>
          <cell r="B1725" t="str">
            <v>1510</v>
          </cell>
          <cell r="C1725" t="str">
            <v/>
          </cell>
          <cell r="D1725" t="str">
            <v>삭제</v>
          </cell>
        </row>
        <row r="1726">
          <cell r="A1726">
            <v>9300612</v>
          </cell>
          <cell r="B1726" t="str">
            <v>1510</v>
          </cell>
          <cell r="C1726" t="str">
            <v/>
          </cell>
          <cell r="D1726" t="str">
            <v>[EA]디더블유이지에프크림리미티드50ml(리뉴얼)(아마존영문라벨부착)</v>
          </cell>
        </row>
        <row r="1727">
          <cell r="A1727">
            <v>9300613</v>
          </cell>
          <cell r="B1727" t="str">
            <v>1510</v>
          </cell>
          <cell r="C1727" t="str">
            <v/>
          </cell>
          <cell r="D1727" t="str">
            <v>[EA]투스텝페이스컨투어마스크(아마존OPP포장5매입)</v>
          </cell>
        </row>
        <row r="1728">
          <cell r="A1728">
            <v>9300615</v>
          </cell>
          <cell r="B1728" t="str">
            <v>1510</v>
          </cell>
          <cell r="C1728" t="str">
            <v/>
          </cell>
          <cell r="D1728" t="str">
            <v>[EA]투스텝더마필마스크(아마존OPP포장5매입)</v>
          </cell>
        </row>
        <row r="1729">
          <cell r="A1729">
            <v>9300630</v>
          </cell>
          <cell r="B1729" t="str">
            <v>1510</v>
          </cell>
          <cell r="C1729" t="str">
            <v/>
          </cell>
          <cell r="D1729" t="str">
            <v>[OEM]닥터브이밸류시그니처페이셜미스트120ML</v>
          </cell>
        </row>
        <row r="1730">
          <cell r="A1730">
            <v>9300632</v>
          </cell>
          <cell r="B1730" t="str">
            <v>1510</v>
          </cell>
          <cell r="C1730" t="str">
            <v/>
          </cell>
          <cell r="D1730" t="str">
            <v>케어트로핀세트(케어트로핀1,주사기1,펜니들&amp;스왑세트2)</v>
          </cell>
        </row>
        <row r="1731">
          <cell r="A1731">
            <v>9300635</v>
          </cell>
          <cell r="B1731" t="str">
            <v>1510</v>
          </cell>
          <cell r="C1731" t="str">
            <v/>
          </cell>
          <cell r="D1731" t="str">
            <v>아이스팩 2EA</v>
          </cell>
        </row>
        <row r="1732">
          <cell r="A1732">
            <v>9300735</v>
          </cell>
          <cell r="B1732" t="str">
            <v>1510</v>
          </cell>
          <cell r="C1732" t="str">
            <v/>
          </cell>
          <cell r="D1732" t="str">
            <v>아테메스앰플프로모션세트(앰플1+1,쿨러1)</v>
          </cell>
        </row>
        <row r="1733">
          <cell r="A1733">
            <v>9300793</v>
          </cell>
          <cell r="B1733" t="str">
            <v>1510</v>
          </cell>
          <cell r="C1733" t="str">
            <v/>
          </cell>
          <cell r="D1733" t="str">
            <v>[EX]리페어컨트롤모이스처에센셜미스트120ML(리뉴얼)(영문라벨부착)</v>
          </cell>
        </row>
        <row r="1734">
          <cell r="A1734">
            <v>9300820</v>
          </cell>
          <cell r="B1734" t="str">
            <v>1510</v>
          </cell>
          <cell r="C1734" t="str">
            <v/>
          </cell>
          <cell r="D1734" t="str">
            <v>[EX]리페어컨트롤액티브수딩세럼2종세트(판촉용)</v>
          </cell>
        </row>
        <row r="1735">
          <cell r="A1735">
            <v>9300822</v>
          </cell>
          <cell r="B1735" t="str">
            <v>1510</v>
          </cell>
          <cell r="C1735" t="str">
            <v/>
          </cell>
          <cell r="D1735" t="str">
            <v>[세트][EX]리페어컨트롤리뉴얼모이스처2종(판촉용)</v>
          </cell>
        </row>
        <row r="1736">
          <cell r="A1736">
            <v>9300827</v>
          </cell>
          <cell r="B1736" t="str">
            <v>1510</v>
          </cell>
          <cell r="C1736" t="str">
            <v/>
          </cell>
          <cell r="D1736" t="str">
            <v>[세트][EA]디더블유이지에프크림프레좀50ml+15ml2종(판촉용)</v>
          </cell>
        </row>
        <row r="1737">
          <cell r="A1737">
            <v>9300828</v>
          </cell>
          <cell r="B1737" t="str">
            <v>1510</v>
          </cell>
          <cell r="C1737" t="str">
            <v/>
          </cell>
          <cell r="D1737" t="str">
            <v>[세트][EX]리페어컨트롤액티브수딩세럼2종(판촉용)</v>
          </cell>
        </row>
        <row r="1738">
          <cell r="A1738">
            <v>9300832</v>
          </cell>
          <cell r="B1738" t="str">
            <v>1510</v>
          </cell>
          <cell r="C1738" t="str">
            <v/>
          </cell>
          <cell r="D1738" t="str">
            <v>[EA]디더블유이지에프마스터마스크(33G*5개입)(JP)</v>
          </cell>
        </row>
        <row r="1739">
          <cell r="A1739">
            <v>9300834</v>
          </cell>
          <cell r="B1739" t="str">
            <v>1510</v>
          </cell>
          <cell r="C1739" t="str">
            <v/>
          </cell>
          <cell r="D1739" t="str">
            <v>(단종)RX_다이브좀_크림_50ML</v>
          </cell>
        </row>
        <row r="1740">
          <cell r="A1740">
            <v>9300836</v>
          </cell>
          <cell r="B1740" t="str">
            <v>1510</v>
          </cell>
          <cell r="C1740" t="str">
            <v/>
          </cell>
          <cell r="D1740" t="str">
            <v>[판촉물_샘플][EA]디더블유이지에프크림다이브좀15ML</v>
          </cell>
        </row>
        <row r="1741">
          <cell r="A1741">
            <v>9300838</v>
          </cell>
          <cell r="B1741" t="str">
            <v>1510</v>
          </cell>
          <cell r="C1741" t="str">
            <v/>
          </cell>
          <cell r="D1741" t="str">
            <v>[판촉물_샘플][EA]디더블유이지에프크림다이브좀2ML(샤섀)</v>
          </cell>
        </row>
        <row r="1742">
          <cell r="A1742">
            <v>9300839</v>
          </cell>
          <cell r="B1742" t="str">
            <v>1510</v>
          </cell>
          <cell r="C1742" t="str">
            <v/>
          </cell>
          <cell r="D1742" t="str">
            <v>[EA]엘더마리프팅롤러(v.2)</v>
          </cell>
        </row>
        <row r="1743">
          <cell r="A1743">
            <v>9300880</v>
          </cell>
          <cell r="B1743" t="str">
            <v>1510</v>
          </cell>
          <cell r="C1743" t="str">
            <v/>
          </cell>
          <cell r="D1743" t="str">
            <v>[EA]엘더마리프팅롤러(v.2)(슬리브없음)</v>
          </cell>
        </row>
        <row r="1744">
          <cell r="A1744">
            <v>9300884</v>
          </cell>
          <cell r="B1744" t="str">
            <v>1510</v>
          </cell>
          <cell r="C1744" t="str">
            <v/>
          </cell>
          <cell r="D1744" t="str">
            <v>[EA]디더블유이지에프거즈멀티패치(15g*4개입)</v>
          </cell>
        </row>
        <row r="1745">
          <cell r="A1745">
            <v>9300885</v>
          </cell>
          <cell r="B1745" t="str">
            <v>1510</v>
          </cell>
          <cell r="C1745" t="str">
            <v/>
          </cell>
          <cell r="D1745" t="str">
            <v>[세트][EX]리페어컨트롤2종(리페어컨트롤이지에프&amp;선크림)기획세트</v>
          </cell>
        </row>
        <row r="1746">
          <cell r="A1746">
            <v>9300891</v>
          </cell>
          <cell r="B1746" t="str">
            <v>1510</v>
          </cell>
          <cell r="C1746" t="str">
            <v/>
          </cell>
          <cell r="D1746" t="str">
            <v>[세트][EX]리페어컨트롤4종(클렌징젤&amp;토너&amp;모이스처&amp;선크림)기획세트</v>
          </cell>
        </row>
        <row r="1747">
          <cell r="A1747">
            <v>9300893</v>
          </cell>
          <cell r="B1747" t="str">
            <v>1510</v>
          </cell>
          <cell r="C1747" t="str">
            <v/>
          </cell>
          <cell r="D1747" t="str">
            <v>[EA]디더블유이지에프크림리미티드플러스50ml</v>
          </cell>
        </row>
        <row r="1748">
          <cell r="A1748">
            <v>9300895</v>
          </cell>
          <cell r="B1748" t="str">
            <v>1510</v>
          </cell>
          <cell r="C1748" t="str">
            <v/>
          </cell>
          <cell r="D1748" t="str">
            <v>[EA]디더블유이지에프더마니들프로그램3500프로니들+앰플</v>
          </cell>
        </row>
        <row r="1749">
          <cell r="A1749">
            <v>9300988</v>
          </cell>
          <cell r="B1749" t="str">
            <v>1510</v>
          </cell>
          <cell r="C1749" t="str">
            <v/>
          </cell>
          <cell r="D1749" t="str">
            <v>[EA]디더블유이지에프더블시너지모이스트앰플30ML(아마존영문라벨부착)</v>
          </cell>
        </row>
        <row r="1750">
          <cell r="A1750">
            <v>9300989</v>
          </cell>
          <cell r="B1750" t="str">
            <v>1510</v>
          </cell>
          <cell r="C1750" t="str">
            <v/>
          </cell>
          <cell r="D1750" t="str">
            <v>[OEM]Lekarka Moist Shine Mist 50ml(6ppm)</v>
          </cell>
        </row>
        <row r="1751">
          <cell r="A1751">
            <v>9301067</v>
          </cell>
          <cell r="B1751" t="str">
            <v>1510</v>
          </cell>
          <cell r="C1751" t="str">
            <v/>
          </cell>
          <cell r="D1751" t="str">
            <v>[세트][EX]리페어컨트롤미니어처7ML2종세트(모이스처&amp;클렌징젤)(판촉)</v>
          </cell>
        </row>
        <row r="1752">
          <cell r="A1752">
            <v>9301070</v>
          </cell>
          <cell r="B1752" t="str">
            <v>1510</v>
          </cell>
          <cell r="C1752" t="str">
            <v/>
          </cell>
          <cell r="D1752" t="str">
            <v>[EA]디더블유이지에프부스팅에센스토너150ml</v>
          </cell>
        </row>
        <row r="1753">
          <cell r="A1753">
            <v>9301071</v>
          </cell>
          <cell r="B1753" t="str">
            <v>1510</v>
          </cell>
          <cell r="C1753" t="str">
            <v/>
          </cell>
          <cell r="D1753" t="str">
            <v>[세트]피어라미지마스크무료샘플체험세트(4매)</v>
          </cell>
        </row>
        <row r="1754">
          <cell r="A1754">
            <v>9301074</v>
          </cell>
          <cell r="B1754" t="str">
            <v>1510</v>
          </cell>
          <cell r="C1754" t="str">
            <v/>
          </cell>
          <cell r="D1754" t="str">
            <v>RX_포스트레이저미네랄비비크림_40ml</v>
          </cell>
        </row>
        <row r="1755">
          <cell r="A1755">
            <v>9301075</v>
          </cell>
          <cell r="B1755" t="str">
            <v>1510</v>
          </cell>
          <cell r="C1755" t="str">
            <v/>
          </cell>
          <cell r="D1755" t="str">
            <v>(단종)RX_센시티브_카밍크림_60ML</v>
          </cell>
        </row>
        <row r="1756">
          <cell r="A1756">
            <v>9301076</v>
          </cell>
          <cell r="B1756" t="str">
            <v>1510</v>
          </cell>
          <cell r="C1756" t="str">
            <v/>
          </cell>
          <cell r="D1756" t="str">
            <v>(단종)RX_포스트레이저_에센셜미스트_120ml</v>
          </cell>
        </row>
        <row r="1757">
          <cell r="A1757">
            <v>9301077</v>
          </cell>
          <cell r="B1757" t="str">
            <v>1510</v>
          </cell>
          <cell r="C1757" t="str">
            <v/>
          </cell>
          <cell r="D1757" t="str">
            <v>(단종)RX_포스트레이저_젤드레싱마스크시트세트(38ml*5ea)</v>
          </cell>
        </row>
        <row r="1758">
          <cell r="A1758">
            <v>9301078</v>
          </cell>
          <cell r="B1758" t="str">
            <v>1510</v>
          </cell>
          <cell r="C1758" t="str">
            <v/>
          </cell>
          <cell r="D1758" t="str">
            <v>(단종)[RX]포스트레이저젤드레싱마스크시트38ml</v>
          </cell>
        </row>
        <row r="1759">
          <cell r="A1759">
            <v>9301079</v>
          </cell>
          <cell r="B1759" t="str">
            <v>1510</v>
          </cell>
          <cell r="C1759" t="str">
            <v/>
          </cell>
          <cell r="D1759" t="str">
            <v>(단종)RX_포스트레이저_마일드클렌징젤_150ml</v>
          </cell>
        </row>
        <row r="1760">
          <cell r="A1760">
            <v>9301090</v>
          </cell>
          <cell r="B1760" t="str">
            <v>1510</v>
          </cell>
          <cell r="C1760" t="str">
            <v/>
          </cell>
          <cell r="D1760" t="str">
            <v>[세트]이지듀+피어라미지무료샘플체험세트01</v>
          </cell>
        </row>
        <row r="1761">
          <cell r="A1761">
            <v>9301091</v>
          </cell>
          <cell r="B1761" t="str">
            <v>1510</v>
          </cell>
          <cell r="C1761" t="str">
            <v/>
          </cell>
          <cell r="D1761" t="str">
            <v>(단종)RX_포스트레이저_센시티브_베리어인텐시브_150ml_v1</v>
          </cell>
        </row>
        <row r="1762">
          <cell r="A1762">
            <v>9301093</v>
          </cell>
          <cell r="B1762" t="str">
            <v>1510</v>
          </cell>
          <cell r="C1762" t="str">
            <v/>
          </cell>
          <cell r="D1762" t="str">
            <v>[세트]이지듀무료샘플체험세트02</v>
          </cell>
        </row>
        <row r="1763">
          <cell r="A1763">
            <v>9301153</v>
          </cell>
          <cell r="B1763" t="str">
            <v>1510</v>
          </cell>
          <cell r="C1763" t="str">
            <v/>
          </cell>
          <cell r="D1763" t="str">
            <v>(단종)RX_리페어컨트롤_에센셜미스트_60ML</v>
          </cell>
        </row>
        <row r="1764">
          <cell r="A1764">
            <v>9301155</v>
          </cell>
          <cell r="B1764" t="str">
            <v>1510</v>
          </cell>
          <cell r="C1764" t="str">
            <v/>
          </cell>
          <cell r="D1764" t="str">
            <v>(단종)RX_유브이컨트롤_퍼펙트쉴드선_50ml_v1</v>
          </cell>
        </row>
        <row r="1765">
          <cell r="A1765">
            <v>9301156</v>
          </cell>
          <cell r="B1765" t="str">
            <v>1510</v>
          </cell>
          <cell r="C1765" t="str">
            <v/>
          </cell>
          <cell r="D1765" t="str">
            <v>(단종)DWEGF_유브이컨트롤_아웃도어선크림_50ML</v>
          </cell>
        </row>
        <row r="1766">
          <cell r="A1766">
            <v>9301158</v>
          </cell>
          <cell r="B1766" t="str">
            <v>1510</v>
          </cell>
          <cell r="C1766" t="str">
            <v/>
          </cell>
          <cell r="D1766" t="str">
            <v>(단종)RX_브라이트_필링젤_120ML</v>
          </cell>
        </row>
        <row r="1767">
          <cell r="A1767">
            <v>9301159</v>
          </cell>
          <cell r="B1767" t="str">
            <v>1510</v>
          </cell>
          <cell r="C1767" t="str">
            <v/>
          </cell>
          <cell r="D1767" t="str">
            <v>[EX]클린컨트롤더블휩폼150ml</v>
          </cell>
        </row>
        <row r="1768">
          <cell r="A1768">
            <v>9301190</v>
          </cell>
          <cell r="B1768" t="str">
            <v>1510</v>
          </cell>
          <cell r="C1768" t="str">
            <v/>
          </cell>
          <cell r="D1768" t="str">
            <v>[세트][EX]카밍세럼40ml+더블쉴드선크림50ml2종세트(판촉용)</v>
          </cell>
        </row>
        <row r="1769">
          <cell r="A1769">
            <v>9301191</v>
          </cell>
          <cell r="B1769" t="str">
            <v>1510</v>
          </cell>
          <cell r="C1769" t="str">
            <v/>
          </cell>
          <cell r="D1769" t="str">
            <v>[세트][EA]피니쉬올인원모이스처60ml+거즈멀티패치2종세트(판촉용)</v>
          </cell>
        </row>
        <row r="1770">
          <cell r="A1770">
            <v>9301192</v>
          </cell>
          <cell r="B1770" t="str">
            <v>1510</v>
          </cell>
          <cell r="C1770" t="str">
            <v/>
          </cell>
          <cell r="D1770" t="str">
            <v>[세트][EA]크림리미티드(리뉴얼)+거즈멀티패치2종세트(판촉용)</v>
          </cell>
        </row>
        <row r="1771">
          <cell r="A1771">
            <v>9301194</v>
          </cell>
          <cell r="B1771" t="str">
            <v>1510</v>
          </cell>
          <cell r="C1771" t="str">
            <v/>
          </cell>
          <cell r="D1771" t="str">
            <v>[세트][EA]크림리미티드50ml+더블시너지퍼밍앰플30ml2종세트(판촉)</v>
          </cell>
        </row>
        <row r="1772">
          <cell r="A1772">
            <v>9301195</v>
          </cell>
          <cell r="B1772" t="str">
            <v>1510</v>
          </cell>
          <cell r="C1772" t="str">
            <v/>
          </cell>
          <cell r="D1772" t="str">
            <v>[EA]크림다이브좀50ML_(전성분+바코드영문라벨부착)</v>
          </cell>
        </row>
        <row r="1773">
          <cell r="A1773">
            <v>9301196</v>
          </cell>
          <cell r="B1773" t="str">
            <v>1510</v>
          </cell>
          <cell r="C1773" t="str">
            <v/>
          </cell>
          <cell r="D1773" t="str">
            <v>[EA]디더블유이지에프거즈멀티패치(15g*4개입)(아마존영문라벨부착)</v>
          </cell>
        </row>
        <row r="1774">
          <cell r="A1774">
            <v>9301197</v>
          </cell>
          <cell r="B1774" t="str">
            <v>1510</v>
          </cell>
          <cell r="C1774" t="str">
            <v/>
          </cell>
          <cell r="D1774" t="str">
            <v>(단종)RX_포스트레이저_시너지크림_50ml_v1</v>
          </cell>
        </row>
        <row r="1775">
          <cell r="A1775">
            <v>9301198</v>
          </cell>
          <cell r="B1775" t="str">
            <v>1510</v>
          </cell>
          <cell r="C1775" t="str">
            <v/>
          </cell>
          <cell r="D1775" t="str">
            <v>[판촉물_샘플][RX]포스트레이저시너지크림10ML</v>
          </cell>
        </row>
        <row r="1776">
          <cell r="A1776">
            <v>9301199</v>
          </cell>
          <cell r="B1776" t="str">
            <v>1510</v>
          </cell>
          <cell r="C1776" t="str">
            <v/>
          </cell>
          <cell r="D1776" t="str">
            <v>(단종)RX_포스트레이저_시너지크림_샤쉐2ML(증정)</v>
          </cell>
        </row>
        <row r="1777">
          <cell r="A1777">
            <v>9301240</v>
          </cell>
          <cell r="B1777" t="str">
            <v>1510</v>
          </cell>
          <cell r="C1777" t="str">
            <v/>
          </cell>
          <cell r="D1777" t="str">
            <v>(단종)RX_포스트레이저_에센스토너_175ml_v1</v>
          </cell>
        </row>
        <row r="1778">
          <cell r="A1778">
            <v>9301241</v>
          </cell>
          <cell r="B1778" t="str">
            <v>1510</v>
          </cell>
          <cell r="C1778" t="str">
            <v/>
          </cell>
          <cell r="D1778" t="str">
            <v>[판촉물_샘플][RX]포스트레이저에센스토너30ML</v>
          </cell>
        </row>
        <row r="1779">
          <cell r="A1779">
            <v>9301242</v>
          </cell>
          <cell r="B1779" t="str">
            <v>1510</v>
          </cell>
          <cell r="C1779" t="str">
            <v/>
          </cell>
          <cell r="D1779" t="str">
            <v>[판촉물_샘플][RX]센시티브베리어인텐시브샤쉐2ML(증정용)</v>
          </cell>
        </row>
        <row r="1780">
          <cell r="A1780">
            <v>9301243</v>
          </cell>
          <cell r="B1780" t="str">
            <v>1510</v>
          </cell>
          <cell r="C1780" t="str">
            <v/>
          </cell>
          <cell r="D1780" t="str">
            <v>(단종)RX_포스트레이저_워터풀수딩크림_50ml(베트남)</v>
          </cell>
        </row>
        <row r="1781">
          <cell r="A1781">
            <v>9301244</v>
          </cell>
          <cell r="B1781" t="str">
            <v>1510</v>
          </cell>
          <cell r="C1781" t="str">
            <v/>
          </cell>
          <cell r="D1781" t="str">
            <v>(단종)RX_포스트레이저_워터풀수딩크림_10ML</v>
          </cell>
        </row>
        <row r="1782">
          <cell r="A1782">
            <v>9301245</v>
          </cell>
          <cell r="B1782" t="str">
            <v>1510</v>
          </cell>
          <cell r="C1782" t="str">
            <v/>
          </cell>
          <cell r="D1782" t="str">
            <v>(단종)RX_포스트레이저_워터풀수딩크림_샤쉐2ML(증정)</v>
          </cell>
        </row>
        <row r="1783">
          <cell r="A1783">
            <v>9301248</v>
          </cell>
          <cell r="B1783" t="str">
            <v>1510</v>
          </cell>
          <cell r="C1783" t="str">
            <v/>
          </cell>
          <cell r="D1783" t="str">
            <v>[세트][EX]트러블컨트롤클렌징세트(클렌징폼+토너)</v>
          </cell>
        </row>
        <row r="1784">
          <cell r="A1784">
            <v>9301249</v>
          </cell>
          <cell r="B1784" t="str">
            <v>1510</v>
          </cell>
          <cell r="C1784" t="str">
            <v/>
          </cell>
          <cell r="D1784" t="str">
            <v>(단종)RX_포스트레이저_컨트롤이지에프_10ML*2EA</v>
          </cell>
        </row>
        <row r="1785">
          <cell r="A1785">
            <v>9301304</v>
          </cell>
          <cell r="B1785" t="str">
            <v>1510</v>
          </cell>
          <cell r="C1785" t="str">
            <v/>
          </cell>
          <cell r="D1785" t="str">
            <v>[세트]이지듀+피어라미지무료샘플체험세트02</v>
          </cell>
        </row>
        <row r="1786">
          <cell r="A1786">
            <v>9301344</v>
          </cell>
          <cell r="B1786" t="str">
            <v>1510</v>
          </cell>
          <cell r="C1786" t="str">
            <v/>
          </cell>
          <cell r="D1786" t="str">
            <v>[세트]이지듀투스텝마스크스페셜기프트세트(5매)</v>
          </cell>
        </row>
        <row r="1787">
          <cell r="A1787">
            <v>9301345</v>
          </cell>
          <cell r="B1787" t="str">
            <v>1510</v>
          </cell>
          <cell r="C1787" t="str">
            <v/>
          </cell>
          <cell r="D1787" t="str">
            <v>[세트][EA]디더블유이지에프세트(프레좀알엑스,퍼밍앰플,미니멀스틱)(관)</v>
          </cell>
        </row>
        <row r="1788">
          <cell r="A1788">
            <v>9301347</v>
          </cell>
          <cell r="B1788" t="str">
            <v>1510</v>
          </cell>
          <cell r="C1788" t="str">
            <v/>
          </cell>
          <cell r="D1788" t="str">
            <v>(단종)DWEGF_모이스트플러스_크림_50ML</v>
          </cell>
        </row>
        <row r="1789">
          <cell r="A1789">
            <v>9301348</v>
          </cell>
          <cell r="B1789" t="str">
            <v>1510</v>
          </cell>
          <cell r="C1789" t="str">
            <v/>
          </cell>
          <cell r="D1789" t="str">
            <v>(단종)[판촉물]DWEGF_리미티드플러스_15ml</v>
          </cell>
        </row>
        <row r="1790">
          <cell r="A1790">
            <v>9301349</v>
          </cell>
          <cell r="B1790" t="str">
            <v>1510</v>
          </cell>
          <cell r="C1790" t="str">
            <v/>
          </cell>
          <cell r="D1790" t="str">
            <v>(단종)RX_포스트레이저_퍼펙트쉴드선_50ml_v2</v>
          </cell>
        </row>
        <row r="1791">
          <cell r="A1791">
            <v>9301400</v>
          </cell>
          <cell r="B1791" t="str">
            <v>1510</v>
          </cell>
          <cell r="C1791" t="str">
            <v/>
          </cell>
          <cell r="D1791" t="str">
            <v>(단종)RX_포스트레이저_퍼펙트쉴드선_샤쉐2ML(증정)</v>
          </cell>
        </row>
        <row r="1792">
          <cell r="A1792">
            <v>9301401</v>
          </cell>
          <cell r="B1792" t="str">
            <v>1510</v>
          </cell>
          <cell r="C1792" t="str">
            <v/>
          </cell>
          <cell r="D1792" t="str">
            <v>[세트]토탈케어7종세트(바디워시,로션,마스크,토너,크림,앰플,선크림)_관</v>
          </cell>
        </row>
        <row r="1793">
          <cell r="A1793">
            <v>9301404</v>
          </cell>
          <cell r="B1793" t="str">
            <v>1510</v>
          </cell>
          <cell r="C1793" t="str">
            <v/>
          </cell>
          <cell r="D1793" t="str">
            <v>(단종)[임가공]RX_포스트레이저_시너지크림_샤쉐2ML*50개입(증정)</v>
          </cell>
        </row>
        <row r="1794">
          <cell r="A1794">
            <v>9301405</v>
          </cell>
          <cell r="B1794" t="str">
            <v>1510</v>
          </cell>
          <cell r="C1794" t="str">
            <v/>
          </cell>
          <cell r="D1794" t="str">
            <v>(단종)[임가공]RX_POST_워터풀수딩크림_샤쉐2ML*50개입(증정)</v>
          </cell>
        </row>
        <row r="1795">
          <cell r="A1795">
            <v>9301406</v>
          </cell>
          <cell r="B1795" t="str">
            <v>1510</v>
          </cell>
          <cell r="C1795" t="str">
            <v/>
          </cell>
          <cell r="D1795" t="str">
            <v>[판촉물_샘플][RX]센시티브베리어인텐시브샤쉐(2ML*50개입)(증정용)</v>
          </cell>
        </row>
        <row r="1796">
          <cell r="A1796">
            <v>9301407</v>
          </cell>
          <cell r="B1796" t="str">
            <v>1510</v>
          </cell>
          <cell r="C1796" t="str">
            <v/>
          </cell>
          <cell r="D1796" t="str">
            <v>(단종)[임가공]RX_링클솔루션_미니어처_30ML2종세트(판촉)</v>
          </cell>
        </row>
        <row r="1797">
          <cell r="A1797">
            <v>9301410</v>
          </cell>
          <cell r="B1797" t="str">
            <v>1510</v>
          </cell>
          <cell r="C1797" t="str">
            <v/>
          </cell>
          <cell r="D1797" t="str">
            <v>[세트]이지듀+피어라미지무료샘플체험세트03</v>
          </cell>
        </row>
        <row r="1798">
          <cell r="A1798">
            <v>9301411</v>
          </cell>
          <cell r="B1798" t="str">
            <v>1510</v>
          </cell>
          <cell r="C1798" t="str">
            <v/>
          </cell>
          <cell r="D1798" t="str">
            <v>[판촉물_구성품][EA]디더블유이지에프더마니들3500샷(45mg*2ea)</v>
          </cell>
        </row>
        <row r="1799">
          <cell r="A1799">
            <v>9301412</v>
          </cell>
          <cell r="B1799" t="str">
            <v>1510</v>
          </cell>
          <cell r="C1799" t="str">
            <v/>
          </cell>
          <cell r="D1799" t="str">
            <v>(단종)[임가공]DWEGF_유브이컨트롤_아웃도어마스크_22g*4매입</v>
          </cell>
        </row>
        <row r="1800">
          <cell r="A1800">
            <v>9301413</v>
          </cell>
          <cell r="B1800" t="str">
            <v>1510</v>
          </cell>
          <cell r="C1800" t="str">
            <v/>
          </cell>
          <cell r="D1800" t="str">
            <v>(단종)[임가공]DWEGF_유브이컨트롤_아웃도어마스크_22g*1매입</v>
          </cell>
        </row>
        <row r="1801">
          <cell r="A1801">
            <v>9301414</v>
          </cell>
          <cell r="B1801" t="str">
            <v>1510</v>
          </cell>
          <cell r="C1801" t="str">
            <v/>
          </cell>
          <cell r="D1801" t="str">
            <v>[EA]디더블유이지에프크림프레좀알엑스50ML(아마존영문라벨부착)</v>
          </cell>
        </row>
        <row r="1802">
          <cell r="A1802">
            <v>9301415</v>
          </cell>
          <cell r="B1802" t="str">
            <v>1510</v>
          </cell>
          <cell r="C1802" t="str">
            <v/>
          </cell>
          <cell r="D1802" t="str">
            <v>DWEGF_화이트토닝크림_50ml</v>
          </cell>
        </row>
        <row r="1803">
          <cell r="A1803">
            <v>9301416</v>
          </cell>
          <cell r="B1803" t="str">
            <v>1510</v>
          </cell>
          <cell r="C1803" t="str">
            <v/>
          </cell>
          <cell r="D1803" t="str">
            <v>DWEGF_화이트토닝크림_2ml샤세</v>
          </cell>
        </row>
        <row r="1804">
          <cell r="A1804">
            <v>9301417</v>
          </cell>
          <cell r="B1804" t="str">
            <v>1510</v>
          </cell>
          <cell r="C1804" t="str">
            <v/>
          </cell>
          <cell r="D1804" t="str">
            <v>[세트][EA]디더블유이지에프3종세트(다이브좀,거즈패치,모이스트앰플)_관</v>
          </cell>
        </row>
        <row r="1805">
          <cell r="A1805">
            <v>9301500</v>
          </cell>
          <cell r="B1805" t="str">
            <v>1510</v>
          </cell>
          <cell r="C1805" t="str">
            <v/>
          </cell>
          <cell r="D1805" t="str">
            <v>(단종)[임가공]DWEGF_하이드레이션마스크_23g*4매입</v>
          </cell>
        </row>
        <row r="1806">
          <cell r="A1806">
            <v>9301507</v>
          </cell>
          <cell r="B1806" t="str">
            <v>1510</v>
          </cell>
          <cell r="C1806" t="str">
            <v/>
          </cell>
          <cell r="D1806" t="str">
            <v>(단종)RX_링클솔루션_아이리프트크림_15ML</v>
          </cell>
        </row>
        <row r="1807">
          <cell r="A1807">
            <v>9301561</v>
          </cell>
          <cell r="B1807" t="str">
            <v>1510</v>
          </cell>
          <cell r="C1807" t="str">
            <v/>
          </cell>
          <cell r="D1807" t="str">
            <v>[세트]이지케어3종세트(아웃도어선크림,프레좀알엑스,베리어미스트)_관</v>
          </cell>
        </row>
        <row r="1808">
          <cell r="A1808">
            <v>9301562</v>
          </cell>
          <cell r="B1808" t="str">
            <v>1510</v>
          </cell>
          <cell r="C1808" t="str">
            <v/>
          </cell>
          <cell r="D1808" t="str">
            <v>[판촉물샘플][세트][RX]포스트레이저트라이얼키트(토너,수딩,시너지크림)</v>
          </cell>
        </row>
        <row r="1809">
          <cell r="A1809">
            <v>9301563</v>
          </cell>
          <cell r="B1809" t="str">
            <v>1510</v>
          </cell>
          <cell r="C1809" t="str">
            <v/>
          </cell>
          <cell r="D1809" t="str">
            <v>(단종)RX_센시티브_베리어네일케어_8ML</v>
          </cell>
        </row>
        <row r="1810">
          <cell r="A1810">
            <v>9301567</v>
          </cell>
          <cell r="B1810" t="str">
            <v>1510</v>
          </cell>
          <cell r="C1810" t="str">
            <v/>
          </cell>
          <cell r="D1810" t="str">
            <v>(단종)[임가공]X_포스트레이저_퍼펙트쉴드선_샤쉐2ML*50개입(증정)</v>
          </cell>
        </row>
        <row r="1811">
          <cell r="A1811">
            <v>9301568</v>
          </cell>
          <cell r="B1811" t="str">
            <v>1510</v>
          </cell>
          <cell r="C1811" t="str">
            <v/>
          </cell>
          <cell r="D1811" t="str">
            <v>(단종)DWEGF_더마앰플_5ml*4개입</v>
          </cell>
        </row>
        <row r="1812">
          <cell r="A1812">
            <v>9301569</v>
          </cell>
          <cell r="B1812" t="str">
            <v>1510</v>
          </cell>
          <cell r="C1812" t="str">
            <v/>
          </cell>
          <cell r="D1812" t="str">
            <v>(단종)DWEGF_에스리뉴얼모이스처_50ml</v>
          </cell>
        </row>
        <row r="1813">
          <cell r="A1813">
            <v>9301670</v>
          </cell>
          <cell r="B1813" t="str">
            <v>1510</v>
          </cell>
          <cell r="C1813" t="str">
            <v/>
          </cell>
          <cell r="D1813" t="str">
            <v>[세트][EX]3종세트(더블휩폼,필링젤,아웃도어선크림)_고급형쇼핑백</v>
          </cell>
        </row>
        <row r="1814">
          <cell r="A1814">
            <v>9301677</v>
          </cell>
          <cell r="B1814" t="str">
            <v>1510</v>
          </cell>
          <cell r="C1814" t="str">
            <v/>
          </cell>
          <cell r="D1814" t="str">
            <v>[세트][EX]5종세트(더블휩폼,필링젤,선크림,미스트,다이브좀)_관</v>
          </cell>
        </row>
        <row r="1815">
          <cell r="A1815">
            <v>9301701</v>
          </cell>
          <cell r="B1815" t="str">
            <v>1510</v>
          </cell>
          <cell r="C1815" t="str">
            <v/>
          </cell>
          <cell r="D1815" t="str">
            <v>(단종)[임가공]DWEGF_더마톡샷3700프로그램_1.5ML*7매입</v>
          </cell>
        </row>
        <row r="1816">
          <cell r="A1816">
            <v>9301702</v>
          </cell>
          <cell r="B1816" t="str">
            <v>1510</v>
          </cell>
          <cell r="C1816" t="str">
            <v/>
          </cell>
          <cell r="D1816" t="str">
            <v>(단종)DWEGF_멀티비타세럼B_14ml</v>
          </cell>
        </row>
        <row r="1817">
          <cell r="A1817">
            <v>9301703</v>
          </cell>
          <cell r="B1817" t="str">
            <v>1510</v>
          </cell>
          <cell r="C1817" t="str">
            <v/>
          </cell>
          <cell r="D1817" t="str">
            <v>(단종)DWEGF_멀티비타세럼C_14ml</v>
          </cell>
        </row>
        <row r="1818">
          <cell r="A1818">
            <v>9301704</v>
          </cell>
          <cell r="B1818" t="str">
            <v>1510</v>
          </cell>
          <cell r="C1818" t="str">
            <v/>
          </cell>
          <cell r="D1818" t="str">
            <v>(단종)DWEGF_멀티비타세럼E_14ml</v>
          </cell>
        </row>
        <row r="1819">
          <cell r="A1819">
            <v>9301711</v>
          </cell>
          <cell r="B1819" t="str">
            <v>1510</v>
          </cell>
          <cell r="C1819" t="str">
            <v/>
          </cell>
          <cell r="D1819" t="str">
            <v>[EA]디더블유이지에프부스팅에센스토너150ML(아마존영문라벨부착)</v>
          </cell>
        </row>
        <row r="1820">
          <cell r="A1820">
            <v>9301712</v>
          </cell>
          <cell r="B1820" t="str">
            <v>1510</v>
          </cell>
          <cell r="C1820" t="str">
            <v/>
          </cell>
          <cell r="D1820" t="str">
            <v>[EA]디더블유이지에프크림다이브좀15ML(아마존영문라벨부착)</v>
          </cell>
        </row>
        <row r="1821">
          <cell r="A1821">
            <v>9301713</v>
          </cell>
          <cell r="B1821" t="str">
            <v>1510</v>
          </cell>
          <cell r="C1821" t="str">
            <v/>
          </cell>
          <cell r="D1821" t="str">
            <v>[판촉물_샘플][EA]크림리미티드플러스15ML(아마존영문라벨부착)</v>
          </cell>
        </row>
        <row r="1822">
          <cell r="A1822">
            <v>9301714</v>
          </cell>
          <cell r="B1822" t="str">
            <v>1510</v>
          </cell>
          <cell r="C1822" t="str">
            <v/>
          </cell>
          <cell r="D1822" t="str">
            <v>[EA]디더블유이지에프크림리미티드플러스 50ML(아마존영문라벨부착)</v>
          </cell>
        </row>
        <row r="1823">
          <cell r="A1823">
            <v>9301726</v>
          </cell>
          <cell r="B1823" t="str">
            <v>1510</v>
          </cell>
          <cell r="C1823" t="str">
            <v/>
          </cell>
          <cell r="D1823" t="str">
            <v>[EA]디더블유이지에프크림프레좀50ML(JP)</v>
          </cell>
        </row>
        <row r="1824">
          <cell r="A1824">
            <v>9301728</v>
          </cell>
          <cell r="B1824" t="str">
            <v>1510</v>
          </cell>
          <cell r="C1824" t="str">
            <v/>
          </cell>
          <cell r="D1824" t="str">
            <v>[EX]유브이컨트롤아웃도어패치(11.8G*4매입)</v>
          </cell>
        </row>
        <row r="1825">
          <cell r="A1825">
            <v>9301729</v>
          </cell>
          <cell r="B1825" t="str">
            <v>1510</v>
          </cell>
          <cell r="C1825" t="str">
            <v/>
          </cell>
          <cell r="D1825" t="str">
            <v>(단종)[임가공]DWEGF_유브이컨트롤_아웃도어마스크_22g*1매입</v>
          </cell>
        </row>
        <row r="1826">
          <cell r="A1826">
            <v>9301730</v>
          </cell>
          <cell r="B1826" t="str">
            <v>1510</v>
          </cell>
          <cell r="C1826" t="str">
            <v/>
          </cell>
          <cell r="D1826" t="str">
            <v>[OEM]HEAVENLYCO MOISTURE ESSENTIAL MIST</v>
          </cell>
        </row>
        <row r="1827">
          <cell r="A1827">
            <v>9301754</v>
          </cell>
          <cell r="B1827" t="str">
            <v>1510</v>
          </cell>
          <cell r="C1827" t="str">
            <v/>
          </cell>
          <cell r="D1827" t="str">
            <v>(단종)[EX]유브이컨트롤아웃도어마스크(22G*4매입)_아마존영문라벨부착</v>
          </cell>
        </row>
        <row r="1828">
          <cell r="A1828">
            <v>9301755</v>
          </cell>
          <cell r="B1828" t="str">
            <v>1510</v>
          </cell>
          <cell r="C1828" t="str">
            <v/>
          </cell>
          <cell r="D1828" t="str">
            <v>[EA]디더블유이지에프크림더마톡스25ML</v>
          </cell>
        </row>
        <row r="1829">
          <cell r="A1829">
            <v>9301758</v>
          </cell>
          <cell r="B1829" t="str">
            <v>1510</v>
          </cell>
          <cell r="C1829" t="str">
            <v/>
          </cell>
          <cell r="D1829" t="str">
            <v>(단종)DWEGF_리페어크림_50ML</v>
          </cell>
        </row>
        <row r="1830">
          <cell r="A1830">
            <v>9301759</v>
          </cell>
          <cell r="B1830" t="str">
            <v>1510</v>
          </cell>
          <cell r="C1830" t="str">
            <v/>
          </cell>
          <cell r="D1830" t="str">
            <v>[EX]유브이컨트롤벨벳프라이머40ML</v>
          </cell>
        </row>
        <row r="1831">
          <cell r="A1831">
            <v>9301794</v>
          </cell>
          <cell r="B1831" t="str">
            <v>1510</v>
          </cell>
          <cell r="C1831" t="str">
            <v/>
          </cell>
          <cell r="D1831" t="str">
            <v>(단종)EX_리페어컨트롤_올카밍토너_150ml(일본)</v>
          </cell>
        </row>
        <row r="1832">
          <cell r="A1832">
            <v>9301796</v>
          </cell>
          <cell r="B1832" t="str">
            <v>1510</v>
          </cell>
          <cell r="C1832" t="str">
            <v/>
          </cell>
          <cell r="D1832" t="str">
            <v>[세트][EA]크림리미티드(리뉴얼)+이지썬미니멀스틱2종세트(판촉용)</v>
          </cell>
        </row>
        <row r="1833">
          <cell r="A1833">
            <v>9301797</v>
          </cell>
          <cell r="B1833" t="str">
            <v>1510</v>
          </cell>
          <cell r="C1833" t="str">
            <v/>
          </cell>
          <cell r="D1833" t="str">
            <v>[세트][EA]프레좀알엑스50ML+프레좀알엑스15ML2종세트(판촉용)</v>
          </cell>
        </row>
        <row r="1834">
          <cell r="A1834">
            <v>9301798</v>
          </cell>
          <cell r="B1834" t="str">
            <v>1510</v>
          </cell>
          <cell r="C1834" t="str">
            <v/>
          </cell>
          <cell r="D1834" t="str">
            <v>[세트][EA]프레좀알엑스50ML(리미티드)+퍼밍앰플2종세트(판촉용)</v>
          </cell>
        </row>
        <row r="1835">
          <cell r="A1835">
            <v>9301835</v>
          </cell>
          <cell r="B1835" t="str">
            <v>1510</v>
          </cell>
          <cell r="C1835" t="str">
            <v/>
          </cell>
          <cell r="D1835" t="str">
            <v>(단종)DWEGF_크림미스트_100ML</v>
          </cell>
        </row>
        <row r="1836">
          <cell r="A1836">
            <v>9301910</v>
          </cell>
          <cell r="B1836" t="str">
            <v>1510</v>
          </cell>
          <cell r="C1836" t="str">
            <v/>
          </cell>
          <cell r="D1836" t="str">
            <v>[세트][EA]디더블유이지에프4종세트(토너,프레좀,다이브좀,마스크)_관</v>
          </cell>
        </row>
        <row r="1837">
          <cell r="A1837">
            <v>9301916</v>
          </cell>
          <cell r="B1837" t="str">
            <v>1510</v>
          </cell>
          <cell r="C1837" t="str">
            <v/>
          </cell>
          <cell r="D1837" t="str">
            <v>[판촉물_샘플][EA]디더블유이지에프크림링클리페어2ML샤쉐(증정용)</v>
          </cell>
        </row>
        <row r="1838">
          <cell r="A1838">
            <v>9301917</v>
          </cell>
          <cell r="B1838" t="str">
            <v>1510</v>
          </cell>
          <cell r="C1838" t="str">
            <v/>
          </cell>
          <cell r="D1838" t="str">
            <v>(단종)DWEGF_링클리페어크림_15ML</v>
          </cell>
        </row>
        <row r="1839">
          <cell r="A1839">
            <v>9301918</v>
          </cell>
          <cell r="B1839" t="str">
            <v>1510</v>
          </cell>
          <cell r="C1839" t="str">
            <v/>
          </cell>
          <cell r="D1839" t="str">
            <v>(단종)DWEGF_에이컨트롤_플러스토너_175ML</v>
          </cell>
        </row>
        <row r="1840">
          <cell r="A1840">
            <v>9302006</v>
          </cell>
          <cell r="B1840" t="str">
            <v>1510</v>
          </cell>
          <cell r="C1840" t="str">
            <v/>
          </cell>
          <cell r="D1840" t="str">
            <v>[판촉물_상품][EA]디더블유이지에프더마니들3000샷롤러대(OPP포장)</v>
          </cell>
        </row>
        <row r="1841">
          <cell r="A1841">
            <v>9302061</v>
          </cell>
          <cell r="B1841" t="str">
            <v>1510</v>
          </cell>
          <cell r="C1841" t="str">
            <v/>
          </cell>
          <cell r="D1841" t="str">
            <v>(단종)[임가공]DWEGF_더마톡스샷3700니들_45G*1EA</v>
          </cell>
        </row>
        <row r="1842">
          <cell r="A1842">
            <v>9302084</v>
          </cell>
          <cell r="B1842" t="str">
            <v>1510</v>
          </cell>
          <cell r="C1842" t="str">
            <v/>
          </cell>
          <cell r="D1842" t="str">
            <v>(단종)[임가공]DWEGF_더마톡스샷3700니들_45G*4EA</v>
          </cell>
        </row>
        <row r="1843">
          <cell r="A1843">
            <v>9302088</v>
          </cell>
          <cell r="B1843" t="str">
            <v>1510</v>
          </cell>
          <cell r="C1843" t="str">
            <v/>
          </cell>
          <cell r="D1843" t="str">
            <v>[EX]리페어컨트롤에센셜베리어미스트60ML(JP)</v>
          </cell>
        </row>
        <row r="1844">
          <cell r="A1844">
            <v>9302157</v>
          </cell>
          <cell r="B1844" t="str">
            <v>1510</v>
          </cell>
          <cell r="C1844" t="str">
            <v/>
          </cell>
          <cell r="D1844" t="str">
            <v>(단종)[임가공]4종세트(토너,모이스트플러스,벨벳프라이머,베리어미스트)</v>
          </cell>
        </row>
        <row r="1845">
          <cell r="A1845">
            <v>9302158</v>
          </cell>
          <cell r="B1845" t="str">
            <v>1510</v>
          </cell>
          <cell r="C1845" t="str">
            <v/>
          </cell>
          <cell r="D1845" t="str">
            <v>(단종)DWEGF_뉴트리앰플_15ml</v>
          </cell>
        </row>
        <row r="1846">
          <cell r="A1846">
            <v>9302159</v>
          </cell>
          <cell r="B1846" t="str">
            <v>1510</v>
          </cell>
          <cell r="C1846" t="str">
            <v/>
          </cell>
          <cell r="D1846" t="str">
            <v>(단종)DWEGF_브라이트닝앰플_15ML</v>
          </cell>
        </row>
        <row r="1847">
          <cell r="A1847">
            <v>9302170</v>
          </cell>
          <cell r="B1847" t="str">
            <v>1510</v>
          </cell>
          <cell r="C1847" t="str">
            <v/>
          </cell>
          <cell r="D1847" t="str">
            <v>(단종)DWEGF_링클아이크림스틱_10g</v>
          </cell>
        </row>
        <row r="1848">
          <cell r="A1848">
            <v>9302270</v>
          </cell>
          <cell r="B1848" t="str">
            <v>1510</v>
          </cell>
          <cell r="C1848" t="str">
            <v/>
          </cell>
          <cell r="D1848" t="str">
            <v>[세트][EA]4종세트(토너,다이브좀50ML,프레좀15ML,마스크)_관</v>
          </cell>
        </row>
        <row r="1849">
          <cell r="A1849">
            <v>9302272</v>
          </cell>
          <cell r="B1849" t="str">
            <v>1510</v>
          </cell>
          <cell r="C1849" t="str">
            <v/>
          </cell>
          <cell r="D1849" t="str">
            <v>[세트][RX]2종세트(에센셜미스트120ML,클렌징젤150ML)_청담아이</v>
          </cell>
        </row>
        <row r="1850">
          <cell r="A1850">
            <v>9302291</v>
          </cell>
          <cell r="B1850" t="str">
            <v>1510</v>
          </cell>
          <cell r="C1850" t="str">
            <v/>
          </cell>
          <cell r="D1850" t="str">
            <v>[세트][EA]프레좀알엑스50ML+리미티드플러스15ML2종세트(판촉용)</v>
          </cell>
        </row>
        <row r="1851">
          <cell r="A1851">
            <v>9302292</v>
          </cell>
          <cell r="B1851" t="str">
            <v>1510</v>
          </cell>
          <cell r="C1851" t="str">
            <v/>
          </cell>
          <cell r="D1851" t="str">
            <v>[세트][EA]다이브좀50ML+부스팅에센스토너150ML2종세트(판촉용)</v>
          </cell>
        </row>
        <row r="1852">
          <cell r="A1852">
            <v>9302354</v>
          </cell>
          <cell r="B1852" t="str">
            <v>1510</v>
          </cell>
          <cell r="C1852" t="str">
            <v/>
          </cell>
          <cell r="D1852" t="str">
            <v>(단종)링클솔루션_아이리프트크림프리미엄_15g</v>
          </cell>
        </row>
        <row r="1853">
          <cell r="A1853">
            <v>9302519</v>
          </cell>
          <cell r="B1853" t="str">
            <v>1510</v>
          </cell>
          <cell r="C1853" t="str">
            <v/>
          </cell>
          <cell r="D1853" t="str">
            <v>[세트][EA]4종증정세트(링클리페어,다이브좀,프레좀알엑스,화이트토닝)</v>
          </cell>
        </row>
        <row r="1854">
          <cell r="A1854">
            <v>9302574</v>
          </cell>
          <cell r="B1854" t="str">
            <v>1510</v>
          </cell>
          <cell r="C1854" t="str">
            <v/>
          </cell>
          <cell r="D1854" t="str">
            <v>[EX]리페어컨트롤올카밍토너2ML(JP)</v>
          </cell>
        </row>
        <row r="1855">
          <cell r="A1855">
            <v>9302575</v>
          </cell>
          <cell r="B1855" t="str">
            <v>1510</v>
          </cell>
          <cell r="C1855" t="str">
            <v/>
          </cell>
          <cell r="D1855" t="str">
            <v>[EA]디더블유이지에프이지업세럼2ML(JP)</v>
          </cell>
        </row>
        <row r="1856">
          <cell r="A1856">
            <v>9302627</v>
          </cell>
          <cell r="B1856" t="str">
            <v>1510</v>
          </cell>
          <cell r="C1856" t="str">
            <v/>
          </cell>
          <cell r="D1856" t="str">
            <v>[EA]디더블유이지에프크림링클리페어50ML(아마존영문라벨부착)</v>
          </cell>
        </row>
        <row r="1857">
          <cell r="A1857">
            <v>9302628</v>
          </cell>
          <cell r="B1857" t="str">
            <v>1510</v>
          </cell>
          <cell r="C1857" t="str">
            <v/>
          </cell>
          <cell r="D1857" t="str">
            <v>[EA]디더블유이지에프크림미스트100ML(아마존영문라벨부착)</v>
          </cell>
        </row>
        <row r="1858">
          <cell r="A1858">
            <v>9302638</v>
          </cell>
          <cell r="B1858" t="str">
            <v>1510</v>
          </cell>
          <cell r="C1858" t="str">
            <v/>
          </cell>
          <cell r="D1858" t="str">
            <v>(단종)DWEGF_카밍_퓨리파잉_클렌징폼_150ML</v>
          </cell>
        </row>
        <row r="1859">
          <cell r="A1859">
            <v>9302639</v>
          </cell>
          <cell r="B1859" t="str">
            <v>1510</v>
          </cell>
          <cell r="C1859" t="str">
            <v/>
          </cell>
          <cell r="D1859" t="str">
            <v>[EX]카밍컨트롤올클리어필링토너175ML</v>
          </cell>
        </row>
        <row r="1860">
          <cell r="A1860">
            <v>9302670</v>
          </cell>
          <cell r="B1860" t="str">
            <v>1510</v>
          </cell>
          <cell r="C1860" t="str">
            <v/>
          </cell>
          <cell r="D1860" t="str">
            <v>(단종)DWEGF_이지업세럼_150ml(일본)</v>
          </cell>
        </row>
        <row r="1861">
          <cell r="A1861">
            <v>9302672</v>
          </cell>
          <cell r="B1861" t="str">
            <v>1510</v>
          </cell>
          <cell r="C1861" t="str">
            <v/>
          </cell>
          <cell r="D1861" t="str">
            <v>(단종)DWEGF_카밍_클리어세럼_30ml</v>
          </cell>
        </row>
        <row r="1862">
          <cell r="A1862">
            <v>9302673</v>
          </cell>
          <cell r="B1862" t="str">
            <v>1510</v>
          </cell>
          <cell r="C1862" t="str">
            <v/>
          </cell>
          <cell r="D1862" t="str">
            <v>[EX]카밍컨트롤톤업커버크림40ML</v>
          </cell>
        </row>
        <row r="1863">
          <cell r="A1863">
            <v>9302679</v>
          </cell>
          <cell r="B1863" t="str">
            <v>1510</v>
          </cell>
          <cell r="C1863" t="str">
            <v/>
          </cell>
          <cell r="D1863" t="str">
            <v>(단종)[세트_임가공]카밍컨트롤세트</v>
          </cell>
        </row>
        <row r="1864">
          <cell r="A1864">
            <v>9302704</v>
          </cell>
          <cell r="B1864" t="str">
            <v>1510</v>
          </cell>
          <cell r="C1864" t="str">
            <v/>
          </cell>
          <cell r="D1864" t="str">
            <v>[RX]포스트레이저마일드클렌징젤150ml(영문표준라벨부착)</v>
          </cell>
        </row>
        <row r="1865">
          <cell r="A1865">
            <v>9302705</v>
          </cell>
          <cell r="B1865" t="str">
            <v>1510</v>
          </cell>
          <cell r="C1865" t="str">
            <v/>
          </cell>
          <cell r="D1865" t="str">
            <v>[RX]포스트레이저워터풀수딩크림50ML(영문표준라벨부착)</v>
          </cell>
        </row>
        <row r="1866">
          <cell r="A1866">
            <v>9302706</v>
          </cell>
          <cell r="B1866" t="str">
            <v>1510</v>
          </cell>
          <cell r="C1866" t="str">
            <v/>
          </cell>
          <cell r="D1866" t="str">
            <v>[RX]포스트레이저시너지크림50ML(영문표준라벨부착)</v>
          </cell>
        </row>
        <row r="1867">
          <cell r="A1867">
            <v>9302707</v>
          </cell>
          <cell r="B1867" t="str">
            <v>1510</v>
          </cell>
          <cell r="C1867" t="str">
            <v/>
          </cell>
          <cell r="D1867" t="str">
            <v>[RX]포스트레이저미네랄비비크림40ml(영문표준라벨부착)</v>
          </cell>
        </row>
        <row r="1868">
          <cell r="A1868">
            <v>9302708</v>
          </cell>
          <cell r="B1868" t="str">
            <v>1510</v>
          </cell>
          <cell r="C1868" t="str">
            <v/>
          </cell>
          <cell r="D1868" t="str">
            <v>[RX]포스트레이저젤드레싱마스크시트세트(38ml*5ea)(영문라벨부착)</v>
          </cell>
        </row>
        <row r="1869">
          <cell r="A1869">
            <v>9302709</v>
          </cell>
          <cell r="B1869" t="str">
            <v>1510</v>
          </cell>
          <cell r="C1869" t="str">
            <v/>
          </cell>
          <cell r="D1869" t="str">
            <v>[RX]센시티브베리어카밍크림60ml(영문표준라벨부착)</v>
          </cell>
        </row>
        <row r="1870">
          <cell r="A1870">
            <v>9302719</v>
          </cell>
          <cell r="B1870" t="str">
            <v>1510</v>
          </cell>
          <cell r="C1870" t="str">
            <v/>
          </cell>
          <cell r="D1870" t="str">
            <v>[세트][EA]디더블유이지에프크림화이트토닝세트(50ML*2EA)_온라인</v>
          </cell>
        </row>
        <row r="1871">
          <cell r="A1871">
            <v>9302720</v>
          </cell>
          <cell r="B1871" t="str">
            <v>1510</v>
          </cell>
          <cell r="C1871" t="str">
            <v/>
          </cell>
          <cell r="D1871" t="str">
            <v>(단종)[임가공]모이스트케어세트_더블휩폼20ML+모이스트플러스10ML</v>
          </cell>
        </row>
        <row r="1872">
          <cell r="A1872">
            <v>9302724</v>
          </cell>
          <cell r="B1872" t="str">
            <v>1510</v>
          </cell>
          <cell r="C1872" t="str">
            <v/>
          </cell>
          <cell r="D1872" t="str">
            <v>RX_포스트레이저_워터풀수딩크림_10ml(베트남)</v>
          </cell>
        </row>
        <row r="1873">
          <cell r="A1873">
            <v>9302741</v>
          </cell>
          <cell r="B1873" t="str">
            <v>1510</v>
          </cell>
          <cell r="C1873" t="str">
            <v/>
          </cell>
          <cell r="D1873" t="str">
            <v>[세트][EA]디더블유이지에프크림화이트토닝세트(50ML+2ML)_판촉</v>
          </cell>
        </row>
        <row r="1874">
          <cell r="A1874">
            <v>9302742</v>
          </cell>
          <cell r="B1874" t="str">
            <v>1510</v>
          </cell>
          <cell r="C1874" t="str">
            <v/>
          </cell>
          <cell r="D1874" t="str">
            <v>[세트][EA]디더블유이지에프링클아이크림스틱세트(10G*2EA)_온라인</v>
          </cell>
        </row>
        <row r="1875">
          <cell r="A1875">
            <v>9302769</v>
          </cell>
          <cell r="B1875" t="str">
            <v>1510</v>
          </cell>
          <cell r="C1875" t="str">
            <v/>
          </cell>
          <cell r="D1875" t="str">
            <v>(단종)[임가공]RX_링클솔루션_에센스인마스크_24G*3매입</v>
          </cell>
        </row>
        <row r="1876">
          <cell r="A1876">
            <v>9302803</v>
          </cell>
          <cell r="B1876" t="str">
            <v>1510</v>
          </cell>
          <cell r="C1876" t="str">
            <v/>
          </cell>
          <cell r="D1876" t="str">
            <v>(단종)DWEGF_리더마_마스터앰플(1ml*14)</v>
          </cell>
        </row>
        <row r="1877">
          <cell r="A1877">
            <v>9302805</v>
          </cell>
          <cell r="B1877" t="str">
            <v>1510</v>
          </cell>
          <cell r="C1877" t="str">
            <v/>
          </cell>
          <cell r="D1877" t="str">
            <v>[EX]리페어컨트롤파워액티브로션70ml</v>
          </cell>
        </row>
        <row r="1878">
          <cell r="A1878">
            <v>9302971</v>
          </cell>
          <cell r="B1878" t="str">
            <v>1510</v>
          </cell>
          <cell r="C1878" t="str">
            <v/>
          </cell>
          <cell r="D1878" t="str">
            <v>(단종)[임가공]RX_프레좀알엑스(30ml*3ea)</v>
          </cell>
        </row>
        <row r="1879">
          <cell r="A1879">
            <v>9302972</v>
          </cell>
          <cell r="B1879" t="str">
            <v>1510</v>
          </cell>
          <cell r="C1879" t="str">
            <v/>
          </cell>
          <cell r="D1879" t="str">
            <v>(단종)DWEGF_리미티드크림_70ml</v>
          </cell>
        </row>
        <row r="1880">
          <cell r="A1880">
            <v>9302973</v>
          </cell>
          <cell r="B1880" t="str">
            <v>1510</v>
          </cell>
          <cell r="C1880" t="str">
            <v/>
          </cell>
          <cell r="D1880" t="str">
            <v>(단종)[세트_임가공]DWEGF_링클리페어세트(쿠팡)</v>
          </cell>
        </row>
        <row r="1881">
          <cell r="A1881">
            <v>9302976</v>
          </cell>
          <cell r="B1881" t="str">
            <v>1510</v>
          </cell>
          <cell r="C1881" t="str">
            <v/>
          </cell>
          <cell r="D1881" t="str">
            <v>[EX]리페어컨트롤멀티케어스틱15g</v>
          </cell>
        </row>
        <row r="1882">
          <cell r="A1882">
            <v>9303067</v>
          </cell>
          <cell r="B1882" t="str">
            <v>1510</v>
          </cell>
          <cell r="C1882" t="str">
            <v/>
          </cell>
          <cell r="D1882" t="str">
            <v>[RX]포스트레이저모이스처에센셜미스트120ml(영문표준라벨부착)</v>
          </cell>
        </row>
        <row r="1883">
          <cell r="A1883">
            <v>9303068</v>
          </cell>
          <cell r="B1883" t="str">
            <v>1510</v>
          </cell>
          <cell r="C1883" t="str">
            <v/>
          </cell>
          <cell r="D1883" t="str">
            <v>[RX]센시티브베리어인텐시브150ml(영문표준라벨부착)</v>
          </cell>
        </row>
        <row r="1884">
          <cell r="A1884">
            <v>9303069</v>
          </cell>
          <cell r="B1884" t="str">
            <v>1510</v>
          </cell>
          <cell r="C1884" t="str">
            <v/>
          </cell>
          <cell r="D1884" t="str">
            <v>(단종)RX_포스트레이저_이지에프10PPM_10ml*2(리뉴얼)</v>
          </cell>
        </row>
        <row r="1885">
          <cell r="A1885">
            <v>9303141</v>
          </cell>
          <cell r="B1885" t="str">
            <v>1510</v>
          </cell>
          <cell r="C1885" t="str">
            <v/>
          </cell>
          <cell r="D1885" t="str">
            <v>(단종)[임가공]DWEGF_하이드레이션마스크_1매입</v>
          </cell>
        </row>
        <row r="1886">
          <cell r="A1886">
            <v>9303142</v>
          </cell>
          <cell r="B1886" t="str">
            <v>1510</v>
          </cell>
          <cell r="C1886" t="str">
            <v/>
          </cell>
          <cell r="D1886" t="str">
            <v>아마존기프트세트(다이브좀+리미티드플러스+비타세럼C+하이드레이션마스크)</v>
          </cell>
        </row>
        <row r="1887">
          <cell r="A1887">
            <v>9303143</v>
          </cell>
          <cell r="B1887" t="str">
            <v>1510</v>
          </cell>
          <cell r="C1887" t="str">
            <v/>
          </cell>
          <cell r="D1887" t="str">
            <v>(단종)DWEGF_모이스트플러스_50ml(JP)</v>
          </cell>
        </row>
        <row r="1888">
          <cell r="A1888">
            <v>9303179</v>
          </cell>
          <cell r="B1888" t="str">
            <v>1510</v>
          </cell>
          <cell r="C1888" t="str">
            <v/>
          </cell>
          <cell r="D1888" t="str">
            <v>(단종)베리어_리페어_컨트롤시그니처_미스트_50ML</v>
          </cell>
        </row>
        <row r="1889">
          <cell r="A1889">
            <v>9303193</v>
          </cell>
          <cell r="B1889" t="str">
            <v>1510</v>
          </cell>
          <cell r="C1889" t="str">
            <v/>
          </cell>
          <cell r="D1889" t="str">
            <v>(단종)멜라_토닝원데이앰플_1ml*7ea</v>
          </cell>
        </row>
        <row r="1890">
          <cell r="A1890">
            <v>9303194</v>
          </cell>
          <cell r="B1890" t="str">
            <v>1510</v>
          </cell>
          <cell r="C1890" t="str">
            <v/>
          </cell>
          <cell r="D1890" t="str">
            <v>(단종)멜라_원데이앰플_1ml</v>
          </cell>
        </row>
        <row r="1891">
          <cell r="A1891">
            <v>9303200</v>
          </cell>
          <cell r="B1891" t="str">
            <v>1510</v>
          </cell>
          <cell r="C1891" t="str">
            <v/>
          </cell>
          <cell r="D1891" t="str">
            <v>[EX]카밍컨트롤거즈멀티패치(15g*7ea)</v>
          </cell>
        </row>
        <row r="1892">
          <cell r="A1892">
            <v>9303261</v>
          </cell>
          <cell r="B1892" t="str">
            <v>1510</v>
          </cell>
          <cell r="C1892" t="str">
            <v/>
          </cell>
          <cell r="D1892" t="str">
            <v>아마존더마니들3500세트(3500샷+3700롤러대)</v>
          </cell>
        </row>
        <row r="1893">
          <cell r="A1893">
            <v>9303262</v>
          </cell>
          <cell r="B1893" t="str">
            <v>1510</v>
          </cell>
          <cell r="C1893" t="str">
            <v/>
          </cell>
          <cell r="D1893" t="str">
            <v>아마존리더마니들3500세트(리더마앰플+3500샷+3700롤러대)</v>
          </cell>
        </row>
        <row r="1894">
          <cell r="A1894">
            <v>9303263</v>
          </cell>
          <cell r="B1894" t="str">
            <v>1510</v>
          </cell>
          <cell r="C1894" t="str">
            <v/>
          </cell>
          <cell r="D1894" t="str">
            <v>(단종)멜라_멜라토닝패치_5G*4EA</v>
          </cell>
        </row>
        <row r="1895">
          <cell r="A1895">
            <v>9303352</v>
          </cell>
          <cell r="B1895" t="str">
            <v>1510</v>
          </cell>
          <cell r="C1895" t="str">
            <v/>
          </cell>
          <cell r="D1895" t="str">
            <v>[EX]유브이컨트롤아웃도어패치(5g*4ea)</v>
          </cell>
        </row>
        <row r="1896">
          <cell r="A1896">
            <v>9303354</v>
          </cell>
          <cell r="B1896" t="str">
            <v>1510</v>
          </cell>
          <cell r="C1896" t="str">
            <v/>
          </cell>
          <cell r="D1896" t="str">
            <v>[판촉물_샘플][EA]리더마마스터앰플(1ml*2ea)</v>
          </cell>
        </row>
        <row r="1897">
          <cell r="A1897">
            <v>9303443</v>
          </cell>
          <cell r="B1897" t="str">
            <v>1510</v>
          </cell>
          <cell r="C1897" t="str">
            <v/>
          </cell>
          <cell r="D1897" t="str">
            <v>[세트][EX]클린컨트롤더블휩폼브라이트필링젤세트</v>
          </cell>
        </row>
        <row r="1898">
          <cell r="A1898">
            <v>9303446</v>
          </cell>
          <cell r="B1898" t="str">
            <v>1510</v>
          </cell>
          <cell r="C1898" t="str">
            <v/>
          </cell>
          <cell r="D1898" t="str">
            <v>[판촉물_샘플][EX]카밍컨트롤퓨리파잉클렌징폼20ml(증정용)</v>
          </cell>
        </row>
        <row r="1899">
          <cell r="A1899">
            <v>9303447</v>
          </cell>
          <cell r="B1899" t="str">
            <v>1510</v>
          </cell>
          <cell r="C1899" t="str">
            <v/>
          </cell>
          <cell r="D1899" t="str">
            <v>(단종)일본_브라이트필링젤_120ML(JP)</v>
          </cell>
        </row>
        <row r="1900">
          <cell r="A1900">
            <v>9303463</v>
          </cell>
          <cell r="B1900" t="str">
            <v>1510</v>
          </cell>
          <cell r="C1900" t="str">
            <v/>
          </cell>
          <cell r="D1900" t="str">
            <v>(단종)[세트][EX]3종세트(더블휩폼,필링젤,아웃도어선크림)_쇼핑백</v>
          </cell>
        </row>
        <row r="1901">
          <cell r="A1901">
            <v>9303468</v>
          </cell>
          <cell r="B1901" t="str">
            <v>1510</v>
          </cell>
          <cell r="C1901" t="str">
            <v/>
          </cell>
          <cell r="D1901" t="str">
            <v>[세트][EX]클린3종세트(휩폼,필링젤,울트라쉴드선크림)_일반형쇼핑백</v>
          </cell>
        </row>
        <row r="1902">
          <cell r="A1902">
            <v>9303604</v>
          </cell>
          <cell r="B1902" t="str">
            <v>1510</v>
          </cell>
          <cell r="C1902" t="str">
            <v/>
          </cell>
          <cell r="D1902" t="str">
            <v>[세트]유브이컨트롤아웃도어패치(11.8G*3매입)_OPP포장(판)</v>
          </cell>
        </row>
        <row r="1903">
          <cell r="A1903">
            <v>9303605</v>
          </cell>
          <cell r="B1903" t="str">
            <v>1510</v>
          </cell>
          <cell r="C1903" t="str">
            <v/>
          </cell>
          <cell r="D1903" t="str">
            <v>DWEGF_프레좀알엑스크림_50ml</v>
          </cell>
        </row>
        <row r="1904">
          <cell r="A1904">
            <v>9303606</v>
          </cell>
          <cell r="B1904" t="str">
            <v>1510</v>
          </cell>
          <cell r="C1904" t="str">
            <v/>
          </cell>
          <cell r="D1904" t="str">
            <v>(단종)DWEGF_클린컨트롤더블휩폼_150ml(JP)</v>
          </cell>
        </row>
        <row r="1905">
          <cell r="A1905">
            <v>9303692</v>
          </cell>
          <cell r="B1905" t="str">
            <v>1510</v>
          </cell>
          <cell r="C1905" t="str">
            <v/>
          </cell>
          <cell r="D1905" t="str">
            <v>(단종)[임가공]멜라_투스텝_하이드라마스크_(7G+30G)*5매입(수출)</v>
          </cell>
        </row>
        <row r="1906">
          <cell r="A1906">
            <v>9303743</v>
          </cell>
          <cell r="B1906" t="str">
            <v>1510</v>
          </cell>
          <cell r="C1906" t="str">
            <v/>
          </cell>
          <cell r="D1906" t="str">
            <v>[세트]DW-EGF크림링클리페어50ML+더마톡스25ML(판)</v>
          </cell>
        </row>
        <row r="1907">
          <cell r="A1907">
            <v>9303744</v>
          </cell>
          <cell r="B1907" t="str">
            <v>1510</v>
          </cell>
          <cell r="C1907" t="str">
            <v/>
          </cell>
          <cell r="D1907" t="str">
            <v>[세트]DW-EGF크림화이트토닝50ML+더마톡스25ML(판)</v>
          </cell>
        </row>
        <row r="1908">
          <cell r="A1908">
            <v>9303745</v>
          </cell>
          <cell r="B1908" t="str">
            <v>1510</v>
          </cell>
          <cell r="C1908" t="str">
            <v/>
          </cell>
          <cell r="D1908" t="str">
            <v>[세트]DW-EGF크림화이트토닝50ML+하이드레이션마스크팩(판)</v>
          </cell>
        </row>
        <row r="1909">
          <cell r="A1909">
            <v>9303746</v>
          </cell>
          <cell r="B1909" t="str">
            <v>1510</v>
          </cell>
          <cell r="C1909" t="str">
            <v/>
          </cell>
          <cell r="D1909" t="str">
            <v>[세트]DW-EGF링클아이크림스틱10G+하이드레이션마스크팩(판)</v>
          </cell>
        </row>
        <row r="1910">
          <cell r="A1910">
            <v>9303747</v>
          </cell>
          <cell r="B1910" t="str">
            <v>1510</v>
          </cell>
          <cell r="C1910" t="str">
            <v/>
          </cell>
          <cell r="D1910" t="str">
            <v>[EX]디더블유이지에프멜라토닝패치1매입</v>
          </cell>
        </row>
        <row r="1911">
          <cell r="A1911">
            <v>9303813</v>
          </cell>
          <cell r="B1911" t="str">
            <v>1510</v>
          </cell>
          <cell r="C1911" t="str">
            <v/>
          </cell>
          <cell r="D1911" t="str">
            <v>(단종)DWEGF_더블시너지앰플_5Oml</v>
          </cell>
        </row>
        <row r="1912">
          <cell r="A1912">
            <v>9303817</v>
          </cell>
          <cell r="B1912" t="str">
            <v>1510</v>
          </cell>
          <cell r="C1912" t="str">
            <v/>
          </cell>
          <cell r="D1912" t="str">
            <v>(단종)[임가공]RX_포스트레이저_젤드레싱마스크시트세트(38ml*3ea)</v>
          </cell>
        </row>
        <row r="1913">
          <cell r="A1913">
            <v>9303818</v>
          </cell>
          <cell r="B1913" t="str">
            <v>1510</v>
          </cell>
          <cell r="C1913" t="str">
            <v/>
          </cell>
          <cell r="D1913" t="str">
            <v>[세트][EX]베이직5종세트(휩폼,필링젤,선크림,미스트,크림리미티드)_관</v>
          </cell>
        </row>
        <row r="1914">
          <cell r="A1914">
            <v>9303888</v>
          </cell>
          <cell r="B1914" t="str">
            <v>1510</v>
          </cell>
          <cell r="C1914" t="str">
            <v/>
          </cell>
          <cell r="D1914" t="str">
            <v>[세트][EA]심포지엄3종세트(미스트,DW-EGF크림2종)_리본고리케이스</v>
          </cell>
        </row>
        <row r="1915">
          <cell r="A1915">
            <v>9303933</v>
          </cell>
          <cell r="B1915" t="str">
            <v>1510</v>
          </cell>
          <cell r="C1915" t="str">
            <v/>
          </cell>
          <cell r="D1915" t="str">
            <v>[ODM]흰젤드레싱마스크세트(40ml*5ea)</v>
          </cell>
        </row>
        <row r="1916">
          <cell r="A1916">
            <v>9303954</v>
          </cell>
          <cell r="B1916" t="str">
            <v>1510</v>
          </cell>
          <cell r="C1916" t="str">
            <v/>
          </cell>
          <cell r="D1916" t="str">
            <v>[세트][EA]리더마마스터앰플_아마존(리본끈+OPP포장)</v>
          </cell>
        </row>
        <row r="1917">
          <cell r="A1917">
            <v>9303994</v>
          </cell>
          <cell r="B1917" t="str">
            <v>1510</v>
          </cell>
          <cell r="C1917" t="str">
            <v/>
          </cell>
          <cell r="D1917" t="str">
            <v>(단종)DWEGF_엠디에스_컨트롤카밍밸런스토너앤세럼_30ML</v>
          </cell>
        </row>
        <row r="1918">
          <cell r="A1918">
            <v>9303997</v>
          </cell>
          <cell r="B1918" t="str">
            <v>1510</v>
          </cell>
          <cell r="C1918" t="str">
            <v/>
          </cell>
          <cell r="D1918" t="str">
            <v>(단종)DWEGF_엠디에스_컨트롤카밍밸런스젤앤크림_50ML</v>
          </cell>
        </row>
        <row r="1919">
          <cell r="A1919">
            <v>9303998</v>
          </cell>
          <cell r="B1919" t="str">
            <v>1510</v>
          </cell>
          <cell r="C1919" t="str">
            <v/>
          </cell>
          <cell r="D1919" t="str">
            <v>(단종)DWEGF_엠디에스_컨트롤카밍리밸런스폼_150ml</v>
          </cell>
        </row>
        <row r="1920">
          <cell r="A1920">
            <v>9304300</v>
          </cell>
          <cell r="B1920" t="str">
            <v>1510</v>
          </cell>
          <cell r="C1920" t="str">
            <v/>
          </cell>
          <cell r="D1920" t="str">
            <v>(단종)DWEGF_링클솔루션_아이리프트크림프리미엄_8g</v>
          </cell>
        </row>
        <row r="1921">
          <cell r="A1921">
            <v>9304344</v>
          </cell>
          <cell r="B1921" t="str">
            <v>1510</v>
          </cell>
          <cell r="C1921" t="str">
            <v/>
          </cell>
          <cell r="D1921" t="str">
            <v>(단종)DWEGF_유브이컨트롤아웃도어패치_5g*1ea</v>
          </cell>
        </row>
        <row r="1922">
          <cell r="A1922">
            <v>9304345</v>
          </cell>
          <cell r="B1922" t="str">
            <v>1510</v>
          </cell>
          <cell r="C1922" t="str">
            <v/>
          </cell>
          <cell r="D1922" t="str">
            <v>[EA]디더블유이지에프크림링클리페어50ML(스크래치상품)</v>
          </cell>
        </row>
        <row r="1923">
          <cell r="A1923">
            <v>9304347</v>
          </cell>
          <cell r="B1923" t="str">
            <v>1510</v>
          </cell>
          <cell r="C1923" t="str">
            <v/>
          </cell>
          <cell r="D1923" t="str">
            <v>[EX]카밍컨트롤거즈멀티패치(15g*1ea)</v>
          </cell>
        </row>
        <row r="1924">
          <cell r="A1924">
            <v>9304348</v>
          </cell>
          <cell r="B1924" t="str">
            <v>1510</v>
          </cell>
          <cell r="C1924" t="str">
            <v/>
          </cell>
          <cell r="D1924" t="str">
            <v>(단종)DWEGF_링클컨트롤_50ml</v>
          </cell>
        </row>
        <row r="1925">
          <cell r="A1925">
            <v>9304443</v>
          </cell>
          <cell r="B1925" t="str">
            <v>1510</v>
          </cell>
          <cell r="C1925" t="str">
            <v/>
          </cell>
          <cell r="D1925" t="str">
            <v>(단종)[판촉물]DWEGF_링클컨트롤크림_샤쉐2ML</v>
          </cell>
        </row>
        <row r="1926">
          <cell r="A1926">
            <v>9304444</v>
          </cell>
          <cell r="B1926" t="str">
            <v>1510</v>
          </cell>
          <cell r="C1926" t="str">
            <v/>
          </cell>
          <cell r="D1926" t="str">
            <v>(단종)DWEGF_엠디에스_컨트롤카밍밸런스토너앤세럼_30ML(DNC)</v>
          </cell>
        </row>
        <row r="1927">
          <cell r="A1927">
            <v>9304445</v>
          </cell>
          <cell r="B1927" t="str">
            <v>1510</v>
          </cell>
          <cell r="C1927" t="str">
            <v/>
          </cell>
          <cell r="D1927" t="str">
            <v>(단종)DWEGF_엠디에스_컨트롤카밍밸런스젤앤크림_50ML(DNC)</v>
          </cell>
        </row>
        <row r="1928">
          <cell r="A1928">
            <v>9304446</v>
          </cell>
          <cell r="B1928" t="str">
            <v>1510</v>
          </cell>
          <cell r="C1928" t="str">
            <v/>
          </cell>
          <cell r="D1928" t="str">
            <v>[EX]엠디에스컨트롤카밍리밸런스기획세트(토너앤세럼,젤앤크림)</v>
          </cell>
        </row>
        <row r="1929">
          <cell r="A1929">
            <v>9304447</v>
          </cell>
          <cell r="B1929" t="str">
            <v>1510</v>
          </cell>
          <cell r="C1929" t="str">
            <v/>
          </cell>
          <cell r="D1929" t="str">
            <v>(단종)DWEGF_엠디에스_컨트롤카밍밸런스폼_150ML(DNC)</v>
          </cell>
        </row>
        <row r="1930">
          <cell r="A1930">
            <v>9304689</v>
          </cell>
          <cell r="B1930" t="str">
            <v>1510</v>
          </cell>
          <cell r="C1930" t="str">
            <v/>
          </cell>
          <cell r="D1930" t="str">
            <v>[RX]포스트레이저젤드레싱마스크시트(38ml*5ea)(JP)</v>
          </cell>
        </row>
        <row r="1931">
          <cell r="A1931">
            <v>9304733</v>
          </cell>
          <cell r="B1931" t="str">
            <v>1510</v>
          </cell>
          <cell r="C1931" t="str">
            <v/>
          </cell>
          <cell r="D1931" t="str">
            <v>(단종)DWEGF_다이브좀_2ml(샤쉐)*7개입</v>
          </cell>
        </row>
        <row r="1932">
          <cell r="A1932">
            <v>9304832</v>
          </cell>
          <cell r="B1932" t="str">
            <v>1510</v>
          </cell>
          <cell r="C1932" t="str">
            <v/>
          </cell>
          <cell r="D1932" t="str">
            <v>(단종)RX_포스트레이저_에센스토너175ML(JP)</v>
          </cell>
        </row>
        <row r="1933">
          <cell r="A1933">
            <v>9304833</v>
          </cell>
          <cell r="B1933" t="str">
            <v>1510</v>
          </cell>
          <cell r="C1933" t="str">
            <v/>
          </cell>
          <cell r="D1933" t="str">
            <v>(단종)[세트]클린컨트롤더블휩폼150ml+뉴트리앰플15ml(판)</v>
          </cell>
        </row>
        <row r="1934">
          <cell r="A1934">
            <v>9304834</v>
          </cell>
          <cell r="B1934" t="str">
            <v>1510</v>
          </cell>
          <cell r="C1934" t="str">
            <v/>
          </cell>
          <cell r="D1934" t="str">
            <v>[세트]멜라토닝패치(5g*4ea)+브라이트닝앰플15ml(판)</v>
          </cell>
        </row>
        <row r="1935">
          <cell r="A1935">
            <v>9304835</v>
          </cell>
          <cell r="B1935" t="str">
            <v>1510</v>
          </cell>
          <cell r="C1935" t="str">
            <v/>
          </cell>
          <cell r="D1935" t="str">
            <v>[세트]카밍리밸런스젤앤크림50ml+토너앤세럼30ml(판)</v>
          </cell>
        </row>
        <row r="1936">
          <cell r="A1936">
            <v>9304844</v>
          </cell>
          <cell r="B1936" t="str">
            <v>1510</v>
          </cell>
          <cell r="C1936" t="str">
            <v/>
          </cell>
          <cell r="D1936" t="str">
            <v>[EX]POP3열샤쉐(휩폼1ml+플러스토너1ml+모이스트플러스1ml)</v>
          </cell>
        </row>
        <row r="1937">
          <cell r="A1937">
            <v>9304907</v>
          </cell>
          <cell r="B1937" t="str">
            <v>1510</v>
          </cell>
          <cell r="C1937" t="str">
            <v/>
          </cell>
          <cell r="D1937" t="str">
            <v>(단종)DWEGF_콜라겐실크림앰플_55g</v>
          </cell>
        </row>
        <row r="1938">
          <cell r="A1938">
            <v>9304908</v>
          </cell>
          <cell r="B1938" t="str">
            <v>1510</v>
          </cell>
          <cell r="C1938" t="str">
            <v/>
          </cell>
          <cell r="D1938" t="str">
            <v>(단종)DWEGF_콜라겐실크림앰플_1.5g(증정)</v>
          </cell>
        </row>
        <row r="1939">
          <cell r="A1939">
            <v>9304909</v>
          </cell>
          <cell r="B1939" t="str">
            <v>1510</v>
          </cell>
          <cell r="C1939" t="str">
            <v/>
          </cell>
          <cell r="D1939" t="str">
            <v>(단종)[세트]보습탄력3종세트(다이브좀,스틱,크림미스트)_리본고리케이스</v>
          </cell>
        </row>
        <row r="1940">
          <cell r="A1940">
            <v>9304910</v>
          </cell>
          <cell r="B1940" t="str">
            <v>1510</v>
          </cell>
          <cell r="C1940" t="str">
            <v/>
          </cell>
          <cell r="D1940" t="str">
            <v>[세트]보습5종세트(미스트,프레좀,앰플,젤드레싱,스틱)_VIP3종케이스</v>
          </cell>
        </row>
        <row r="1941">
          <cell r="A1941">
            <v>9304922</v>
          </cell>
          <cell r="B1941" t="str">
            <v>1510</v>
          </cell>
          <cell r="C1941" t="str">
            <v/>
          </cell>
          <cell r="D1941" t="str">
            <v>(단종)일본_Lekarka Moist Shine Mist_120ml_v2</v>
          </cell>
        </row>
        <row r="1942">
          <cell r="A1942">
            <v>9304937</v>
          </cell>
          <cell r="B1942" t="str">
            <v>1510</v>
          </cell>
          <cell r="C1942" t="str">
            <v/>
          </cell>
          <cell r="D1942" t="str">
            <v>[세트][EA]디더블유이지에프링클아이크림스틱프리미엄(8g*2ea)</v>
          </cell>
        </row>
        <row r="1943">
          <cell r="A1943">
            <v>9304980</v>
          </cell>
          <cell r="B1943" t="str">
            <v>1510</v>
          </cell>
          <cell r="C1943" t="str">
            <v/>
          </cell>
          <cell r="D1943" t="str">
            <v>[EA]디더블유이지에프크림프레좀2ML(JP)</v>
          </cell>
        </row>
        <row r="1944">
          <cell r="A1944">
            <v>9304981</v>
          </cell>
          <cell r="B1944" t="str">
            <v>1510</v>
          </cell>
          <cell r="C1944" t="str">
            <v/>
          </cell>
          <cell r="D1944" t="str">
            <v>[RX]포스트레이저모이스처에센셜미스트120ML(JP)</v>
          </cell>
        </row>
        <row r="1945">
          <cell r="A1945">
            <v>9304985</v>
          </cell>
          <cell r="B1945" t="str">
            <v>1510</v>
          </cell>
          <cell r="C1945" t="str">
            <v/>
          </cell>
          <cell r="D1945" t="str">
            <v>(단종)DWEGF_모이스트플러스_50ml_v2</v>
          </cell>
        </row>
        <row r="1946">
          <cell r="A1946">
            <v>9305031</v>
          </cell>
          <cell r="B1946" t="str">
            <v>1510</v>
          </cell>
          <cell r="C1946" t="str">
            <v/>
          </cell>
          <cell r="D1946" t="str">
            <v>[EX]트라이얼키트(휩폼+모이스트플러스+올카밍토너)(JP)</v>
          </cell>
        </row>
        <row r="1947">
          <cell r="A1947">
            <v>9305080</v>
          </cell>
          <cell r="B1947" t="str">
            <v>1510</v>
          </cell>
          <cell r="C1947" t="str">
            <v/>
          </cell>
          <cell r="D1947" t="str">
            <v>(단종)DWEGF_더마톡스니들샷_40mg*2(글로벌)</v>
          </cell>
        </row>
        <row r="1948">
          <cell r="A1948">
            <v>9305087</v>
          </cell>
          <cell r="B1948" t="str">
            <v>1510</v>
          </cell>
          <cell r="C1948" t="str">
            <v/>
          </cell>
          <cell r="D1948" t="str">
            <v>(단종)[세트_임가공]퓨어3종세트_카밍클렌징폼+시그니처미스트+화이트토닝</v>
          </cell>
        </row>
        <row r="1949">
          <cell r="A1949">
            <v>9305207</v>
          </cell>
          <cell r="B1949" t="str">
            <v>1510</v>
          </cell>
          <cell r="C1949" t="str">
            <v/>
          </cell>
          <cell r="D1949" t="str">
            <v>(단종)멜라_원데이앰플_30ml_v1</v>
          </cell>
        </row>
        <row r="1950">
          <cell r="A1950">
            <v>9305208</v>
          </cell>
          <cell r="B1950" t="str">
            <v>1510</v>
          </cell>
          <cell r="C1950" t="str">
            <v/>
          </cell>
          <cell r="D1950" t="str">
            <v>[세트][EA]콜라겐실크림앰플55g_아마존(상품명,전성분영문라벨부착)</v>
          </cell>
        </row>
        <row r="1951">
          <cell r="A1951">
            <v>9305320</v>
          </cell>
          <cell r="B1951" t="str">
            <v>1510</v>
          </cell>
          <cell r="C1951" t="str">
            <v/>
          </cell>
          <cell r="D1951" t="str">
            <v>[EX]에이컨트롤플러스토너175ML_아마존(일문라벨부착)</v>
          </cell>
        </row>
        <row r="1952">
          <cell r="A1952">
            <v>9305321</v>
          </cell>
          <cell r="B1952" t="str">
            <v>1510</v>
          </cell>
          <cell r="C1952" t="str">
            <v/>
          </cell>
          <cell r="D1952" t="str">
            <v>[EA]디더블유이지에프크림리미티드70ml_아마존(일문라벨부착)</v>
          </cell>
        </row>
        <row r="1953">
          <cell r="A1953">
            <v>9305322</v>
          </cell>
          <cell r="B1953" t="str">
            <v>1510</v>
          </cell>
          <cell r="C1953" t="str">
            <v/>
          </cell>
          <cell r="D1953" t="str">
            <v>[EX]디더블유이지에프더블시너지앰플50ml_아마존(일문라벨부착)</v>
          </cell>
        </row>
        <row r="1954">
          <cell r="A1954">
            <v>9305323</v>
          </cell>
          <cell r="B1954" t="str">
            <v>1510</v>
          </cell>
          <cell r="C1954" t="str">
            <v/>
          </cell>
          <cell r="D1954" t="str">
            <v>[EA]디더블유이지에프크림다이브좀50ML_아마존(일문라벨부착)</v>
          </cell>
        </row>
        <row r="1955">
          <cell r="A1955">
            <v>9305324</v>
          </cell>
          <cell r="B1955" t="str">
            <v>1510</v>
          </cell>
          <cell r="C1955" t="str">
            <v/>
          </cell>
          <cell r="D1955" t="str">
            <v>[EA]크림프레좀알엑스(30ml*3ea)_아마존(일문라벨부착)</v>
          </cell>
        </row>
        <row r="1956">
          <cell r="A1956">
            <v>9305325</v>
          </cell>
          <cell r="B1956" t="str">
            <v>1510</v>
          </cell>
          <cell r="C1956" t="str">
            <v/>
          </cell>
          <cell r="D1956" t="str">
            <v>[EX]하이드레이션마스크(23G*4매입)_아마존(일문라벨부착)</v>
          </cell>
        </row>
        <row r="1957">
          <cell r="A1957">
            <v>9305326</v>
          </cell>
          <cell r="B1957" t="str">
            <v>1510</v>
          </cell>
          <cell r="C1957" t="str">
            <v/>
          </cell>
          <cell r="D1957" t="str">
            <v>[EA]링클아이크림스틱프리미엄8g_아마존(일문라벨부착)</v>
          </cell>
        </row>
        <row r="1958">
          <cell r="A1958">
            <v>9305327</v>
          </cell>
          <cell r="B1958" t="str">
            <v>1510</v>
          </cell>
          <cell r="C1958" t="str">
            <v/>
          </cell>
          <cell r="D1958" t="str">
            <v>[EA]디더블유이지에프크림미스트100ML_아마존(일문라벨부착)</v>
          </cell>
        </row>
        <row r="1959">
          <cell r="A1959">
            <v>9305328</v>
          </cell>
          <cell r="B1959" t="str">
            <v>1510</v>
          </cell>
          <cell r="C1959" t="str">
            <v/>
          </cell>
          <cell r="D1959" t="str">
            <v>[EX]디더블유이지에프더마앰플(5ML*4개입)_아마존(일문라벨부착)</v>
          </cell>
        </row>
        <row r="1960">
          <cell r="A1960">
            <v>9305530</v>
          </cell>
          <cell r="B1960" t="str">
            <v>1510</v>
          </cell>
          <cell r="C1960" t="str">
            <v/>
          </cell>
          <cell r="D1960" t="str">
            <v>(단종)멜라_토닝원데이앰플_1ml*7_v2</v>
          </cell>
        </row>
        <row r="1961">
          <cell r="A1961">
            <v>9305535</v>
          </cell>
          <cell r="B1961" t="str">
            <v>1510</v>
          </cell>
          <cell r="C1961" t="str">
            <v/>
          </cell>
          <cell r="D1961" t="str">
            <v>(단종)[임가공]멜라_원데이앰플_1ml(단품)</v>
          </cell>
        </row>
        <row r="1962">
          <cell r="A1962">
            <v>9305552</v>
          </cell>
          <cell r="B1962" t="str">
            <v>1510</v>
          </cell>
          <cell r="C1962" t="str">
            <v/>
          </cell>
          <cell r="D1962" t="str">
            <v>[세트][EX]이지듀아웃도어4종세트(아웃도어선,미스트,액티브로션,크림)</v>
          </cell>
        </row>
        <row r="1963">
          <cell r="A1963">
            <v>9305554</v>
          </cell>
          <cell r="B1963" t="str">
            <v>1510</v>
          </cell>
          <cell r="C1963" t="str">
            <v/>
          </cell>
          <cell r="D1963" t="str">
            <v>베리어_리페어크림_105ml</v>
          </cell>
        </row>
        <row r="1964">
          <cell r="A1964">
            <v>9305555</v>
          </cell>
          <cell r="B1964" t="str">
            <v>1510</v>
          </cell>
          <cell r="C1964" t="str">
            <v/>
          </cell>
          <cell r="D1964" t="str">
            <v>(단종)멜라_토닝크림_105ml</v>
          </cell>
        </row>
        <row r="1965">
          <cell r="A1965">
            <v>9305646</v>
          </cell>
          <cell r="B1965" t="str">
            <v>1510</v>
          </cell>
          <cell r="C1965" t="str">
            <v/>
          </cell>
          <cell r="D1965" t="str">
            <v>(단종)멜라_토닝선크림_45ml</v>
          </cell>
        </row>
        <row r="1966">
          <cell r="A1966">
            <v>9305647</v>
          </cell>
          <cell r="B1966" t="str">
            <v>1510</v>
          </cell>
          <cell r="C1966" t="str">
            <v/>
          </cell>
          <cell r="D1966" t="str">
            <v>(단종)멜라_토닝선쿠션_15g</v>
          </cell>
        </row>
        <row r="1967">
          <cell r="A1967">
            <v>9305648</v>
          </cell>
          <cell r="B1967" t="str">
            <v>1510</v>
          </cell>
          <cell r="C1967" t="str">
            <v/>
          </cell>
          <cell r="D1967" t="str">
            <v>베리어_리페어클렌저_150ml</v>
          </cell>
        </row>
        <row r="1968">
          <cell r="A1968">
            <v>9305649</v>
          </cell>
          <cell r="B1968" t="str">
            <v>1510</v>
          </cell>
          <cell r="C1968" t="str">
            <v/>
          </cell>
          <cell r="D1968" t="str">
            <v>(단종)RX_포스트레이저_젤드레싱마스크시트세트(38ml*1ea)</v>
          </cell>
        </row>
        <row r="1969">
          <cell r="A1969">
            <v>9305756</v>
          </cell>
          <cell r="B1969" t="str">
            <v>1510</v>
          </cell>
          <cell r="C1969" t="str">
            <v/>
          </cell>
          <cell r="D1969" t="str">
            <v>이지듀 화장솜 키트 (일본)</v>
          </cell>
        </row>
        <row r="1970">
          <cell r="A1970">
            <v>9305782</v>
          </cell>
          <cell r="B1970" t="str">
            <v>1510</v>
          </cell>
          <cell r="C1970" t="str">
            <v/>
          </cell>
          <cell r="D1970" t="str">
            <v>멜라_토닝원데이앰플_0.7ml샤세</v>
          </cell>
        </row>
        <row r="1971">
          <cell r="A1971">
            <v>9305813</v>
          </cell>
          <cell r="B1971" t="str">
            <v>1510</v>
          </cell>
          <cell r="C1971" t="str">
            <v/>
          </cell>
          <cell r="D1971" t="str">
            <v>(단종)일본_Lekarka Moist Shine Mist_50ml_v2</v>
          </cell>
        </row>
        <row r="1972">
          <cell r="A1972">
            <v>9305814</v>
          </cell>
          <cell r="B1972" t="str">
            <v>1510</v>
          </cell>
          <cell r="C1972" t="str">
            <v/>
          </cell>
          <cell r="D1972" t="str">
            <v>(단종)[임가공]멜라_토닝패치(썸머에디션)_5g*4ea</v>
          </cell>
        </row>
        <row r="1973">
          <cell r="A1973">
            <v>9305815</v>
          </cell>
          <cell r="B1973" t="str">
            <v>1510</v>
          </cell>
          <cell r="C1973" t="str">
            <v/>
          </cell>
          <cell r="D1973" t="str">
            <v>(단종)[세트_임가공]멜라_토닝패치_1매입(썸머에디션)</v>
          </cell>
        </row>
        <row r="1974">
          <cell r="A1974">
            <v>9305817</v>
          </cell>
          <cell r="B1974" t="str">
            <v>1510</v>
          </cell>
          <cell r="C1974" t="str">
            <v/>
          </cell>
          <cell r="D1974" t="str">
            <v>(단종)[세트_임가공]시그니처5종세트</v>
          </cell>
        </row>
        <row r="1975">
          <cell r="A1975">
            <v>9305818</v>
          </cell>
          <cell r="B1975" t="str">
            <v>1510</v>
          </cell>
          <cell r="C1975" t="str">
            <v/>
          </cell>
          <cell r="D1975" t="str">
            <v>멜라_토닝원데이앰플_12ml</v>
          </cell>
        </row>
        <row r="1976">
          <cell r="A1976">
            <v>9305857</v>
          </cell>
          <cell r="B1976" t="str">
            <v>1510</v>
          </cell>
          <cell r="C1976" t="str">
            <v/>
          </cell>
          <cell r="D1976" t="str">
            <v>베리어_리페어마스크_25g*4매</v>
          </cell>
        </row>
        <row r="1977">
          <cell r="A1977">
            <v>9305858</v>
          </cell>
          <cell r="B1977" t="str">
            <v>1510</v>
          </cell>
          <cell r="C1977" t="str">
            <v/>
          </cell>
          <cell r="D1977" t="str">
            <v>베리어_리페어미스트_60ml</v>
          </cell>
        </row>
        <row r="1978">
          <cell r="A1978">
            <v>9305860</v>
          </cell>
          <cell r="B1978" t="str">
            <v>1510</v>
          </cell>
          <cell r="C1978" t="str">
            <v/>
          </cell>
          <cell r="D1978" t="str">
            <v>(단종)멜라_비타_에센스토너_145ml</v>
          </cell>
        </row>
        <row r="1979">
          <cell r="A1979">
            <v>9305862</v>
          </cell>
          <cell r="B1979" t="str">
            <v>1510</v>
          </cell>
          <cell r="C1979" t="str">
            <v/>
          </cell>
          <cell r="D1979" t="str">
            <v>(단종)[세트]멜라_토닝원데이앰플_12ml+1ml_OY기획세트</v>
          </cell>
        </row>
        <row r="1980">
          <cell r="A1980">
            <v>9305863</v>
          </cell>
          <cell r="B1980" t="str">
            <v>1510</v>
          </cell>
          <cell r="C1980" t="str">
            <v/>
          </cell>
          <cell r="D1980" t="str">
            <v>(단종)[세트_임가공]멜라_원데이앰플_1ML*5EA</v>
          </cell>
        </row>
        <row r="1981">
          <cell r="A1981">
            <v>9305864</v>
          </cell>
          <cell r="B1981" t="str">
            <v>1510</v>
          </cell>
          <cell r="C1981" t="str">
            <v/>
          </cell>
          <cell r="D1981" t="str">
            <v>베리어_리페어토너_200ml</v>
          </cell>
        </row>
        <row r="1982">
          <cell r="A1982">
            <v>9305865</v>
          </cell>
          <cell r="B1982" t="str">
            <v>1510</v>
          </cell>
          <cell r="C1982" t="str">
            <v/>
          </cell>
          <cell r="D1982" t="str">
            <v>(단종)DWEGF_더마톡스니들샷_40mg*4(글로벌)</v>
          </cell>
        </row>
        <row r="1983">
          <cell r="A1983">
            <v>9305882</v>
          </cell>
          <cell r="B1983" t="str">
            <v>1510</v>
          </cell>
          <cell r="C1983" t="str">
            <v/>
          </cell>
          <cell r="D1983" t="str">
            <v>(단종)클리어_에스오에스스팟_2ml</v>
          </cell>
        </row>
        <row r="1984">
          <cell r="A1984">
            <v>9305883</v>
          </cell>
          <cell r="B1984" t="str">
            <v>1510</v>
          </cell>
          <cell r="C1984" t="str">
            <v/>
          </cell>
          <cell r="D1984" t="str">
            <v>(단종)클리어_아크네클렌저_100ml_v1</v>
          </cell>
        </row>
        <row r="1985">
          <cell r="A1985">
            <v>9305884</v>
          </cell>
          <cell r="B1985" t="str">
            <v>1510</v>
          </cell>
          <cell r="C1985" t="str">
            <v/>
          </cell>
          <cell r="D1985" t="str">
            <v>(단종)클리어_토너_200ml</v>
          </cell>
        </row>
        <row r="1986">
          <cell r="A1986">
            <v>9305885</v>
          </cell>
          <cell r="B1986" t="str">
            <v>1510</v>
          </cell>
          <cell r="C1986" t="str">
            <v/>
          </cell>
          <cell r="D1986" t="str">
            <v>(단종)클리어_플루이드세럼_50g</v>
          </cell>
        </row>
        <row r="1987">
          <cell r="A1987">
            <v>9305941</v>
          </cell>
          <cell r="B1987" t="str">
            <v>1510</v>
          </cell>
          <cell r="C1987" t="str">
            <v/>
          </cell>
          <cell r="D1987" t="str">
            <v>[EA]링클아이크림스틱프리미엄8g_아마존(영문라벨부착)</v>
          </cell>
        </row>
        <row r="1988">
          <cell r="A1988">
            <v>9305942</v>
          </cell>
          <cell r="B1988" t="str">
            <v>1510</v>
          </cell>
          <cell r="C1988" t="str">
            <v/>
          </cell>
          <cell r="D1988" t="str">
            <v>옴므_올인원플루이드_80ml</v>
          </cell>
        </row>
        <row r="1989">
          <cell r="A1989">
            <v>9305943</v>
          </cell>
          <cell r="B1989" t="str">
            <v>1510</v>
          </cell>
          <cell r="C1989" t="str">
            <v/>
          </cell>
          <cell r="D1989" t="str">
            <v>[세트]포스트레이저VIP케어4종세트(미스트,썬,인텐시브,기미앰플)</v>
          </cell>
        </row>
        <row r="1990">
          <cell r="A1990">
            <v>9305944</v>
          </cell>
          <cell r="B1990" t="str">
            <v>1510</v>
          </cell>
          <cell r="C1990" t="str">
            <v/>
          </cell>
          <cell r="D1990" t="str">
            <v>[세트]멜라토닝VIP케어 3종세트(기미크림,기미썬,기미앰플)</v>
          </cell>
        </row>
        <row r="1991">
          <cell r="A1991">
            <v>9305992</v>
          </cell>
          <cell r="B1991" t="str">
            <v>1510</v>
          </cell>
          <cell r="C1991" t="str">
            <v/>
          </cell>
          <cell r="D1991" t="str">
            <v>[EA]디더블유이지에프멜라토닝원데이앰플1ml_아마존(영문라벨부착)</v>
          </cell>
        </row>
        <row r="1992">
          <cell r="A1992">
            <v>9305997</v>
          </cell>
          <cell r="B1992" t="str">
            <v>1510</v>
          </cell>
          <cell r="C1992" t="str">
            <v/>
          </cell>
          <cell r="D1992" t="str">
            <v>(단종)클리어_클리어필_1.9ml</v>
          </cell>
        </row>
        <row r="1993">
          <cell r="A1993">
            <v>9306018</v>
          </cell>
          <cell r="B1993" t="str">
            <v>1510</v>
          </cell>
          <cell r="C1993" t="str">
            <v/>
          </cell>
          <cell r="D1993" t="str">
            <v>베리어_리페어크림_30g(판촉몰)</v>
          </cell>
        </row>
        <row r="1994">
          <cell r="A1994">
            <v>9306037</v>
          </cell>
          <cell r="B1994" t="str">
            <v>1510</v>
          </cell>
          <cell r="C1994" t="str">
            <v/>
          </cell>
          <cell r="D1994" t="str">
            <v>(단종)멜라_토닝원데이앰플_8ml_v1</v>
          </cell>
        </row>
        <row r="1995">
          <cell r="A1995">
            <v>9306140</v>
          </cell>
          <cell r="B1995" t="str">
            <v>1510</v>
          </cell>
          <cell r="C1995" t="str">
            <v/>
          </cell>
          <cell r="D1995" t="str">
            <v>DWEGF_리페어솔루션크림_50ml(김우리)</v>
          </cell>
        </row>
        <row r="1996">
          <cell r="A1996">
            <v>9306141</v>
          </cell>
          <cell r="B1996" t="str">
            <v>1510</v>
          </cell>
          <cell r="C1996" t="str">
            <v/>
          </cell>
          <cell r="D1996" t="str">
            <v>(단종)멜라_토닝원데이앰플_12ml+0.7ml(기획)</v>
          </cell>
        </row>
        <row r="1997">
          <cell r="A1997">
            <v>9306142</v>
          </cell>
          <cell r="B1997" t="str">
            <v>1510</v>
          </cell>
          <cell r="C1997" t="str">
            <v/>
          </cell>
          <cell r="D1997" t="str">
            <v>(단종)[임가공]DWEGF_옴므올인원_플루이드_80ml(기획)</v>
          </cell>
        </row>
        <row r="1998">
          <cell r="A1998">
            <v>9306143</v>
          </cell>
          <cell r="B1998" t="str">
            <v>1510</v>
          </cell>
          <cell r="C1998" t="str">
            <v/>
          </cell>
          <cell r="D1998" t="str">
            <v>[EA]멜라토닝원데이앰플(1ml*7ea)_아마존(영문라벨부착)</v>
          </cell>
        </row>
        <row r="1999">
          <cell r="A1999">
            <v>9306149</v>
          </cell>
          <cell r="B1999" t="str">
            <v>1510</v>
          </cell>
          <cell r="C1999" t="str">
            <v/>
          </cell>
          <cell r="D1999" t="str">
            <v>[세트]크림모이스트플러스50ML+멜라토닝원데이앰플1ML(판)</v>
          </cell>
        </row>
        <row r="2000">
          <cell r="A2000">
            <v>9306200</v>
          </cell>
          <cell r="B2000" t="str">
            <v>1510</v>
          </cell>
          <cell r="C2000" t="str">
            <v/>
          </cell>
          <cell r="D2000" t="str">
            <v>(단종)[임가공]크림링클컨트롤50ML+원데이앰플1ML</v>
          </cell>
        </row>
        <row r="2001">
          <cell r="A2001">
            <v>9306201</v>
          </cell>
          <cell r="B2001" t="str">
            <v>1510</v>
          </cell>
          <cell r="C2001" t="str">
            <v/>
          </cell>
          <cell r="D2001" t="str">
            <v>[세트]크림모이스트플러스50ML+카밍리밸런스폼150ML(판)</v>
          </cell>
        </row>
        <row r="2002">
          <cell r="A2002">
            <v>9306242</v>
          </cell>
          <cell r="B2002" t="str">
            <v>1510</v>
          </cell>
          <cell r="C2002" t="str">
            <v/>
          </cell>
          <cell r="D2002" t="str">
            <v>베리어_리페어크림_50ml</v>
          </cell>
        </row>
        <row r="2003">
          <cell r="A2003">
            <v>9306330</v>
          </cell>
          <cell r="B2003" t="str">
            <v>1510</v>
          </cell>
          <cell r="C2003" t="str">
            <v/>
          </cell>
          <cell r="D2003" t="str">
            <v>(단종)클리어_아크네니들패치(4개입)_v1</v>
          </cell>
        </row>
        <row r="2004">
          <cell r="A2004">
            <v>9306331</v>
          </cell>
          <cell r="B2004" t="str">
            <v>1510</v>
          </cell>
          <cell r="C2004" t="str">
            <v/>
          </cell>
          <cell r="D2004" t="str">
            <v>[EA]디더블유이지에프멜라토닝원데이앰플28ml(CN)</v>
          </cell>
        </row>
        <row r="2005">
          <cell r="A2005">
            <v>9306408</v>
          </cell>
          <cell r="B2005" t="str">
            <v>1510</v>
          </cell>
          <cell r="C2005" t="str">
            <v/>
          </cell>
          <cell r="D2005" t="str">
            <v>(단종)[임가공]멜라_투엑스_원데이앰플_14ML+(1ML*4EA)</v>
          </cell>
        </row>
        <row r="2006">
          <cell r="A2006">
            <v>9306420</v>
          </cell>
          <cell r="B2006" t="str">
            <v>1510</v>
          </cell>
          <cell r="C2006" t="str">
            <v/>
          </cell>
          <cell r="D2006" t="str">
            <v>(단종)[임가공]3x_vIP5종세트(미스트+클렌저+선+기미크림+앰플8)</v>
          </cell>
        </row>
        <row r="2007">
          <cell r="A2007">
            <v>9306443</v>
          </cell>
          <cell r="B2007" t="str">
            <v>1510</v>
          </cell>
          <cell r="C2007" t="str">
            <v/>
          </cell>
          <cell r="D2007" t="str">
            <v>[EA]디더블유이지에프이지업세럼150ML(JP)_원더랜드</v>
          </cell>
        </row>
        <row r="2008">
          <cell r="A2008">
            <v>9306444</v>
          </cell>
          <cell r="B2008" t="str">
            <v>1510</v>
          </cell>
          <cell r="C2008" t="str">
            <v/>
          </cell>
          <cell r="D2008" t="str">
            <v>[EA]디더블유이지에프크림프레좀50ml(JP)_원더랜드</v>
          </cell>
        </row>
        <row r="2009">
          <cell r="A2009">
            <v>9306482</v>
          </cell>
          <cell r="B2009" t="str">
            <v>1510</v>
          </cell>
          <cell r="C2009" t="str">
            <v/>
          </cell>
          <cell r="D2009" t="str">
            <v>(단종)[임가공]베리어_리페어3종세트(리페어크림105ml+클렌저+미스트)</v>
          </cell>
        </row>
        <row r="2010">
          <cell r="A2010">
            <v>9306483</v>
          </cell>
          <cell r="B2010" t="str">
            <v>1510</v>
          </cell>
          <cell r="C2010" t="str">
            <v/>
          </cell>
          <cell r="D2010" t="str">
            <v>(단종)[임가공]콜라겐3종세트_실크림앰플55g,리페어크림105ml,클렌저</v>
          </cell>
        </row>
        <row r="2011">
          <cell r="A2011">
            <v>9306492</v>
          </cell>
          <cell r="B2011" t="str">
            <v>1510</v>
          </cell>
          <cell r="C2011" t="str">
            <v/>
          </cell>
          <cell r="D2011" t="str">
            <v>(단종)DWEGF_항산화앰플_30ml</v>
          </cell>
        </row>
        <row r="2012">
          <cell r="A2012">
            <v>9306493</v>
          </cell>
          <cell r="B2012" t="str">
            <v>1510</v>
          </cell>
          <cell r="C2012" t="str">
            <v/>
          </cell>
          <cell r="D2012" t="str">
            <v>[EA]디더블유이지에프10피피엠항산화앰플(1ml*4ea)</v>
          </cell>
        </row>
        <row r="2013">
          <cell r="A2013">
            <v>9306494</v>
          </cell>
          <cell r="B2013" t="str">
            <v>1510</v>
          </cell>
          <cell r="C2013" t="str">
            <v/>
          </cell>
          <cell r="D2013" t="str">
            <v>(단종)[임가공]DWEGF_항산화앰플_1ml(단상자X)</v>
          </cell>
        </row>
        <row r="2014">
          <cell r="A2014">
            <v>9306503</v>
          </cell>
          <cell r="B2014" t="str">
            <v>1510</v>
          </cell>
          <cell r="C2014" t="str">
            <v/>
          </cell>
          <cell r="D2014" t="str">
            <v>[EX]POP2열샤쉐(휩폼2ml+필링젤2ml)(JP)</v>
          </cell>
        </row>
        <row r="2015">
          <cell r="A2015">
            <v>9306559</v>
          </cell>
          <cell r="B2015" t="str">
            <v>1510</v>
          </cell>
          <cell r="C2015" t="str">
            <v/>
          </cell>
          <cell r="D2015" t="str">
            <v>(단종)[임가공]리페어_마스크(1매입)_25g</v>
          </cell>
        </row>
        <row r="2016">
          <cell r="A2016">
            <v>9306573</v>
          </cell>
          <cell r="B2016" t="str">
            <v>1510</v>
          </cell>
          <cell r="C2016" t="str">
            <v/>
          </cell>
          <cell r="D2016" t="str">
            <v>(단종)DWEGF_화이트토닝크림_50ml_2023v</v>
          </cell>
        </row>
        <row r="2017">
          <cell r="A2017">
            <v>9306574</v>
          </cell>
          <cell r="B2017" t="str">
            <v>1510</v>
          </cell>
          <cell r="C2017" t="str">
            <v/>
          </cell>
          <cell r="D2017" t="str">
            <v>[세트]디더블유이지에프에센스토너+크림화이트토닝(판)</v>
          </cell>
        </row>
        <row r="2018">
          <cell r="A2018">
            <v>9306583</v>
          </cell>
          <cell r="B2018" t="str">
            <v>1510</v>
          </cell>
          <cell r="C2018" t="str">
            <v/>
          </cell>
          <cell r="D2018" t="str">
            <v>[EA]디더블유이지에프항산화크림50ml</v>
          </cell>
        </row>
        <row r="2019">
          <cell r="A2019">
            <v>9306635</v>
          </cell>
          <cell r="B2019" t="str">
            <v>1510</v>
          </cell>
          <cell r="C2019" t="str">
            <v/>
          </cell>
          <cell r="D2019" t="str">
            <v>(단종)[세트_임가공]옴므3종세트_올인원,미스트,선크림</v>
          </cell>
        </row>
        <row r="2020">
          <cell r="A2020">
            <v>9306638</v>
          </cell>
          <cell r="B2020" t="str">
            <v>1510</v>
          </cell>
          <cell r="C2020" t="str">
            <v/>
          </cell>
          <cell r="D2020" t="str">
            <v>멜라_토닝원데이앰플_2X_1ml샤세(코스트코)</v>
          </cell>
        </row>
        <row r="2021">
          <cell r="A2021">
            <v>9306710</v>
          </cell>
          <cell r="B2021" t="str">
            <v>1510</v>
          </cell>
          <cell r="C2021" t="str">
            <v/>
          </cell>
          <cell r="D2021" t="str">
            <v>[EA]디더블유이지에프투엑스멜라토닝원데이앰플1ml(미품)</v>
          </cell>
        </row>
        <row r="2022">
          <cell r="A2022">
            <v>9306763</v>
          </cell>
          <cell r="B2022" t="str">
            <v>1510</v>
          </cell>
          <cell r="C2022" t="str">
            <v/>
          </cell>
          <cell r="D2022" t="str">
            <v>(단종)DWEGF_안티옥시던트크림_2ml(샤쉐)</v>
          </cell>
        </row>
        <row r="2023">
          <cell r="A2023">
            <v>9306764</v>
          </cell>
          <cell r="B2023" t="str">
            <v>1510</v>
          </cell>
          <cell r="C2023" t="str">
            <v/>
          </cell>
          <cell r="D2023" t="str">
            <v>(단종)DWEGF_안티옥시던트크림_50ml</v>
          </cell>
        </row>
        <row r="2024">
          <cell r="A2024">
            <v>9306765</v>
          </cell>
          <cell r="B2024" t="str">
            <v>1510</v>
          </cell>
          <cell r="C2024" t="str">
            <v/>
          </cell>
          <cell r="D2024" t="str">
            <v>(단종)DWEGF_안티옥시던트크림_75ml</v>
          </cell>
        </row>
        <row r="2025">
          <cell r="A2025">
            <v>9306771</v>
          </cell>
          <cell r="B2025" t="str">
            <v>1510</v>
          </cell>
          <cell r="C2025" t="str">
            <v/>
          </cell>
          <cell r="D2025" t="str">
            <v>(단종)DWEGF_안티옥시던트앰플_1ml*4ea</v>
          </cell>
        </row>
        <row r="2026">
          <cell r="A2026">
            <v>9306774</v>
          </cell>
          <cell r="B2026" t="str">
            <v>1510</v>
          </cell>
          <cell r="C2026" t="str">
            <v/>
          </cell>
          <cell r="D2026" t="str">
            <v>(단종)DWEGF_안티옥시던트앰플_30ml</v>
          </cell>
        </row>
        <row r="2027">
          <cell r="A2027">
            <v>9306810</v>
          </cell>
          <cell r="B2027" t="str">
            <v>1510</v>
          </cell>
          <cell r="C2027" t="str">
            <v/>
          </cell>
          <cell r="D2027" t="str">
            <v>[세트_임가공]베리어_리페어크림50ml+마스크2매입</v>
          </cell>
        </row>
        <row r="2028">
          <cell r="A2028">
            <v>9306811</v>
          </cell>
          <cell r="B2028" t="str">
            <v>1510</v>
          </cell>
          <cell r="C2028" t="str">
            <v/>
          </cell>
          <cell r="D2028" t="str">
            <v>(단종)[세트]아크네클리어클렌저100ml+필세럼2개입_(판)</v>
          </cell>
        </row>
        <row r="2029">
          <cell r="A2029">
            <v>9306812</v>
          </cell>
          <cell r="B2029" t="str">
            <v>1510</v>
          </cell>
          <cell r="C2029" t="str">
            <v/>
          </cell>
          <cell r="D2029" t="str">
            <v>[세트_임가공]원데이앰플1ml+멜라토닝패치(4ea)</v>
          </cell>
        </row>
        <row r="2030">
          <cell r="A2030">
            <v>9306813</v>
          </cell>
          <cell r="B2030" t="str">
            <v>1510</v>
          </cell>
          <cell r="C2030" t="str">
            <v/>
          </cell>
          <cell r="D2030" t="str">
            <v>(단종)베리어_리페어립앤멀티밤_10g</v>
          </cell>
        </row>
        <row r="2031">
          <cell r="A2031">
            <v>9306902</v>
          </cell>
          <cell r="B2031" t="str">
            <v>1510</v>
          </cell>
          <cell r="C2031" t="str">
            <v/>
          </cell>
          <cell r="D2031" t="str">
            <v>[세트]DW멜라토닝원데이앰플세트(30ml*6ea)_청용에디션</v>
          </cell>
        </row>
        <row r="2032">
          <cell r="A2032">
            <v>9306903</v>
          </cell>
          <cell r="B2032" t="str">
            <v>1510</v>
          </cell>
          <cell r="C2032" t="str">
            <v/>
          </cell>
          <cell r="D2032" t="str">
            <v>(단종)멜라_비타민씨부스팅앰플25_13g</v>
          </cell>
        </row>
        <row r="2033">
          <cell r="A2033">
            <v>9306924</v>
          </cell>
          <cell r="B2033" t="str">
            <v>1510</v>
          </cell>
          <cell r="C2033" t="str">
            <v/>
          </cell>
          <cell r="D2033" t="str">
            <v>코드보류</v>
          </cell>
        </row>
        <row r="2034">
          <cell r="A2034">
            <v>9306944</v>
          </cell>
          <cell r="B2034" t="str">
            <v>1510</v>
          </cell>
          <cell r="C2034" t="str">
            <v/>
          </cell>
          <cell r="D2034" t="str">
            <v>(단종)[세트_임가공]명절기획세트_24년설</v>
          </cell>
        </row>
        <row r="2035">
          <cell r="A2035">
            <v>9306956</v>
          </cell>
          <cell r="B2035" t="str">
            <v>1510</v>
          </cell>
          <cell r="C2035" t="str">
            <v/>
          </cell>
          <cell r="D2035" t="str">
            <v>(단종)[임가공]멜라_토닝원데이앰플(12ml+0.7ml)*3box(면세)</v>
          </cell>
        </row>
        <row r="2036">
          <cell r="A2036">
            <v>9306957</v>
          </cell>
          <cell r="B2036" t="str">
            <v>1510</v>
          </cell>
          <cell r="C2036" t="str">
            <v/>
          </cell>
          <cell r="D2036" t="str">
            <v>(단종)DWEGF_리더마_마스터앰플(1ml*14)3box(면세)</v>
          </cell>
        </row>
        <row r="2037">
          <cell r="A2037">
            <v>9306958</v>
          </cell>
          <cell r="B2037" t="str">
            <v>1510</v>
          </cell>
          <cell r="C2037" t="str">
            <v/>
          </cell>
          <cell r="D2037" t="str">
            <v>[세트_임가공]멜라_토닝패치4매*3box(면세)</v>
          </cell>
        </row>
        <row r="2038">
          <cell r="A2038">
            <v>9306959</v>
          </cell>
          <cell r="B2038" t="str">
            <v>1510</v>
          </cell>
          <cell r="C2038" t="str">
            <v/>
          </cell>
          <cell r="D2038" t="str">
            <v>(단종)[세트]멜라토닝기미3종세트(앰플1ml,30ml,기미패치)</v>
          </cell>
        </row>
        <row r="2039">
          <cell r="A2039">
            <v>9307043</v>
          </cell>
          <cell r="B2039" t="str">
            <v>1510</v>
          </cell>
          <cell r="C2039" t="str">
            <v/>
          </cell>
          <cell r="D2039" t="str">
            <v>(단종)멜라_토닝원데이앰플_8ml_2024v_v2</v>
          </cell>
        </row>
        <row r="2040">
          <cell r="A2040">
            <v>9307044</v>
          </cell>
          <cell r="B2040" t="str">
            <v>1510</v>
          </cell>
          <cell r="C2040" t="str">
            <v/>
          </cell>
          <cell r="D2040" t="str">
            <v>멜라_토닝원데이앰플_30ml_2024v</v>
          </cell>
        </row>
        <row r="2041">
          <cell r="A2041">
            <v>9307045</v>
          </cell>
          <cell r="B2041" t="str">
            <v>1510</v>
          </cell>
          <cell r="C2041" t="str">
            <v/>
          </cell>
          <cell r="D2041" t="str">
            <v>(단종)멜라_토닝패치_5g*4ea(24년)</v>
          </cell>
        </row>
        <row r="2042">
          <cell r="A2042">
            <v>9307046</v>
          </cell>
          <cell r="B2042" t="str">
            <v>1510</v>
          </cell>
          <cell r="C2042" t="str">
            <v/>
          </cell>
          <cell r="D2042" t="str">
            <v>[EA]디더블유이지에프크림링클컨트롤50ml_AD(2024)</v>
          </cell>
        </row>
        <row r="2043">
          <cell r="A2043">
            <v>9307047</v>
          </cell>
          <cell r="B2043" t="str">
            <v>1510</v>
          </cell>
          <cell r="C2043" t="str">
            <v/>
          </cell>
          <cell r="D2043" t="str">
            <v>[EA]베리어리페어클렌저150ml_AD(2024)</v>
          </cell>
        </row>
        <row r="2044">
          <cell r="A2044">
            <v>9307048</v>
          </cell>
          <cell r="B2044" t="str">
            <v>1510</v>
          </cell>
          <cell r="C2044" t="str">
            <v/>
          </cell>
          <cell r="D2044" t="str">
            <v>(단종)DWEGF_다이브좀크림_50ml(24년)</v>
          </cell>
        </row>
        <row r="2045">
          <cell r="A2045">
            <v>9307056</v>
          </cell>
          <cell r="B2045" t="str">
            <v>1510</v>
          </cell>
          <cell r="C2045" t="str">
            <v/>
          </cell>
          <cell r="D2045" t="str">
            <v>(단종)[세트_임가공]원데이앰플_12+0.7&amp;패치,실크림앰플,옴므플루이드</v>
          </cell>
        </row>
        <row r="2046">
          <cell r="A2046">
            <v>9307126</v>
          </cell>
          <cell r="B2046" t="str">
            <v>1510</v>
          </cell>
          <cell r="C2046" t="str">
            <v/>
          </cell>
          <cell r="D2046" t="str">
            <v>(단종)DWEGF_더마니들_2700샷(40mg*2ea)_덧방용</v>
          </cell>
        </row>
        <row r="2047">
          <cell r="A2047">
            <v>9307127</v>
          </cell>
          <cell r="B2047" t="str">
            <v>1510</v>
          </cell>
          <cell r="C2047" t="str">
            <v/>
          </cell>
          <cell r="D2047" t="str">
            <v>(단종)DWEGF_원데이10ppm_2700샷(40mg*4ea)_덧방용</v>
          </cell>
        </row>
        <row r="2048">
          <cell r="A2048">
            <v>9307138</v>
          </cell>
          <cell r="B2048" t="str">
            <v>1510</v>
          </cell>
          <cell r="C2048" t="str">
            <v/>
          </cell>
          <cell r="D2048" t="str">
            <v>(단종)멜라_에센스크림_45ml</v>
          </cell>
        </row>
        <row r="2049">
          <cell r="A2049">
            <v>9307203</v>
          </cell>
          <cell r="B2049" t="str">
            <v>1510</v>
          </cell>
          <cell r="C2049" t="str">
            <v/>
          </cell>
          <cell r="D2049" t="str">
            <v>(단종)DWEGF_원데이_비타민마이크로패치(4EA)</v>
          </cell>
        </row>
        <row r="2050">
          <cell r="A2050">
            <v>9307221</v>
          </cell>
          <cell r="B2050" t="str">
            <v>1510</v>
          </cell>
          <cell r="C2050" t="str">
            <v/>
          </cell>
          <cell r="D2050" t="str">
            <v>(단종)DWEGF_원데이10ppm_엠티에스2700샷(2ea)_스몰랩</v>
          </cell>
        </row>
        <row r="2051">
          <cell r="A2051">
            <v>9307222</v>
          </cell>
          <cell r="B2051" t="str">
            <v>1510</v>
          </cell>
          <cell r="C2051" t="str">
            <v/>
          </cell>
          <cell r="D2051" t="str">
            <v>(단종)DWEGF_원데이10ppm_엠티에스2700샷(4ea)_스몰랩</v>
          </cell>
        </row>
        <row r="2052">
          <cell r="A2052">
            <v>9307223</v>
          </cell>
          <cell r="B2052" t="str">
            <v>1510</v>
          </cell>
          <cell r="C2052" t="str">
            <v/>
          </cell>
          <cell r="D2052" t="str">
            <v>[EA]DW이지에프원데이엠티에스2900(40mg*4ea)스몰랩_단상자없음</v>
          </cell>
        </row>
        <row r="2053">
          <cell r="A2053">
            <v>9307272</v>
          </cell>
          <cell r="B2053" t="str">
            <v>1510</v>
          </cell>
          <cell r="C2053" t="str">
            <v/>
          </cell>
          <cell r="D2053" t="str">
            <v>[임가공]멜라_토닝패치1매_2024v</v>
          </cell>
        </row>
        <row r="2054">
          <cell r="A2054">
            <v>9307276</v>
          </cell>
          <cell r="B2054" t="str">
            <v>1510</v>
          </cell>
          <cell r="C2054" t="str">
            <v/>
          </cell>
          <cell r="D2054" t="str">
            <v>멜라_클리어선패치2매*4회분</v>
          </cell>
        </row>
        <row r="2055">
          <cell r="A2055">
            <v>9307277</v>
          </cell>
          <cell r="B2055" t="str">
            <v>1510</v>
          </cell>
          <cell r="C2055" t="str">
            <v/>
          </cell>
          <cell r="D2055" t="str">
            <v>(단종)DWEGF_와이드선패치_(2매입*4EA)</v>
          </cell>
        </row>
        <row r="2056">
          <cell r="A2056">
            <v>9307278</v>
          </cell>
          <cell r="B2056" t="str">
            <v>1510</v>
          </cell>
          <cell r="C2056" t="str">
            <v/>
          </cell>
          <cell r="D2056" t="str">
            <v>(단종)멜라_라라필_스텝1_50ml</v>
          </cell>
        </row>
        <row r="2057">
          <cell r="A2057">
            <v>9307279</v>
          </cell>
          <cell r="B2057" t="str">
            <v>1510</v>
          </cell>
          <cell r="C2057" t="str">
            <v/>
          </cell>
          <cell r="D2057" t="str">
            <v>(단종)멜라_라라필_프로그램세트_1회분(올영)</v>
          </cell>
        </row>
        <row r="2058">
          <cell r="A2058">
            <v>9307319</v>
          </cell>
          <cell r="B2058" t="str">
            <v>1510</v>
          </cell>
          <cell r="C2058" t="str">
            <v/>
          </cell>
          <cell r="D2058" t="str">
            <v>멜라_토닝원데이앰플_1ml_2024v</v>
          </cell>
        </row>
        <row r="2059">
          <cell r="A2059">
            <v>9307323</v>
          </cell>
          <cell r="B2059" t="str">
            <v>1510</v>
          </cell>
          <cell r="C2059" t="str">
            <v/>
          </cell>
          <cell r="D2059" t="str">
            <v>(단종)멜라_레티놀0.03크림_베이직_1ml</v>
          </cell>
        </row>
        <row r="2060">
          <cell r="A2060">
            <v>9307324</v>
          </cell>
          <cell r="B2060" t="str">
            <v>1510</v>
          </cell>
          <cell r="C2060" t="str">
            <v/>
          </cell>
          <cell r="D2060" t="str">
            <v>(단종)멜라_레티놀0.3크림_엑스퍼트_1ml</v>
          </cell>
        </row>
        <row r="2061">
          <cell r="A2061">
            <v>9307325</v>
          </cell>
          <cell r="B2061" t="str">
            <v>1510</v>
          </cell>
          <cell r="C2061" t="str">
            <v/>
          </cell>
          <cell r="D2061" t="str">
            <v>(단종)멜라_선패드(2개입)_파우치vER</v>
          </cell>
        </row>
        <row r="2062">
          <cell r="A2062">
            <v>9307326</v>
          </cell>
          <cell r="B2062" t="str">
            <v>1510</v>
          </cell>
          <cell r="C2062" t="str">
            <v/>
          </cell>
          <cell r="D2062" t="str">
            <v>[EA]DW이지에프멜라토닝선패드(60매입)_용기ver.</v>
          </cell>
        </row>
        <row r="2063">
          <cell r="A2063">
            <v>9307328</v>
          </cell>
          <cell r="B2063" t="str">
            <v>1510</v>
          </cell>
          <cell r="C2063" t="str">
            <v/>
          </cell>
          <cell r="D2063" t="str">
            <v>(단종)DWEGF_원데이10PPM_홈디바이스키트2700샷(니들,롤러대)</v>
          </cell>
        </row>
        <row r="2064">
          <cell r="A2064">
            <v>9307329</v>
          </cell>
          <cell r="B2064" t="str">
            <v>1510</v>
          </cell>
          <cell r="C2064" t="str">
            <v/>
          </cell>
          <cell r="D2064" t="str">
            <v>[EA]디더블유EGF10ppm원데이2700샷(4개입)_미품</v>
          </cell>
        </row>
        <row r="2065">
          <cell r="A2065">
            <v>9307341</v>
          </cell>
          <cell r="B2065" t="str">
            <v>1510</v>
          </cell>
          <cell r="C2065" t="str">
            <v/>
          </cell>
          <cell r="D2065" t="str">
            <v>(단종)[세트_임가공]비타민씨부스팅앰플25_10g+1ml_OY기획세트</v>
          </cell>
        </row>
        <row r="2066">
          <cell r="A2066">
            <v>9307342</v>
          </cell>
          <cell r="B2066" t="str">
            <v>1510</v>
          </cell>
          <cell r="C2066" t="str">
            <v/>
          </cell>
          <cell r="D2066" t="str">
            <v>(단종)DWEGF_원데이10ppm_엠티에스2700샷(1ea)</v>
          </cell>
        </row>
        <row r="2067">
          <cell r="A2067">
            <v>9307343</v>
          </cell>
          <cell r="B2067" t="str">
            <v>1510</v>
          </cell>
          <cell r="C2067" t="str">
            <v/>
          </cell>
          <cell r="D2067" t="str">
            <v>(단종)멜라_레티놀0.03크림_베이직_30ml</v>
          </cell>
        </row>
        <row r="2068">
          <cell r="A2068">
            <v>9307350</v>
          </cell>
          <cell r="B2068" t="str">
            <v>1510</v>
          </cell>
          <cell r="C2068" t="str">
            <v/>
          </cell>
          <cell r="D2068" t="str">
            <v>[임가공]멜라_토닝원데이앰플_12ml+패치2매(올영)</v>
          </cell>
        </row>
        <row r="2069">
          <cell r="A2069">
            <v>9307351</v>
          </cell>
          <cell r="B2069" t="str">
            <v>1510</v>
          </cell>
          <cell r="C2069" t="str">
            <v/>
          </cell>
          <cell r="D2069" t="str">
            <v>(단종)[임가공]DWEGF_엠티에스프로그램(OY)</v>
          </cell>
        </row>
        <row r="2070">
          <cell r="A2070">
            <v>9307383</v>
          </cell>
          <cell r="B2070" t="str">
            <v>1510</v>
          </cell>
          <cell r="C2070" t="str">
            <v/>
          </cell>
          <cell r="D2070" t="str">
            <v>(단종)멜라_원데이앰플_쓰리엑스세븐데이즈앰플_3ml</v>
          </cell>
        </row>
        <row r="2071">
          <cell r="A2071">
            <v>9307388</v>
          </cell>
          <cell r="B2071" t="str">
            <v>1510</v>
          </cell>
          <cell r="C2071" t="str">
            <v/>
          </cell>
          <cell r="D2071" t="str">
            <v>[EX]디더블유이지에프크림모이스트플러스50ML(JP)_AD(2024)</v>
          </cell>
        </row>
        <row r="2072">
          <cell r="A2072">
            <v>9307397</v>
          </cell>
          <cell r="B2072" t="str">
            <v>1510</v>
          </cell>
          <cell r="C2072" t="str">
            <v/>
          </cell>
          <cell r="D2072" t="str">
            <v>[세트]이지듀베리어리페어기획세트(크림+마스크팩)_(컬리)</v>
          </cell>
        </row>
        <row r="2073">
          <cell r="A2073">
            <v>9307529</v>
          </cell>
          <cell r="B2073" t="str">
            <v>1510</v>
          </cell>
          <cell r="C2073" t="str">
            <v/>
          </cell>
          <cell r="D2073" t="str">
            <v>멜라_토닝비타씨토너_30ml</v>
          </cell>
        </row>
        <row r="2074">
          <cell r="A2074">
            <v>9307550</v>
          </cell>
          <cell r="B2074" t="str">
            <v>1510</v>
          </cell>
          <cell r="C2074" t="str">
            <v/>
          </cell>
          <cell r="D2074" t="str">
            <v>(단종)멜라_비타씨토너_150ml_v2</v>
          </cell>
        </row>
        <row r="2075">
          <cell r="A2075">
            <v>9307551</v>
          </cell>
          <cell r="B2075" t="str">
            <v>1510</v>
          </cell>
          <cell r="C2075" t="str">
            <v/>
          </cell>
          <cell r="D2075" t="str">
            <v>(단종)멜라_비타앰플클렌저_30ml</v>
          </cell>
        </row>
        <row r="2076">
          <cell r="A2076">
            <v>9307552</v>
          </cell>
          <cell r="B2076" t="str">
            <v>1510</v>
          </cell>
          <cell r="C2076" t="str">
            <v/>
          </cell>
          <cell r="D2076" t="str">
            <v>멜라_멀티비타앰플클렌저_200ml_v1</v>
          </cell>
        </row>
        <row r="2077">
          <cell r="A2077">
            <v>9307604</v>
          </cell>
          <cell r="B2077" t="str">
            <v>1510</v>
          </cell>
          <cell r="C2077" t="str">
            <v/>
          </cell>
          <cell r="D2077" t="str">
            <v>(단종)[세트_임가공]멜라토닝기획세트(앰플+패치)_마켓컬리</v>
          </cell>
        </row>
        <row r="2078">
          <cell r="A2078">
            <v>9307728</v>
          </cell>
          <cell r="B2078" t="str">
            <v>1510</v>
          </cell>
          <cell r="C2078" t="str">
            <v/>
          </cell>
          <cell r="D2078" t="str">
            <v>클리어_BHA클렌저_100ml</v>
          </cell>
        </row>
        <row r="2079">
          <cell r="A2079">
            <v>9307830</v>
          </cell>
          <cell r="B2079" t="str">
            <v>1510</v>
          </cell>
          <cell r="C2079" t="str">
            <v/>
          </cell>
          <cell r="D2079" t="str">
            <v>(단종)[세트_임가공]한가인vIP세트기획</v>
          </cell>
        </row>
        <row r="2080">
          <cell r="A2080">
            <v>9307831</v>
          </cell>
          <cell r="B2080" t="str">
            <v>1510</v>
          </cell>
          <cell r="C2080" t="str">
            <v/>
          </cell>
          <cell r="D2080" t="str">
            <v>(단종)[세트_임가공]한가인CBA세트</v>
          </cell>
        </row>
        <row r="2081">
          <cell r="A2081">
            <v>9307832</v>
          </cell>
          <cell r="B2081" t="str">
            <v>1510</v>
          </cell>
          <cell r="C2081" t="str">
            <v/>
          </cell>
          <cell r="D2081" t="str">
            <v>(단종)[세트_임가공]학회용한가인기미토닝세트</v>
          </cell>
        </row>
        <row r="2082">
          <cell r="A2082">
            <v>9307900</v>
          </cell>
          <cell r="B2082" t="str">
            <v>1510</v>
          </cell>
          <cell r="C2082" t="str">
            <v/>
          </cell>
          <cell r="D2082" t="str">
            <v>클리어_AHA2%토너_200ml</v>
          </cell>
        </row>
        <row r="2083">
          <cell r="A2083">
            <v>9307903</v>
          </cell>
          <cell r="B2083" t="str">
            <v>1510</v>
          </cell>
          <cell r="C2083" t="str">
            <v/>
          </cell>
          <cell r="D2083" t="str">
            <v>클리어_B3+B5세럼_29ml</v>
          </cell>
        </row>
        <row r="2084">
          <cell r="A2084">
            <v>9307905</v>
          </cell>
          <cell r="B2084" t="str">
            <v>1510</v>
          </cell>
          <cell r="C2084" t="str">
            <v/>
          </cell>
          <cell r="D2084" t="str">
            <v>클리어_징크SOS스팟_15ml</v>
          </cell>
        </row>
        <row r="2085">
          <cell r="A2085">
            <v>9307906</v>
          </cell>
          <cell r="B2085" t="str">
            <v>1510</v>
          </cell>
          <cell r="C2085" t="str">
            <v/>
          </cell>
          <cell r="D2085" t="str">
            <v>(단종)클리어_5애씨드필_30ml</v>
          </cell>
        </row>
        <row r="2086">
          <cell r="A2086">
            <v>9307907</v>
          </cell>
          <cell r="B2086" t="str">
            <v>1510</v>
          </cell>
          <cell r="C2086" t="str">
            <v/>
          </cell>
          <cell r="D2086" t="str">
            <v>[EA]클리어이지에프마이크로패치 4매입</v>
          </cell>
        </row>
        <row r="2087">
          <cell r="A2087">
            <v>9307953</v>
          </cell>
          <cell r="B2087" t="str">
            <v>1510</v>
          </cell>
          <cell r="C2087" t="str">
            <v/>
          </cell>
          <cell r="D2087" t="str">
            <v>(단종)멜라_라라필_스텝2_4매</v>
          </cell>
        </row>
        <row r="2088">
          <cell r="A2088">
            <v>9307954</v>
          </cell>
          <cell r="B2088" t="str">
            <v>1510</v>
          </cell>
          <cell r="C2088" t="str">
            <v/>
          </cell>
          <cell r="D2088" t="str">
            <v>[세트]이지듀멜라토닝원데이앰플1ML증정용_(직영&amp;협찬)</v>
          </cell>
        </row>
        <row r="2089">
          <cell r="A2089">
            <v>9307960</v>
          </cell>
          <cell r="B2089" t="str">
            <v>1510</v>
          </cell>
          <cell r="C2089" t="str">
            <v/>
          </cell>
          <cell r="D2089" t="str">
            <v>(단종)멜라_비타씨토너_150ml</v>
          </cell>
        </row>
        <row r="2090">
          <cell r="A2090">
            <v>9307961</v>
          </cell>
          <cell r="B2090" t="str">
            <v>1510</v>
          </cell>
          <cell r="C2090" t="str">
            <v/>
          </cell>
          <cell r="D2090" t="str">
            <v>(단종)멜라_CBA3열_2.5g샤세(클렌저,앰플,레티놀크림)</v>
          </cell>
        </row>
        <row r="2091">
          <cell r="A2091">
            <v>9307962</v>
          </cell>
          <cell r="B2091" t="str">
            <v>1510</v>
          </cell>
          <cell r="C2091" t="str">
            <v/>
          </cell>
          <cell r="D2091" t="str">
            <v>멜라_비타12앰플클렌저_2ml샤세</v>
          </cell>
        </row>
        <row r="2092">
          <cell r="A2092">
            <v>9307963</v>
          </cell>
          <cell r="B2092" t="str">
            <v>1510</v>
          </cell>
          <cell r="C2092" t="str">
            <v/>
          </cell>
          <cell r="D2092" t="str">
            <v>멜라_글루타치온크림_2g샤세</v>
          </cell>
        </row>
        <row r="2093">
          <cell r="A2093">
            <v>9307970</v>
          </cell>
          <cell r="B2093" t="str">
            <v>1510</v>
          </cell>
          <cell r="C2093" t="str">
            <v/>
          </cell>
          <cell r="D2093" t="str">
            <v>(단종)[임가공]멜라_클리어선패치1매</v>
          </cell>
        </row>
        <row r="2094">
          <cell r="A2094">
            <v>9307971</v>
          </cell>
          <cell r="B2094" t="str">
            <v>1510</v>
          </cell>
          <cell r="C2094" t="str">
            <v/>
          </cell>
          <cell r="D2094" t="str">
            <v>[EA]DW-EGF와이드선패치 1매</v>
          </cell>
        </row>
        <row r="2095">
          <cell r="A2095">
            <v>9307972</v>
          </cell>
          <cell r="B2095" t="str">
            <v>1510</v>
          </cell>
          <cell r="C2095" t="str">
            <v/>
          </cell>
          <cell r="D2095" t="str">
            <v>(단종)[임가공]멜라_토닝선패트(1매)</v>
          </cell>
        </row>
        <row r="2096">
          <cell r="A2096">
            <v>9308000</v>
          </cell>
          <cell r="B2096" t="str">
            <v>1510</v>
          </cell>
          <cell r="C2096" t="str">
            <v/>
          </cell>
          <cell r="D2096" t="str">
            <v>클리어_BHA바디클렌저_300g</v>
          </cell>
        </row>
        <row r="2097">
          <cell r="A2097">
            <v>9308062</v>
          </cell>
          <cell r="B2097" t="str">
            <v>1510</v>
          </cell>
          <cell r="C2097" t="str">
            <v/>
          </cell>
          <cell r="D2097" t="str">
            <v>(단종)멜라_글루타치온크림_105ml</v>
          </cell>
        </row>
        <row r="2098">
          <cell r="A2098">
            <v>9308074</v>
          </cell>
          <cell r="B2098" t="str">
            <v>1510</v>
          </cell>
          <cell r="C2098" t="str">
            <v/>
          </cell>
          <cell r="D2098" t="str">
            <v>(단종)멜라_토닝원데이앰플_15ml</v>
          </cell>
        </row>
        <row r="2099">
          <cell r="A2099">
            <v>9308102</v>
          </cell>
          <cell r="B2099" t="str">
            <v>1510</v>
          </cell>
          <cell r="C2099" t="str">
            <v/>
          </cell>
          <cell r="D2099" t="str">
            <v>[EA]멜라라필믹싱보울</v>
          </cell>
        </row>
        <row r="2100">
          <cell r="A2100">
            <v>9308228</v>
          </cell>
          <cell r="B2100" t="str">
            <v>1510</v>
          </cell>
          <cell r="C2100" t="str">
            <v/>
          </cell>
          <cell r="D2100" t="str">
            <v>멜라_비타씨에센스토너_30ml미니</v>
          </cell>
        </row>
        <row r="2101">
          <cell r="A2101">
            <v>9308229</v>
          </cell>
          <cell r="B2101" t="str">
            <v>1510</v>
          </cell>
          <cell r="C2101" t="str">
            <v/>
          </cell>
          <cell r="D2101" t="str">
            <v>멜라_비타12앰플클렌저_30ml미니</v>
          </cell>
        </row>
        <row r="2102">
          <cell r="A2102">
            <v>9308231</v>
          </cell>
          <cell r="B2102" t="str">
            <v>1510</v>
          </cell>
          <cell r="C2102" t="str">
            <v/>
          </cell>
          <cell r="D2102" t="str">
            <v>(단종)멜라_선앰플패트_1매(3ml)*15개입</v>
          </cell>
        </row>
        <row r="2103">
          <cell r="A2103">
            <v>9308234</v>
          </cell>
          <cell r="B2103" t="str">
            <v>1510</v>
          </cell>
          <cell r="C2103" t="str">
            <v/>
          </cell>
          <cell r="D2103" t="str">
            <v>코드삭제</v>
          </cell>
        </row>
        <row r="2104">
          <cell r="A2104">
            <v>9308235</v>
          </cell>
          <cell r="B2104" t="str">
            <v>1510</v>
          </cell>
          <cell r="C2104" t="str">
            <v/>
          </cell>
          <cell r="D2104" t="str">
            <v>(단종)멜라_5스텝_스타터키트</v>
          </cell>
        </row>
        <row r="2105">
          <cell r="A2105">
            <v>9308236</v>
          </cell>
          <cell r="B2105" t="str">
            <v>1510</v>
          </cell>
          <cell r="C2105" t="str">
            <v/>
          </cell>
          <cell r="D2105" t="str">
            <v>멜라_글루타치온크림_50ml</v>
          </cell>
        </row>
        <row r="2106">
          <cell r="A2106">
            <v>9308237</v>
          </cell>
          <cell r="B2106" t="str">
            <v>1510</v>
          </cell>
          <cell r="C2106" t="str">
            <v/>
          </cell>
          <cell r="D2106" t="str">
            <v>[EA]DW-EGF멜라토닝원데이앰플샤셰1mlGWP)</v>
          </cell>
        </row>
        <row r="2107">
          <cell r="A2107">
            <v>9308241</v>
          </cell>
          <cell r="B2107" t="str">
            <v>1510</v>
          </cell>
          <cell r="C2107" t="str">
            <v/>
          </cell>
          <cell r="D2107" t="str">
            <v>[EA]멜라라필스텝1_3ml(블리스터)</v>
          </cell>
        </row>
        <row r="2108">
          <cell r="A2108">
            <v>9308304</v>
          </cell>
          <cell r="B2108" t="str">
            <v>1510</v>
          </cell>
          <cell r="C2108" t="str">
            <v/>
          </cell>
          <cell r="D2108" t="str">
            <v>(단종)멜라_라라필_프로그램세트_1회분(직영)</v>
          </cell>
        </row>
        <row r="2109">
          <cell r="A2109">
            <v>9308331</v>
          </cell>
          <cell r="B2109" t="str">
            <v>1510</v>
          </cell>
          <cell r="C2109" t="str">
            <v/>
          </cell>
          <cell r="D2109" t="str">
            <v>[기간임박]포스트레이저에센스토너30ML 2+1(더샵)</v>
          </cell>
        </row>
        <row r="2110">
          <cell r="A2110">
            <v>9308332</v>
          </cell>
          <cell r="B2110" t="str">
            <v>1510</v>
          </cell>
          <cell r="C2110" t="str">
            <v/>
          </cell>
          <cell r="D2110" t="str">
            <v>[기간임박]포스트레이저 시너지크림 2+2(더샵)</v>
          </cell>
        </row>
        <row r="2111">
          <cell r="A2111">
            <v>9308335</v>
          </cell>
          <cell r="B2111" t="str">
            <v>1510</v>
          </cell>
          <cell r="C2111" t="str">
            <v/>
          </cell>
          <cell r="D2111" t="str">
            <v>RX_포스트레이저_센시티브베리어_150ml_2024</v>
          </cell>
        </row>
        <row r="2112">
          <cell r="A2112">
            <v>9308336</v>
          </cell>
          <cell r="B2112" t="str">
            <v>1510</v>
          </cell>
          <cell r="C2112" t="str">
            <v/>
          </cell>
          <cell r="D2112" t="str">
            <v>RX_포스트레이저_리뉴얼모이스처_50ml_2024</v>
          </cell>
        </row>
        <row r="2113">
          <cell r="A2113">
            <v>9308337</v>
          </cell>
          <cell r="B2113" t="str">
            <v>1510</v>
          </cell>
          <cell r="C2113" t="str">
            <v/>
          </cell>
          <cell r="D2113" t="str">
            <v>RX_포스트레이저_비비크림_40ml_2024</v>
          </cell>
        </row>
        <row r="2114">
          <cell r="A2114">
            <v>9308425</v>
          </cell>
          <cell r="B2114" t="str">
            <v>1510</v>
          </cell>
          <cell r="C2114" t="str">
            <v/>
          </cell>
          <cell r="D2114" t="str">
            <v>(단종)멜라B_원데이앰플_CBA구성_12ML_올리브영</v>
          </cell>
        </row>
        <row r="2115">
          <cell r="A2115">
            <v>9308426</v>
          </cell>
          <cell r="B2115" t="str">
            <v>1510</v>
          </cell>
          <cell r="C2115" t="str">
            <v/>
          </cell>
          <cell r="D2115" t="str">
            <v>(단종)멜라_레티노0.03프로크림_10ml+1ml(OY)</v>
          </cell>
        </row>
        <row r="2116">
          <cell r="A2116">
            <v>9308427</v>
          </cell>
          <cell r="B2116" t="str">
            <v>1510</v>
          </cell>
          <cell r="C2116" t="str">
            <v/>
          </cell>
          <cell r="D2116" t="str">
            <v>(단종)클리어_LHA바디미스트_100ml</v>
          </cell>
        </row>
        <row r="2117">
          <cell r="A2117">
            <v>9308494</v>
          </cell>
          <cell r="B2117" t="str">
            <v>1510</v>
          </cell>
          <cell r="C2117" t="str">
            <v/>
          </cell>
          <cell r="D2117" t="str">
            <v>(단종)멜라_비타앰플데일리마스크30매_310g(일본)</v>
          </cell>
        </row>
        <row r="2118">
          <cell r="A2118">
            <v>9308597</v>
          </cell>
          <cell r="B2118" t="str">
            <v>1510</v>
          </cell>
          <cell r="C2118" t="str">
            <v/>
          </cell>
          <cell r="D2118" t="str">
            <v>코드삭제</v>
          </cell>
        </row>
        <row r="2119">
          <cell r="A2119">
            <v>9308616</v>
          </cell>
          <cell r="B2119" t="str">
            <v>1510</v>
          </cell>
          <cell r="C2119" t="str">
            <v/>
          </cell>
          <cell r="D2119" t="str">
            <v>(단종)멜라_와이드썬패치4매_지퍼백</v>
          </cell>
        </row>
        <row r="2120">
          <cell r="A2120">
            <v>9308654</v>
          </cell>
          <cell r="B2120" t="str">
            <v>1510</v>
          </cell>
          <cell r="C2120" t="str">
            <v/>
          </cell>
          <cell r="D2120" t="str">
            <v>(단종)멜라B_토닝앰플쿠션_19호페어_본품_15g_v2</v>
          </cell>
        </row>
        <row r="2121">
          <cell r="A2121">
            <v>9308655</v>
          </cell>
          <cell r="B2121" t="str">
            <v>1510</v>
          </cell>
          <cell r="C2121" t="str">
            <v/>
          </cell>
          <cell r="D2121" t="str">
            <v>(단종)멜라B_토닝앰플쿠션_21내추럴_본품_15g_v2</v>
          </cell>
        </row>
        <row r="2122">
          <cell r="A2122">
            <v>9308656</v>
          </cell>
          <cell r="B2122" t="str">
            <v>1510</v>
          </cell>
          <cell r="C2122" t="str">
            <v/>
          </cell>
          <cell r="D2122" t="str">
            <v>(단종)멜라B_토닝앰플쿠션_23베이지_본품_15g_v2</v>
          </cell>
        </row>
        <row r="2123">
          <cell r="A2123">
            <v>9308657</v>
          </cell>
          <cell r="B2123" t="str">
            <v>1510</v>
          </cell>
          <cell r="C2123" t="str">
            <v/>
          </cell>
          <cell r="D2123" t="str">
            <v>(단종)멜라B_토닝앰플쿠션_19호페어_리필_15g_v2</v>
          </cell>
        </row>
        <row r="2124">
          <cell r="A2124">
            <v>9308658</v>
          </cell>
          <cell r="B2124" t="str">
            <v>1510</v>
          </cell>
          <cell r="C2124" t="str">
            <v/>
          </cell>
          <cell r="D2124" t="str">
            <v>(단종)멜라B_토닝앰플쿠션_21내추럴_리필_15g_v2</v>
          </cell>
        </row>
        <row r="2125">
          <cell r="A2125">
            <v>9308659</v>
          </cell>
          <cell r="B2125" t="str">
            <v>1510</v>
          </cell>
          <cell r="C2125" t="str">
            <v/>
          </cell>
          <cell r="D2125" t="str">
            <v>(단종)멜라B_토닝앰플쿠션_23베이지_리필_15g_v2</v>
          </cell>
        </row>
        <row r="2126">
          <cell r="A2126">
            <v>9308690</v>
          </cell>
          <cell r="B2126" t="str">
            <v>1510</v>
          </cell>
          <cell r="C2126" t="str">
            <v/>
          </cell>
          <cell r="D2126" t="str">
            <v>멜라_토닝원데이앰플_10ml</v>
          </cell>
        </row>
        <row r="2127">
          <cell r="A2127">
            <v>9308762</v>
          </cell>
          <cell r="B2127" t="str">
            <v>1510</v>
          </cell>
          <cell r="C2127" t="str">
            <v/>
          </cell>
          <cell r="D2127" t="str">
            <v>[EA]디더블유이지에프멜라토닝원데이앰플8ML(2024)_Ver2</v>
          </cell>
        </row>
        <row r="2128">
          <cell r="A2128">
            <v>9308763</v>
          </cell>
          <cell r="B2128" t="str">
            <v>1510</v>
          </cell>
          <cell r="C2128" t="str">
            <v/>
          </cell>
          <cell r="D2128" t="str">
            <v>멜라B_토닝원데이앰플_0.7샤세</v>
          </cell>
        </row>
        <row r="2129">
          <cell r="A2129">
            <v>9308764</v>
          </cell>
          <cell r="B2129" t="str">
            <v>1510</v>
          </cell>
          <cell r="C2129" t="str">
            <v/>
          </cell>
          <cell r="D2129" t="str">
            <v>(단종)멜라B_토닝원데이앰플세트_12ml+0.7ml</v>
          </cell>
        </row>
        <row r="2130">
          <cell r="A2130">
            <v>9308765</v>
          </cell>
          <cell r="B2130" t="str">
            <v>1510</v>
          </cell>
          <cell r="C2130" t="str">
            <v/>
          </cell>
          <cell r="D2130" t="str">
            <v>(단종)멜라B_토닝패치풀페이스_6매</v>
          </cell>
        </row>
        <row r="2131">
          <cell r="A2131">
            <v>9308771</v>
          </cell>
          <cell r="B2131" t="str">
            <v>1510</v>
          </cell>
          <cell r="C2131" t="str">
            <v/>
          </cell>
          <cell r="D2131" t="str">
            <v>(단종)스킨부스터_MTS앰플_3.5ml</v>
          </cell>
        </row>
        <row r="2132">
          <cell r="A2132">
            <v>9308772</v>
          </cell>
          <cell r="B2132" t="str">
            <v>1510</v>
          </cell>
          <cell r="C2132" t="str">
            <v/>
          </cell>
          <cell r="D2132" t="str">
            <v>(단종)스킨부스터_나이아신토닝샷앰플_1ml*7ea</v>
          </cell>
        </row>
        <row r="2133">
          <cell r="A2133">
            <v>9308773</v>
          </cell>
          <cell r="B2133" t="str">
            <v>1510</v>
          </cell>
          <cell r="C2133" t="str">
            <v/>
          </cell>
          <cell r="D2133" t="str">
            <v>(단종)스킨부스터_피디알엔리프팅샷앰플_1ml*7ea</v>
          </cell>
        </row>
        <row r="2134">
          <cell r="A2134">
            <v>9308774</v>
          </cell>
          <cell r="B2134" t="str">
            <v>1510</v>
          </cell>
          <cell r="C2134" t="str">
            <v/>
          </cell>
          <cell r="D2134" t="str">
            <v>(단종)스킨부스터_엑소좀포어샷앰플_1ml*7ea</v>
          </cell>
        </row>
        <row r="2135">
          <cell r="A2135">
            <v>9308775</v>
          </cell>
          <cell r="B2135" t="str">
            <v>1510</v>
          </cell>
          <cell r="C2135" t="str">
            <v/>
          </cell>
          <cell r="D2135" t="str">
            <v>(단종)스킨부스터_히알루론글로우샷앰플_1ml*7ea</v>
          </cell>
        </row>
        <row r="2136">
          <cell r="A2136">
            <v>9308812</v>
          </cell>
          <cell r="B2136" t="str">
            <v>1510</v>
          </cell>
          <cell r="C2136" t="str">
            <v/>
          </cell>
          <cell r="D2136" t="str">
            <v>(단종)멜라_레티놀0.3트리트먼트_엑스퍼트_15ml</v>
          </cell>
        </row>
        <row r="2137">
          <cell r="A2137">
            <v>9308813</v>
          </cell>
          <cell r="B2137" t="str">
            <v>1510</v>
          </cell>
          <cell r="C2137" t="str">
            <v/>
          </cell>
          <cell r="D2137" t="str">
            <v>(단종)[세트_임가공]멜라_부스팅앰플25_7g*2ea</v>
          </cell>
        </row>
        <row r="2138">
          <cell r="A2138">
            <v>9308814</v>
          </cell>
          <cell r="B2138" t="str">
            <v>1510</v>
          </cell>
          <cell r="C2138" t="str">
            <v/>
          </cell>
          <cell r="D2138" t="str">
            <v>[EA]멜라라필프로그램(3ml*4ea)</v>
          </cell>
        </row>
        <row r="2139">
          <cell r="A2139">
            <v>9308815</v>
          </cell>
          <cell r="B2139" t="str">
            <v>1510</v>
          </cell>
          <cell r="C2139" t="str">
            <v/>
          </cell>
          <cell r="D2139" t="str">
            <v>(단종)[세트_임가공]프로모션세트A_직영_24년추석</v>
          </cell>
        </row>
        <row r="2140">
          <cell r="A2140">
            <v>9308816</v>
          </cell>
          <cell r="B2140" t="str">
            <v>1510</v>
          </cell>
          <cell r="C2140" t="str">
            <v/>
          </cell>
          <cell r="D2140" t="str">
            <v>(단종)[세트_임가공]한가인패키지_항산화크림50ml+앰플1ml</v>
          </cell>
        </row>
        <row r="2141">
          <cell r="A2141">
            <v>9308817</v>
          </cell>
          <cell r="B2141" t="str">
            <v>1510</v>
          </cell>
          <cell r="C2141" t="str">
            <v/>
          </cell>
          <cell r="D2141" t="str">
            <v>(단종)[세트_임가공]한가인슬리브_쿠팡앰플샷2종</v>
          </cell>
        </row>
        <row r="2142">
          <cell r="A2142">
            <v>9308818</v>
          </cell>
          <cell r="B2142" t="str">
            <v>1510</v>
          </cell>
          <cell r="C2142" t="str">
            <v/>
          </cell>
          <cell r="D2142" t="str">
            <v>(단종)[세트_임가공]멜라_3스텝스페셜세트(명절)</v>
          </cell>
        </row>
        <row r="2143">
          <cell r="A2143">
            <v>9308819</v>
          </cell>
          <cell r="B2143" t="str">
            <v>1510</v>
          </cell>
          <cell r="C2143" t="str">
            <v/>
          </cell>
          <cell r="D2143" t="str">
            <v>[EA]멜라거즈드레싱마스크25ml*4매입</v>
          </cell>
        </row>
        <row r="2144">
          <cell r="A2144">
            <v>9308848</v>
          </cell>
          <cell r="B2144" t="str">
            <v>1510</v>
          </cell>
          <cell r="C2144" t="str">
            <v/>
          </cell>
          <cell r="D2144" t="str">
            <v>멜라_비타씨에센스토너_150ml</v>
          </cell>
        </row>
        <row r="2145">
          <cell r="A2145">
            <v>9308883</v>
          </cell>
          <cell r="B2145" t="str">
            <v>1510</v>
          </cell>
          <cell r="C2145" t="str">
            <v/>
          </cell>
          <cell r="D2145" t="str">
            <v>대관8종세트(베리어토너,기미앰플,레티놀,기미패치,비타라인)추석기획</v>
          </cell>
        </row>
        <row r="2146">
          <cell r="A2146">
            <v>9308884</v>
          </cell>
          <cell r="B2146" t="str">
            <v>1510</v>
          </cell>
          <cell r="C2146" t="str">
            <v/>
          </cell>
          <cell r="D2146" t="str">
            <v>프리미엄VIP올케어세트(미스트,썬,클렌저,크림,기미앰플8ml)24추석기획</v>
          </cell>
        </row>
        <row r="2147">
          <cell r="A2147">
            <v>9308885</v>
          </cell>
          <cell r="B2147" t="str">
            <v>1510</v>
          </cell>
          <cell r="C2147" t="str">
            <v/>
          </cell>
          <cell r="D2147" t="str">
            <v>(단종)[세트_임가공]멜라_데일리케어세트(24추석)</v>
          </cell>
        </row>
        <row r="2148">
          <cell r="A2148">
            <v>9308886</v>
          </cell>
          <cell r="B2148" t="str">
            <v>1510</v>
          </cell>
          <cell r="C2148" t="str">
            <v/>
          </cell>
          <cell r="D2148" t="str">
            <v>(단종)[세트_임가공]원데이앰플_6개월관리세트(청용)_24추석</v>
          </cell>
        </row>
        <row r="2149">
          <cell r="A2149">
            <v>9308887</v>
          </cell>
          <cell r="B2149" t="str">
            <v>1510</v>
          </cell>
          <cell r="C2149" t="str">
            <v/>
          </cell>
          <cell r="D2149" t="str">
            <v>[CX]링클솔루션스킨케어3종+쇼핑백</v>
          </cell>
        </row>
        <row r="2150">
          <cell r="A2150">
            <v>9308948</v>
          </cell>
          <cell r="B2150" t="str">
            <v>1510</v>
          </cell>
          <cell r="C2150" t="str">
            <v/>
          </cell>
          <cell r="D2150" t="str">
            <v>(단종)RX_리페어컨트롤_인텐시브모이스처_50ml</v>
          </cell>
        </row>
        <row r="2151">
          <cell r="A2151">
            <v>9309071</v>
          </cell>
          <cell r="B2151" t="str">
            <v>1510</v>
          </cell>
          <cell r="C2151" t="str">
            <v/>
          </cell>
          <cell r="D2151" t="str">
            <v>(단종)[세트_임가공]베리어세트_미스트,크림50,마스크팩</v>
          </cell>
        </row>
        <row r="2152">
          <cell r="A2152">
            <v>9309072</v>
          </cell>
          <cell r="B2152" t="str">
            <v>1510</v>
          </cell>
          <cell r="C2152" t="str">
            <v/>
          </cell>
          <cell r="D2152" t="str">
            <v>(단종)[세트_임가공]멜라토닝세트_임직원팸셀_24추석</v>
          </cell>
        </row>
        <row r="2153">
          <cell r="A2153">
            <v>9309075</v>
          </cell>
          <cell r="B2153" t="str">
            <v>1510</v>
          </cell>
          <cell r="C2153" t="str">
            <v/>
          </cell>
          <cell r="D2153" t="str">
            <v>(단종)[세트_임가공]프로모션세트A_직영(패치낱장)_24년추석</v>
          </cell>
        </row>
        <row r="2154">
          <cell r="A2154">
            <v>9309145</v>
          </cell>
          <cell r="B2154" t="str">
            <v>1510</v>
          </cell>
          <cell r="C2154" t="str">
            <v/>
          </cell>
          <cell r="D2154" t="str">
            <v>리프트_EGF10코어이펙트앰플_15ml</v>
          </cell>
        </row>
        <row r="2155">
          <cell r="A2155">
            <v>9309146</v>
          </cell>
          <cell r="B2155" t="str">
            <v>1510</v>
          </cell>
          <cell r="C2155" t="str">
            <v/>
          </cell>
          <cell r="D2155" t="str">
            <v>멜라B_토닝원데이앰플_40ml</v>
          </cell>
        </row>
        <row r="2156">
          <cell r="A2156">
            <v>9309147</v>
          </cell>
          <cell r="B2156" t="str">
            <v>1510</v>
          </cell>
          <cell r="C2156" t="str">
            <v/>
          </cell>
          <cell r="D2156" t="str">
            <v>[EA]멜라비토닝퍼밍크림50g</v>
          </cell>
        </row>
        <row r="2157">
          <cell r="A2157">
            <v>9309148</v>
          </cell>
          <cell r="B2157" t="str">
            <v>1510</v>
          </cell>
          <cell r="C2157" t="str">
            <v/>
          </cell>
          <cell r="D2157" t="str">
            <v>리프트_PDRN넥패치4매</v>
          </cell>
        </row>
        <row r="2158">
          <cell r="A2158">
            <v>9309149</v>
          </cell>
          <cell r="B2158" t="str">
            <v>1510</v>
          </cell>
          <cell r="C2158" t="str">
            <v/>
          </cell>
          <cell r="D2158" t="str">
            <v>멜라_거즈드레싱마스크4매</v>
          </cell>
        </row>
        <row r="2159">
          <cell r="A2159">
            <v>9309160</v>
          </cell>
          <cell r="B2159" t="str">
            <v>1510</v>
          </cell>
          <cell r="C2159" t="str">
            <v/>
          </cell>
          <cell r="D2159" t="str">
            <v>리프트_거즈드레싱마스크3매</v>
          </cell>
        </row>
        <row r="2160">
          <cell r="A2160">
            <v>9309161</v>
          </cell>
          <cell r="B2160" t="str">
            <v>1510</v>
          </cell>
          <cell r="C2160" t="str">
            <v/>
          </cell>
          <cell r="D2160" t="str">
            <v>[EA]리프트피디알엔퍼스트에센스150ml</v>
          </cell>
        </row>
        <row r="2161">
          <cell r="A2161">
            <v>9309162</v>
          </cell>
          <cell r="B2161" t="str">
            <v>1510</v>
          </cell>
          <cell r="C2161" t="str">
            <v/>
          </cell>
          <cell r="D2161" t="str">
            <v>[EA]스킨부스터PDRN리프팅샷앰플30ml</v>
          </cell>
        </row>
        <row r="2162">
          <cell r="A2162">
            <v>9309163</v>
          </cell>
          <cell r="B2162" t="str">
            <v>1510</v>
          </cell>
          <cell r="C2162" t="str">
            <v/>
          </cell>
          <cell r="D2162" t="str">
            <v>[EA]리프트이지에프10아이크림30ml</v>
          </cell>
        </row>
        <row r="2163">
          <cell r="A2163">
            <v>9309164</v>
          </cell>
          <cell r="B2163" t="str">
            <v>1510</v>
          </cell>
          <cell r="C2163" t="str">
            <v/>
          </cell>
          <cell r="D2163" t="str">
            <v>[EA]리프트다운타임비비크림40ml</v>
          </cell>
        </row>
        <row r="2164">
          <cell r="A2164">
            <v>9309213</v>
          </cell>
          <cell r="B2164" t="str">
            <v>1510</v>
          </cell>
          <cell r="C2164" t="str">
            <v/>
          </cell>
          <cell r="D2164" t="str">
            <v>리프트_EGF10코어이펙트앰플_30ml</v>
          </cell>
        </row>
        <row r="2165">
          <cell r="A2165">
            <v>9309214</v>
          </cell>
          <cell r="B2165" t="str">
            <v>1510</v>
          </cell>
          <cell r="C2165" t="str">
            <v/>
          </cell>
          <cell r="D2165" t="str">
            <v>리프트_EGF10코어이펙트앰플_1ml샤세</v>
          </cell>
        </row>
        <row r="2166">
          <cell r="A2166">
            <v>9309250</v>
          </cell>
          <cell r="B2166" t="str">
            <v>1510</v>
          </cell>
          <cell r="C2166" t="str">
            <v/>
          </cell>
          <cell r="D2166" t="str">
            <v>(단종)[임가공])스킨부스터_나이아신토닝샷앰플_1ml*7(OY기획세트)</v>
          </cell>
        </row>
        <row r="2167">
          <cell r="A2167">
            <v>9309251</v>
          </cell>
          <cell r="B2167" t="str">
            <v>1510</v>
          </cell>
          <cell r="C2167" t="str">
            <v/>
          </cell>
          <cell r="D2167" t="str">
            <v>(단종)[임가공]스킨부스터_피디알엔리프팅샷앰플_1ml*7(OY기획세트)</v>
          </cell>
        </row>
        <row r="2168">
          <cell r="A2168">
            <v>9309252</v>
          </cell>
          <cell r="B2168" t="str">
            <v>1510</v>
          </cell>
          <cell r="C2168" t="str">
            <v/>
          </cell>
          <cell r="D2168" t="str">
            <v>(단종)[임가공]스킨부스터_엑소좀포어샷앰플_1ml*7ea(OY기획세트)</v>
          </cell>
        </row>
        <row r="2169">
          <cell r="A2169">
            <v>9309253</v>
          </cell>
          <cell r="B2169" t="str">
            <v>1510</v>
          </cell>
          <cell r="C2169" t="str">
            <v/>
          </cell>
          <cell r="D2169" t="str">
            <v>(단종)[임가공]스킨부스터_히알루론글로우샷앰플_1ml*7(OY기획세트)</v>
          </cell>
        </row>
        <row r="2170">
          <cell r="A2170">
            <v>9309254</v>
          </cell>
          <cell r="B2170" t="str">
            <v>1510</v>
          </cell>
          <cell r="C2170" t="str">
            <v/>
          </cell>
          <cell r="D2170" t="str">
            <v>(단종)[세트_임가공]멜라_토닝패치_1매입(컬러바코드)</v>
          </cell>
        </row>
        <row r="2171">
          <cell r="A2171">
            <v>9309314</v>
          </cell>
          <cell r="B2171" t="str">
            <v>1510</v>
          </cell>
          <cell r="C2171" t="str">
            <v/>
          </cell>
          <cell r="D2171" t="str">
            <v>RX_포스트레이저_센시티브베리어_1ml샤세_2024</v>
          </cell>
        </row>
        <row r="2172">
          <cell r="A2172">
            <v>9309315</v>
          </cell>
          <cell r="B2172" t="str">
            <v>1510</v>
          </cell>
          <cell r="C2172" t="str">
            <v/>
          </cell>
          <cell r="D2172" t="str">
            <v>RX_포스트레이저_리뉴얼모이스처_1ml샤세_2024</v>
          </cell>
        </row>
        <row r="2173">
          <cell r="A2173">
            <v>9309330</v>
          </cell>
          <cell r="B2173" t="str">
            <v>1510</v>
          </cell>
          <cell r="C2173" t="str">
            <v/>
          </cell>
          <cell r="D2173" t="str">
            <v>(단종)[임가공]스킨부스터_엠티에스앰플_본품_3.5g</v>
          </cell>
        </row>
        <row r="2174">
          <cell r="A2174">
            <v>9309388</v>
          </cell>
          <cell r="B2174" t="str">
            <v>1510</v>
          </cell>
          <cell r="C2174" t="str">
            <v/>
          </cell>
          <cell r="D2174" t="str">
            <v>[EA]멜라비토닝원데이앰플투엑스 13ml(미품)</v>
          </cell>
        </row>
        <row r="2175">
          <cell r="A2175">
            <v>9309389</v>
          </cell>
          <cell r="B2175" t="str">
            <v>1510</v>
          </cell>
          <cell r="C2175" t="str">
            <v/>
          </cell>
          <cell r="D2175" t="str">
            <v>[EA]멜라비토닝원데이앰플투엑스 1ml(미품)</v>
          </cell>
        </row>
        <row r="2176">
          <cell r="A2176">
            <v>9309392</v>
          </cell>
          <cell r="B2176" t="str">
            <v>1510</v>
          </cell>
          <cell r="C2176" t="str">
            <v/>
          </cell>
          <cell r="D2176" t="str">
            <v>멜라_글루타치온크림_105ml</v>
          </cell>
        </row>
        <row r="2177">
          <cell r="A2177">
            <v>9309401</v>
          </cell>
          <cell r="B2177" t="str">
            <v>1510</v>
          </cell>
          <cell r="C2177" t="str">
            <v/>
          </cell>
          <cell r="D2177" t="str">
            <v>멜라B_토닝원데이앰플_2X_13ml*2+1ml*2(코스트코)</v>
          </cell>
        </row>
        <row r="2178">
          <cell r="A2178">
            <v>9309503</v>
          </cell>
          <cell r="B2178" t="str">
            <v>1510</v>
          </cell>
          <cell r="C2178" t="str">
            <v/>
          </cell>
          <cell r="D2178" t="str">
            <v>(단종)멜라B_토닝앰플쿠션_19호페어_본품_v2</v>
          </cell>
        </row>
        <row r="2179">
          <cell r="A2179">
            <v>9309505</v>
          </cell>
          <cell r="B2179" t="str">
            <v>1510</v>
          </cell>
          <cell r="C2179" t="str">
            <v/>
          </cell>
          <cell r="D2179" t="str">
            <v>(단종)멜라B_토닝앰플쿠션_21호내추럴_본품_v2</v>
          </cell>
        </row>
        <row r="2180">
          <cell r="A2180">
            <v>9309506</v>
          </cell>
          <cell r="B2180" t="str">
            <v>1510</v>
          </cell>
          <cell r="C2180" t="str">
            <v/>
          </cell>
          <cell r="D2180" t="str">
            <v>(단종)멜라B_토닝앰플쿠션_23베이지_본품_v2</v>
          </cell>
        </row>
        <row r="2181">
          <cell r="A2181">
            <v>9309507</v>
          </cell>
          <cell r="B2181" t="str">
            <v>1510</v>
          </cell>
          <cell r="C2181" t="str">
            <v/>
          </cell>
          <cell r="D2181" t="str">
            <v>(단종)멜라B_토닝앰플쿠션_19호페어_리필_v2</v>
          </cell>
        </row>
        <row r="2182">
          <cell r="A2182">
            <v>9309508</v>
          </cell>
          <cell r="B2182" t="str">
            <v>1510</v>
          </cell>
          <cell r="C2182" t="str">
            <v/>
          </cell>
          <cell r="D2182" t="str">
            <v>(단종)멜라B_토닝앰플쿠션_21호내추럴_리필_v2</v>
          </cell>
        </row>
        <row r="2183">
          <cell r="A2183">
            <v>9309509</v>
          </cell>
          <cell r="B2183" t="str">
            <v>1510</v>
          </cell>
          <cell r="C2183" t="str">
            <v/>
          </cell>
          <cell r="D2183" t="str">
            <v>(단종)멜라B_토닝앰플쿠션_23베이지_리필_v2</v>
          </cell>
        </row>
        <row r="2184">
          <cell r="A2184">
            <v>9309510</v>
          </cell>
          <cell r="B2184" t="str">
            <v>1510</v>
          </cell>
          <cell r="C2184" t="str">
            <v/>
          </cell>
          <cell r="D2184" t="str">
            <v>(단종)멜라_토닝패치4매(일본)</v>
          </cell>
        </row>
        <row r="2185">
          <cell r="A2185">
            <v>9309511</v>
          </cell>
          <cell r="B2185" t="str">
            <v>1510</v>
          </cell>
          <cell r="C2185" t="str">
            <v/>
          </cell>
          <cell r="D2185" t="str">
            <v>(단종)멜라_글루타치온크림_50ml(일본)</v>
          </cell>
        </row>
        <row r="2186">
          <cell r="A2186">
            <v>9309515</v>
          </cell>
          <cell r="B2186" t="str">
            <v>1510</v>
          </cell>
          <cell r="C2186" t="str">
            <v/>
          </cell>
          <cell r="D2186" t="str">
            <v>(단종)멜라_토닝원데이앰플_10ml(일본)</v>
          </cell>
        </row>
        <row r="2187">
          <cell r="A2187">
            <v>9309522</v>
          </cell>
          <cell r="B2187" t="str">
            <v>1510</v>
          </cell>
          <cell r="C2187" t="str">
            <v/>
          </cell>
          <cell r="D2187" t="str">
            <v>(단종)멜라_비타씨에센스토너_150ml(일본)</v>
          </cell>
        </row>
        <row r="2188">
          <cell r="A2188">
            <v>9309590</v>
          </cell>
          <cell r="B2188" t="str">
            <v>1510</v>
          </cell>
          <cell r="C2188" t="str">
            <v/>
          </cell>
          <cell r="D2188" t="str">
            <v>[삭제][EA]리프트이지에프10코어이펙트앰플15ml(2025)</v>
          </cell>
        </row>
        <row r="2189">
          <cell r="A2189">
            <v>9309592</v>
          </cell>
          <cell r="B2189" t="str">
            <v>1510</v>
          </cell>
          <cell r="C2189" t="str">
            <v/>
          </cell>
          <cell r="D2189" t="str">
            <v>(단종)3X_멜라B_토닝원데이앰플_15ml(약국)</v>
          </cell>
        </row>
        <row r="2190">
          <cell r="A2190">
            <v>9309593</v>
          </cell>
          <cell r="B2190" t="str">
            <v>1510</v>
          </cell>
          <cell r="C2190" t="str">
            <v/>
          </cell>
          <cell r="D2190" t="str">
            <v>(단종)3X_멜라B_토닝패치_6매(약국)</v>
          </cell>
        </row>
        <row r="2191">
          <cell r="A2191">
            <v>9309594</v>
          </cell>
          <cell r="B2191" t="str">
            <v>1510</v>
          </cell>
          <cell r="C2191" t="str">
            <v/>
          </cell>
          <cell r="D2191" t="str">
            <v>(단종)3X_EGF10리페어크림_20ml(약국)</v>
          </cell>
        </row>
        <row r="2192">
          <cell r="A2192">
            <v>9309704</v>
          </cell>
          <cell r="B2192" t="str">
            <v>1510</v>
          </cell>
          <cell r="C2192" t="str">
            <v/>
          </cell>
          <cell r="D2192" t="str">
            <v>(단종)[세트][EA] 2024 VIP 선물 패키지(원데이앰플 2BOX)</v>
          </cell>
        </row>
        <row r="2193">
          <cell r="A2193">
            <v>9309711</v>
          </cell>
          <cell r="B2193" t="str">
            <v>1510</v>
          </cell>
          <cell r="C2193" t="str">
            <v/>
          </cell>
          <cell r="D2193" t="str">
            <v>[상품]이지듀MD 리젠크림85g</v>
          </cell>
        </row>
        <row r="2194">
          <cell r="A2194">
            <v>9309712</v>
          </cell>
          <cell r="B2194" t="str">
            <v>1510</v>
          </cell>
          <cell r="C2194" t="str">
            <v/>
          </cell>
          <cell r="D2194" t="str">
            <v>(단종)[세트_임가공]25년신년패키지_기미앰플_30ml*6ea</v>
          </cell>
        </row>
        <row r="2195">
          <cell r="A2195">
            <v>9309713</v>
          </cell>
          <cell r="B2195" t="str">
            <v>1510</v>
          </cell>
          <cell r="C2195" t="str">
            <v/>
          </cell>
          <cell r="D2195" t="str">
            <v>(단종)[세트_임가공]25년신년패키지_향산화_30ml*4ea</v>
          </cell>
        </row>
        <row r="2196">
          <cell r="A2196">
            <v>9309744</v>
          </cell>
          <cell r="B2196" t="str">
            <v>1510</v>
          </cell>
          <cell r="C2196" t="str">
            <v/>
          </cell>
          <cell r="D2196" t="str">
            <v>(단종)멜라_앰플쿠션_3열샤세</v>
          </cell>
        </row>
        <row r="2197">
          <cell r="A2197">
            <v>9309753</v>
          </cell>
          <cell r="B2197" t="str">
            <v>1510</v>
          </cell>
          <cell r="C2197" t="str">
            <v/>
          </cell>
          <cell r="D2197" t="str">
            <v>(단종)[세트_임가공]2025설_멜라_앰플+크림(판촉몰)</v>
          </cell>
        </row>
        <row r="2198">
          <cell r="A2198">
            <v>9309754</v>
          </cell>
          <cell r="B2198" t="str">
            <v>1510</v>
          </cell>
          <cell r="C2198" t="str">
            <v/>
          </cell>
          <cell r="D2198" t="str">
            <v>[세트_임가공]멜라_3스텝올인원스페셜(대관용)</v>
          </cell>
        </row>
        <row r="2199">
          <cell r="A2199">
            <v>9309755</v>
          </cell>
          <cell r="B2199" t="str">
            <v>1510</v>
          </cell>
          <cell r="C2199" t="str">
            <v/>
          </cell>
          <cell r="D2199" t="str">
            <v>(단종)[세트_임가공]멜라_3스텝올인원스페셜세트_청뱀(대관)</v>
          </cell>
        </row>
        <row r="2200">
          <cell r="A2200">
            <v>9309756</v>
          </cell>
          <cell r="B2200" t="str">
            <v>1510</v>
          </cell>
          <cell r="C2200" t="str">
            <v/>
          </cell>
          <cell r="D2200" t="str">
            <v>[세트_임가공]멜라_CBA3종_vIP세트_2025(대관용)</v>
          </cell>
        </row>
        <row r="2201">
          <cell r="A2201">
            <v>9309757</v>
          </cell>
          <cell r="B2201" t="str">
            <v>1510</v>
          </cell>
          <cell r="C2201" t="str">
            <v/>
          </cell>
          <cell r="D2201" t="str">
            <v>(단종)[세트_임가공]멜라_에센셜CBA3종_vIP세트_청뱀(대관용)</v>
          </cell>
        </row>
        <row r="2202">
          <cell r="A2202">
            <v>9309795</v>
          </cell>
          <cell r="B2202" t="str">
            <v>1510</v>
          </cell>
          <cell r="C2202" t="str">
            <v/>
          </cell>
          <cell r="D2202" t="str">
            <v>멜라_오버나이트멜팅크림_50g</v>
          </cell>
        </row>
        <row r="2203">
          <cell r="A2203">
            <v>9309796</v>
          </cell>
          <cell r="B2203" t="str">
            <v>1510</v>
          </cell>
          <cell r="C2203" t="str">
            <v/>
          </cell>
          <cell r="D2203" t="str">
            <v>[EA] 이지듀 멜라 멜팅 선 세럼 40ml (올리브영)</v>
          </cell>
        </row>
        <row r="2204">
          <cell r="A2204">
            <v>9309797</v>
          </cell>
          <cell r="B2204" t="str">
            <v>1510</v>
          </cell>
          <cell r="C2204" t="str">
            <v/>
          </cell>
          <cell r="D2204" t="str">
            <v>DWEGF_하이드로부스팅토너_200ml(홈쇼핑)</v>
          </cell>
        </row>
        <row r="2205">
          <cell r="A2205">
            <v>9309798</v>
          </cell>
          <cell r="B2205" t="str">
            <v>1510</v>
          </cell>
          <cell r="C2205" t="str">
            <v/>
          </cell>
          <cell r="D2205" t="str">
            <v>DWEGF_코어부스팅아이크림_30ml(홈쇼핑)</v>
          </cell>
        </row>
        <row r="2206">
          <cell r="A2206">
            <v>9309831</v>
          </cell>
          <cell r="B2206" t="str">
            <v>1510</v>
          </cell>
          <cell r="C2206" t="str">
            <v/>
          </cell>
          <cell r="D2206" t="str">
            <v>멜라B_토닝UV선스틱_20g</v>
          </cell>
        </row>
        <row r="2207">
          <cell r="A2207">
            <v>9309833</v>
          </cell>
          <cell r="B2207" t="str">
            <v>1510</v>
          </cell>
          <cell r="C2207" t="str">
            <v/>
          </cell>
          <cell r="D2207" t="str">
            <v>(단종)[세트_임가공]베리어_리페어크림+앰플기획세트(50ml+1ml)</v>
          </cell>
        </row>
        <row r="2208">
          <cell r="A2208">
            <v>9309834</v>
          </cell>
          <cell r="B2208" t="str">
            <v>1510</v>
          </cell>
          <cell r="C2208" t="str">
            <v/>
          </cell>
          <cell r="D2208" t="str">
            <v>멜라B_토닝UV선세럼_40ml*2(올영)</v>
          </cell>
        </row>
        <row r="2209">
          <cell r="A2209">
            <v>9309835</v>
          </cell>
          <cell r="B2209" t="str">
            <v>1510</v>
          </cell>
          <cell r="C2209" t="str">
            <v/>
          </cell>
          <cell r="D2209" t="str">
            <v>멜라B_토닝UV선세럼2X_40ml</v>
          </cell>
        </row>
        <row r="2210">
          <cell r="A2210">
            <v>9309836</v>
          </cell>
          <cell r="B2210" t="str">
            <v>1510</v>
          </cell>
          <cell r="C2210" t="str">
            <v/>
          </cell>
          <cell r="D2210" t="str">
            <v>[EA]멜라비토닝UV선세럼2X 55ml</v>
          </cell>
        </row>
        <row r="2211">
          <cell r="A2211">
            <v>9309837</v>
          </cell>
          <cell r="B2211" t="str">
            <v>1510</v>
          </cell>
          <cell r="C2211" t="str">
            <v/>
          </cell>
          <cell r="D2211" t="str">
            <v>멜라B_토닝UV선세럼2X_1ml샤세</v>
          </cell>
        </row>
        <row r="2212">
          <cell r="A2212">
            <v>9309838</v>
          </cell>
          <cell r="B2212" t="str">
            <v>1510</v>
          </cell>
          <cell r="C2212" t="str">
            <v/>
          </cell>
          <cell r="D2212" t="str">
            <v>멜라B_토닝앰플쿠션_19페어_본품_15g_v3</v>
          </cell>
        </row>
        <row r="2213">
          <cell r="A2213">
            <v>9309839</v>
          </cell>
          <cell r="B2213" t="str">
            <v>1510</v>
          </cell>
          <cell r="C2213" t="str">
            <v/>
          </cell>
          <cell r="D2213" t="str">
            <v>멜라B_토닝앰플쿠션_21내추럴_본품_15g_v3</v>
          </cell>
        </row>
        <row r="2214">
          <cell r="A2214">
            <v>9309900</v>
          </cell>
          <cell r="B2214" t="str">
            <v>1510</v>
          </cell>
          <cell r="C2214" t="str">
            <v/>
          </cell>
          <cell r="D2214" t="str">
            <v>멜라B_토닝앰플쿠션_23베이지_본품_15g_v3</v>
          </cell>
        </row>
        <row r="2215">
          <cell r="A2215">
            <v>9309902</v>
          </cell>
          <cell r="B2215" t="str">
            <v>1510</v>
          </cell>
          <cell r="C2215" t="str">
            <v/>
          </cell>
          <cell r="D2215" t="str">
            <v>멜라B_토닝앰플쿠션_19페어_리필_15g_v3</v>
          </cell>
        </row>
        <row r="2216">
          <cell r="A2216">
            <v>9309903</v>
          </cell>
          <cell r="B2216" t="str">
            <v>1510</v>
          </cell>
          <cell r="C2216" t="str">
            <v/>
          </cell>
          <cell r="D2216" t="str">
            <v>멜라B_토닝앰플쿠션_21내추럴_리필_15g_v3</v>
          </cell>
        </row>
        <row r="2217">
          <cell r="A2217">
            <v>9309904</v>
          </cell>
          <cell r="B2217" t="str">
            <v>1510</v>
          </cell>
          <cell r="C2217" t="str">
            <v/>
          </cell>
          <cell r="D2217" t="str">
            <v>멜라B_토닝앰플쿠션_23베이지_리필_15g_v3</v>
          </cell>
        </row>
        <row r="2218">
          <cell r="A2218">
            <v>9309907</v>
          </cell>
          <cell r="B2218" t="str">
            <v>1510</v>
          </cell>
          <cell r="C2218" t="str">
            <v/>
          </cell>
          <cell r="D2218" t="str">
            <v>(단종)[임가공]멜라B_토닝패치_풀페이스_24g*6ea_V2</v>
          </cell>
        </row>
        <row r="2219">
          <cell r="A2219">
            <v>9309908</v>
          </cell>
          <cell r="B2219" t="str">
            <v>1510</v>
          </cell>
          <cell r="C2219" t="str">
            <v/>
          </cell>
          <cell r="D2219" t="str">
            <v>멜라_토닝패치4매_v2</v>
          </cell>
        </row>
        <row r="2220">
          <cell r="A2220">
            <v>9309909</v>
          </cell>
          <cell r="B2220" t="str">
            <v>1510</v>
          </cell>
          <cell r="C2220" t="str">
            <v/>
          </cell>
          <cell r="D2220" t="str">
            <v>(단종)[세트_임가공]멜라_토닝패치_썸머에디션_5g*4ea_V2</v>
          </cell>
        </row>
        <row r="2221">
          <cell r="A2221">
            <v>9309910</v>
          </cell>
          <cell r="B2221" t="str">
            <v>1510</v>
          </cell>
          <cell r="C2221" t="str">
            <v/>
          </cell>
          <cell r="D2221" t="str">
            <v>멜라_멀티비타12앰플클렌저_200ml_v2</v>
          </cell>
        </row>
        <row r="2222">
          <cell r="A2222">
            <v>9309911</v>
          </cell>
          <cell r="B2222" t="str">
            <v>1510</v>
          </cell>
          <cell r="C2222" t="str">
            <v/>
          </cell>
          <cell r="D2222" t="str">
            <v>(단종)멜라_레티노0.3프로트리트먼트_1ML</v>
          </cell>
        </row>
        <row r="2223">
          <cell r="A2223">
            <v>9309912</v>
          </cell>
          <cell r="B2223" t="str">
            <v>1510</v>
          </cell>
          <cell r="C2223" t="str">
            <v/>
          </cell>
          <cell r="D2223" t="str">
            <v>(단종)멜라_레티노0.03프로크림_1ML</v>
          </cell>
        </row>
        <row r="2224">
          <cell r="A2224">
            <v>9309913</v>
          </cell>
          <cell r="B2224" t="str">
            <v>1510</v>
          </cell>
          <cell r="C2224" t="str">
            <v/>
          </cell>
          <cell r="D2224" t="str">
            <v>(단종)멜라_레티노0.03프로크림_30ML</v>
          </cell>
        </row>
        <row r="2225">
          <cell r="A2225">
            <v>9309930</v>
          </cell>
          <cell r="B2225" t="str">
            <v>1510</v>
          </cell>
          <cell r="C2225" t="str">
            <v/>
          </cell>
          <cell r="D2225" t="str">
            <v>(단종)[세트_임가공]2025설_한가인vIP세트_고급대관용</v>
          </cell>
        </row>
        <row r="2226">
          <cell r="A2226">
            <v>9310121</v>
          </cell>
          <cell r="B2226" t="str">
            <v>1510</v>
          </cell>
          <cell r="C2226" t="str">
            <v/>
          </cell>
          <cell r="D2226" t="str">
            <v>리프트_EGF10코어이펙트앰플_1ml*4</v>
          </cell>
        </row>
        <row r="2227">
          <cell r="A2227">
            <v>9310226</v>
          </cell>
          <cell r="B2227" t="str">
            <v>1510</v>
          </cell>
          <cell r="C2227" t="str">
            <v/>
          </cell>
          <cell r="D2227" t="str">
            <v>(단종)멜라B_매트커버팩트_19페어_본품_19g</v>
          </cell>
        </row>
        <row r="2228">
          <cell r="A2228">
            <v>9310227</v>
          </cell>
          <cell r="B2228" t="str">
            <v>1510</v>
          </cell>
          <cell r="C2228" t="str">
            <v/>
          </cell>
          <cell r="D2228" t="str">
            <v>(단종)멜라_매트커버쿠션_리필_19호페어</v>
          </cell>
        </row>
        <row r="2229">
          <cell r="A2229">
            <v>9310228</v>
          </cell>
          <cell r="B2229" t="str">
            <v>1510</v>
          </cell>
          <cell r="C2229" t="str">
            <v/>
          </cell>
          <cell r="D2229" t="str">
            <v>(단종)멜라B_매트커버팩트_21내추럴_본품_19g</v>
          </cell>
        </row>
        <row r="2230">
          <cell r="A2230">
            <v>9310229</v>
          </cell>
          <cell r="B2230" t="str">
            <v>1510</v>
          </cell>
          <cell r="C2230" t="str">
            <v/>
          </cell>
          <cell r="D2230" t="str">
            <v>(단종)멜라_매트커버쿠션_리필_21호내추럴</v>
          </cell>
        </row>
        <row r="2231">
          <cell r="A2231">
            <v>9310230</v>
          </cell>
          <cell r="B2231" t="str">
            <v>1510</v>
          </cell>
          <cell r="C2231" t="str">
            <v/>
          </cell>
          <cell r="D2231" t="str">
            <v>(단종)멜라B_매트커버팩트_23베이지_본품_19g</v>
          </cell>
        </row>
        <row r="2232">
          <cell r="A2232">
            <v>9310231</v>
          </cell>
          <cell r="B2232" t="str">
            <v>1510</v>
          </cell>
          <cell r="C2232" t="str">
            <v/>
          </cell>
          <cell r="D2232" t="str">
            <v>(단종)멜라_매트커버쿠션_리필_23호베이지</v>
          </cell>
        </row>
        <row r="2233">
          <cell r="A2233">
            <v>9310233</v>
          </cell>
          <cell r="B2233" t="str">
            <v>1510</v>
          </cell>
          <cell r="C2233" t="str">
            <v/>
          </cell>
          <cell r="D2233" t="str">
            <v>멜라B_토닝앰플쿠션_21내추럴_미니_8g_v1</v>
          </cell>
        </row>
        <row r="2234">
          <cell r="A2234">
            <v>9310443</v>
          </cell>
          <cell r="B2234" t="str">
            <v>1510</v>
          </cell>
          <cell r="C2234" t="str">
            <v/>
          </cell>
          <cell r="D2234" t="str">
            <v>[EA]디더블유이지에프멜라토닝원데이앰플30ml_AD(2024)북미</v>
          </cell>
        </row>
        <row r="2235">
          <cell r="A2235">
            <v>9310444</v>
          </cell>
          <cell r="B2235" t="str">
            <v>1510</v>
          </cell>
          <cell r="C2235" t="str">
            <v/>
          </cell>
          <cell r="D2235" t="str">
            <v>[EA]멜라글루타치온크림105ml북미</v>
          </cell>
        </row>
        <row r="2236">
          <cell r="A2236">
            <v>9310445</v>
          </cell>
          <cell r="B2236" t="str">
            <v>1510</v>
          </cell>
          <cell r="C2236" t="str">
            <v/>
          </cell>
          <cell r="D2236" t="str">
            <v>[EA]디더블유이지에프멜라토닝패치(5g*4ea)_AD(2024)북미</v>
          </cell>
        </row>
        <row r="2237">
          <cell r="A2237">
            <v>9310446</v>
          </cell>
          <cell r="B2237" t="str">
            <v>1510</v>
          </cell>
          <cell r="C2237" t="str">
            <v/>
          </cell>
          <cell r="D2237" t="str">
            <v>(단종)멜라_Uv틴티드글로우립_레드_3.6g</v>
          </cell>
        </row>
        <row r="2238">
          <cell r="A2238">
            <v>9310448</v>
          </cell>
          <cell r="B2238" t="str">
            <v>1510</v>
          </cell>
          <cell r="C2238" t="str">
            <v/>
          </cell>
          <cell r="D2238" t="str">
            <v>멜라_Uv틴티드글로우립_핑크_3.6g</v>
          </cell>
        </row>
        <row r="2239">
          <cell r="A2239">
            <v>9310449</v>
          </cell>
          <cell r="B2239" t="str">
            <v>1510</v>
          </cell>
          <cell r="C2239" t="str">
            <v/>
          </cell>
          <cell r="D2239" t="str">
            <v>(단종)멜라_Uv틴티드글로우립_립밤_3.6g</v>
          </cell>
        </row>
        <row r="2240">
          <cell r="A2240">
            <v>9310450</v>
          </cell>
          <cell r="B2240" t="str">
            <v>1510</v>
          </cell>
          <cell r="C2240" t="str">
            <v/>
          </cell>
          <cell r="D2240" t="str">
            <v>(단종)멜라_Uv틴티드글로우립_다크레드_3.6g</v>
          </cell>
        </row>
        <row r="2241">
          <cell r="A2241">
            <v>9310451</v>
          </cell>
          <cell r="B2241" t="str">
            <v>1510</v>
          </cell>
          <cell r="C2241" t="str">
            <v/>
          </cell>
          <cell r="D2241" t="str">
            <v>멜라_Uv틴티드글로우립_코랄_3.6g</v>
          </cell>
        </row>
        <row r="2242">
          <cell r="A2242">
            <v>9310452</v>
          </cell>
          <cell r="B2242" t="str">
            <v>1510</v>
          </cell>
          <cell r="C2242" t="str">
            <v/>
          </cell>
          <cell r="D2242" t="str">
            <v>멜라_Uv틴티드글로우립_로즈_3.6g</v>
          </cell>
        </row>
        <row r="2243">
          <cell r="A2243">
            <v>9310454</v>
          </cell>
          <cell r="B2243" t="str">
            <v>1510</v>
          </cell>
          <cell r="C2243" t="str">
            <v/>
          </cell>
          <cell r="D2243" t="str">
            <v>멜라B_토닝앰플겔마스크_30g*4매</v>
          </cell>
        </row>
        <row r="2244">
          <cell r="A2244">
            <v>9310455</v>
          </cell>
          <cell r="B2244" t="str">
            <v>1510</v>
          </cell>
          <cell r="C2244" t="str">
            <v/>
          </cell>
          <cell r="D2244" t="str">
            <v>멜라_클리어선패치4매_v2지퍼백</v>
          </cell>
        </row>
        <row r="2245">
          <cell r="A2245">
            <v>9310457</v>
          </cell>
          <cell r="B2245" t="str">
            <v>1510</v>
          </cell>
          <cell r="C2245" t="str">
            <v/>
          </cell>
          <cell r="D2245" t="str">
            <v>멜라B_토닝앰플쿠션_19페어_본품_13g_v3</v>
          </cell>
        </row>
        <row r="2246">
          <cell r="A2246">
            <v>9310458</v>
          </cell>
          <cell r="B2246" t="str">
            <v>1510</v>
          </cell>
          <cell r="C2246" t="str">
            <v/>
          </cell>
          <cell r="D2246" t="str">
            <v>멜라B_토닝앰플쿠션_21내추럴_본품_13g_v3</v>
          </cell>
        </row>
        <row r="2247">
          <cell r="A2247">
            <v>9310560</v>
          </cell>
          <cell r="B2247" t="str">
            <v>1510</v>
          </cell>
          <cell r="C2247" t="str">
            <v/>
          </cell>
          <cell r="D2247" t="str">
            <v>멜라B_토닝앰플쿠션_23베이지_본품_13g</v>
          </cell>
        </row>
        <row r="2248">
          <cell r="A2248">
            <v>9310561</v>
          </cell>
          <cell r="B2248" t="str">
            <v>1510</v>
          </cell>
          <cell r="C2248" t="str">
            <v/>
          </cell>
          <cell r="D2248" t="str">
            <v>멜라B_토닝앰플쿠션_19페어_리필_13g_v3</v>
          </cell>
        </row>
        <row r="2249">
          <cell r="A2249">
            <v>9310562</v>
          </cell>
          <cell r="B2249" t="str">
            <v>1510</v>
          </cell>
          <cell r="C2249" t="str">
            <v/>
          </cell>
          <cell r="D2249" t="str">
            <v>멜라B_토닝앰플쿠션_21내추럴_리필_13g_v3</v>
          </cell>
        </row>
        <row r="2250">
          <cell r="A2250">
            <v>9310563</v>
          </cell>
          <cell r="B2250" t="str">
            <v>1510</v>
          </cell>
          <cell r="C2250" t="str">
            <v/>
          </cell>
          <cell r="D2250" t="str">
            <v>멜라B_토닝앰플쿠션_23베이지_리필_13g_v3</v>
          </cell>
        </row>
        <row r="2251">
          <cell r="A2251">
            <v>9310564</v>
          </cell>
          <cell r="B2251" t="str">
            <v>1510</v>
          </cell>
          <cell r="C2251" t="str">
            <v/>
          </cell>
          <cell r="D2251" t="str">
            <v>이지듀멜라비토닝앰플쿠션19호페어본품13G+리필13G(코스트코)</v>
          </cell>
        </row>
        <row r="2252">
          <cell r="A2252">
            <v>9310565</v>
          </cell>
          <cell r="B2252" t="str">
            <v>1510</v>
          </cell>
          <cell r="C2252" t="str">
            <v/>
          </cell>
          <cell r="D2252" t="str">
            <v>이지듀멜라비토닝앰플쿠션21호내추럴본품13G+리필13G(코스트코)</v>
          </cell>
        </row>
        <row r="2253">
          <cell r="A2253">
            <v>9310566</v>
          </cell>
          <cell r="B2253" t="str">
            <v>1510</v>
          </cell>
          <cell r="C2253" t="str">
            <v/>
          </cell>
          <cell r="D2253" t="str">
            <v>이지듀멜라비토닝앰플쿠션23호베이지본품13G+리필13G(코스트코)</v>
          </cell>
        </row>
        <row r="2254">
          <cell r="A2254">
            <v>9310583</v>
          </cell>
          <cell r="B2254" t="str">
            <v>1510</v>
          </cell>
          <cell r="C2254" t="str">
            <v/>
          </cell>
          <cell r="D2254" t="str">
            <v>[삭제][카카오]멜라비토닝앰플쿠션본품(선물포장)_19호페어</v>
          </cell>
        </row>
        <row r="2255">
          <cell r="A2255">
            <v>9310584</v>
          </cell>
          <cell r="B2255" t="str">
            <v>1510</v>
          </cell>
          <cell r="C2255" t="str">
            <v/>
          </cell>
          <cell r="D2255" t="str">
            <v>[카카오]멜라비토닝앰플쿠션본품(선물포장+1ml증정)_19호페어</v>
          </cell>
        </row>
        <row r="2256">
          <cell r="A2256">
            <v>9310588</v>
          </cell>
          <cell r="B2256" t="str">
            <v>1510</v>
          </cell>
          <cell r="C2256" t="str">
            <v/>
          </cell>
          <cell r="D2256" t="str">
            <v>[카카오]멜라비토닝앰플쿠션본품(선물포장+1ml증정)_21호내추럴</v>
          </cell>
        </row>
        <row r="2257">
          <cell r="A2257">
            <v>9310589</v>
          </cell>
          <cell r="B2257" t="str">
            <v>1510</v>
          </cell>
          <cell r="C2257" t="str">
            <v/>
          </cell>
          <cell r="D2257" t="str">
            <v>[카카오]멜라비토닝앰플쿠션본품(선물포장+1ml증정)_23호베이지</v>
          </cell>
        </row>
        <row r="2258">
          <cell r="A2258">
            <v>9310593</v>
          </cell>
          <cell r="B2258" t="str">
            <v>1510</v>
          </cell>
          <cell r="C2258" t="str">
            <v/>
          </cell>
          <cell r="D2258" t="str">
            <v>멜라B_토닝원데이앰플_로즈_30ml</v>
          </cell>
        </row>
        <row r="2259">
          <cell r="A2259">
            <v>9310594</v>
          </cell>
          <cell r="B2259" t="str">
            <v>1510</v>
          </cell>
          <cell r="C2259" t="str">
            <v/>
          </cell>
          <cell r="D2259" t="str">
            <v>멜라B_토닝원데이앰플_로즈_15ml</v>
          </cell>
        </row>
        <row r="2260">
          <cell r="A2260">
            <v>9310595</v>
          </cell>
          <cell r="B2260" t="str">
            <v>1510</v>
          </cell>
          <cell r="C2260" t="str">
            <v/>
          </cell>
          <cell r="D2260" t="str">
            <v>(단종)멜라B_토닝미스트_로즈_50ml</v>
          </cell>
        </row>
        <row r="2261">
          <cell r="A2261">
            <v>9310613</v>
          </cell>
          <cell r="B2261" t="str">
            <v>1510</v>
          </cell>
          <cell r="C2261" t="str">
            <v/>
          </cell>
          <cell r="D2261" t="str">
            <v>(단종)[임가공]멜라B_토닝패치풀페이스_1매</v>
          </cell>
        </row>
        <row r="2262">
          <cell r="A2262">
            <v>9310614</v>
          </cell>
          <cell r="B2262" t="str">
            <v>1510</v>
          </cell>
          <cell r="C2262" t="str">
            <v/>
          </cell>
          <cell r="D2262" t="str">
            <v>(단종)멜라_토닝원데이앰플_8ml_v3</v>
          </cell>
        </row>
        <row r="2263">
          <cell r="A2263">
            <v>9310616</v>
          </cell>
          <cell r="B2263" t="str">
            <v>1510</v>
          </cell>
          <cell r="C2263" t="str">
            <v/>
          </cell>
          <cell r="D2263" t="str">
            <v>멜라_토닝원데이앰플_15ml</v>
          </cell>
        </row>
        <row r="2264">
          <cell r="A2264">
            <v>9310617</v>
          </cell>
          <cell r="B2264" t="str">
            <v>1510</v>
          </cell>
          <cell r="C2264" t="str">
            <v/>
          </cell>
          <cell r="D2264" t="str">
            <v>[EA]이지듀멜라토닝원데이앰플30ml(2025_추출물용매분리버전)</v>
          </cell>
        </row>
        <row r="2265">
          <cell r="A2265">
            <v>9310618</v>
          </cell>
          <cell r="B2265" t="str">
            <v>1510</v>
          </cell>
          <cell r="C2265" t="str">
            <v/>
          </cell>
          <cell r="D2265" t="str">
            <v>[세트_임가공]멜라_토닝원데이앰플_10ml(카카오)</v>
          </cell>
        </row>
        <row r="2266">
          <cell r="A2266">
            <v>9310619</v>
          </cell>
          <cell r="B2266" t="str">
            <v>1510</v>
          </cell>
          <cell r="C2266" t="str">
            <v/>
          </cell>
          <cell r="D2266" t="str">
            <v>[세트_임가공]멜라B_토닝Uv선세럼_40ml(카카오)</v>
          </cell>
        </row>
        <row r="2267">
          <cell r="A2267">
            <v>9310695</v>
          </cell>
          <cell r="B2267" t="str">
            <v>1510</v>
          </cell>
          <cell r="C2267" t="str">
            <v/>
          </cell>
          <cell r="D2267" t="str">
            <v>멜라B_토닝앰플쿠션_23베이지_미니_8g</v>
          </cell>
        </row>
        <row r="2268">
          <cell r="A2268">
            <v>9310696</v>
          </cell>
          <cell r="B2268" t="str">
            <v>1510</v>
          </cell>
          <cell r="C2268" t="str">
            <v/>
          </cell>
          <cell r="D2268" t="str">
            <v>멜라B_토닝앰플쿠션_22라이트베이지_미니_8g_v1</v>
          </cell>
        </row>
        <row r="2269">
          <cell r="A2269">
            <v>9310697</v>
          </cell>
          <cell r="B2269" t="str">
            <v>1510</v>
          </cell>
          <cell r="C2269" t="str">
            <v/>
          </cell>
          <cell r="D2269" t="str">
            <v>멜라B_토닝앰플쿠션_19페어_미니_8g_v1</v>
          </cell>
        </row>
        <row r="2270">
          <cell r="A2270">
            <v>9310698</v>
          </cell>
          <cell r="B2270" t="str">
            <v>1510</v>
          </cell>
          <cell r="C2270" t="str">
            <v/>
          </cell>
          <cell r="D2270" t="str">
            <v>멜라B_토닝앰플쿠션_22라이트베이지_본품_13g_v3</v>
          </cell>
        </row>
        <row r="2271">
          <cell r="A2271">
            <v>9310699</v>
          </cell>
          <cell r="B2271" t="str">
            <v>1510</v>
          </cell>
          <cell r="C2271" t="str">
            <v/>
          </cell>
          <cell r="D2271" t="str">
            <v>멜라B_토닝앰플쿠션_22라이트베이지_리필_13g_v3</v>
          </cell>
        </row>
        <row r="2272">
          <cell r="A2272">
            <v>9310770</v>
          </cell>
          <cell r="B2272" t="str">
            <v>1510</v>
          </cell>
          <cell r="C2272" t="str">
            <v/>
          </cell>
          <cell r="D2272" t="str">
            <v>[DW-EGF]비타민C부스팅앰플25_10G,원데이앰플1ML(올리브영)</v>
          </cell>
        </row>
        <row r="2273">
          <cell r="A2273">
            <v>9310771</v>
          </cell>
          <cell r="B2273" t="str">
            <v>1510</v>
          </cell>
          <cell r="C2273" t="str">
            <v/>
          </cell>
          <cell r="D2273" t="str">
            <v>코드삭제</v>
          </cell>
        </row>
        <row r="2274">
          <cell r="A2274">
            <v>9310772</v>
          </cell>
          <cell r="B2274" t="str">
            <v>1510</v>
          </cell>
          <cell r="C2274" t="str">
            <v/>
          </cell>
          <cell r="D2274" t="str">
            <v>[세트_임가공]멜라_토닝앰플쿠션+글로우립밤_19호(카카오기획세트)</v>
          </cell>
        </row>
        <row r="2275">
          <cell r="A2275">
            <v>9310773</v>
          </cell>
          <cell r="B2275" t="str">
            <v>1510</v>
          </cell>
          <cell r="C2275" t="str">
            <v/>
          </cell>
          <cell r="D2275" t="str">
            <v>[세트_임가공]멜라_토닝앰플쿠션+글로우립밤_21호(카카오기획세트)</v>
          </cell>
        </row>
        <row r="2276">
          <cell r="A2276">
            <v>9310774</v>
          </cell>
          <cell r="B2276" t="str">
            <v>1510</v>
          </cell>
          <cell r="C2276" t="str">
            <v/>
          </cell>
          <cell r="D2276" t="str">
            <v>[세트_임가공]멜라_토닝앰플쿠션+글로우립밤_23호(카카오기획세트)</v>
          </cell>
        </row>
        <row r="2277">
          <cell r="A2277">
            <v>9310805</v>
          </cell>
          <cell r="B2277" t="str">
            <v>1510</v>
          </cell>
          <cell r="C2277" t="str">
            <v/>
          </cell>
          <cell r="D2277" t="str">
            <v>멜라B_매트커버팩트_19페어_리필_19g</v>
          </cell>
        </row>
        <row r="2278">
          <cell r="A2278">
            <v>9310806</v>
          </cell>
          <cell r="B2278" t="str">
            <v>1510</v>
          </cell>
          <cell r="C2278" t="str">
            <v/>
          </cell>
          <cell r="D2278" t="str">
            <v>멜라B_매트커버팩트_21내추럴_리필_19g</v>
          </cell>
        </row>
        <row r="2279">
          <cell r="A2279">
            <v>9310807</v>
          </cell>
          <cell r="B2279" t="str">
            <v>1510</v>
          </cell>
          <cell r="C2279" t="str">
            <v/>
          </cell>
          <cell r="D2279" t="str">
            <v>멜라B_매트커버팩트_23베이지_리필_19g</v>
          </cell>
        </row>
        <row r="2280">
          <cell r="A2280">
            <v>9310808</v>
          </cell>
          <cell r="B2280" t="str">
            <v>1510</v>
          </cell>
          <cell r="C2280" t="str">
            <v/>
          </cell>
          <cell r="D2280" t="str">
            <v>[세트]멜라_토닝앰플쿠션_19페어_본품13g+리필13g(올영)</v>
          </cell>
        </row>
        <row r="2281">
          <cell r="A2281">
            <v>9310809</v>
          </cell>
          <cell r="B2281" t="str">
            <v>1510</v>
          </cell>
          <cell r="C2281" t="str">
            <v/>
          </cell>
          <cell r="D2281" t="str">
            <v>[세트]멜라_토닝앰플쿠션_21내추럴_본품13g+리필13g(올영)</v>
          </cell>
        </row>
        <row r="2282">
          <cell r="A2282">
            <v>9310810</v>
          </cell>
          <cell r="B2282" t="str">
            <v>1510</v>
          </cell>
          <cell r="C2282" t="str">
            <v/>
          </cell>
          <cell r="D2282" t="str">
            <v>[세트]멜라_토닝앰플쿠션_23베이지_본품13g+리필13g(올영)</v>
          </cell>
        </row>
        <row r="2283">
          <cell r="A2283">
            <v>9310811</v>
          </cell>
          <cell r="B2283" t="str">
            <v>1510</v>
          </cell>
          <cell r="C2283" t="str">
            <v/>
          </cell>
          <cell r="D2283" t="str">
            <v>[세트]멜라_토닝앰플쿠션_22라이트베이지_본품13g+리필13g(올영)</v>
          </cell>
        </row>
        <row r="2284">
          <cell r="A2284">
            <v>9310825</v>
          </cell>
          <cell r="B2284" t="str">
            <v>1510</v>
          </cell>
          <cell r="C2284" t="str">
            <v/>
          </cell>
          <cell r="D2284" t="str">
            <v>코드삭제</v>
          </cell>
        </row>
        <row r="2285">
          <cell r="A2285">
            <v>9310826</v>
          </cell>
          <cell r="B2285" t="str">
            <v>1510</v>
          </cell>
          <cell r="C2285" t="str">
            <v/>
          </cell>
          <cell r="D2285" t="str">
            <v>[세트_임가공]멜라_토닝앰플쿠션_21내추럴_본품13g+리필13g*2_면세</v>
          </cell>
        </row>
        <row r="2286">
          <cell r="A2286">
            <v>9310827</v>
          </cell>
          <cell r="B2286" t="str">
            <v>1510</v>
          </cell>
          <cell r="C2286" t="str">
            <v/>
          </cell>
          <cell r="D2286" t="str">
            <v>코드삭제</v>
          </cell>
        </row>
        <row r="2287">
          <cell r="A2287">
            <v>9310828</v>
          </cell>
          <cell r="B2287" t="str">
            <v>1510</v>
          </cell>
          <cell r="C2287" t="str">
            <v/>
          </cell>
          <cell r="D2287" t="str">
            <v>코드삭제</v>
          </cell>
        </row>
        <row r="2288">
          <cell r="A2288">
            <v>9310845</v>
          </cell>
          <cell r="B2288" t="str">
            <v>1510</v>
          </cell>
          <cell r="C2288" t="str">
            <v/>
          </cell>
          <cell r="D2288" t="str">
            <v>[세트_임가공]멜라_토닝앰플쿠션_본품_21호(카카오선물포장세트)</v>
          </cell>
        </row>
        <row r="2289">
          <cell r="A2289">
            <v>9310850</v>
          </cell>
          <cell r="B2289" t="str">
            <v>1510</v>
          </cell>
          <cell r="C2289" t="str">
            <v/>
          </cell>
          <cell r="D2289" t="str">
            <v>[세트_임가공]멜라_클리어썬패치_4회분*3box(면세)</v>
          </cell>
        </row>
        <row r="2290">
          <cell r="A2290">
            <v>9310851</v>
          </cell>
          <cell r="B2290" t="str">
            <v>1510</v>
          </cell>
          <cell r="C2290" t="str">
            <v/>
          </cell>
          <cell r="D2290" t="str">
            <v>[세트_임가공]멜라_와이드썬패치_4회분*3box(면세)</v>
          </cell>
        </row>
        <row r="2291">
          <cell r="A2291">
            <v>9310878</v>
          </cell>
          <cell r="B2291" t="str">
            <v>1510</v>
          </cell>
          <cell r="C2291" t="str">
            <v/>
          </cell>
          <cell r="D2291" t="str">
            <v>멜라B_선세럼_40ml</v>
          </cell>
        </row>
        <row r="2292">
          <cell r="A2292">
            <v>9310904</v>
          </cell>
          <cell r="B2292" t="str">
            <v>1510</v>
          </cell>
          <cell r="C2292" t="str">
            <v/>
          </cell>
          <cell r="D2292" t="str">
            <v>(단종)[임가공]멜라_로즈앰플30ml+로즈미스트50ml_25가정의달_직영</v>
          </cell>
        </row>
        <row r="2293">
          <cell r="A2293">
            <v>9310905</v>
          </cell>
          <cell r="B2293" t="str">
            <v>1510</v>
          </cell>
          <cell r="C2293" t="str">
            <v/>
          </cell>
          <cell r="D2293" t="str">
            <v>(단종)[세트_임가공]멜라_로즈앰플30ml*2ea_25가정의달(직영)</v>
          </cell>
        </row>
        <row r="2294">
          <cell r="A2294">
            <v>9310906</v>
          </cell>
          <cell r="B2294" t="str">
            <v>1510</v>
          </cell>
          <cell r="C2294" t="str">
            <v/>
          </cell>
          <cell r="D2294" t="str">
            <v>(단종)[세트_임가공]멜라_로즈앰플30ml*4ea_25가정의달(직영)</v>
          </cell>
        </row>
        <row r="2295">
          <cell r="A2295">
            <v>9310907</v>
          </cell>
          <cell r="B2295" t="str">
            <v>1510</v>
          </cell>
          <cell r="C2295" t="str">
            <v/>
          </cell>
          <cell r="D2295" t="str">
            <v>(단종)[세트_임가공]멜라_로즈앰플30ml*1ea_25가정의달(제로샵)</v>
          </cell>
        </row>
        <row r="2296">
          <cell r="A2296">
            <v>9310908</v>
          </cell>
          <cell r="B2296" t="str">
            <v>1510</v>
          </cell>
          <cell r="C2296" t="str">
            <v/>
          </cell>
          <cell r="D2296" t="str">
            <v>(단종)[임가공]멜라_로즈앰플30ml+앰플쿠션19호(15g)_25가정의달</v>
          </cell>
        </row>
        <row r="2297">
          <cell r="A2297">
            <v>9310909</v>
          </cell>
          <cell r="B2297" t="str">
            <v>1510</v>
          </cell>
          <cell r="C2297" t="str">
            <v/>
          </cell>
          <cell r="D2297" t="str">
            <v>(단종)[세트_임가공]로즈앰플30ML+앰플쿠션21호_25가정의달(제로샵)</v>
          </cell>
        </row>
        <row r="2298">
          <cell r="A2298">
            <v>9310930</v>
          </cell>
          <cell r="B2298" t="str">
            <v>1510</v>
          </cell>
          <cell r="C2298" t="str">
            <v/>
          </cell>
          <cell r="D2298" t="str">
            <v>(단종)[임가공]멜라_로즈앰플30ml+앰플쿠션23호(15g)_25가정의달</v>
          </cell>
        </row>
        <row r="2299">
          <cell r="A2299">
            <v>9310964</v>
          </cell>
          <cell r="B2299" t="str">
            <v>1510</v>
          </cell>
          <cell r="C2299" t="str">
            <v/>
          </cell>
          <cell r="D2299" t="str">
            <v>[세트_임가공]멜라_로즈앰플15ml+로즈미스트50ml_듀오세트(카카오)</v>
          </cell>
        </row>
        <row r="2300">
          <cell r="A2300">
            <v>9310970</v>
          </cell>
          <cell r="B2300" t="str">
            <v>1510</v>
          </cell>
          <cell r="C2300" t="str">
            <v/>
          </cell>
          <cell r="D2300" t="str">
            <v>[세트_임가공]멜라_로즈앰플15ml*2ea_카카오기획세트</v>
          </cell>
        </row>
        <row r="2301">
          <cell r="A2301">
            <v>9310971</v>
          </cell>
          <cell r="B2301" t="str">
            <v>1510</v>
          </cell>
          <cell r="C2301" t="str">
            <v/>
          </cell>
          <cell r="D2301" t="str">
            <v>[세트_임가공]멜라_로즈앰플15ml_카카오기획세트</v>
          </cell>
        </row>
        <row r="2302">
          <cell r="A2302">
            <v>9311056</v>
          </cell>
          <cell r="B2302" t="str">
            <v>1510</v>
          </cell>
          <cell r="C2302" t="str">
            <v/>
          </cell>
          <cell r="D2302" t="str">
            <v>멜라_오버나이트멜팅크림_30g(홈쇼핑)</v>
          </cell>
        </row>
        <row r="2303">
          <cell r="A2303">
            <v>9311058</v>
          </cell>
          <cell r="B2303" t="str">
            <v>1510</v>
          </cell>
          <cell r="C2303" t="str">
            <v/>
          </cell>
          <cell r="D2303" t="str">
            <v>멜라B_토닝딥클렌징오일_200ml</v>
          </cell>
        </row>
        <row r="2304">
          <cell r="A2304">
            <v>9311060</v>
          </cell>
          <cell r="B2304" t="str">
            <v>1510</v>
          </cell>
          <cell r="C2304" t="str">
            <v/>
          </cell>
          <cell r="D2304" t="str">
            <v>(단종)멜라B_매트커버팩트_19페어_본품_19g</v>
          </cell>
        </row>
        <row r="2305">
          <cell r="A2305">
            <v>9311061</v>
          </cell>
          <cell r="B2305" t="str">
            <v>1510</v>
          </cell>
          <cell r="C2305" t="str">
            <v/>
          </cell>
          <cell r="D2305" t="str">
            <v>(단종)멜라B_매트커버팩트_21내추럴_본품_19g</v>
          </cell>
        </row>
        <row r="2306">
          <cell r="A2306">
            <v>9311062</v>
          </cell>
          <cell r="B2306" t="str">
            <v>1510</v>
          </cell>
          <cell r="C2306" t="str">
            <v/>
          </cell>
          <cell r="D2306" t="str">
            <v>(단종)멜라B_매트커버팩트_23베이지_본품_19g</v>
          </cell>
        </row>
        <row r="2307">
          <cell r="A2307">
            <v>9311064</v>
          </cell>
          <cell r="B2307" t="str">
            <v>1510</v>
          </cell>
          <cell r="C2307" t="str">
            <v/>
          </cell>
          <cell r="D2307" t="str">
            <v>자재 코드 삭제</v>
          </cell>
        </row>
        <row r="2308">
          <cell r="A2308">
            <v>9311065</v>
          </cell>
          <cell r="B2308" t="str">
            <v>1510</v>
          </cell>
          <cell r="C2308" t="str">
            <v/>
          </cell>
          <cell r="D2308" t="str">
            <v>자재코드 삭제</v>
          </cell>
        </row>
        <row r="2309">
          <cell r="A2309">
            <v>9311066</v>
          </cell>
          <cell r="B2309" t="str">
            <v>1510</v>
          </cell>
          <cell r="C2309" t="str">
            <v/>
          </cell>
          <cell r="D2309" t="str">
            <v>코드삭제</v>
          </cell>
        </row>
        <row r="2310">
          <cell r="A2310">
            <v>9311067</v>
          </cell>
          <cell r="B2310" t="str">
            <v>1510</v>
          </cell>
          <cell r="C2310" t="str">
            <v/>
          </cell>
          <cell r="D2310" t="str">
            <v>멜라_비타민C부스팅앰플_15g_리뉴얼</v>
          </cell>
        </row>
        <row r="2311">
          <cell r="A2311">
            <v>9311068</v>
          </cell>
          <cell r="B2311" t="str">
            <v>1510</v>
          </cell>
          <cell r="C2311" t="str">
            <v/>
          </cell>
          <cell r="D2311" t="str">
            <v>[세트]비타민C부스팅앰플13g+글루타치온크림2g*2(올영)</v>
          </cell>
        </row>
        <row r="2312">
          <cell r="A2312">
            <v>9311069</v>
          </cell>
          <cell r="B2312" t="str">
            <v>1510</v>
          </cell>
          <cell r="C2312" t="str">
            <v/>
          </cell>
          <cell r="D2312" t="str">
            <v>멜라B_토닝엔자임파우더워시_60g</v>
          </cell>
        </row>
        <row r="2313">
          <cell r="A2313">
            <v>9311071</v>
          </cell>
          <cell r="B2313" t="str">
            <v>1510</v>
          </cell>
          <cell r="C2313" t="str">
            <v/>
          </cell>
          <cell r="D2313" t="str">
            <v>멜라B_토닝엔자임파우더워시_1g*14</v>
          </cell>
        </row>
        <row r="2314">
          <cell r="A2314">
            <v>9311086</v>
          </cell>
          <cell r="B2314" t="str">
            <v>1510</v>
          </cell>
          <cell r="C2314" t="str">
            <v/>
          </cell>
          <cell r="D2314" t="str">
            <v>[세트_임가공]멜라_매트커버팩트+글로우립밤_19호(카카오기획세트)</v>
          </cell>
        </row>
        <row r="2315">
          <cell r="A2315">
            <v>9311087</v>
          </cell>
          <cell r="B2315" t="str">
            <v>1510</v>
          </cell>
          <cell r="C2315" t="str">
            <v/>
          </cell>
          <cell r="D2315" t="str">
            <v>[세트_임가공]멜라_매트커버팩트+글로우립밤_21호(카카오기획세트)</v>
          </cell>
        </row>
        <row r="2316">
          <cell r="A2316">
            <v>9311088</v>
          </cell>
          <cell r="B2316" t="str">
            <v>1510</v>
          </cell>
          <cell r="C2316" t="str">
            <v/>
          </cell>
          <cell r="D2316" t="str">
            <v>[세트_임가공]매트커버23호_글로우립로즈(카카오)</v>
          </cell>
        </row>
        <row r="2317">
          <cell r="A2317">
            <v>9311113</v>
          </cell>
          <cell r="B2317" t="str">
            <v>1510</v>
          </cell>
          <cell r="C2317" t="str">
            <v/>
          </cell>
          <cell r="D2317" t="str">
            <v>[세트_임가공]로즈에디션앰플_15ML_듀오세트(카카오)</v>
          </cell>
        </row>
        <row r="2318">
          <cell r="A2318">
            <v>9311121</v>
          </cell>
          <cell r="B2318" t="str">
            <v>1510</v>
          </cell>
          <cell r="C2318" t="str">
            <v/>
          </cell>
          <cell r="D2318" t="str">
            <v>멜라B_매트커버팩트_19페어_미니_10g</v>
          </cell>
        </row>
        <row r="2319">
          <cell r="A2319">
            <v>9311122</v>
          </cell>
          <cell r="B2319" t="str">
            <v>1510</v>
          </cell>
          <cell r="C2319" t="str">
            <v/>
          </cell>
          <cell r="D2319" t="str">
            <v>멜라B_매트커버팩트_21내추럴_미니_10g</v>
          </cell>
        </row>
        <row r="2320">
          <cell r="A2320">
            <v>9311124</v>
          </cell>
          <cell r="B2320" t="str">
            <v>1510</v>
          </cell>
          <cell r="C2320" t="str">
            <v/>
          </cell>
          <cell r="D2320" t="str">
            <v>멜라B_매트커버팩트_23베이지_미니_10g</v>
          </cell>
        </row>
        <row r="2321">
          <cell r="A2321">
            <v>9311125</v>
          </cell>
          <cell r="B2321" t="str">
            <v>1510</v>
          </cell>
          <cell r="C2321" t="str">
            <v/>
          </cell>
          <cell r="D2321" t="str">
            <v>멜라B_토닝앰플쿠션_트라이얼4열샤쉐_0.2g*4ea</v>
          </cell>
        </row>
        <row r="2322">
          <cell r="A2322">
            <v>9311126</v>
          </cell>
          <cell r="B2322" t="str">
            <v>1510</v>
          </cell>
          <cell r="C2322" t="str">
            <v/>
          </cell>
          <cell r="D2322" t="str">
            <v>멜라B_토닝앰플쿠션_19호페어_OY기획세트(13g+리필13g)</v>
          </cell>
        </row>
        <row r="2323">
          <cell r="A2323">
            <v>9311127</v>
          </cell>
          <cell r="B2323" t="str">
            <v>1510</v>
          </cell>
          <cell r="C2323" t="str">
            <v/>
          </cell>
          <cell r="D2323" t="str">
            <v>멜라B_토닝앰플쿠션_19호내추럴_OY기획세트(13g+리필13g)</v>
          </cell>
        </row>
        <row r="2324">
          <cell r="A2324">
            <v>9311128</v>
          </cell>
          <cell r="B2324" t="str">
            <v>1510</v>
          </cell>
          <cell r="C2324" t="str">
            <v/>
          </cell>
          <cell r="D2324" t="str">
            <v>멜라B_토닝앰플쿠션_23호베이지_OY기획세트(13g+리필13g)</v>
          </cell>
        </row>
        <row r="2325">
          <cell r="A2325">
            <v>9311129</v>
          </cell>
          <cell r="B2325" t="str">
            <v>1510</v>
          </cell>
          <cell r="C2325" t="str">
            <v/>
          </cell>
          <cell r="D2325" t="str">
            <v>멜라B_매트커버팩트_19페어_0.5g샤세</v>
          </cell>
        </row>
        <row r="2326">
          <cell r="A2326">
            <v>9311130</v>
          </cell>
          <cell r="B2326" t="str">
            <v>1510</v>
          </cell>
          <cell r="C2326" t="str">
            <v/>
          </cell>
          <cell r="D2326" t="str">
            <v>멜라B_매트커버팩트_21내추럴_블리스터_0.5g</v>
          </cell>
        </row>
        <row r="2327">
          <cell r="A2327">
            <v>9311131</v>
          </cell>
          <cell r="B2327" t="str">
            <v>1510</v>
          </cell>
          <cell r="C2327" t="str">
            <v/>
          </cell>
          <cell r="D2327" t="str">
            <v>멜라B_매트커버팩트_23베이지_블리스터_0.5g</v>
          </cell>
        </row>
        <row r="2328">
          <cell r="A2328">
            <v>9311132</v>
          </cell>
          <cell r="B2328" t="str">
            <v>1510</v>
          </cell>
          <cell r="C2328" t="str">
            <v/>
          </cell>
          <cell r="D2328" t="str">
            <v>[세트_임가공]멜라_토닝앰플쿠션+프리저보드플라워_21호(카카오로즈에디션)</v>
          </cell>
        </row>
        <row r="2329">
          <cell r="A2329">
            <v>9311133</v>
          </cell>
          <cell r="B2329" t="str">
            <v>1510</v>
          </cell>
          <cell r="C2329" t="str">
            <v/>
          </cell>
          <cell r="D2329" t="str">
            <v>[세트_임가공]멜라_토닝앰플쿠션+프리저보드플라워_19호(카카오로즈에디션)</v>
          </cell>
        </row>
        <row r="2330">
          <cell r="A2330">
            <v>9311134</v>
          </cell>
          <cell r="B2330" t="str">
            <v>1510</v>
          </cell>
          <cell r="C2330" t="str">
            <v/>
          </cell>
          <cell r="D2330" t="str">
            <v>[세트_임가공]멜라_토닝앰플쿠션+프리저보드플라워_23호(카카오로즈에디션)</v>
          </cell>
        </row>
        <row r="2331">
          <cell r="A2331">
            <v>9311135</v>
          </cell>
          <cell r="B2331" t="str">
            <v>1510</v>
          </cell>
          <cell r="C2331" t="str">
            <v/>
          </cell>
          <cell r="D2331" t="str">
            <v>(단종)[임가공]멜라_토닝앰플쿠션_19호페어13g(본품1+리필2)_면세</v>
          </cell>
        </row>
        <row r="2332">
          <cell r="A2332">
            <v>9311136</v>
          </cell>
          <cell r="B2332" t="str">
            <v>1510</v>
          </cell>
          <cell r="C2332" t="str">
            <v/>
          </cell>
          <cell r="D2332" t="str">
            <v>(단종)[임가공]멜라_토닝앰플쿠션_21호내추럴13g(본품1+리필2)_면세</v>
          </cell>
        </row>
        <row r="2333">
          <cell r="A2333">
            <v>9311137</v>
          </cell>
          <cell r="B2333" t="str">
            <v>1510</v>
          </cell>
          <cell r="C2333" t="str">
            <v/>
          </cell>
          <cell r="D2333" t="str">
            <v>(단종)[임가공]멜라_토닝앰플쿠션_23호베이지13g(본품1+리필2)_면세</v>
          </cell>
        </row>
        <row r="2334">
          <cell r="A2334">
            <v>9311138</v>
          </cell>
          <cell r="B2334" t="str">
            <v>1510</v>
          </cell>
          <cell r="C2334" t="str">
            <v/>
          </cell>
          <cell r="D2334" t="str">
            <v>(단종)[임가공]멜라_로즈앰플30ml+원데이앰플30ml_25가정의달_직영</v>
          </cell>
        </row>
        <row r="2335">
          <cell r="A2335">
            <v>9311169</v>
          </cell>
          <cell r="B2335" t="str">
            <v>1510</v>
          </cell>
          <cell r="C2335" t="str">
            <v/>
          </cell>
          <cell r="D2335" t="str">
            <v>멜라_토닝원데이앰플_시카알로에_15ml(홈쇼핑)</v>
          </cell>
        </row>
        <row r="2336">
          <cell r="A2336">
            <v>9311190</v>
          </cell>
          <cell r="B2336" t="str">
            <v>1510</v>
          </cell>
          <cell r="C2336" t="str">
            <v/>
          </cell>
          <cell r="D2336" t="str">
            <v>멜라_토닝원데이앰플_시카알로에_30ml</v>
          </cell>
        </row>
        <row r="2337">
          <cell r="A2337">
            <v>9311191</v>
          </cell>
          <cell r="B2337" t="str">
            <v>1510</v>
          </cell>
          <cell r="C2337" t="str">
            <v/>
          </cell>
          <cell r="D2337" t="str">
            <v>멜라_울트라카밍토너_시카알로에_130ml</v>
          </cell>
        </row>
        <row r="2338">
          <cell r="A2338">
            <v>9311192</v>
          </cell>
          <cell r="B2338" t="str">
            <v>1510</v>
          </cell>
          <cell r="C2338" t="str">
            <v/>
          </cell>
          <cell r="D2338" t="str">
            <v>멜라_토닝겔패치_시카알로에_4매</v>
          </cell>
        </row>
        <row r="2339">
          <cell r="A2339">
            <v>9311193</v>
          </cell>
          <cell r="B2339" t="str">
            <v>1510</v>
          </cell>
          <cell r="C2339" t="str">
            <v/>
          </cell>
          <cell r="D2339" t="str">
            <v>멜라비토닝샷100투스텝겔마스크(4매입)</v>
          </cell>
        </row>
        <row r="2340">
          <cell r="A2340">
            <v>9311194</v>
          </cell>
          <cell r="B2340" t="str">
            <v>1510</v>
          </cell>
          <cell r="C2340" t="str">
            <v/>
          </cell>
          <cell r="D2340" t="str">
            <v>리프트_코어이펙트앰플겔패치_4매(홈쇼핑)</v>
          </cell>
        </row>
        <row r="2341">
          <cell r="A2341">
            <v>9311196</v>
          </cell>
          <cell r="B2341" t="str">
            <v>1510</v>
          </cell>
          <cell r="C2341" t="str">
            <v/>
          </cell>
          <cell r="D2341" t="str">
            <v>(단종)[임가공]DWEGF_링클아이크림스틱_8g(아마존)</v>
          </cell>
        </row>
        <row r="2342">
          <cell r="A2342">
            <v>9311197</v>
          </cell>
          <cell r="B2342" t="str">
            <v>1510</v>
          </cell>
          <cell r="C2342" t="str">
            <v/>
          </cell>
          <cell r="D2342" t="str">
            <v>(단종)[임가공]DWEGF_콜라겐실앰플_55g(아마존)</v>
          </cell>
        </row>
        <row r="2343">
          <cell r="A2343">
            <v>9311198</v>
          </cell>
          <cell r="B2343" t="str">
            <v>1510</v>
          </cell>
          <cell r="C2343" t="str">
            <v/>
          </cell>
          <cell r="D2343" t="str">
            <v>[임가공]멜라_와이드썬패치4매_지퍼백(아마존)</v>
          </cell>
        </row>
        <row r="2344">
          <cell r="A2344">
            <v>9311212</v>
          </cell>
          <cell r="B2344" t="str">
            <v>1510</v>
          </cell>
          <cell r="C2344" t="str">
            <v/>
          </cell>
          <cell r="D2344" t="str">
            <v>(단종)[세트_임가공]클리어_B3+B5세럼_29ml(아마존)</v>
          </cell>
        </row>
        <row r="2345">
          <cell r="A2345">
            <v>9311213</v>
          </cell>
          <cell r="B2345" t="str">
            <v>1510</v>
          </cell>
          <cell r="C2345" t="str">
            <v/>
          </cell>
          <cell r="D2345" t="str">
            <v>[세트_임가공]멜라_토닝앰플쿠션_본품_19호(카카오선물포장세트)</v>
          </cell>
        </row>
        <row r="2346">
          <cell r="A2346">
            <v>9311214</v>
          </cell>
          <cell r="B2346" t="str">
            <v>1510</v>
          </cell>
          <cell r="C2346" t="str">
            <v/>
          </cell>
          <cell r="D2346" t="str">
            <v>[임가공]클리어_5애씨드필_30ml(아마존)</v>
          </cell>
        </row>
        <row r="2347">
          <cell r="A2347">
            <v>9311215</v>
          </cell>
          <cell r="B2347" t="str">
            <v>1510</v>
          </cell>
          <cell r="C2347" t="str">
            <v/>
          </cell>
          <cell r="D2347" t="str">
            <v>[임가공]클리어_징크SOS스팟15ml(아마존)</v>
          </cell>
        </row>
        <row r="2348">
          <cell r="A2348">
            <v>9311321</v>
          </cell>
          <cell r="B2348" t="str">
            <v>1510</v>
          </cell>
          <cell r="C2348" t="str">
            <v/>
          </cell>
          <cell r="D2348" t="str">
            <v>[세트_임가공]멜라_토닝앰플쿠션_본품_23호(카카오선물포장세트)</v>
          </cell>
        </row>
        <row r="2349">
          <cell r="A2349">
            <v>9311330</v>
          </cell>
          <cell r="B2349" t="str">
            <v>1510</v>
          </cell>
          <cell r="C2349" t="str">
            <v/>
          </cell>
          <cell r="D2349" t="str">
            <v>멜라B_토닝앰플쿠션_22라이트베이지_리필_15g_v3</v>
          </cell>
        </row>
        <row r="2350">
          <cell r="A2350">
            <v>9311331</v>
          </cell>
          <cell r="B2350" t="str">
            <v>1510</v>
          </cell>
          <cell r="C2350" t="str">
            <v/>
          </cell>
          <cell r="D2350" t="str">
            <v>멜라B_토닝앰플쿠션_22라이트베이지_본품_15g_v3</v>
          </cell>
        </row>
        <row r="2351">
          <cell r="A2351">
            <v>9311333</v>
          </cell>
          <cell r="B2351" t="str">
            <v>1510</v>
          </cell>
          <cell r="C2351" t="str">
            <v/>
          </cell>
          <cell r="D2351" t="str">
            <v>코드삭제</v>
          </cell>
        </row>
        <row r="2352">
          <cell r="A2352">
            <v>9311334</v>
          </cell>
          <cell r="B2352" t="str">
            <v>1510</v>
          </cell>
          <cell r="C2352" t="str">
            <v/>
          </cell>
          <cell r="D2352" t="str">
            <v>코드삭제</v>
          </cell>
        </row>
        <row r="2353">
          <cell r="A2353">
            <v>9311335</v>
          </cell>
          <cell r="B2353" t="str">
            <v>1510</v>
          </cell>
          <cell r="C2353" t="str">
            <v/>
          </cell>
          <cell r="D2353" t="str">
            <v>코드삭제</v>
          </cell>
        </row>
        <row r="2354">
          <cell r="A2354">
            <v>9311336</v>
          </cell>
          <cell r="B2354" t="str">
            <v>1510</v>
          </cell>
          <cell r="C2354" t="str">
            <v/>
          </cell>
          <cell r="D2354" t="str">
            <v>코드 삭제</v>
          </cell>
        </row>
        <row r="2355">
          <cell r="A2355">
            <v>9311384</v>
          </cell>
          <cell r="B2355" t="str">
            <v>1510</v>
          </cell>
          <cell r="C2355" t="str">
            <v/>
          </cell>
          <cell r="D2355" t="str">
            <v>(단종)멜라_울트라카밍토너_시카알로에_130ml(홈쇼핑)</v>
          </cell>
        </row>
        <row r="2356">
          <cell r="A2356">
            <v>9311387</v>
          </cell>
          <cell r="B2356" t="str">
            <v>1510</v>
          </cell>
          <cell r="C2356" t="str">
            <v/>
          </cell>
          <cell r="D2356" t="str">
            <v>(단종)[세트_임가공]멜라_데이쉴드에센셜세트</v>
          </cell>
        </row>
        <row r="2357">
          <cell r="A2357">
            <v>9311388</v>
          </cell>
          <cell r="B2357" t="str">
            <v>1510</v>
          </cell>
          <cell r="C2357" t="str">
            <v/>
          </cell>
          <cell r="D2357" t="str">
            <v>멜라_오버나이트멜팅크림_1ml샤세</v>
          </cell>
        </row>
        <row r="2358">
          <cell r="A2358">
            <v>9311417</v>
          </cell>
          <cell r="B2358" t="str">
            <v>1510</v>
          </cell>
          <cell r="C2358" t="str">
            <v/>
          </cell>
          <cell r="D2358" t="str">
            <v>[임가공]멜라_토닝패치4매_2025v(아마존)</v>
          </cell>
        </row>
        <row r="2359">
          <cell r="A2359">
            <v>9311418</v>
          </cell>
          <cell r="B2359" t="str">
            <v>1510</v>
          </cell>
          <cell r="C2359" t="str">
            <v/>
          </cell>
          <cell r="D2359" t="str">
            <v>[임가공]멜라_비타씨에센스토너_150ml_2025v(아마존)</v>
          </cell>
        </row>
        <row r="2360">
          <cell r="A2360">
            <v>9311432</v>
          </cell>
          <cell r="B2360" t="str">
            <v>1510</v>
          </cell>
          <cell r="C2360" t="str">
            <v/>
          </cell>
          <cell r="D2360" t="str">
            <v>클리어_징크_SOS스팟_1ml</v>
          </cell>
        </row>
        <row r="2361">
          <cell r="A2361">
            <v>9311444</v>
          </cell>
          <cell r="B2361" t="str">
            <v>1510</v>
          </cell>
          <cell r="C2361" t="str">
            <v/>
          </cell>
          <cell r="D2361" t="str">
            <v>(단종)[임가공]멜라_원데이앰플_1ml(감탄브라)</v>
          </cell>
        </row>
        <row r="2362">
          <cell r="A2362">
            <v>9311503</v>
          </cell>
          <cell r="B2362" t="str">
            <v>1510</v>
          </cell>
          <cell r="C2362" t="str">
            <v/>
          </cell>
          <cell r="D2362" t="str">
            <v>(단종)[임가공]멜라_토닝원데이앰플_1ml(단품)</v>
          </cell>
        </row>
        <row r="2363">
          <cell r="A2363">
            <v>9311674</v>
          </cell>
          <cell r="B2363" t="str">
            <v>1510</v>
          </cell>
          <cell r="C2363" t="str">
            <v/>
          </cell>
          <cell r="D2363" t="str">
            <v>멜라_토닝원데이앰플_8ml_v4</v>
          </cell>
        </row>
        <row r="2364">
          <cell r="A2364">
            <v>9311676</v>
          </cell>
          <cell r="B2364" t="str">
            <v>1510</v>
          </cell>
          <cell r="C2364" t="str">
            <v/>
          </cell>
          <cell r="D2364" t="str">
            <v>[세트_임가공]베리어_리페어크림_105ml(카카오기획세트)</v>
          </cell>
        </row>
        <row r="2365">
          <cell r="A2365">
            <v>9311677</v>
          </cell>
          <cell r="B2365" t="str">
            <v>1510</v>
          </cell>
          <cell r="C2365" t="str">
            <v/>
          </cell>
          <cell r="D2365" t="str">
            <v>[세트_임가공]멜라_글루타치온크림_105ml(카카오기획세트)</v>
          </cell>
        </row>
        <row r="2366">
          <cell r="A2366">
            <v>9311678</v>
          </cell>
          <cell r="B2366" t="str">
            <v>1510</v>
          </cell>
          <cell r="C2366" t="str">
            <v/>
          </cell>
          <cell r="D2366" t="str">
            <v>[세트_임가공]베리어_리페어토너_200ml(카카오기획세트)</v>
          </cell>
        </row>
        <row r="2367">
          <cell r="A2367">
            <v>9311679</v>
          </cell>
          <cell r="B2367" t="str">
            <v>1510</v>
          </cell>
          <cell r="C2367" t="str">
            <v/>
          </cell>
          <cell r="D2367" t="str">
            <v>[세트_임가공]베리어_리페어미스트_60ml(카카오기획세트)</v>
          </cell>
        </row>
        <row r="2368">
          <cell r="A2368">
            <v>9311713</v>
          </cell>
          <cell r="B2368" t="str">
            <v>1510</v>
          </cell>
          <cell r="C2368" t="str">
            <v/>
          </cell>
          <cell r="D2368" t="str">
            <v>멜라B_토닝앰플쿠션_22호라이트베이지_OY기획세트(13g+리필13g)</v>
          </cell>
        </row>
        <row r="2369">
          <cell r="A2369">
            <v>9311718</v>
          </cell>
          <cell r="B2369" t="str">
            <v>1510</v>
          </cell>
          <cell r="C2369" t="str">
            <v/>
          </cell>
          <cell r="D2369" t="str">
            <v>[임가공]멜라B_글로우겔_마스크30g(단품)</v>
          </cell>
        </row>
        <row r="2370">
          <cell r="A2370">
            <v>9311719</v>
          </cell>
          <cell r="B2370" t="str">
            <v>1510</v>
          </cell>
          <cell r="C2370" t="str">
            <v/>
          </cell>
          <cell r="D2370" t="str">
            <v>베리어_리페어_카밍겔패치_9g*4개입</v>
          </cell>
        </row>
        <row r="2371">
          <cell r="A2371">
            <v>9311730</v>
          </cell>
          <cell r="B2371" t="str">
            <v>1510</v>
          </cell>
          <cell r="C2371" t="str">
            <v/>
          </cell>
          <cell r="D2371" t="str">
            <v>[세트_임가공]멜라_비타씨에센스토너_150ml(카카오기획세트)</v>
          </cell>
        </row>
        <row r="2372">
          <cell r="A2372">
            <v>9311868</v>
          </cell>
          <cell r="B2372" t="str">
            <v>1510</v>
          </cell>
          <cell r="C2372" t="str">
            <v/>
          </cell>
          <cell r="D2372" t="str">
            <v>멜라B_매트커버팩트_19페어_본품_19g_v2</v>
          </cell>
        </row>
        <row r="2373">
          <cell r="A2373">
            <v>9311869</v>
          </cell>
          <cell r="B2373" t="str">
            <v>1510</v>
          </cell>
          <cell r="C2373" t="str">
            <v/>
          </cell>
          <cell r="D2373" t="str">
            <v>멜라B_매트커버팩트_21내추럴_본품_19g_v2</v>
          </cell>
        </row>
        <row r="2374">
          <cell r="A2374">
            <v>9311880</v>
          </cell>
          <cell r="B2374" t="str">
            <v>1510</v>
          </cell>
          <cell r="C2374" t="str">
            <v/>
          </cell>
          <cell r="D2374" t="str">
            <v>멜라B_매트커버팩트_23베이지_본품_19g_v2</v>
          </cell>
        </row>
        <row r="2375">
          <cell r="A2375">
            <v>9311894</v>
          </cell>
          <cell r="B2375" t="str">
            <v>1510</v>
          </cell>
          <cell r="C2375" t="str">
            <v/>
          </cell>
          <cell r="D2375" t="str">
            <v>[세트_임가공]DWEGF_옴므_올인원플루이드_80ml(카카오기획세트)</v>
          </cell>
        </row>
        <row r="2376">
          <cell r="A2376">
            <v>9311895</v>
          </cell>
          <cell r="B2376" t="str">
            <v>1510</v>
          </cell>
          <cell r="C2376" t="str">
            <v/>
          </cell>
          <cell r="D2376" t="str">
            <v>[세트_임가공]멜라_토닝앰플쿠션(미니)+글로우립_21호(카카오기획세트)</v>
          </cell>
        </row>
        <row r="2377">
          <cell r="A2377">
            <v>9311896</v>
          </cell>
          <cell r="B2377" t="str">
            <v>1510</v>
          </cell>
          <cell r="C2377" t="str">
            <v/>
          </cell>
          <cell r="D2377" t="str">
            <v>[세트_임가공]멜라_토닝앰플쿠션(미니)+글로우립_19호(카카오기획세트)</v>
          </cell>
        </row>
        <row r="2378">
          <cell r="A2378">
            <v>9311897</v>
          </cell>
          <cell r="B2378" t="str">
            <v>1510</v>
          </cell>
          <cell r="C2378" t="str">
            <v/>
          </cell>
          <cell r="D2378" t="str">
            <v>[세트_임가공]멜라_토닝앰플쿠션(미니)+글로우립_23호(카카오기획세트)</v>
          </cell>
        </row>
        <row r="2379">
          <cell r="A2379">
            <v>9311899</v>
          </cell>
          <cell r="B2379" t="str">
            <v>1510</v>
          </cell>
          <cell r="C2379" t="str">
            <v/>
          </cell>
          <cell r="D2379" t="str">
            <v>이지듀멀티-비타앰플클렌저30mL(인도네시아_단품)</v>
          </cell>
        </row>
        <row r="2380">
          <cell r="A2380">
            <v>9311901</v>
          </cell>
          <cell r="B2380" t="str">
            <v>1510</v>
          </cell>
          <cell r="C2380" t="str">
            <v/>
          </cell>
          <cell r="D2380" t="str">
            <v>이지듀멀티-비타앰플클렌저200ML(인도네시아_단품)</v>
          </cell>
        </row>
        <row r="2381">
          <cell r="A2381">
            <v>9311902</v>
          </cell>
          <cell r="B2381" t="str">
            <v>1510</v>
          </cell>
          <cell r="C2381" t="str">
            <v/>
          </cell>
          <cell r="D2381" t="str">
            <v>이지듀클리어라하바디미스트100ML(인도네시아_단품)</v>
          </cell>
        </row>
        <row r="2382">
          <cell r="A2382">
            <v>9311903</v>
          </cell>
          <cell r="B2382" t="str">
            <v>1510</v>
          </cell>
          <cell r="C2382" t="str">
            <v/>
          </cell>
          <cell r="D2382" t="str">
            <v>이지듀디더블유이지에프멜라토닝원데이앰플1ML*7ea(인도네시아_단품)</v>
          </cell>
        </row>
        <row r="2383">
          <cell r="A2383">
            <v>9311904</v>
          </cell>
          <cell r="B2383" t="str">
            <v>1510</v>
          </cell>
          <cell r="C2383" t="str">
            <v/>
          </cell>
          <cell r="D2383" t="str">
            <v>이지듀디더블유이지에프멜라토닝원데이앰플1ML(인도네시아_단품)</v>
          </cell>
        </row>
        <row r="2384">
          <cell r="A2384">
            <v>9311905</v>
          </cell>
          <cell r="B2384" t="str">
            <v>1510</v>
          </cell>
          <cell r="C2384" t="str">
            <v/>
          </cell>
          <cell r="D2384" t="str">
            <v>이지듀디더블유이지에프멜라토닝원데이앰플15ML(인도네시아_단품)</v>
          </cell>
        </row>
        <row r="2385">
          <cell r="A2385">
            <v>9311906</v>
          </cell>
          <cell r="B2385" t="str">
            <v>1510</v>
          </cell>
          <cell r="C2385" t="str">
            <v/>
          </cell>
          <cell r="D2385" t="str">
            <v>이지듀디더블유이지에프멜라토닝원데이앰플30ML(인도네시아_단품)</v>
          </cell>
        </row>
        <row r="2386">
          <cell r="A2386">
            <v>9311907</v>
          </cell>
          <cell r="B2386" t="str">
            <v>1510</v>
          </cell>
          <cell r="C2386" t="str">
            <v/>
          </cell>
          <cell r="D2386" t="str">
            <v>이지듀멜라글루타치온크림50ML(인도네시아_단품)</v>
          </cell>
        </row>
        <row r="2387">
          <cell r="A2387">
            <v>9311908</v>
          </cell>
          <cell r="B2387" t="str">
            <v>1510</v>
          </cell>
          <cell r="C2387" t="str">
            <v/>
          </cell>
          <cell r="D2387" t="str">
            <v>이지듀멜라글루타치온크림105ML(인도네시아_단품)</v>
          </cell>
        </row>
        <row r="2388">
          <cell r="A2388">
            <v>9311909</v>
          </cell>
          <cell r="B2388" t="str">
            <v>1510</v>
          </cell>
          <cell r="C2388" t="str">
            <v/>
          </cell>
          <cell r="D2388" t="str">
            <v>이지듀디더블유이지에프와이드(프로텍션)패치4G(인도네시아_단품)</v>
          </cell>
        </row>
        <row r="2389">
          <cell r="A2389">
            <v>9311911</v>
          </cell>
          <cell r="B2389" t="str">
            <v>1510</v>
          </cell>
          <cell r="C2389" t="str">
            <v/>
          </cell>
          <cell r="D2389" t="str">
            <v>이지듀멜라비토닝앰플쿠션23호베이지(인도네시아_단품)</v>
          </cell>
        </row>
        <row r="2390">
          <cell r="A2390">
            <v>9311912</v>
          </cell>
          <cell r="B2390" t="str">
            <v>1510</v>
          </cell>
          <cell r="C2390" t="str">
            <v/>
          </cell>
          <cell r="D2390" t="str">
            <v>이지듀멜라비토닝앰플쿠션21호내추럴(인도네시아_단품)</v>
          </cell>
        </row>
        <row r="2391">
          <cell r="A2391">
            <v>9311913</v>
          </cell>
          <cell r="B2391" t="str">
            <v>1510</v>
          </cell>
          <cell r="C2391" t="str">
            <v/>
          </cell>
          <cell r="D2391" t="str">
            <v>이지듀멜라비토닝앰플쿠션19호페어(인도네시아_단품)</v>
          </cell>
        </row>
        <row r="2392">
          <cell r="A2392">
            <v>9311914</v>
          </cell>
          <cell r="B2392" t="str">
            <v>1510</v>
          </cell>
          <cell r="C2392" t="str">
            <v/>
          </cell>
          <cell r="D2392" t="str">
            <v>이지듀클리어징크스팟15ML(인도네시아_단품)</v>
          </cell>
        </row>
        <row r="2393">
          <cell r="A2393">
            <v>9311915</v>
          </cell>
          <cell r="B2393" t="str">
            <v>1510</v>
          </cell>
          <cell r="C2393" t="str">
            <v/>
          </cell>
          <cell r="D2393" t="str">
            <v>이지듀클리어아하2%토너200ML(인도네시아_단품)</v>
          </cell>
        </row>
        <row r="2394">
          <cell r="A2394">
            <v>9311916</v>
          </cell>
          <cell r="B2394" t="str">
            <v>1510</v>
          </cell>
          <cell r="C2394" t="str">
            <v/>
          </cell>
          <cell r="D2394" t="str">
            <v>이지듀클리어B3+B5세럼29ML(인도네시아_단품)</v>
          </cell>
        </row>
        <row r="2395">
          <cell r="A2395">
            <v>9311917</v>
          </cell>
          <cell r="B2395" t="str">
            <v>1510</v>
          </cell>
          <cell r="C2395" t="str">
            <v/>
          </cell>
          <cell r="D2395" t="str">
            <v>이지듀클리어바하클렌저100ML(인도네시아_단품)</v>
          </cell>
        </row>
        <row r="2396">
          <cell r="A2396">
            <v>9311918</v>
          </cell>
          <cell r="B2396" t="str">
            <v>1510</v>
          </cell>
          <cell r="C2396" t="str">
            <v/>
          </cell>
          <cell r="D2396" t="str">
            <v>이지듀멜라토닝선쿠션(인도네시아_단품)</v>
          </cell>
        </row>
        <row r="2397">
          <cell r="A2397">
            <v>9311919</v>
          </cell>
          <cell r="B2397" t="str">
            <v>1510</v>
          </cell>
          <cell r="C2397" t="str">
            <v/>
          </cell>
          <cell r="D2397" t="str">
            <v>이지듀멜라토닝멜라씨비타에센스토너30ML(인도네시아_단품)</v>
          </cell>
        </row>
        <row r="2398">
          <cell r="A2398">
            <v>9311920</v>
          </cell>
          <cell r="B2398" t="str">
            <v>1510</v>
          </cell>
          <cell r="C2398" t="str">
            <v/>
          </cell>
          <cell r="D2398" t="str">
            <v>이지듀멜라토닝멜라씨비타에센스토너150ML(인도네시아_단품)</v>
          </cell>
        </row>
        <row r="2399">
          <cell r="A2399">
            <v>9311921</v>
          </cell>
          <cell r="B2399" t="str">
            <v>1510</v>
          </cell>
          <cell r="C2399" t="str">
            <v/>
          </cell>
          <cell r="D2399" t="str">
            <v>이지듀멜라에이레티노0.03프로크림1ML(인도네시아_단품)</v>
          </cell>
        </row>
        <row r="2400">
          <cell r="A2400">
            <v>9311922</v>
          </cell>
          <cell r="B2400" t="str">
            <v>1510</v>
          </cell>
          <cell r="C2400" t="str">
            <v/>
          </cell>
          <cell r="D2400" t="str">
            <v>이지듀멜라에이레티노0.03프로크림30ML(인도네시아_단품)</v>
          </cell>
        </row>
        <row r="2401">
          <cell r="A2401">
            <v>9311923</v>
          </cell>
          <cell r="B2401" t="str">
            <v>1510</v>
          </cell>
          <cell r="C2401" t="str">
            <v/>
          </cell>
          <cell r="D2401" t="str">
            <v>이지듀멜라에이레티노0.3프로트리트먼트1ML(인도네시아_단품)</v>
          </cell>
        </row>
        <row r="2402">
          <cell r="A2402">
            <v>9311924</v>
          </cell>
          <cell r="B2402" t="str">
            <v>1510</v>
          </cell>
          <cell r="C2402" t="str">
            <v/>
          </cell>
          <cell r="D2402" t="str">
            <v>[임가공]멜라_비타앰플클렌저_30ml(인도네시아)</v>
          </cell>
        </row>
        <row r="2403">
          <cell r="A2403">
            <v>9311925</v>
          </cell>
          <cell r="B2403" t="str">
            <v>1510</v>
          </cell>
          <cell r="C2403" t="str">
            <v/>
          </cell>
          <cell r="D2403" t="str">
            <v>이지듀베리어리페어클렌저150ML(인도네시아_단품)</v>
          </cell>
        </row>
        <row r="2404">
          <cell r="A2404">
            <v>9311926</v>
          </cell>
          <cell r="B2404" t="str">
            <v>1510</v>
          </cell>
          <cell r="C2404" t="str">
            <v/>
          </cell>
          <cell r="D2404" t="str">
            <v>이지듀베리어리페어크림30G(인도네시아_단품)</v>
          </cell>
        </row>
        <row r="2405">
          <cell r="A2405">
            <v>9311927</v>
          </cell>
          <cell r="B2405" t="str">
            <v>1510</v>
          </cell>
          <cell r="C2405" t="str">
            <v/>
          </cell>
          <cell r="D2405" t="str">
            <v>이지듀베리어리페어크림50ML(인도네시아_단품)</v>
          </cell>
        </row>
        <row r="2406">
          <cell r="A2406">
            <v>9311928</v>
          </cell>
          <cell r="B2406" t="str">
            <v>1510</v>
          </cell>
          <cell r="C2406" t="str">
            <v/>
          </cell>
          <cell r="D2406" t="str">
            <v>이지듀베리어리페어크림105ML(인도네시아_단품)</v>
          </cell>
        </row>
        <row r="2407">
          <cell r="A2407">
            <v>9311929</v>
          </cell>
          <cell r="B2407" t="str">
            <v>1510</v>
          </cell>
          <cell r="C2407" t="str">
            <v/>
          </cell>
          <cell r="D2407" t="str">
            <v>이지듀베리어리페어마스크25G(*4매입)(인도네시아_단품)</v>
          </cell>
        </row>
        <row r="2408">
          <cell r="A2408">
            <v>9311930</v>
          </cell>
          <cell r="B2408" t="str">
            <v>1510</v>
          </cell>
          <cell r="C2408" t="str">
            <v/>
          </cell>
          <cell r="D2408" t="str">
            <v>이지듀베리어리페어토너200ML(인도네시아_단품)</v>
          </cell>
        </row>
        <row r="2409">
          <cell r="A2409">
            <v>9311931</v>
          </cell>
          <cell r="B2409" t="str">
            <v>1510</v>
          </cell>
          <cell r="C2409" t="str">
            <v/>
          </cell>
          <cell r="D2409" t="str">
            <v>이지듀베리어리페어미스트60ML(인도네시아_단품)</v>
          </cell>
        </row>
        <row r="2410">
          <cell r="A2410">
            <v>9311932</v>
          </cell>
          <cell r="B2410" t="str">
            <v>1510</v>
          </cell>
          <cell r="C2410" t="str">
            <v/>
          </cell>
          <cell r="D2410" t="str">
            <v>이지듀디더블유이지에프콜라겐실크림앰플55G(인도네시아_단품)</v>
          </cell>
        </row>
        <row r="2411">
          <cell r="A2411">
            <v>9311933</v>
          </cell>
          <cell r="B2411" t="str">
            <v>1510</v>
          </cell>
          <cell r="C2411" t="str">
            <v/>
          </cell>
          <cell r="D2411" t="str">
            <v>이지듀디더블유이지에프크림프레좀알엑스50ML(인도네시아_단품)</v>
          </cell>
        </row>
        <row r="2412">
          <cell r="A2412">
            <v>9311944</v>
          </cell>
          <cell r="B2412" t="str">
            <v>1510</v>
          </cell>
          <cell r="C2412" t="str">
            <v/>
          </cell>
          <cell r="D2412" t="str">
            <v>[임가공]멜라_비타에센스토너_30ml(인도네시아)</v>
          </cell>
        </row>
        <row r="2413">
          <cell r="A2413">
            <v>9311945</v>
          </cell>
          <cell r="B2413" t="str">
            <v>1510</v>
          </cell>
          <cell r="C2413" t="str">
            <v/>
          </cell>
          <cell r="D2413" t="str">
            <v>삭제</v>
          </cell>
        </row>
        <row r="2414">
          <cell r="A2414">
            <v>9311946</v>
          </cell>
          <cell r="B2414" t="str">
            <v>1510</v>
          </cell>
          <cell r="C2414" t="str">
            <v/>
          </cell>
          <cell r="D2414" t="str">
            <v>[임가공]멜라_비타에센스토너_150ml(인도네시아)</v>
          </cell>
        </row>
        <row r="2415">
          <cell r="A2415">
            <v>9311947</v>
          </cell>
          <cell r="B2415" t="str">
            <v>1510</v>
          </cell>
          <cell r="C2415" t="str">
            <v/>
          </cell>
          <cell r="D2415" t="str">
            <v>[임가공]멜라_비타앰플클렌저_200ml(인도네시아)</v>
          </cell>
        </row>
        <row r="2416">
          <cell r="A2416">
            <v>9311949</v>
          </cell>
          <cell r="B2416" t="str">
            <v>1510</v>
          </cell>
          <cell r="C2416" t="str">
            <v/>
          </cell>
          <cell r="D2416" t="str">
            <v>[임가공]클리어_라하_바디미스트_100ML_인도네시아</v>
          </cell>
        </row>
        <row r="2417">
          <cell r="A2417">
            <v>9311950</v>
          </cell>
          <cell r="B2417" t="str">
            <v>1510</v>
          </cell>
          <cell r="C2417" t="str">
            <v/>
          </cell>
          <cell r="D2417" t="str">
            <v>[임가공]멜라_원데이앰플_1ML*7EA_인도네시아</v>
          </cell>
        </row>
        <row r="2418">
          <cell r="A2418">
            <v>9311951</v>
          </cell>
          <cell r="B2418" t="str">
            <v>1510</v>
          </cell>
          <cell r="C2418" t="str">
            <v/>
          </cell>
          <cell r="D2418" t="str">
            <v>[임가공]멜라_원데이앰플_1ML_인도네시아</v>
          </cell>
        </row>
        <row r="2419">
          <cell r="A2419">
            <v>9311952</v>
          </cell>
          <cell r="B2419" t="str">
            <v>1510</v>
          </cell>
          <cell r="C2419" t="str">
            <v/>
          </cell>
          <cell r="D2419" t="str">
            <v>[임가공]멜라_토닝원데이앰플_15ml(인도네시아)</v>
          </cell>
        </row>
        <row r="2420">
          <cell r="A2420">
            <v>9311953</v>
          </cell>
          <cell r="B2420" t="str">
            <v>1510</v>
          </cell>
          <cell r="C2420" t="str">
            <v/>
          </cell>
          <cell r="D2420" t="str">
            <v>[임가공]멜라_토닝원데이앰플_30ml(인도네시아)</v>
          </cell>
        </row>
        <row r="2421">
          <cell r="A2421">
            <v>9311954</v>
          </cell>
          <cell r="B2421" t="str">
            <v>1510</v>
          </cell>
          <cell r="C2421" t="str">
            <v/>
          </cell>
          <cell r="D2421" t="str">
            <v>[임가공]멜라_글루타치온크림_50ml(인도네시아)</v>
          </cell>
        </row>
        <row r="2422">
          <cell r="A2422">
            <v>9311955</v>
          </cell>
          <cell r="B2422" t="str">
            <v>1510</v>
          </cell>
          <cell r="C2422" t="str">
            <v/>
          </cell>
          <cell r="D2422" t="str">
            <v>[임가공]멜라_글루타치온크림_105ML_인도네시아</v>
          </cell>
        </row>
        <row r="2423">
          <cell r="A2423">
            <v>9311956</v>
          </cell>
          <cell r="B2423" t="str">
            <v>1510</v>
          </cell>
          <cell r="C2423" t="str">
            <v/>
          </cell>
          <cell r="D2423" t="str">
            <v>[임가공]DWEGF_와이트(프로텍션)패치_4G_인도네시아</v>
          </cell>
        </row>
        <row r="2424">
          <cell r="A2424">
            <v>9311957</v>
          </cell>
          <cell r="B2424" t="str">
            <v>1510</v>
          </cell>
          <cell r="C2424" t="str">
            <v/>
          </cell>
          <cell r="D2424" t="str">
            <v>[임가공]멜라_앰플쿠션_23호베이지_본품_15g_인도네시아</v>
          </cell>
        </row>
        <row r="2425">
          <cell r="A2425">
            <v>9311958</v>
          </cell>
          <cell r="B2425" t="str">
            <v>1510</v>
          </cell>
          <cell r="C2425" t="str">
            <v/>
          </cell>
          <cell r="D2425" t="str">
            <v>[임가공]멜라_앰플쿠션_21호내추럴_본품_15g_인도네시아</v>
          </cell>
        </row>
        <row r="2426">
          <cell r="A2426">
            <v>9311959</v>
          </cell>
          <cell r="B2426" t="str">
            <v>1510</v>
          </cell>
          <cell r="C2426" t="str">
            <v/>
          </cell>
          <cell r="D2426" t="str">
            <v>[임가공]멜라_앰플쿠션_19호페어_본품_15g_인도네시아</v>
          </cell>
        </row>
        <row r="2427">
          <cell r="A2427">
            <v>9311980</v>
          </cell>
          <cell r="B2427" t="str">
            <v>1510</v>
          </cell>
          <cell r="C2427" t="str">
            <v/>
          </cell>
          <cell r="D2427" t="str">
            <v>[임가공]클리어_징크스팟_15ml(인도네시아)</v>
          </cell>
        </row>
        <row r="2428">
          <cell r="A2428">
            <v>9311995</v>
          </cell>
          <cell r="B2428" t="str">
            <v>1510</v>
          </cell>
          <cell r="C2428" t="str">
            <v/>
          </cell>
          <cell r="D2428" t="str">
            <v>[임가공]클리어_아하2%토너_200ml(인도네시아)</v>
          </cell>
        </row>
        <row r="2429">
          <cell r="A2429">
            <v>9311996</v>
          </cell>
          <cell r="B2429" t="str">
            <v>1510</v>
          </cell>
          <cell r="C2429" t="str">
            <v/>
          </cell>
          <cell r="D2429" t="str">
            <v>[임가공]클리어_B3+B5세럼_29ml(인도네시아)</v>
          </cell>
        </row>
        <row r="2430">
          <cell r="A2430">
            <v>9311997</v>
          </cell>
          <cell r="B2430" t="str">
            <v>1510</v>
          </cell>
          <cell r="C2430" t="str">
            <v/>
          </cell>
          <cell r="D2430" t="str">
            <v>[임가공]클리어_바하클렌저_100ml(인도네시아)</v>
          </cell>
        </row>
        <row r="2431">
          <cell r="A2431">
            <v>9311998</v>
          </cell>
          <cell r="B2431" t="str">
            <v>1510</v>
          </cell>
          <cell r="C2431" t="str">
            <v/>
          </cell>
          <cell r="D2431" t="str">
            <v>이지듀멜라토닝선쿠션(인도네시아)</v>
          </cell>
        </row>
        <row r="2432">
          <cell r="A2432">
            <v>9311999</v>
          </cell>
          <cell r="B2432" t="str">
            <v>1510</v>
          </cell>
          <cell r="C2432" t="str">
            <v/>
          </cell>
          <cell r="D2432" t="str">
            <v>[임가공]멜라_레티노0.03크림_1ML_인도네시아</v>
          </cell>
        </row>
        <row r="2433">
          <cell r="A2433">
            <v>9312000</v>
          </cell>
          <cell r="B2433" t="str">
            <v>1510</v>
          </cell>
          <cell r="C2433" t="str">
            <v/>
          </cell>
          <cell r="D2433" t="str">
            <v>[임가공]멜라_레티노0.03크림_30ML_인도네시아</v>
          </cell>
        </row>
        <row r="2434">
          <cell r="A2434">
            <v>9312001</v>
          </cell>
          <cell r="B2434" t="str">
            <v>1510</v>
          </cell>
          <cell r="C2434" t="str">
            <v/>
          </cell>
          <cell r="D2434" t="str">
            <v>[임가공]멜라_레티노0.3트리트먼트크림_1ML_인도네시아</v>
          </cell>
        </row>
        <row r="2435">
          <cell r="A2435">
            <v>9312002</v>
          </cell>
          <cell r="B2435" t="str">
            <v>1510</v>
          </cell>
          <cell r="C2435" t="str">
            <v/>
          </cell>
          <cell r="D2435" t="str">
            <v>[임가공]베리어_리페어클렌저_150ML_인도네시아</v>
          </cell>
        </row>
        <row r="2436">
          <cell r="A2436">
            <v>9312003</v>
          </cell>
          <cell r="B2436" t="str">
            <v>1510</v>
          </cell>
          <cell r="C2436" t="str">
            <v/>
          </cell>
          <cell r="D2436" t="str">
            <v>[임가공]베리어_리페어크림_30G_인도네시아</v>
          </cell>
        </row>
        <row r="2437">
          <cell r="A2437">
            <v>9312004</v>
          </cell>
          <cell r="B2437" t="str">
            <v>1510</v>
          </cell>
          <cell r="C2437" t="str">
            <v/>
          </cell>
          <cell r="D2437" t="str">
            <v>[임가공]베리어_리페어크림_50ML_인도네시아</v>
          </cell>
        </row>
        <row r="2438">
          <cell r="A2438">
            <v>9312005</v>
          </cell>
          <cell r="B2438" t="str">
            <v>1510</v>
          </cell>
          <cell r="C2438" t="str">
            <v/>
          </cell>
          <cell r="D2438" t="str">
            <v>[임가공]베리어_리페어크림_105ML_인도네시아</v>
          </cell>
        </row>
        <row r="2439">
          <cell r="A2439">
            <v>9312006</v>
          </cell>
          <cell r="B2439" t="str">
            <v>1510</v>
          </cell>
          <cell r="C2439" t="str">
            <v/>
          </cell>
          <cell r="D2439" t="str">
            <v>[임가공]베리어_리페어마스크_25G(4개입)_인도네시아</v>
          </cell>
        </row>
        <row r="2440">
          <cell r="A2440">
            <v>9312007</v>
          </cell>
          <cell r="B2440" t="str">
            <v>1510</v>
          </cell>
          <cell r="C2440" t="str">
            <v/>
          </cell>
          <cell r="D2440" t="str">
            <v>[임가공]베리어_리페어토너_200ML_인도네시아</v>
          </cell>
        </row>
        <row r="2441">
          <cell r="A2441">
            <v>9312008</v>
          </cell>
          <cell r="B2441" t="str">
            <v>1510</v>
          </cell>
          <cell r="C2441" t="str">
            <v/>
          </cell>
          <cell r="D2441" t="str">
            <v>[임가공]베리어_리페어미스트_200ML_인도네시아</v>
          </cell>
        </row>
        <row r="2442">
          <cell r="A2442">
            <v>9312009</v>
          </cell>
          <cell r="B2442" t="str">
            <v>1510</v>
          </cell>
          <cell r="C2442" t="str">
            <v/>
          </cell>
          <cell r="D2442" t="str">
            <v>(단종)[임가공]DWEGF_콜라겐_실크림앰플_55G_인도네시아</v>
          </cell>
        </row>
        <row r="2443">
          <cell r="A2443">
            <v>9312010</v>
          </cell>
          <cell r="B2443" t="str">
            <v>1510</v>
          </cell>
          <cell r="C2443" t="str">
            <v/>
          </cell>
          <cell r="D2443" t="str">
            <v>[임가공]DWEGF_프레좀알엑스_크림_50ML_인도네시아</v>
          </cell>
        </row>
        <row r="2444">
          <cell r="A2444">
            <v>9312030</v>
          </cell>
          <cell r="B2444" t="str">
            <v>1510</v>
          </cell>
          <cell r="C2444" t="str">
            <v/>
          </cell>
          <cell r="D2444" t="str">
            <v>멜라_토닝원데이앰플_시카알로에_1ml</v>
          </cell>
        </row>
        <row r="2445">
          <cell r="A2445">
            <v>9312031</v>
          </cell>
          <cell r="B2445" t="str">
            <v>1510</v>
          </cell>
          <cell r="C2445" t="str">
            <v/>
          </cell>
          <cell r="D2445" t="str">
            <v>멜라_토닝원데이앰플_시카알로에_8ml</v>
          </cell>
        </row>
        <row r="2446">
          <cell r="A2446">
            <v>9312032</v>
          </cell>
          <cell r="B2446" t="str">
            <v>1510</v>
          </cell>
          <cell r="C2446" t="str">
            <v/>
          </cell>
          <cell r="D2446" t="str">
            <v>(단종)멜라_토닝원데이앰플_시카알로에_겔패치12g(1ea)</v>
          </cell>
        </row>
        <row r="2447">
          <cell r="A2447">
            <v>9312033</v>
          </cell>
          <cell r="B2447" t="str">
            <v>1510</v>
          </cell>
          <cell r="C2447" t="str">
            <v/>
          </cell>
          <cell r="D2447" t="str">
            <v>이지듀베리어리페어카밍겔패치(9g*1매입)</v>
          </cell>
        </row>
        <row r="2448">
          <cell r="A2448">
            <v>9312121</v>
          </cell>
          <cell r="B2448" t="str">
            <v>1510</v>
          </cell>
          <cell r="C2448" t="str">
            <v/>
          </cell>
          <cell r="D2448" t="str">
            <v>[임가공]멜라_매트커버팩트(미니)+시카알로에15ml_21호_카카오기획세트</v>
          </cell>
        </row>
        <row r="2449">
          <cell r="A2449">
            <v>9312132</v>
          </cell>
          <cell r="B2449" t="str">
            <v>1510</v>
          </cell>
          <cell r="C2449" t="str">
            <v/>
          </cell>
          <cell r="D2449" t="str">
            <v>(단종)[임가공]멜라_원데이앰플_10ml+1ml+삼각쇼핑백_카카오기획세트</v>
          </cell>
        </row>
        <row r="2450">
          <cell r="A2450">
            <v>9312144</v>
          </cell>
          <cell r="B2450" t="str">
            <v>1510</v>
          </cell>
          <cell r="C2450" t="str">
            <v/>
          </cell>
          <cell r="D2450" t="str">
            <v>멜라_토닝원데이앰플_원엑스8ml(미국)</v>
          </cell>
        </row>
        <row r="2451">
          <cell r="A2451">
            <v>9312145</v>
          </cell>
          <cell r="B2451" t="str">
            <v>1510</v>
          </cell>
          <cell r="C2451" t="str">
            <v/>
          </cell>
          <cell r="D2451" t="str">
            <v>멜라_토닝원데이앰플_쓰리엑스8ml(미국)</v>
          </cell>
        </row>
        <row r="2452">
          <cell r="A2452">
            <v>9312146</v>
          </cell>
          <cell r="B2452" t="str">
            <v>1510</v>
          </cell>
          <cell r="C2452" t="str">
            <v/>
          </cell>
          <cell r="D2452" t="str">
            <v>멜라_토닝원데이앰플_파이브엑스8ml(미국)</v>
          </cell>
        </row>
        <row r="2453">
          <cell r="A2453">
            <v>9312147</v>
          </cell>
          <cell r="B2453" t="str">
            <v>1510</v>
          </cell>
          <cell r="C2453" t="str">
            <v/>
          </cell>
          <cell r="D2453" t="str">
            <v>멜라_토닝원데이앰플_원엑스30ml(미국)</v>
          </cell>
        </row>
        <row r="2454">
          <cell r="A2454">
            <v>9312148</v>
          </cell>
          <cell r="B2454" t="str">
            <v>1510</v>
          </cell>
          <cell r="C2454" t="str">
            <v/>
          </cell>
          <cell r="D2454" t="str">
            <v>멜라_토닝원데이앰플_쓰리엑스30ml(미국)</v>
          </cell>
        </row>
        <row r="2455">
          <cell r="A2455">
            <v>9312149</v>
          </cell>
          <cell r="B2455" t="str">
            <v>1510</v>
          </cell>
          <cell r="C2455" t="str">
            <v/>
          </cell>
          <cell r="D2455" t="str">
            <v>멜라_토닝원데이앰플_파이브엑스30ml(미국)</v>
          </cell>
        </row>
        <row r="2456">
          <cell r="A2456">
            <v>9312165</v>
          </cell>
          <cell r="B2456" t="str">
            <v>1510</v>
          </cell>
          <cell r="C2456" t="str">
            <v/>
          </cell>
          <cell r="D2456" t="str">
            <v>멜라_토닝앰플쿠션_13호_13g(미국)</v>
          </cell>
        </row>
        <row r="2457">
          <cell r="A2457">
            <v>9312166</v>
          </cell>
          <cell r="B2457" t="str">
            <v>1510</v>
          </cell>
          <cell r="C2457" t="str">
            <v/>
          </cell>
          <cell r="D2457" t="str">
            <v>멜라_토닝앰플쿠션_17호_13g(미국)</v>
          </cell>
        </row>
        <row r="2458">
          <cell r="A2458">
            <v>9312167</v>
          </cell>
          <cell r="B2458" t="str">
            <v>1510</v>
          </cell>
          <cell r="C2458" t="str">
            <v/>
          </cell>
          <cell r="D2458" t="str">
            <v>멜라_토닝앰플쿠션_19호_13g(미국)</v>
          </cell>
        </row>
        <row r="2459">
          <cell r="A2459">
            <v>9312168</v>
          </cell>
          <cell r="B2459" t="str">
            <v>1510</v>
          </cell>
          <cell r="C2459" t="str">
            <v/>
          </cell>
          <cell r="D2459" t="str">
            <v>멜라_토닝앰플쿠션_21호_13g(미국)</v>
          </cell>
        </row>
        <row r="2460">
          <cell r="A2460">
            <v>9312169</v>
          </cell>
          <cell r="B2460" t="str">
            <v>1510</v>
          </cell>
          <cell r="C2460" t="str">
            <v/>
          </cell>
          <cell r="D2460" t="str">
            <v>멜라_토닝앰플쿠션_23호_13g(미국)</v>
          </cell>
        </row>
        <row r="2461">
          <cell r="A2461">
            <v>9312180</v>
          </cell>
          <cell r="B2461" t="str">
            <v>1510</v>
          </cell>
          <cell r="C2461" t="str">
            <v/>
          </cell>
          <cell r="D2461" t="str">
            <v>멜라_토닝앰플쿠션_25호_13g(미국)</v>
          </cell>
        </row>
        <row r="2462">
          <cell r="A2462">
            <v>9312181</v>
          </cell>
          <cell r="B2462" t="str">
            <v>1510</v>
          </cell>
          <cell r="C2462" t="str">
            <v/>
          </cell>
          <cell r="D2462" t="str">
            <v>멜라_토닝앰플쿠션_27호_13g(미국)</v>
          </cell>
        </row>
        <row r="2463">
          <cell r="A2463">
            <v>9312182</v>
          </cell>
          <cell r="B2463" t="str">
            <v>1510</v>
          </cell>
          <cell r="C2463" t="str">
            <v/>
          </cell>
          <cell r="D2463" t="str">
            <v>멜라_토닝앰플쿠션_33호_13g(미국)</v>
          </cell>
        </row>
        <row r="2464">
          <cell r="A2464">
            <v>9312183</v>
          </cell>
          <cell r="B2464" t="str">
            <v>1510</v>
          </cell>
          <cell r="C2464" t="str">
            <v/>
          </cell>
          <cell r="D2464" t="str">
            <v>멜라_토닝앰플쿠션_41호_13g(미국)</v>
          </cell>
        </row>
        <row r="2465">
          <cell r="A2465">
            <v>9312184</v>
          </cell>
          <cell r="B2465" t="str">
            <v>1510</v>
          </cell>
          <cell r="C2465" t="str">
            <v/>
          </cell>
          <cell r="D2465" t="str">
            <v>멜라_토닝앰플쿠션_45호_13g(미국)</v>
          </cell>
        </row>
        <row r="2466">
          <cell r="A2466">
            <v>9312185</v>
          </cell>
          <cell r="B2466" t="str">
            <v>1510</v>
          </cell>
          <cell r="C2466" t="str">
            <v/>
          </cell>
          <cell r="D2466" t="str">
            <v>멜라B_클렌징오일_30ml</v>
          </cell>
        </row>
        <row r="2467">
          <cell r="A2467">
            <v>9312186</v>
          </cell>
          <cell r="B2467" t="str">
            <v>1510</v>
          </cell>
          <cell r="C2467" t="str">
            <v/>
          </cell>
          <cell r="D2467" t="str">
            <v>RX_포스트레이저_미스트_120ml(25AD)</v>
          </cell>
        </row>
        <row r="2468">
          <cell r="A2468">
            <v>9312292</v>
          </cell>
          <cell r="B2468" t="str">
            <v>1510</v>
          </cell>
          <cell r="C2468" t="str">
            <v/>
          </cell>
          <cell r="D2468" t="str">
            <v>코드삭제</v>
          </cell>
        </row>
        <row r="2469">
          <cell r="A2469">
            <v>9312293</v>
          </cell>
          <cell r="B2469" t="str">
            <v>1510</v>
          </cell>
          <cell r="C2469" t="str">
            <v/>
          </cell>
          <cell r="D2469" t="str">
            <v>멜라_토닝앰플쿠션_21호기프트세트(추석세트)</v>
          </cell>
        </row>
        <row r="2470">
          <cell r="A2470">
            <v>9312294</v>
          </cell>
          <cell r="B2470" t="str">
            <v>1510</v>
          </cell>
          <cell r="C2470" t="str">
            <v/>
          </cell>
          <cell r="D2470" t="str">
            <v>코드삭제</v>
          </cell>
        </row>
        <row r="2471">
          <cell r="A2471">
            <v>9312348</v>
          </cell>
          <cell r="B2471" t="str">
            <v>1510</v>
          </cell>
          <cell r="C2471" t="str">
            <v/>
          </cell>
          <cell r="D2471" t="str">
            <v>멜라_토닝원데이앰플_부스터샷_15ml</v>
          </cell>
        </row>
        <row r="2472">
          <cell r="A2472">
            <v>9312350</v>
          </cell>
          <cell r="B2472" t="str">
            <v>1510</v>
          </cell>
          <cell r="C2472" t="str">
            <v/>
          </cell>
          <cell r="D2472" t="str">
            <v>멜라_토닝원데이앰플_부스터샷_리필_15ml</v>
          </cell>
        </row>
        <row r="2473">
          <cell r="A2473">
            <v>9312351</v>
          </cell>
          <cell r="B2473" t="str">
            <v>1510</v>
          </cell>
          <cell r="C2473" t="str">
            <v/>
          </cell>
          <cell r="D2473" t="str">
            <v>리프트_스칼프앰플_80ml</v>
          </cell>
        </row>
        <row r="2474">
          <cell r="A2474">
            <v>9312352</v>
          </cell>
          <cell r="B2474" t="str">
            <v>1510</v>
          </cell>
          <cell r="C2474" t="str">
            <v/>
          </cell>
          <cell r="D2474" t="str">
            <v>(단종)멜라_토닝원데이앰플_세븐데이즈스페셜세트_(1ml*7ea)</v>
          </cell>
        </row>
        <row r="2475">
          <cell r="A2475">
            <v>9312354</v>
          </cell>
          <cell r="B2475" t="str">
            <v>1510</v>
          </cell>
          <cell r="C2475" t="str">
            <v/>
          </cell>
          <cell r="D2475" t="str">
            <v>(단종)[임가공]멜라_베스트스킨케어세트(추석세트)</v>
          </cell>
        </row>
        <row r="2476">
          <cell r="A2476">
            <v>9312355</v>
          </cell>
          <cell r="B2476" t="str">
            <v>1510</v>
          </cell>
          <cell r="C2476" t="str">
            <v/>
          </cell>
          <cell r="D2476" t="str">
            <v>(단종)[임가공]멜라_베리어리페어세트(추석세트)</v>
          </cell>
        </row>
        <row r="2477">
          <cell r="A2477">
            <v>9312357</v>
          </cell>
          <cell r="B2477" t="str">
            <v>1510</v>
          </cell>
          <cell r="C2477" t="str">
            <v/>
          </cell>
          <cell r="D2477" t="str">
            <v>[임가공]멜라_토닝앰플쿠션+토닝원데이앰플1ml_21호_카카오기획세트</v>
          </cell>
        </row>
        <row r="2478">
          <cell r="A2478">
            <v>9312358</v>
          </cell>
          <cell r="B2478" t="str">
            <v>1510</v>
          </cell>
          <cell r="C2478" t="str">
            <v/>
          </cell>
          <cell r="D2478" t="str">
            <v>[임가공]멜라_토닝앰플쿠션+토닝원데이앰플1ml_23호_카카오기획세트</v>
          </cell>
        </row>
        <row r="2479">
          <cell r="A2479">
            <v>9312366</v>
          </cell>
          <cell r="B2479" t="str">
            <v>1510</v>
          </cell>
          <cell r="C2479" t="str">
            <v/>
          </cell>
          <cell r="D2479" t="str">
            <v>멜라_토닝원데이앰플_부스터샷_20ml</v>
          </cell>
        </row>
        <row r="2480">
          <cell r="A2480">
            <v>9312367</v>
          </cell>
          <cell r="B2480" t="str">
            <v>1510</v>
          </cell>
          <cell r="C2480" t="str">
            <v/>
          </cell>
          <cell r="D2480" t="str">
            <v>멜라_토닝원데이앰플_부스터샷_리필_20ml</v>
          </cell>
        </row>
        <row r="2481">
          <cell r="A2481">
            <v>9312370</v>
          </cell>
          <cell r="B2481" t="str">
            <v>1510</v>
          </cell>
          <cell r="C2481" t="str">
            <v/>
          </cell>
          <cell r="D2481" t="str">
            <v>코드삭제</v>
          </cell>
        </row>
        <row r="2482">
          <cell r="A2482">
            <v>9312377</v>
          </cell>
          <cell r="B2482" t="str">
            <v>1510</v>
          </cell>
          <cell r="C2482" t="str">
            <v/>
          </cell>
          <cell r="D2482" t="str">
            <v>[세트_임가공]멜라_토닝앰플쿠션15g+키링파우치_21호(카카오기획세트)</v>
          </cell>
        </row>
        <row r="2483">
          <cell r="A2483">
            <v>9312379</v>
          </cell>
          <cell r="B2483" t="str">
            <v>1510</v>
          </cell>
          <cell r="C2483" t="str">
            <v/>
          </cell>
          <cell r="D2483" t="str">
            <v>[세트_임가공]멜라_토닝앰플쿠션15g+키링파우치_19호(카카오기획세트)</v>
          </cell>
        </row>
        <row r="2484">
          <cell r="A2484">
            <v>9312411</v>
          </cell>
          <cell r="B2484" t="str">
            <v>1510</v>
          </cell>
          <cell r="C2484" t="str">
            <v/>
          </cell>
          <cell r="D2484" t="str">
            <v>[세트_임가공]멜라_토닝앰플쿠션15g_19호(직영몰기획세트)</v>
          </cell>
        </row>
        <row r="2485">
          <cell r="A2485">
            <v>9312413</v>
          </cell>
          <cell r="B2485" t="str">
            <v>1510</v>
          </cell>
          <cell r="C2485" t="str">
            <v/>
          </cell>
          <cell r="D2485" t="str">
            <v>[세트_임가공]멜라_토닝앰플쿠션15g_21호(직영몰기획세트)</v>
          </cell>
        </row>
        <row r="2486">
          <cell r="A2486">
            <v>9312414</v>
          </cell>
          <cell r="B2486" t="str">
            <v>1510</v>
          </cell>
          <cell r="C2486" t="str">
            <v/>
          </cell>
          <cell r="D2486" t="str">
            <v>[세트_임가공]멜라_토닝앰플쿠션15g_22호(직영몰기획세트)</v>
          </cell>
        </row>
        <row r="2487">
          <cell r="A2487">
            <v>9312415</v>
          </cell>
          <cell r="B2487" t="str">
            <v>1510</v>
          </cell>
          <cell r="C2487" t="str">
            <v/>
          </cell>
          <cell r="D2487" t="str">
            <v>[세트_임가공]멜라_토닝앰플쿠션15g_23호(직영몰기획세트)</v>
          </cell>
        </row>
        <row r="2488">
          <cell r="A2488">
            <v>9312416</v>
          </cell>
          <cell r="B2488" t="str">
            <v>1510</v>
          </cell>
          <cell r="C2488" t="str">
            <v/>
          </cell>
          <cell r="D2488" t="str">
            <v>[세트_임가공]멜라_매트커버팩트19g_19호(직영몰기획세트)</v>
          </cell>
        </row>
        <row r="2489">
          <cell r="A2489">
            <v>9312417</v>
          </cell>
          <cell r="B2489" t="str">
            <v>1510</v>
          </cell>
          <cell r="C2489" t="str">
            <v/>
          </cell>
          <cell r="D2489" t="str">
            <v>[세트_임가공]멜라_매트커버팩트19g_21호(직영몰기획세트)</v>
          </cell>
        </row>
        <row r="2490">
          <cell r="A2490">
            <v>9312418</v>
          </cell>
          <cell r="B2490" t="str">
            <v>1510</v>
          </cell>
          <cell r="C2490" t="str">
            <v/>
          </cell>
          <cell r="D2490" t="str">
            <v>[세트_임가공]멜라_매트커버팩트19g_23호(직영몰기획세트)</v>
          </cell>
        </row>
        <row r="2491">
          <cell r="A2491">
            <v>9312423</v>
          </cell>
          <cell r="B2491" t="str">
            <v>1510</v>
          </cell>
          <cell r="C2491" t="str">
            <v/>
          </cell>
          <cell r="D2491" t="str">
            <v>멜라_토닝앰플쿠션_13호_리필13g(미국)</v>
          </cell>
        </row>
        <row r="2492">
          <cell r="A2492">
            <v>9312424</v>
          </cell>
          <cell r="B2492" t="str">
            <v>1510</v>
          </cell>
          <cell r="C2492" t="str">
            <v/>
          </cell>
          <cell r="D2492" t="str">
            <v>멜라_토닝앰플쿠션_17호_리필13g(미국)</v>
          </cell>
        </row>
        <row r="2493">
          <cell r="A2493">
            <v>9312425</v>
          </cell>
          <cell r="B2493" t="str">
            <v>1510</v>
          </cell>
          <cell r="C2493" t="str">
            <v/>
          </cell>
          <cell r="D2493" t="str">
            <v>멜라_토닝앰플쿠션_19호_리필13g(미국)</v>
          </cell>
        </row>
        <row r="2494">
          <cell r="A2494">
            <v>9312426</v>
          </cell>
          <cell r="B2494" t="str">
            <v>1510</v>
          </cell>
          <cell r="C2494" t="str">
            <v/>
          </cell>
          <cell r="D2494" t="str">
            <v>멜라_토닝앰플쿠션_21호_리필13g(미국)</v>
          </cell>
        </row>
        <row r="2495">
          <cell r="A2495">
            <v>9312427</v>
          </cell>
          <cell r="B2495" t="str">
            <v>1510</v>
          </cell>
          <cell r="C2495" t="str">
            <v/>
          </cell>
          <cell r="D2495" t="str">
            <v>멜라_토닝앰플쿠션_23호_리필13g(미국)</v>
          </cell>
        </row>
        <row r="2496">
          <cell r="A2496">
            <v>9312428</v>
          </cell>
          <cell r="B2496" t="str">
            <v>1510</v>
          </cell>
          <cell r="C2496" t="str">
            <v/>
          </cell>
          <cell r="D2496" t="str">
            <v>멜라_토닝앰플쿠션_25호_리필13g(미국)</v>
          </cell>
        </row>
        <row r="2497">
          <cell r="A2497">
            <v>9312429</v>
          </cell>
          <cell r="B2497" t="str">
            <v>1510</v>
          </cell>
          <cell r="C2497" t="str">
            <v/>
          </cell>
          <cell r="D2497" t="str">
            <v>멜라_토닝앰플쿠션_27호_리필13g(미국)</v>
          </cell>
        </row>
        <row r="2498">
          <cell r="A2498">
            <v>9312440</v>
          </cell>
          <cell r="B2498" t="str">
            <v>1510</v>
          </cell>
          <cell r="C2498" t="str">
            <v/>
          </cell>
          <cell r="D2498" t="str">
            <v>[세트_임가공]멜라_토닝앰플쿠션15g+키링파우치_23호(카카오기획세트)</v>
          </cell>
        </row>
        <row r="2499">
          <cell r="A2499">
            <v>9312441</v>
          </cell>
          <cell r="B2499" t="str">
            <v>1510</v>
          </cell>
          <cell r="C2499" t="str">
            <v/>
          </cell>
          <cell r="D2499" t="str">
            <v>[세트_임가공]멜라_매트커버팩트19g+키링파우치_21호(카카오기획세트)</v>
          </cell>
        </row>
        <row r="2500">
          <cell r="A2500">
            <v>9312442</v>
          </cell>
          <cell r="B2500" t="str">
            <v>1510</v>
          </cell>
          <cell r="C2500" t="str">
            <v/>
          </cell>
          <cell r="D2500" t="str">
            <v>[세트_임가공]멜라_매트커버팩트19g+키링파우치_19호(카카오기획세트)</v>
          </cell>
        </row>
        <row r="2501">
          <cell r="A2501">
            <v>9312443</v>
          </cell>
          <cell r="B2501" t="str">
            <v>1510</v>
          </cell>
          <cell r="C2501" t="str">
            <v/>
          </cell>
          <cell r="D2501" t="str">
            <v>[세트_임가공]멜라_매트커버팩트19g+키링파우치_23호(카카오기획세트)</v>
          </cell>
        </row>
        <row r="2502">
          <cell r="A2502">
            <v>9312444</v>
          </cell>
          <cell r="B2502" t="str">
            <v>1510</v>
          </cell>
          <cell r="C2502" t="str">
            <v/>
          </cell>
          <cell r="D2502" t="str">
            <v>[세트_임가공]멜라_토닝앰플쿠션15g_19호(카카오,특판스페셜기획세트)</v>
          </cell>
        </row>
        <row r="2503">
          <cell r="A2503">
            <v>9312445</v>
          </cell>
          <cell r="B2503" t="str">
            <v>1510</v>
          </cell>
          <cell r="C2503" t="str">
            <v/>
          </cell>
          <cell r="D2503" t="str">
            <v>[세트_임가공]멜라_토닝앰플쿠션15g_21호(카카오,특판스페셜기획세트)</v>
          </cell>
        </row>
        <row r="2504">
          <cell r="A2504">
            <v>9312446</v>
          </cell>
          <cell r="B2504" t="str">
            <v>1510</v>
          </cell>
          <cell r="C2504" t="str">
            <v/>
          </cell>
          <cell r="D2504" t="str">
            <v>[세트_임가공]멜라_토닝앰플쿠션_스페셜기획세트_22호(카카오)</v>
          </cell>
        </row>
        <row r="2505">
          <cell r="A2505">
            <v>9312447</v>
          </cell>
          <cell r="B2505" t="str">
            <v>1510</v>
          </cell>
          <cell r="C2505" t="str">
            <v/>
          </cell>
          <cell r="D2505" t="str">
            <v>[세트_임가공]멜라_토닝앰플쿠션15g_23호(카카오,특판스페셜기획세트)</v>
          </cell>
        </row>
        <row r="2506">
          <cell r="A2506">
            <v>9312491</v>
          </cell>
          <cell r="B2506" t="str">
            <v>1510</v>
          </cell>
          <cell r="C2506" t="str">
            <v/>
          </cell>
          <cell r="D2506" t="str">
            <v>멜라_토닝앰플쿠션_33호_리필13g(미국)</v>
          </cell>
        </row>
        <row r="2507">
          <cell r="A2507">
            <v>9312492</v>
          </cell>
          <cell r="B2507" t="str">
            <v>1510</v>
          </cell>
          <cell r="C2507" t="str">
            <v/>
          </cell>
          <cell r="D2507" t="str">
            <v>멜라_토닝앰플쿠션_41호_리필13g(미국)</v>
          </cell>
        </row>
        <row r="2508">
          <cell r="A2508">
            <v>9312493</v>
          </cell>
          <cell r="B2508" t="str">
            <v>1510</v>
          </cell>
          <cell r="C2508" t="str">
            <v/>
          </cell>
          <cell r="D2508" t="str">
            <v>멜라_토닝앰플쿠션_45호_리필13g(미국)</v>
          </cell>
        </row>
        <row r="2509">
          <cell r="A2509">
            <v>9312526</v>
          </cell>
          <cell r="B2509" t="str">
            <v>1510</v>
          </cell>
          <cell r="C2509" t="str">
            <v/>
          </cell>
          <cell r="D2509" t="str">
            <v>[세트_임가공]멜라_매트커버팩트19g+글로우립_23호(카카오기획세트)</v>
          </cell>
        </row>
        <row r="2510">
          <cell r="A2510">
            <v>9312545</v>
          </cell>
          <cell r="B2510" t="str">
            <v>1510</v>
          </cell>
          <cell r="C2510" t="str">
            <v/>
          </cell>
          <cell r="D2510" t="str">
            <v>멜라_익스폴리에이팅_앰플_8ml</v>
          </cell>
        </row>
        <row r="2511">
          <cell r="A2511">
            <v>9312546</v>
          </cell>
          <cell r="B2511" t="str">
            <v>1510</v>
          </cell>
          <cell r="C2511" t="str">
            <v/>
          </cell>
          <cell r="D2511" t="str">
            <v>비타_피디알엔_18토닝세럼_30ml(일본)</v>
          </cell>
        </row>
        <row r="2512">
          <cell r="A2512">
            <v>9312547</v>
          </cell>
          <cell r="B2512" t="str">
            <v>1510</v>
          </cell>
          <cell r="C2512" t="str">
            <v/>
          </cell>
          <cell r="D2512" t="str">
            <v>DWEGF_안티옥시턴트크림_3ml(샤쉐)</v>
          </cell>
        </row>
        <row r="2513">
          <cell r="A2513">
            <v>9312548</v>
          </cell>
          <cell r="B2513" t="str">
            <v>1510</v>
          </cell>
          <cell r="C2513" t="str">
            <v/>
          </cell>
          <cell r="D2513" t="str">
            <v>DWEGF_10피피엠_필름마스크_0.5ML(4개입)</v>
          </cell>
        </row>
        <row r="2514">
          <cell r="A2514">
            <v>9312694</v>
          </cell>
          <cell r="B2514" t="str">
            <v>1510</v>
          </cell>
          <cell r="C2514" t="str">
            <v/>
          </cell>
          <cell r="D2514" t="str">
            <v>이지듀멜라페이스핏투스텝클레이마스크</v>
          </cell>
        </row>
        <row r="2515">
          <cell r="A2515">
            <v>9312724</v>
          </cell>
          <cell r="B2515" t="str">
            <v>1510</v>
          </cell>
          <cell r="C2515" t="str">
            <v/>
          </cell>
          <cell r="D2515" t="str">
            <v>멜라B_토닝앰플쿠션_19호페어_쿠팡기획세트(본품13g+퍼프)</v>
          </cell>
        </row>
        <row r="2516">
          <cell r="A2516">
            <v>9312725</v>
          </cell>
          <cell r="B2516" t="str">
            <v>1510</v>
          </cell>
          <cell r="C2516" t="str">
            <v/>
          </cell>
          <cell r="D2516" t="str">
            <v>멜라B_토닝앰플쿠션_21호내추럴_쿠팡기획세트(본품13g+퍼프)</v>
          </cell>
        </row>
        <row r="2517">
          <cell r="A2517">
            <v>9312726</v>
          </cell>
          <cell r="B2517" t="str">
            <v>1510</v>
          </cell>
          <cell r="C2517" t="str">
            <v/>
          </cell>
          <cell r="D2517" t="str">
            <v>멜라B_토닝앰플쿠션_23호베이지_쿠팡기획세트(본품13g+퍼프)</v>
          </cell>
        </row>
        <row r="2518">
          <cell r="A2518">
            <v>9312727</v>
          </cell>
          <cell r="B2518" t="str">
            <v>1510</v>
          </cell>
          <cell r="C2518" t="str">
            <v/>
          </cell>
          <cell r="D2518" t="str">
            <v>멜라B_토닝앰플쿠션_19호페어_쿠팡기획세트(리필13g+퍼프)</v>
          </cell>
        </row>
        <row r="2519">
          <cell r="A2519">
            <v>9312728</v>
          </cell>
          <cell r="B2519" t="str">
            <v>1510</v>
          </cell>
          <cell r="C2519" t="str">
            <v/>
          </cell>
          <cell r="D2519" t="str">
            <v>멜라B_토닝앰플쿠션_21호내추럴_쿠팡기획세트(리필13g+퍼프)</v>
          </cell>
        </row>
        <row r="2520">
          <cell r="A2520">
            <v>9312730</v>
          </cell>
          <cell r="B2520" t="str">
            <v>1510</v>
          </cell>
          <cell r="C2520" t="str">
            <v/>
          </cell>
          <cell r="D2520" t="str">
            <v>멜라B_토닝앰플쿠션_23호베이지_쿠팡기획세트(리필13g+퍼프)</v>
          </cell>
        </row>
        <row r="2521">
          <cell r="A2521">
            <v>9312736</v>
          </cell>
          <cell r="B2521" t="str">
            <v>1510</v>
          </cell>
          <cell r="C2521" t="str">
            <v/>
          </cell>
          <cell r="D2521" t="str">
            <v>[판촉물]멜라_앰플기프트세트색상교환권(샘플포함,25추석)</v>
          </cell>
        </row>
        <row r="2522">
          <cell r="A2522">
            <v>9312747</v>
          </cell>
          <cell r="B2522" t="str">
            <v>1510</v>
          </cell>
          <cell r="C2522" t="str">
            <v/>
          </cell>
          <cell r="D2522" t="str">
            <v>포스트레이저_젤드레싱_마스크시트(38ml*5ea)_v2</v>
          </cell>
        </row>
        <row r="2523">
          <cell r="A2523">
            <v>9312752</v>
          </cell>
          <cell r="B2523" t="str">
            <v>1510</v>
          </cell>
          <cell r="C2523" t="str">
            <v/>
          </cell>
          <cell r="D2523" t="str">
            <v>[임가공]멜라_토닝원데이앰플_10ml*2ea+1ml*2ea_카카오기획세트</v>
          </cell>
        </row>
        <row r="2524">
          <cell r="A2524">
            <v>9312809</v>
          </cell>
          <cell r="B2524" t="str">
            <v>1510</v>
          </cell>
          <cell r="C2524" t="str">
            <v/>
          </cell>
          <cell r="D2524" t="str">
            <v>(단종)[세트_임가공]멜라_토닝앰플쿠션_앰플기프트세트_21호</v>
          </cell>
        </row>
        <row r="2525">
          <cell r="A2525">
            <v>9312822</v>
          </cell>
          <cell r="B2525" t="str">
            <v>1510</v>
          </cell>
          <cell r="C2525" t="str">
            <v/>
          </cell>
          <cell r="D2525" t="str">
            <v>[세트_임가공]멜라_토닝앰플쿠션_앰플기프트세트_21호(쿠팡)</v>
          </cell>
        </row>
        <row r="2526">
          <cell r="A2526">
            <v>9312825</v>
          </cell>
          <cell r="B2526" t="str">
            <v>1510</v>
          </cell>
          <cell r="C2526" t="str">
            <v/>
          </cell>
          <cell r="D2526" t="str">
            <v>(단종)[임가공]멜라_에센셜CBA3종_vIP세트_청뱀(대관용)_쇼핑백변경</v>
          </cell>
        </row>
        <row r="2527">
          <cell r="A2527">
            <v>9312828</v>
          </cell>
          <cell r="B2527" t="str">
            <v>1510</v>
          </cell>
          <cell r="C2527" t="str">
            <v/>
          </cell>
          <cell r="D2527" t="str">
            <v>(단종)[임가공]멜라_에센셜CBA3종_vIP세트_25(대관용)_쇼핑백변경</v>
          </cell>
        </row>
        <row r="2528">
          <cell r="A2528">
            <v>9312860</v>
          </cell>
          <cell r="B2528" t="str">
            <v>1510</v>
          </cell>
          <cell r="C2528" t="str">
            <v/>
          </cell>
          <cell r="D2528" t="str">
            <v>(단종)[세트_임가공]멜라_스킨케어베스트6종세트</v>
          </cell>
        </row>
        <row r="2529">
          <cell r="A2529">
            <v>9312861</v>
          </cell>
          <cell r="B2529" t="str">
            <v>1510</v>
          </cell>
          <cell r="C2529" t="str">
            <v/>
          </cell>
          <cell r="D2529" t="str">
            <v>(단종)[세트_임가공]멜라앰플+쿠션기획세트(카카오)_9/24출고</v>
          </cell>
        </row>
        <row r="2530">
          <cell r="A2530">
            <v>9312862</v>
          </cell>
          <cell r="B2530" t="str">
            <v>1510</v>
          </cell>
          <cell r="C2530" t="str">
            <v/>
          </cell>
          <cell r="D2530" t="str">
            <v>(단종)[세트_임가공]앰플쿠션기획세트_21호(카카오)_9/24출고</v>
          </cell>
        </row>
        <row r="2531">
          <cell r="A2531">
            <v>9312863</v>
          </cell>
          <cell r="B2531" t="str">
            <v>1510</v>
          </cell>
          <cell r="C2531" t="str">
            <v/>
          </cell>
          <cell r="D2531" t="str">
            <v>(단종)[세트_임가공]원데이앰플_프리미엄케어세트(카카오)_9/24출고</v>
          </cell>
        </row>
        <row r="2532">
          <cell r="A2532">
            <v>9312864</v>
          </cell>
          <cell r="B2532" t="str">
            <v>1510</v>
          </cell>
          <cell r="C2532" t="str">
            <v/>
          </cell>
          <cell r="D2532" t="str">
            <v>(단종)[세트_임가공]베리어_리페어기프트세트(카카오)_9/24출고</v>
          </cell>
        </row>
        <row r="2533">
          <cell r="A2533">
            <v>9312865</v>
          </cell>
          <cell r="B2533" t="str">
            <v>1510</v>
          </cell>
          <cell r="C2533" t="str">
            <v/>
          </cell>
          <cell r="D2533" t="str">
            <v>(단종)[세트_임가공]멜라_스킨케어베스트6종세트(카카오)_즉시출고</v>
          </cell>
        </row>
        <row r="2534">
          <cell r="A2534">
            <v>9312866</v>
          </cell>
          <cell r="B2534" t="str">
            <v>1510</v>
          </cell>
          <cell r="C2534" t="str">
            <v/>
          </cell>
          <cell r="D2534" t="str">
            <v>[세트_임가공]앰플_쿠션기획세트(카카오)_즉시출고</v>
          </cell>
        </row>
        <row r="2535">
          <cell r="A2535">
            <v>9312867</v>
          </cell>
          <cell r="B2535" t="str">
            <v>1510</v>
          </cell>
          <cell r="C2535" t="str">
            <v/>
          </cell>
          <cell r="D2535" t="str">
            <v>[세트_임가공]앰플쿠션기획세트_21호(카카오)_즉시출고</v>
          </cell>
        </row>
        <row r="2536">
          <cell r="A2536">
            <v>9312868</v>
          </cell>
          <cell r="B2536" t="str">
            <v>1510</v>
          </cell>
          <cell r="C2536" t="str">
            <v/>
          </cell>
          <cell r="D2536" t="str">
            <v>[세트_임가공]원데이앰플_프리미엄케어세트(카카오)_즉시출고</v>
          </cell>
        </row>
        <row r="2537">
          <cell r="A2537">
            <v>9312869</v>
          </cell>
          <cell r="B2537" t="str">
            <v>1510</v>
          </cell>
          <cell r="C2537" t="str">
            <v/>
          </cell>
          <cell r="D2537" t="str">
            <v>[세트_임가공]베리어_리페어기프트세트(카카오)_즉시출고</v>
          </cell>
        </row>
        <row r="2538">
          <cell r="A2538">
            <v>9312870</v>
          </cell>
          <cell r="B2538" t="str">
            <v>1510</v>
          </cell>
          <cell r="C2538" t="str">
            <v/>
          </cell>
          <cell r="D2538" t="str">
            <v>(단종)[세트_임가공]앰플쿠션기획세트_19호(카카오)_9/24출고</v>
          </cell>
        </row>
        <row r="2539">
          <cell r="A2539">
            <v>9312871</v>
          </cell>
          <cell r="B2539" t="str">
            <v>1510</v>
          </cell>
          <cell r="C2539" t="str">
            <v/>
          </cell>
          <cell r="D2539" t="str">
            <v>(단종)[세트_임가공]앰플쿠션기획세트_23호(카카오)_9/24출고</v>
          </cell>
        </row>
        <row r="2540">
          <cell r="A2540">
            <v>9312872</v>
          </cell>
          <cell r="B2540" t="str">
            <v>1510</v>
          </cell>
          <cell r="C2540" t="str">
            <v/>
          </cell>
          <cell r="D2540" t="str">
            <v>[세트_임가공]앰플쿠션기획세트_19호(카카오)_즉시출고</v>
          </cell>
        </row>
        <row r="2541">
          <cell r="A2541">
            <v>9312873</v>
          </cell>
          <cell r="B2541" t="str">
            <v>1510</v>
          </cell>
          <cell r="C2541" t="str">
            <v/>
          </cell>
          <cell r="D2541" t="str">
            <v>[세트_임가공]앰플쿠션기획세트_23호(카카오)_즉시출고</v>
          </cell>
        </row>
        <row r="2542">
          <cell r="A2542">
            <v>9312874</v>
          </cell>
          <cell r="B2542" t="str">
            <v>1510</v>
          </cell>
          <cell r="C2542" t="str">
            <v/>
          </cell>
          <cell r="D2542" t="str">
            <v>[세트_임가공]멜라_3스텝스페셜세트_25년(플라워_엘로우패드)</v>
          </cell>
        </row>
        <row r="2543">
          <cell r="A2543">
            <v>9312875</v>
          </cell>
          <cell r="B2543" t="str">
            <v>1510</v>
          </cell>
          <cell r="C2543" t="str">
            <v/>
          </cell>
          <cell r="D2543" t="str">
            <v>[세트_임가공]멜라_3스텝스페셜세트_25년(플라워_그린패드)</v>
          </cell>
        </row>
        <row r="2544">
          <cell r="A2544">
            <v>9312876</v>
          </cell>
          <cell r="B2544" t="str">
            <v>1510</v>
          </cell>
          <cell r="C2544" t="str">
            <v/>
          </cell>
          <cell r="D2544" t="str">
            <v>[세트_임가공]멜라_3스텝스페셜세트_25년(신년패키지_그린패드)</v>
          </cell>
        </row>
        <row r="2545">
          <cell r="A2545">
            <v>9312895</v>
          </cell>
          <cell r="B2545" t="str">
            <v>1510</v>
          </cell>
          <cell r="C2545" t="str">
            <v/>
          </cell>
          <cell r="D2545" t="str">
            <v>[세트_임가공]멜라_토닝앰플쿠션_스페셜기획세트_21호(쿠팡기획세트)</v>
          </cell>
        </row>
        <row r="2546">
          <cell r="A2546">
            <v>9313021</v>
          </cell>
          <cell r="B2546" t="str">
            <v>1510</v>
          </cell>
          <cell r="C2546" t="str">
            <v/>
          </cell>
          <cell r="D2546" t="str">
            <v>코드삭제</v>
          </cell>
        </row>
        <row r="2547">
          <cell r="A2547">
            <v>9313022</v>
          </cell>
          <cell r="B2547" t="str">
            <v>1510</v>
          </cell>
          <cell r="C2547" t="str">
            <v/>
          </cell>
          <cell r="D2547" t="str">
            <v>코드삭제</v>
          </cell>
        </row>
        <row r="2548">
          <cell r="A2548">
            <v>9313023</v>
          </cell>
          <cell r="B2548" t="str">
            <v>1510</v>
          </cell>
          <cell r="C2548" t="str">
            <v/>
          </cell>
          <cell r="D2548" t="str">
            <v>코드삭제</v>
          </cell>
        </row>
        <row r="2549">
          <cell r="A2549">
            <v>9313024</v>
          </cell>
          <cell r="B2549" t="str">
            <v>1510</v>
          </cell>
          <cell r="C2549" t="str">
            <v/>
          </cell>
          <cell r="D2549" t="str">
            <v>코드삭제</v>
          </cell>
        </row>
        <row r="2550">
          <cell r="A2550">
            <v>9313025</v>
          </cell>
          <cell r="B2550" t="str">
            <v>1510</v>
          </cell>
          <cell r="C2550" t="str">
            <v/>
          </cell>
          <cell r="D2550" t="str">
            <v>멜라_글로우매트커버팩트_19호페어_본품_19g</v>
          </cell>
        </row>
        <row r="2551">
          <cell r="A2551">
            <v>9313026</v>
          </cell>
          <cell r="B2551" t="str">
            <v>1510</v>
          </cell>
          <cell r="C2551" t="str">
            <v/>
          </cell>
          <cell r="D2551" t="str">
            <v>멜라_글로우매트커버팩트_21호내추럴_본품_19g</v>
          </cell>
        </row>
        <row r="2552">
          <cell r="A2552">
            <v>9313027</v>
          </cell>
          <cell r="B2552" t="str">
            <v>1510</v>
          </cell>
          <cell r="C2552" t="str">
            <v/>
          </cell>
          <cell r="D2552" t="str">
            <v>멜라_글로우매트커버팩트_23호베이지_본품_19g</v>
          </cell>
        </row>
        <row r="2553">
          <cell r="A2553">
            <v>9313028</v>
          </cell>
          <cell r="B2553" t="str">
            <v>1510</v>
          </cell>
          <cell r="C2553" t="str">
            <v/>
          </cell>
          <cell r="D2553" t="str">
            <v>멜라_글로우매트커버팩트_19호페어_리필_19g</v>
          </cell>
        </row>
        <row r="2554">
          <cell r="A2554">
            <v>9313029</v>
          </cell>
          <cell r="B2554" t="str">
            <v>1510</v>
          </cell>
          <cell r="C2554" t="str">
            <v/>
          </cell>
          <cell r="D2554" t="str">
            <v>멜라_글로우매트커버팩트_21호내추럴_리필_19g</v>
          </cell>
        </row>
        <row r="2555">
          <cell r="A2555">
            <v>9313030</v>
          </cell>
          <cell r="B2555" t="str">
            <v>1510</v>
          </cell>
          <cell r="C2555" t="str">
            <v/>
          </cell>
          <cell r="D2555" t="str">
            <v>멜라_글로우매트커버팩트_23호베이지_리필_19g</v>
          </cell>
        </row>
        <row r="2556">
          <cell r="A2556">
            <v>9313042</v>
          </cell>
          <cell r="B2556" t="str">
            <v>1510</v>
          </cell>
          <cell r="C2556" t="str">
            <v/>
          </cell>
          <cell r="D2556" t="str">
            <v>(단종)멜라_글로우쿠션블로셔_레드_7g</v>
          </cell>
        </row>
        <row r="2557">
          <cell r="A2557">
            <v>9313043</v>
          </cell>
          <cell r="B2557" t="str">
            <v>1510</v>
          </cell>
          <cell r="C2557" t="str">
            <v/>
          </cell>
          <cell r="D2557" t="str">
            <v>코드삭제</v>
          </cell>
        </row>
        <row r="2558">
          <cell r="A2558">
            <v>9313044</v>
          </cell>
          <cell r="B2558" t="str">
            <v>1510</v>
          </cell>
          <cell r="C2558" t="str">
            <v/>
          </cell>
          <cell r="D2558" t="str">
            <v>코드삭제</v>
          </cell>
        </row>
        <row r="2559">
          <cell r="A2559">
            <v>9313045</v>
          </cell>
          <cell r="B2559" t="str">
            <v>1510</v>
          </cell>
          <cell r="C2559" t="str">
            <v/>
          </cell>
          <cell r="D2559" t="str">
            <v>(단종)멜라_익스폴리에이팅_앰플_70ml</v>
          </cell>
        </row>
        <row r="2560">
          <cell r="A2560">
            <v>9313046</v>
          </cell>
          <cell r="B2560" t="str">
            <v>1510</v>
          </cell>
          <cell r="C2560" t="str">
            <v/>
          </cell>
          <cell r="D2560" t="str">
            <v>멜라_토닝앰플파운데이션_19호페어_15ml</v>
          </cell>
        </row>
        <row r="2561">
          <cell r="A2561">
            <v>9313047</v>
          </cell>
          <cell r="B2561" t="str">
            <v>1510</v>
          </cell>
          <cell r="C2561" t="str">
            <v/>
          </cell>
          <cell r="D2561" t="str">
            <v>멜라_토닝앰플파운데이션_21호내추럴15ml</v>
          </cell>
        </row>
        <row r="2562">
          <cell r="A2562">
            <v>9313048</v>
          </cell>
          <cell r="B2562" t="str">
            <v>1510</v>
          </cell>
          <cell r="C2562" t="str">
            <v/>
          </cell>
          <cell r="D2562" t="str">
            <v>멜라_토닝앰플파운데이션_22호라이트베이지_15ml</v>
          </cell>
        </row>
        <row r="2563">
          <cell r="A2563">
            <v>9313049</v>
          </cell>
          <cell r="B2563" t="str">
            <v>1510</v>
          </cell>
          <cell r="C2563" t="str">
            <v/>
          </cell>
          <cell r="D2563" t="str">
            <v>멜라_토닝앰플파운데이션_23호베이지_15ml</v>
          </cell>
        </row>
        <row r="2564">
          <cell r="A2564">
            <v>9313092</v>
          </cell>
          <cell r="B2564" t="str">
            <v>1510</v>
          </cell>
          <cell r="C2564" t="str">
            <v/>
          </cell>
          <cell r="D2564" t="str">
            <v>멜라_오버나이트멜팅크림_10g</v>
          </cell>
        </row>
        <row r="2565">
          <cell r="A2565">
            <v>9313093</v>
          </cell>
          <cell r="B2565" t="str">
            <v>1510</v>
          </cell>
          <cell r="C2565" t="str">
            <v/>
          </cell>
          <cell r="D2565" t="str">
            <v>멜라_토닝원데이앰플_5ml</v>
          </cell>
        </row>
        <row r="2566">
          <cell r="A2566">
            <v>9313100</v>
          </cell>
          <cell r="B2566" t="str">
            <v>1510</v>
          </cell>
          <cell r="C2566" t="str">
            <v/>
          </cell>
          <cell r="D2566" t="str">
            <v>RX_포스트레이저_미스트_50ml(25AD)</v>
          </cell>
        </row>
        <row r="2567">
          <cell r="A2567">
            <v>9313115</v>
          </cell>
          <cell r="B2567" t="str">
            <v>1510</v>
          </cell>
          <cell r="C2567" t="str">
            <v/>
          </cell>
          <cell r="D2567" t="str">
            <v>[세트_임가공]멜라_토닝앰플쿠션_23호베이지(직영몰기획세트,구형)</v>
          </cell>
        </row>
        <row r="2568">
          <cell r="A2568">
            <v>9313116</v>
          </cell>
          <cell r="B2568" t="str">
            <v>1510</v>
          </cell>
          <cell r="C2568" t="str">
            <v/>
          </cell>
          <cell r="D2568" t="str">
            <v>RX_포스트레이저_EGF크림_40ml</v>
          </cell>
        </row>
        <row r="2569">
          <cell r="A2569">
            <v>9313117</v>
          </cell>
          <cell r="B2569" t="str">
            <v>1510</v>
          </cell>
          <cell r="C2569" t="str">
            <v/>
          </cell>
          <cell r="D2569" t="str">
            <v>RX_포스트레이저_EGF크림_75ml</v>
          </cell>
        </row>
        <row r="2570">
          <cell r="A2570">
            <v>9313118</v>
          </cell>
          <cell r="B2570" t="str">
            <v>1510</v>
          </cell>
          <cell r="C2570" t="str">
            <v/>
          </cell>
          <cell r="D2570" t="str">
            <v>DWEGF_골든엘릭서_15ml</v>
          </cell>
        </row>
        <row r="2571">
          <cell r="A2571">
            <v>9313119</v>
          </cell>
          <cell r="B2571" t="str">
            <v>1510</v>
          </cell>
          <cell r="C2571" t="str">
            <v/>
          </cell>
          <cell r="D2571" t="str">
            <v>DWEGF_골든엘릭서_4ml</v>
          </cell>
        </row>
        <row r="2572">
          <cell r="A2572">
            <v>9313130</v>
          </cell>
          <cell r="B2572" t="str">
            <v>1510</v>
          </cell>
          <cell r="C2572" t="str">
            <v/>
          </cell>
          <cell r="D2572" t="str">
            <v>(단종)DWEGF_쓰리디볼류밍립글로스_레드_4.4g</v>
          </cell>
        </row>
        <row r="2573">
          <cell r="A2573">
            <v>9313131</v>
          </cell>
          <cell r="B2573" t="str">
            <v>1510</v>
          </cell>
          <cell r="C2573" t="str">
            <v/>
          </cell>
          <cell r="D2573" t="str">
            <v>코드삭제</v>
          </cell>
        </row>
        <row r="2574">
          <cell r="A2574">
            <v>9313132</v>
          </cell>
          <cell r="B2574" t="str">
            <v>1510</v>
          </cell>
          <cell r="C2574" t="str">
            <v/>
          </cell>
          <cell r="D2574" t="str">
            <v>코드삭제</v>
          </cell>
        </row>
        <row r="2575">
          <cell r="A2575">
            <v>9313134</v>
          </cell>
          <cell r="B2575" t="str">
            <v>1510</v>
          </cell>
          <cell r="C2575" t="str">
            <v/>
          </cell>
          <cell r="D2575" t="str">
            <v>멜라_10ppm마이크로샷2700_2개입_스몰랩</v>
          </cell>
        </row>
        <row r="2576">
          <cell r="A2576">
            <v>9313153</v>
          </cell>
          <cell r="B2576" t="str">
            <v>1510</v>
          </cell>
          <cell r="C2576" t="str">
            <v/>
          </cell>
          <cell r="D2576" t="str">
            <v>[임가공][카카오]멜라비토닝앰플글로우겔마스크</v>
          </cell>
        </row>
        <row r="2577">
          <cell r="A2577">
            <v>9313169</v>
          </cell>
          <cell r="B2577" t="str">
            <v>1510</v>
          </cell>
          <cell r="C2577" t="str">
            <v/>
          </cell>
          <cell r="D2577" t="str">
            <v>[세트_임가공]멜라_토닝원데이앰플_부스터샷_15ml(카카오기획세트)</v>
          </cell>
        </row>
        <row r="2578">
          <cell r="A2578">
            <v>9313188</v>
          </cell>
          <cell r="B2578" t="str">
            <v>1510</v>
          </cell>
          <cell r="C2578" t="str">
            <v/>
          </cell>
          <cell r="D2578" t="str">
            <v>RX_포스트레이저_EGF크림_5ml</v>
          </cell>
        </row>
        <row r="2579">
          <cell r="A2579">
            <v>9313189</v>
          </cell>
          <cell r="B2579" t="str">
            <v>1510</v>
          </cell>
          <cell r="C2579" t="str">
            <v/>
          </cell>
          <cell r="D2579" t="str">
            <v>멜라_글로우매트커버팩트_블리스터_19호페어_0.5g</v>
          </cell>
        </row>
        <row r="2580">
          <cell r="A2580">
            <v>9313190</v>
          </cell>
          <cell r="B2580" t="str">
            <v>1510</v>
          </cell>
          <cell r="C2580" t="str">
            <v/>
          </cell>
          <cell r="D2580" t="str">
            <v>[임가공]멜라_토닝원데이앰플_부스터샷_본품+리필15ml_카카오기획세트</v>
          </cell>
        </row>
        <row r="2581">
          <cell r="A2581">
            <v>9313285</v>
          </cell>
          <cell r="B2581" t="str">
            <v>1510</v>
          </cell>
          <cell r="C2581" t="str">
            <v/>
          </cell>
          <cell r="D2581" t="str">
            <v>(단종)[세트_임가공]멜라_레티놀_0.3프로토닝크림(엑스퍼트)_6개입</v>
          </cell>
        </row>
        <row r="2582">
          <cell r="A2582">
            <v>9313286</v>
          </cell>
          <cell r="B2582" t="str">
            <v>1510</v>
          </cell>
          <cell r="C2582" t="str">
            <v/>
          </cell>
          <cell r="D2582" t="str">
            <v>(단종)[임가공]DWEGF_더마니들샷_(40mg*2ea)*2박스+롤러대</v>
          </cell>
        </row>
        <row r="2583">
          <cell r="A2583">
            <v>9313287</v>
          </cell>
          <cell r="B2583" t="str">
            <v>1510</v>
          </cell>
          <cell r="C2583" t="str">
            <v/>
          </cell>
          <cell r="D2583" t="str">
            <v>(단종)[임가공]멜라B_앰플쿠션_어워즈한정기획_본품21호_13G+8G</v>
          </cell>
        </row>
        <row r="2584">
          <cell r="A2584">
            <v>9313300</v>
          </cell>
          <cell r="B2584" t="str">
            <v>1510</v>
          </cell>
          <cell r="C2584" t="str">
            <v/>
          </cell>
          <cell r="D2584" t="str">
            <v>멜라_글로우매트커버팩트_블리스터_21호내추럴_0.5g</v>
          </cell>
        </row>
        <row r="2585">
          <cell r="A2585">
            <v>9313301</v>
          </cell>
          <cell r="B2585" t="str">
            <v>1510</v>
          </cell>
          <cell r="C2585" t="str">
            <v/>
          </cell>
          <cell r="D2585" t="str">
            <v>멜라_글로우매트커버팩트_블리스터_23호베이지_0.5g</v>
          </cell>
        </row>
        <row r="2586">
          <cell r="A2586">
            <v>9313345</v>
          </cell>
          <cell r="B2586" t="str">
            <v>1510</v>
          </cell>
          <cell r="C2586" t="str">
            <v/>
          </cell>
          <cell r="D2586" t="str">
            <v>[세트_임가공]토닝앰플쿠션_외용기+단상자(내용물x)</v>
          </cell>
        </row>
        <row r="2587">
          <cell r="A2587">
            <v>9313448</v>
          </cell>
          <cell r="B2587" t="str">
            <v>1510</v>
          </cell>
          <cell r="C2587" t="str">
            <v/>
          </cell>
          <cell r="D2587" t="str">
            <v>[세트_임가공]앰플쿠션21호(15g)+글로우립로즈(카카오)</v>
          </cell>
        </row>
        <row r="2588">
          <cell r="A2588">
            <v>9313455</v>
          </cell>
          <cell r="B2588" t="str">
            <v>1510</v>
          </cell>
          <cell r="C2588" t="str">
            <v/>
          </cell>
          <cell r="D2588" t="str">
            <v>이지듀포스트레이저이지에프크림75ml_V2</v>
          </cell>
        </row>
        <row r="2589">
          <cell r="A2589">
            <v>9313508</v>
          </cell>
          <cell r="B2589" t="str">
            <v>1510</v>
          </cell>
          <cell r="C2589" t="str">
            <v/>
          </cell>
          <cell r="D2589" t="str">
            <v>이지듀멜라비토닝앰플쿠션21호내추럴_15g_V4</v>
          </cell>
        </row>
        <row r="2590">
          <cell r="A2590">
            <v>9313509</v>
          </cell>
          <cell r="B2590" t="str">
            <v>1510</v>
          </cell>
          <cell r="C2590" t="str">
            <v/>
          </cell>
          <cell r="D2590" t="str">
            <v>이지듀멜라비토닝앰플쿠션21호내추럴_13g_V2</v>
          </cell>
        </row>
        <row r="2591">
          <cell r="A2591">
            <v>9313514</v>
          </cell>
          <cell r="B2591" t="str">
            <v>1510</v>
          </cell>
          <cell r="C2591" t="str">
            <v/>
          </cell>
          <cell r="D2591" t="str">
            <v>[임가공]하운드체크케이스+앰플쿠션리필19호(15g)+골든엘릭서오일4ml</v>
          </cell>
        </row>
        <row r="2592">
          <cell r="A2592">
            <v>9313515</v>
          </cell>
          <cell r="B2592" t="str">
            <v>1510</v>
          </cell>
          <cell r="C2592" t="str">
            <v/>
          </cell>
          <cell r="D2592" t="str">
            <v>[임가공]하운드체크케이스+앰플쿠션리필21호(15g)+골든엘릭서오일4ml</v>
          </cell>
        </row>
        <row r="2593">
          <cell r="A2593">
            <v>9313516</v>
          </cell>
          <cell r="B2593" t="str">
            <v>1510</v>
          </cell>
          <cell r="C2593" t="str">
            <v/>
          </cell>
          <cell r="D2593" t="str">
            <v>[임가공]하운드체크케이스+앰플쿠션리필23호(15g)+골든엘릭서오일4ml</v>
          </cell>
        </row>
        <row r="2594">
          <cell r="A2594">
            <v>9313538</v>
          </cell>
          <cell r="B2594" t="str">
            <v>1510</v>
          </cell>
          <cell r="C2594" t="str">
            <v/>
          </cell>
          <cell r="D2594" t="str">
            <v>이지듀포스트레이저이지에프크림40ml_V2</v>
          </cell>
        </row>
        <row r="2595">
          <cell r="A2595">
            <v>9313541</v>
          </cell>
          <cell r="B2595" t="str">
            <v>1510</v>
          </cell>
          <cell r="C2595" t="str">
            <v/>
          </cell>
          <cell r="D2595" t="str">
            <v>이지듀포스트레이저이지에프크림5ml_V2</v>
          </cell>
        </row>
        <row r="2596">
          <cell r="A2596">
            <v>9313542</v>
          </cell>
          <cell r="B2596" t="str">
            <v>1510</v>
          </cell>
          <cell r="C2596" t="str">
            <v/>
          </cell>
          <cell r="D2596" t="str">
            <v>이지듀멜라비토닝매트커버팩트23호베이지_19g_V3</v>
          </cell>
        </row>
        <row r="2597">
          <cell r="A2597">
            <v>9313543</v>
          </cell>
          <cell r="B2597" t="str">
            <v>1510</v>
          </cell>
          <cell r="C2597" t="str">
            <v/>
          </cell>
          <cell r="D2597" t="str">
            <v>이지듀멜라비토닝매트커버팩트23호베이지(리필)_19g_V2</v>
          </cell>
        </row>
        <row r="2598">
          <cell r="A2598">
            <v>9313544</v>
          </cell>
          <cell r="B2598" t="str">
            <v>1510</v>
          </cell>
          <cell r="C2598" t="str">
            <v/>
          </cell>
          <cell r="D2598" t="str">
            <v>이지듀멜라비토닝매트커버팩트23호(블리스터)_0.5g_V2</v>
          </cell>
        </row>
        <row r="2599">
          <cell r="A2599">
            <v>9313545</v>
          </cell>
          <cell r="B2599" t="str">
            <v>1510</v>
          </cell>
          <cell r="C2599" t="str">
            <v/>
          </cell>
          <cell r="D2599" t="str">
            <v>이지듀멜라비토닝매트커버팩트23호(미니)_10g_V2</v>
          </cell>
        </row>
        <row r="2600">
          <cell r="A2600">
            <v>9313546</v>
          </cell>
          <cell r="B2600" t="str">
            <v>1510</v>
          </cell>
          <cell r="C2600" t="str">
            <v/>
          </cell>
          <cell r="D2600" t="str">
            <v>이지듀멜라비토닝매트커버팩트21호내추럴_19g_V3</v>
          </cell>
        </row>
        <row r="2601">
          <cell r="A2601">
            <v>9313547</v>
          </cell>
          <cell r="B2601" t="str">
            <v>1510</v>
          </cell>
          <cell r="C2601" t="str">
            <v/>
          </cell>
          <cell r="D2601" t="str">
            <v>이지듀멜라비토닝매트커버팩트21호내추럴(리필)_19g_V2</v>
          </cell>
        </row>
        <row r="2602">
          <cell r="A2602">
            <v>9313548</v>
          </cell>
          <cell r="B2602" t="str">
            <v>1510</v>
          </cell>
          <cell r="C2602" t="str">
            <v/>
          </cell>
          <cell r="D2602" t="str">
            <v>이지듀멜라비토닝매트커버팩트21호(미니)_10g_V2</v>
          </cell>
        </row>
        <row r="2603">
          <cell r="A2603">
            <v>9313549</v>
          </cell>
          <cell r="B2603" t="str">
            <v>1510</v>
          </cell>
          <cell r="C2603" t="str">
            <v/>
          </cell>
          <cell r="D2603" t="str">
            <v>이지듀멜라비토닝매트커버팩트19호페어_19g_V3</v>
          </cell>
        </row>
        <row r="2604">
          <cell r="A2604">
            <v>9313550</v>
          </cell>
          <cell r="B2604" t="str">
            <v>1510</v>
          </cell>
          <cell r="C2604" t="str">
            <v/>
          </cell>
          <cell r="D2604" t="str">
            <v>이지듀멜라비토닝매트커버팩트19호페어(리필)_19g_V2</v>
          </cell>
        </row>
        <row r="2605">
          <cell r="A2605">
            <v>9313551</v>
          </cell>
          <cell r="B2605" t="str">
            <v>1510</v>
          </cell>
          <cell r="C2605" t="str">
            <v/>
          </cell>
          <cell r="D2605" t="str">
            <v>이지듀멜라비토닝매트커버팩트19호(블리스터)_0.5g_V2</v>
          </cell>
        </row>
        <row r="2606">
          <cell r="A2606">
            <v>9313552</v>
          </cell>
          <cell r="B2606" t="str">
            <v>1510</v>
          </cell>
          <cell r="C2606" t="str">
            <v/>
          </cell>
          <cell r="D2606" t="str">
            <v>이지듀멜라비토닝매트커버팩트19호(미니)_10g_V2</v>
          </cell>
        </row>
        <row r="2607">
          <cell r="A2607">
            <v>9313553</v>
          </cell>
          <cell r="B2607" t="str">
            <v>1510</v>
          </cell>
          <cell r="C2607" t="str">
            <v/>
          </cell>
          <cell r="D2607" t="str">
            <v>이지듀멜라비토닝앰플쿠션23호베이지_15g_V4</v>
          </cell>
        </row>
        <row r="2608">
          <cell r="A2608">
            <v>9313554</v>
          </cell>
          <cell r="B2608" t="str">
            <v>1510</v>
          </cell>
          <cell r="C2608" t="str">
            <v/>
          </cell>
          <cell r="D2608" t="str">
            <v>이지듀멜라비토닝앰플쿠션23호베이지_13g_V2</v>
          </cell>
        </row>
        <row r="2609">
          <cell r="A2609">
            <v>9313555</v>
          </cell>
          <cell r="B2609" t="str">
            <v>1510</v>
          </cell>
          <cell r="C2609" t="str">
            <v/>
          </cell>
          <cell r="D2609" t="str">
            <v>이지듀멜라비토닝앰플쿠션23호베이지(미니)_8g_V2</v>
          </cell>
        </row>
        <row r="2610">
          <cell r="A2610">
            <v>9313556</v>
          </cell>
          <cell r="B2610" t="str">
            <v>1510</v>
          </cell>
          <cell r="C2610" t="str">
            <v/>
          </cell>
          <cell r="D2610" t="str">
            <v>이지듀멜라비토닝앰플쿠션23호베이지(리필)_15g_V3</v>
          </cell>
        </row>
        <row r="2611">
          <cell r="A2611">
            <v>9313557</v>
          </cell>
          <cell r="B2611" t="str">
            <v>1510</v>
          </cell>
          <cell r="C2611" t="str">
            <v/>
          </cell>
          <cell r="D2611" t="str">
            <v>이지듀멜라비토닝앰플쿠션23호베이지(리필)_13g_V2</v>
          </cell>
        </row>
        <row r="2612">
          <cell r="A2612">
            <v>9313558</v>
          </cell>
          <cell r="B2612" t="str">
            <v>1510</v>
          </cell>
          <cell r="C2612" t="str">
            <v/>
          </cell>
          <cell r="D2612" t="str">
            <v>이지듀멜라비토닝앰플쿠션22호라이트베이지_15g_V2</v>
          </cell>
        </row>
        <row r="2613">
          <cell r="A2613">
            <v>9313559</v>
          </cell>
          <cell r="B2613" t="str">
            <v>1510</v>
          </cell>
          <cell r="C2613" t="str">
            <v/>
          </cell>
          <cell r="D2613" t="str">
            <v>이지듀멜라비토닝앰플쿠션22호라이트베이지_13g_V2</v>
          </cell>
        </row>
        <row r="2614">
          <cell r="A2614">
            <v>9313560</v>
          </cell>
          <cell r="B2614" t="str">
            <v>1510</v>
          </cell>
          <cell r="C2614" t="str">
            <v/>
          </cell>
          <cell r="D2614" t="str">
            <v>이지듀멜라비토닝앰플쿠션22호라이트베이지(미니)_8g_V2</v>
          </cell>
        </row>
        <row r="2615">
          <cell r="A2615">
            <v>9313561</v>
          </cell>
          <cell r="B2615" t="str">
            <v>1510</v>
          </cell>
          <cell r="C2615" t="str">
            <v/>
          </cell>
          <cell r="D2615" t="str">
            <v>이지듀멜라비토닝앰플쿠션22호라이트베이지(리필)_15g_V2</v>
          </cell>
        </row>
        <row r="2616">
          <cell r="A2616">
            <v>9313562</v>
          </cell>
          <cell r="B2616" t="str">
            <v>1510</v>
          </cell>
          <cell r="C2616" t="str">
            <v/>
          </cell>
          <cell r="D2616" t="str">
            <v>이지듀멜라비토닝앰플쿠션22호라이트베이지(리필)_13g_V2</v>
          </cell>
        </row>
        <row r="2617">
          <cell r="A2617">
            <v>9313670</v>
          </cell>
          <cell r="B2617" t="str">
            <v>1510</v>
          </cell>
          <cell r="C2617" t="str">
            <v/>
          </cell>
          <cell r="D2617" t="str">
            <v>이지듀멜라비토닝앰플쿠션21호내추럴(미니)_8g_V2</v>
          </cell>
        </row>
        <row r="2618">
          <cell r="A2618">
            <v>9313671</v>
          </cell>
          <cell r="B2618" t="str">
            <v>1510</v>
          </cell>
          <cell r="C2618" t="str">
            <v/>
          </cell>
          <cell r="D2618" t="str">
            <v>이지듀멜라비토닝앰플쿠션21호내추럴(리필)_15g_V4</v>
          </cell>
        </row>
        <row r="2619">
          <cell r="A2619">
            <v>9313672</v>
          </cell>
          <cell r="B2619" t="str">
            <v>1510</v>
          </cell>
          <cell r="C2619" t="str">
            <v/>
          </cell>
          <cell r="D2619" t="str">
            <v>이지듀멜라비토닝앰플쿠션21호내추럴(리필)_13g_V2</v>
          </cell>
        </row>
        <row r="2620">
          <cell r="A2620">
            <v>9313673</v>
          </cell>
          <cell r="B2620" t="str">
            <v>1510</v>
          </cell>
          <cell r="C2620" t="str">
            <v/>
          </cell>
          <cell r="D2620" t="str">
            <v>이지듀멜라비토닝앰플쿠션19호페어_15g_V4</v>
          </cell>
        </row>
        <row r="2621">
          <cell r="A2621">
            <v>9313674</v>
          </cell>
          <cell r="B2621" t="str">
            <v>1510</v>
          </cell>
          <cell r="C2621" t="str">
            <v/>
          </cell>
          <cell r="D2621" t="str">
            <v>이지듀멜라비토닝앰플쿠션19호페어_13g_V2</v>
          </cell>
        </row>
        <row r="2622">
          <cell r="A2622">
            <v>9313675</v>
          </cell>
          <cell r="B2622" t="str">
            <v>1510</v>
          </cell>
          <cell r="C2622" t="str">
            <v/>
          </cell>
          <cell r="D2622" t="str">
            <v>이지듀멜라비토닝앰플쿠션19호페어(미니)_8g_V2</v>
          </cell>
        </row>
        <row r="2623">
          <cell r="A2623">
            <v>9313676</v>
          </cell>
          <cell r="B2623" t="str">
            <v>1510</v>
          </cell>
          <cell r="C2623" t="str">
            <v/>
          </cell>
          <cell r="D2623" t="str">
            <v>이지듀멜라비토닝앰플쿠션19호페어(리필)_15g_V4</v>
          </cell>
        </row>
        <row r="2624">
          <cell r="A2624">
            <v>9313677</v>
          </cell>
          <cell r="B2624" t="str">
            <v>1510</v>
          </cell>
          <cell r="C2624" t="str">
            <v/>
          </cell>
          <cell r="D2624" t="str">
            <v>이지듀멜라비토닝앰플쿠션19호페어(리필)_13g_V2</v>
          </cell>
        </row>
        <row r="2625">
          <cell r="A2625">
            <v>9313770</v>
          </cell>
          <cell r="B2625" t="str">
            <v>1510</v>
          </cell>
          <cell r="C2625" t="str">
            <v/>
          </cell>
          <cell r="D2625" t="str">
            <v>[세트]매트팩트23호(19g)+글로우로즈립(카카오)</v>
          </cell>
        </row>
        <row r="2626">
          <cell r="A2626">
            <v>9313771</v>
          </cell>
          <cell r="B2626" t="str">
            <v>1510</v>
          </cell>
          <cell r="C2626" t="str">
            <v/>
          </cell>
          <cell r="D2626" t="str">
            <v>[세트]앰플쿠션23호(15g)+글로우 로즈립(카카오)</v>
          </cell>
        </row>
        <row r="2627">
          <cell r="A2627">
            <v>9313773</v>
          </cell>
          <cell r="B2627" t="str">
            <v>1510</v>
          </cell>
          <cell r="C2627" t="str">
            <v/>
          </cell>
          <cell r="D2627" t="str">
            <v>멜라_비타앰플클렌저_200ml(인도네시아)_V2</v>
          </cell>
        </row>
        <row r="2628">
          <cell r="A2628">
            <v>9313775</v>
          </cell>
          <cell r="B2628" t="str">
            <v>1510</v>
          </cell>
          <cell r="C2628" t="str">
            <v/>
          </cell>
          <cell r="D2628" t="str">
            <v>멜라_비타앰플클렌저_30ml(인도네시아)_V2</v>
          </cell>
        </row>
        <row r="2629">
          <cell r="A2629">
            <v>9313776</v>
          </cell>
          <cell r="B2629" t="str">
            <v>1510</v>
          </cell>
          <cell r="C2629" t="str">
            <v/>
          </cell>
          <cell r="D2629" t="str">
            <v>멜라_토닝원데이앰플_15ml(인도네시아)_V2</v>
          </cell>
        </row>
        <row r="2630">
          <cell r="A2630">
            <v>9313777</v>
          </cell>
          <cell r="B2630" t="str">
            <v>1510</v>
          </cell>
          <cell r="C2630" t="str">
            <v/>
          </cell>
          <cell r="D2630" t="str">
            <v>멜라_토닝원데이앰플_30ml(인도네시아)_V2</v>
          </cell>
        </row>
        <row r="2631">
          <cell r="A2631">
            <v>9313778</v>
          </cell>
          <cell r="B2631" t="str">
            <v>1510</v>
          </cell>
          <cell r="C2631" t="str">
            <v/>
          </cell>
          <cell r="D2631" t="str">
            <v>[세트]베리어리페어크림30g+슬리브</v>
          </cell>
        </row>
        <row r="2632">
          <cell r="A2632">
            <v>9313801</v>
          </cell>
          <cell r="B2632" t="str">
            <v>1510</v>
          </cell>
          <cell r="C2632" t="str">
            <v/>
          </cell>
          <cell r="D2632" t="str">
            <v>[신제품]새살연고</v>
          </cell>
        </row>
        <row r="2633">
          <cell r="A2633">
            <v>9313802</v>
          </cell>
          <cell r="B2633" t="str">
            <v>1510</v>
          </cell>
          <cell r="C2633" t="str">
            <v/>
          </cell>
          <cell r="D2633" t="str">
            <v>[신제품]기미재생BB</v>
          </cell>
        </row>
        <row r="2634">
          <cell r="A2634">
            <v>9313803</v>
          </cell>
          <cell r="B2634" t="str">
            <v>1510</v>
          </cell>
          <cell r="C2634" t="str">
            <v/>
          </cell>
          <cell r="D2634" t="str">
            <v>[신제품]멜라_토닝패치4매*3box(면세).v2</v>
          </cell>
        </row>
        <row r="2635">
          <cell r="A2635">
            <v>9313804</v>
          </cell>
          <cell r="B2635" t="str">
            <v>1510</v>
          </cell>
          <cell r="C2635" t="str">
            <v/>
          </cell>
          <cell r="D2635" t="str">
            <v>[신제품][세트]멜라_클리어썬패치_4회분*3box(면세).v2</v>
          </cell>
        </row>
        <row r="2636">
          <cell r="A2636">
            <v>9313807</v>
          </cell>
          <cell r="B2636" t="str">
            <v>1510</v>
          </cell>
          <cell r="C2636" t="str">
            <v/>
          </cell>
          <cell r="D2636" t="str">
            <v>PDRN_18토닝세럼_마스크_120g*7매입(JP)</v>
          </cell>
        </row>
        <row r="2637">
          <cell r="A2637">
            <v>9313808</v>
          </cell>
          <cell r="B2637" t="str">
            <v>1510</v>
          </cell>
          <cell r="C2637" t="str">
            <v/>
          </cell>
          <cell r="D2637" t="str">
            <v>PDRN_18토닝세럼_1ML*7EA(JP)</v>
          </cell>
        </row>
        <row r="2638">
          <cell r="A2638">
            <v>9313809</v>
          </cell>
          <cell r="B2638" t="str">
            <v>1510</v>
          </cell>
          <cell r="C2638" t="str">
            <v/>
          </cell>
          <cell r="D2638" t="str">
            <v>이지듀피디알엔이지에프토닝토너200ML(JP)</v>
          </cell>
        </row>
        <row r="2639">
          <cell r="A2639">
            <v>9313810</v>
          </cell>
          <cell r="B2639" t="str">
            <v>1510</v>
          </cell>
          <cell r="C2639" t="str">
            <v/>
          </cell>
          <cell r="D2639" t="str">
            <v>이지듀피디알엔이지에프토닝마스크팩*1매입(JP)</v>
          </cell>
        </row>
        <row r="2640">
          <cell r="A2640">
            <v>9313811</v>
          </cell>
          <cell r="B2640" t="str">
            <v>1510</v>
          </cell>
          <cell r="C2640" t="str">
            <v/>
          </cell>
          <cell r="D2640" t="str">
            <v>코드삭제</v>
          </cell>
        </row>
        <row r="2641">
          <cell r="A2641">
            <v>9313812</v>
          </cell>
          <cell r="B2641" t="str">
            <v>1510</v>
          </cell>
          <cell r="C2641" t="str">
            <v/>
          </cell>
          <cell r="D2641" t="str">
            <v>코드삭제</v>
          </cell>
        </row>
        <row r="2642">
          <cell r="A2642">
            <v>9313813</v>
          </cell>
          <cell r="B2642" t="str">
            <v>1510</v>
          </cell>
          <cell r="C2642" t="str">
            <v/>
          </cell>
          <cell r="D2642" t="str">
            <v>[신제품](임가공)신년 부스터샷 세트</v>
          </cell>
        </row>
        <row r="2643">
          <cell r="A2643">
            <v>9313814</v>
          </cell>
          <cell r="B2643" t="str">
            <v>1510</v>
          </cell>
          <cell r="C2643" t="str">
            <v/>
          </cell>
          <cell r="D2643" t="str">
            <v>코드삭제</v>
          </cell>
        </row>
        <row r="2644">
          <cell r="A2644">
            <v>9313815</v>
          </cell>
          <cell r="B2644" t="str">
            <v>1510</v>
          </cell>
          <cell r="C2644" t="str">
            <v/>
          </cell>
          <cell r="D2644" t="str">
            <v>코드삭제</v>
          </cell>
        </row>
        <row r="2645">
          <cell r="A2645">
            <v>9313816</v>
          </cell>
          <cell r="B2645" t="str">
            <v>1510</v>
          </cell>
          <cell r="C2645" t="str">
            <v/>
          </cell>
          <cell r="D2645" t="str">
            <v>[세트]이지듀멜라스킨케어기프트6종기획세트(26년설)</v>
          </cell>
        </row>
        <row r="2646">
          <cell r="A2646">
            <v>9313818</v>
          </cell>
          <cell r="B2646" t="str">
            <v>1510</v>
          </cell>
          <cell r="C2646" t="str">
            <v/>
          </cell>
          <cell r="D2646" t="str">
            <v>[세트]이지듀리프트코어이펙트6종스킨케어세트(26년설)</v>
          </cell>
        </row>
        <row r="2647">
          <cell r="A2647">
            <v>9313819</v>
          </cell>
          <cell r="B2647" t="str">
            <v>1510</v>
          </cell>
          <cell r="C2647" t="str">
            <v/>
          </cell>
          <cell r="D2647" t="str">
            <v>코드삭제</v>
          </cell>
        </row>
        <row r="2648">
          <cell r="A2648">
            <v>9313820</v>
          </cell>
          <cell r="B2648" t="str">
            <v>1510</v>
          </cell>
          <cell r="C2648" t="str">
            <v/>
          </cell>
          <cell r="D2648" t="str">
            <v>코드삭제</v>
          </cell>
        </row>
        <row r="2649">
          <cell r="A2649">
            <v>9313821</v>
          </cell>
          <cell r="B2649" t="str">
            <v>1510</v>
          </cell>
          <cell r="C2649" t="str">
            <v/>
          </cell>
          <cell r="D2649" t="str">
            <v>코드삭제</v>
          </cell>
        </row>
        <row r="2650">
          <cell r="A2650">
            <v>9313822</v>
          </cell>
          <cell r="B2650" t="str">
            <v>1510</v>
          </cell>
          <cell r="C2650" t="str">
            <v/>
          </cell>
          <cell r="D2650" t="str">
            <v>코드삭제</v>
          </cell>
        </row>
        <row r="2651">
          <cell r="A2651">
            <v>9313872</v>
          </cell>
          <cell r="B2651" t="str">
            <v>1510</v>
          </cell>
          <cell r="C2651" t="str">
            <v/>
          </cell>
          <cell r="D2651" t="str">
            <v>[세트_임가공]미니쇼핑백2024+원데이앰플12ml_판촉몰</v>
          </cell>
        </row>
        <row r="2652">
          <cell r="A2652">
            <v>9313940</v>
          </cell>
          <cell r="B2652" t="str">
            <v>1510</v>
          </cell>
          <cell r="C2652" t="str">
            <v/>
          </cell>
          <cell r="D2652" t="str">
            <v>[세트]기미앰플30ML*6세트(26신년)</v>
          </cell>
        </row>
        <row r="2653">
          <cell r="A2653">
            <v>9313942</v>
          </cell>
          <cell r="B2653" t="str">
            <v>1510</v>
          </cell>
          <cell r="C2653" t="str">
            <v/>
          </cell>
          <cell r="D2653" t="str">
            <v>[세트]이지듀항산화*4세트(26신년)</v>
          </cell>
        </row>
        <row r="2654">
          <cell r="A2654">
            <v>9313943</v>
          </cell>
          <cell r="B2654" t="str">
            <v>1510</v>
          </cell>
          <cell r="C2654" t="str">
            <v/>
          </cell>
          <cell r="D2654" t="str">
            <v>[세트]부스터샷6입(본품3+리필3)(26신년)</v>
          </cell>
        </row>
        <row r="2655">
          <cell r="A2655">
            <v>9313944</v>
          </cell>
          <cell r="B2655" t="str">
            <v>1510</v>
          </cell>
          <cell r="C2655" t="str">
            <v/>
          </cell>
          <cell r="D2655" t="str">
            <v>(단종)[세트]기미쿠션세트(본품3+리필3+퍼프3)_19호페어(26년설)</v>
          </cell>
        </row>
        <row r="2656">
          <cell r="A2656">
            <v>9313962</v>
          </cell>
          <cell r="B2656" t="str">
            <v>1510</v>
          </cell>
          <cell r="C2656" t="str">
            <v/>
          </cell>
          <cell r="D2656" t="str">
            <v>(단종)[세트]기미쿠션세트(본품3+리필3+퍼프3)_21호내추럴(26년설)</v>
          </cell>
        </row>
        <row r="2657">
          <cell r="A2657">
            <v>9313963</v>
          </cell>
          <cell r="B2657" t="str">
            <v>1510</v>
          </cell>
          <cell r="C2657" t="str">
            <v/>
          </cell>
          <cell r="D2657" t="str">
            <v>(단종)[세트]기미쿠션세트(본품3+리필3+퍼프3)_22호라이트(26년설)</v>
          </cell>
        </row>
        <row r="2658">
          <cell r="A2658">
            <v>9313964</v>
          </cell>
          <cell r="B2658" t="str">
            <v>1510</v>
          </cell>
          <cell r="C2658" t="str">
            <v/>
          </cell>
          <cell r="D2658" t="str">
            <v>(단종)[세트]기미쿠션세트(본품3+리필3+퍼프3)_23호베이지(26년설)</v>
          </cell>
        </row>
        <row r="2659">
          <cell r="A2659">
            <v>9313965</v>
          </cell>
          <cell r="B2659" t="str">
            <v>1510</v>
          </cell>
          <cell r="C2659" t="str">
            <v/>
          </cell>
          <cell r="D2659" t="str">
            <v>(단종)[세트]기미팩트세트(본품3+리필3+퍼프3)_19호페어(26년설)</v>
          </cell>
        </row>
        <row r="2660">
          <cell r="A2660">
            <v>9313966</v>
          </cell>
          <cell r="B2660" t="str">
            <v>1510</v>
          </cell>
          <cell r="C2660" t="str">
            <v/>
          </cell>
          <cell r="D2660" t="str">
            <v>(단종)[세트]기미팩트세트(본품3+리필3+퍼프3)_21호내추럴(26년설)</v>
          </cell>
        </row>
        <row r="2661">
          <cell r="A2661">
            <v>9313967</v>
          </cell>
          <cell r="B2661" t="str">
            <v>1510</v>
          </cell>
          <cell r="C2661" t="str">
            <v/>
          </cell>
          <cell r="D2661" t="str">
            <v>(단종)[세트]기미팩트세트(본품3+리필3+퍼프3)_23호베이지(26년설)</v>
          </cell>
        </row>
        <row r="2662">
          <cell r="A2662">
            <v>9313968</v>
          </cell>
          <cell r="B2662" t="str">
            <v>1510</v>
          </cell>
          <cell r="C2662" t="str">
            <v/>
          </cell>
          <cell r="D2662" t="str">
            <v>(단종)[세트]기미쿠션레드에디션(26년설)_19호페어</v>
          </cell>
        </row>
        <row r="2663">
          <cell r="A2663">
            <v>9313969</v>
          </cell>
          <cell r="B2663" t="str">
            <v>1510</v>
          </cell>
          <cell r="C2663" t="str">
            <v/>
          </cell>
          <cell r="D2663" t="str">
            <v>(단종)[세트]기미쿠션레드에디션(26년설)_21호내추럴</v>
          </cell>
        </row>
        <row r="2664">
          <cell r="A2664">
            <v>9313970</v>
          </cell>
          <cell r="B2664" t="str">
            <v>1510</v>
          </cell>
          <cell r="C2664" t="str">
            <v/>
          </cell>
          <cell r="D2664" t="str">
            <v>(단종)[세트]기미쿠션레드에디션(26년설)_22호라이트베이지</v>
          </cell>
        </row>
        <row r="2665">
          <cell r="A2665">
            <v>9313971</v>
          </cell>
          <cell r="B2665" t="str">
            <v>1510</v>
          </cell>
          <cell r="C2665" t="str">
            <v/>
          </cell>
          <cell r="D2665" t="str">
            <v>(단종)[세트]기미쿠션레드에디션(26년설)_23호베이지</v>
          </cell>
        </row>
        <row r="2666">
          <cell r="A2666">
            <v>9313972</v>
          </cell>
          <cell r="B2666" t="str">
            <v>1510</v>
          </cell>
          <cell r="C2666" t="str">
            <v/>
          </cell>
          <cell r="D2666" t="str">
            <v>(단종)[세트]글로우팩트(FW)레드에디션_19호페어</v>
          </cell>
        </row>
        <row r="2667">
          <cell r="A2667">
            <v>9313973</v>
          </cell>
          <cell r="B2667" t="str">
            <v>1510</v>
          </cell>
          <cell r="C2667" t="str">
            <v/>
          </cell>
          <cell r="D2667" t="str">
            <v>(단종)[세트]글로우팩트(FW)레드에디션_21호내추럴</v>
          </cell>
        </row>
        <row r="2668">
          <cell r="A2668">
            <v>9313974</v>
          </cell>
          <cell r="B2668" t="str">
            <v>1510</v>
          </cell>
          <cell r="C2668" t="str">
            <v/>
          </cell>
          <cell r="D2668" t="str">
            <v>(단종)[세트]글로우팩트(FW)레드에디션_23호베이지</v>
          </cell>
        </row>
        <row r="2669">
          <cell r="A2669">
            <v>9313975</v>
          </cell>
          <cell r="B2669" t="str">
            <v>1510</v>
          </cell>
          <cell r="C2669" t="str">
            <v/>
          </cell>
          <cell r="D2669" t="str">
            <v>[세트]부스터샷묶음(본품1+리필1)(면세)</v>
          </cell>
        </row>
        <row r="2670">
          <cell r="A2670">
            <v>9313976</v>
          </cell>
          <cell r="B2670" t="str">
            <v>1510</v>
          </cell>
          <cell r="C2670" t="str">
            <v/>
          </cell>
          <cell r="D2670" t="str">
            <v>(단종)[세트]원데이앰플15ml*2ea(홈쇼핑)</v>
          </cell>
        </row>
        <row r="2671">
          <cell r="A2671">
            <v>9313977</v>
          </cell>
          <cell r="B2671" t="str">
            <v>1510</v>
          </cell>
          <cell r="C2671" t="str">
            <v/>
          </cell>
          <cell r="D2671" t="str">
            <v>[세트]직영몰기획구성_기미앰플15ml*4</v>
          </cell>
        </row>
        <row r="2672">
          <cell r="A2672">
            <v>9313978</v>
          </cell>
          <cell r="B2672" t="str">
            <v>1510</v>
          </cell>
          <cell r="C2672" t="str">
            <v/>
          </cell>
          <cell r="D2672" t="str">
            <v>[세트]직영몰기획구성_항산화15ml*4</v>
          </cell>
        </row>
        <row r="2673">
          <cell r="A2673">
            <v>9314061</v>
          </cell>
          <cell r="B2673" t="str">
            <v>1510</v>
          </cell>
          <cell r="C2673" t="str">
            <v/>
          </cell>
          <cell r="D2673" t="str">
            <v>[세트]포스트레이저크림40ml*2+골든엘릭서4ml(카카오)</v>
          </cell>
        </row>
        <row r="2674">
          <cell r="A2674">
            <v>9400003</v>
          </cell>
          <cell r="B2674" t="str">
            <v>1510</v>
          </cell>
          <cell r="C2674" t="str">
            <v/>
          </cell>
          <cell r="D2674" t="str">
            <v>[세트]이지듀멜라앰플쿠션22호_13G(본품1+리필2)_(면세)</v>
          </cell>
        </row>
        <row r="2675">
          <cell r="A2675">
            <v>9400021</v>
          </cell>
          <cell r="B2675" t="str">
            <v>1510</v>
          </cell>
          <cell r="C2675" t="str">
            <v/>
          </cell>
          <cell r="D2675" t="str">
            <v>이지듀피디알엔이지에프토닝크림75ML(JP)</v>
          </cell>
        </row>
        <row r="2676">
          <cell r="A2676">
            <v>9400033</v>
          </cell>
          <cell r="B2676" t="str">
            <v>1510</v>
          </cell>
          <cell r="C2676" t="str">
            <v/>
          </cell>
          <cell r="D2676" t="str">
            <v>[세트]매트팩트21호(19g)+글로우립로즈(카카오)</v>
          </cell>
        </row>
        <row r="2677">
          <cell r="A2677">
            <v>9400093</v>
          </cell>
          <cell r="B2677" t="str">
            <v>1510</v>
          </cell>
          <cell r="C2677" t="str">
            <v/>
          </cell>
          <cell r="D2677" t="str">
            <v>[세트]부스터샷_15ml 세트(본품15ml+리필15ml)(면세)</v>
          </cell>
        </row>
        <row r="2678">
          <cell r="A2678">
            <v>9400157</v>
          </cell>
          <cell r="B2678" t="str">
            <v>1510</v>
          </cell>
          <cell r="C2678" t="str">
            <v/>
          </cell>
          <cell r="D2678" t="str">
            <v>PDRN_18토닝세럼_1ML*7EA_미품(JP)</v>
          </cell>
        </row>
        <row r="2679">
          <cell r="A2679">
            <v>9400201</v>
          </cell>
          <cell r="B2679" t="str">
            <v>1510</v>
          </cell>
          <cell r="C2679" t="str">
            <v/>
          </cell>
          <cell r="D2679" t="str">
            <v>[세트_임가공][카카오]포스트레이저 미스트 50ml 1+1</v>
          </cell>
        </row>
        <row r="2680">
          <cell r="A2680">
            <v>9400214</v>
          </cell>
          <cell r="B2680" t="str">
            <v>1510</v>
          </cell>
          <cell r="C2680" t="str">
            <v/>
          </cell>
          <cell r="D2680" t="str">
            <v>[세트_임가공]멜라 3스텝 기프트 세트_2026</v>
          </cell>
        </row>
        <row r="2681">
          <cell r="A2681">
            <v>9400261</v>
          </cell>
          <cell r="B2681" t="str">
            <v>1510</v>
          </cell>
          <cell r="C2681" t="str">
            <v/>
          </cell>
          <cell r="D2681" t="str">
            <v>리프트_이펙트코어_토너_100ML</v>
          </cell>
        </row>
        <row r="2682">
          <cell r="A2682">
            <v>9400262</v>
          </cell>
          <cell r="B2682" t="str">
            <v>1510</v>
          </cell>
          <cell r="C2682" t="str">
            <v/>
          </cell>
          <cell r="D2682" t="str">
            <v>리프트_이펙트코어_크림_30g</v>
          </cell>
        </row>
        <row r="2683">
          <cell r="A2683">
            <v>9400301</v>
          </cell>
          <cell r="B2683" t="str">
            <v>1510</v>
          </cell>
          <cell r="C2683" t="str">
            <v/>
          </cell>
          <cell r="D2683" t="str">
            <v>EGFx_다운타임_오인트크림기획세트_60ml(+오인트겔5ml)_올리브영</v>
          </cell>
        </row>
        <row r="2684">
          <cell r="A2684">
            <v>9400302</v>
          </cell>
          <cell r="B2684" t="str">
            <v>1510</v>
          </cell>
          <cell r="C2684" t="str">
            <v/>
          </cell>
          <cell r="D2684" t="str">
            <v>멜라B_토닝유브이_톤업선세럼_40ML(브로우)</v>
          </cell>
        </row>
        <row r="2685">
          <cell r="A2685">
            <v>9400303</v>
          </cell>
          <cell r="B2685" t="str">
            <v>1510</v>
          </cell>
          <cell r="C2685" t="str">
            <v/>
          </cell>
          <cell r="D2685" t="str">
            <v>멜라B_토닝유브이_톤업선세럼_30ML(튜브)</v>
          </cell>
        </row>
        <row r="2686">
          <cell r="A2686">
            <v>9400304</v>
          </cell>
          <cell r="B2686" t="str">
            <v>1510</v>
          </cell>
          <cell r="C2686" t="str">
            <v/>
          </cell>
          <cell r="D2686" t="str">
            <v>멜라B_토닝유브이_선쿠션_15g</v>
          </cell>
        </row>
        <row r="2687">
          <cell r="A2687">
            <v>9400305</v>
          </cell>
          <cell r="B2687" t="str">
            <v>1510</v>
          </cell>
          <cell r="C2687" t="str">
            <v/>
          </cell>
          <cell r="D2687" t="str">
            <v>[세트]멜라B_앰플쿠션_19호(본품+리필+퍼프2매)_13g세트_올리브영</v>
          </cell>
        </row>
        <row r="2688">
          <cell r="A2688">
            <v>9400307</v>
          </cell>
          <cell r="B2688" t="str">
            <v>1510</v>
          </cell>
          <cell r="C2688" t="str">
            <v/>
          </cell>
          <cell r="D2688" t="str">
            <v>[세트]멜라B_앰플쿠션_21호(본품+리필+퍼프2매)_13g세트_올리브영</v>
          </cell>
        </row>
        <row r="2689">
          <cell r="A2689">
            <v>9400308</v>
          </cell>
          <cell r="B2689" t="str">
            <v>1510</v>
          </cell>
          <cell r="C2689" t="str">
            <v/>
          </cell>
          <cell r="D2689" t="str">
            <v>[세트]멜라B_앰플쿠션_22호(본품+리필+퍼프2매)_13g세트_올리브영</v>
          </cell>
        </row>
        <row r="2690">
          <cell r="A2690">
            <v>9400309</v>
          </cell>
          <cell r="B2690" t="str">
            <v>1510</v>
          </cell>
          <cell r="C2690" t="str">
            <v/>
          </cell>
          <cell r="D2690" t="str">
            <v>[세트]멜라B_앰플쿠션_23호(본품+리필+퍼프2매)_13g세트_올리브영</v>
          </cell>
        </row>
        <row r="2691">
          <cell r="A2691">
            <v>9400500</v>
          </cell>
          <cell r="B2691" t="str">
            <v>1510</v>
          </cell>
          <cell r="C2691" t="str">
            <v/>
          </cell>
          <cell r="D2691" t="str">
            <v>[세트]원데이앰플15ml+글루타치온샤쉐2g*5ea_올리브영</v>
          </cell>
        </row>
        <row r="2692">
          <cell r="A2692">
            <v>9400501</v>
          </cell>
          <cell r="B2692" t="str">
            <v>1510</v>
          </cell>
          <cell r="C2692" t="str">
            <v/>
          </cell>
          <cell r="D2692" t="str">
            <v>[임가공]멜라B_앰플쿠션_봄에디션케이스_15g(HS)</v>
          </cell>
        </row>
        <row r="2693">
          <cell r="A2693">
            <v>9400502</v>
          </cell>
          <cell r="B2693" t="str">
            <v>1510</v>
          </cell>
          <cell r="C2693" t="str">
            <v/>
          </cell>
          <cell r="D2693" t="str">
            <v>멜라B_토닝유브이_톤업선쿠션_15g</v>
          </cell>
        </row>
        <row r="2694">
          <cell r="A2694">
            <v>9400503</v>
          </cell>
          <cell r="B2694" t="str">
            <v>1510</v>
          </cell>
          <cell r="C2694" t="str">
            <v/>
          </cell>
          <cell r="D2694" t="str">
            <v>EGFx_다운타임_오인트세럼기획세트_40ml(+오인트겔5ml)_올리브영</v>
          </cell>
        </row>
        <row r="2695">
          <cell r="A2695">
            <v>9400504</v>
          </cell>
          <cell r="B2695" t="str">
            <v>1510</v>
          </cell>
          <cell r="C2695" t="str">
            <v/>
          </cell>
          <cell r="D2695" t="str">
            <v>EGFx_다운타임_오인트겔기획세트_15ml(+크림7ml)_올리브영</v>
          </cell>
        </row>
        <row r="2696">
          <cell r="A2696">
            <v>9400505</v>
          </cell>
          <cell r="B2696" t="str">
            <v>1510</v>
          </cell>
          <cell r="C2696" t="str">
            <v/>
          </cell>
          <cell r="D2696" t="str">
            <v>멜라B_스킨핏톤업_30ML</v>
          </cell>
        </row>
        <row r="2697">
          <cell r="A2697">
            <v>9400506</v>
          </cell>
          <cell r="B2697" t="str">
            <v>1510</v>
          </cell>
          <cell r="C2697" t="str">
            <v/>
          </cell>
          <cell r="D2697" t="str">
            <v>[세트]멜라B_앰플쿠션세트_21호(본품*1+리필*1+퍼프*2)_코스트코</v>
          </cell>
        </row>
        <row r="2698">
          <cell r="A2698">
            <v>9400508</v>
          </cell>
          <cell r="B2698" t="str">
            <v>1510</v>
          </cell>
          <cell r="C2698" t="str">
            <v/>
          </cell>
          <cell r="D2698" t="str">
            <v>[세트]멜라B_앰플쿠션세트_23호(본품*1+리필*1+퍼프*2)_코스트코</v>
          </cell>
        </row>
        <row r="2699">
          <cell r="A2699">
            <v>9400509</v>
          </cell>
          <cell r="B2699" t="str">
            <v>1510</v>
          </cell>
          <cell r="C2699" t="str">
            <v/>
          </cell>
          <cell r="D2699" t="str">
            <v>[세트]멜라B_앰플쿠션세트_23호(본품*1+리필*1+퍼프*2)_코스트코</v>
          </cell>
        </row>
        <row r="2700">
          <cell r="A2700">
            <v>9400510</v>
          </cell>
          <cell r="B2700" t="str">
            <v>1510</v>
          </cell>
          <cell r="C2700" t="str">
            <v/>
          </cell>
          <cell r="D2700" t="str">
            <v>EGFx_하이드로_버블팩_100ML</v>
          </cell>
        </row>
        <row r="2701">
          <cell r="A2701">
            <v>9400511</v>
          </cell>
          <cell r="B2701" t="str">
            <v>1510</v>
          </cell>
          <cell r="C2701" t="str">
            <v/>
          </cell>
          <cell r="D2701" t="str">
            <v>EGFx_하이드로_에센스_50ML</v>
          </cell>
        </row>
        <row r="2702">
          <cell r="A2702">
            <v>9400512</v>
          </cell>
          <cell r="B2702" t="str">
            <v>1510</v>
          </cell>
          <cell r="C2702" t="str">
            <v/>
          </cell>
          <cell r="D2702" t="str">
            <v>EGFx_하이드로_에센스_120ML(HS)</v>
          </cell>
        </row>
        <row r="2703">
          <cell r="A2703">
            <v>9400513</v>
          </cell>
          <cell r="B2703" t="str">
            <v>1510</v>
          </cell>
          <cell r="C2703" t="str">
            <v/>
          </cell>
          <cell r="D2703" t="str">
            <v>EGFx_하이드로_에센스_160ML</v>
          </cell>
        </row>
        <row r="2704">
          <cell r="A2704">
            <v>9400514</v>
          </cell>
          <cell r="B2704" t="str">
            <v>1510</v>
          </cell>
          <cell r="C2704" t="str">
            <v/>
          </cell>
          <cell r="D2704" t="str">
            <v>EGFx_하이드로_마스크&amp;마이크로핀앰플</v>
          </cell>
        </row>
        <row r="2705">
          <cell r="A2705">
            <v>9400516</v>
          </cell>
          <cell r="B2705" t="str">
            <v>1510</v>
          </cell>
          <cell r="C2705" t="str">
            <v/>
          </cell>
          <cell r="D2705" t="str">
            <v>EGFx_하이드로_버블팩_50ML</v>
          </cell>
        </row>
        <row r="2706">
          <cell r="A2706">
            <v>9400517</v>
          </cell>
          <cell r="B2706" t="str">
            <v>1510</v>
          </cell>
          <cell r="C2706" t="str">
            <v/>
          </cell>
          <cell r="D2706" t="str">
            <v>EGFx_다운타임_마스크_20ML(4개입)</v>
          </cell>
        </row>
        <row r="2707">
          <cell r="A2707">
            <v>9400518</v>
          </cell>
          <cell r="B2707" t="str">
            <v>1510</v>
          </cell>
          <cell r="C2707" t="str">
            <v/>
          </cell>
          <cell r="D2707" t="str">
            <v>EGFx_다운타임_오인트겔_15ML</v>
          </cell>
        </row>
        <row r="2708">
          <cell r="A2708">
            <v>9400519</v>
          </cell>
          <cell r="B2708" t="str">
            <v>1510</v>
          </cell>
          <cell r="C2708" t="str">
            <v/>
          </cell>
          <cell r="D2708" t="str">
            <v>EGFx_다운타임_오인트겔_5ML</v>
          </cell>
        </row>
        <row r="2709">
          <cell r="A2709">
            <v>9400520</v>
          </cell>
          <cell r="B2709" t="str">
            <v>1510</v>
          </cell>
          <cell r="C2709" t="str">
            <v/>
          </cell>
          <cell r="D2709" t="str">
            <v>EGFx_다운타임_세럼_40ML</v>
          </cell>
        </row>
        <row r="2710">
          <cell r="A2710">
            <v>9400521</v>
          </cell>
          <cell r="B2710" t="str">
            <v>1510</v>
          </cell>
          <cell r="C2710" t="str">
            <v/>
          </cell>
          <cell r="D2710" t="str">
            <v>EGFx_다운타임_오인트크림_60ML</v>
          </cell>
        </row>
        <row r="2711">
          <cell r="A2711">
            <v>9400522</v>
          </cell>
          <cell r="B2711" t="str">
            <v>1510</v>
          </cell>
          <cell r="C2711" t="str">
            <v/>
          </cell>
          <cell r="D2711" t="str">
            <v>EGFx_다운타임_오인트썬_35ML</v>
          </cell>
        </row>
        <row r="2712">
          <cell r="A2712">
            <v>9400523</v>
          </cell>
          <cell r="B2712" t="str">
            <v>1510</v>
          </cell>
          <cell r="C2712" t="str">
            <v/>
          </cell>
          <cell r="D2712" t="str">
            <v>EGFx_다운타임_오인트비비_35ML</v>
          </cell>
        </row>
        <row r="2713">
          <cell r="A2713">
            <v>9400524</v>
          </cell>
          <cell r="B2713" t="str">
            <v>1510</v>
          </cell>
          <cell r="C2713" t="str">
            <v/>
          </cell>
          <cell r="D2713" t="str">
            <v>EGFx_다운타임_포스트_스킨부스터앰플_10ML</v>
          </cell>
        </row>
        <row r="2714">
          <cell r="A2714">
            <v>9400525</v>
          </cell>
          <cell r="B2714" t="str">
            <v>1510</v>
          </cell>
          <cell r="C2714" t="str">
            <v/>
          </cell>
          <cell r="D2714" t="str">
            <v>EGFx_다운타임_포스트_레이저앰플_10ML</v>
          </cell>
        </row>
        <row r="2715">
          <cell r="A2715">
            <v>9400526</v>
          </cell>
          <cell r="B2715" t="str">
            <v>1510</v>
          </cell>
          <cell r="C2715" t="str">
            <v/>
          </cell>
          <cell r="D2715" t="str">
            <v>EGFx_다운타임_포스트_울써마앰플_10ML</v>
          </cell>
        </row>
        <row r="2716">
          <cell r="A2716">
            <v>9400527</v>
          </cell>
          <cell r="B2716" t="str">
            <v>1510</v>
          </cell>
          <cell r="C2716" t="str">
            <v/>
          </cell>
          <cell r="D2716" t="str">
            <v>DWEGF_EX브라이트닝_필링젤_120ML(JP)_스타디자인</v>
          </cell>
        </row>
        <row r="2717">
          <cell r="A2717">
            <v>9400696</v>
          </cell>
          <cell r="B2717" t="str">
            <v>1510</v>
          </cell>
          <cell r="C2717" t="str">
            <v/>
          </cell>
          <cell r="D2717" t="str">
            <v>신제품 코스트코쿠션 세트</v>
          </cell>
        </row>
        <row r="2718">
          <cell r="A2718">
            <v>9400697</v>
          </cell>
          <cell r="B2718" t="str">
            <v>1510</v>
          </cell>
          <cell r="C2718" t="str">
            <v/>
          </cell>
          <cell r="D2718" t="str">
            <v>신제품 코스트코 기미 패치 세트</v>
          </cell>
        </row>
        <row r="2719">
          <cell r="A2719">
            <v>9400698</v>
          </cell>
          <cell r="B2719" t="str">
            <v>1510</v>
          </cell>
          <cell r="C2719" t="str">
            <v/>
          </cell>
          <cell r="D2719" t="str">
            <v>[세트]원데이앰플15ml+글루타치온샤쉐2g*5(대웅제약)</v>
          </cell>
        </row>
        <row r="2720">
          <cell r="A2720">
            <v>9400699</v>
          </cell>
          <cell r="B2720" t="str">
            <v>1510</v>
          </cell>
          <cell r="C2720" t="str">
            <v/>
          </cell>
          <cell r="D2720" t="str">
            <v>데이나 연고 크림</v>
          </cell>
        </row>
        <row r="2721">
          <cell r="A2721">
            <v>9400731</v>
          </cell>
          <cell r="B2721" t="str">
            <v>1510</v>
          </cell>
          <cell r="C2721" t="str">
            <v/>
          </cell>
          <cell r="D2721" t="str">
            <v>멜라B_스킨핏톤업_25ML(튜브)</v>
          </cell>
        </row>
        <row r="2722">
          <cell r="A2722">
            <v>9400732</v>
          </cell>
          <cell r="B2722" t="str">
            <v>1510</v>
          </cell>
          <cell r="C2722" t="str">
            <v/>
          </cell>
          <cell r="D2722" t="str">
            <v>EGFx_다운타임_오인트겔_5ML*2_쿠팡</v>
          </cell>
        </row>
        <row r="2723">
          <cell r="A2723">
            <v>9400733</v>
          </cell>
          <cell r="B2723" t="str">
            <v>1510</v>
          </cell>
          <cell r="C2723" t="str">
            <v/>
          </cell>
          <cell r="D2723" t="str">
            <v>EGFx_다운타임_오인트세럼_1ML(주사기)</v>
          </cell>
        </row>
        <row r="2724">
          <cell r="A2724">
            <v>9400734</v>
          </cell>
          <cell r="B2724" t="str">
            <v>1510</v>
          </cell>
          <cell r="C2724" t="str">
            <v/>
          </cell>
          <cell r="D2724" t="str">
            <v>EGFx_다운타임_오인트세럼_프레스키트</v>
          </cell>
        </row>
        <row r="2725">
          <cell r="A2725">
            <v>9400736</v>
          </cell>
          <cell r="B2725" t="str">
            <v>1510</v>
          </cell>
          <cell r="C2725" t="str">
            <v/>
          </cell>
          <cell r="D2725" t="str">
            <v>이지듀EGFx다운타임오인트크림8ml</v>
          </cell>
        </row>
        <row r="2726">
          <cell r="A2726">
            <v>9400737</v>
          </cell>
          <cell r="B2726" t="str">
            <v>1510</v>
          </cell>
          <cell r="C2726" t="str">
            <v/>
          </cell>
          <cell r="D2726" t="str">
            <v>리프트_이펙트코어_스칼프샴푸_200ML</v>
          </cell>
        </row>
        <row r="2727">
          <cell r="A2727">
            <v>9400738</v>
          </cell>
          <cell r="B2727" t="str">
            <v>1510</v>
          </cell>
          <cell r="C2727" t="str">
            <v/>
          </cell>
          <cell r="D2727" t="str">
            <v>코드삭제</v>
          </cell>
        </row>
        <row r="2728">
          <cell r="A2728">
            <v>9400739</v>
          </cell>
          <cell r="B2728" t="str">
            <v>1510</v>
          </cell>
          <cell r="C2728" t="str">
            <v/>
          </cell>
          <cell r="D2728" t="str">
            <v>멜라B_앰플쿠션_21호베이지_본품_15g(SS에디션)</v>
          </cell>
        </row>
        <row r="2729">
          <cell r="A2729">
            <v>9400753</v>
          </cell>
          <cell r="B2729" t="str">
            <v>1510</v>
          </cell>
          <cell r="C2729" t="str">
            <v/>
          </cell>
          <cell r="D2729" t="str">
            <v>비타민C앰플50ML</v>
          </cell>
        </row>
        <row r="2730">
          <cell r="A2730">
            <v>9400754</v>
          </cell>
          <cell r="B2730" t="str">
            <v>1510</v>
          </cell>
          <cell r="C2730" t="str">
            <v/>
          </cell>
          <cell r="D2730" t="str">
            <v>기미수(토너)150ML</v>
          </cell>
        </row>
        <row r="2731">
          <cell r="A2731">
            <v>9400755</v>
          </cell>
          <cell r="B2731" t="str">
            <v>1510</v>
          </cell>
          <cell r="C2731" t="str">
            <v/>
          </cell>
          <cell r="D2731" t="str">
            <v>기미크림40ML</v>
          </cell>
        </row>
        <row r="2732">
          <cell r="A2732">
            <v>9400756</v>
          </cell>
          <cell r="B2732" t="str">
            <v>1510</v>
          </cell>
          <cell r="C2732" t="str">
            <v/>
          </cell>
          <cell r="D2732" t="str">
            <v>기미크림50ML</v>
          </cell>
        </row>
        <row r="2733">
          <cell r="A2733">
            <v>9400760</v>
          </cell>
          <cell r="B2733" t="str">
            <v>1510</v>
          </cell>
          <cell r="C2733" t="str">
            <v/>
          </cell>
          <cell r="D2733" t="str">
            <v>멜라B_앰플쿠션_21호베이지_리필_15g(SS에디션)</v>
          </cell>
        </row>
        <row r="2734">
          <cell r="A2734">
            <v>9400761</v>
          </cell>
          <cell r="B2734" t="str">
            <v>1510</v>
          </cell>
          <cell r="C2734" t="str">
            <v/>
          </cell>
          <cell r="D2734" t="str">
            <v>멜라B_앰플쿠션_23호베이지_본품_15g(SS에디션)</v>
          </cell>
        </row>
        <row r="2735">
          <cell r="A2735">
            <v>9400762</v>
          </cell>
          <cell r="B2735" t="str">
            <v>1510</v>
          </cell>
          <cell r="C2735" t="str">
            <v/>
          </cell>
          <cell r="D2735" t="str">
            <v>멜라B_앰플쿠션_23호베이지_리필_15g(SS에디션)</v>
          </cell>
        </row>
        <row r="2736">
          <cell r="A2736">
            <v>9400780</v>
          </cell>
          <cell r="B2736" t="str">
            <v>1510</v>
          </cell>
          <cell r="C2736" t="str">
            <v/>
          </cell>
          <cell r="D2736" t="str">
            <v>이지듀멜라토닝스킨핏크림1ml(샤셰)</v>
          </cell>
        </row>
        <row r="2737">
          <cell r="A2737">
            <v>9400888</v>
          </cell>
          <cell r="B2737" t="str">
            <v>1510</v>
          </cell>
          <cell r="C2737" t="str">
            <v/>
          </cell>
          <cell r="D2737" t="str">
            <v>이지듀리프트피디알엔넥패치6g(1매입)</v>
          </cell>
        </row>
        <row r="2738">
          <cell r="A2738">
            <v>9400906</v>
          </cell>
          <cell r="B2738" t="str">
            <v>1510</v>
          </cell>
          <cell r="C2738" t="str">
            <v/>
          </cell>
          <cell r="D2738" t="str">
            <v>이지듀디더블유이지에프멜라토닝원데이앰플8ML(인도네시아)</v>
          </cell>
        </row>
        <row r="2739">
          <cell r="A2739">
            <v>9401224</v>
          </cell>
          <cell r="B2739" t="str">
            <v>1510</v>
          </cell>
          <cell r="C2739" t="str">
            <v/>
          </cell>
          <cell r="D2739" t="str">
            <v>[카카오] 선세럼 튜브+와이드선패치</v>
          </cell>
        </row>
        <row r="2740">
          <cell r="A2740">
            <v>9401225</v>
          </cell>
          <cell r="B2740" t="str">
            <v>1510</v>
          </cell>
          <cell r="C2740" t="str">
            <v/>
          </cell>
          <cell r="D2740" t="str">
            <v>[카카오] 봄에디션+리필+포스트레이저크림 5ml 19호</v>
          </cell>
        </row>
        <row r="2741">
          <cell r="A2741">
            <v>9401226</v>
          </cell>
          <cell r="B2741" t="str">
            <v>1510</v>
          </cell>
          <cell r="C2741" t="str">
            <v/>
          </cell>
          <cell r="D2741" t="str">
            <v>[카카오] 봄에디션+리필+포스트레이저크림 5ml 21호</v>
          </cell>
        </row>
        <row r="2742">
          <cell r="A2742">
            <v>9401227</v>
          </cell>
          <cell r="B2742" t="str">
            <v>1510</v>
          </cell>
          <cell r="C2742" t="str">
            <v/>
          </cell>
          <cell r="D2742" t="str">
            <v>[카카오] 봄에디션+리필+포스트레이저크림 5ml 23호</v>
          </cell>
        </row>
        <row r="2743">
          <cell r="A2743">
            <v>9401231</v>
          </cell>
          <cell r="B2743" t="str">
            <v>1510</v>
          </cell>
          <cell r="C2743" t="str">
            <v/>
          </cell>
          <cell r="D2743" t="str">
            <v>[판촉몰] 골든엘릭서 오일 4ML 3개</v>
          </cell>
        </row>
        <row r="2744">
          <cell r="A2744">
            <v>9401320</v>
          </cell>
          <cell r="B2744" t="str">
            <v>1510</v>
          </cell>
          <cell r="C2744" t="str">
            <v/>
          </cell>
          <cell r="D2744" t="str">
            <v>이지듀알엑스포스트레이저워터풀수딩크림10ML_V2</v>
          </cell>
        </row>
        <row r="2745">
          <cell r="A2745">
            <v>9401321</v>
          </cell>
          <cell r="B2745" t="str">
            <v>1510</v>
          </cell>
          <cell r="C2745" t="str">
            <v/>
          </cell>
          <cell r="D2745" t="str">
            <v>이지듀EGFx다운타임크림7ml(미품)</v>
          </cell>
        </row>
        <row r="2746">
          <cell r="A2746">
            <v>9401322</v>
          </cell>
          <cell r="B2746" t="str">
            <v>1510</v>
          </cell>
          <cell r="C2746" t="str">
            <v/>
          </cell>
          <cell r="D2746" t="str">
            <v>이지듀EGFx다운타임선35ml(미품)</v>
          </cell>
        </row>
        <row r="2747">
          <cell r="A2747">
            <v>9401323</v>
          </cell>
          <cell r="B2747" t="str">
            <v>1510</v>
          </cell>
          <cell r="C2747" t="str">
            <v/>
          </cell>
          <cell r="D2747" t="str">
            <v>이지듀EGFx다운타임비비35ml(미품)</v>
          </cell>
        </row>
        <row r="2748">
          <cell r="A2748">
            <v>9401324</v>
          </cell>
          <cell r="B2748" t="str">
            <v>1510</v>
          </cell>
          <cell r="C2748" t="str">
            <v/>
          </cell>
          <cell r="D2748" t="str">
            <v>이지듀EGFx다운타임세럼40ml(미품)</v>
          </cell>
        </row>
        <row r="2749">
          <cell r="A2749">
            <v>9401325</v>
          </cell>
          <cell r="B2749" t="str">
            <v>1510</v>
          </cell>
          <cell r="C2749" t="str">
            <v/>
          </cell>
          <cell r="D2749" t="str">
            <v>이지듀EGFx다운타임크림60ml(미품)</v>
          </cell>
        </row>
        <row r="2750">
          <cell r="A2750">
            <v>9401326</v>
          </cell>
          <cell r="B2750" t="str">
            <v>1510</v>
          </cell>
          <cell r="C2750" t="str">
            <v/>
          </cell>
          <cell r="D2750" t="str">
            <v>이지듀EGFx다운타임오인트겔15ml(미품)</v>
          </cell>
        </row>
        <row r="2751">
          <cell r="A2751">
            <v>9401327</v>
          </cell>
          <cell r="B2751" t="str">
            <v>1510</v>
          </cell>
          <cell r="C2751" t="str">
            <v/>
          </cell>
          <cell r="D2751" t="str">
            <v>이지듀EGFx다운타임마스크20ml(미품)</v>
          </cell>
        </row>
        <row r="2752">
          <cell r="A2752">
            <v>9401328</v>
          </cell>
          <cell r="B2752" t="str">
            <v>1510</v>
          </cell>
          <cell r="C2752" t="str">
            <v/>
          </cell>
          <cell r="D2752" t="str">
            <v>이지듀리프트이지에프10코어이펙트앰플15ML_V2</v>
          </cell>
        </row>
        <row r="2753">
          <cell r="A2753">
            <v>9401426</v>
          </cell>
          <cell r="B2753" t="str">
            <v>1510</v>
          </cell>
          <cell r="C2753" t="str">
            <v/>
          </cell>
          <cell r="D2753" t="str">
            <v>이지듀EGFx다운타임오인트겔5ml(미품)</v>
          </cell>
        </row>
        <row r="2754">
          <cell r="A2754">
            <v>9401459</v>
          </cell>
          <cell r="B2754" t="str">
            <v>1510</v>
          </cell>
          <cell r="C2754" t="str">
            <v/>
          </cell>
          <cell r="D2754" t="str">
            <v>EGFx_다운타임_포스트앰플3종(샤쉐)_1ml*3ea</v>
          </cell>
        </row>
        <row r="2755">
          <cell r="A2755">
            <v>9401521</v>
          </cell>
          <cell r="B2755" t="str">
            <v>1510</v>
          </cell>
          <cell r="C2755" t="str">
            <v/>
          </cell>
          <cell r="D2755" t="str">
            <v>[세트]원데이앰플15ml+글루타치온샤쉐2g*5(대웅제약외)</v>
          </cell>
        </row>
        <row r="2756">
          <cell r="A2756">
            <v>9401548</v>
          </cell>
          <cell r="B2756" t="str">
            <v>1510</v>
          </cell>
          <cell r="C2756" t="str">
            <v/>
          </cell>
          <cell r="D2756" t="str">
            <v>[세트]앰플쿠션19호(15g)+글로우립로즈(카카오)</v>
          </cell>
        </row>
        <row r="2757">
          <cell r="A2757">
            <v>9401609</v>
          </cell>
          <cell r="B2757" t="str">
            <v>1510</v>
          </cell>
          <cell r="C2757" t="str">
            <v/>
          </cell>
          <cell r="D2757" t="str">
            <v>원데이엠티에스2700샷(2개입) + 앰플2ea + 롤러대 1ea 세트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RAW DATA (백업)"/>
      <sheetName val="중간보고"/>
      <sheetName val="● 보고(11.6) (평판) (최종)"/>
      <sheetName val="● 보고(11.6) (평판) (최종) x1.2"/>
      <sheetName val="Sheet1"/>
      <sheetName val="● 보고(11.6) (평판)x1.2 -원료제외"/>
      <sheetName val="● 보고(11.6) (평판) - 원료제외"/>
      <sheetName val="● 보고(11.6) (평판)x1.2"/>
      <sheetName val="● 보고(11.6) (평판)"/>
      <sheetName val="● 보고(11.6) X1.2"/>
      <sheetName val="● 보고(11.6)"/>
      <sheetName val="● 갑지"/>
      <sheetName val="● 보고 RAW DATA(11.6, 원가)"/>
      <sheetName val="● 보고 RAW DATA(11.6, 판가)"/>
      <sheetName val="Sheet3"/>
      <sheetName val="운영계획(작업용) (값복사)"/>
      <sheetName val="● 부자재 활용방안"/>
      <sheetName val="Sheet15"/>
      <sheetName val="★ 판촉물리스트"/>
      <sheetName val="★입고필요 (가안)"/>
      <sheetName val="Sheet17"/>
      <sheetName val="Sheet16"/>
      <sheetName val="★갑지"/>
      <sheetName val="● 잔여 PO 및 보상 부자재"/>
      <sheetName val="★입고필요"/>
      <sheetName val="★최종(V3) (보고용)"/>
      <sheetName val="최종(V3)"/>
      <sheetName val="최종 (2)"/>
      <sheetName val="★RAW DATA"/>
      <sheetName val="★과재고+코스맥스"/>
      <sheetName val="★잔여 po"/>
      <sheetName val="Sheet2"/>
      <sheetName val="Sheet22"/>
      <sheetName val="★공용부자재"/>
      <sheetName val="★공용 불가"/>
      <sheetName val="Sheet14"/>
      <sheetName val="RAW DATA (2)"/>
      <sheetName val="최종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P1" t="b">
            <v>0</v>
          </cell>
          <cell r="R1" t="b">
            <v>0</v>
          </cell>
          <cell r="S1">
            <v>0</v>
          </cell>
          <cell r="T1">
            <v>0</v>
          </cell>
          <cell r="X1">
            <v>-758803</v>
          </cell>
          <cell r="AB1">
            <v>-13696143159</v>
          </cell>
          <cell r="AC1">
            <v>-985293</v>
          </cell>
        </row>
        <row r="2">
          <cell r="D2" t="str">
            <v>검증</v>
          </cell>
          <cell r="P2">
            <v>8611197.1889999993</v>
          </cell>
          <cell r="Q2">
            <v>0</v>
          </cell>
          <cell r="R2">
            <v>23505485970</v>
          </cell>
          <cell r="S2">
            <v>0</v>
          </cell>
          <cell r="T2">
            <v>0</v>
          </cell>
          <cell r="X2">
            <v>0</v>
          </cell>
          <cell r="AB2">
            <v>0</v>
          </cell>
          <cell r="AC2">
            <v>0</v>
          </cell>
          <cell r="AK2">
            <v>24421065144</v>
          </cell>
        </row>
        <row r="3">
          <cell r="D3" t="str">
            <v>※ 리스트 관리 기준</v>
          </cell>
          <cell r="E3" t="str">
            <v>운영 품목</v>
          </cell>
          <cell r="R3">
            <v>0</v>
          </cell>
          <cell r="S3">
            <v>0</v>
          </cell>
          <cell r="T3">
            <v>0</v>
          </cell>
          <cell r="W3" t="str">
            <v xml:space="preserve"> </v>
          </cell>
          <cell r="AB3">
            <v>0</v>
          </cell>
          <cell r="AF3">
            <v>8254452.1849999987</v>
          </cell>
          <cell r="BD3" t="str">
            <v xml:space="preserve"> </v>
          </cell>
        </row>
        <row r="4">
          <cell r="D4" t="str">
            <v>※ 단순화 검토 기준</v>
          </cell>
          <cell r="E4" t="str">
            <v>① 직전 3개월 월 평균판매액 5백만원 미만</v>
          </cell>
          <cell r="F4">
            <v>0</v>
          </cell>
          <cell r="G4">
            <v>0</v>
          </cell>
          <cell r="H4">
            <v>0</v>
          </cell>
          <cell r="P4">
            <v>8001712.1849999996</v>
          </cell>
          <cell r="R4">
            <v>22480973788</v>
          </cell>
          <cell r="X4">
            <v>758803</v>
          </cell>
          <cell r="Y4">
            <v>1485909.5984958755</v>
          </cell>
          <cell r="AB4">
            <v>13696143159</v>
          </cell>
          <cell r="AC4">
            <v>985293</v>
          </cell>
          <cell r="AK4">
            <v>24284298335.61758</v>
          </cell>
          <cell r="AO4">
            <v>0</v>
          </cell>
          <cell r="AT4" t="str">
            <v>●</v>
          </cell>
          <cell r="BE4">
            <v>0</v>
          </cell>
          <cell r="BT4">
            <v>0</v>
          </cell>
          <cell r="BU4">
            <v>0</v>
          </cell>
          <cell r="CI4">
            <v>0</v>
          </cell>
          <cell r="CW4">
            <v>0</v>
          </cell>
        </row>
        <row r="5">
          <cell r="E5" t="str">
            <v>② 직전 3개월 월 평균판매액 5~10백만원 미만 &amp; 재고일 6개월 이상</v>
          </cell>
          <cell r="F5">
            <v>0</v>
          </cell>
          <cell r="G5">
            <v>0</v>
          </cell>
          <cell r="H5">
            <v>0</v>
          </cell>
          <cell r="Q5">
            <v>0</v>
          </cell>
          <cell r="Y5">
            <v>15342.497301917685</v>
          </cell>
          <cell r="AB5" t="str">
            <v xml:space="preserve"> 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2293327.9955728794</v>
          </cell>
          <cell r="AK5">
            <v>0</v>
          </cell>
          <cell r="AL5">
            <v>23087306184.46059</v>
          </cell>
          <cell r="AM5">
            <v>129468138834.12527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 t="str">
            <v>기말 원가 1</v>
          </cell>
          <cell r="AU5" t="str">
            <v>기말 판가</v>
          </cell>
          <cell r="AV5">
            <v>0</v>
          </cell>
          <cell r="AW5" t="str">
            <v>기말 원가 1</v>
          </cell>
          <cell r="AX5">
            <v>0</v>
          </cell>
          <cell r="AY5">
            <v>0</v>
          </cell>
          <cell r="BA5">
            <v>0</v>
          </cell>
          <cell r="BB5">
            <v>0</v>
          </cell>
          <cell r="BC5">
            <v>23488563347.11182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20778469196.755375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20519071393.742172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18903019506.050545</v>
          </cell>
          <cell r="CV5">
            <v>0</v>
          </cell>
        </row>
        <row r="6">
          <cell r="E6">
            <v>0</v>
          </cell>
          <cell r="F6">
            <v>0</v>
          </cell>
          <cell r="G6">
            <v>0</v>
          </cell>
          <cell r="H6">
            <v>0</v>
          </cell>
          <cell r="P6" t="str">
            <v>25년10월</v>
          </cell>
          <cell r="R6" t="str">
            <v>25년10월</v>
          </cell>
          <cell r="AC6" t="str">
            <v>25년10월</v>
          </cell>
          <cell r="AD6" t="str">
            <v>25년10월</v>
          </cell>
          <cell r="AG6" t="str">
            <v>25년10월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 t="str">
            <v>25년11월</v>
          </cell>
          <cell r="AW6">
            <v>0</v>
          </cell>
          <cell r="AX6">
            <v>0</v>
          </cell>
          <cell r="AY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25년12월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 t="str">
            <v>26년1월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 t="str">
            <v>26년2월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</row>
        <row r="7"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5</v>
          </cell>
          <cell r="I7">
            <v>6</v>
          </cell>
          <cell r="J7">
            <v>7</v>
          </cell>
          <cell r="K7">
            <v>8</v>
          </cell>
          <cell r="L7">
            <v>9</v>
          </cell>
          <cell r="M7">
            <v>10</v>
          </cell>
          <cell r="N7">
            <v>11</v>
          </cell>
          <cell r="O7">
            <v>12</v>
          </cell>
          <cell r="P7">
            <v>13</v>
          </cell>
          <cell r="Q7">
            <v>14</v>
          </cell>
          <cell r="R7">
            <v>15</v>
          </cell>
          <cell r="S7">
            <v>16</v>
          </cell>
          <cell r="T7">
            <v>17</v>
          </cell>
          <cell r="U7">
            <v>18</v>
          </cell>
          <cell r="V7">
            <v>19</v>
          </cell>
          <cell r="W7">
            <v>20</v>
          </cell>
          <cell r="X7">
            <v>21</v>
          </cell>
          <cell r="Y7">
            <v>22</v>
          </cell>
          <cell r="Z7">
            <v>23</v>
          </cell>
          <cell r="AA7">
            <v>24</v>
          </cell>
          <cell r="AB7">
            <v>25</v>
          </cell>
          <cell r="AC7">
            <v>26</v>
          </cell>
          <cell r="AD7">
            <v>27</v>
          </cell>
          <cell r="AE7">
            <v>28</v>
          </cell>
          <cell r="AF7">
            <v>29</v>
          </cell>
          <cell r="AG7">
            <v>30</v>
          </cell>
          <cell r="AH7">
            <v>31</v>
          </cell>
          <cell r="AI7">
            <v>32</v>
          </cell>
          <cell r="AJ7">
            <v>33</v>
          </cell>
          <cell r="AK7">
            <v>34</v>
          </cell>
          <cell r="AL7">
            <v>35</v>
          </cell>
          <cell r="AM7">
            <v>36</v>
          </cell>
          <cell r="AN7">
            <v>37</v>
          </cell>
          <cell r="AO7">
            <v>38</v>
          </cell>
          <cell r="AP7">
            <v>39</v>
          </cell>
          <cell r="AQ7">
            <v>40</v>
          </cell>
          <cell r="AR7">
            <v>41</v>
          </cell>
          <cell r="AS7">
            <v>42</v>
          </cell>
          <cell r="AT7">
            <v>43</v>
          </cell>
          <cell r="AU7">
            <v>44</v>
          </cell>
          <cell r="AV7">
            <v>45</v>
          </cell>
          <cell r="AW7">
            <v>46</v>
          </cell>
          <cell r="AX7">
            <v>47</v>
          </cell>
          <cell r="AY7">
            <v>48</v>
          </cell>
          <cell r="AZ7">
            <v>49</v>
          </cell>
          <cell r="BA7">
            <v>50</v>
          </cell>
          <cell r="BB7">
            <v>51</v>
          </cell>
          <cell r="BC7">
            <v>52</v>
          </cell>
          <cell r="BD7">
            <v>53</v>
          </cell>
          <cell r="BE7">
            <v>54</v>
          </cell>
          <cell r="BF7">
            <v>55</v>
          </cell>
          <cell r="BG7">
            <v>56</v>
          </cell>
          <cell r="BH7">
            <v>57</v>
          </cell>
          <cell r="BI7">
            <v>58</v>
          </cell>
          <cell r="BJ7">
            <v>59</v>
          </cell>
          <cell r="BK7">
            <v>60</v>
          </cell>
          <cell r="BL7">
            <v>61</v>
          </cell>
          <cell r="BM7">
            <v>62</v>
          </cell>
          <cell r="BN7">
            <v>63</v>
          </cell>
          <cell r="BO7">
            <v>64</v>
          </cell>
          <cell r="BP7">
            <v>65</v>
          </cell>
          <cell r="BQ7">
            <v>66</v>
          </cell>
          <cell r="BR7">
            <v>67</v>
          </cell>
          <cell r="BS7">
            <v>68</v>
          </cell>
          <cell r="BT7">
            <v>69</v>
          </cell>
          <cell r="BU7">
            <v>70</v>
          </cell>
          <cell r="BV7">
            <v>71</v>
          </cell>
          <cell r="BW7">
            <v>72</v>
          </cell>
          <cell r="BX7">
            <v>73</v>
          </cell>
          <cell r="BY7">
            <v>74</v>
          </cell>
          <cell r="BZ7">
            <v>75</v>
          </cell>
          <cell r="CA7">
            <v>76</v>
          </cell>
          <cell r="CB7">
            <v>77</v>
          </cell>
          <cell r="CC7">
            <v>78</v>
          </cell>
          <cell r="CD7">
            <v>79</v>
          </cell>
          <cell r="CE7">
            <v>80</v>
          </cell>
          <cell r="CF7">
            <v>81</v>
          </cell>
          <cell r="CG7">
            <v>82</v>
          </cell>
          <cell r="CH7">
            <v>83</v>
          </cell>
          <cell r="CI7">
            <v>84</v>
          </cell>
          <cell r="CJ7">
            <v>85</v>
          </cell>
          <cell r="CK7">
            <v>86</v>
          </cell>
          <cell r="CL7">
            <v>87</v>
          </cell>
          <cell r="CM7">
            <v>88</v>
          </cell>
          <cell r="CN7">
            <v>89</v>
          </cell>
          <cell r="CO7">
            <v>90</v>
          </cell>
          <cell r="CP7">
            <v>91</v>
          </cell>
          <cell r="CQ7">
            <v>92</v>
          </cell>
          <cell r="CR7">
            <v>93</v>
          </cell>
          <cell r="CS7">
            <v>94</v>
          </cell>
          <cell r="CT7">
            <v>95</v>
          </cell>
          <cell r="CU7">
            <v>96</v>
          </cell>
          <cell r="CV7">
            <v>97</v>
          </cell>
          <cell r="CW7">
            <v>98</v>
          </cell>
        </row>
        <row r="8">
          <cell r="D8" t="str">
            <v>기준정보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 t="str">
            <v>10월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 t="str">
            <v>특이사항</v>
          </cell>
          <cell r="AS8" t="str">
            <v>11월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H8" t="str">
            <v>12월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 t="str">
            <v>26년 1월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K8" t="str">
            <v>2월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</row>
        <row r="9">
          <cell r="D9" t="str">
            <v>자재코드</v>
          </cell>
          <cell r="E9" t="str">
            <v>자재내역</v>
          </cell>
          <cell r="F9" t="str">
            <v>원료투입
(1000940)</v>
          </cell>
          <cell r="G9" t="str">
            <v>3개월
매출발생</v>
          </cell>
          <cell r="H9" t="str">
            <v>리뉴얼
점검</v>
          </cell>
          <cell r="I9" t="str">
            <v>단가
(9월결산)</v>
          </cell>
          <cell r="J9" t="str">
            <v>8~10월
평균매출
(수량)</v>
          </cell>
          <cell r="K9" t="str">
            <v>10월 매출
(수량)</v>
          </cell>
          <cell r="L9" t="str">
            <v>판매계획
체크
(±30%)</v>
          </cell>
          <cell r="M9" t="str">
            <v>X/XX
기준 매출
(수량)</v>
          </cell>
          <cell r="N9" t="str">
            <v>계획
달성
(%)</v>
          </cell>
          <cell r="O9" t="str">
            <v>단순화
검토</v>
          </cell>
          <cell r="P9" t="str">
            <v>기초재고
(10/1)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 t="str">
            <v>기초재고
(유초, 환입 제외)</v>
          </cell>
          <cell r="V9">
            <v>0</v>
          </cell>
          <cell r="W9" t="str">
            <v>판매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 t="str">
            <v>입고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 t="str">
            <v>기말재고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 t="str">
            <v>재고
일수</v>
          </cell>
          <cell r="AP9" t="str">
            <v>당월포함
2개월구간
60일↓</v>
          </cell>
          <cell r="AQ9">
            <v>0</v>
          </cell>
          <cell r="AS9" t="str">
            <v>판매</v>
          </cell>
          <cell r="AT9">
            <v>0</v>
          </cell>
          <cell r="AU9">
            <v>0</v>
          </cell>
          <cell r="AV9" t="str">
            <v>입고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 t="str">
            <v>기말재고</v>
          </cell>
          <cell r="BC9">
            <v>0</v>
          </cell>
          <cell r="BD9">
            <v>0</v>
          </cell>
          <cell r="BE9" t="str">
            <v>재고
일수</v>
          </cell>
          <cell r="BF9" t="str">
            <v>당월포함
2개월구간
60일↓</v>
          </cell>
          <cell r="BH9" t="str">
            <v>판매</v>
          </cell>
          <cell r="BI9">
            <v>0</v>
          </cell>
          <cell r="BJ9">
            <v>0</v>
          </cell>
          <cell r="BK9" t="str">
            <v>입고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 t="str">
            <v>기말재고</v>
          </cell>
          <cell r="BR9">
            <v>0</v>
          </cell>
          <cell r="BS9">
            <v>0</v>
          </cell>
          <cell r="BT9" t="str">
            <v>재고
일수</v>
          </cell>
          <cell r="BU9" t="str">
            <v>당월포함
2개월구간
60일↓</v>
          </cell>
          <cell r="BW9" t="str">
            <v>판매</v>
          </cell>
          <cell r="BX9">
            <v>0</v>
          </cell>
          <cell r="BY9">
            <v>0</v>
          </cell>
          <cell r="BZ9" t="str">
            <v>입고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 t="str">
            <v>기말재고</v>
          </cell>
          <cell r="CG9">
            <v>0</v>
          </cell>
          <cell r="CH9">
            <v>0</v>
          </cell>
          <cell r="CI9" t="str">
            <v>재고
일수</v>
          </cell>
          <cell r="CK9" t="str">
            <v>판매</v>
          </cell>
          <cell r="CL9">
            <v>0</v>
          </cell>
          <cell r="CM9">
            <v>0</v>
          </cell>
          <cell r="CN9" t="str">
            <v>입고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 t="str">
            <v>기말재고</v>
          </cell>
          <cell r="CU9">
            <v>0</v>
          </cell>
          <cell r="CV9">
            <v>0</v>
          </cell>
          <cell r="CW9" t="str">
            <v>재고
일수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 t="str">
            <v>수량(EA)</v>
          </cell>
          <cell r="Q10" t="str">
            <v>단위당 기초원가1</v>
          </cell>
          <cell r="R10" t="str">
            <v>기초원가1</v>
          </cell>
          <cell r="S10" t="str">
            <v>단위당 기초판가</v>
          </cell>
          <cell r="T10" t="str">
            <v>기초판가</v>
          </cell>
          <cell r="U10" t="str">
            <v>수량(EA)</v>
          </cell>
          <cell r="V10" t="str">
            <v>금액(원)</v>
          </cell>
          <cell r="W10" t="str">
            <v>수량(EA)
원료투입(G)</v>
          </cell>
          <cell r="X10" t="str">
            <v>판매수량</v>
          </cell>
          <cell r="Y10" t="str">
            <v>단위당 매출원가1</v>
          </cell>
          <cell r="Z10" t="str">
            <v>총 매출원가1</v>
          </cell>
          <cell r="AA10" t="str">
            <v>단위당 매출판가</v>
          </cell>
          <cell r="AB10" t="str">
            <v>총 매출판가</v>
          </cell>
          <cell r="AC10" t="str">
            <v>입고수량(EA)</v>
          </cell>
          <cell r="AD10" t="str">
            <v>단위당 입고원가1</v>
          </cell>
          <cell r="AE10" t="str">
            <v>총 입고원가1</v>
          </cell>
          <cell r="AF10" t="str">
            <v>단위당 입고판가</v>
          </cell>
          <cell r="AG10" t="str">
            <v>총 입고판가</v>
          </cell>
          <cell r="AH10" t="str">
            <v>원료투입(G)</v>
          </cell>
          <cell r="AI10" t="str">
            <v>수량(EA)</v>
          </cell>
          <cell r="AJ10" t="str">
            <v>단위당 기말원가1</v>
          </cell>
          <cell r="AK10" t="str">
            <v>총 기말원가1</v>
          </cell>
          <cell r="AL10" t="str">
            <v>단위당 기말판가</v>
          </cell>
          <cell r="AM10" t="str">
            <v>총 기말판가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S10" t="str">
            <v>수량(EA)
원료투입(G)</v>
          </cell>
          <cell r="AT10" t="str">
            <v>원가</v>
          </cell>
          <cell r="AU10" t="str">
            <v>판가</v>
          </cell>
          <cell r="AV10" t="str">
            <v>수량(EA)</v>
          </cell>
          <cell r="AW10" t="str">
            <v>단위당 입고원가</v>
          </cell>
          <cell r="AX10" t="str">
            <v>총 입고원가1</v>
          </cell>
          <cell r="AY10" t="str">
            <v>단위당 입고판가</v>
          </cell>
          <cell r="AZ10" t="str">
            <v>총 입고판가</v>
          </cell>
          <cell r="BA10" t="str">
            <v>원료투입(G)</v>
          </cell>
          <cell r="BB10" t="str">
            <v>수량(EA)</v>
          </cell>
          <cell r="BC10" t="str">
            <v>원가</v>
          </cell>
          <cell r="BD10" t="str">
            <v>판가</v>
          </cell>
          <cell r="BE10">
            <v>0</v>
          </cell>
          <cell r="BF10">
            <v>0</v>
          </cell>
          <cell r="BH10" t="str">
            <v>수량(EA)
원료투입(G)</v>
          </cell>
          <cell r="BI10" t="str">
            <v>원가</v>
          </cell>
          <cell r="BJ10" t="str">
            <v>판가</v>
          </cell>
          <cell r="BK10" t="str">
            <v>수량(EA)</v>
          </cell>
          <cell r="BL10" t="str">
            <v>단위당 입고원가</v>
          </cell>
          <cell r="BM10" t="str">
            <v>총 입고원가1</v>
          </cell>
          <cell r="BN10" t="str">
            <v>단위당 입고판가</v>
          </cell>
          <cell r="BO10" t="str">
            <v>총 입고판가</v>
          </cell>
          <cell r="BP10" t="str">
            <v>원료투입(G)</v>
          </cell>
          <cell r="BQ10" t="str">
            <v>수량(EA)</v>
          </cell>
          <cell r="BR10" t="str">
            <v>원가</v>
          </cell>
          <cell r="BS10" t="str">
            <v>판가</v>
          </cell>
          <cell r="BT10">
            <v>0</v>
          </cell>
          <cell r="BU10">
            <v>0</v>
          </cell>
          <cell r="BW10" t="str">
            <v>수량(EA)
원료투입(G)</v>
          </cell>
          <cell r="BX10" t="str">
            <v>원가</v>
          </cell>
          <cell r="BY10" t="str">
            <v>판가</v>
          </cell>
          <cell r="BZ10" t="str">
            <v>수량(EA)</v>
          </cell>
          <cell r="CA10" t="str">
            <v>단위당 입고원가</v>
          </cell>
          <cell r="CB10" t="str">
            <v>총 입고원가1</v>
          </cell>
          <cell r="CC10" t="str">
            <v>단위당 입고판가</v>
          </cell>
          <cell r="CD10" t="str">
            <v>총 입고판가</v>
          </cell>
          <cell r="CE10" t="str">
            <v>원료투입(G)</v>
          </cell>
          <cell r="CF10" t="str">
            <v>수량(EA)</v>
          </cell>
          <cell r="CG10" t="str">
            <v>원가</v>
          </cell>
          <cell r="CH10" t="str">
            <v>판가</v>
          </cell>
          <cell r="CI10">
            <v>0</v>
          </cell>
          <cell r="CK10" t="str">
            <v>수량(EA)
원료투입(G)</v>
          </cell>
          <cell r="CL10" t="str">
            <v>원가</v>
          </cell>
          <cell r="CM10" t="str">
            <v>판가</v>
          </cell>
          <cell r="CN10" t="str">
            <v>수량(EA)</v>
          </cell>
          <cell r="CO10" t="str">
            <v>단위당 입고원가</v>
          </cell>
          <cell r="CP10" t="str">
            <v>총 입고원가1</v>
          </cell>
          <cell r="CQ10" t="str">
            <v>단위당 입고판가</v>
          </cell>
          <cell r="CR10" t="str">
            <v>총 입고판가</v>
          </cell>
          <cell r="CS10" t="str">
            <v>원료투입(G)</v>
          </cell>
          <cell r="CT10" t="str">
            <v>수량(EA)</v>
          </cell>
          <cell r="CU10" t="str">
            <v>원가</v>
          </cell>
          <cell r="CV10" t="str">
            <v>판가</v>
          </cell>
          <cell r="CW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8001712.1849999996</v>
          </cell>
          <cell r="Q11">
            <v>0</v>
          </cell>
          <cell r="R11">
            <v>22480973788</v>
          </cell>
          <cell r="S11">
            <v>0</v>
          </cell>
          <cell r="T11">
            <v>122072350075.63396</v>
          </cell>
          <cell r="U11">
            <v>0</v>
          </cell>
          <cell r="V11">
            <v>0</v>
          </cell>
          <cell r="W11">
            <v>0</v>
          </cell>
          <cell r="X11">
            <v>758803</v>
          </cell>
          <cell r="Y11">
            <v>0</v>
          </cell>
          <cell r="Z11">
            <v>3017942658.5394106</v>
          </cell>
          <cell r="AA11">
            <v>0</v>
          </cell>
          <cell r="AB11">
            <v>13696143159</v>
          </cell>
          <cell r="AC11">
            <v>1011543</v>
          </cell>
          <cell r="AD11">
            <v>0</v>
          </cell>
          <cell r="AE11">
            <v>3624275055</v>
          </cell>
          <cell r="AF11">
            <v>0</v>
          </cell>
          <cell r="AG11">
            <v>21091931917.491314</v>
          </cell>
          <cell r="AH11">
            <v>0</v>
          </cell>
          <cell r="AI11">
            <v>8254452.1849999996</v>
          </cell>
          <cell r="AJ11">
            <v>0</v>
          </cell>
          <cell r="AK11">
            <v>24284298335.61758</v>
          </cell>
          <cell r="AL11">
            <v>0</v>
          </cell>
          <cell r="AM11">
            <v>129468138834.12521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S11">
            <v>980755.69866156531</v>
          </cell>
          <cell r="AT11">
            <v>3053734601.9027872</v>
          </cell>
          <cell r="AU11">
            <v>15782085293.364906</v>
          </cell>
          <cell r="AV11">
            <v>1013407</v>
          </cell>
          <cell r="AW11">
            <v>0</v>
          </cell>
          <cell r="AX11">
            <v>2257667879.5529895</v>
          </cell>
          <cell r="AY11">
            <v>0</v>
          </cell>
          <cell r="AZ11">
            <v>0</v>
          </cell>
          <cell r="BA11">
            <v>0</v>
          </cell>
          <cell r="BB11">
            <v>8996125.4663159773</v>
          </cell>
          <cell r="BC11">
            <v>23488895081.11182</v>
          </cell>
          <cell r="BD11">
            <v>122648565527.88446</v>
          </cell>
          <cell r="BE11">
            <v>0</v>
          </cell>
          <cell r="BF11">
            <v>0</v>
          </cell>
          <cell r="BH11">
            <v>980527.52501058439</v>
          </cell>
          <cell r="BI11">
            <v>2834934094.1951861</v>
          </cell>
          <cell r="BJ11">
            <v>14274210691.962978</v>
          </cell>
          <cell r="BK11">
            <v>194753</v>
          </cell>
          <cell r="BL11">
            <v>5676.4581208016616</v>
          </cell>
          <cell r="BM11">
            <v>124839943.8387467</v>
          </cell>
          <cell r="BN11">
            <v>0</v>
          </cell>
          <cell r="BO11">
            <v>0</v>
          </cell>
          <cell r="BP11">
            <v>0</v>
          </cell>
          <cell r="BQ11">
            <v>8210350.9413053859</v>
          </cell>
          <cell r="BR11">
            <v>20778469196.755375</v>
          </cell>
          <cell r="BS11">
            <v>109435912266.80365</v>
          </cell>
          <cell r="BT11">
            <v>0</v>
          </cell>
          <cell r="BU11">
            <v>0</v>
          </cell>
          <cell r="BW11">
            <v>927206.88853776385</v>
          </cell>
          <cell r="BX11">
            <v>2830707925.7278876</v>
          </cell>
          <cell r="BY11">
            <v>14861129830.340286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8337824.0527676279</v>
          </cell>
          <cell r="CG11">
            <v>20519071393.742172</v>
          </cell>
          <cell r="CH11">
            <v>106006843987.23715</v>
          </cell>
          <cell r="CI11">
            <v>0</v>
          </cell>
          <cell r="CK11">
            <v>982579.26594135934</v>
          </cell>
          <cell r="CL11">
            <v>2912072926.9482355</v>
          </cell>
          <cell r="CM11">
            <v>14752119925.694632</v>
          </cell>
          <cell r="CN11">
            <v>400400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7755644.7868262716</v>
          </cell>
          <cell r="CU11">
            <v>18903019506.050545</v>
          </cell>
          <cell r="CV11">
            <v>97247185702.939438</v>
          </cell>
          <cell r="CW11">
            <v>0</v>
          </cell>
        </row>
        <row r="12">
          <cell r="D12">
            <v>1000940</v>
          </cell>
          <cell r="E12" t="str">
            <v>DW-EGFLiposol(EGF-나노리포좀)250ppm 1g - DNC</v>
          </cell>
          <cell r="F12">
            <v>0</v>
          </cell>
          <cell r="G12">
            <v>0</v>
          </cell>
          <cell r="H12">
            <v>0</v>
          </cell>
          <cell r="I12">
            <v>1680.9473166299595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/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707860.527</v>
          </cell>
          <cell r="AJ12">
            <v>1691</v>
          </cell>
          <cell r="AK12">
            <v>1196992151.1570001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50000</v>
          </cell>
          <cell r="AT12">
            <v>84550000</v>
          </cell>
          <cell r="AU12">
            <v>0</v>
          </cell>
          <cell r="AV12">
            <v>194000</v>
          </cell>
          <cell r="AW12">
            <v>1691</v>
          </cell>
          <cell r="AX12">
            <v>328054000</v>
          </cell>
          <cell r="AY12">
            <v>0</v>
          </cell>
          <cell r="AZ12">
            <v>0</v>
          </cell>
          <cell r="BA12">
            <v>0</v>
          </cell>
          <cell r="BB12">
            <v>851860.527</v>
          </cell>
          <cell r="BC12">
            <v>1440827885.1570001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50000</v>
          </cell>
          <cell r="BI12">
            <v>84550000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801860.527</v>
          </cell>
          <cell r="BR12">
            <v>1355946151.1570001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194000</v>
          </cell>
          <cell r="CA12">
            <v>1691</v>
          </cell>
          <cell r="CB12">
            <v>328054000</v>
          </cell>
          <cell r="CC12">
            <v>0</v>
          </cell>
          <cell r="CD12">
            <v>0</v>
          </cell>
          <cell r="CE12">
            <v>0</v>
          </cell>
          <cell r="CF12">
            <v>995860.527</v>
          </cell>
          <cell r="CG12">
            <v>1684000151.1570001</v>
          </cell>
          <cell r="CH12">
            <v>0</v>
          </cell>
          <cell r="CI12">
            <v>0</v>
          </cell>
          <cell r="CJ12">
            <v>0</v>
          </cell>
          <cell r="CK12">
            <v>50000</v>
          </cell>
          <cell r="CL12">
            <v>84550000</v>
          </cell>
          <cell r="CM12">
            <v>0</v>
          </cell>
          <cell r="CN12">
            <v>97000</v>
          </cell>
          <cell r="CO12">
            <v>1691</v>
          </cell>
          <cell r="CP12">
            <v>164027000</v>
          </cell>
          <cell r="CQ12">
            <v>0</v>
          </cell>
          <cell r="CR12">
            <v>0</v>
          </cell>
          <cell r="CS12">
            <v>0</v>
          </cell>
          <cell r="CT12">
            <v>1042860.527</v>
          </cell>
          <cell r="CU12">
            <v>1763477151.1570001</v>
          </cell>
          <cell r="CV12">
            <v>0</v>
          </cell>
          <cell r="CW12">
            <v>0</v>
          </cell>
        </row>
        <row r="13">
          <cell r="D13">
            <v>9311388</v>
          </cell>
          <cell r="E13" t="str">
            <v>[EA]멜라오버나이트멜팅크림 1g (샤셰)</v>
          </cell>
          <cell r="F13">
            <v>1.2E-2</v>
          </cell>
          <cell r="G13">
            <v>3</v>
          </cell>
          <cell r="H13">
            <v>0</v>
          </cell>
          <cell r="I13">
            <v>138.54337306887774</v>
          </cell>
          <cell r="J13">
            <v>3886.6666666666665</v>
          </cell>
          <cell r="K13">
            <v>3693</v>
          </cell>
          <cell r="L13">
            <v>0</v>
          </cell>
          <cell r="M13">
            <v>0</v>
          </cell>
          <cell r="N13" t="str">
            <v/>
          </cell>
          <cell r="O13" t="str">
            <v/>
          </cell>
          <cell r="P13">
            <v>79358</v>
          </cell>
          <cell r="Q13">
            <v>138.54337306887774</v>
          </cell>
          <cell r="R13">
            <v>10994525</v>
          </cell>
          <cell r="S13">
            <v>426.33874898456537</v>
          </cell>
          <cell r="T13">
            <v>33833390.441917136</v>
          </cell>
          <cell r="U13">
            <v>79358</v>
          </cell>
          <cell r="V13">
            <v>10994525</v>
          </cell>
          <cell r="W13">
            <v>0</v>
          </cell>
          <cell r="X13">
            <v>3693</v>
          </cell>
          <cell r="Y13">
            <v>138.5434606011373</v>
          </cell>
          <cell r="Z13">
            <v>568114.70797825628</v>
          </cell>
          <cell r="AA13">
            <v>426.33874898456537</v>
          </cell>
          <cell r="AB13">
            <v>1574469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75665</v>
          </cell>
          <cell r="AJ13">
            <v>137.79700379332246</v>
          </cell>
          <cell r="AK13">
            <v>10426410.292021744</v>
          </cell>
          <cell r="AL13">
            <v>426.33874898456531</v>
          </cell>
          <cell r="AM13">
            <v>32258921.441917136</v>
          </cell>
          <cell r="AN13">
            <v>0</v>
          </cell>
          <cell r="AO13">
            <v>648.55714285714282</v>
          </cell>
          <cell r="AP13">
            <v>0</v>
          </cell>
          <cell r="AQ13">
            <v>0</v>
          </cell>
          <cell r="AR13">
            <v>0</v>
          </cell>
          <cell r="AS13">
            <v>3500</v>
          </cell>
          <cell r="AT13">
            <v>482289.51327662863</v>
          </cell>
          <cell r="AU13">
            <v>1492185.6214459785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72165</v>
          </cell>
          <cell r="BC13">
            <v>9944120.7787451148</v>
          </cell>
          <cell r="BD13">
            <v>30766735.820471156</v>
          </cell>
          <cell r="BE13">
            <v>618.55714285714282</v>
          </cell>
          <cell r="BF13">
            <v>0</v>
          </cell>
          <cell r="BG13">
            <v>0</v>
          </cell>
          <cell r="BH13">
            <v>3500</v>
          </cell>
          <cell r="BI13">
            <v>482289.51327662863</v>
          </cell>
          <cell r="BJ13">
            <v>1492185.6214459785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68665</v>
          </cell>
          <cell r="BR13">
            <v>9461831.2654684875</v>
          </cell>
          <cell r="BS13">
            <v>29274550.199025176</v>
          </cell>
          <cell r="BT13">
            <v>567.65309246785068</v>
          </cell>
          <cell r="BU13">
            <v>0</v>
          </cell>
          <cell r="BW13">
            <v>3500</v>
          </cell>
          <cell r="BX13">
            <v>482289.51327662863</v>
          </cell>
          <cell r="BY13">
            <v>1492185.6214459785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65165</v>
          </cell>
          <cell r="CG13">
            <v>8979541.7521918584</v>
          </cell>
          <cell r="CH13">
            <v>27782364.5775792</v>
          </cell>
          <cell r="CI13">
            <v>520.24098166765236</v>
          </cell>
          <cell r="CJ13">
            <v>0</v>
          </cell>
          <cell r="CK13">
            <v>3500</v>
          </cell>
          <cell r="CL13">
            <v>482289.51327662863</v>
          </cell>
          <cell r="CM13">
            <v>1492185.6214459785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61665</v>
          </cell>
          <cell r="CU13">
            <v>8497252.2389152292</v>
          </cell>
          <cell r="CV13">
            <v>26290178.95613322</v>
          </cell>
          <cell r="CW13">
            <v>475.97341337907375</v>
          </cell>
        </row>
        <row r="14">
          <cell r="D14">
            <v>9311331</v>
          </cell>
          <cell r="E14" t="str">
            <v>멜라B_토닝앰플쿠션_22라이트베이지_본품_15g</v>
          </cell>
          <cell r="F14">
            <v>0.06</v>
          </cell>
          <cell r="G14">
            <v>3</v>
          </cell>
          <cell r="H14">
            <v>0</v>
          </cell>
          <cell r="I14">
            <v>5280.7369377005507</v>
          </cell>
          <cell r="J14">
            <v>3587</v>
          </cell>
          <cell r="K14">
            <v>2741</v>
          </cell>
          <cell r="L14">
            <v>0</v>
          </cell>
          <cell r="M14">
            <v>0</v>
          </cell>
          <cell r="N14" t="str">
            <v/>
          </cell>
          <cell r="O14" t="str">
            <v/>
          </cell>
          <cell r="P14">
            <v>33035</v>
          </cell>
          <cell r="Q14">
            <v>5280.7369456636898</v>
          </cell>
          <cell r="R14">
            <v>174449145</v>
          </cell>
          <cell r="S14">
            <v>29206.811103100215</v>
          </cell>
          <cell r="T14">
            <v>964847004.79091561</v>
          </cell>
          <cell r="U14">
            <v>33035</v>
          </cell>
          <cell r="V14">
            <v>174449144.7369377</v>
          </cell>
          <cell r="W14">
            <v>0</v>
          </cell>
          <cell r="X14">
            <v>2774</v>
          </cell>
          <cell r="Y14">
            <v>5280.7370537958777</v>
          </cell>
          <cell r="Z14">
            <v>16265660.132233847</v>
          </cell>
          <cell r="AA14">
            <v>29206.811103100215</v>
          </cell>
          <cell r="AB14">
            <v>81019694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30261</v>
          </cell>
          <cell r="AJ14">
            <v>5227.3052730500031</v>
          </cell>
          <cell r="AK14">
            <v>158183484.86776614</v>
          </cell>
          <cell r="AL14">
            <v>29206.811103100215</v>
          </cell>
          <cell r="AM14">
            <v>883827310.79091561</v>
          </cell>
          <cell r="AN14">
            <v>0</v>
          </cell>
          <cell r="AO14">
            <v>245.77030671893954</v>
          </cell>
          <cell r="AP14">
            <v>0</v>
          </cell>
          <cell r="AQ14" t="str">
            <v>연말에디션으로 변경</v>
          </cell>
          <cell r="AR14">
            <v>0</v>
          </cell>
          <cell r="AS14">
            <v>3221</v>
          </cell>
          <cell r="AT14">
            <v>16837150.284494061</v>
          </cell>
          <cell r="AU14">
            <v>94075138.563085794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27040</v>
          </cell>
          <cell r="BC14">
            <v>141346334.58327207</v>
          </cell>
          <cell r="BD14">
            <v>789752172.22782981</v>
          </cell>
          <cell r="BE14">
            <v>202.55056273293076</v>
          </cell>
          <cell r="BF14">
            <v>0</v>
          </cell>
          <cell r="BG14">
            <v>0</v>
          </cell>
          <cell r="BH14">
            <v>3861</v>
          </cell>
          <cell r="BI14">
            <v>20182625.659246061</v>
          </cell>
          <cell r="BJ14">
            <v>112767497.66906993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23179</v>
          </cell>
          <cell r="BR14">
            <v>121163708.92402603</v>
          </cell>
          <cell r="BS14">
            <v>676984674.55875993</v>
          </cell>
          <cell r="BT14">
            <v>177.68073286835059</v>
          </cell>
          <cell r="BU14">
            <v>0</v>
          </cell>
          <cell r="BW14">
            <v>3999.4444444444443</v>
          </cell>
          <cell r="BX14">
            <v>20906317.033714984</v>
          </cell>
          <cell r="BY14">
            <v>116811018.40623248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19179.555555555555</v>
          </cell>
          <cell r="CG14">
            <v>100257391.89031103</v>
          </cell>
          <cell r="CH14">
            <v>560173656.15252745</v>
          </cell>
          <cell r="CI14">
            <v>152.37545976165956</v>
          </cell>
          <cell r="CJ14">
            <v>0</v>
          </cell>
          <cell r="CK14">
            <v>4154.3333333333339</v>
          </cell>
          <cell r="CL14">
            <v>21715968.539340731</v>
          </cell>
          <cell r="CM14">
            <v>121334828.92597935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15025.222222222221</v>
          </cell>
          <cell r="CU14">
            <v>78541423.350970298</v>
          </cell>
          <cell r="CV14">
            <v>438838827.22654808</v>
          </cell>
          <cell r="CW14">
            <v>125.66397174983736</v>
          </cell>
        </row>
        <row r="15">
          <cell r="D15">
            <v>9311330</v>
          </cell>
          <cell r="E15" t="str">
            <v>멜라B_토닝앰플쿠션_22라이트베이지_리필_15g</v>
          </cell>
          <cell r="F15">
            <v>0.06</v>
          </cell>
          <cell r="G15">
            <v>3</v>
          </cell>
          <cell r="H15">
            <v>0</v>
          </cell>
          <cell r="I15">
            <v>2961.1855137844614</v>
          </cell>
          <cell r="J15">
            <v>2888.3333333333335</v>
          </cell>
          <cell r="K15">
            <v>1999</v>
          </cell>
          <cell r="L15">
            <v>1</v>
          </cell>
          <cell r="M15">
            <v>0</v>
          </cell>
          <cell r="N15" t="str">
            <v/>
          </cell>
          <cell r="O15" t="str">
            <v/>
          </cell>
          <cell r="P15">
            <v>19950</v>
          </cell>
          <cell r="Q15">
            <v>2961.1855137844614</v>
          </cell>
          <cell r="R15">
            <v>59075651</v>
          </cell>
          <cell r="S15">
            <v>19006.272591113331</v>
          </cell>
          <cell r="T15">
            <v>379175138.19271094</v>
          </cell>
          <cell r="U15">
            <v>19950</v>
          </cell>
          <cell r="V15">
            <v>59075651.000000007</v>
          </cell>
          <cell r="W15">
            <v>0</v>
          </cell>
          <cell r="X15">
            <v>2003</v>
          </cell>
          <cell r="Y15">
            <v>2960.3161672908864</v>
          </cell>
          <cell r="Z15">
            <v>6583998.7555185305</v>
          </cell>
          <cell r="AA15">
            <v>19006.272591113331</v>
          </cell>
          <cell r="AB15">
            <v>38069564</v>
          </cell>
          <cell r="AC15">
            <v>20039</v>
          </cell>
          <cell r="AD15">
            <v>2959.4509207046258</v>
          </cell>
          <cell r="AE15">
            <v>59304436.999999993</v>
          </cell>
          <cell r="AF15">
            <v>19006.272591113331</v>
          </cell>
          <cell r="AG15">
            <v>380866696.45332003</v>
          </cell>
          <cell r="AH15">
            <v>1202.3399999999999</v>
          </cell>
          <cell r="AI15">
            <v>37986</v>
          </cell>
          <cell r="AJ15">
            <v>2943.0866436182141</v>
          </cell>
          <cell r="AK15">
            <v>111796089.24448147</v>
          </cell>
          <cell r="AL15">
            <v>19006.272591113328</v>
          </cell>
          <cell r="AM15">
            <v>721972270.6460309</v>
          </cell>
          <cell r="AN15">
            <v>0</v>
          </cell>
          <cell r="AO15">
            <v>142.56902654265971</v>
          </cell>
          <cell r="AP15">
            <v>0</v>
          </cell>
          <cell r="AQ15" t="str">
            <v>연말에디션으로 변경</v>
          </cell>
          <cell r="AR15">
            <v>0</v>
          </cell>
          <cell r="AS15">
            <v>7322.0314475979358</v>
          </cell>
          <cell r="AT15">
            <v>21549372.957578022</v>
          </cell>
          <cell r="AU15">
            <v>139164525.61375049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30663.968552402064</v>
          </cell>
          <cell r="BC15">
            <v>90246716.286903456</v>
          </cell>
          <cell r="BD15">
            <v>582807745.03228033</v>
          </cell>
          <cell r="BE15">
            <v>104.75851025852023</v>
          </cell>
          <cell r="BF15">
            <v>0</v>
          </cell>
          <cell r="BG15">
            <v>0</v>
          </cell>
          <cell r="BH15">
            <v>8595.5314475979358</v>
          </cell>
          <cell r="BI15">
            <v>25297393.798225816</v>
          </cell>
          <cell r="BJ15">
            <v>163369013.7585333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22068.437104804128</v>
          </cell>
          <cell r="BR15">
            <v>64949322.488677643</v>
          </cell>
          <cell r="BS15">
            <v>419438731.27374709</v>
          </cell>
          <cell r="BT15">
            <v>96.243608466489277</v>
          </cell>
          <cell r="BU15">
            <v>0</v>
          </cell>
          <cell r="BW15">
            <v>8061.9793862199285</v>
          </cell>
          <cell r="BX15">
            <v>23727103.852709237</v>
          </cell>
          <cell r="BY15">
            <v>153228177.83843246</v>
          </cell>
          <cell r="BZ15">
            <v>8000</v>
          </cell>
          <cell r="CA15">
            <v>2943.0866436182141</v>
          </cell>
          <cell r="CB15">
            <v>23544693.148945712</v>
          </cell>
          <cell r="CC15">
            <v>19006.272591113328</v>
          </cell>
          <cell r="CD15">
            <v>152050180.72890663</v>
          </cell>
          <cell r="CE15">
            <v>480</v>
          </cell>
          <cell r="CF15">
            <v>22006.457718584199</v>
          </cell>
          <cell r="CG15">
            <v>64766911.784914114</v>
          </cell>
          <cell r="CH15">
            <v>418260734.16422117</v>
          </cell>
          <cell r="CI15">
            <v>128.08397384973617</v>
          </cell>
          <cell r="CJ15">
            <v>0</v>
          </cell>
          <cell r="CK15">
            <v>9686.4793862199294</v>
          </cell>
          <cell r="CL15">
            <v>28508148.105267029</v>
          </cell>
          <cell r="CM15">
            <v>184103867.66269609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12319.97833236427</v>
          </cell>
          <cell r="CU15">
            <v>36258763.679647081</v>
          </cell>
          <cell r="CV15">
            <v>234156866.5015251</v>
          </cell>
          <cell r="CW15">
            <v>127.9628447677766</v>
          </cell>
        </row>
        <row r="16">
          <cell r="D16">
            <v>9311215</v>
          </cell>
          <cell r="E16" t="str">
            <v>[세트]이지듀클리어징크SOS스팟15ML(아마존)</v>
          </cell>
          <cell r="F16" t="str">
            <v/>
          </cell>
          <cell r="G16" t="str">
            <v>1</v>
          </cell>
          <cell r="H16">
            <v>0</v>
          </cell>
          <cell r="I16">
            <v>1730.46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/>
          </cell>
          <cell r="O16" t="str">
            <v/>
          </cell>
          <cell r="P16">
            <v>100</v>
          </cell>
          <cell r="Q16">
            <v>1730.46</v>
          </cell>
          <cell r="R16">
            <v>173046</v>
          </cell>
          <cell r="S16">
            <v>8652.2999999999993</v>
          </cell>
          <cell r="T16">
            <v>865229.99999999988</v>
          </cell>
          <cell r="U16">
            <v>100</v>
          </cell>
          <cell r="V16">
            <v>173046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 t="str">
            <v/>
          </cell>
          <cell r="AI16">
            <v>100</v>
          </cell>
          <cell r="AJ16">
            <v>1730.46</v>
          </cell>
          <cell r="AK16">
            <v>173046</v>
          </cell>
          <cell r="AL16">
            <v>8652.2999999999993</v>
          </cell>
          <cell r="AM16">
            <v>865229.99999999988</v>
          </cell>
          <cell r="AN16">
            <v>0</v>
          </cell>
          <cell r="AO16" t="str">
            <v>판매계획 미입력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/>
          </cell>
          <cell r="BB16">
            <v>100</v>
          </cell>
          <cell r="BC16">
            <v>173046</v>
          </cell>
          <cell r="BD16">
            <v>865229.99999999988</v>
          </cell>
          <cell r="BE16" t="str">
            <v>판매계획 미입력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 t="str">
            <v/>
          </cell>
          <cell r="BQ16">
            <v>100</v>
          </cell>
          <cell r="BR16">
            <v>173046</v>
          </cell>
          <cell r="BS16">
            <v>865229.99999999988</v>
          </cell>
          <cell r="BT16" t="str">
            <v>판매계획 미입력</v>
          </cell>
          <cell r="BU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 t="str">
            <v/>
          </cell>
          <cell r="CF16">
            <v>100</v>
          </cell>
          <cell r="CG16">
            <v>173046</v>
          </cell>
          <cell r="CH16">
            <v>865229.99999999988</v>
          </cell>
          <cell r="CI16" t="str">
            <v>판매계획 미입력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 t="str">
            <v/>
          </cell>
          <cell r="CT16">
            <v>100</v>
          </cell>
          <cell r="CU16">
            <v>173046</v>
          </cell>
          <cell r="CV16">
            <v>865229.99999999988</v>
          </cell>
          <cell r="CW16" t="str">
            <v>판매계획 미입력</v>
          </cell>
        </row>
        <row r="17">
          <cell r="D17">
            <v>9311214</v>
          </cell>
          <cell r="E17" t="str">
            <v>[세트]이지듀 클리어5애씨드필30ML(아마존)</v>
          </cell>
          <cell r="F17" t="str">
            <v/>
          </cell>
          <cell r="G17" t="str">
            <v>1</v>
          </cell>
          <cell r="H17">
            <v>0</v>
          </cell>
          <cell r="I17">
            <v>4594.2539999999999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/>
          </cell>
          <cell r="O17" t="str">
            <v/>
          </cell>
          <cell r="P17">
            <v>500</v>
          </cell>
          <cell r="Q17">
            <v>4594.2539999999999</v>
          </cell>
          <cell r="R17">
            <v>2297127</v>
          </cell>
          <cell r="S17">
            <v>22971.269999999997</v>
          </cell>
          <cell r="T17">
            <v>11485634.999999998</v>
          </cell>
          <cell r="U17">
            <v>500</v>
          </cell>
          <cell r="V17">
            <v>2297127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 t="str">
            <v/>
          </cell>
          <cell r="AI17">
            <v>500</v>
          </cell>
          <cell r="AJ17">
            <v>4594.2539999999999</v>
          </cell>
          <cell r="AK17">
            <v>2297127</v>
          </cell>
          <cell r="AL17">
            <v>22971.269999999997</v>
          </cell>
          <cell r="AM17">
            <v>11485634.999999998</v>
          </cell>
          <cell r="AN17">
            <v>0</v>
          </cell>
          <cell r="AO17" t="str">
            <v>판매계획 미입력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/>
          </cell>
          <cell r="BB17">
            <v>500</v>
          </cell>
          <cell r="BC17">
            <v>2297127</v>
          </cell>
          <cell r="BD17">
            <v>11485634.999999998</v>
          </cell>
          <cell r="BE17" t="str">
            <v>판매계획 미입력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 t="str">
            <v/>
          </cell>
          <cell r="BQ17">
            <v>500</v>
          </cell>
          <cell r="BR17">
            <v>2297127</v>
          </cell>
          <cell r="BS17">
            <v>11485634.999999998</v>
          </cell>
          <cell r="BT17" t="str">
            <v>판매계획 미입력</v>
          </cell>
          <cell r="BU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 t="str">
            <v/>
          </cell>
          <cell r="CF17">
            <v>500</v>
          </cell>
          <cell r="CG17">
            <v>2297127</v>
          </cell>
          <cell r="CH17">
            <v>11485634.999999998</v>
          </cell>
          <cell r="CI17" t="str">
            <v>판매계획 미입력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 t="str">
            <v/>
          </cell>
          <cell r="CT17">
            <v>500</v>
          </cell>
          <cell r="CU17">
            <v>2297127</v>
          </cell>
          <cell r="CV17">
            <v>11485634.999999998</v>
          </cell>
          <cell r="CW17" t="str">
            <v>판매계획 미입력</v>
          </cell>
        </row>
        <row r="18">
          <cell r="D18">
            <v>9311198</v>
          </cell>
          <cell r="E18" t="str">
            <v>[세트]이지듀라선와이드패치(4g*4매입)_지퍼백ver(아마존)</v>
          </cell>
          <cell r="F18" t="str">
            <v/>
          </cell>
          <cell r="G18" t="str">
            <v>1</v>
          </cell>
          <cell r="H18">
            <v>0</v>
          </cell>
          <cell r="I18">
            <v>1872.3908045977012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/>
          </cell>
          <cell r="O18" t="str">
            <v/>
          </cell>
          <cell r="P18">
            <v>87</v>
          </cell>
          <cell r="Q18">
            <v>1872.3908045977012</v>
          </cell>
          <cell r="R18">
            <v>162898</v>
          </cell>
          <cell r="S18">
            <v>9361.954022988506</v>
          </cell>
          <cell r="T18">
            <v>814490</v>
          </cell>
          <cell r="U18">
            <v>87</v>
          </cell>
          <cell r="V18">
            <v>162898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/>
          </cell>
          <cell r="AI18">
            <v>87</v>
          </cell>
          <cell r="AJ18">
            <v>1872.3908045977012</v>
          </cell>
          <cell r="AK18">
            <v>162898</v>
          </cell>
          <cell r="AL18">
            <v>9361.954022988506</v>
          </cell>
          <cell r="AM18">
            <v>814490</v>
          </cell>
          <cell r="AN18">
            <v>0</v>
          </cell>
          <cell r="AO18" t="str">
            <v>판매계획 미입력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/>
          </cell>
          <cell r="BB18">
            <v>87</v>
          </cell>
          <cell r="BC18">
            <v>162898</v>
          </cell>
          <cell r="BD18">
            <v>814490</v>
          </cell>
          <cell r="BE18" t="str">
            <v>판매계획 미입력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 t="str">
            <v/>
          </cell>
          <cell r="BQ18">
            <v>87</v>
          </cell>
          <cell r="BR18">
            <v>162898</v>
          </cell>
          <cell r="BS18">
            <v>814490</v>
          </cell>
          <cell r="BT18" t="str">
            <v>판매계획 미입력</v>
          </cell>
          <cell r="BU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 t="str">
            <v/>
          </cell>
          <cell r="CF18">
            <v>87</v>
          </cell>
          <cell r="CG18">
            <v>162898</v>
          </cell>
          <cell r="CH18">
            <v>814490</v>
          </cell>
          <cell r="CI18" t="str">
            <v>판매계획 미입력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 t="str">
            <v/>
          </cell>
          <cell r="CT18">
            <v>87</v>
          </cell>
          <cell r="CU18">
            <v>162898</v>
          </cell>
          <cell r="CV18">
            <v>814490</v>
          </cell>
          <cell r="CW18" t="str">
            <v>판매계획 미입력</v>
          </cell>
        </row>
        <row r="19">
          <cell r="D19">
            <v>9311197</v>
          </cell>
          <cell r="E19" t="str">
            <v>[세트]디더블유이지에프콜라겐실크림앰플55g(아마존)</v>
          </cell>
          <cell r="F19" t="str">
            <v/>
          </cell>
          <cell r="G19">
            <v>2</v>
          </cell>
          <cell r="H19">
            <v>0</v>
          </cell>
          <cell r="I19">
            <v>7086.666666666667</v>
          </cell>
          <cell r="J19">
            <v>250</v>
          </cell>
          <cell r="K19">
            <v>0</v>
          </cell>
          <cell r="L19">
            <v>1</v>
          </cell>
          <cell r="M19">
            <v>0</v>
          </cell>
          <cell r="N19" t="str">
            <v/>
          </cell>
          <cell r="O19" t="str">
            <v/>
          </cell>
          <cell r="P19">
            <v>12</v>
          </cell>
          <cell r="Q19">
            <v>7086.666666666667</v>
          </cell>
          <cell r="R19">
            <v>85040</v>
          </cell>
          <cell r="S19">
            <v>35433.333333333336</v>
          </cell>
          <cell r="T19">
            <v>425200</v>
          </cell>
          <cell r="U19">
            <v>12</v>
          </cell>
          <cell r="V19">
            <v>85040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 t="str">
            <v/>
          </cell>
          <cell r="AI19">
            <v>12</v>
          </cell>
          <cell r="AJ19">
            <v>7086.666666666667</v>
          </cell>
          <cell r="AK19">
            <v>85040</v>
          </cell>
          <cell r="AL19">
            <v>35433.333333333336</v>
          </cell>
          <cell r="AM19">
            <v>425200</v>
          </cell>
          <cell r="AN19">
            <v>0</v>
          </cell>
          <cell r="AO19" t="str">
            <v>판매계획 미입력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/>
          </cell>
          <cell r="BB19">
            <v>12</v>
          </cell>
          <cell r="BC19">
            <v>85040</v>
          </cell>
          <cell r="BD19">
            <v>425200</v>
          </cell>
          <cell r="BE19" t="str">
            <v>판매계획 미입력</v>
          </cell>
          <cell r="BF19">
            <v>1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str">
            <v/>
          </cell>
          <cell r="BQ19">
            <v>12</v>
          </cell>
          <cell r="BR19">
            <v>85040</v>
          </cell>
          <cell r="BS19">
            <v>425200</v>
          </cell>
          <cell r="BT19">
            <v>4.32</v>
          </cell>
          <cell r="BU19">
            <v>1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 t="str">
            <v/>
          </cell>
          <cell r="CF19">
            <v>12</v>
          </cell>
          <cell r="CG19">
            <v>85040</v>
          </cell>
          <cell r="CH19">
            <v>425200</v>
          </cell>
          <cell r="CI19">
            <v>2.16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 t="str">
            <v/>
          </cell>
          <cell r="CT19">
            <v>12</v>
          </cell>
          <cell r="CU19">
            <v>85040</v>
          </cell>
          <cell r="CV19">
            <v>425200</v>
          </cell>
          <cell r="CW19">
            <v>1.44</v>
          </cell>
        </row>
        <row r="20">
          <cell r="D20">
            <v>9311196</v>
          </cell>
          <cell r="E20" t="str">
            <v>[세트]디더블유이지에프링클아이크림스틱프리미엄8g(아마존)</v>
          </cell>
          <cell r="F20" t="str">
            <v/>
          </cell>
          <cell r="G20">
            <v>2</v>
          </cell>
          <cell r="H20">
            <v>0</v>
          </cell>
          <cell r="I20">
            <v>4441.6382978723404</v>
          </cell>
          <cell r="J20">
            <v>501.5</v>
          </cell>
          <cell r="K20">
            <v>0</v>
          </cell>
          <cell r="L20">
            <v>1</v>
          </cell>
          <cell r="M20">
            <v>0</v>
          </cell>
          <cell r="N20" t="str">
            <v/>
          </cell>
          <cell r="O20" t="str">
            <v/>
          </cell>
          <cell r="P20">
            <v>47</v>
          </cell>
          <cell r="Q20">
            <v>4441.6382978723404</v>
          </cell>
          <cell r="R20">
            <v>208757</v>
          </cell>
          <cell r="S20">
            <v>22208.191489361699</v>
          </cell>
          <cell r="T20">
            <v>1043784.9999999999</v>
          </cell>
          <cell r="U20">
            <v>47</v>
          </cell>
          <cell r="V20">
            <v>208757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 t="str">
            <v/>
          </cell>
          <cell r="AI20">
            <v>47</v>
          </cell>
          <cell r="AJ20">
            <v>4441.6382978723404</v>
          </cell>
          <cell r="AK20">
            <v>208757</v>
          </cell>
          <cell r="AL20">
            <v>22208.191489361699</v>
          </cell>
          <cell r="AM20">
            <v>1043784.9999999999</v>
          </cell>
          <cell r="AN20">
            <v>0</v>
          </cell>
          <cell r="AO20" t="str">
            <v>판매계획 미입력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/>
          </cell>
          <cell r="BB20">
            <v>47</v>
          </cell>
          <cell r="BC20">
            <v>208757</v>
          </cell>
          <cell r="BD20">
            <v>1043784.9999999999</v>
          </cell>
          <cell r="BE20" t="str">
            <v>판매계획 미입력</v>
          </cell>
          <cell r="BF20">
            <v>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 t="str">
            <v/>
          </cell>
          <cell r="BQ20">
            <v>47</v>
          </cell>
          <cell r="BR20">
            <v>208757</v>
          </cell>
          <cell r="BS20">
            <v>1043784.9999999999</v>
          </cell>
          <cell r="BT20">
            <v>8.4346959122632104</v>
          </cell>
          <cell r="BU20">
            <v>1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 t="str">
            <v/>
          </cell>
          <cell r="CF20">
            <v>47</v>
          </cell>
          <cell r="CG20">
            <v>208757</v>
          </cell>
          <cell r="CH20">
            <v>1043784.9999999999</v>
          </cell>
          <cell r="CI20">
            <v>4.2173479561316052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 t="str">
            <v/>
          </cell>
          <cell r="CT20">
            <v>47</v>
          </cell>
          <cell r="CU20">
            <v>208757</v>
          </cell>
          <cell r="CV20">
            <v>1043784.9999999999</v>
          </cell>
          <cell r="CW20">
            <v>2.8115653040877366</v>
          </cell>
        </row>
        <row r="21">
          <cell r="D21">
            <v>9311194</v>
          </cell>
          <cell r="E21" t="str">
            <v>리프트_코어이펙트앰플겔패치_4매(홈쇼핑)</v>
          </cell>
          <cell r="F21">
            <v>2E-3</v>
          </cell>
          <cell r="G21">
            <v>3</v>
          </cell>
          <cell r="H21">
            <v>0</v>
          </cell>
          <cell r="I21">
            <v>2101.2253651585324</v>
          </cell>
          <cell r="J21">
            <v>975.33333333333337</v>
          </cell>
          <cell r="K21">
            <v>16</v>
          </cell>
          <cell r="L21">
            <v>1</v>
          </cell>
          <cell r="M21">
            <v>0</v>
          </cell>
          <cell r="N21" t="str">
            <v/>
          </cell>
          <cell r="O21" t="str">
            <v/>
          </cell>
          <cell r="P21">
            <v>14035</v>
          </cell>
          <cell r="Q21">
            <v>2101.2253651585324</v>
          </cell>
          <cell r="R21">
            <v>29490698</v>
          </cell>
          <cell r="S21">
            <v>47078.117647058825</v>
          </cell>
          <cell r="T21">
            <v>660741381.17647064</v>
          </cell>
          <cell r="U21">
            <v>14035</v>
          </cell>
          <cell r="V21">
            <v>29490698.000000004</v>
          </cell>
          <cell r="W21">
            <v>0</v>
          </cell>
          <cell r="X21">
            <v>17</v>
          </cell>
          <cell r="Y21">
            <v>2101.2352941176468</v>
          </cell>
          <cell r="Z21">
            <v>39663.798412737233</v>
          </cell>
          <cell r="AA21">
            <v>47078.117647058825</v>
          </cell>
          <cell r="AB21">
            <v>800328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14018</v>
          </cell>
          <cell r="AJ21">
            <v>2100.9440862881484</v>
          </cell>
          <cell r="AK21">
            <v>29451034.201587263</v>
          </cell>
          <cell r="AL21">
            <v>47078.117647058825</v>
          </cell>
          <cell r="AM21">
            <v>659941053.17647064</v>
          </cell>
          <cell r="AN21">
            <v>0</v>
          </cell>
          <cell r="AO21" t="str">
            <v>판매계획 미입력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14018</v>
          </cell>
          <cell r="BC21">
            <v>29451034.201587263</v>
          </cell>
          <cell r="BD21">
            <v>659941053.17647064</v>
          </cell>
          <cell r="BE21" t="str">
            <v>판매계획 미입력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14018</v>
          </cell>
          <cell r="BR21">
            <v>29451034.201587263</v>
          </cell>
          <cell r="BS21">
            <v>659941053.17647064</v>
          </cell>
          <cell r="BT21">
            <v>1293.5269993164727</v>
          </cell>
          <cell r="BU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14018</v>
          </cell>
          <cell r="CG21">
            <v>29451034.201587263</v>
          </cell>
          <cell r="CH21">
            <v>659941053.17647064</v>
          </cell>
          <cell r="CI21">
            <v>646.76349965823636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14018</v>
          </cell>
          <cell r="CU21">
            <v>29451034.201587263</v>
          </cell>
          <cell r="CV21">
            <v>659941053.17647064</v>
          </cell>
          <cell r="CW21">
            <v>431.17566643882429</v>
          </cell>
        </row>
        <row r="22">
          <cell r="D22">
            <v>9311193</v>
          </cell>
          <cell r="E22" t="str">
            <v>멜라B_토닝샷100투스텝겔마스크_4회분</v>
          </cell>
          <cell r="F22" t="str">
            <v/>
          </cell>
          <cell r="G22" t="str">
            <v>1</v>
          </cell>
          <cell r="H22">
            <v>0</v>
          </cell>
          <cell r="I22" t="str">
            <v/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/>
          </cell>
          <cell r="O22" t="str">
            <v/>
          </cell>
          <cell r="P22">
            <v>0</v>
          </cell>
          <cell r="Q22" t="str">
            <v/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/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 t="str">
            <v>판매계획 미입력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/>
          </cell>
          <cell r="BB22">
            <v>0</v>
          </cell>
          <cell r="BC22">
            <v>0</v>
          </cell>
          <cell r="BD22">
            <v>0</v>
          </cell>
          <cell r="BE22" t="str">
            <v>판매계획 미입력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 t="str">
            <v/>
          </cell>
          <cell r="BQ22">
            <v>0</v>
          </cell>
          <cell r="BR22">
            <v>0</v>
          </cell>
          <cell r="BS22">
            <v>0</v>
          </cell>
          <cell r="BT22" t="str">
            <v>판매계획 미입력</v>
          </cell>
          <cell r="BU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 t="str">
            <v/>
          </cell>
          <cell r="CF22">
            <v>0</v>
          </cell>
          <cell r="CG22">
            <v>0</v>
          </cell>
          <cell r="CH22">
            <v>0</v>
          </cell>
          <cell r="CI22" t="str">
            <v>판매계획 미입력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 t="str">
            <v/>
          </cell>
          <cell r="CT22">
            <v>0</v>
          </cell>
          <cell r="CU22">
            <v>0</v>
          </cell>
          <cell r="CV22">
            <v>0</v>
          </cell>
          <cell r="CW22" t="str">
            <v>판매계획 미입력</v>
          </cell>
        </row>
        <row r="23">
          <cell r="D23">
            <v>9311192</v>
          </cell>
          <cell r="E23" t="str">
            <v>멜라_토닝겔패치_시카알로에_4매</v>
          </cell>
          <cell r="F23">
            <v>1.9E-2</v>
          </cell>
          <cell r="G23">
            <v>3</v>
          </cell>
          <cell r="H23">
            <v>0</v>
          </cell>
          <cell r="I23">
            <v>2112.5155576467732</v>
          </cell>
          <cell r="J23">
            <v>12112.666666666666</v>
          </cell>
          <cell r="K23">
            <v>595</v>
          </cell>
          <cell r="L23">
            <v>1</v>
          </cell>
          <cell r="M23">
            <v>0</v>
          </cell>
          <cell r="N23" t="str">
            <v/>
          </cell>
          <cell r="O23" t="str">
            <v/>
          </cell>
          <cell r="P23">
            <v>131918</v>
          </cell>
          <cell r="Q23">
            <v>2112.5155551175731</v>
          </cell>
          <cell r="R23">
            <v>278678827</v>
          </cell>
          <cell r="S23">
            <v>11178.824088748019</v>
          </cell>
          <cell r="T23">
            <v>1474688116.139461</v>
          </cell>
          <cell r="U23">
            <v>131918</v>
          </cell>
          <cell r="V23">
            <v>278678827.33364701</v>
          </cell>
          <cell r="W23">
            <v>0</v>
          </cell>
          <cell r="X23">
            <v>631</v>
          </cell>
          <cell r="Y23">
            <v>2112.5149136577706</v>
          </cell>
          <cell r="Z23">
            <v>1480129.916396226</v>
          </cell>
          <cell r="AA23">
            <v>11178.824088748019</v>
          </cell>
          <cell r="AB23">
            <v>7053838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131287</v>
          </cell>
          <cell r="AJ23">
            <v>2111.3948607524262</v>
          </cell>
          <cell r="AK23">
            <v>277198697.0836038</v>
          </cell>
          <cell r="AL23">
            <v>11178.824088748019</v>
          </cell>
          <cell r="AM23">
            <v>1467634278.139461</v>
          </cell>
          <cell r="AN23">
            <v>0</v>
          </cell>
          <cell r="AO23">
            <v>46452.424186241355</v>
          </cell>
          <cell r="AP23">
            <v>0</v>
          </cell>
          <cell r="AQ23" t="str">
            <v>여름 한정 판매 (이후 중단)</v>
          </cell>
          <cell r="AR23">
            <v>0</v>
          </cell>
          <cell r="AS23">
            <v>83.545610000000011</v>
          </cell>
          <cell r="AT23">
            <v>176397.77159242652</v>
          </cell>
          <cell r="AU23">
            <v>933941.67757714749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131203.45439</v>
          </cell>
          <cell r="BC23">
            <v>277022299.31201136</v>
          </cell>
          <cell r="BD23">
            <v>1466700336.461884</v>
          </cell>
          <cell r="BE23">
            <v>45752.436685513865</v>
          </cell>
          <cell r="BF23">
            <v>0</v>
          </cell>
          <cell r="BG23">
            <v>0</v>
          </cell>
          <cell r="BH23">
            <v>83.545610000000011</v>
          </cell>
          <cell r="BI23">
            <v>176397.77159242652</v>
          </cell>
          <cell r="BJ23">
            <v>933941.67757714749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131119.90878</v>
          </cell>
          <cell r="BR23">
            <v>276845901.54041892</v>
          </cell>
          <cell r="BS23">
            <v>1465766394.7843068</v>
          </cell>
          <cell r="BT23">
            <v>960.41244685999754</v>
          </cell>
          <cell r="BU23">
            <v>0</v>
          </cell>
          <cell r="BW23">
            <v>87.272899999999993</v>
          </cell>
          <cell r="BX23">
            <v>184267.55254296042</v>
          </cell>
          <cell r="BY23">
            <v>975608.39681489684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131032.63588</v>
          </cell>
          <cell r="CG23">
            <v>276661633.987876</v>
          </cell>
          <cell r="CH23">
            <v>1464790786.3874919</v>
          </cell>
          <cell r="CI23">
            <v>485.05442468901259</v>
          </cell>
          <cell r="CJ23">
            <v>0</v>
          </cell>
          <cell r="CK23">
            <v>87.272899999999993</v>
          </cell>
          <cell r="CL23">
            <v>184267.55254296042</v>
          </cell>
          <cell r="CM23">
            <v>975608.39681489684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130945.36298000001</v>
          </cell>
          <cell r="CU23">
            <v>276477366.43533301</v>
          </cell>
          <cell r="CV23">
            <v>1463815177.9906771</v>
          </cell>
          <cell r="CW23">
            <v>324.31841786009142</v>
          </cell>
        </row>
        <row r="24">
          <cell r="D24">
            <v>9311191</v>
          </cell>
          <cell r="E24" t="str">
            <v>멜라_울트라카밍토너_시카알로에_130ml</v>
          </cell>
          <cell r="F24">
            <v>0.156</v>
          </cell>
          <cell r="G24">
            <v>3</v>
          </cell>
          <cell r="H24">
            <v>1</v>
          </cell>
          <cell r="I24">
            <v>4079.8116499804969</v>
          </cell>
          <cell r="J24">
            <v>1489</v>
          </cell>
          <cell r="K24">
            <v>294</v>
          </cell>
          <cell r="L24">
            <v>1</v>
          </cell>
          <cell r="M24">
            <v>0</v>
          </cell>
          <cell r="N24" t="str">
            <v/>
          </cell>
          <cell r="O24" t="str">
            <v/>
          </cell>
          <cell r="P24">
            <v>38455</v>
          </cell>
          <cell r="Q24">
            <v>4079.8116499804969</v>
          </cell>
          <cell r="R24">
            <v>156889157</v>
          </cell>
          <cell r="S24">
            <v>15931.799319727892</v>
          </cell>
          <cell r="T24">
            <v>612657342.84013605</v>
          </cell>
          <cell r="U24">
            <v>38455</v>
          </cell>
          <cell r="V24">
            <v>156889157</v>
          </cell>
          <cell r="W24">
            <v>0</v>
          </cell>
          <cell r="X24">
            <v>294</v>
          </cell>
          <cell r="Y24">
            <v>4079.8108108108108</v>
          </cell>
          <cell r="Z24">
            <v>1331858.3832272103</v>
          </cell>
          <cell r="AA24">
            <v>15931.799319727892</v>
          </cell>
          <cell r="AB24">
            <v>4683949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38161</v>
          </cell>
          <cell r="AJ24">
            <v>4076.3423027900944</v>
          </cell>
          <cell r="AK24">
            <v>155557298.6167728</v>
          </cell>
          <cell r="AL24">
            <v>15931.79931972789</v>
          </cell>
          <cell r="AM24">
            <v>607973393.84013605</v>
          </cell>
          <cell r="AN24">
            <v>0</v>
          </cell>
          <cell r="AO24">
            <v>96134.093569778604</v>
          </cell>
          <cell r="AP24">
            <v>0</v>
          </cell>
          <cell r="AQ24" t="str">
            <v>여름 한정 판매 (이후 중단)</v>
          </cell>
          <cell r="AR24">
            <v>0</v>
          </cell>
          <cell r="AS24">
            <v>11.483368421052631</v>
          </cell>
          <cell r="AT24">
            <v>46810.140473260733</v>
          </cell>
          <cell r="AU24">
            <v>182950.72119871105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38149.516631578947</v>
          </cell>
          <cell r="BC24">
            <v>155510488.47629952</v>
          </cell>
          <cell r="BD24">
            <v>607790443.11893725</v>
          </cell>
          <cell r="BE24">
            <v>92791.193791510363</v>
          </cell>
          <cell r="BF24">
            <v>0</v>
          </cell>
          <cell r="BG24">
            <v>0</v>
          </cell>
          <cell r="BH24">
            <v>11.483368421052631</v>
          </cell>
          <cell r="BI24">
            <v>46810.140473260733</v>
          </cell>
          <cell r="BJ24">
            <v>182950.72119871105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38138.033263157893</v>
          </cell>
          <cell r="BR24">
            <v>155463678.33582628</v>
          </cell>
          <cell r="BS24">
            <v>607607492.39773858</v>
          </cell>
          <cell r="BT24">
            <v>2266.3458881497404</v>
          </cell>
          <cell r="BU24">
            <v>0</v>
          </cell>
          <cell r="BV24">
            <v>0</v>
          </cell>
          <cell r="BW24">
            <v>12.759298245614035</v>
          </cell>
          <cell r="BX24">
            <v>52011.267192511928</v>
          </cell>
          <cell r="BY24">
            <v>203278.57910967895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38125.273964912281</v>
          </cell>
          <cell r="CG24">
            <v>155411667.06863376</v>
          </cell>
          <cell r="CH24">
            <v>607404213.81862891</v>
          </cell>
          <cell r="CI24">
            <v>1147.2921471329701</v>
          </cell>
          <cell r="CJ24">
            <v>0</v>
          </cell>
          <cell r="CK24">
            <v>12.759298245614035</v>
          </cell>
          <cell r="CL24">
            <v>52011.267192511928</v>
          </cell>
          <cell r="CM24">
            <v>203278.57910967895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38112.51466666667</v>
          </cell>
          <cell r="CU24">
            <v>155359655.80144125</v>
          </cell>
          <cell r="CV24">
            <v>607200935.23951924</v>
          </cell>
          <cell r="CW24">
            <v>767.88142377434519</v>
          </cell>
        </row>
        <row r="25">
          <cell r="D25">
            <v>9311384</v>
          </cell>
          <cell r="E25" t="str">
            <v>멜라_울트라카밍토너_시카알로에_130ml(홈쇼핑)</v>
          </cell>
          <cell r="F25">
            <v>0.156</v>
          </cell>
          <cell r="G25">
            <v>3</v>
          </cell>
          <cell r="H25">
            <v>1</v>
          </cell>
          <cell r="I25">
            <v>3652.7237616027937</v>
          </cell>
          <cell r="J25">
            <v>2058.6666666666665</v>
          </cell>
          <cell r="K25">
            <v>7</v>
          </cell>
          <cell r="L25">
            <v>1</v>
          </cell>
          <cell r="M25">
            <v>0</v>
          </cell>
          <cell r="N25" t="str">
            <v/>
          </cell>
          <cell r="O25" t="str">
            <v/>
          </cell>
          <cell r="P25">
            <v>43524</v>
          </cell>
          <cell r="Q25">
            <v>3652.7237616027937</v>
          </cell>
          <cell r="R25">
            <v>158981149</v>
          </cell>
          <cell r="S25">
            <v>25127.285714285714</v>
          </cell>
          <cell r="T25">
            <v>1093639983.4285715</v>
          </cell>
          <cell r="U25">
            <v>43524</v>
          </cell>
          <cell r="V25">
            <v>158981149</v>
          </cell>
          <cell r="W25">
            <v>0</v>
          </cell>
          <cell r="X25">
            <v>7</v>
          </cell>
          <cell r="Y25">
            <v>3652.7142857142858</v>
          </cell>
          <cell r="Z25">
            <v>28391.244971173212</v>
          </cell>
          <cell r="AA25">
            <v>25127.285714285714</v>
          </cell>
          <cell r="AB25">
            <v>175891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43517</v>
          </cell>
          <cell r="AJ25">
            <v>3652.6589092774966</v>
          </cell>
          <cell r="AK25">
            <v>158952757.75502881</v>
          </cell>
          <cell r="AL25">
            <v>25127.285714285714</v>
          </cell>
          <cell r="AM25">
            <v>1093464092.4285715</v>
          </cell>
          <cell r="AN25">
            <v>0</v>
          </cell>
          <cell r="AO25" t="str">
            <v>판매계획 미입력</v>
          </cell>
          <cell r="AP25">
            <v>0</v>
          </cell>
          <cell r="AQ25" t="str">
            <v>여름 한정 판매 (이후 중단)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43517</v>
          </cell>
          <cell r="BC25">
            <v>158952757.75502881</v>
          </cell>
          <cell r="BD25">
            <v>1093464092.4285715</v>
          </cell>
          <cell r="BE25" t="str">
            <v>판매계획 미입력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43517</v>
          </cell>
          <cell r="BR25">
            <v>158952757.75502881</v>
          </cell>
          <cell r="BS25">
            <v>1093464092.4285715</v>
          </cell>
          <cell r="BT25">
            <v>1902.4595207253888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43517</v>
          </cell>
          <cell r="CG25">
            <v>158952757.75502881</v>
          </cell>
          <cell r="CH25">
            <v>1093464092.4285715</v>
          </cell>
          <cell r="CI25">
            <v>951.22976036269438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43517</v>
          </cell>
          <cell r="CU25">
            <v>158952757.75502881</v>
          </cell>
          <cell r="CV25">
            <v>1093464092.4285715</v>
          </cell>
          <cell r="CW25">
            <v>634.15317357512959</v>
          </cell>
        </row>
        <row r="26">
          <cell r="D26">
            <v>9311190</v>
          </cell>
          <cell r="E26" t="str">
            <v>멜라_토닝원데이앰플_시카알로에_30ml</v>
          </cell>
          <cell r="F26">
            <v>0.18</v>
          </cell>
          <cell r="G26">
            <v>3</v>
          </cell>
          <cell r="H26">
            <v>0</v>
          </cell>
          <cell r="I26">
            <v>6004.383149880282</v>
          </cell>
          <cell r="J26">
            <v>1298</v>
          </cell>
          <cell r="K26">
            <v>132</v>
          </cell>
          <cell r="L26">
            <v>1</v>
          </cell>
          <cell r="M26">
            <v>0</v>
          </cell>
          <cell r="N26" t="str">
            <v/>
          </cell>
          <cell r="O26" t="str">
            <v/>
          </cell>
          <cell r="P26">
            <v>58053</v>
          </cell>
          <cell r="Q26">
            <v>6004.383149880282</v>
          </cell>
          <cell r="R26">
            <v>348572455</v>
          </cell>
          <cell r="S26">
            <v>44539.32575757576</v>
          </cell>
          <cell r="T26">
            <v>2585641478.2045455</v>
          </cell>
          <cell r="U26">
            <v>58053</v>
          </cell>
          <cell r="V26">
            <v>348572455</v>
          </cell>
          <cell r="W26">
            <v>0</v>
          </cell>
          <cell r="X26">
            <v>132</v>
          </cell>
          <cell r="Y26">
            <v>6004.3851851851859</v>
          </cell>
          <cell r="Z26">
            <v>880061.79872469045</v>
          </cell>
          <cell r="AA26">
            <v>44539.32575757576</v>
          </cell>
          <cell r="AB26">
            <v>5879191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57921</v>
          </cell>
          <cell r="AJ26">
            <v>6002.8727611967215</v>
          </cell>
          <cell r="AK26">
            <v>347692393.20127529</v>
          </cell>
          <cell r="AL26">
            <v>44539.32575757576</v>
          </cell>
          <cell r="AM26">
            <v>2579762287.2045455</v>
          </cell>
          <cell r="AN26">
            <v>0</v>
          </cell>
          <cell r="AO26">
            <v>345584.80888585659</v>
          </cell>
          <cell r="AP26">
            <v>0</v>
          </cell>
          <cell r="AQ26" t="str">
            <v>여름 한정 판매 (이후 중단)</v>
          </cell>
          <cell r="AR26">
            <v>0</v>
          </cell>
          <cell r="AS26">
            <v>4.8485111111111117</v>
          </cell>
          <cell r="AT26">
            <v>29104.995281248543</v>
          </cell>
          <cell r="AU26">
            <v>215949.41581700341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57916.151488888892</v>
          </cell>
          <cell r="BC26">
            <v>347663288.20599407</v>
          </cell>
          <cell r="BD26">
            <v>2579546337.7887287</v>
          </cell>
          <cell r="BE26">
            <v>333640.1603035857</v>
          </cell>
          <cell r="BF26">
            <v>0</v>
          </cell>
          <cell r="BG26">
            <v>0</v>
          </cell>
          <cell r="BH26">
            <v>4.8485111111111117</v>
          </cell>
          <cell r="BI26">
            <v>29104.995281248543</v>
          </cell>
          <cell r="BJ26">
            <v>215949.41581700341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57911.302977777785</v>
          </cell>
          <cell r="BR26">
            <v>347634183.21071285</v>
          </cell>
          <cell r="BS26">
            <v>2579330388.3729119</v>
          </cell>
          <cell r="BT26">
            <v>3982.3647166967962</v>
          </cell>
          <cell r="BU26">
            <v>0</v>
          </cell>
          <cell r="BW26">
            <v>5.3872345679012348</v>
          </cell>
          <cell r="BX26">
            <v>32338.883645831713</v>
          </cell>
          <cell r="BY26">
            <v>239943.79535222598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57905.91574320988</v>
          </cell>
          <cell r="CG26">
            <v>347601844.32706702</v>
          </cell>
          <cell r="CH26">
            <v>2579090444.5775595</v>
          </cell>
          <cell r="CI26">
            <v>2003.3666451640529</v>
          </cell>
          <cell r="CJ26">
            <v>0</v>
          </cell>
          <cell r="CK26">
            <v>5.3872345679012348</v>
          </cell>
          <cell r="CL26">
            <v>32338.883645831713</v>
          </cell>
          <cell r="CM26">
            <v>239943.79535222598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57900.528508641975</v>
          </cell>
          <cell r="CU26">
            <v>347569505.44342113</v>
          </cell>
          <cell r="CV26">
            <v>2578850500.782207</v>
          </cell>
          <cell r="CW26">
            <v>1338.2248499686127</v>
          </cell>
        </row>
        <row r="27">
          <cell r="D27">
            <v>9311169</v>
          </cell>
          <cell r="E27" t="str">
            <v>멜라_토닝원데이앰플_시카알로에_15ml(홈쇼핑)</v>
          </cell>
          <cell r="F27">
            <v>0.09</v>
          </cell>
          <cell r="G27">
            <v>3</v>
          </cell>
          <cell r="H27">
            <v>0</v>
          </cell>
          <cell r="I27">
            <v>3811.0311409965648</v>
          </cell>
          <cell r="J27">
            <v>14656</v>
          </cell>
          <cell r="K27">
            <v>223</v>
          </cell>
          <cell r="L27">
            <v>1</v>
          </cell>
          <cell r="M27">
            <v>0</v>
          </cell>
          <cell r="N27" t="str">
            <v/>
          </cell>
          <cell r="O27" t="str">
            <v/>
          </cell>
          <cell r="P27">
            <v>75399</v>
          </cell>
          <cell r="Q27">
            <v>3811.0311409965648</v>
          </cell>
          <cell r="R27">
            <v>287347937</v>
          </cell>
          <cell r="S27">
            <v>28346.726457399101</v>
          </cell>
          <cell r="T27">
            <v>2137314828.1614349</v>
          </cell>
          <cell r="U27">
            <v>75399</v>
          </cell>
          <cell r="V27">
            <v>287347937</v>
          </cell>
          <cell r="W27">
            <v>0</v>
          </cell>
          <cell r="X27">
            <v>223</v>
          </cell>
          <cell r="Y27">
            <v>3811.0311111111109</v>
          </cell>
          <cell r="Z27">
            <v>943665.44192713487</v>
          </cell>
          <cell r="AA27">
            <v>28346.726457399101</v>
          </cell>
          <cell r="AB27">
            <v>6321320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75176</v>
          </cell>
          <cell r="AJ27">
            <v>3809.7833292283822</v>
          </cell>
          <cell r="AK27">
            <v>286404271.55807287</v>
          </cell>
          <cell r="AL27">
            <v>28346.726457399101</v>
          </cell>
          <cell r="AM27">
            <v>2130993508.1614349</v>
          </cell>
          <cell r="AN27">
            <v>0</v>
          </cell>
          <cell r="AO27">
            <v>17348.307692307691</v>
          </cell>
          <cell r="AP27">
            <v>0</v>
          </cell>
          <cell r="AQ27" t="str">
            <v>여름 한정 판매 (이후 중단)</v>
          </cell>
          <cell r="AR27">
            <v>0</v>
          </cell>
          <cell r="AS27">
            <v>150</v>
          </cell>
          <cell r="AT27">
            <v>571467.49938425736</v>
          </cell>
          <cell r="AU27">
            <v>4252008.9686098648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75026</v>
          </cell>
          <cell r="BC27">
            <v>285832804.05868858</v>
          </cell>
          <cell r="BD27">
            <v>2126741499.1928251</v>
          </cell>
          <cell r="BE27">
            <v>20461.63636363636</v>
          </cell>
          <cell r="BF27">
            <v>0</v>
          </cell>
          <cell r="BG27">
            <v>0</v>
          </cell>
          <cell r="BH27">
            <v>150</v>
          </cell>
          <cell r="BI27">
            <v>571467.49938425736</v>
          </cell>
          <cell r="BJ27">
            <v>4252008.9686098648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74876</v>
          </cell>
          <cell r="BR27">
            <v>285261336.55930436</v>
          </cell>
          <cell r="BS27">
            <v>2122489490.224215</v>
          </cell>
          <cell r="BT27">
            <v>454.22216230789968</v>
          </cell>
          <cell r="BU27">
            <v>0</v>
          </cell>
          <cell r="BW27">
            <v>90</v>
          </cell>
          <cell r="BX27">
            <v>342880.4996305544</v>
          </cell>
          <cell r="BY27">
            <v>2551205.3811659194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74786</v>
          </cell>
          <cell r="CG27">
            <v>284918456.05967379</v>
          </cell>
          <cell r="CH27">
            <v>2119938284.8430493</v>
          </cell>
          <cell r="CI27">
            <v>228.92116182572616</v>
          </cell>
          <cell r="CJ27">
            <v>0</v>
          </cell>
          <cell r="CK27">
            <v>90</v>
          </cell>
          <cell r="CL27">
            <v>342880.4996305544</v>
          </cell>
          <cell r="CM27">
            <v>2551205.3811659194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74696</v>
          </cell>
          <cell r="CU27">
            <v>284575575.56004322</v>
          </cell>
          <cell r="CV27">
            <v>2117387079.4618833</v>
          </cell>
          <cell r="CW27">
            <v>152.89847161572052</v>
          </cell>
        </row>
        <row r="28">
          <cell r="D28">
            <v>9311129</v>
          </cell>
          <cell r="E28" t="str">
            <v>이지듀멜라비토닝매트커버팩트19호(블리스터)_0.5g</v>
          </cell>
          <cell r="F28">
            <v>2E-3</v>
          </cell>
          <cell r="G28">
            <v>3</v>
          </cell>
          <cell r="H28">
            <v>0</v>
          </cell>
          <cell r="I28">
            <v>253.5903423207877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/>
          </cell>
          <cell r="O28" t="str">
            <v/>
          </cell>
          <cell r="P28">
            <v>43468</v>
          </cell>
          <cell r="Q28">
            <v>253.5903423207877</v>
          </cell>
          <cell r="R28">
            <v>11023065</v>
          </cell>
          <cell r="S28">
            <v>1267.9517116039385</v>
          </cell>
          <cell r="T28">
            <v>55115325</v>
          </cell>
          <cell r="U28">
            <v>43468</v>
          </cell>
          <cell r="V28">
            <v>11023065</v>
          </cell>
          <cell r="W28">
            <v>0</v>
          </cell>
          <cell r="X28">
            <v>1147</v>
          </cell>
          <cell r="Y28">
            <v>253.59023539668701</v>
          </cell>
          <cell r="Z28">
            <v>322973.31308518944</v>
          </cell>
          <cell r="AA28">
            <v>1267.9511769834351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42321</v>
          </cell>
          <cell r="AJ28">
            <v>252.83173098260463</v>
          </cell>
          <cell r="AK28">
            <v>10700091.686914811</v>
          </cell>
          <cell r="AL28">
            <v>1302.3162259870985</v>
          </cell>
          <cell r="AM28">
            <v>55115325</v>
          </cell>
          <cell r="AN28">
            <v>0</v>
          </cell>
          <cell r="AO28" t="str">
            <v>판매계획 미입력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42321</v>
          </cell>
          <cell r="BC28">
            <v>10700091.686914811</v>
          </cell>
          <cell r="BD28">
            <v>55115324.999999993</v>
          </cell>
          <cell r="BE28" t="str">
            <v>판매계획 미입력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42321</v>
          </cell>
          <cell r="BR28">
            <v>10700091.686914811</v>
          </cell>
          <cell r="BS28">
            <v>55115324.999999993</v>
          </cell>
          <cell r="BT28" t="str">
            <v>판매계획 미입력</v>
          </cell>
          <cell r="BU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42321</v>
          </cell>
          <cell r="CG28">
            <v>10700091.686914811</v>
          </cell>
          <cell r="CH28">
            <v>55115324.999999993</v>
          </cell>
          <cell r="CI28" t="str">
            <v>판매계획 미입력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42321</v>
          </cell>
          <cell r="CU28">
            <v>10700091.686914811</v>
          </cell>
          <cell r="CV28">
            <v>55115324.999999993</v>
          </cell>
          <cell r="CW28" t="str">
            <v>판매계획 미입력</v>
          </cell>
        </row>
        <row r="29">
          <cell r="D29">
            <v>9311124</v>
          </cell>
          <cell r="E29" t="str">
            <v>이지듀멜라비토닝매트커버팩트23호(미니)_10g</v>
          </cell>
          <cell r="F29">
            <v>0.04</v>
          </cell>
          <cell r="G29">
            <v>3</v>
          </cell>
          <cell r="H29">
            <v>0</v>
          </cell>
          <cell r="I29">
            <v>3608.80547008547</v>
          </cell>
          <cell r="J29">
            <v>317</v>
          </cell>
          <cell r="K29">
            <v>173</v>
          </cell>
          <cell r="L29">
            <v>1</v>
          </cell>
          <cell r="M29">
            <v>0</v>
          </cell>
          <cell r="N29" t="str">
            <v/>
          </cell>
          <cell r="O29" t="str">
            <v/>
          </cell>
          <cell r="P29">
            <v>8775</v>
          </cell>
          <cell r="Q29">
            <v>3608.80547008547</v>
          </cell>
          <cell r="R29">
            <v>31667268</v>
          </cell>
          <cell r="S29">
            <v>7180.3258145363407</v>
          </cell>
          <cell r="T29">
            <v>63007359.022556387</v>
          </cell>
          <cell r="U29">
            <v>8775</v>
          </cell>
          <cell r="V29">
            <v>31667268</v>
          </cell>
          <cell r="W29">
            <v>0</v>
          </cell>
          <cell r="X29">
            <v>399</v>
          </cell>
          <cell r="Y29">
            <v>3607.2431077694237</v>
          </cell>
          <cell r="Z29">
            <v>1598155.3824772141</v>
          </cell>
          <cell r="AA29">
            <v>7180.3258145363407</v>
          </cell>
          <cell r="AB29">
            <v>2864950</v>
          </cell>
          <cell r="AC29">
            <v>5061</v>
          </cell>
          <cell r="AD29">
            <v>3604.5364552459987</v>
          </cell>
          <cell r="AE29">
            <v>18242559</v>
          </cell>
          <cell r="AF29">
            <v>7180.3258145363407</v>
          </cell>
          <cell r="AG29">
            <v>36339628.947368421</v>
          </cell>
          <cell r="AH29">
            <v>202.44</v>
          </cell>
          <cell r="AI29">
            <v>13437</v>
          </cell>
          <cell r="AJ29">
            <v>3595.4209732472118</v>
          </cell>
          <cell r="AK29">
            <v>48311671.617522784</v>
          </cell>
          <cell r="AL29">
            <v>7180.3258145363407</v>
          </cell>
          <cell r="AM29">
            <v>96482037.969924808</v>
          </cell>
          <cell r="AN29">
            <v>0</v>
          </cell>
          <cell r="AO29" t="str">
            <v>판매계획 미입력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13437</v>
          </cell>
          <cell r="BC29">
            <v>48311671.617522784</v>
          </cell>
          <cell r="BD29">
            <v>96482037.969924808</v>
          </cell>
          <cell r="BE29" t="str">
            <v>판매계획 미입력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13437</v>
          </cell>
          <cell r="BR29">
            <v>48311671.617522784</v>
          </cell>
          <cell r="BS29">
            <v>96482037.969924808</v>
          </cell>
          <cell r="BT29">
            <v>3814.9211356466876</v>
          </cell>
          <cell r="BU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13437</v>
          </cell>
          <cell r="CG29">
            <v>48311671.617522784</v>
          </cell>
          <cell r="CH29">
            <v>96482037.969924808</v>
          </cell>
          <cell r="CI29">
            <v>1907.4605678233438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13437</v>
          </cell>
          <cell r="CU29">
            <v>48311671.617522784</v>
          </cell>
          <cell r="CV29">
            <v>96482037.969924808</v>
          </cell>
          <cell r="CW29">
            <v>1271.6403785488958</v>
          </cell>
        </row>
        <row r="30">
          <cell r="D30">
            <v>9311122</v>
          </cell>
          <cell r="E30" t="str">
            <v>이지듀멜라비토닝매트커버팩트21호(미니)_10g</v>
          </cell>
          <cell r="F30">
            <v>0.04</v>
          </cell>
          <cell r="G30">
            <v>3</v>
          </cell>
          <cell r="H30">
            <v>0</v>
          </cell>
          <cell r="I30">
            <v>3608.8066964389013</v>
          </cell>
          <cell r="J30">
            <v>1059.6666666666667</v>
          </cell>
          <cell r="K30">
            <v>600</v>
          </cell>
          <cell r="L30">
            <v>1</v>
          </cell>
          <cell r="M30">
            <v>0</v>
          </cell>
          <cell r="N30" t="str">
            <v/>
          </cell>
          <cell r="O30" t="str">
            <v/>
          </cell>
          <cell r="P30">
            <v>43216</v>
          </cell>
          <cell r="Q30">
            <v>3608.8067151055166</v>
          </cell>
          <cell r="R30">
            <v>155958191</v>
          </cell>
          <cell r="S30">
            <v>7006.9787379972568</v>
          </cell>
          <cell r="T30">
            <v>302813593.14128947</v>
          </cell>
          <cell r="U30">
            <v>43216</v>
          </cell>
          <cell r="V30">
            <v>155958190.19330356</v>
          </cell>
          <cell r="W30">
            <v>0</v>
          </cell>
          <cell r="X30">
            <v>1458</v>
          </cell>
          <cell r="Y30">
            <v>3607.9986291980808</v>
          </cell>
          <cell r="Z30">
            <v>5841099.1959977522</v>
          </cell>
          <cell r="AA30">
            <v>7006.9787379972568</v>
          </cell>
          <cell r="AB30">
            <v>10216175</v>
          </cell>
          <cell r="AC30">
            <v>10087</v>
          </cell>
          <cell r="AD30">
            <v>3604.5364330326161</v>
          </cell>
          <cell r="AE30">
            <v>36358959</v>
          </cell>
          <cell r="AF30">
            <v>7006.9787379972568</v>
          </cell>
          <cell r="AG30">
            <v>70679394.530178323</v>
          </cell>
          <cell r="AH30">
            <v>403.48</v>
          </cell>
          <cell r="AI30">
            <v>51845</v>
          </cell>
          <cell r="AJ30">
            <v>3596.7991282477046</v>
          </cell>
          <cell r="AK30">
            <v>186476050.80400226</v>
          </cell>
          <cell r="AL30">
            <v>7006.9787379972568</v>
          </cell>
          <cell r="AM30">
            <v>363276812.67146778</v>
          </cell>
          <cell r="AN30">
            <v>0</v>
          </cell>
          <cell r="AO30">
            <v>20287.17391304348</v>
          </cell>
          <cell r="AP30">
            <v>0</v>
          </cell>
          <cell r="AQ30">
            <v>0</v>
          </cell>
          <cell r="AR30">
            <v>0</v>
          </cell>
          <cell r="AS30">
            <v>80</v>
          </cell>
          <cell r="AT30">
            <v>287743.93025981635</v>
          </cell>
          <cell r="AU30">
            <v>560558.29903978051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51765</v>
          </cell>
          <cell r="BC30">
            <v>186188306.87374243</v>
          </cell>
          <cell r="BD30">
            <v>362716254.372428</v>
          </cell>
          <cell r="BE30">
            <v>21176.590909090908</v>
          </cell>
          <cell r="BF30">
            <v>0</v>
          </cell>
          <cell r="BG30">
            <v>0</v>
          </cell>
          <cell r="BH30">
            <v>80</v>
          </cell>
          <cell r="BI30">
            <v>287743.93025981635</v>
          </cell>
          <cell r="BJ30">
            <v>560558.29903978051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51685</v>
          </cell>
          <cell r="BR30">
            <v>185900562.94348261</v>
          </cell>
          <cell r="BS30">
            <v>362155696.07338822</v>
          </cell>
          <cell r="BT30">
            <v>3877.4520700194498</v>
          </cell>
          <cell r="BU30">
            <v>0</v>
          </cell>
          <cell r="BW30">
            <v>70</v>
          </cell>
          <cell r="BX30">
            <v>251775.93897733933</v>
          </cell>
          <cell r="BY30">
            <v>490488.51165980799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51615</v>
          </cell>
          <cell r="CG30">
            <v>185648787.00450528</v>
          </cell>
          <cell r="CH30">
            <v>361665207.56172842</v>
          </cell>
          <cell r="CI30">
            <v>2121.810292326431</v>
          </cell>
          <cell r="CJ30">
            <v>0</v>
          </cell>
          <cell r="CK30">
            <v>70</v>
          </cell>
          <cell r="CL30">
            <v>251775.93897733933</v>
          </cell>
          <cell r="CM30">
            <v>490488.51165980799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51545</v>
          </cell>
          <cell r="CU30">
            <v>185397011.06552795</v>
          </cell>
          <cell r="CV30">
            <v>361174719.05006862</v>
          </cell>
          <cell r="CW30">
            <v>1459.2796476879521</v>
          </cell>
        </row>
        <row r="31">
          <cell r="D31">
            <v>9311121</v>
          </cell>
          <cell r="E31" t="str">
            <v>이지듀멜라비토닝매트커버팩트19호(미니)_10g</v>
          </cell>
          <cell r="F31">
            <v>0.04</v>
          </cell>
          <cell r="G31">
            <v>3</v>
          </cell>
          <cell r="H31">
            <v>0</v>
          </cell>
          <cell r="I31">
            <v>3608.8067627368659</v>
          </cell>
          <cell r="J31">
            <v>316.66666666666669</v>
          </cell>
          <cell r="K31">
            <v>154</v>
          </cell>
          <cell r="L31">
            <v>1</v>
          </cell>
          <cell r="M31">
            <v>0</v>
          </cell>
          <cell r="N31" t="str">
            <v/>
          </cell>
          <cell r="O31" t="str">
            <v/>
          </cell>
          <cell r="P31">
            <v>8809</v>
          </cell>
          <cell r="Q31">
            <v>3608.806674991486</v>
          </cell>
          <cell r="R31">
            <v>31789978</v>
          </cell>
          <cell r="S31">
            <v>11228.031026252984</v>
          </cell>
          <cell r="T31">
            <v>98907725.310262531</v>
          </cell>
          <cell r="U31">
            <v>8809</v>
          </cell>
          <cell r="V31">
            <v>31789978.772949051</v>
          </cell>
          <cell r="W31">
            <v>0</v>
          </cell>
          <cell r="X31">
            <v>419</v>
          </cell>
          <cell r="Y31">
            <v>3607.2517814726839</v>
          </cell>
          <cell r="Z31">
            <v>1678267.4571241005</v>
          </cell>
          <cell r="AA31">
            <v>11228.031026252984</v>
          </cell>
          <cell r="AB31">
            <v>4704545</v>
          </cell>
          <cell r="AC31">
            <v>5040</v>
          </cell>
          <cell r="AD31">
            <v>3604.5365079365079</v>
          </cell>
          <cell r="AE31">
            <v>18166864</v>
          </cell>
          <cell r="AF31">
            <v>11228.031026252984</v>
          </cell>
          <cell r="AG31">
            <v>56589276.372315042</v>
          </cell>
          <cell r="AH31">
            <v>201.6</v>
          </cell>
          <cell r="AI31">
            <v>13430</v>
          </cell>
          <cell r="AJ31">
            <v>3594.8305690897914</v>
          </cell>
          <cell r="AK31">
            <v>48278574.542875901</v>
          </cell>
          <cell r="AL31">
            <v>11228.031026252984</v>
          </cell>
          <cell r="AM31">
            <v>150792456.68257758</v>
          </cell>
          <cell r="AN31">
            <v>0</v>
          </cell>
          <cell r="AO31" t="str">
            <v>판매계획 미입력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13430</v>
          </cell>
          <cell r="BC31">
            <v>48278574.542875901</v>
          </cell>
          <cell r="BD31">
            <v>150792456.68257758</v>
          </cell>
          <cell r="BE31" t="str">
            <v>판매계획 미입력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13430</v>
          </cell>
          <cell r="BR31">
            <v>48278574.542875901</v>
          </cell>
          <cell r="BS31">
            <v>150792456.68257758</v>
          </cell>
          <cell r="BT31">
            <v>3816.9473684210525</v>
          </cell>
          <cell r="BU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13430</v>
          </cell>
          <cell r="CG31">
            <v>48278574.542875901</v>
          </cell>
          <cell r="CH31">
            <v>150792456.68257758</v>
          </cell>
          <cell r="CI31">
            <v>1908.4736842105262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13430</v>
          </cell>
          <cell r="CU31">
            <v>48278574.542875901</v>
          </cell>
          <cell r="CV31">
            <v>150792456.68257758</v>
          </cell>
          <cell r="CW31">
            <v>1272.3157894736842</v>
          </cell>
        </row>
        <row r="32">
          <cell r="D32">
            <v>9311071</v>
          </cell>
          <cell r="E32" t="str">
            <v>멜라B_토닝엔자임파우더워시_1g*14</v>
          </cell>
          <cell r="F32">
            <v>0.05</v>
          </cell>
          <cell r="G32">
            <v>2</v>
          </cell>
          <cell r="H32">
            <v>0</v>
          </cell>
          <cell r="I32">
            <v>3305.658113245298</v>
          </cell>
          <cell r="J32">
            <v>0.5</v>
          </cell>
          <cell r="K32">
            <v>0</v>
          </cell>
          <cell r="L32">
            <v>1</v>
          </cell>
          <cell r="M32">
            <v>0</v>
          </cell>
          <cell r="N32" t="str">
            <v/>
          </cell>
          <cell r="O32" t="str">
            <v/>
          </cell>
          <cell r="P32">
            <v>19992</v>
          </cell>
          <cell r="Q32">
            <v>3305.658113245298</v>
          </cell>
          <cell r="R32">
            <v>66086717</v>
          </cell>
          <cell r="S32">
            <v>16528.290566226489</v>
          </cell>
          <cell r="T32">
            <v>330433585</v>
          </cell>
          <cell r="U32">
            <v>19992</v>
          </cell>
          <cell r="V32">
            <v>66086717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19992</v>
          </cell>
          <cell r="AJ32">
            <v>3305.658113245298</v>
          </cell>
          <cell r="AK32">
            <v>66086717</v>
          </cell>
          <cell r="AL32">
            <v>16528.290566226489</v>
          </cell>
          <cell r="AM32">
            <v>330433585</v>
          </cell>
          <cell r="AN32">
            <v>0</v>
          </cell>
          <cell r="AO32">
            <v>1118.2597886886263</v>
          </cell>
          <cell r="AP32">
            <v>0</v>
          </cell>
          <cell r="AQ32" t="str">
            <v>신제품</v>
          </cell>
          <cell r="AR32">
            <v>0</v>
          </cell>
          <cell r="AS32">
            <v>803</v>
          </cell>
          <cell r="AT32">
            <v>2654443.4649359742</v>
          </cell>
          <cell r="AU32">
            <v>13272217.32467987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19189</v>
          </cell>
          <cell r="BC32">
            <v>63432273.535064019</v>
          </cell>
          <cell r="BD32">
            <v>317161367.67532009</v>
          </cell>
          <cell r="BE32">
            <v>2010.4889406286381</v>
          </cell>
          <cell r="BF32">
            <v>0</v>
          </cell>
          <cell r="BG32">
            <v>0</v>
          </cell>
          <cell r="BH32">
            <v>803</v>
          </cell>
          <cell r="BI32">
            <v>2654443.4649359742</v>
          </cell>
          <cell r="BJ32">
            <v>13272217.32467987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18386</v>
          </cell>
          <cell r="BR32">
            <v>60777830.070128046</v>
          </cell>
          <cell r="BS32">
            <v>303889150.35064024</v>
          </cell>
          <cell r="BT32">
            <v>29287.433628318584</v>
          </cell>
          <cell r="BU32">
            <v>0</v>
          </cell>
          <cell r="BW32">
            <v>3</v>
          </cell>
          <cell r="BX32">
            <v>9916.9743397358943</v>
          </cell>
          <cell r="BY32">
            <v>49584.871698679468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18383</v>
          </cell>
          <cell r="CG32">
            <v>60767913.095788315</v>
          </cell>
          <cell r="CH32">
            <v>303839565.47894156</v>
          </cell>
          <cell r="CI32">
            <v>30638.333333333336</v>
          </cell>
          <cell r="CJ32">
            <v>0</v>
          </cell>
          <cell r="CK32">
            <v>53</v>
          </cell>
          <cell r="CL32">
            <v>175199.88000200081</v>
          </cell>
          <cell r="CM32">
            <v>875999.40001000394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18330</v>
          </cell>
          <cell r="CU32">
            <v>60592713.215786308</v>
          </cell>
          <cell r="CV32">
            <v>302963566.07893157</v>
          </cell>
          <cell r="CW32">
            <v>1099800</v>
          </cell>
        </row>
        <row r="33">
          <cell r="D33">
            <v>9311069</v>
          </cell>
          <cell r="E33" t="str">
            <v>멜라B_토닝엔자임파우더워시_60g</v>
          </cell>
          <cell r="F33">
            <v>1.2E-2</v>
          </cell>
          <cell r="G33">
            <v>3</v>
          </cell>
          <cell r="H33">
            <v>0</v>
          </cell>
          <cell r="I33">
            <v>4444.038576349024</v>
          </cell>
          <cell r="J33">
            <v>20.666666666666668</v>
          </cell>
          <cell r="K33">
            <v>27</v>
          </cell>
          <cell r="L33">
            <v>1</v>
          </cell>
          <cell r="M33">
            <v>0</v>
          </cell>
          <cell r="N33" t="str">
            <v/>
          </cell>
          <cell r="O33" t="str">
            <v/>
          </cell>
          <cell r="P33">
            <v>8710</v>
          </cell>
          <cell r="Q33">
            <v>4444.038576349024</v>
          </cell>
          <cell r="R33">
            <v>38707576</v>
          </cell>
          <cell r="S33">
            <v>25372.962962962964</v>
          </cell>
          <cell r="T33">
            <v>220998507.4074074</v>
          </cell>
          <cell r="U33">
            <v>8710</v>
          </cell>
          <cell r="V33">
            <v>38707576</v>
          </cell>
          <cell r="W33">
            <v>0</v>
          </cell>
          <cell r="X33">
            <v>27</v>
          </cell>
          <cell r="Y33">
            <v>4444.028571428571</v>
          </cell>
          <cell r="Z33">
            <v>133232.84459379248</v>
          </cell>
          <cell r="AA33">
            <v>25372.962962962964</v>
          </cell>
          <cell r="AB33">
            <v>685070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8683</v>
          </cell>
          <cell r="AJ33">
            <v>4442.5133197519526</v>
          </cell>
          <cell r="AK33">
            <v>38574343.155406207</v>
          </cell>
          <cell r="AL33">
            <v>25372.962962962964</v>
          </cell>
          <cell r="AM33">
            <v>220313437.4074074</v>
          </cell>
          <cell r="AN33">
            <v>0</v>
          </cell>
          <cell r="AO33">
            <v>86830</v>
          </cell>
          <cell r="AP33">
            <v>0</v>
          </cell>
          <cell r="AQ33" t="str">
            <v>신제품</v>
          </cell>
          <cell r="AR33">
            <v>0</v>
          </cell>
          <cell r="AS33">
            <v>3</v>
          </cell>
          <cell r="AT33">
            <v>13327.539959255857</v>
          </cell>
          <cell r="AU33">
            <v>76118.888888888891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8680</v>
          </cell>
          <cell r="BC33">
            <v>38561015.615446948</v>
          </cell>
          <cell r="BD33">
            <v>220237318.51851854</v>
          </cell>
          <cell r="BE33">
            <v>13240.677966101694</v>
          </cell>
          <cell r="BF33">
            <v>0</v>
          </cell>
          <cell r="BG33">
            <v>0</v>
          </cell>
          <cell r="BH33">
            <v>3</v>
          </cell>
          <cell r="BI33">
            <v>13327.539959255857</v>
          </cell>
          <cell r="BJ33">
            <v>76118.888888888891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8677</v>
          </cell>
          <cell r="BR33">
            <v>38547688.075487696</v>
          </cell>
          <cell r="BS33">
            <v>220161199.62962964</v>
          </cell>
          <cell r="BT33">
            <v>10186.04347826087</v>
          </cell>
          <cell r="BU33">
            <v>0</v>
          </cell>
          <cell r="BW33">
            <v>3</v>
          </cell>
          <cell r="BX33">
            <v>13327.539959255857</v>
          </cell>
          <cell r="BY33">
            <v>76118.888888888891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8674</v>
          </cell>
          <cell r="CG33">
            <v>38534360.535528436</v>
          </cell>
          <cell r="CH33">
            <v>220085080.74074075</v>
          </cell>
          <cell r="CI33">
            <v>8275.5477031802111</v>
          </cell>
          <cell r="CJ33">
            <v>0</v>
          </cell>
          <cell r="CK33">
            <v>53</v>
          </cell>
          <cell r="CL33">
            <v>235453.2059468535</v>
          </cell>
          <cell r="CM33">
            <v>1344767.0370370371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8621</v>
          </cell>
          <cell r="CU33">
            <v>38298907.329581581</v>
          </cell>
          <cell r="CV33">
            <v>218740313.7037037</v>
          </cell>
          <cell r="CW33">
            <v>12514.354838709676</v>
          </cell>
        </row>
        <row r="34">
          <cell r="D34">
            <v>9310807</v>
          </cell>
          <cell r="E34" t="str">
            <v>이지듀멜라비토닝매트커버팩트23호베이지(리필)_19g</v>
          </cell>
          <cell r="F34">
            <v>7.5999999999999998E-2</v>
          </cell>
          <cell r="G34">
            <v>3</v>
          </cell>
          <cell r="H34">
            <v>0</v>
          </cell>
          <cell r="I34">
            <v>3461.8157177225339</v>
          </cell>
          <cell r="J34">
            <v>2136.3333333333335</v>
          </cell>
          <cell r="K34">
            <v>860</v>
          </cell>
          <cell r="L34">
            <v>1</v>
          </cell>
          <cell r="M34">
            <v>0</v>
          </cell>
          <cell r="N34" t="str">
            <v/>
          </cell>
          <cell r="O34" t="str">
            <v/>
          </cell>
          <cell r="P34">
            <v>6235</v>
          </cell>
          <cell r="Q34">
            <v>3461.8157177225339</v>
          </cell>
          <cell r="R34">
            <v>21584421</v>
          </cell>
          <cell r="S34">
            <v>19453.11962833914</v>
          </cell>
          <cell r="T34">
            <v>121290200.88269454</v>
          </cell>
          <cell r="U34">
            <v>6235</v>
          </cell>
          <cell r="V34">
            <v>21584421</v>
          </cell>
          <cell r="W34">
            <v>0</v>
          </cell>
          <cell r="X34">
            <v>861</v>
          </cell>
          <cell r="Y34">
            <v>3464.2024944974323</v>
          </cell>
          <cell r="Z34">
            <v>3311899.2389821</v>
          </cell>
          <cell r="AA34">
            <v>19453.11962833914</v>
          </cell>
          <cell r="AB34">
            <v>16749136</v>
          </cell>
          <cell r="AC34">
            <v>3460</v>
          </cell>
          <cell r="AD34">
            <v>3468.5043352601156</v>
          </cell>
          <cell r="AE34">
            <v>12001025</v>
          </cell>
          <cell r="AF34">
            <v>19453.11962833914</v>
          </cell>
          <cell r="AG34">
            <v>67307793.914053425</v>
          </cell>
          <cell r="AH34">
            <v>262.95999999999998</v>
          </cell>
          <cell r="AI34">
            <v>8834</v>
          </cell>
          <cell r="AJ34">
            <v>3426.9353363162668</v>
          </cell>
          <cell r="AK34">
            <v>30273546.7610179</v>
          </cell>
          <cell r="AL34">
            <v>19453.119628339144</v>
          </cell>
          <cell r="AM34">
            <v>171848858.79674798</v>
          </cell>
          <cell r="AN34">
            <v>0</v>
          </cell>
          <cell r="AO34">
            <v>13475.593220338982</v>
          </cell>
          <cell r="AP34">
            <v>0</v>
          </cell>
          <cell r="AQ34">
            <v>0</v>
          </cell>
          <cell r="AR34">
            <v>0</v>
          </cell>
          <cell r="AS34">
            <v>19</v>
          </cell>
          <cell r="AT34">
            <v>65111.771390009068</v>
          </cell>
          <cell r="AU34">
            <v>369609.27293844376</v>
          </cell>
          <cell r="AV34">
            <v>5000</v>
          </cell>
          <cell r="AW34">
            <v>3426.9353363162668</v>
          </cell>
          <cell r="AX34">
            <v>17134676.681581333</v>
          </cell>
          <cell r="AY34">
            <v>19453.119628339144</v>
          </cell>
          <cell r="AZ34">
            <v>97265598.141695723</v>
          </cell>
          <cell r="BA34">
            <v>380</v>
          </cell>
          <cell r="BB34">
            <v>13815</v>
          </cell>
          <cell r="BC34">
            <v>47343111.671209224</v>
          </cell>
          <cell r="BD34">
            <v>268744847.66550529</v>
          </cell>
          <cell r="BE34">
            <v>20382.786885245903</v>
          </cell>
          <cell r="BF34">
            <v>0</v>
          </cell>
          <cell r="BG34">
            <v>0</v>
          </cell>
          <cell r="BH34">
            <v>19</v>
          </cell>
          <cell r="BI34">
            <v>65111.771390009068</v>
          </cell>
          <cell r="BJ34">
            <v>369609.27293844376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13796</v>
          </cell>
          <cell r="BR34">
            <v>47277999.899819218</v>
          </cell>
          <cell r="BS34">
            <v>268375238.39256683</v>
          </cell>
          <cell r="BT34">
            <v>569.99540933435344</v>
          </cell>
          <cell r="BU34">
            <v>0</v>
          </cell>
          <cell r="BW34">
            <v>21</v>
          </cell>
          <cell r="BX34">
            <v>71965.642062641607</v>
          </cell>
          <cell r="BY34">
            <v>408515.51219512202</v>
          </cell>
          <cell r="BZ34">
            <v>5000</v>
          </cell>
          <cell r="CA34">
            <v>3426.9353363162668</v>
          </cell>
          <cell r="CB34">
            <v>17134676.681581333</v>
          </cell>
          <cell r="CC34">
            <v>19453.119628339144</v>
          </cell>
          <cell r="CD34">
            <v>97265598.141695723</v>
          </cell>
          <cell r="CE34">
            <v>380</v>
          </cell>
          <cell r="CF34">
            <v>18775</v>
          </cell>
          <cell r="CG34">
            <v>64340710.939337909</v>
          </cell>
          <cell r="CH34">
            <v>365232321.02206743</v>
          </cell>
          <cell r="CI34">
            <v>393.54475584193773</v>
          </cell>
          <cell r="CJ34">
            <v>0</v>
          </cell>
          <cell r="CK34">
            <v>21</v>
          </cell>
          <cell r="CL34">
            <v>71965.642062641607</v>
          </cell>
          <cell r="CM34">
            <v>408515.51219512202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18754</v>
          </cell>
          <cell r="CU34">
            <v>64268745.297275268</v>
          </cell>
          <cell r="CV34">
            <v>364823805.50987232</v>
          </cell>
          <cell r="CW34">
            <v>263.35777812451238</v>
          </cell>
        </row>
        <row r="35">
          <cell r="D35">
            <v>9311061</v>
          </cell>
          <cell r="E35" t="str">
            <v>이지듀멜라비토닝매트커버팩트21호내추럴19g</v>
          </cell>
          <cell r="F35">
            <v>7.5999999999999998E-2</v>
          </cell>
          <cell r="G35">
            <v>3</v>
          </cell>
          <cell r="H35" t="str">
            <v>O</v>
          </cell>
          <cell r="I35">
            <v>5088.753731343284</v>
          </cell>
          <cell r="J35">
            <v>4395</v>
          </cell>
          <cell r="K35">
            <v>21</v>
          </cell>
          <cell r="L35">
            <v>1</v>
          </cell>
          <cell r="M35">
            <v>0</v>
          </cell>
          <cell r="N35" t="str">
            <v/>
          </cell>
          <cell r="O35" t="str">
            <v/>
          </cell>
          <cell r="P35">
            <v>134</v>
          </cell>
          <cell r="Q35">
            <v>5088.753731343284</v>
          </cell>
          <cell r="R35">
            <v>681893</v>
          </cell>
          <cell r="S35">
            <v>18384.238095238095</v>
          </cell>
          <cell r="T35">
            <v>2463487.9047619049</v>
          </cell>
          <cell r="U35">
            <v>134</v>
          </cell>
          <cell r="V35">
            <v>681893</v>
          </cell>
          <cell r="W35">
            <v>0</v>
          </cell>
          <cell r="X35">
            <v>21</v>
          </cell>
          <cell r="Y35">
            <v>5088.7692307692305</v>
          </cell>
          <cell r="Z35">
            <v>118659.56316176994</v>
          </cell>
          <cell r="AA35">
            <v>18384.238095238095</v>
          </cell>
          <cell r="AB35">
            <v>386069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113</v>
          </cell>
          <cell r="AJ35">
            <v>4984.366697683452</v>
          </cell>
          <cell r="AK35">
            <v>563233.43683823012</v>
          </cell>
          <cell r="AL35">
            <v>18384.238095238095</v>
          </cell>
          <cell r="AM35">
            <v>2077418.9047619049</v>
          </cell>
          <cell r="AN35">
            <v>0</v>
          </cell>
          <cell r="AO35">
            <v>172.37288135593221</v>
          </cell>
          <cell r="AP35">
            <v>0</v>
          </cell>
          <cell r="AQ35" t="str">
            <v>뉴 팩트로 전환 예정 (10월 말)</v>
          </cell>
          <cell r="AR35">
            <v>0</v>
          </cell>
          <cell r="AS35">
            <v>19</v>
          </cell>
          <cell r="AT35">
            <v>94702.967255985583</v>
          </cell>
          <cell r="AU35">
            <v>349300.52380952379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94</v>
          </cell>
          <cell r="BC35">
            <v>468530.46958224446</v>
          </cell>
          <cell r="BD35">
            <v>1728118.3809523811</v>
          </cell>
          <cell r="BE35">
            <v>138.68852459016395</v>
          </cell>
          <cell r="BF35">
            <v>1</v>
          </cell>
          <cell r="BG35">
            <v>0</v>
          </cell>
          <cell r="BH35">
            <v>19</v>
          </cell>
          <cell r="BI35">
            <v>94702.967255985583</v>
          </cell>
          <cell r="BJ35">
            <v>349300.52380952379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75</v>
          </cell>
          <cell r="BR35">
            <v>373827.50232625892</v>
          </cell>
          <cell r="BS35">
            <v>1378817.857142857</v>
          </cell>
          <cell r="BT35">
            <v>1.5212981744421907</v>
          </cell>
          <cell r="BU35">
            <v>1</v>
          </cell>
          <cell r="BV35">
            <v>0</v>
          </cell>
          <cell r="BW35">
            <v>21</v>
          </cell>
          <cell r="BX35">
            <v>104671.7006513525</v>
          </cell>
          <cell r="BY35">
            <v>386069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54</v>
          </cell>
          <cell r="CG35">
            <v>269155.8016749064</v>
          </cell>
          <cell r="CH35">
            <v>992748.85714285716</v>
          </cell>
          <cell r="CI35">
            <v>0.55158324821246174</v>
          </cell>
          <cell r="CJ35">
            <v>0</v>
          </cell>
          <cell r="CK35">
            <v>21</v>
          </cell>
          <cell r="CL35">
            <v>104671.7006513525</v>
          </cell>
          <cell r="CM35">
            <v>386069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33</v>
          </cell>
          <cell r="CU35">
            <v>164484.10102355393</v>
          </cell>
          <cell r="CV35">
            <v>606679.85714285716</v>
          </cell>
          <cell r="CW35">
            <v>0.22525597269624573</v>
          </cell>
        </row>
        <row r="36">
          <cell r="D36">
            <v>9311869</v>
          </cell>
          <cell r="E36" t="str">
            <v>이지듀멜라비토닝매트커버팩트21호내추럴(본품)19G(V2)</v>
          </cell>
          <cell r="F36">
            <v>7.5999999999999998E-2</v>
          </cell>
          <cell r="G36">
            <v>3</v>
          </cell>
          <cell r="H36" t="str">
            <v>O</v>
          </cell>
          <cell r="I36">
            <v>5160.3398971182032</v>
          </cell>
          <cell r="J36">
            <v>8221.6666666666661</v>
          </cell>
          <cell r="K36">
            <v>10196</v>
          </cell>
          <cell r="L36">
            <v>1</v>
          </cell>
          <cell r="M36">
            <v>0</v>
          </cell>
          <cell r="N36" t="str">
            <v/>
          </cell>
          <cell r="O36" t="str">
            <v/>
          </cell>
          <cell r="P36">
            <v>90393</v>
          </cell>
          <cell r="Q36">
            <v>5160.3398935758296</v>
          </cell>
          <cell r="R36">
            <v>466458604</v>
          </cell>
          <cell r="S36">
            <v>24972.602183023097</v>
          </cell>
          <cell r="T36">
            <v>2257348429.1300068</v>
          </cell>
          <cell r="U36">
            <v>90393</v>
          </cell>
          <cell r="V36">
            <v>466458604.32020575</v>
          </cell>
          <cell r="W36">
            <v>0</v>
          </cell>
          <cell r="X36">
            <v>10261</v>
          </cell>
          <cell r="Y36">
            <v>5160.3398682176849</v>
          </cell>
          <cell r="Z36">
            <v>58794768.8556742</v>
          </cell>
          <cell r="AA36">
            <v>24972.602183023097</v>
          </cell>
          <cell r="AB36">
            <v>256243871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80132</v>
          </cell>
          <cell r="AJ36">
            <v>5087.4037231608572</v>
          </cell>
          <cell r="AK36">
            <v>407663835.14432579</v>
          </cell>
          <cell r="AL36">
            <v>24972.602183023097</v>
          </cell>
          <cell r="AM36">
            <v>2001104558.1300068</v>
          </cell>
          <cell r="AN36">
            <v>0</v>
          </cell>
          <cell r="AO36">
            <v>7029.1228070175439</v>
          </cell>
          <cell r="AP36">
            <v>0</v>
          </cell>
          <cell r="AQ36">
            <v>0</v>
          </cell>
          <cell r="AR36">
            <v>0</v>
          </cell>
          <cell r="AS36">
            <v>374</v>
          </cell>
          <cell r="AT36">
            <v>1902688.9924621605</v>
          </cell>
          <cell r="AU36">
            <v>9339753.2164506372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79758</v>
          </cell>
          <cell r="BC36">
            <v>405761146.15186363</v>
          </cell>
          <cell r="BD36">
            <v>1991764804.9135561</v>
          </cell>
          <cell r="BE36">
            <v>6996.3157894736842</v>
          </cell>
          <cell r="BF36">
            <v>0</v>
          </cell>
          <cell r="BG36">
            <v>0</v>
          </cell>
          <cell r="BH36">
            <v>356</v>
          </cell>
          <cell r="BI36">
            <v>1811115.7254452652</v>
          </cell>
          <cell r="BJ36">
            <v>8890246.3771562222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79402</v>
          </cell>
          <cell r="BR36">
            <v>403950030.42641836</v>
          </cell>
          <cell r="BS36">
            <v>1982874558.5363998</v>
          </cell>
          <cell r="BT36">
            <v>803.69409559512656</v>
          </cell>
          <cell r="BU36">
            <v>0</v>
          </cell>
          <cell r="BV36">
            <v>0</v>
          </cell>
          <cell r="BW36">
            <v>296</v>
          </cell>
          <cell r="BX36">
            <v>1505871.5020556138</v>
          </cell>
          <cell r="BY36">
            <v>7391890.2461748365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79106</v>
          </cell>
          <cell r="CG36">
            <v>402444158.92436278</v>
          </cell>
          <cell r="CH36">
            <v>1975482668.290225</v>
          </cell>
          <cell r="CI36">
            <v>423.34535796400542</v>
          </cell>
          <cell r="CJ36">
            <v>0</v>
          </cell>
          <cell r="CK36">
            <v>374</v>
          </cell>
          <cell r="CL36">
            <v>1902688.9924621605</v>
          </cell>
          <cell r="CM36">
            <v>9339753.2164506372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78732</v>
          </cell>
          <cell r="CU36">
            <v>400541469.93190062</v>
          </cell>
          <cell r="CV36">
            <v>1966142915.0737743</v>
          </cell>
          <cell r="CW36">
            <v>287.28481654165824</v>
          </cell>
        </row>
        <row r="37">
          <cell r="D37">
            <v>9311060</v>
          </cell>
          <cell r="E37" t="str">
            <v>이지듀멜라비토닝매트커버팩트19호페어19g</v>
          </cell>
          <cell r="F37">
            <v>7.5999999999999998E-2</v>
          </cell>
          <cell r="G37">
            <v>3</v>
          </cell>
          <cell r="H37" t="str">
            <v>△</v>
          </cell>
          <cell r="I37">
            <v>4656.6090459201287</v>
          </cell>
          <cell r="J37">
            <v>2330.3333333333335</v>
          </cell>
          <cell r="K37">
            <v>1643</v>
          </cell>
          <cell r="L37">
            <v>1</v>
          </cell>
          <cell r="M37">
            <v>0</v>
          </cell>
          <cell r="N37" t="str">
            <v/>
          </cell>
          <cell r="O37" t="str">
            <v/>
          </cell>
          <cell r="P37">
            <v>8689</v>
          </cell>
          <cell r="Q37">
            <v>4656.6090459201287</v>
          </cell>
          <cell r="R37">
            <v>40461276</v>
          </cell>
          <cell r="S37">
            <v>25169.471480582524</v>
          </cell>
          <cell r="T37">
            <v>218697537.69478154</v>
          </cell>
          <cell r="U37">
            <v>8689</v>
          </cell>
          <cell r="V37">
            <v>40461276</v>
          </cell>
          <cell r="W37">
            <v>0</v>
          </cell>
          <cell r="X37">
            <v>1648</v>
          </cell>
          <cell r="Y37">
            <v>4656.6089588377727</v>
          </cell>
          <cell r="Z37">
            <v>8521139.4082448427</v>
          </cell>
          <cell r="AA37">
            <v>25169.471480582524</v>
          </cell>
          <cell r="AB37">
            <v>41479289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7041</v>
          </cell>
          <cell r="AJ37">
            <v>4536.3068586500722</v>
          </cell>
          <cell r="AK37">
            <v>31940136.591755159</v>
          </cell>
          <cell r="AL37">
            <v>25169.471480582524</v>
          </cell>
          <cell r="AM37">
            <v>177218248.69478154</v>
          </cell>
          <cell r="AN37">
            <v>0</v>
          </cell>
          <cell r="AO37">
            <v>4370.2758620689647</v>
          </cell>
          <cell r="AP37">
            <v>0</v>
          </cell>
          <cell r="AQ37">
            <v>0</v>
          </cell>
          <cell r="AR37">
            <v>0</v>
          </cell>
          <cell r="AS37">
            <v>47</v>
          </cell>
          <cell r="AT37">
            <v>213206.4223565534</v>
          </cell>
          <cell r="AU37">
            <v>1182965.1595873786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6994</v>
          </cell>
          <cell r="BC37">
            <v>31726930.169398606</v>
          </cell>
          <cell r="BD37">
            <v>176035283.53519419</v>
          </cell>
          <cell r="BE37">
            <v>4282.0408163265311</v>
          </cell>
          <cell r="BF37">
            <v>0</v>
          </cell>
          <cell r="BG37">
            <v>0</v>
          </cell>
          <cell r="BH37">
            <v>49</v>
          </cell>
          <cell r="BI37">
            <v>222279.03607385352</v>
          </cell>
          <cell r="BJ37">
            <v>1233304.1025485436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6945</v>
          </cell>
          <cell r="BR37">
            <v>31504651.13332475</v>
          </cell>
          <cell r="BS37">
            <v>174801979.43264562</v>
          </cell>
          <cell r="BT37">
            <v>257.39876458476323</v>
          </cell>
          <cell r="BU37">
            <v>0</v>
          </cell>
          <cell r="BV37">
            <v>0</v>
          </cell>
          <cell r="BW37">
            <v>49</v>
          </cell>
          <cell r="BX37">
            <v>222279.03607385352</v>
          </cell>
          <cell r="BY37">
            <v>1233304.1025485436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6896</v>
          </cell>
          <cell r="CG37">
            <v>31282372.097250897</v>
          </cell>
          <cell r="CH37">
            <v>173568675.33009708</v>
          </cell>
          <cell r="CI37">
            <v>131.78002689503859</v>
          </cell>
          <cell r="CJ37">
            <v>0</v>
          </cell>
          <cell r="CK37">
            <v>49</v>
          </cell>
          <cell r="CL37">
            <v>222279.03607385352</v>
          </cell>
          <cell r="CM37">
            <v>1233304.1025485436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6847</v>
          </cell>
          <cell r="CU37">
            <v>31060093.061177045</v>
          </cell>
          <cell r="CV37">
            <v>172335371.22754854</v>
          </cell>
          <cell r="CW37">
            <v>88.146187955943347</v>
          </cell>
        </row>
        <row r="38">
          <cell r="D38">
            <v>9311868</v>
          </cell>
          <cell r="E38" t="str">
            <v>이지듀멜라비토닝매트커버팩트19호페어(본품)19g(V2)</v>
          </cell>
          <cell r="F38">
            <v>7.5999999999999998E-2</v>
          </cell>
          <cell r="G38">
            <v>3</v>
          </cell>
          <cell r="H38" t="str">
            <v>△</v>
          </cell>
          <cell r="I38">
            <v>5161.8306361607147</v>
          </cell>
          <cell r="J38">
            <v>137</v>
          </cell>
          <cell r="K38">
            <v>78</v>
          </cell>
          <cell r="L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28657</v>
          </cell>
          <cell r="Q38">
            <v>5161.8306173011833</v>
          </cell>
          <cell r="R38">
            <v>147922580</v>
          </cell>
          <cell r="S38">
            <v>31335.03137254902</v>
          </cell>
          <cell r="T38">
            <v>897967994.04313731</v>
          </cell>
          <cell r="U38">
            <v>28657</v>
          </cell>
          <cell r="V38">
            <v>147922580.54045761</v>
          </cell>
          <cell r="W38">
            <v>0</v>
          </cell>
          <cell r="X38">
            <v>255</v>
          </cell>
          <cell r="Y38">
            <v>5161.7714663143988</v>
          </cell>
          <cell r="Z38">
            <v>1461536.4362025396</v>
          </cell>
          <cell r="AA38">
            <v>31335.03137254902</v>
          </cell>
          <cell r="AB38">
            <v>7990433</v>
          </cell>
          <cell r="AC38">
            <v>3735</v>
          </cell>
          <cell r="AD38">
            <v>5161.3194109772421</v>
          </cell>
          <cell r="AE38">
            <v>19277528</v>
          </cell>
          <cell r="AF38">
            <v>31335.03137254902</v>
          </cell>
          <cell r="AG38">
            <v>117036342.17647059</v>
          </cell>
          <cell r="AH38">
            <v>283.86</v>
          </cell>
          <cell r="AI38">
            <v>32137</v>
          </cell>
          <cell r="AJ38">
            <v>5157.2508810342433</v>
          </cell>
          <cell r="AK38">
            <v>165738571.56379747</v>
          </cell>
          <cell r="AL38">
            <v>31335.031372549023</v>
          </cell>
          <cell r="AM38">
            <v>1007013903.2196079</v>
          </cell>
          <cell r="AN38">
            <v>0</v>
          </cell>
          <cell r="AO38">
            <v>9452.0588235294108</v>
          </cell>
          <cell r="AP38">
            <v>0</v>
          </cell>
          <cell r="AQ38">
            <v>0</v>
          </cell>
          <cell r="AR38">
            <v>0</v>
          </cell>
          <cell r="AS38">
            <v>78</v>
          </cell>
          <cell r="AT38">
            <v>402265.568720671</v>
          </cell>
          <cell r="AU38">
            <v>2444132.4470588239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32059</v>
          </cell>
          <cell r="BC38">
            <v>165336305.99507681</v>
          </cell>
          <cell r="BD38">
            <v>1004569770.7725492</v>
          </cell>
          <cell r="BE38">
            <v>7513.828125</v>
          </cell>
          <cell r="BF38">
            <v>0</v>
          </cell>
          <cell r="BG38">
            <v>0</v>
          </cell>
          <cell r="BH38">
            <v>156</v>
          </cell>
          <cell r="BI38">
            <v>804531.137441342</v>
          </cell>
          <cell r="BJ38">
            <v>4888264.8941176478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31903</v>
          </cell>
          <cell r="BR38">
            <v>164531774.85763547</v>
          </cell>
          <cell r="BS38">
            <v>999681505.87843144</v>
          </cell>
          <cell r="BT38">
            <v>7866.4931506849307</v>
          </cell>
          <cell r="BU38">
            <v>0</v>
          </cell>
          <cell r="BV38">
            <v>0</v>
          </cell>
          <cell r="BW38">
            <v>72</v>
          </cell>
          <cell r="BX38">
            <v>371322.0634344655</v>
          </cell>
          <cell r="BY38">
            <v>2256122.2588235298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31831</v>
          </cell>
          <cell r="CG38">
            <v>164160452.79420099</v>
          </cell>
          <cell r="CH38">
            <v>997425383.61960793</v>
          </cell>
          <cell r="CI38">
            <v>6662.3023255813941</v>
          </cell>
          <cell r="CJ38">
            <v>0</v>
          </cell>
          <cell r="CK38">
            <v>156</v>
          </cell>
          <cell r="CL38">
            <v>804531.137441342</v>
          </cell>
          <cell r="CM38">
            <v>4888264.8941176478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31675</v>
          </cell>
          <cell r="CU38">
            <v>163355921.65675965</v>
          </cell>
          <cell r="CV38">
            <v>992537118.72549033</v>
          </cell>
          <cell r="CW38">
            <v>6936.1313868613133</v>
          </cell>
        </row>
        <row r="39">
          <cell r="D39">
            <v>9311058</v>
          </cell>
          <cell r="E39" t="str">
            <v>멜라B_토닝딥클렌징오일_200ml</v>
          </cell>
          <cell r="F39">
            <v>4.0000000000000001E-3</v>
          </cell>
          <cell r="G39">
            <v>3</v>
          </cell>
          <cell r="H39">
            <v>0</v>
          </cell>
          <cell r="I39">
            <v>3699.2901491164453</v>
          </cell>
          <cell r="J39">
            <v>331.33333333333331</v>
          </cell>
          <cell r="K39">
            <v>851</v>
          </cell>
          <cell r="L39">
            <v>1</v>
          </cell>
          <cell r="M39">
            <v>0</v>
          </cell>
          <cell r="N39" t="str">
            <v/>
          </cell>
          <cell r="O39" t="str">
            <v/>
          </cell>
          <cell r="P39">
            <v>56533</v>
          </cell>
          <cell r="Q39">
            <v>3699.2901491164453</v>
          </cell>
          <cell r="R39">
            <v>209131970</v>
          </cell>
          <cell r="S39">
            <v>18896.982373678027</v>
          </cell>
          <cell r="T39">
            <v>1068303104.53114</v>
          </cell>
          <cell r="U39">
            <v>56533</v>
          </cell>
          <cell r="V39">
            <v>209131970</v>
          </cell>
          <cell r="W39">
            <v>0</v>
          </cell>
          <cell r="X39">
            <v>851</v>
          </cell>
          <cell r="Y39">
            <v>3699.2898719441214</v>
          </cell>
          <cell r="Z39">
            <v>3495574.9412435931</v>
          </cell>
          <cell r="AA39">
            <v>18896.982373678027</v>
          </cell>
          <cell r="AB39">
            <v>16081332.000000002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55682</v>
          </cell>
          <cell r="AJ39">
            <v>3693.0497298724258</v>
          </cell>
          <cell r="AK39">
            <v>205636395.05875641</v>
          </cell>
          <cell r="AL39">
            <v>18896.982373678027</v>
          </cell>
          <cell r="AM39">
            <v>1052221772.53114</v>
          </cell>
          <cell r="AN39">
            <v>0</v>
          </cell>
          <cell r="AO39">
            <v>12075.614457831325</v>
          </cell>
          <cell r="AP39">
            <v>0</v>
          </cell>
          <cell r="AQ39">
            <v>0</v>
          </cell>
          <cell r="AR39">
            <v>0</v>
          </cell>
          <cell r="AS39">
            <v>205</v>
          </cell>
          <cell r="AT39">
            <v>757075.19462384726</v>
          </cell>
          <cell r="AU39">
            <v>3873881.3866039957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55477</v>
          </cell>
          <cell r="BC39">
            <v>204879319.86413255</v>
          </cell>
          <cell r="BD39">
            <v>1048347891.1445359</v>
          </cell>
          <cell r="BE39">
            <v>15850.571428571428</v>
          </cell>
          <cell r="BF39">
            <v>0</v>
          </cell>
          <cell r="BG39">
            <v>0</v>
          </cell>
          <cell r="BH39">
            <v>105</v>
          </cell>
          <cell r="BI39">
            <v>387770.22163660469</v>
          </cell>
          <cell r="BJ39">
            <v>1984183.1492361929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55372</v>
          </cell>
          <cell r="BR39">
            <v>204491549.64249596</v>
          </cell>
          <cell r="BS39">
            <v>1046363707.9952997</v>
          </cell>
          <cell r="BT39">
            <v>9205.9359605911341</v>
          </cell>
          <cell r="BU39">
            <v>0</v>
          </cell>
          <cell r="BW39">
            <v>105</v>
          </cell>
          <cell r="BX39">
            <v>387770.22163660469</v>
          </cell>
          <cell r="BY39">
            <v>1984183.1492361929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55267</v>
          </cell>
          <cell r="CG39">
            <v>204103779.42085937</v>
          </cell>
          <cell r="CH39">
            <v>1044379524.8460635</v>
          </cell>
          <cell r="CI39">
            <v>6479.4138080764224</v>
          </cell>
          <cell r="CJ39">
            <v>0</v>
          </cell>
          <cell r="CK39">
            <v>105</v>
          </cell>
          <cell r="CL39">
            <v>387770.22163660469</v>
          </cell>
          <cell r="CM39">
            <v>1984183.1492361929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55162</v>
          </cell>
          <cell r="CU39">
            <v>203716009.19922274</v>
          </cell>
          <cell r="CV39">
            <v>1042395341.6968273</v>
          </cell>
          <cell r="CW39">
            <v>4994.5472837022135</v>
          </cell>
        </row>
        <row r="40">
          <cell r="D40">
            <v>9311056</v>
          </cell>
          <cell r="E40" t="str">
            <v>멜라_오버나이트멜팅크림_30g(홈쇼핑)</v>
          </cell>
          <cell r="F40">
            <v>0.36</v>
          </cell>
          <cell r="G40">
            <v>3</v>
          </cell>
          <cell r="H40">
            <v>0</v>
          </cell>
          <cell r="I40">
            <v>5026.3493785352784</v>
          </cell>
          <cell r="J40">
            <v>13140.666666666666</v>
          </cell>
          <cell r="K40">
            <v>9499</v>
          </cell>
          <cell r="L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107488</v>
          </cell>
          <cell r="Q40">
            <v>5026.3493785352784</v>
          </cell>
          <cell r="R40">
            <v>540272242</v>
          </cell>
          <cell r="S40">
            <v>25062.672386567006</v>
          </cell>
          <cell r="T40">
            <v>2693936529.4873142</v>
          </cell>
          <cell r="U40">
            <v>107488</v>
          </cell>
          <cell r="V40">
            <v>540272242</v>
          </cell>
          <cell r="W40">
            <v>0</v>
          </cell>
          <cell r="X40">
            <v>9499</v>
          </cell>
          <cell r="Y40">
            <v>5026.3494052005472</v>
          </cell>
          <cell r="Z40">
            <v>53015304.070688784</v>
          </cell>
          <cell r="AA40">
            <v>25062.672386567006</v>
          </cell>
          <cell r="AB40">
            <v>238070325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97989</v>
          </cell>
          <cell r="AJ40">
            <v>4972.5677160631421</v>
          </cell>
          <cell r="AK40">
            <v>487256937.92931122</v>
          </cell>
          <cell r="AL40">
            <v>25062.672386567006</v>
          </cell>
          <cell r="AM40">
            <v>2455866204.4873142</v>
          </cell>
          <cell r="AN40">
            <v>0</v>
          </cell>
          <cell r="AO40">
            <v>293.96699999999998</v>
          </cell>
          <cell r="AP40">
            <v>0</v>
          </cell>
          <cell r="AQ40">
            <v>0</v>
          </cell>
          <cell r="AR40">
            <v>0</v>
          </cell>
          <cell r="AS40">
            <v>10000</v>
          </cell>
          <cell r="AT40">
            <v>49725677.160631418</v>
          </cell>
          <cell r="AU40">
            <v>250626723.86567006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87989</v>
          </cell>
          <cell r="BC40">
            <v>437531260.7686798</v>
          </cell>
          <cell r="BD40">
            <v>2205239480.6216445</v>
          </cell>
          <cell r="BE40">
            <v>263.96699999999998</v>
          </cell>
          <cell r="BF40">
            <v>0</v>
          </cell>
          <cell r="BG40">
            <v>0</v>
          </cell>
          <cell r="BH40">
            <v>10000</v>
          </cell>
          <cell r="BI40">
            <v>49725677.160631418</v>
          </cell>
          <cell r="BJ40">
            <v>250626723.86567006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77989</v>
          </cell>
          <cell r="BR40">
            <v>387805583.60804838</v>
          </cell>
          <cell r="BS40">
            <v>1954612756.7559743</v>
          </cell>
          <cell r="BT40">
            <v>233.96699999999998</v>
          </cell>
          <cell r="BU40">
            <v>0</v>
          </cell>
          <cell r="BW40">
            <v>10000</v>
          </cell>
          <cell r="BX40">
            <v>49725677.160631418</v>
          </cell>
          <cell r="BY40">
            <v>250626723.86567006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67989</v>
          </cell>
          <cell r="CG40">
            <v>338079906.44741696</v>
          </cell>
          <cell r="CH40">
            <v>1703986032.8903041</v>
          </cell>
          <cell r="CI40">
            <v>203.96699999999998</v>
          </cell>
          <cell r="CJ40">
            <v>0</v>
          </cell>
          <cell r="CK40">
            <v>10000</v>
          </cell>
          <cell r="CL40">
            <v>49725677.160631418</v>
          </cell>
          <cell r="CM40">
            <v>250626723.86567006</v>
          </cell>
          <cell r="CN40">
            <v>30000</v>
          </cell>
          <cell r="CO40">
            <v>4972.5677160631421</v>
          </cell>
          <cell r="CP40">
            <v>149177031.48189425</v>
          </cell>
          <cell r="CQ40">
            <v>25062.672386567006</v>
          </cell>
          <cell r="CR40">
            <v>751880171.59701014</v>
          </cell>
          <cell r="CS40">
            <v>10800</v>
          </cell>
          <cell r="CT40">
            <v>87989</v>
          </cell>
          <cell r="CU40">
            <v>437531260.7686798</v>
          </cell>
          <cell r="CV40">
            <v>2205239480.6216445</v>
          </cell>
          <cell r="CW40">
            <v>263.96699999999998</v>
          </cell>
        </row>
        <row r="41">
          <cell r="D41">
            <v>9310806</v>
          </cell>
          <cell r="E41" t="str">
            <v>이지듀멜라비토닝매트커버팩트21호내추럴(리필)_19g</v>
          </cell>
          <cell r="F41">
            <v>7.5999999999999998E-2</v>
          </cell>
          <cell r="G41">
            <v>3</v>
          </cell>
          <cell r="H41">
            <v>0</v>
          </cell>
          <cell r="I41">
            <v>3453.8883554937938</v>
          </cell>
          <cell r="J41">
            <v>7986</v>
          </cell>
          <cell r="K41">
            <v>3102</v>
          </cell>
          <cell r="L41">
            <v>1</v>
          </cell>
          <cell r="M41">
            <v>0</v>
          </cell>
          <cell r="N41" t="str">
            <v/>
          </cell>
          <cell r="O41" t="str">
            <v/>
          </cell>
          <cell r="P41">
            <v>63324</v>
          </cell>
          <cell r="Q41">
            <v>3453.8883677594595</v>
          </cell>
          <cell r="R41">
            <v>218714027</v>
          </cell>
          <cell r="S41">
            <v>19122.122906793051</v>
          </cell>
          <cell r="T41">
            <v>1210889310.9497631</v>
          </cell>
          <cell r="U41">
            <v>63324</v>
          </cell>
          <cell r="V41">
            <v>218714026.22328901</v>
          </cell>
          <cell r="W41">
            <v>0</v>
          </cell>
          <cell r="X41">
            <v>3165</v>
          </cell>
          <cell r="Y41">
            <v>3453.8883188634563</v>
          </cell>
          <cell r="Z41">
            <v>12138155.553084821</v>
          </cell>
          <cell r="AA41">
            <v>19122.122906793051</v>
          </cell>
          <cell r="AB41">
            <v>60521519.000000007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60159</v>
          </cell>
          <cell r="AJ41">
            <v>3433.8315372083175</v>
          </cell>
          <cell r="AK41">
            <v>206575871.44691518</v>
          </cell>
          <cell r="AL41">
            <v>19122.122906793051</v>
          </cell>
          <cell r="AM41">
            <v>1150367791.9497631</v>
          </cell>
          <cell r="AN41">
            <v>0</v>
          </cell>
          <cell r="AO41">
            <v>91767.96610169491</v>
          </cell>
          <cell r="AP41">
            <v>0</v>
          </cell>
          <cell r="AQ41">
            <v>0</v>
          </cell>
          <cell r="AR41">
            <v>0</v>
          </cell>
          <cell r="AS41">
            <v>19</v>
          </cell>
          <cell r="AT41">
            <v>65242.799206958036</v>
          </cell>
          <cell r="AU41">
            <v>363320.33522906795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60140</v>
          </cell>
          <cell r="BC41">
            <v>206510628.64770821</v>
          </cell>
          <cell r="BD41">
            <v>1150004471.6145341</v>
          </cell>
          <cell r="BE41">
            <v>88731.147540983613</v>
          </cell>
          <cell r="BF41">
            <v>0</v>
          </cell>
          <cell r="BG41">
            <v>0</v>
          </cell>
          <cell r="BH41">
            <v>19</v>
          </cell>
          <cell r="BI41">
            <v>65242.799206958036</v>
          </cell>
          <cell r="BJ41">
            <v>363320.33522906795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60121</v>
          </cell>
          <cell r="BR41">
            <v>206445385.84850127</v>
          </cell>
          <cell r="BS41">
            <v>1149641151.279305</v>
          </cell>
          <cell r="BT41">
            <v>674.00224215246647</v>
          </cell>
          <cell r="BU41">
            <v>0</v>
          </cell>
          <cell r="BW41">
            <v>20.999999999999996</v>
          </cell>
          <cell r="BX41">
            <v>72110.462281374654</v>
          </cell>
          <cell r="BY41">
            <v>401564.581042654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60100</v>
          </cell>
          <cell r="CG41">
            <v>206373275.38621989</v>
          </cell>
          <cell r="CH41">
            <v>1149239586.6982625</v>
          </cell>
          <cell r="CI41">
            <v>338.21046707934721</v>
          </cell>
          <cell r="CJ41">
            <v>0</v>
          </cell>
          <cell r="CK41">
            <v>20.999999999999996</v>
          </cell>
          <cell r="CL41">
            <v>72110.462281374654</v>
          </cell>
          <cell r="CM41">
            <v>401564.581042654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60079</v>
          </cell>
          <cell r="CU41">
            <v>206301164.92393851</v>
          </cell>
          <cell r="CV41">
            <v>1148838022.1172197</v>
          </cell>
          <cell r="CW41">
            <v>225.69120961682947</v>
          </cell>
        </row>
        <row r="42">
          <cell r="D42">
            <v>9310805</v>
          </cell>
          <cell r="E42" t="str">
            <v>이지듀멜라비토닝매트커버팩트19호페어(리필)_19g</v>
          </cell>
          <cell r="F42">
            <v>7.5999999999999998E-2</v>
          </cell>
          <cell r="G42">
            <v>3</v>
          </cell>
          <cell r="H42">
            <v>0</v>
          </cell>
          <cell r="I42">
            <v>4345.4818644291754</v>
          </cell>
          <cell r="J42">
            <v>1512.6666666666667</v>
          </cell>
          <cell r="K42">
            <v>524</v>
          </cell>
          <cell r="L42">
            <v>1</v>
          </cell>
          <cell r="M42">
            <v>0</v>
          </cell>
          <cell r="N42" t="str">
            <v/>
          </cell>
          <cell r="O42" t="str">
            <v/>
          </cell>
          <cell r="P42">
            <v>30257</v>
          </cell>
          <cell r="Q42">
            <v>4345.4818719635123</v>
          </cell>
          <cell r="R42">
            <v>131481245</v>
          </cell>
          <cell r="S42">
            <v>20083.681492109037</v>
          </cell>
          <cell r="T42">
            <v>607671950.90674317</v>
          </cell>
          <cell r="U42">
            <v>30257</v>
          </cell>
          <cell r="V42">
            <v>131481244.77203356</v>
          </cell>
          <cell r="W42">
            <v>0</v>
          </cell>
          <cell r="X42">
            <v>697</v>
          </cell>
          <cell r="Y42">
            <v>4278.5368663594481</v>
          </cell>
          <cell r="Z42">
            <v>3311301.6871536542</v>
          </cell>
          <cell r="AA42">
            <v>20083.681492109037</v>
          </cell>
          <cell r="AB42">
            <v>13998325.999999998</v>
          </cell>
          <cell r="AC42">
            <v>2500</v>
          </cell>
          <cell r="AD42">
            <v>3468.3191999999999</v>
          </cell>
          <cell r="AE42">
            <v>8670798</v>
          </cell>
          <cell r="AF42">
            <v>20083.681492109037</v>
          </cell>
          <cell r="AG42">
            <v>50209203.730272591</v>
          </cell>
          <cell r="AH42">
            <v>190</v>
          </cell>
          <cell r="AI42">
            <v>32060</v>
          </cell>
          <cell r="AJ42">
            <v>4268.270159477428</v>
          </cell>
          <cell r="AK42">
            <v>136840741.31284633</v>
          </cell>
          <cell r="AL42">
            <v>20083.681492109041</v>
          </cell>
          <cell r="AM42">
            <v>643882828.63701582</v>
          </cell>
          <cell r="AN42">
            <v>0</v>
          </cell>
          <cell r="AO42">
            <v>48905.08474576271</v>
          </cell>
          <cell r="AP42">
            <v>0</v>
          </cell>
          <cell r="AQ42">
            <v>0</v>
          </cell>
          <cell r="AR42">
            <v>0</v>
          </cell>
          <cell r="AS42">
            <v>19</v>
          </cell>
          <cell r="AT42">
            <v>81097.133030071127</v>
          </cell>
          <cell r="AU42">
            <v>381589.94835007179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32041</v>
          </cell>
          <cell r="BC42">
            <v>136759644.17981628</v>
          </cell>
          <cell r="BD42">
            <v>643501238.68866575</v>
          </cell>
          <cell r="BE42">
            <v>47273.606557377047</v>
          </cell>
          <cell r="BF42">
            <v>0</v>
          </cell>
          <cell r="BG42">
            <v>0</v>
          </cell>
          <cell r="BH42">
            <v>19</v>
          </cell>
          <cell r="BI42">
            <v>81097.133030071127</v>
          </cell>
          <cell r="BJ42">
            <v>381589.94835007179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32022</v>
          </cell>
          <cell r="BR42">
            <v>136678547.04678619</v>
          </cell>
          <cell r="BS42">
            <v>643119648.74031568</v>
          </cell>
          <cell r="BT42">
            <v>1853.7607204116637</v>
          </cell>
          <cell r="BU42">
            <v>0</v>
          </cell>
          <cell r="BW42">
            <v>20.999999999999996</v>
          </cell>
          <cell r="BX42">
            <v>89633.673349025979</v>
          </cell>
          <cell r="BY42">
            <v>421757.31133428979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32001</v>
          </cell>
          <cell r="CG42">
            <v>136588913.37343717</v>
          </cell>
          <cell r="CH42">
            <v>642697891.42898142</v>
          </cell>
          <cell r="CI42">
            <v>945.42838384943639</v>
          </cell>
          <cell r="CJ42">
            <v>0</v>
          </cell>
          <cell r="CK42">
            <v>20.999999999999996</v>
          </cell>
          <cell r="CL42">
            <v>89633.673349025979</v>
          </cell>
          <cell r="CM42">
            <v>421757.31133428979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31980</v>
          </cell>
          <cell r="CU42">
            <v>136499279.70008814</v>
          </cell>
          <cell r="CV42">
            <v>642276134.11764717</v>
          </cell>
          <cell r="CW42">
            <v>634.24416042309394</v>
          </cell>
        </row>
        <row r="43">
          <cell r="D43">
            <v>9310699</v>
          </cell>
          <cell r="E43" t="str">
            <v>멜라B_토닝앰플쿠션_22라이트베이지_리필_13g</v>
          </cell>
          <cell r="F43">
            <v>6.6000000000000003E-2</v>
          </cell>
          <cell r="G43">
            <v>3</v>
          </cell>
          <cell r="H43">
            <v>0</v>
          </cell>
          <cell r="I43">
            <v>2964.6711361310131</v>
          </cell>
          <cell r="J43">
            <v>740</v>
          </cell>
          <cell r="K43">
            <v>59</v>
          </cell>
          <cell r="L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9770</v>
          </cell>
          <cell r="Q43">
            <v>2964.6711361310131</v>
          </cell>
          <cell r="R43">
            <v>28964837</v>
          </cell>
          <cell r="S43">
            <v>21118.644067796609</v>
          </cell>
          <cell r="T43">
            <v>206329152.54237288</v>
          </cell>
          <cell r="U43">
            <v>9770</v>
          </cell>
          <cell r="V43">
            <v>28964836.999999996</v>
          </cell>
          <cell r="W43">
            <v>0</v>
          </cell>
          <cell r="X43">
            <v>59</v>
          </cell>
          <cell r="Y43">
            <v>2964.6779661016949</v>
          </cell>
          <cell r="Z43">
            <v>194222.80908043854</v>
          </cell>
          <cell r="AA43">
            <v>21118.644067796609</v>
          </cell>
          <cell r="AB43">
            <v>1246000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9711</v>
          </cell>
          <cell r="AJ43">
            <v>2962.6829565358421</v>
          </cell>
          <cell r="AK43">
            <v>28770614.190919563</v>
          </cell>
          <cell r="AL43">
            <v>21118.644067796609</v>
          </cell>
          <cell r="AM43">
            <v>205083152.54237288</v>
          </cell>
          <cell r="AN43">
            <v>0</v>
          </cell>
          <cell r="AO43">
            <v>539.5</v>
          </cell>
          <cell r="AP43">
            <v>0</v>
          </cell>
          <cell r="AQ43">
            <v>0</v>
          </cell>
          <cell r="AR43">
            <v>0</v>
          </cell>
          <cell r="AS43">
            <v>1500</v>
          </cell>
          <cell r="AT43">
            <v>4444024.4348037634</v>
          </cell>
          <cell r="AU43">
            <v>31677966.101694915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8211</v>
          </cell>
          <cell r="BC43">
            <v>24326589.756115798</v>
          </cell>
          <cell r="BD43">
            <v>173405186.44067797</v>
          </cell>
          <cell r="BE43">
            <v>4478.7272727272721</v>
          </cell>
          <cell r="BF43">
            <v>0</v>
          </cell>
          <cell r="BG43">
            <v>0</v>
          </cell>
          <cell r="BH43">
            <v>75</v>
          </cell>
          <cell r="BI43">
            <v>222201.22174018816</v>
          </cell>
          <cell r="BJ43">
            <v>1583898.3050847456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8136</v>
          </cell>
          <cell r="BR43">
            <v>24104388.534375612</v>
          </cell>
          <cell r="BS43">
            <v>171821288.13559321</v>
          </cell>
          <cell r="BT43">
            <v>882.2168674698795</v>
          </cell>
          <cell r="BU43">
            <v>0</v>
          </cell>
          <cell r="BW43">
            <v>45</v>
          </cell>
          <cell r="BX43">
            <v>133320.73304411289</v>
          </cell>
          <cell r="BY43">
            <v>950338.98305084743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8091</v>
          </cell>
          <cell r="CG43">
            <v>23971067.801331498</v>
          </cell>
          <cell r="CH43">
            <v>170870949.15254235</v>
          </cell>
          <cell r="CI43">
            <v>477.50163934426229</v>
          </cell>
          <cell r="CJ43">
            <v>0</v>
          </cell>
          <cell r="CK43">
            <v>45</v>
          </cell>
          <cell r="CL43">
            <v>133320.73304411289</v>
          </cell>
          <cell r="CM43">
            <v>950338.98305084743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8046</v>
          </cell>
          <cell r="CU43">
            <v>23837747.068287384</v>
          </cell>
          <cell r="CV43">
            <v>169920610.16949153</v>
          </cell>
          <cell r="CW43">
            <v>326.18918918918916</v>
          </cell>
        </row>
        <row r="44">
          <cell r="D44">
            <v>9310698</v>
          </cell>
          <cell r="E44" t="str">
            <v>멜라B_토닝앰플쿠션_22라이트베이지_본품_13g</v>
          </cell>
          <cell r="F44">
            <v>6.6000000000000003E-2</v>
          </cell>
          <cell r="G44">
            <v>3</v>
          </cell>
          <cell r="H44">
            <v>0</v>
          </cell>
          <cell r="I44">
            <v>5643.2784405624197</v>
          </cell>
          <cell r="J44">
            <v>891.33333333333337</v>
          </cell>
          <cell r="K44">
            <v>109</v>
          </cell>
          <cell r="L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9388</v>
          </cell>
          <cell r="Q44">
            <v>5643.2784405624197</v>
          </cell>
          <cell r="R44">
            <v>52979098</v>
          </cell>
          <cell r="S44">
            <v>34018.128440366971</v>
          </cell>
          <cell r="T44">
            <v>319362189.79816514</v>
          </cell>
          <cell r="U44">
            <v>9388</v>
          </cell>
          <cell r="V44">
            <v>52979098</v>
          </cell>
          <cell r="W44">
            <v>0</v>
          </cell>
          <cell r="X44">
            <v>109</v>
          </cell>
          <cell r="Y44">
            <v>5643.2807017543855</v>
          </cell>
          <cell r="Z44">
            <v>683012.80331893032</v>
          </cell>
          <cell r="AA44">
            <v>34018.128440366971</v>
          </cell>
          <cell r="AB44">
            <v>3707976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9279</v>
          </cell>
          <cell r="AJ44">
            <v>5635.9613316824079</v>
          </cell>
          <cell r="AK44">
            <v>52296085.196681067</v>
          </cell>
          <cell r="AL44">
            <v>34018.128440366971</v>
          </cell>
          <cell r="AM44">
            <v>315654213.79816514</v>
          </cell>
          <cell r="AN44">
            <v>0</v>
          </cell>
          <cell r="AO44">
            <v>376.17567567567568</v>
          </cell>
          <cell r="AP44">
            <v>0</v>
          </cell>
          <cell r="AQ44">
            <v>0</v>
          </cell>
          <cell r="AR44">
            <v>0</v>
          </cell>
          <cell r="AS44">
            <v>1500</v>
          </cell>
          <cell r="AT44">
            <v>8453941.9975236114</v>
          </cell>
          <cell r="AU44">
            <v>51027192.660550453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7779</v>
          </cell>
          <cell r="BC44">
            <v>43842143.199157454</v>
          </cell>
          <cell r="BD44">
            <v>264627021.13761467</v>
          </cell>
          <cell r="BE44">
            <v>707.18181818181824</v>
          </cell>
          <cell r="BF44">
            <v>0</v>
          </cell>
          <cell r="BG44">
            <v>0</v>
          </cell>
          <cell r="BH44">
            <v>450</v>
          </cell>
          <cell r="BI44">
            <v>2536182.5992570836</v>
          </cell>
          <cell r="BJ44">
            <v>15308157.798165137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7329</v>
          </cell>
          <cell r="BR44">
            <v>41305960.599900365</v>
          </cell>
          <cell r="BS44">
            <v>249318863.33944952</v>
          </cell>
          <cell r="BT44">
            <v>460.83605030274799</v>
          </cell>
          <cell r="BU44">
            <v>0</v>
          </cell>
          <cell r="BW44">
            <v>270</v>
          </cell>
          <cell r="BX44">
            <v>1521709.5595542502</v>
          </cell>
          <cell r="BY44">
            <v>9184894.6788990814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7059</v>
          </cell>
          <cell r="CG44">
            <v>39784251.040346116</v>
          </cell>
          <cell r="CH44">
            <v>240133968.66055045</v>
          </cell>
          <cell r="CI44">
            <v>309.50470932120811</v>
          </cell>
          <cell r="CJ44">
            <v>0</v>
          </cell>
          <cell r="CK44">
            <v>270</v>
          </cell>
          <cell r="CL44">
            <v>1521709.5595542502</v>
          </cell>
          <cell r="CM44">
            <v>9184894.6788990814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6789</v>
          </cell>
          <cell r="CU44">
            <v>38262541.480791867</v>
          </cell>
          <cell r="CV44">
            <v>230949073.98165137</v>
          </cell>
          <cell r="CW44">
            <v>228.50037397157814</v>
          </cell>
        </row>
        <row r="45">
          <cell r="D45">
            <v>9310697</v>
          </cell>
          <cell r="E45" t="str">
            <v>멜라B_토닝앰플쿠션_19페어_미니_8g</v>
          </cell>
          <cell r="F45">
            <v>3.5000000000000003E-2</v>
          </cell>
          <cell r="G45">
            <v>3</v>
          </cell>
          <cell r="H45">
            <v>0</v>
          </cell>
          <cell r="I45">
            <v>3352.7521682967335</v>
          </cell>
          <cell r="J45">
            <v>1995.6666666666667</v>
          </cell>
          <cell r="K45">
            <v>3288</v>
          </cell>
          <cell r="L45">
            <v>1</v>
          </cell>
          <cell r="M45">
            <v>0</v>
          </cell>
          <cell r="N45" t="str">
            <v/>
          </cell>
          <cell r="O45" t="str">
            <v/>
          </cell>
          <cell r="P45">
            <v>5419</v>
          </cell>
          <cell r="Q45">
            <v>3352.7521682967335</v>
          </cell>
          <cell r="R45">
            <v>18168564</v>
          </cell>
          <cell r="S45">
            <v>11345.224583572659</v>
          </cell>
          <cell r="T45">
            <v>61479772.01838024</v>
          </cell>
          <cell r="U45">
            <v>5419</v>
          </cell>
          <cell r="V45">
            <v>18168564</v>
          </cell>
          <cell r="W45">
            <v>0</v>
          </cell>
          <cell r="X45">
            <v>3482</v>
          </cell>
          <cell r="Y45">
            <v>3352.7522962112521</v>
          </cell>
          <cell r="Z45">
            <v>12962862.942666544</v>
          </cell>
          <cell r="AA45">
            <v>11345.224583572659</v>
          </cell>
          <cell r="AB45">
            <v>39504072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1937</v>
          </cell>
          <cell r="AJ45">
            <v>2687.5069991396263</v>
          </cell>
          <cell r="AK45">
            <v>5205701.0573334564</v>
          </cell>
          <cell r="AL45">
            <v>11345.224583572659</v>
          </cell>
          <cell r="AM45">
            <v>21975700.01838024</v>
          </cell>
          <cell r="AN45">
            <v>0</v>
          </cell>
          <cell r="AO45">
            <v>20.471330872037985</v>
          </cell>
          <cell r="AP45">
            <v>1</v>
          </cell>
          <cell r="AQ45">
            <v>0</v>
          </cell>
          <cell r="AR45">
            <v>0</v>
          </cell>
          <cell r="AS45">
            <v>2805</v>
          </cell>
          <cell r="AT45">
            <v>7538457.1325866515</v>
          </cell>
          <cell r="AU45">
            <v>31823354.956921309</v>
          </cell>
          <cell r="AV45">
            <v>5000</v>
          </cell>
          <cell r="AW45">
            <v>2687.5069991396263</v>
          </cell>
          <cell r="AX45">
            <v>13437534.995698132</v>
          </cell>
          <cell r="AY45">
            <v>11345.224583572659</v>
          </cell>
          <cell r="AZ45">
            <v>56726122.917863294</v>
          </cell>
          <cell r="BA45">
            <v>175.00000000000003</v>
          </cell>
          <cell r="BB45">
            <v>4132</v>
          </cell>
          <cell r="BC45">
            <v>11104778.920444936</v>
          </cell>
          <cell r="BD45">
            <v>46878467.979322225</v>
          </cell>
          <cell r="BE45">
            <v>56.20734095946198</v>
          </cell>
          <cell r="BF45">
            <v>1</v>
          </cell>
          <cell r="BG45">
            <v>0</v>
          </cell>
          <cell r="BH45">
            <v>2855.4058755315036</v>
          </cell>
          <cell r="BI45">
            <v>7673923.2758753281</v>
          </cell>
          <cell r="BJ45">
            <v>32395220.935157828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1276.5941244684964</v>
          </cell>
          <cell r="BR45">
            <v>3430855.6445696075</v>
          </cell>
          <cell r="BS45">
            <v>14483247.044164401</v>
          </cell>
          <cell r="BT45">
            <v>19.958985835558479</v>
          </cell>
          <cell r="BU45">
            <v>1</v>
          </cell>
          <cell r="BW45">
            <v>2855.4058755315036</v>
          </cell>
          <cell r="BX45">
            <v>7673923.2758753281</v>
          </cell>
          <cell r="BY45">
            <v>32395220.935157828</v>
          </cell>
          <cell r="BZ45">
            <v>10000</v>
          </cell>
          <cell r="CA45">
            <v>2687.5069991396263</v>
          </cell>
          <cell r="CB45">
            <v>26875069.991396263</v>
          </cell>
          <cell r="CC45">
            <v>11345.224583572659</v>
          </cell>
          <cell r="CD45">
            <v>113452245.83572659</v>
          </cell>
          <cell r="CE45">
            <v>350.00000000000006</v>
          </cell>
          <cell r="CF45">
            <v>8421.1882489369927</v>
          </cell>
          <cell r="CG45">
            <v>22632002.360090543</v>
          </cell>
          <cell r="CH45">
            <v>95540271.944733158</v>
          </cell>
          <cell r="CI45">
            <v>154.77788586989655</v>
          </cell>
          <cell r="CJ45">
            <v>0</v>
          </cell>
          <cell r="CK45">
            <v>905.40587553150374</v>
          </cell>
          <cell r="CL45">
            <v>2433284.6275530574</v>
          </cell>
          <cell r="CM45">
            <v>10272032.997191142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7515.7823734054891</v>
          </cell>
          <cell r="CU45">
            <v>20198717.732537486</v>
          </cell>
          <cell r="CV45">
            <v>85268238.947542027</v>
          </cell>
          <cell r="CW45">
            <v>112.98152891372874</v>
          </cell>
        </row>
        <row r="46">
          <cell r="D46">
            <v>9310696</v>
          </cell>
          <cell r="E46" t="str">
            <v>멜라B_토닝앰플쿠션_22라이트베이지_미니_8g</v>
          </cell>
          <cell r="F46">
            <v>3.5000000000000003E-2</v>
          </cell>
          <cell r="G46">
            <v>3</v>
          </cell>
          <cell r="H46">
            <v>0</v>
          </cell>
          <cell r="I46">
            <v>3400.8963381798599</v>
          </cell>
          <cell r="J46">
            <v>1815.3333333333333</v>
          </cell>
          <cell r="K46">
            <v>2660</v>
          </cell>
          <cell r="L46">
            <v>1</v>
          </cell>
          <cell r="M46">
            <v>0</v>
          </cell>
          <cell r="N46" t="str">
            <v/>
          </cell>
          <cell r="O46" t="str">
            <v/>
          </cell>
          <cell r="P46">
            <v>3714</v>
          </cell>
          <cell r="Q46">
            <v>3400.8963381798599</v>
          </cell>
          <cell r="R46">
            <v>12630929</v>
          </cell>
          <cell r="S46">
            <v>10832.654411764706</v>
          </cell>
          <cell r="T46">
            <v>40232478.485294119</v>
          </cell>
          <cell r="U46">
            <v>3714</v>
          </cell>
          <cell r="V46">
            <v>12630929</v>
          </cell>
          <cell r="W46">
            <v>0</v>
          </cell>
          <cell r="X46">
            <v>2992</v>
          </cell>
          <cell r="Y46">
            <v>3310.1797527564313</v>
          </cell>
          <cell r="Z46">
            <v>10997243.997939035</v>
          </cell>
          <cell r="AA46">
            <v>10832.654411764706</v>
          </cell>
          <cell r="AB46">
            <v>32411302</v>
          </cell>
          <cell r="AC46">
            <v>29907</v>
          </cell>
          <cell r="AD46">
            <v>3298.914000066874</v>
          </cell>
          <cell r="AE46">
            <v>98660621</v>
          </cell>
          <cell r="AF46">
            <v>10832.654411764706</v>
          </cell>
          <cell r="AG46">
            <v>323972195.49264705</v>
          </cell>
          <cell r="AH46">
            <v>1046.7450000000001</v>
          </cell>
          <cell r="AI46">
            <v>30629</v>
          </cell>
          <cell r="AJ46">
            <v>3274.48842606879</v>
          </cell>
          <cell r="AK46">
            <v>100294306.00206096</v>
          </cell>
          <cell r="AL46">
            <v>10832.654411764704</v>
          </cell>
          <cell r="AM46">
            <v>331793371.97794116</v>
          </cell>
          <cell r="AN46">
            <v>0</v>
          </cell>
          <cell r="AO46">
            <v>168.94488002623953</v>
          </cell>
          <cell r="AP46">
            <v>0</v>
          </cell>
          <cell r="AQ46">
            <v>0</v>
          </cell>
          <cell r="AR46">
            <v>0</v>
          </cell>
          <cell r="AS46">
            <v>6405.8117510630073</v>
          </cell>
          <cell r="AT46">
            <v>20975756.438431267</v>
          </cell>
          <cell r="AU46">
            <v>69391944.926086873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24223.188248936993</v>
          </cell>
          <cell r="BC46">
            <v>79318549.563629702</v>
          </cell>
          <cell r="BD46">
            <v>262401427.05185425</v>
          </cell>
          <cell r="BE46">
            <v>201.55723725861554</v>
          </cell>
          <cell r="BF46">
            <v>0</v>
          </cell>
          <cell r="BG46">
            <v>0</v>
          </cell>
          <cell r="BH46">
            <v>4955.4058755315036</v>
          </cell>
          <cell r="BI46">
            <v>16226419.185901187</v>
          </cell>
          <cell r="BJ46">
            <v>53680199.319661081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19267.782373405491</v>
          </cell>
          <cell r="BR46">
            <v>63092130.377728522</v>
          </cell>
          <cell r="BS46">
            <v>208721227.7321932</v>
          </cell>
          <cell r="BT46">
            <v>225.90771729047714</v>
          </cell>
          <cell r="BU46">
            <v>0</v>
          </cell>
          <cell r="BW46">
            <v>4955.4058755315036</v>
          </cell>
          <cell r="BX46">
            <v>16226419.185901187</v>
          </cell>
          <cell r="BY46">
            <v>53680199.319661081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14312.376497873987</v>
          </cell>
          <cell r="CG46">
            <v>46865711.191827334</v>
          </cell>
          <cell r="CH46">
            <v>155041028.41253212</v>
          </cell>
          <cell r="CI46">
            <v>283.97118274136807</v>
          </cell>
          <cell r="CJ46">
            <v>0</v>
          </cell>
          <cell r="CK46">
            <v>905.40587553150374</v>
          </cell>
          <cell r="CL46">
            <v>2964741.0603225883</v>
          </cell>
          <cell r="CM46">
            <v>9807948.952014029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13406.970622342484</v>
          </cell>
          <cell r="CU46">
            <v>43900970.131504744</v>
          </cell>
          <cell r="CV46">
            <v>145233079.46051809</v>
          </cell>
          <cell r="CW46">
            <v>221.56212927117585</v>
          </cell>
        </row>
        <row r="47">
          <cell r="D47">
            <v>9310695</v>
          </cell>
          <cell r="E47" t="str">
            <v>멜라B_토닝앰플쿠션_23베이지_미니_8g</v>
          </cell>
          <cell r="F47">
            <v>3.5000000000000003E-2</v>
          </cell>
          <cell r="G47">
            <v>3</v>
          </cell>
          <cell r="H47">
            <v>0</v>
          </cell>
          <cell r="I47">
            <v>3309.315494695873</v>
          </cell>
          <cell r="J47">
            <v>3468.3333333333335</v>
          </cell>
          <cell r="K47">
            <v>2777</v>
          </cell>
          <cell r="L47">
            <v>1</v>
          </cell>
          <cell r="M47">
            <v>0</v>
          </cell>
          <cell r="N47" t="str">
            <v/>
          </cell>
          <cell r="O47" t="str">
            <v/>
          </cell>
          <cell r="P47">
            <v>42137</v>
          </cell>
          <cell r="Q47">
            <v>3309.315494695873</v>
          </cell>
          <cell r="R47">
            <v>139444627</v>
          </cell>
          <cell r="S47">
            <v>11431.852520435967</v>
          </cell>
          <cell r="T47">
            <v>481703969.65361035</v>
          </cell>
          <cell r="U47">
            <v>42137</v>
          </cell>
          <cell r="V47">
            <v>139444627</v>
          </cell>
          <cell r="W47">
            <v>0</v>
          </cell>
          <cell r="X47">
            <v>2936</v>
          </cell>
          <cell r="Y47">
            <v>3309.3153950953692</v>
          </cell>
          <cell r="Z47">
            <v>10788595.362613505</v>
          </cell>
          <cell r="AA47">
            <v>11431.852520435967</v>
          </cell>
          <cell r="AB47">
            <v>33563919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39201</v>
          </cell>
          <cell r="AJ47">
            <v>3281.9578999869009</v>
          </cell>
          <cell r="AK47">
            <v>128656031.6373865</v>
          </cell>
          <cell r="AL47">
            <v>11431.852520435967</v>
          </cell>
          <cell r="AM47">
            <v>448140050.65361035</v>
          </cell>
          <cell r="AN47">
            <v>0</v>
          </cell>
          <cell r="AO47">
            <v>439.34046555153105</v>
          </cell>
          <cell r="AP47">
            <v>0</v>
          </cell>
          <cell r="AQ47">
            <v>0</v>
          </cell>
          <cell r="AR47">
            <v>0</v>
          </cell>
          <cell r="AS47">
            <v>1509.6</v>
          </cell>
          <cell r="AT47">
            <v>4954443.6458202256</v>
          </cell>
          <cell r="AU47">
            <v>17257524.564850133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37691.4</v>
          </cell>
          <cell r="BC47">
            <v>123701587.99156629</v>
          </cell>
          <cell r="BD47">
            <v>430882526.0887602</v>
          </cell>
          <cell r="BE47">
            <v>409.62802000989973</v>
          </cell>
          <cell r="BF47">
            <v>0</v>
          </cell>
          <cell r="BG47">
            <v>0</v>
          </cell>
          <cell r="BH47">
            <v>3260.4117510630076</v>
          </cell>
          <cell r="BI47">
            <v>10700534.103611363</v>
          </cell>
          <cell r="BJ47">
            <v>37272546.294048689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34430.988248936992</v>
          </cell>
          <cell r="BR47">
            <v>113001053.88795491</v>
          </cell>
          <cell r="BS47">
            <v>393609979.79471153</v>
          </cell>
          <cell r="BT47">
            <v>365.0290603020357</v>
          </cell>
          <cell r="BU47">
            <v>0</v>
          </cell>
          <cell r="BW47">
            <v>3260.4117510630076</v>
          </cell>
          <cell r="BX47">
            <v>10700534.103611363</v>
          </cell>
          <cell r="BY47">
            <v>37272546.294048689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31170.576497873983</v>
          </cell>
          <cell r="CG47">
            <v>102300519.78434354</v>
          </cell>
          <cell r="CH47">
            <v>356337433.5006628</v>
          </cell>
          <cell r="CI47">
            <v>322.56256067436732</v>
          </cell>
          <cell r="CJ47">
            <v>0</v>
          </cell>
          <cell r="CK47">
            <v>1760.4117510630074</v>
          </cell>
          <cell r="CL47">
            <v>5777597.2536310107</v>
          </cell>
          <cell r="CM47">
            <v>20124767.513394736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29410.164746810977</v>
          </cell>
          <cell r="CU47">
            <v>96522922.530712545</v>
          </cell>
          <cell r="CV47">
            <v>336212665.98726809</v>
          </cell>
          <cell r="CW47">
            <v>254.38873879990274</v>
          </cell>
        </row>
        <row r="48">
          <cell r="D48">
            <v>9310613</v>
          </cell>
          <cell r="E48" t="str">
            <v>멜라B_토닝패치풀페이스_1매</v>
          </cell>
          <cell r="F48" t="str">
            <v/>
          </cell>
          <cell r="G48" t="str">
            <v>1</v>
          </cell>
          <cell r="H48">
            <v>0</v>
          </cell>
          <cell r="I48">
            <v>667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770</v>
          </cell>
          <cell r="Q48">
            <v>667</v>
          </cell>
          <cell r="R48">
            <v>513590</v>
          </cell>
          <cell r="S48">
            <v>3335</v>
          </cell>
          <cell r="T48">
            <v>2567950</v>
          </cell>
          <cell r="U48">
            <v>770</v>
          </cell>
          <cell r="V48">
            <v>513590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 t="str">
            <v/>
          </cell>
          <cell r="AI48">
            <v>770</v>
          </cell>
          <cell r="AJ48">
            <v>667</v>
          </cell>
          <cell r="AK48">
            <v>513590</v>
          </cell>
          <cell r="AL48">
            <v>3335</v>
          </cell>
          <cell r="AM48">
            <v>2567950</v>
          </cell>
          <cell r="AN48">
            <v>0</v>
          </cell>
          <cell r="AO48" t="str">
            <v>판매계획 미입력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/>
          </cell>
          <cell r="BB48">
            <v>770</v>
          </cell>
          <cell r="BC48">
            <v>513590</v>
          </cell>
          <cell r="BD48">
            <v>2567950</v>
          </cell>
          <cell r="BE48" t="str">
            <v>판매계획 미입력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 t="str">
            <v/>
          </cell>
          <cell r="BQ48">
            <v>770</v>
          </cell>
          <cell r="BR48">
            <v>513590</v>
          </cell>
          <cell r="BS48">
            <v>2567950</v>
          </cell>
          <cell r="BT48" t="str">
            <v>판매계획 미입력</v>
          </cell>
          <cell r="BU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 t="str">
            <v/>
          </cell>
          <cell r="CF48">
            <v>770</v>
          </cell>
          <cell r="CG48">
            <v>513590</v>
          </cell>
          <cell r="CH48">
            <v>2567950</v>
          </cell>
          <cell r="CI48" t="str">
            <v>판매계획 미입력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 t="str">
            <v/>
          </cell>
          <cell r="CT48">
            <v>770</v>
          </cell>
          <cell r="CU48">
            <v>513590</v>
          </cell>
          <cell r="CV48">
            <v>2567950</v>
          </cell>
          <cell r="CW48" t="str">
            <v>판매계획 미입력</v>
          </cell>
        </row>
        <row r="49">
          <cell r="D49">
            <v>9310595</v>
          </cell>
          <cell r="E49" t="str">
            <v>멜라B_토닝미스트_로즈_50ml</v>
          </cell>
          <cell r="F49">
            <v>0.33</v>
          </cell>
          <cell r="G49">
            <v>3</v>
          </cell>
          <cell r="H49">
            <v>0</v>
          </cell>
          <cell r="I49">
            <v>3774.5499181669393</v>
          </cell>
          <cell r="J49">
            <v>318.66666666666669</v>
          </cell>
          <cell r="K49">
            <v>261</v>
          </cell>
          <cell r="L49">
            <v>1</v>
          </cell>
          <cell r="M49">
            <v>0</v>
          </cell>
          <cell r="N49" t="str">
            <v/>
          </cell>
          <cell r="O49" t="str">
            <v/>
          </cell>
          <cell r="P49">
            <v>2444</v>
          </cell>
          <cell r="Q49">
            <v>3774.5499181669393</v>
          </cell>
          <cell r="R49">
            <v>9225000</v>
          </cell>
          <cell r="S49">
            <v>16387.444444444445</v>
          </cell>
          <cell r="T49">
            <v>40050914.222222224</v>
          </cell>
          <cell r="U49">
            <v>2444</v>
          </cell>
          <cell r="V49">
            <v>9225000</v>
          </cell>
          <cell r="W49">
            <v>0</v>
          </cell>
          <cell r="X49">
            <v>261</v>
          </cell>
          <cell r="Y49">
            <v>3774.5517241379312</v>
          </cell>
          <cell r="Z49">
            <v>1093897.3801600006</v>
          </cell>
          <cell r="AA49">
            <v>16387.444444444445</v>
          </cell>
          <cell r="AB49">
            <v>4277123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2183</v>
          </cell>
          <cell r="AJ49">
            <v>3724.7378011177279</v>
          </cell>
          <cell r="AK49">
            <v>8131102.6198399998</v>
          </cell>
          <cell r="AL49">
            <v>16387.444444444445</v>
          </cell>
          <cell r="AM49">
            <v>35773791.222222224</v>
          </cell>
          <cell r="AN49">
            <v>0</v>
          </cell>
          <cell r="AO49">
            <v>2112.5806451612902</v>
          </cell>
          <cell r="AP49">
            <v>0</v>
          </cell>
          <cell r="AQ49">
            <v>0</v>
          </cell>
          <cell r="AR49">
            <v>0</v>
          </cell>
          <cell r="AS49">
            <v>31</v>
          </cell>
          <cell r="AT49">
            <v>115466.87183464956</v>
          </cell>
          <cell r="AU49">
            <v>508010.77777777781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2152</v>
          </cell>
          <cell r="BC49">
            <v>8015635.7480053501</v>
          </cell>
          <cell r="BD49">
            <v>35265780.444444448</v>
          </cell>
          <cell r="BE49">
            <v>2082.5806451612902</v>
          </cell>
          <cell r="BF49">
            <v>0</v>
          </cell>
          <cell r="BG49">
            <v>0</v>
          </cell>
          <cell r="BH49">
            <v>31</v>
          </cell>
          <cell r="BI49">
            <v>115466.87183464956</v>
          </cell>
          <cell r="BJ49">
            <v>508010.77777777781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2121</v>
          </cell>
          <cell r="BR49">
            <v>7900168.8761707013</v>
          </cell>
          <cell r="BS49">
            <v>34757769.666666672</v>
          </cell>
          <cell r="BT49">
            <v>501.46234676007003</v>
          </cell>
          <cell r="BU49">
            <v>0</v>
          </cell>
          <cell r="BW49">
            <v>31</v>
          </cell>
          <cell r="BX49">
            <v>115466.87183464956</v>
          </cell>
          <cell r="BY49">
            <v>508010.77777777781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2090</v>
          </cell>
          <cell r="CG49">
            <v>7784702.0043360516</v>
          </cell>
          <cell r="CH49">
            <v>34249758.888888888</v>
          </cell>
          <cell r="CI49">
            <v>281.44638403990018</v>
          </cell>
          <cell r="CJ49">
            <v>0</v>
          </cell>
          <cell r="CK49">
            <v>31</v>
          </cell>
          <cell r="CL49">
            <v>115466.87183464956</v>
          </cell>
          <cell r="CM49">
            <v>508010.77777777781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2059</v>
          </cell>
          <cell r="CU49">
            <v>7669235.1325014019</v>
          </cell>
          <cell r="CV49">
            <v>33741748.111111112</v>
          </cell>
          <cell r="CW49">
            <v>193.8389121338912</v>
          </cell>
        </row>
        <row r="50">
          <cell r="D50">
            <v>9310594</v>
          </cell>
          <cell r="E50" t="str">
            <v>멜라B_토닝원데이앰플_로즈_15ml</v>
          </cell>
          <cell r="F50">
            <v>0.09</v>
          </cell>
          <cell r="G50">
            <v>3</v>
          </cell>
          <cell r="H50">
            <v>0</v>
          </cell>
          <cell r="I50">
            <v>4297.1349145134336</v>
          </cell>
          <cell r="J50">
            <v>3041.6666666666665</v>
          </cell>
          <cell r="K50">
            <v>910</v>
          </cell>
          <cell r="L50">
            <v>1</v>
          </cell>
          <cell r="M50">
            <v>0</v>
          </cell>
          <cell r="N50" t="str">
            <v/>
          </cell>
          <cell r="O50" t="str">
            <v/>
          </cell>
          <cell r="P50">
            <v>31164</v>
          </cell>
          <cell r="Q50">
            <v>4297.1348992427156</v>
          </cell>
          <cell r="R50">
            <v>133915912</v>
          </cell>
          <cell r="S50">
            <v>13218.973493975904</v>
          </cell>
          <cell r="T50">
            <v>411956089.96626508</v>
          </cell>
          <cell r="U50">
            <v>31164</v>
          </cell>
          <cell r="V50">
            <v>133915912.47589664</v>
          </cell>
          <cell r="W50">
            <v>0</v>
          </cell>
          <cell r="X50">
            <v>415</v>
          </cell>
          <cell r="Y50">
            <v>4297.1356321839094</v>
          </cell>
          <cell r="Z50">
            <v>1980148.9154519774</v>
          </cell>
          <cell r="AA50">
            <v>13218.973493975904</v>
          </cell>
          <cell r="AB50">
            <v>5485874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30749</v>
          </cell>
          <cell r="AJ50">
            <v>4290.7334574961142</v>
          </cell>
          <cell r="AK50">
            <v>131935763.08454803</v>
          </cell>
          <cell r="AL50">
            <v>13218.973493975904</v>
          </cell>
          <cell r="AM50">
            <v>406470215.96626508</v>
          </cell>
          <cell r="AN50">
            <v>0</v>
          </cell>
          <cell r="AO50">
            <v>2531.9396157365054</v>
          </cell>
          <cell r="AP50">
            <v>0</v>
          </cell>
          <cell r="AQ50">
            <v>0</v>
          </cell>
          <cell r="AR50">
            <v>0</v>
          </cell>
          <cell r="AS50">
            <v>431</v>
          </cell>
          <cell r="AT50">
            <v>1849306.1201808252</v>
          </cell>
          <cell r="AU50">
            <v>5697377.5759036141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30318</v>
          </cell>
          <cell r="BC50">
            <v>130086456.9643672</v>
          </cell>
          <cell r="BD50">
            <v>400772838.39036143</v>
          </cell>
          <cell r="BE50">
            <v>2747.8549848942598</v>
          </cell>
          <cell r="BF50">
            <v>0</v>
          </cell>
          <cell r="BG50">
            <v>0</v>
          </cell>
          <cell r="BH50">
            <v>431</v>
          </cell>
          <cell r="BI50">
            <v>1849306.1201808252</v>
          </cell>
          <cell r="BJ50">
            <v>5697377.5759036141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29887</v>
          </cell>
          <cell r="BR50">
            <v>128237150.84418637</v>
          </cell>
          <cell r="BS50">
            <v>395075460.81445783</v>
          </cell>
          <cell r="BT50">
            <v>746.414762741652</v>
          </cell>
          <cell r="BU50">
            <v>0</v>
          </cell>
          <cell r="BW50">
            <v>231</v>
          </cell>
          <cell r="BX50">
            <v>991159.42868160235</v>
          </cell>
          <cell r="BY50">
            <v>3053582.8771084337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29656</v>
          </cell>
          <cell r="CG50">
            <v>127245991.41550477</v>
          </cell>
          <cell r="CH50">
            <v>392021877.93734938</v>
          </cell>
          <cell r="CI50">
            <v>416.10559684040953</v>
          </cell>
          <cell r="CJ50">
            <v>0</v>
          </cell>
          <cell r="CK50">
            <v>331</v>
          </cell>
          <cell r="CL50">
            <v>1420232.7744312137</v>
          </cell>
          <cell r="CM50">
            <v>4375480.2265060237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29325</v>
          </cell>
          <cell r="CU50">
            <v>125825758.64107355</v>
          </cell>
          <cell r="CV50">
            <v>387646397.71084338</v>
          </cell>
          <cell r="CW50">
            <v>289.23287671232879</v>
          </cell>
        </row>
        <row r="51">
          <cell r="D51">
            <v>9310593</v>
          </cell>
          <cell r="E51" t="str">
            <v>멜라B_토닝원데이앰플_로즈_30ml</v>
          </cell>
          <cell r="F51">
            <v>0.18</v>
          </cell>
          <cell r="G51">
            <v>3</v>
          </cell>
          <cell r="H51">
            <v>0</v>
          </cell>
          <cell r="I51">
            <v>5839.8241668336341</v>
          </cell>
          <cell r="J51">
            <v>36.666666666666664</v>
          </cell>
          <cell r="K51">
            <v>56</v>
          </cell>
          <cell r="L51">
            <v>1</v>
          </cell>
          <cell r="M51">
            <v>0</v>
          </cell>
          <cell r="N51" t="str">
            <v/>
          </cell>
          <cell r="O51" t="str">
            <v/>
          </cell>
          <cell r="P51">
            <v>59892</v>
          </cell>
          <cell r="Q51">
            <v>5839.8241668336341</v>
          </cell>
          <cell r="R51">
            <v>349758749</v>
          </cell>
          <cell r="S51">
            <v>37661.217948717946</v>
          </cell>
          <cell r="T51">
            <v>2255605665.3846154</v>
          </cell>
          <cell r="U51">
            <v>59892</v>
          </cell>
          <cell r="V51">
            <v>349758749</v>
          </cell>
          <cell r="W51">
            <v>0</v>
          </cell>
          <cell r="X51">
            <v>78</v>
          </cell>
          <cell r="Y51">
            <v>5839.8278688524588</v>
          </cell>
          <cell r="Z51">
            <v>505784.29824779276</v>
          </cell>
          <cell r="AA51">
            <v>37661.217948717946</v>
          </cell>
          <cell r="AB51">
            <v>2937574.9999999995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59814</v>
          </cell>
          <cell r="AJ51">
            <v>5838.9835941711335</v>
          </cell>
          <cell r="AK51">
            <v>349252964.70175219</v>
          </cell>
          <cell r="AL51">
            <v>37661.217948717953</v>
          </cell>
          <cell r="AM51">
            <v>2252668090.3846154</v>
          </cell>
          <cell r="AN51">
            <v>0</v>
          </cell>
          <cell r="AO51" t="str">
            <v>판매계획 미입력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59814</v>
          </cell>
          <cell r="BC51">
            <v>349252964.70175219</v>
          </cell>
          <cell r="BD51">
            <v>2252668090.3846154</v>
          </cell>
          <cell r="BE51" t="str">
            <v>판매계획 미입력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59814</v>
          </cell>
          <cell r="BR51">
            <v>349252964.70175219</v>
          </cell>
          <cell r="BS51">
            <v>2252668090.3846154</v>
          </cell>
          <cell r="BT51">
            <v>146816.18181818182</v>
          </cell>
          <cell r="BU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59814</v>
          </cell>
          <cell r="CG51">
            <v>349252964.70175219</v>
          </cell>
          <cell r="CH51">
            <v>2252668090.3846154</v>
          </cell>
          <cell r="CI51">
            <v>73408.090909090912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59814</v>
          </cell>
          <cell r="CU51">
            <v>349252964.70175219</v>
          </cell>
          <cell r="CV51">
            <v>2252668090.3846154</v>
          </cell>
          <cell r="CW51">
            <v>48938.727272727279</v>
          </cell>
        </row>
        <row r="52">
          <cell r="D52">
            <v>9310563</v>
          </cell>
          <cell r="E52" t="str">
            <v>멜라B_토닝앰플쿠션_23베이지_리필_13g</v>
          </cell>
          <cell r="F52">
            <v>0.06</v>
          </cell>
          <cell r="G52">
            <v>3</v>
          </cell>
          <cell r="H52">
            <v>0</v>
          </cell>
          <cell r="I52">
            <v>3078.5121185154162</v>
          </cell>
          <cell r="J52">
            <v>1367.3333333333333</v>
          </cell>
          <cell r="K52">
            <v>834</v>
          </cell>
          <cell r="L52">
            <v>1</v>
          </cell>
          <cell r="M52">
            <v>0</v>
          </cell>
          <cell r="N52" t="str">
            <v/>
          </cell>
          <cell r="O52" t="str">
            <v/>
          </cell>
          <cell r="P52">
            <v>19103</v>
          </cell>
          <cell r="Q52">
            <v>3078.5121185154162</v>
          </cell>
          <cell r="R52">
            <v>58808817</v>
          </cell>
          <cell r="S52">
            <v>22587.300959232613</v>
          </cell>
          <cell r="T52">
            <v>431485210.22422057</v>
          </cell>
          <cell r="U52">
            <v>19103</v>
          </cell>
          <cell r="V52">
            <v>58808816.999999993</v>
          </cell>
          <cell r="W52">
            <v>0</v>
          </cell>
          <cell r="X52">
            <v>834</v>
          </cell>
          <cell r="Y52">
            <v>3078.5119331742244</v>
          </cell>
          <cell r="Z52">
            <v>2850871.1287947176</v>
          </cell>
          <cell r="AA52">
            <v>22587.300959232613</v>
          </cell>
          <cell r="AB52">
            <v>18837809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18269</v>
          </cell>
          <cell r="AJ52">
            <v>3062.9999382125616</v>
          </cell>
          <cell r="AK52">
            <v>55957945.871205285</v>
          </cell>
          <cell r="AL52">
            <v>22587.300959232613</v>
          </cell>
          <cell r="AM52">
            <v>412647401.22422057</v>
          </cell>
          <cell r="AN52">
            <v>0</v>
          </cell>
          <cell r="AO52">
            <v>734.81278268360984</v>
          </cell>
          <cell r="AP52">
            <v>0</v>
          </cell>
          <cell r="AQ52">
            <v>0</v>
          </cell>
          <cell r="AR52">
            <v>0</v>
          </cell>
          <cell r="AS52">
            <v>852.53012048192772</v>
          </cell>
          <cell r="AT52">
            <v>2611299.7063604924</v>
          </cell>
          <cell r="AU52">
            <v>19256354.408136141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17416.469879518074</v>
          </cell>
          <cell r="BC52">
            <v>53346646.164844804</v>
          </cell>
          <cell r="BD52">
            <v>393391046.8160845</v>
          </cell>
          <cell r="BE52">
            <v>705.25019650359138</v>
          </cell>
          <cell r="BF52">
            <v>0</v>
          </cell>
          <cell r="BG52">
            <v>0</v>
          </cell>
          <cell r="BH52">
            <v>607.53012048192772</v>
          </cell>
          <cell r="BI52">
            <v>1860864.7214984146</v>
          </cell>
          <cell r="BJ52">
            <v>13722465.673124151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16808.939759036148</v>
          </cell>
          <cell r="BR52">
            <v>51485781.443346389</v>
          </cell>
          <cell r="BS52">
            <v>379668581.14296037</v>
          </cell>
          <cell r="BT52">
            <v>507.24511726114167</v>
          </cell>
          <cell r="BU52">
            <v>0</v>
          </cell>
          <cell r="BW52">
            <v>777.53012048192772</v>
          </cell>
          <cell r="BX52">
            <v>2381574.71099455</v>
          </cell>
          <cell r="BY52">
            <v>17562306.836193696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16031.40963855422</v>
          </cell>
          <cell r="CG52">
            <v>49104206.73235184</v>
          </cell>
          <cell r="CH52">
            <v>362106274.30676669</v>
          </cell>
          <cell r="CI52">
            <v>403.90464284068065</v>
          </cell>
          <cell r="CJ52">
            <v>0</v>
          </cell>
          <cell r="CK52">
            <v>837.53012048192772</v>
          </cell>
          <cell r="CL52">
            <v>2565354.7072873041</v>
          </cell>
          <cell r="CM52">
            <v>18917544.89374765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15193.879518072292</v>
          </cell>
          <cell r="CU52">
            <v>46538852.025064535</v>
          </cell>
          <cell r="CV52">
            <v>343188729.413019</v>
          </cell>
          <cell r="CW52">
            <v>333.3615691434681</v>
          </cell>
        </row>
        <row r="53">
          <cell r="D53">
            <v>9310562</v>
          </cell>
          <cell r="E53" t="str">
            <v>멜라B_토닝앰플쿠션_21내추럴_리필_13g</v>
          </cell>
          <cell r="F53">
            <v>0.06</v>
          </cell>
          <cell r="G53">
            <v>3</v>
          </cell>
          <cell r="H53">
            <v>0</v>
          </cell>
          <cell r="I53">
            <v>2981.5881408180712</v>
          </cell>
          <cell r="J53">
            <v>4226</v>
          </cell>
          <cell r="K53">
            <v>2366</v>
          </cell>
          <cell r="L53">
            <v>1</v>
          </cell>
          <cell r="M53">
            <v>0</v>
          </cell>
          <cell r="N53" t="str">
            <v/>
          </cell>
          <cell r="O53" t="str">
            <v/>
          </cell>
          <cell r="P53">
            <v>38603</v>
          </cell>
          <cell r="Q53">
            <v>2981.5881408180712</v>
          </cell>
          <cell r="R53">
            <v>115098247</v>
          </cell>
          <cell r="S53">
            <v>22619.193657505286</v>
          </cell>
          <cell r="T53">
            <v>873168732.7606765</v>
          </cell>
          <cell r="U53">
            <v>38603</v>
          </cell>
          <cell r="V53">
            <v>115098247</v>
          </cell>
          <cell r="W53">
            <v>0</v>
          </cell>
          <cell r="X53">
            <v>2365</v>
          </cell>
          <cell r="Y53">
            <v>2981.5882352941176</v>
          </cell>
          <cell r="Z53">
            <v>7829779.0179384742</v>
          </cell>
          <cell r="AA53">
            <v>22619.193657505286</v>
          </cell>
          <cell r="AB53">
            <v>53494393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36238</v>
          </cell>
          <cell r="AJ53">
            <v>2960.1100497285038</v>
          </cell>
          <cell r="AK53">
            <v>107268467.98206152</v>
          </cell>
          <cell r="AL53">
            <v>22619.193657505286</v>
          </cell>
          <cell r="AM53">
            <v>819674339.7606765</v>
          </cell>
          <cell r="AN53">
            <v>0</v>
          </cell>
          <cell r="AO53">
            <v>404.49756432862137</v>
          </cell>
          <cell r="AP53">
            <v>0</v>
          </cell>
          <cell r="AQ53">
            <v>0</v>
          </cell>
          <cell r="AR53">
            <v>0</v>
          </cell>
          <cell r="AS53">
            <v>3274.2971887550202</v>
          </cell>
          <cell r="AT53">
            <v>9692280.0142315235</v>
          </cell>
          <cell r="AU53">
            <v>74061962.204674944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32963.702811244977</v>
          </cell>
          <cell r="BC53">
            <v>97576187.967829987</v>
          </cell>
          <cell r="BD53">
            <v>745612377.55600154</v>
          </cell>
          <cell r="BE53">
            <v>399.13581767785638</v>
          </cell>
          <cell r="BF53">
            <v>0</v>
          </cell>
          <cell r="BG53">
            <v>0</v>
          </cell>
          <cell r="BH53">
            <v>2324.2971887550202</v>
          </cell>
          <cell r="BI53">
            <v>6880175.4669894446</v>
          </cell>
          <cell r="BJ53">
            <v>52573728.230044916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30639.405622489958</v>
          </cell>
          <cell r="BR53">
            <v>90696012.500840545</v>
          </cell>
          <cell r="BS53">
            <v>693038649.3259567</v>
          </cell>
          <cell r="BT53">
            <v>295.41149775804814</v>
          </cell>
          <cell r="BU53">
            <v>0</v>
          </cell>
          <cell r="BW53">
            <v>2464.2971887550202</v>
          </cell>
          <cell r="BX53">
            <v>7294590.8739514351</v>
          </cell>
          <cell r="BY53">
            <v>55740415.342095658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28175.108433734938</v>
          </cell>
          <cell r="CG53">
            <v>83401421.62688911</v>
          </cell>
          <cell r="CH53">
            <v>637298233.98386097</v>
          </cell>
          <cell r="CI53">
            <v>228.52305736781113</v>
          </cell>
          <cell r="CJ53">
            <v>0</v>
          </cell>
          <cell r="CK53">
            <v>2644.2971887550202</v>
          </cell>
          <cell r="CL53">
            <v>7827410.6829025652</v>
          </cell>
          <cell r="CM53">
            <v>59811870.200446613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25530.811244979919</v>
          </cell>
          <cell r="CU53">
            <v>75574010.94398655</v>
          </cell>
          <cell r="CV53">
            <v>577486363.78341436</v>
          </cell>
          <cell r="CW53">
            <v>181.24096955735862</v>
          </cell>
        </row>
        <row r="54">
          <cell r="D54">
            <v>9310561</v>
          </cell>
          <cell r="E54" t="str">
            <v>멜라B_토닝앰플쿠션_19페어_리필_13g</v>
          </cell>
          <cell r="F54">
            <v>0.06</v>
          </cell>
          <cell r="G54">
            <v>3</v>
          </cell>
          <cell r="H54">
            <v>0</v>
          </cell>
          <cell r="I54">
            <v>3193.1890669423624</v>
          </cell>
          <cell r="J54">
            <v>877.66666666666663</v>
          </cell>
          <cell r="K54">
            <v>450</v>
          </cell>
          <cell r="L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15476</v>
          </cell>
          <cell r="Q54">
            <v>3193.1890669423624</v>
          </cell>
          <cell r="R54">
            <v>49417794</v>
          </cell>
          <cell r="S54">
            <v>22555.395555555555</v>
          </cell>
          <cell r="T54">
            <v>349067301.61777776</v>
          </cell>
          <cell r="U54">
            <v>15476</v>
          </cell>
          <cell r="V54">
            <v>49417794</v>
          </cell>
          <cell r="W54">
            <v>0</v>
          </cell>
          <cell r="X54">
            <v>450</v>
          </cell>
          <cell r="Y54">
            <v>3193.1889596602973</v>
          </cell>
          <cell r="Z54">
            <v>1595540.4785808031</v>
          </cell>
          <cell r="AA54">
            <v>22555.395555555555</v>
          </cell>
          <cell r="AB54">
            <v>10149928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15026</v>
          </cell>
          <cell r="AJ54">
            <v>3182.6336697337415</v>
          </cell>
          <cell r="AK54">
            <v>47822253.521419197</v>
          </cell>
          <cell r="AL54">
            <v>22555.395555555555</v>
          </cell>
          <cell r="AM54">
            <v>338917373.61777776</v>
          </cell>
          <cell r="AN54">
            <v>0</v>
          </cell>
          <cell r="AO54">
            <v>524.65279985042537</v>
          </cell>
          <cell r="AP54">
            <v>0</v>
          </cell>
          <cell r="AQ54">
            <v>0</v>
          </cell>
          <cell r="AR54">
            <v>0</v>
          </cell>
          <cell r="AS54">
            <v>1112.5301204819277</v>
          </cell>
          <cell r="AT54">
            <v>3540775.8200387191</v>
          </cell>
          <cell r="AU54">
            <v>25093556.934939757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13913.469879518072</v>
          </cell>
          <cell r="BC54">
            <v>44281477.701380476</v>
          </cell>
          <cell r="BD54">
            <v>313823816.68283802</v>
          </cell>
          <cell r="BE54">
            <v>543.82764304214743</v>
          </cell>
          <cell r="BF54">
            <v>0</v>
          </cell>
          <cell r="BG54">
            <v>0</v>
          </cell>
          <cell r="BH54">
            <v>687.53012048192772</v>
          </cell>
          <cell r="BI54">
            <v>2188156.510401879</v>
          </cell>
          <cell r="BJ54">
            <v>15507513.823828647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13225.939759036144</v>
          </cell>
          <cell r="BR54">
            <v>42093321.190978602</v>
          </cell>
          <cell r="BS54">
            <v>298316302.85900933</v>
          </cell>
          <cell r="BT54">
            <v>477.5230590521179</v>
          </cell>
          <cell r="BU54">
            <v>0</v>
          </cell>
          <cell r="BW54">
            <v>777.53012048192772</v>
          </cell>
          <cell r="BX54">
            <v>2474593.5406779158</v>
          </cell>
          <cell r="BY54">
            <v>17537499.423828647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12448.409638554216</v>
          </cell>
          <cell r="CG54">
            <v>39618727.650300682</v>
          </cell>
          <cell r="CH54">
            <v>280778803.43518072</v>
          </cell>
          <cell r="CI54">
            <v>432.09250599808252</v>
          </cell>
          <cell r="CJ54">
            <v>0</v>
          </cell>
          <cell r="CK54">
            <v>837.53012048192772</v>
          </cell>
          <cell r="CL54">
            <v>2665551.5608619405</v>
          </cell>
          <cell r="CM54">
            <v>18890823.157161981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11610.879518072288</v>
          </cell>
          <cell r="CU54">
            <v>36953176.089438744</v>
          </cell>
          <cell r="CV54">
            <v>261887980.27801871</v>
          </cell>
          <cell r="CW54">
            <v>396.87776552468893</v>
          </cell>
        </row>
        <row r="55">
          <cell r="D55">
            <v>9310560</v>
          </cell>
          <cell r="E55" t="str">
            <v>멜라B_토닝앰플쿠션_23베이지_본품_13g</v>
          </cell>
          <cell r="F55">
            <v>6.6000000000000003E-2</v>
          </cell>
          <cell r="G55">
            <v>3</v>
          </cell>
          <cell r="H55">
            <v>0</v>
          </cell>
          <cell r="I55">
            <v>5297.3348764655566</v>
          </cell>
          <cell r="J55">
            <v>2608.3333333333335</v>
          </cell>
          <cell r="K55">
            <v>1313</v>
          </cell>
          <cell r="L55">
            <v>1</v>
          </cell>
          <cell r="M55">
            <v>0</v>
          </cell>
          <cell r="N55" t="str">
            <v/>
          </cell>
          <cell r="O55" t="str">
            <v/>
          </cell>
          <cell r="P55">
            <v>19873</v>
          </cell>
          <cell r="Q55">
            <v>5297.3348764655566</v>
          </cell>
          <cell r="R55">
            <v>105273936</v>
          </cell>
          <cell r="S55">
            <v>33549.344249809597</v>
          </cell>
          <cell r="T55">
            <v>666726118.27646613</v>
          </cell>
          <cell r="U55">
            <v>19873</v>
          </cell>
          <cell r="V55">
            <v>105273936</v>
          </cell>
          <cell r="W55">
            <v>0</v>
          </cell>
          <cell r="X55">
            <v>1313</v>
          </cell>
          <cell r="Y55">
            <v>5297.3346704871065</v>
          </cell>
          <cell r="Z55">
            <v>7723120.8597727036</v>
          </cell>
          <cell r="AA55">
            <v>33549.344249809597</v>
          </cell>
          <cell r="AB55">
            <v>44050289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18560</v>
          </cell>
          <cell r="AJ55">
            <v>5255.9706433312122</v>
          </cell>
          <cell r="AK55">
            <v>97550815.140227303</v>
          </cell>
          <cell r="AL55">
            <v>33549.344249809597</v>
          </cell>
          <cell r="AM55">
            <v>622675829.27646613</v>
          </cell>
          <cell r="AN55">
            <v>0</v>
          </cell>
          <cell r="AO55">
            <v>605.74030767767226</v>
          </cell>
          <cell r="AP55">
            <v>0</v>
          </cell>
          <cell r="AQ55">
            <v>0</v>
          </cell>
          <cell r="AR55">
            <v>0</v>
          </cell>
          <cell r="AS55">
            <v>1097.5391265464302</v>
          </cell>
          <cell r="AT55">
            <v>5768633.4290354177</v>
          </cell>
          <cell r="AU55">
            <v>36821717.984141529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17462.460873453569</v>
          </cell>
          <cell r="BC55">
            <v>91782181.711191878</v>
          </cell>
          <cell r="BD55">
            <v>585854111.29232454</v>
          </cell>
          <cell r="BE55">
            <v>625.4917646221337</v>
          </cell>
          <cell r="BF55">
            <v>0</v>
          </cell>
          <cell r="BG55">
            <v>0</v>
          </cell>
          <cell r="BH55">
            <v>837.53912654643023</v>
          </cell>
          <cell r="BI55">
            <v>4402081.061769302</v>
          </cell>
          <cell r="BJ55">
            <v>28098888.479191031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16624.921746907137</v>
          </cell>
          <cell r="BR55">
            <v>87380100.649422571</v>
          </cell>
          <cell r="BS55">
            <v>557755222.81313348</v>
          </cell>
          <cell r="BT55">
            <v>349.31104028459993</v>
          </cell>
          <cell r="BU55">
            <v>0</v>
          </cell>
          <cell r="BW55">
            <v>822.53912654643023</v>
          </cell>
          <cell r="BX55">
            <v>4323241.5021193344</v>
          </cell>
          <cell r="BY55">
            <v>27595648.315443888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15802.382620360708</v>
          </cell>
          <cell r="CG55">
            <v>83056859.147303239</v>
          </cell>
          <cell r="CH55">
            <v>530159574.4976896</v>
          </cell>
          <cell r="CI55">
            <v>234.33287390301678</v>
          </cell>
          <cell r="CJ55">
            <v>0</v>
          </cell>
          <cell r="CK55">
            <v>852.53912654643023</v>
          </cell>
          <cell r="CL55">
            <v>4480920.6214192705</v>
          </cell>
          <cell r="CM55">
            <v>28602128.642938174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14949.843493814278</v>
          </cell>
          <cell r="CU55">
            <v>78575938.525883973</v>
          </cell>
          <cell r="CV55">
            <v>501557445.85475147</v>
          </cell>
          <cell r="CW55">
            <v>171.94708171799169</v>
          </cell>
        </row>
        <row r="56">
          <cell r="D56">
            <v>9310458</v>
          </cell>
          <cell r="E56" t="str">
            <v>멜라B_토닝앰플쿠션_21내추럴_본품_13g</v>
          </cell>
          <cell r="F56">
            <v>0.06</v>
          </cell>
          <cell r="G56">
            <v>3</v>
          </cell>
          <cell r="H56">
            <v>0</v>
          </cell>
          <cell r="I56">
            <v>5352.6905377181492</v>
          </cell>
          <cell r="J56">
            <v>8661.3333333333339</v>
          </cell>
          <cell r="K56">
            <v>4166</v>
          </cell>
          <cell r="L56">
            <v>1</v>
          </cell>
          <cell r="M56">
            <v>0</v>
          </cell>
          <cell r="N56" t="str">
            <v/>
          </cell>
          <cell r="O56" t="str">
            <v/>
          </cell>
          <cell r="P56">
            <v>56498</v>
          </cell>
          <cell r="Q56">
            <v>5352.6905377181492</v>
          </cell>
          <cell r="R56">
            <v>302416310</v>
          </cell>
          <cell r="S56">
            <v>33407.508881421025</v>
          </cell>
          <cell r="T56">
            <v>1887457436.7825251</v>
          </cell>
          <cell r="U56">
            <v>56498</v>
          </cell>
          <cell r="V56">
            <v>302416310</v>
          </cell>
          <cell r="W56">
            <v>0</v>
          </cell>
          <cell r="X56">
            <v>4166</v>
          </cell>
          <cell r="Y56">
            <v>5352.6904848705808</v>
          </cell>
          <cell r="Z56">
            <v>24760652.822320461</v>
          </cell>
          <cell r="AA56">
            <v>33407.508881421025</v>
          </cell>
          <cell r="AB56">
            <v>139175682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52332</v>
          </cell>
          <cell r="AJ56">
            <v>5305.6572876572563</v>
          </cell>
          <cell r="AK56">
            <v>277655657.17767954</v>
          </cell>
          <cell r="AL56">
            <v>33407.508881421025</v>
          </cell>
          <cell r="AM56">
            <v>1748281754.7825251</v>
          </cell>
          <cell r="AN56">
            <v>0</v>
          </cell>
          <cell r="AO56">
            <v>146.84213656512028</v>
          </cell>
          <cell r="AP56">
            <v>0</v>
          </cell>
          <cell r="AQ56">
            <v>0</v>
          </cell>
          <cell r="AR56">
            <v>0</v>
          </cell>
          <cell r="AS56">
            <v>26441.48159189149</v>
          </cell>
          <cell r="AT56">
            <v>140289439.50447428</v>
          </cell>
          <cell r="AU56">
            <v>883344031.1190455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25890.51840810851</v>
          </cell>
          <cell r="BC56">
            <v>137366217.67320526</v>
          </cell>
          <cell r="BD56">
            <v>864937723.66347957</v>
          </cell>
          <cell r="BE56">
            <v>276.92221160759726</v>
          </cell>
          <cell r="BF56">
            <v>0</v>
          </cell>
          <cell r="BG56">
            <v>0</v>
          </cell>
          <cell r="BH56">
            <v>2941.4815918914892</v>
          </cell>
          <cell r="BI56">
            <v>15606493.244528748</v>
          </cell>
          <cell r="BJ56">
            <v>98267572.405651376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22949.03681621702</v>
          </cell>
          <cell r="BR56">
            <v>121759724.42867652</v>
          </cell>
          <cell r="BS56">
            <v>766670151.25782812</v>
          </cell>
          <cell r="BT56">
            <v>146.12777586478131</v>
          </cell>
          <cell r="BU56">
            <v>0</v>
          </cell>
          <cell r="BW56">
            <v>2691.4815918914892</v>
          </cell>
          <cell r="BX56">
            <v>14280078.922614433</v>
          </cell>
          <cell r="BY56">
            <v>89915695.185296118</v>
          </cell>
          <cell r="BZ56">
            <v>40000</v>
          </cell>
          <cell r="CA56">
            <v>5305.6572876572563</v>
          </cell>
          <cell r="CB56">
            <v>212226291.50629026</v>
          </cell>
          <cell r="CC56">
            <v>33407.508881421025</v>
          </cell>
          <cell r="CD56">
            <v>1336300355.2568409</v>
          </cell>
          <cell r="CE56">
            <v>2400</v>
          </cell>
          <cell r="CF56">
            <v>60257.55522432553</v>
          </cell>
          <cell r="CG56">
            <v>319705937.01235235</v>
          </cell>
          <cell r="CH56">
            <v>2013054811.3293731</v>
          </cell>
          <cell r="CI56">
            <v>269.75427660212853</v>
          </cell>
          <cell r="CJ56">
            <v>0</v>
          </cell>
          <cell r="CK56">
            <v>2781.4815918914892</v>
          </cell>
          <cell r="CL56">
            <v>14757588.078503586</v>
          </cell>
          <cell r="CM56">
            <v>92922370.984624013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57476.07363243404</v>
          </cell>
          <cell r="CU56">
            <v>304948348.93384874</v>
          </cell>
          <cell r="CV56">
            <v>1920132440.344749</v>
          </cell>
          <cell r="CW56">
            <v>199.07814912711913</v>
          </cell>
        </row>
        <row r="57">
          <cell r="D57">
            <v>9310457</v>
          </cell>
          <cell r="E57" t="str">
            <v>멜라B_토닝앰플쿠션_19페어_본품_13g</v>
          </cell>
          <cell r="F57">
            <v>6.6000000000000003E-2</v>
          </cell>
          <cell r="G57">
            <v>3</v>
          </cell>
          <cell r="H57">
            <v>0</v>
          </cell>
          <cell r="I57">
            <v>5296.1711552090719</v>
          </cell>
          <cell r="J57">
            <v>917</v>
          </cell>
          <cell r="K57">
            <v>354</v>
          </cell>
          <cell r="L57">
            <v>0</v>
          </cell>
          <cell r="M57">
            <v>0</v>
          </cell>
          <cell r="N57" t="str">
            <v/>
          </cell>
          <cell r="O57" t="str">
            <v/>
          </cell>
          <cell r="P57">
            <v>14110</v>
          </cell>
          <cell r="Q57">
            <v>5296.1711552090719</v>
          </cell>
          <cell r="R57">
            <v>74728975</v>
          </cell>
          <cell r="S57">
            <v>33811.251412429381</v>
          </cell>
          <cell r="T57">
            <v>477076757.42937857</v>
          </cell>
          <cell r="U57">
            <v>14110</v>
          </cell>
          <cell r="V57">
            <v>74728975</v>
          </cell>
          <cell r="W57">
            <v>0</v>
          </cell>
          <cell r="X57">
            <v>354</v>
          </cell>
          <cell r="Y57">
            <v>5293.4441805225651</v>
          </cell>
          <cell r="Z57">
            <v>2080713.5416535011</v>
          </cell>
          <cell r="AA57">
            <v>33811.251412429381</v>
          </cell>
          <cell r="AB57">
            <v>11969183</v>
          </cell>
          <cell r="AC57">
            <v>10000</v>
          </cell>
          <cell r="AD57">
            <v>5289.5959999999995</v>
          </cell>
          <cell r="AE57">
            <v>52895959.999999993</v>
          </cell>
          <cell r="AF57">
            <v>33811.251412429381</v>
          </cell>
          <cell r="AG57">
            <v>338112514.1242938</v>
          </cell>
          <cell r="AH57">
            <v>660</v>
          </cell>
          <cell r="AI57">
            <v>23756</v>
          </cell>
          <cell r="AJ57">
            <v>5284.7373909053085</v>
          </cell>
          <cell r="AK57">
            <v>125544221.4583465</v>
          </cell>
          <cell r="AL57">
            <v>33811.251412429381</v>
          </cell>
          <cell r="AM57">
            <v>803220088.55367231</v>
          </cell>
          <cell r="AN57">
            <v>0</v>
          </cell>
          <cell r="AO57">
            <v>922.24621289810307</v>
          </cell>
          <cell r="AP57">
            <v>0</v>
          </cell>
          <cell r="AQ57">
            <v>0</v>
          </cell>
          <cell r="AR57">
            <v>0</v>
          </cell>
          <cell r="AS57">
            <v>829.43210612609926</v>
          </cell>
          <cell r="AT57">
            <v>4383330.864461937</v>
          </cell>
          <cell r="AU57">
            <v>28044137.46977035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22926.5678938739</v>
          </cell>
          <cell r="BC57">
            <v>121160890.59388457</v>
          </cell>
          <cell r="BD57">
            <v>775175951.083902</v>
          </cell>
          <cell r="BE57">
            <v>947.24996458921089</v>
          </cell>
          <cell r="BF57">
            <v>0</v>
          </cell>
          <cell r="BG57">
            <v>0</v>
          </cell>
          <cell r="BH57">
            <v>829.43210612609926</v>
          </cell>
          <cell r="BI57">
            <v>4383330.864461937</v>
          </cell>
          <cell r="BJ57">
            <v>28044137.46977035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22097.1357877478</v>
          </cell>
          <cell r="BR57">
            <v>116777559.72942263</v>
          </cell>
          <cell r="BS57">
            <v>747131813.61413169</v>
          </cell>
          <cell r="BT57">
            <v>877.69699973351624</v>
          </cell>
          <cell r="BU57">
            <v>0</v>
          </cell>
          <cell r="BW57">
            <v>659.43210612609926</v>
          </cell>
          <cell r="BX57">
            <v>3484925.5080080344</v>
          </cell>
          <cell r="BY57">
            <v>22296224.729657356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21437.703681621701</v>
          </cell>
          <cell r="CG57">
            <v>113292634.2214146</v>
          </cell>
          <cell r="CH57">
            <v>724835588.88447428</v>
          </cell>
          <cell r="CI57">
            <v>764.59094209905356</v>
          </cell>
          <cell r="CJ57">
            <v>0</v>
          </cell>
          <cell r="CK57">
            <v>689.43210612609926</v>
          </cell>
          <cell r="CL57">
            <v>3643467.6297351937</v>
          </cell>
          <cell r="CM57">
            <v>23310562.272030238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20748.271575495601</v>
          </cell>
          <cell r="CU57">
            <v>109649166.59167939</v>
          </cell>
          <cell r="CV57">
            <v>701525026.61244404</v>
          </cell>
          <cell r="CW57">
            <v>678.78751064871096</v>
          </cell>
        </row>
        <row r="58">
          <cell r="D58">
            <v>9310455</v>
          </cell>
          <cell r="E58" t="str">
            <v>멜라_클리어선패치4매_V2지퍼백</v>
          </cell>
          <cell r="F58">
            <v>0.112</v>
          </cell>
          <cell r="G58">
            <v>3</v>
          </cell>
          <cell r="H58" t="str">
            <v>ㅁ</v>
          </cell>
          <cell r="I58">
            <v>3179.9930654569021</v>
          </cell>
          <cell r="J58">
            <v>2580.6666666666665</v>
          </cell>
          <cell r="K58">
            <v>584</v>
          </cell>
          <cell r="L58">
            <v>1</v>
          </cell>
          <cell r="M58">
            <v>0</v>
          </cell>
          <cell r="N58" t="str">
            <v/>
          </cell>
          <cell r="O58" t="str">
            <v/>
          </cell>
          <cell r="P58">
            <v>92580</v>
          </cell>
          <cell r="Q58">
            <v>3179.9930654569021</v>
          </cell>
          <cell r="R58">
            <v>294403758</v>
          </cell>
          <cell r="S58">
            <v>17313.054794520547</v>
          </cell>
          <cell r="T58">
            <v>1602842612.8767123</v>
          </cell>
          <cell r="U58">
            <v>92580</v>
          </cell>
          <cell r="V58">
            <v>294403758</v>
          </cell>
          <cell r="W58">
            <v>0</v>
          </cell>
          <cell r="X58">
            <v>584</v>
          </cell>
          <cell r="Y58">
            <v>3179.9933444259568</v>
          </cell>
          <cell r="Z58">
            <v>2062100.1411164252</v>
          </cell>
          <cell r="AA58">
            <v>17313.054794520547</v>
          </cell>
          <cell r="AB58">
            <v>10110824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91996</v>
          </cell>
          <cell r="AJ58">
            <v>3177.7648795478453</v>
          </cell>
          <cell r="AK58">
            <v>292341657.85888356</v>
          </cell>
          <cell r="AL58">
            <v>17313.054794520547</v>
          </cell>
          <cell r="AM58">
            <v>1592731788.8767123</v>
          </cell>
          <cell r="AN58">
            <v>0</v>
          </cell>
          <cell r="AO58">
            <v>16145.943837753513</v>
          </cell>
          <cell r="AP58">
            <v>0</v>
          </cell>
          <cell r="AQ58">
            <v>0</v>
          </cell>
          <cell r="AR58">
            <v>0</v>
          </cell>
          <cell r="AS58">
            <v>68.400000000000006</v>
          </cell>
          <cell r="AT58">
            <v>217359.11776107264</v>
          </cell>
          <cell r="AU58">
            <v>1184212.9479452055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91927.6</v>
          </cell>
          <cell r="BC58">
            <v>292124298.74112254</v>
          </cell>
          <cell r="BD58">
            <v>1591547575.9287672</v>
          </cell>
          <cell r="BE58">
            <v>15898.316679477324</v>
          </cell>
          <cell r="BF58">
            <v>0</v>
          </cell>
          <cell r="BG58">
            <v>0</v>
          </cell>
          <cell r="BH58">
            <v>68.400000000000006</v>
          </cell>
          <cell r="BI58">
            <v>217359.11776107264</v>
          </cell>
          <cell r="BJ58">
            <v>1184212.9479452055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91859.200000000012</v>
          </cell>
          <cell r="BR58">
            <v>291906939.62336147</v>
          </cell>
          <cell r="BS58">
            <v>1590363362.9808221</v>
          </cell>
          <cell r="BT58">
            <v>2726.0918883271056</v>
          </cell>
          <cell r="BU58">
            <v>0</v>
          </cell>
          <cell r="BV58">
            <v>0</v>
          </cell>
          <cell r="BW58">
            <v>376</v>
          </cell>
          <cell r="BX58">
            <v>1194839.5947099898</v>
          </cell>
          <cell r="BY58">
            <v>6509708.6027397253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91483.200000000012</v>
          </cell>
          <cell r="CG58">
            <v>290712100.02865148</v>
          </cell>
          <cell r="CH58">
            <v>1583853654.3780823</v>
          </cell>
          <cell r="CI58">
            <v>1572.076374745418</v>
          </cell>
          <cell r="CJ58">
            <v>0</v>
          </cell>
          <cell r="CK58">
            <v>76</v>
          </cell>
          <cell r="CL58">
            <v>241510.13084563625</v>
          </cell>
          <cell r="CM58">
            <v>1315792.1643835616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91407.200000000012</v>
          </cell>
          <cell r="CU58">
            <v>290470589.89780587</v>
          </cell>
          <cell r="CV58">
            <v>1582537862.2136989</v>
          </cell>
          <cell r="CW58">
            <v>1062.5998450012917</v>
          </cell>
        </row>
        <row r="59">
          <cell r="D59">
            <v>9307276</v>
          </cell>
          <cell r="E59" t="str">
            <v>멜라_클리어선패치2매*4회분</v>
          </cell>
          <cell r="F59">
            <v>1.2E-2</v>
          </cell>
          <cell r="G59">
            <v>3</v>
          </cell>
          <cell r="H59" t="str">
            <v>ㅁ</v>
          </cell>
          <cell r="I59">
            <v>3148.6491704374057</v>
          </cell>
          <cell r="J59">
            <v>1354.3333333333333</v>
          </cell>
          <cell r="K59">
            <v>361</v>
          </cell>
          <cell r="L59">
            <v>1</v>
          </cell>
          <cell r="M59">
            <v>0</v>
          </cell>
          <cell r="N59" t="str">
            <v/>
          </cell>
          <cell r="O59" t="str">
            <v/>
          </cell>
          <cell r="P59">
            <v>3324</v>
          </cell>
          <cell r="Q59">
            <v>3148.6492178098674</v>
          </cell>
          <cell r="R59">
            <v>10466110</v>
          </cell>
          <cell r="S59">
            <v>9972.811634349031</v>
          </cell>
          <cell r="T59">
            <v>33149625.872576181</v>
          </cell>
          <cell r="U59">
            <v>3324</v>
          </cell>
          <cell r="V59">
            <v>10466109.842533937</v>
          </cell>
          <cell r="W59">
            <v>0</v>
          </cell>
          <cell r="X59">
            <v>361</v>
          </cell>
          <cell r="Y59">
            <v>3148.648936170212</v>
          </cell>
          <cell r="Z59">
            <v>1262124.3240755093</v>
          </cell>
          <cell r="AA59">
            <v>9972.811634349031</v>
          </cell>
          <cell r="AB59">
            <v>3600185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2963</v>
          </cell>
          <cell r="AJ59">
            <v>3106.3063367953059</v>
          </cell>
          <cell r="AK59">
            <v>9203985.6759244911</v>
          </cell>
          <cell r="AL59">
            <v>9972.811634349031</v>
          </cell>
          <cell r="AM59">
            <v>29549440.872576181</v>
          </cell>
          <cell r="AN59">
            <v>0</v>
          </cell>
          <cell r="AO59">
            <v>224.91144222659545</v>
          </cell>
          <cell r="AP59">
            <v>0</v>
          </cell>
          <cell r="AQ59">
            <v>0</v>
          </cell>
          <cell r="AR59">
            <v>0</v>
          </cell>
          <cell r="AS59">
            <v>446.33333333333331</v>
          </cell>
          <cell r="AT59">
            <v>1386448.0616563049</v>
          </cell>
          <cell r="AU59">
            <v>4451198.2594644511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2516.6666666666665</v>
          </cell>
          <cell r="BC59">
            <v>7817537.6142681865</v>
          </cell>
          <cell r="BD59">
            <v>25098242.613111727</v>
          </cell>
          <cell r="BE59">
            <v>230.18292682926827</v>
          </cell>
          <cell r="BF59">
            <v>0</v>
          </cell>
          <cell r="BG59">
            <v>0</v>
          </cell>
          <cell r="BH59">
            <v>494.66666666666669</v>
          </cell>
          <cell r="BI59">
            <v>1536586.2012680781</v>
          </cell>
          <cell r="BJ59">
            <v>4933217.4884579871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2021.9999999999998</v>
          </cell>
          <cell r="BR59">
            <v>6280951.4130001077</v>
          </cell>
          <cell r="BS59">
            <v>20165025.124653738</v>
          </cell>
          <cell r="BT59">
            <v>98.705478213704566</v>
          </cell>
          <cell r="BU59">
            <v>1</v>
          </cell>
          <cell r="BV59">
            <v>0</v>
          </cell>
          <cell r="BW59">
            <v>244.66666666666666</v>
          </cell>
          <cell r="BX59">
            <v>760009.61706925149</v>
          </cell>
          <cell r="BY59">
            <v>2440014.5798707297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1777.333333333333</v>
          </cell>
          <cell r="CG59">
            <v>5520941.7959308559</v>
          </cell>
          <cell r="CH59">
            <v>17725010.544783007</v>
          </cell>
          <cell r="CI59">
            <v>54.162528216704288</v>
          </cell>
          <cell r="CJ59">
            <v>0</v>
          </cell>
          <cell r="CK59">
            <v>244.66666666666666</v>
          </cell>
          <cell r="CL59">
            <v>760009.61706925149</v>
          </cell>
          <cell r="CM59">
            <v>2440014.5798707297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1532.6666666666663</v>
          </cell>
          <cell r="CU59">
            <v>4760932.1788616041</v>
          </cell>
          <cell r="CV59">
            <v>15284995.964912279</v>
          </cell>
          <cell r="CW59">
            <v>33.950283042087122</v>
          </cell>
        </row>
        <row r="60">
          <cell r="D60">
            <v>9310454</v>
          </cell>
          <cell r="E60" t="str">
            <v>멜라B_토닝앰플겔마스크_30g*4매</v>
          </cell>
          <cell r="F60">
            <v>4.8000000000000001E-2</v>
          </cell>
          <cell r="G60">
            <v>3</v>
          </cell>
          <cell r="H60">
            <v>0</v>
          </cell>
          <cell r="I60">
            <v>3521.8933904966061</v>
          </cell>
          <cell r="J60">
            <v>2270</v>
          </cell>
          <cell r="K60">
            <v>990</v>
          </cell>
          <cell r="L60">
            <v>0</v>
          </cell>
          <cell r="M60">
            <v>0</v>
          </cell>
          <cell r="N60" t="str">
            <v/>
          </cell>
          <cell r="O60" t="str">
            <v/>
          </cell>
          <cell r="P60">
            <v>69975</v>
          </cell>
          <cell r="Q60">
            <v>3521.8933904966061</v>
          </cell>
          <cell r="R60">
            <v>246444490</v>
          </cell>
          <cell r="S60">
            <v>23879.995059288536</v>
          </cell>
          <cell r="T60">
            <v>1671002654.2737153</v>
          </cell>
          <cell r="U60">
            <v>69975</v>
          </cell>
          <cell r="V60">
            <v>246444490</v>
          </cell>
          <cell r="W60">
            <v>0</v>
          </cell>
          <cell r="X60">
            <v>1012</v>
          </cell>
          <cell r="Y60">
            <v>3521.8931860036832</v>
          </cell>
          <cell r="Z60">
            <v>3957558.8952485393</v>
          </cell>
          <cell r="AA60">
            <v>23879.995059288536</v>
          </cell>
          <cell r="AB60">
            <v>24166555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68963</v>
          </cell>
          <cell r="AJ60">
            <v>3516.1888419116262</v>
          </cell>
          <cell r="AK60">
            <v>242486931.10475147</v>
          </cell>
          <cell r="AL60">
            <v>23879.995059288536</v>
          </cell>
          <cell r="AM60">
            <v>1646836099.2737153</v>
          </cell>
          <cell r="AN60">
            <v>0</v>
          </cell>
          <cell r="AO60">
            <v>903.88993788088987</v>
          </cell>
          <cell r="AP60">
            <v>0</v>
          </cell>
          <cell r="AQ60">
            <v>0</v>
          </cell>
          <cell r="AR60">
            <v>0</v>
          </cell>
          <cell r="AS60">
            <v>2204.4977866051099</v>
          </cell>
          <cell r="AT60">
            <v>7751430.519279765</v>
          </cell>
          <cell r="AU60">
            <v>52643396.252342537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66758.502213394895</v>
          </cell>
          <cell r="BC60">
            <v>234735500.58547172</v>
          </cell>
          <cell r="BD60">
            <v>1594192703.0213728</v>
          </cell>
          <cell r="BE60">
            <v>842.11298970532073</v>
          </cell>
          <cell r="BF60">
            <v>0</v>
          </cell>
          <cell r="BG60">
            <v>0</v>
          </cell>
          <cell r="BH60">
            <v>2274.4977866051099</v>
          </cell>
          <cell r="BI60">
            <v>7997563.7382135782</v>
          </cell>
          <cell r="BJ60">
            <v>54314995.906492732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64484.004426789783</v>
          </cell>
          <cell r="BR60">
            <v>226737936.84725815</v>
          </cell>
          <cell r="BS60">
            <v>1539877707.1148801</v>
          </cell>
          <cell r="BT60">
            <v>813.93486003320504</v>
          </cell>
          <cell r="BU60">
            <v>0</v>
          </cell>
          <cell r="BW60">
            <v>2387.6258370813116</v>
          </cell>
          <cell r="BX60">
            <v>8395343.327005215</v>
          </cell>
          <cell r="BY60">
            <v>57016493.192931376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62096.378589708474</v>
          </cell>
          <cell r="CG60">
            <v>218342593.52025294</v>
          </cell>
          <cell r="CH60">
            <v>1482861213.9219489</v>
          </cell>
          <cell r="CI60">
            <v>796.94456868381769</v>
          </cell>
          <cell r="CJ60">
            <v>0</v>
          </cell>
          <cell r="CK60">
            <v>2472.6258370813116</v>
          </cell>
          <cell r="CL60">
            <v>8694219.3785677031</v>
          </cell>
          <cell r="CM60">
            <v>59046292.7729709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59623.752752627166</v>
          </cell>
          <cell r="CU60">
            <v>209648374.14168525</v>
          </cell>
          <cell r="CV60">
            <v>1423814921.148978</v>
          </cell>
          <cell r="CW60">
            <v>787.97911126820043</v>
          </cell>
        </row>
        <row r="61">
          <cell r="D61">
            <v>9310452</v>
          </cell>
          <cell r="E61" t="str">
            <v>멜라_UV틴티드글로우립_로즈_3.6g</v>
          </cell>
          <cell r="F61">
            <v>1.4E-2</v>
          </cell>
          <cell r="G61">
            <v>3</v>
          </cell>
          <cell r="H61">
            <v>0</v>
          </cell>
          <cell r="I61">
            <v>2676.3137872487018</v>
          </cell>
          <cell r="J61">
            <v>115</v>
          </cell>
          <cell r="K61">
            <v>147</v>
          </cell>
          <cell r="L61">
            <v>1</v>
          </cell>
          <cell r="M61">
            <v>0</v>
          </cell>
          <cell r="N61" t="str">
            <v/>
          </cell>
          <cell r="O61" t="str">
            <v/>
          </cell>
          <cell r="P61">
            <v>40639</v>
          </cell>
          <cell r="Q61">
            <v>2676.3137872487018</v>
          </cell>
          <cell r="R61">
            <v>108762716</v>
          </cell>
          <cell r="S61">
            <v>1295.420871559633</v>
          </cell>
          <cell r="T61">
            <v>52644608.799311928</v>
          </cell>
          <cell r="U61">
            <v>40639</v>
          </cell>
          <cell r="V61">
            <v>108762716</v>
          </cell>
          <cell r="W61">
            <v>0</v>
          </cell>
          <cell r="X61">
            <v>1744</v>
          </cell>
          <cell r="Y61">
            <v>2676.3137813211847</v>
          </cell>
          <cell r="Z61">
            <v>5182677.7364393538</v>
          </cell>
          <cell r="AA61">
            <v>1295.420871559633</v>
          </cell>
          <cell r="AB61">
            <v>2259214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38895</v>
          </cell>
          <cell r="AJ61">
            <v>2663.0682160576075</v>
          </cell>
          <cell r="AK61">
            <v>103580038.26356065</v>
          </cell>
          <cell r="AL61">
            <v>1295.420871559633</v>
          </cell>
          <cell r="AM61">
            <v>50385394.799311928</v>
          </cell>
          <cell r="AN61">
            <v>0</v>
          </cell>
          <cell r="AO61">
            <v>231.85521261094183</v>
          </cell>
          <cell r="AP61">
            <v>0</v>
          </cell>
          <cell r="AQ61">
            <v>0</v>
          </cell>
          <cell r="AR61">
            <v>0</v>
          </cell>
          <cell r="AS61">
            <v>5046</v>
          </cell>
          <cell r="AT61">
            <v>13437842.218226688</v>
          </cell>
          <cell r="AU61">
            <v>6536693.7178899087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33849</v>
          </cell>
          <cell r="BC61">
            <v>90142196.045333952</v>
          </cell>
          <cell r="BD61">
            <v>43848701.081422016</v>
          </cell>
          <cell r="BE61">
            <v>202.0433744528452</v>
          </cell>
          <cell r="BF61">
            <v>0</v>
          </cell>
          <cell r="BG61">
            <v>0</v>
          </cell>
          <cell r="BH61">
            <v>5026</v>
          </cell>
          <cell r="BI61">
            <v>13384580.853905536</v>
          </cell>
          <cell r="BJ61">
            <v>6510785.3004587153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28823</v>
          </cell>
          <cell r="BR61">
            <v>76757615.191428423</v>
          </cell>
          <cell r="BS61">
            <v>37337915.780963302</v>
          </cell>
          <cell r="BT61">
            <v>255.14606078489231</v>
          </cell>
          <cell r="BU61">
            <v>0</v>
          </cell>
          <cell r="BW61">
            <v>5026</v>
          </cell>
          <cell r="BX61">
            <v>13384580.853905536</v>
          </cell>
          <cell r="BY61">
            <v>6510785.3004587153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23797</v>
          </cell>
          <cell r="CG61">
            <v>63373034.337522887</v>
          </cell>
          <cell r="CH61">
            <v>30827130.480504587</v>
          </cell>
          <cell r="CI61">
            <v>407.48287671232879</v>
          </cell>
          <cell r="CJ61">
            <v>0</v>
          </cell>
          <cell r="CK61">
            <v>5026</v>
          </cell>
          <cell r="CL61">
            <v>13384580.853905536</v>
          </cell>
          <cell r="CM61">
            <v>6510785.3004587153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18771</v>
          </cell>
          <cell r="CU61">
            <v>49988453.48361735</v>
          </cell>
          <cell r="CV61">
            <v>24316345.180045873</v>
          </cell>
          <cell r="CW61">
            <v>4896.782608695652</v>
          </cell>
        </row>
        <row r="62">
          <cell r="D62">
            <v>9310451</v>
          </cell>
          <cell r="E62" t="str">
            <v>멜라_UV틴티드글로우립_코랄_3.6g</v>
          </cell>
          <cell r="F62">
            <v>1.4E-2</v>
          </cell>
          <cell r="G62">
            <v>3</v>
          </cell>
          <cell r="H62">
            <v>0</v>
          </cell>
          <cell r="I62">
            <v>2676.3614720698174</v>
          </cell>
          <cell r="J62">
            <v>113.66666666666667</v>
          </cell>
          <cell r="K62">
            <v>164</v>
          </cell>
          <cell r="L62">
            <v>1</v>
          </cell>
          <cell r="M62">
            <v>0</v>
          </cell>
          <cell r="N62" t="str">
            <v/>
          </cell>
          <cell r="O62" t="str">
            <v/>
          </cell>
          <cell r="P62">
            <v>31168</v>
          </cell>
          <cell r="Q62">
            <v>2676.3614604722793</v>
          </cell>
          <cell r="R62">
            <v>83416834</v>
          </cell>
          <cell r="S62">
            <v>969.50632911392404</v>
          </cell>
          <cell r="T62">
            <v>30217573.265822783</v>
          </cell>
          <cell r="U62">
            <v>31168</v>
          </cell>
          <cell r="V62">
            <v>83416834.36147207</v>
          </cell>
          <cell r="W62">
            <v>0</v>
          </cell>
          <cell r="X62">
            <v>2607</v>
          </cell>
          <cell r="Y62">
            <v>2676.1939786585367</v>
          </cell>
          <cell r="Z62">
            <v>7746924.3354022317</v>
          </cell>
          <cell r="AA62">
            <v>969.50632911392404</v>
          </cell>
          <cell r="AB62">
            <v>2527503</v>
          </cell>
          <cell r="AC62">
            <v>9999</v>
          </cell>
          <cell r="AD62">
            <v>2675.6718671867188</v>
          </cell>
          <cell r="AE62">
            <v>26754043</v>
          </cell>
          <cell r="AF62">
            <v>969.50632911392404</v>
          </cell>
          <cell r="AG62">
            <v>9694093.7848101258</v>
          </cell>
          <cell r="AH62">
            <v>139.98599999999999</v>
          </cell>
          <cell r="AI62">
            <v>38560</v>
          </cell>
          <cell r="AJ62">
            <v>2656.2228388121825</v>
          </cell>
          <cell r="AK62">
            <v>102423952.66459776</v>
          </cell>
          <cell r="AL62">
            <v>969.50632911392404</v>
          </cell>
          <cell r="AM62">
            <v>37384164.050632909</v>
          </cell>
          <cell r="AN62">
            <v>0</v>
          </cell>
          <cell r="AO62">
            <v>230.62200956937798</v>
          </cell>
          <cell r="AP62">
            <v>0</v>
          </cell>
          <cell r="AQ62">
            <v>0</v>
          </cell>
          <cell r="AR62">
            <v>0</v>
          </cell>
          <cell r="AS62">
            <v>5036</v>
          </cell>
          <cell r="AT62">
            <v>13376738.216258151</v>
          </cell>
          <cell r="AU62">
            <v>4882433.8734177211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33524</v>
          </cell>
          <cell r="BC62">
            <v>89047214.448339611</v>
          </cell>
          <cell r="BD62">
            <v>32501730.177215189</v>
          </cell>
          <cell r="BE62">
            <v>200.90291650019975</v>
          </cell>
          <cell r="BF62">
            <v>0</v>
          </cell>
          <cell r="BG62">
            <v>0</v>
          </cell>
          <cell r="BH62">
            <v>5006</v>
          </cell>
          <cell r="BI62">
            <v>13297051.531093786</v>
          </cell>
          <cell r="BJ62">
            <v>4853348.6835443033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28518</v>
          </cell>
          <cell r="BR62">
            <v>75750162.91724582</v>
          </cell>
          <cell r="BS62">
            <v>27648381.493670885</v>
          </cell>
          <cell r="BT62">
            <v>253.47664351318431</v>
          </cell>
          <cell r="BU62">
            <v>0</v>
          </cell>
          <cell r="BW62">
            <v>5006</v>
          </cell>
          <cell r="BX62">
            <v>13297051.531093786</v>
          </cell>
          <cell r="BY62">
            <v>4853348.6835443033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23512</v>
          </cell>
          <cell r="CG62">
            <v>62453111.386152036</v>
          </cell>
          <cell r="CH62">
            <v>22795032.81012658</v>
          </cell>
          <cell r="CI62">
            <v>404.34649681528657</v>
          </cell>
          <cell r="CJ62">
            <v>0</v>
          </cell>
          <cell r="CK62">
            <v>5006</v>
          </cell>
          <cell r="CL62">
            <v>13297051.531093786</v>
          </cell>
          <cell r="CM62">
            <v>4853348.6835443033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18506</v>
          </cell>
          <cell r="CU62">
            <v>49156059.855058253</v>
          </cell>
          <cell r="CV62">
            <v>17941684.12658228</v>
          </cell>
          <cell r="CW62">
            <v>4884.281524926686</v>
          </cell>
        </row>
        <row r="63">
          <cell r="D63">
            <v>9310450</v>
          </cell>
          <cell r="E63" t="str">
            <v>멜라_UV틴티드글로우립_다크레드_3.6g</v>
          </cell>
          <cell r="F63">
            <v>1.4E-2</v>
          </cell>
          <cell r="G63">
            <v>2</v>
          </cell>
          <cell r="H63">
            <v>0</v>
          </cell>
          <cell r="I63">
            <v>2693.7382722378879</v>
          </cell>
          <cell r="J63">
            <v>6</v>
          </cell>
          <cell r="K63">
            <v>0</v>
          </cell>
          <cell r="L63">
            <v>1</v>
          </cell>
          <cell r="M63">
            <v>0</v>
          </cell>
          <cell r="N63" t="str">
            <v/>
          </cell>
          <cell r="O63" t="str">
            <v/>
          </cell>
          <cell r="P63">
            <v>3901</v>
          </cell>
          <cell r="Q63">
            <v>2693.7382722378879</v>
          </cell>
          <cell r="R63">
            <v>10508273</v>
          </cell>
          <cell r="S63">
            <v>13468.69136118944</v>
          </cell>
          <cell r="T63">
            <v>52541365.000000007</v>
          </cell>
          <cell r="U63">
            <v>3901</v>
          </cell>
          <cell r="V63">
            <v>10508273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3901</v>
          </cell>
          <cell r="AJ63">
            <v>2693.7382722378879</v>
          </cell>
          <cell r="AK63">
            <v>10508273</v>
          </cell>
          <cell r="AL63">
            <v>13468.69136118944</v>
          </cell>
          <cell r="AM63">
            <v>52541365.000000007</v>
          </cell>
          <cell r="AN63">
            <v>0</v>
          </cell>
          <cell r="AO63">
            <v>11703</v>
          </cell>
          <cell r="AP63">
            <v>0</v>
          </cell>
          <cell r="AQ63">
            <v>0</v>
          </cell>
          <cell r="AR63">
            <v>0</v>
          </cell>
          <cell r="AS63">
            <v>30</v>
          </cell>
          <cell r="AT63">
            <v>80812.148167136635</v>
          </cell>
          <cell r="AU63">
            <v>404060.74083568319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3871</v>
          </cell>
          <cell r="BC63">
            <v>10427460.851832865</v>
          </cell>
          <cell r="BD63">
            <v>52137304.259164318</v>
          </cell>
          <cell r="BE63" t="str">
            <v>판매계획 미입력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3871</v>
          </cell>
          <cell r="BR63">
            <v>10427460.851832865</v>
          </cell>
          <cell r="BS63">
            <v>52137304.259164318</v>
          </cell>
          <cell r="BT63">
            <v>58065</v>
          </cell>
          <cell r="BU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3871</v>
          </cell>
          <cell r="CG63">
            <v>10427460.851832865</v>
          </cell>
          <cell r="CH63">
            <v>52137304.259164318</v>
          </cell>
          <cell r="CI63">
            <v>29032.5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3871</v>
          </cell>
          <cell r="CU63">
            <v>10427460.851832865</v>
          </cell>
          <cell r="CV63">
            <v>52137304.259164318</v>
          </cell>
          <cell r="CW63">
            <v>19355</v>
          </cell>
        </row>
        <row r="64">
          <cell r="D64">
            <v>9310449</v>
          </cell>
          <cell r="E64" t="str">
            <v>멜라_UV틴티드글로우립_립밤_3.6g</v>
          </cell>
          <cell r="F64">
            <v>1.4E-2</v>
          </cell>
          <cell r="G64">
            <v>3</v>
          </cell>
          <cell r="H64">
            <v>0</v>
          </cell>
          <cell r="I64">
            <v>2678.4194168535728</v>
          </cell>
          <cell r="J64">
            <v>1514</v>
          </cell>
          <cell r="K64">
            <v>974</v>
          </cell>
          <cell r="L64">
            <v>1</v>
          </cell>
          <cell r="M64">
            <v>0</v>
          </cell>
          <cell r="N64" t="str">
            <v/>
          </cell>
          <cell r="O64" t="str">
            <v/>
          </cell>
          <cell r="P64">
            <v>6242</v>
          </cell>
          <cell r="Q64">
            <v>2678.4194168535728</v>
          </cell>
          <cell r="R64">
            <v>16718694</v>
          </cell>
          <cell r="S64">
            <v>8068.3039014373717</v>
          </cell>
          <cell r="T64">
            <v>50362352.952772073</v>
          </cell>
          <cell r="U64">
            <v>6242</v>
          </cell>
          <cell r="V64">
            <v>16718694.000000002</v>
          </cell>
          <cell r="W64">
            <v>0</v>
          </cell>
          <cell r="X64">
            <v>974</v>
          </cell>
          <cell r="Y64">
            <v>2678.4189944134077</v>
          </cell>
          <cell r="Z64">
            <v>2896730.998900339</v>
          </cell>
          <cell r="AA64">
            <v>8068.3039014373717</v>
          </cell>
          <cell r="AB64">
            <v>7858528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5268</v>
          </cell>
          <cell r="AJ64">
            <v>2623.7591118260557</v>
          </cell>
          <cell r="AK64">
            <v>13821963.001099661</v>
          </cell>
          <cell r="AL64">
            <v>8068.3039014373717</v>
          </cell>
          <cell r="AM64">
            <v>42503824.952772073</v>
          </cell>
          <cell r="AN64">
            <v>0</v>
          </cell>
          <cell r="AO64">
            <v>526.97565855285086</v>
          </cell>
          <cell r="AP64">
            <v>0</v>
          </cell>
          <cell r="AQ64">
            <v>0</v>
          </cell>
          <cell r="AR64">
            <v>0</v>
          </cell>
          <cell r="AS64">
            <v>288.95000000000005</v>
          </cell>
          <cell r="AT64">
            <v>758135.19536213891</v>
          </cell>
          <cell r="AU64">
            <v>2331336.4123203289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4979.05</v>
          </cell>
          <cell r="BC64">
            <v>13063827.805737523</v>
          </cell>
          <cell r="BD64">
            <v>40172488.54045175</v>
          </cell>
          <cell r="BE64">
            <v>511.72147995889003</v>
          </cell>
          <cell r="BF64">
            <v>0</v>
          </cell>
          <cell r="BG64">
            <v>0</v>
          </cell>
          <cell r="BH64">
            <v>345.8</v>
          </cell>
          <cell r="BI64">
            <v>907295.90086945007</v>
          </cell>
          <cell r="BJ64">
            <v>2790019.4891170431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4633.25</v>
          </cell>
          <cell r="BR64">
            <v>12156531.904868072</v>
          </cell>
          <cell r="BS64">
            <v>37382469.051334701</v>
          </cell>
          <cell r="BT64">
            <v>204.01805372082782</v>
          </cell>
          <cell r="BU64">
            <v>0</v>
          </cell>
          <cell r="BW64">
            <v>264.95000000000005</v>
          </cell>
          <cell r="BX64">
            <v>695164.97667831357</v>
          </cell>
          <cell r="BY64">
            <v>2137697.1186858318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4368.3</v>
          </cell>
          <cell r="CG64">
            <v>11461366.92818976</v>
          </cell>
          <cell r="CH64">
            <v>35244771.932648875</v>
          </cell>
          <cell r="CI64">
            <v>119.39051610258281</v>
          </cell>
          <cell r="CJ64">
            <v>0</v>
          </cell>
          <cell r="CK64">
            <v>264.95000000000005</v>
          </cell>
          <cell r="CL64">
            <v>695164.97667831357</v>
          </cell>
          <cell r="CM64">
            <v>2137697.1186858318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4103.3500000000004</v>
          </cell>
          <cell r="CU64">
            <v>10766201.951511446</v>
          </cell>
          <cell r="CV64">
            <v>33107074.813963041</v>
          </cell>
          <cell r="CW64">
            <v>81.308124174372523</v>
          </cell>
        </row>
        <row r="65">
          <cell r="D65">
            <v>9310448</v>
          </cell>
          <cell r="E65" t="str">
            <v>멜라_UV틴티드글로우립_핑크_3.6g</v>
          </cell>
          <cell r="F65">
            <v>1.4E-2</v>
          </cell>
          <cell r="G65">
            <v>3</v>
          </cell>
          <cell r="H65">
            <v>0</v>
          </cell>
          <cell r="I65">
            <v>2663.3699029913259</v>
          </cell>
          <cell r="J65">
            <v>53</v>
          </cell>
          <cell r="K65">
            <v>80</v>
          </cell>
          <cell r="L65">
            <v>1</v>
          </cell>
          <cell r="M65">
            <v>0</v>
          </cell>
          <cell r="N65" t="str">
            <v/>
          </cell>
          <cell r="O65" t="str">
            <v/>
          </cell>
          <cell r="P65">
            <v>37007</v>
          </cell>
          <cell r="Q65">
            <v>2663.3699029913259</v>
          </cell>
          <cell r="R65">
            <v>98563330</v>
          </cell>
          <cell r="S65">
            <v>1039.5535864978904</v>
          </cell>
          <cell r="T65">
            <v>38470759.57552743</v>
          </cell>
          <cell r="U65">
            <v>37007</v>
          </cell>
          <cell r="V65">
            <v>98563330</v>
          </cell>
          <cell r="W65">
            <v>0</v>
          </cell>
          <cell r="X65">
            <v>1185</v>
          </cell>
          <cell r="Y65">
            <v>2663.3699664429532</v>
          </cell>
          <cell r="Z65">
            <v>3504455.4406462712</v>
          </cell>
          <cell r="AA65">
            <v>1039.5535864978904</v>
          </cell>
          <cell r="AB65">
            <v>1231871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35822</v>
          </cell>
          <cell r="AJ65">
            <v>2653.6450940582245</v>
          </cell>
          <cell r="AK65">
            <v>95058874.559353724</v>
          </cell>
          <cell r="AL65">
            <v>1039.5535864978904</v>
          </cell>
          <cell r="AM65">
            <v>37238888.57552743</v>
          </cell>
          <cell r="AN65">
            <v>0</v>
          </cell>
          <cell r="AO65">
            <v>165.94314833165734</v>
          </cell>
          <cell r="AP65">
            <v>0</v>
          </cell>
          <cell r="AQ65">
            <v>0</v>
          </cell>
          <cell r="AR65">
            <v>0</v>
          </cell>
          <cell r="AS65">
            <v>6496.9622357206763</v>
          </cell>
          <cell r="AT65">
            <v>17240631.963101726</v>
          </cell>
          <cell r="AU65">
            <v>6753940.3934847815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29325.037764279325</v>
          </cell>
          <cell r="BC65">
            <v>77818242.596251994</v>
          </cell>
          <cell r="BD65">
            <v>30484948.182042647</v>
          </cell>
          <cell r="BE65">
            <v>118.76681826848231</v>
          </cell>
          <cell r="BF65">
            <v>0</v>
          </cell>
          <cell r="BG65">
            <v>0</v>
          </cell>
          <cell r="BH65">
            <v>6465.6289023873433</v>
          </cell>
          <cell r="BI65">
            <v>17157484.416821238</v>
          </cell>
          <cell r="BJ65">
            <v>6721367.7144411812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22859.408861891981</v>
          </cell>
          <cell r="BR65">
            <v>60660758.179430753</v>
          </cell>
          <cell r="BS65">
            <v>23763580.467601467</v>
          </cell>
          <cell r="BT65">
            <v>130.13344927074081</v>
          </cell>
          <cell r="BU65">
            <v>0</v>
          </cell>
          <cell r="BW65">
            <v>6465.6289023873433</v>
          </cell>
          <cell r="BX65">
            <v>17157484.416821238</v>
          </cell>
          <cell r="BY65">
            <v>6721367.7144411812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16393.779959504638</v>
          </cell>
          <cell r="CG65">
            <v>43503273.762609519</v>
          </cell>
          <cell r="CH65">
            <v>17042212.753160287</v>
          </cell>
          <cell r="CI65">
            <v>157.01372617708378</v>
          </cell>
          <cell r="CJ65">
            <v>0</v>
          </cell>
          <cell r="CK65">
            <v>9290.8867071620298</v>
          </cell>
          <cell r="CL65">
            <v>24654715.929911293</v>
          </cell>
          <cell r="CM65">
            <v>9658374.5981758628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7102.8932523426083</v>
          </cell>
          <cell r="CU65">
            <v>18848557.83269823</v>
          </cell>
          <cell r="CV65">
            <v>7383838.1549844239</v>
          </cell>
          <cell r="CW65">
            <v>4020.505614533552</v>
          </cell>
        </row>
        <row r="66">
          <cell r="D66">
            <v>9310446</v>
          </cell>
          <cell r="E66" t="str">
            <v>멜라_UV틴티드글로우립_레드_3.6g</v>
          </cell>
          <cell r="F66">
            <v>1.4E-2</v>
          </cell>
          <cell r="G66">
            <v>3</v>
          </cell>
          <cell r="H66">
            <v>0</v>
          </cell>
          <cell r="I66">
            <v>2680.7383059418457</v>
          </cell>
          <cell r="J66">
            <v>602.66666666666663</v>
          </cell>
          <cell r="K66">
            <v>231</v>
          </cell>
          <cell r="L66">
            <v>1</v>
          </cell>
          <cell r="M66">
            <v>0</v>
          </cell>
          <cell r="N66" t="str">
            <v/>
          </cell>
          <cell r="O66" t="str">
            <v/>
          </cell>
          <cell r="P66">
            <v>2373</v>
          </cell>
          <cell r="Q66">
            <v>2680.7383059418457</v>
          </cell>
          <cell r="R66">
            <v>6361392</v>
          </cell>
          <cell r="S66">
            <v>8193.7662337662332</v>
          </cell>
          <cell r="T66">
            <v>19443807.27272727</v>
          </cell>
          <cell r="U66">
            <v>2373</v>
          </cell>
          <cell r="V66">
            <v>6361392</v>
          </cell>
          <cell r="W66">
            <v>0</v>
          </cell>
          <cell r="X66">
            <v>231</v>
          </cell>
          <cell r="Y66">
            <v>2680.7370689655172</v>
          </cell>
          <cell r="Z66">
            <v>687601.62358083692</v>
          </cell>
          <cell r="AA66">
            <v>8193.7662337662332</v>
          </cell>
          <cell r="AB66">
            <v>1892759.9999999998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2142</v>
          </cell>
          <cell r="AJ66">
            <v>2648.8283736784142</v>
          </cell>
          <cell r="AK66">
            <v>5673790.3764191633</v>
          </cell>
          <cell r="AL66">
            <v>8193.7662337662332</v>
          </cell>
          <cell r="AM66">
            <v>17551047.27272727</v>
          </cell>
          <cell r="AN66">
            <v>0</v>
          </cell>
          <cell r="AO66" t="str">
            <v>판매계획 미입력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2142</v>
          </cell>
          <cell r="BC66">
            <v>5673790.3764191633</v>
          </cell>
          <cell r="BD66">
            <v>17551047.27272727</v>
          </cell>
          <cell r="BE66" t="str">
            <v>판매계획 미입력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2142</v>
          </cell>
          <cell r="BR66">
            <v>5673790.3764191633</v>
          </cell>
          <cell r="BS66">
            <v>17551047.27272727</v>
          </cell>
          <cell r="BT66">
            <v>319.87831858407077</v>
          </cell>
          <cell r="BU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2142</v>
          </cell>
          <cell r="CG66">
            <v>5673790.3764191633</v>
          </cell>
          <cell r="CH66">
            <v>17551047.27272727</v>
          </cell>
          <cell r="CI66">
            <v>159.93915929203538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2142</v>
          </cell>
          <cell r="CU66">
            <v>5673790.3764191633</v>
          </cell>
          <cell r="CV66">
            <v>17551047.27272727</v>
          </cell>
          <cell r="CW66">
            <v>106.62610619469028</v>
          </cell>
        </row>
        <row r="67">
          <cell r="D67">
            <v>9310233</v>
          </cell>
          <cell r="E67" t="str">
            <v>멜라B_토닝앰플쿠션_21내추럴_미니_8g</v>
          </cell>
          <cell r="F67">
            <v>3.2000000000000001E-2</v>
          </cell>
          <cell r="G67">
            <v>3</v>
          </cell>
          <cell r="H67">
            <v>0</v>
          </cell>
          <cell r="I67">
            <v>3292.8615915600981</v>
          </cell>
          <cell r="J67">
            <v>15748.333333333334</v>
          </cell>
          <cell r="K67">
            <v>10759</v>
          </cell>
          <cell r="L67">
            <v>0</v>
          </cell>
          <cell r="M67">
            <v>0</v>
          </cell>
          <cell r="N67" t="str">
            <v/>
          </cell>
          <cell r="O67" t="str">
            <v/>
          </cell>
          <cell r="P67">
            <v>127774</v>
          </cell>
          <cell r="Q67">
            <v>3292.8615915600981</v>
          </cell>
          <cell r="R67">
            <v>420742097</v>
          </cell>
          <cell r="S67">
            <v>10750.929386155856</v>
          </cell>
          <cell r="T67">
            <v>1373689251.3866785</v>
          </cell>
          <cell r="U67">
            <v>127774</v>
          </cell>
          <cell r="V67">
            <v>420742097</v>
          </cell>
          <cell r="W67">
            <v>0</v>
          </cell>
          <cell r="X67">
            <v>11485</v>
          </cell>
          <cell r="Y67">
            <v>3292.8616052060738</v>
          </cell>
          <cell r="Z67">
            <v>41992832.688911714</v>
          </cell>
          <cell r="AA67">
            <v>10750.929386155856</v>
          </cell>
          <cell r="AB67">
            <v>123474424.00000001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116289</v>
          </cell>
          <cell r="AJ67">
            <v>3256.9655282192493</v>
          </cell>
          <cell r="AK67">
            <v>378749264.31108826</v>
          </cell>
          <cell r="AL67">
            <v>10750.929386155856</v>
          </cell>
          <cell r="AM67">
            <v>1250214827.3866785</v>
          </cell>
          <cell r="AN67">
            <v>0</v>
          </cell>
          <cell r="AO67">
            <v>194.77263252820254</v>
          </cell>
          <cell r="AP67">
            <v>0</v>
          </cell>
          <cell r="AQ67">
            <v>0</v>
          </cell>
          <cell r="AR67">
            <v>0</v>
          </cell>
          <cell r="AS67">
            <v>28911.623502126015</v>
          </cell>
          <cell r="AT67">
            <v>94164161.111277923</v>
          </cell>
          <cell r="AU67">
            <v>310826822.71048087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87377.376497873978</v>
          </cell>
          <cell r="BC67">
            <v>284585103.19981033</v>
          </cell>
          <cell r="BD67">
            <v>939388004.67619741</v>
          </cell>
          <cell r="BE67">
            <v>204.42810811310082</v>
          </cell>
          <cell r="BF67">
            <v>0</v>
          </cell>
          <cell r="BG67">
            <v>0</v>
          </cell>
          <cell r="BH67">
            <v>11177.638190954774</v>
          </cell>
          <cell r="BI67">
            <v>36405182.274846673</v>
          </cell>
          <cell r="BJ67">
            <v>120169998.89495367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76199.7383069192</v>
          </cell>
          <cell r="BR67">
            <v>248179920.92496365</v>
          </cell>
          <cell r="BS67">
            <v>819218005.78124368</v>
          </cell>
          <cell r="BT67">
            <v>159.34400818696122</v>
          </cell>
          <cell r="BU67">
            <v>0</v>
          </cell>
          <cell r="BW67">
            <v>13645.238190954775</v>
          </cell>
          <cell r="BX67">
            <v>44442070.412280492</v>
          </cell>
          <cell r="BY67">
            <v>146698992.24823186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62554.500115964423</v>
          </cell>
          <cell r="CG67">
            <v>203737850.51268315</v>
          </cell>
          <cell r="CH67">
            <v>672519013.53301179</v>
          </cell>
          <cell r="CI67">
            <v>124.71571654305778</v>
          </cell>
          <cell r="CJ67">
            <v>0</v>
          </cell>
          <cell r="CK67">
            <v>13645.238190954775</v>
          </cell>
          <cell r="CL67">
            <v>44442070.412280492</v>
          </cell>
          <cell r="CM67">
            <v>146698992.24823186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48909.261925009647</v>
          </cell>
          <cell r="CU67">
            <v>159295780.10040265</v>
          </cell>
          <cell r="CV67">
            <v>525820021.28477997</v>
          </cell>
          <cell r="CW67">
            <v>93.170358201944509</v>
          </cell>
        </row>
        <row r="68">
          <cell r="D68">
            <v>9310230</v>
          </cell>
          <cell r="E68" t="str">
            <v>[단종]멜라비토닝매트커버쿠션23호베이지(본품)_19g</v>
          </cell>
          <cell r="F68">
            <v>7.5999999999999998E-2</v>
          </cell>
          <cell r="G68" t="str">
            <v>1</v>
          </cell>
          <cell r="H68">
            <v>2</v>
          </cell>
          <cell r="I68">
            <v>1826</v>
          </cell>
          <cell r="J68">
            <v>0</v>
          </cell>
          <cell r="K68">
            <v>0</v>
          </cell>
          <cell r="L68">
            <v>1</v>
          </cell>
          <cell r="M68">
            <v>0</v>
          </cell>
          <cell r="N68" t="str">
            <v/>
          </cell>
          <cell r="O68" t="str">
            <v/>
          </cell>
          <cell r="P68">
            <v>2</v>
          </cell>
          <cell r="Q68">
            <v>1826</v>
          </cell>
          <cell r="R68">
            <v>3652</v>
          </cell>
          <cell r="S68">
            <v>9130</v>
          </cell>
          <cell r="T68">
            <v>18260</v>
          </cell>
          <cell r="U68">
            <v>2</v>
          </cell>
          <cell r="V68">
            <v>3652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2</v>
          </cell>
          <cell r="AJ68">
            <v>1826</v>
          </cell>
          <cell r="AK68">
            <v>3652</v>
          </cell>
          <cell r="AL68">
            <v>9130</v>
          </cell>
          <cell r="AM68">
            <v>18260</v>
          </cell>
          <cell r="AN68">
            <v>0</v>
          </cell>
          <cell r="AO68">
            <v>6</v>
          </cell>
          <cell r="AP68">
            <v>1</v>
          </cell>
          <cell r="AQ68">
            <v>0</v>
          </cell>
          <cell r="AR68">
            <v>0</v>
          </cell>
          <cell r="AS68">
            <v>10</v>
          </cell>
          <cell r="AT68">
            <v>18260</v>
          </cell>
          <cell r="AU68">
            <v>91300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1</v>
          </cell>
          <cell r="BG68">
            <v>0</v>
          </cell>
          <cell r="BH68">
            <v>10</v>
          </cell>
          <cell r="BI68">
            <v>18260</v>
          </cell>
          <cell r="BJ68">
            <v>91300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-10</v>
          </cell>
          <cell r="BR68">
            <v>-18260</v>
          </cell>
          <cell r="BS68">
            <v>-91300</v>
          </cell>
          <cell r="BT68">
            <v>0</v>
          </cell>
          <cell r="BU68">
            <v>1</v>
          </cell>
          <cell r="BV68">
            <v>0</v>
          </cell>
          <cell r="BW68">
            <v>10</v>
          </cell>
          <cell r="BX68">
            <v>18260</v>
          </cell>
          <cell r="BY68">
            <v>91300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-20</v>
          </cell>
          <cell r="CG68">
            <v>-36520</v>
          </cell>
          <cell r="CH68">
            <v>-182600</v>
          </cell>
          <cell r="CI68">
            <v>0</v>
          </cell>
          <cell r="CJ68">
            <v>0</v>
          </cell>
          <cell r="CK68">
            <v>10</v>
          </cell>
          <cell r="CL68">
            <v>18260</v>
          </cell>
          <cell r="CM68">
            <v>91300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-30</v>
          </cell>
          <cell r="CU68">
            <v>-54780</v>
          </cell>
          <cell r="CV68">
            <v>-273900</v>
          </cell>
          <cell r="CW68" t="str">
            <v>판매계획 미입력</v>
          </cell>
        </row>
        <row r="69">
          <cell r="D69">
            <v>9311062</v>
          </cell>
          <cell r="E69" t="str">
            <v>이지듀멜라비토닝매트커버팩트23호베이지19g</v>
          </cell>
          <cell r="F69">
            <v>7.5999999999999998E-2</v>
          </cell>
          <cell r="G69">
            <v>3</v>
          </cell>
          <cell r="H69">
            <v>2</v>
          </cell>
          <cell r="I69">
            <v>5163.4091266306914</v>
          </cell>
          <cell r="J69">
            <v>2690.6666666666665</v>
          </cell>
          <cell r="K69">
            <v>2203</v>
          </cell>
          <cell r="L69">
            <v>1</v>
          </cell>
          <cell r="M69">
            <v>0</v>
          </cell>
          <cell r="N69" t="str">
            <v/>
          </cell>
          <cell r="O69" t="str">
            <v/>
          </cell>
          <cell r="P69">
            <v>19087</v>
          </cell>
          <cell r="Q69">
            <v>5163.4091266306914</v>
          </cell>
          <cell r="R69">
            <v>98553990</v>
          </cell>
          <cell r="S69">
            <v>24624.218338629144</v>
          </cell>
          <cell r="T69">
            <v>470002455.42941445</v>
          </cell>
          <cell r="U69">
            <v>19087</v>
          </cell>
          <cell r="V69">
            <v>98553990</v>
          </cell>
          <cell r="W69">
            <v>0</v>
          </cell>
          <cell r="X69">
            <v>2203</v>
          </cell>
          <cell r="Y69">
            <v>5163.4092250922513</v>
          </cell>
          <cell r="Z69">
            <v>12630534.728765672</v>
          </cell>
          <cell r="AA69">
            <v>24624.218338629144</v>
          </cell>
          <cell r="AB69">
            <v>54247153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16884</v>
          </cell>
          <cell r="AJ69">
            <v>5089.0461544204181</v>
          </cell>
          <cell r="AK69">
            <v>85923455.271234334</v>
          </cell>
          <cell r="AL69">
            <v>24624.218338629144</v>
          </cell>
          <cell r="AM69">
            <v>415755302.42941445</v>
          </cell>
          <cell r="AN69">
            <v>0</v>
          </cell>
          <cell r="AO69">
            <v>9803.6129032258068</v>
          </cell>
          <cell r="AP69">
            <v>0</v>
          </cell>
          <cell r="AQ69">
            <v>0</v>
          </cell>
          <cell r="AR69">
            <v>0</v>
          </cell>
          <cell r="AS69">
            <v>50</v>
          </cell>
          <cell r="AT69">
            <v>254452.30772102092</v>
          </cell>
          <cell r="AU69">
            <v>1231210.9169314571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16834</v>
          </cell>
          <cell r="BC69">
            <v>85669002.963513315</v>
          </cell>
          <cell r="BD69">
            <v>414524091.512483</v>
          </cell>
          <cell r="BE69">
            <v>9650.0636942675155</v>
          </cell>
          <cell r="BF69">
            <v>0</v>
          </cell>
          <cell r="BG69">
            <v>0</v>
          </cell>
          <cell r="BH69">
            <v>53</v>
          </cell>
          <cell r="BI69">
            <v>269719.44618428213</v>
          </cell>
          <cell r="BJ69">
            <v>1305083.5719473446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16781</v>
          </cell>
          <cell r="BR69">
            <v>85399283.517329037</v>
          </cell>
          <cell r="BS69">
            <v>413219007.94053566</v>
          </cell>
          <cell r="BT69">
            <v>540.41865458015263</v>
          </cell>
          <cell r="BU69">
            <v>0</v>
          </cell>
          <cell r="BV69">
            <v>0</v>
          </cell>
          <cell r="BW69">
            <v>52</v>
          </cell>
          <cell r="BX69">
            <v>264630.40002986172</v>
          </cell>
          <cell r="BY69">
            <v>1280459.3536087153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16729</v>
          </cell>
          <cell r="CG69">
            <v>85134653.117299169</v>
          </cell>
          <cell r="CH69">
            <v>411938548.58692694</v>
          </cell>
          <cell r="CI69">
            <v>277.10613496932513</v>
          </cell>
          <cell r="CJ69">
            <v>0</v>
          </cell>
          <cell r="CK69">
            <v>52</v>
          </cell>
          <cell r="CL69">
            <v>264630.40002986172</v>
          </cell>
          <cell r="CM69">
            <v>1280459.3536087153</v>
          </cell>
          <cell r="CN69">
            <v>1298</v>
          </cell>
          <cell r="CO69">
            <v>5089.0461544204181</v>
          </cell>
          <cell r="CP69">
            <v>6605581.9084377028</v>
          </cell>
          <cell r="CQ69">
            <v>24624.218338629144</v>
          </cell>
          <cell r="CR69">
            <v>31962235.40354063</v>
          </cell>
          <cell r="CS69">
            <v>98.647999999999996</v>
          </cell>
          <cell r="CT69">
            <v>17975</v>
          </cell>
          <cell r="CU69">
            <v>91475604.625707015</v>
          </cell>
          <cell r="CV69">
            <v>442620324.63685888</v>
          </cell>
          <cell r="CW69">
            <v>200.41501486620416</v>
          </cell>
        </row>
        <row r="70">
          <cell r="D70">
            <v>9311880</v>
          </cell>
          <cell r="E70" t="str">
            <v>이지듀멜라비토닝매트커버팩트23호베이지본품19G(V2)</v>
          </cell>
          <cell r="F70">
            <v>7.5999999999999998E-2</v>
          </cell>
          <cell r="G70">
            <v>3</v>
          </cell>
          <cell r="H70">
            <v>2</v>
          </cell>
          <cell r="I70">
            <v>5171.366492146597</v>
          </cell>
          <cell r="J70">
            <v>761.33333333333337</v>
          </cell>
          <cell r="K70">
            <v>405</v>
          </cell>
          <cell r="L70">
            <v>1</v>
          </cell>
          <cell r="M70">
            <v>0</v>
          </cell>
          <cell r="N70" t="str">
            <v/>
          </cell>
          <cell r="O70" t="str">
            <v/>
          </cell>
          <cell r="P70">
            <v>955</v>
          </cell>
          <cell r="Q70">
            <v>5171.366492146597</v>
          </cell>
          <cell r="R70">
            <v>4938655</v>
          </cell>
          <cell r="S70">
            <v>29887.881481481483</v>
          </cell>
          <cell r="T70">
            <v>28542926.814814817</v>
          </cell>
          <cell r="U70">
            <v>955</v>
          </cell>
          <cell r="V70">
            <v>4938655</v>
          </cell>
          <cell r="W70">
            <v>0</v>
          </cell>
          <cell r="X70">
            <v>405</v>
          </cell>
          <cell r="Y70">
            <v>5171.3654320987653</v>
          </cell>
          <cell r="Z70">
            <v>2325578.1861379044</v>
          </cell>
          <cell r="AA70">
            <v>29887.881481481483</v>
          </cell>
          <cell r="AB70">
            <v>12104592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550</v>
          </cell>
          <cell r="AJ70">
            <v>4751.0487524765376</v>
          </cell>
          <cell r="AK70">
            <v>2613076.8138620956</v>
          </cell>
          <cell r="AL70">
            <v>29887.881481481487</v>
          </cell>
          <cell r="AM70">
            <v>16438334.814814817</v>
          </cell>
          <cell r="AN70">
            <v>0</v>
          </cell>
          <cell r="AO70">
            <v>105.76923076923077</v>
          </cell>
          <cell r="AP70">
            <v>0</v>
          </cell>
          <cell r="AQ70">
            <v>0</v>
          </cell>
          <cell r="AR70">
            <v>0</v>
          </cell>
          <cell r="AS70">
            <v>156</v>
          </cell>
          <cell r="AT70">
            <v>741163.60538633983</v>
          </cell>
          <cell r="AU70">
            <v>4662509.5111111123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394</v>
          </cell>
          <cell r="BC70">
            <v>1871913.2084757558</v>
          </cell>
          <cell r="BD70">
            <v>11775825.303703707</v>
          </cell>
          <cell r="BE70">
            <v>75.769230769230774</v>
          </cell>
          <cell r="BF70">
            <v>1</v>
          </cell>
          <cell r="BG70">
            <v>0</v>
          </cell>
          <cell r="BH70">
            <v>156</v>
          </cell>
          <cell r="BI70">
            <v>741163.60538633983</v>
          </cell>
          <cell r="BJ70">
            <v>4662509.5111111123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238</v>
          </cell>
          <cell r="BR70">
            <v>1130749.6030894159</v>
          </cell>
          <cell r="BS70">
            <v>7113315.7925925935</v>
          </cell>
          <cell r="BT70">
            <v>19.956521739130434</v>
          </cell>
          <cell r="BU70">
            <v>1</v>
          </cell>
          <cell r="BV70">
            <v>0</v>
          </cell>
          <cell r="BW70">
            <v>156</v>
          </cell>
          <cell r="BX70">
            <v>741163.60538633983</v>
          </cell>
          <cell r="BY70">
            <v>4662509.5111111123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82</v>
          </cell>
          <cell r="CG70">
            <v>389585.99770307611</v>
          </cell>
          <cell r="CH70">
            <v>2450806.2814814821</v>
          </cell>
          <cell r="CI70">
            <v>4.3963463065925339</v>
          </cell>
          <cell r="CJ70">
            <v>0</v>
          </cell>
          <cell r="CK70">
            <v>156</v>
          </cell>
          <cell r="CL70">
            <v>741163.60538633983</v>
          </cell>
          <cell r="CM70">
            <v>4662509.5111111123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-74</v>
          </cell>
          <cell r="CU70">
            <v>-351577.60768326378</v>
          </cell>
          <cell r="CV70">
            <v>-2211703.2296296302</v>
          </cell>
          <cell r="CW70">
            <v>0</v>
          </cell>
        </row>
        <row r="71">
          <cell r="D71">
            <v>9310226</v>
          </cell>
          <cell r="E71" t="str">
            <v>[단종]멜라비토닝매트커버쿠션19호페어(본품)_19g</v>
          </cell>
          <cell r="F71">
            <v>7.5999999999999998E-2</v>
          </cell>
          <cell r="G71">
            <v>2</v>
          </cell>
          <cell r="H71">
            <v>0</v>
          </cell>
          <cell r="I71">
            <v>4791.6923076923076</v>
          </cell>
          <cell r="J71">
            <v>1.5</v>
          </cell>
          <cell r="K71">
            <v>0</v>
          </cell>
          <cell r="L71">
            <v>1</v>
          </cell>
          <cell r="M71">
            <v>0</v>
          </cell>
          <cell r="N71" t="str">
            <v/>
          </cell>
          <cell r="O71" t="str">
            <v/>
          </cell>
          <cell r="P71">
            <v>13</v>
          </cell>
          <cell r="Q71">
            <v>4791.6923076923076</v>
          </cell>
          <cell r="R71">
            <v>62292</v>
          </cell>
          <cell r="S71">
            <v>23958.461538461535</v>
          </cell>
          <cell r="T71">
            <v>311459.99999999994</v>
          </cell>
          <cell r="U71">
            <v>13</v>
          </cell>
          <cell r="V71">
            <v>62292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13</v>
          </cell>
          <cell r="AJ71">
            <v>4791.6923076923076</v>
          </cell>
          <cell r="AK71">
            <v>62292</v>
          </cell>
          <cell r="AL71">
            <v>23958.461538461535</v>
          </cell>
          <cell r="AM71">
            <v>311459.99999999994</v>
          </cell>
          <cell r="AN71">
            <v>0</v>
          </cell>
          <cell r="AO71" t="str">
            <v>판매계획 미입력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13</v>
          </cell>
          <cell r="BC71">
            <v>62292</v>
          </cell>
          <cell r="BD71">
            <v>311459.99999999994</v>
          </cell>
          <cell r="BE71" t="str">
            <v>판매계획 미입력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13</v>
          </cell>
          <cell r="BR71">
            <v>62292</v>
          </cell>
          <cell r="BS71">
            <v>311459.99999999994</v>
          </cell>
          <cell r="BT71">
            <v>780</v>
          </cell>
          <cell r="BU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13</v>
          </cell>
          <cell r="CG71">
            <v>62292</v>
          </cell>
          <cell r="CH71">
            <v>311459.99999999994</v>
          </cell>
          <cell r="CI71">
            <v>390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13</v>
          </cell>
          <cell r="CU71">
            <v>62292</v>
          </cell>
          <cell r="CV71">
            <v>311459.99999999994</v>
          </cell>
          <cell r="CW71">
            <v>260</v>
          </cell>
        </row>
        <row r="72">
          <cell r="D72">
            <v>9310121</v>
          </cell>
          <cell r="E72" t="str">
            <v>리프트_EGF10코어이펙트앰플_1ml*4</v>
          </cell>
          <cell r="F72">
            <v>0.16</v>
          </cell>
          <cell r="G72">
            <v>3</v>
          </cell>
          <cell r="H72">
            <v>0</v>
          </cell>
          <cell r="I72">
            <v>3675.3822744510512</v>
          </cell>
          <cell r="J72">
            <v>6002.666666666667</v>
          </cell>
          <cell r="K72">
            <v>7996</v>
          </cell>
          <cell r="L72">
            <v>1</v>
          </cell>
          <cell r="M72">
            <v>0</v>
          </cell>
          <cell r="N72" t="str">
            <v/>
          </cell>
          <cell r="O72" t="str">
            <v/>
          </cell>
          <cell r="P72">
            <v>21359</v>
          </cell>
          <cell r="Q72">
            <v>3675.3822744510512</v>
          </cell>
          <cell r="R72">
            <v>78502490</v>
          </cell>
          <cell r="S72">
            <v>50283.834667333664</v>
          </cell>
          <cell r="T72">
            <v>1074012424.6595798</v>
          </cell>
          <cell r="U72">
            <v>21359</v>
          </cell>
          <cell r="V72">
            <v>78502490</v>
          </cell>
          <cell r="W72">
            <v>0</v>
          </cell>
          <cell r="X72">
            <v>7996</v>
          </cell>
          <cell r="Y72">
            <v>3658.347923961981</v>
          </cell>
          <cell r="Z72">
            <v>32480932.245434098</v>
          </cell>
          <cell r="AA72">
            <v>50283.834667333664</v>
          </cell>
          <cell r="AB72">
            <v>402069542</v>
          </cell>
          <cell r="AC72">
            <v>11001</v>
          </cell>
          <cell r="AD72">
            <v>3625.2747932006182</v>
          </cell>
          <cell r="AE72">
            <v>39881648</v>
          </cell>
          <cell r="AF72">
            <v>50283.834667333664</v>
          </cell>
          <cell r="AG72">
            <v>553172465.17533767</v>
          </cell>
          <cell r="AH72">
            <v>1760.16</v>
          </cell>
          <cell r="AI72">
            <v>24364</v>
          </cell>
          <cell r="AJ72">
            <v>3525.8252238780947</v>
          </cell>
          <cell r="AK72">
            <v>85903205.754565895</v>
          </cell>
          <cell r="AL72">
            <v>50283.834667333671</v>
          </cell>
          <cell r="AM72">
            <v>1225115347.8349175</v>
          </cell>
          <cell r="AN72">
            <v>0</v>
          </cell>
          <cell r="AO72">
            <v>226.05773195876287</v>
          </cell>
          <cell r="AP72">
            <v>0</v>
          </cell>
          <cell r="AQ72">
            <v>0</v>
          </cell>
          <cell r="AR72">
            <v>0</v>
          </cell>
          <cell r="AS72">
            <v>2500</v>
          </cell>
          <cell r="AT72">
            <v>8814563.0596952364</v>
          </cell>
          <cell r="AU72">
            <v>125709586.66833417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21864</v>
          </cell>
          <cell r="BC72">
            <v>77088642.694870666</v>
          </cell>
          <cell r="BD72">
            <v>1099405761.1665833</v>
          </cell>
          <cell r="BE72">
            <v>175.69285714285715</v>
          </cell>
          <cell r="BF72">
            <v>0</v>
          </cell>
          <cell r="BG72">
            <v>0</v>
          </cell>
          <cell r="BH72">
            <v>3200</v>
          </cell>
          <cell r="BI72">
            <v>11282640.716409903</v>
          </cell>
          <cell r="BJ72">
            <v>160908270.93546775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18664</v>
          </cell>
          <cell r="BR72">
            <v>65806001.978460759</v>
          </cell>
          <cell r="BS72">
            <v>938497490.23111558</v>
          </cell>
          <cell r="BT72">
            <v>119.96000761759664</v>
          </cell>
          <cell r="BU72">
            <v>0</v>
          </cell>
          <cell r="BW72">
            <v>4000</v>
          </cell>
          <cell r="BX72">
            <v>14103300.895512378</v>
          </cell>
          <cell r="BY72">
            <v>201135338.66933468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14664</v>
          </cell>
          <cell r="CG72">
            <v>51702701.082948379</v>
          </cell>
          <cell r="CH72">
            <v>737362151.56178093</v>
          </cell>
          <cell r="CI72">
            <v>82.457514161946008</v>
          </cell>
          <cell r="CJ72">
            <v>0</v>
          </cell>
          <cell r="CK72">
            <v>4000</v>
          </cell>
          <cell r="CL72">
            <v>14103300.895512378</v>
          </cell>
          <cell r="CM72">
            <v>201135338.66933468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10664</v>
          </cell>
          <cell r="CU72">
            <v>37599400.187436</v>
          </cell>
          <cell r="CV72">
            <v>536226812.89244628</v>
          </cell>
          <cell r="CW72">
            <v>53.296312749888941</v>
          </cell>
        </row>
        <row r="73">
          <cell r="D73">
            <v>9309908</v>
          </cell>
          <cell r="E73" t="str">
            <v>멜라_토닝패치4매_V2</v>
          </cell>
          <cell r="F73">
            <v>8.0000000000000002E-3</v>
          </cell>
          <cell r="G73">
            <v>3</v>
          </cell>
          <cell r="H73">
            <v>0</v>
          </cell>
          <cell r="I73">
            <v>1990.7848842648903</v>
          </cell>
          <cell r="J73">
            <v>9030</v>
          </cell>
          <cell r="K73">
            <v>5489</v>
          </cell>
          <cell r="L73">
            <v>0</v>
          </cell>
          <cell r="M73">
            <v>0</v>
          </cell>
          <cell r="N73" t="str">
            <v/>
          </cell>
          <cell r="O73" t="str">
            <v/>
          </cell>
          <cell r="P73">
            <v>106874</v>
          </cell>
          <cell r="Q73">
            <v>1990.7848868761346</v>
          </cell>
          <cell r="R73">
            <v>212763144</v>
          </cell>
          <cell r="S73">
            <v>11035.470392431675</v>
          </cell>
          <cell r="T73">
            <v>1179404862.7207427</v>
          </cell>
          <cell r="U73">
            <v>106874</v>
          </cell>
          <cell r="V73">
            <v>212763143.72092587</v>
          </cell>
          <cell r="W73">
            <v>0</v>
          </cell>
          <cell r="X73">
            <v>5708</v>
          </cell>
          <cell r="Y73">
            <v>1990.7848967057512</v>
          </cell>
          <cell r="Z73">
            <v>12617665.083148394</v>
          </cell>
          <cell r="AA73">
            <v>11035.470392431675</v>
          </cell>
          <cell r="AB73">
            <v>62990465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101166</v>
          </cell>
          <cell r="AJ73">
            <v>1978.3867990911137</v>
          </cell>
          <cell r="AK73">
            <v>200145478.91685161</v>
          </cell>
          <cell r="AL73">
            <v>11035.470392431675</v>
          </cell>
          <cell r="AM73">
            <v>1116414397.7207427</v>
          </cell>
          <cell r="AN73">
            <v>0</v>
          </cell>
          <cell r="AO73">
            <v>442.23920142783936</v>
          </cell>
          <cell r="AP73">
            <v>0</v>
          </cell>
          <cell r="AQ73">
            <v>0</v>
          </cell>
          <cell r="AR73">
            <v>0</v>
          </cell>
          <cell r="AS73">
            <v>7016.9510015033866</v>
          </cell>
          <cell r="AT73">
            <v>13882243.231243471</v>
          </cell>
          <cell r="AU73">
            <v>77435355.02223441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94149.048998496612</v>
          </cell>
          <cell r="BC73">
            <v>186263235.68560815</v>
          </cell>
          <cell r="BD73">
            <v>1038979042.6985084</v>
          </cell>
          <cell r="BE73">
            <v>399.53350675817967</v>
          </cell>
          <cell r="BF73">
            <v>0</v>
          </cell>
          <cell r="BG73">
            <v>0</v>
          </cell>
          <cell r="BH73">
            <v>6838.3678079988049</v>
          </cell>
          <cell r="BI73">
            <v>13528936.598674472</v>
          </cell>
          <cell r="BJ73">
            <v>75464605.477728695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87310.681190497809</v>
          </cell>
          <cell r="BR73">
            <v>172734299.08693367</v>
          </cell>
          <cell r="BS73">
            <v>963514437.22077966</v>
          </cell>
          <cell r="BT73">
            <v>335.81171861895376</v>
          </cell>
          <cell r="BU73">
            <v>0</v>
          </cell>
          <cell r="BW73">
            <v>6732.9510015033866</v>
          </cell>
          <cell r="BX73">
            <v>13320381.380301593</v>
          </cell>
          <cell r="BY73">
            <v>74301281.430783808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80577.730188994421</v>
          </cell>
          <cell r="CG73">
            <v>159413917.70663208</v>
          </cell>
          <cell r="CH73">
            <v>889213155.78999591</v>
          </cell>
          <cell r="CI73">
            <v>282.21230279752734</v>
          </cell>
          <cell r="CJ73">
            <v>0</v>
          </cell>
          <cell r="CK73">
            <v>7636.9510015033866</v>
          </cell>
          <cell r="CL73">
            <v>15108843.046679961</v>
          </cell>
          <cell r="CM73">
            <v>84277346.665542051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72940.779187491033</v>
          </cell>
          <cell r="CU73">
            <v>144305074.6599521</v>
          </cell>
          <cell r="CV73">
            <v>804935809.12445378</v>
          </cell>
          <cell r="CW73">
            <v>242.32817005810975</v>
          </cell>
        </row>
        <row r="74">
          <cell r="D74">
            <v>9309904</v>
          </cell>
          <cell r="E74" t="str">
            <v>멜라B_토닝앰플쿠션_23베이지_리필_15g_V3</v>
          </cell>
          <cell r="F74">
            <v>0.06</v>
          </cell>
          <cell r="G74">
            <v>3</v>
          </cell>
          <cell r="H74">
            <v>0</v>
          </cell>
          <cell r="I74">
            <v>3029.5318606361175</v>
          </cell>
          <cell r="J74">
            <v>12412</v>
          </cell>
          <cell r="K74">
            <v>11375</v>
          </cell>
          <cell r="L74">
            <v>0</v>
          </cell>
          <cell r="M74">
            <v>0</v>
          </cell>
          <cell r="N74" t="str">
            <v/>
          </cell>
          <cell r="O74" t="str">
            <v/>
          </cell>
          <cell r="P74">
            <v>63918</v>
          </cell>
          <cell r="Q74">
            <v>3029.5318533120562</v>
          </cell>
          <cell r="R74">
            <v>193641617</v>
          </cell>
          <cell r="S74">
            <v>14623.559398099262</v>
          </cell>
          <cell r="T74">
            <v>934708669.60770857</v>
          </cell>
          <cell r="U74">
            <v>63918</v>
          </cell>
          <cell r="V74">
            <v>193641617.46813935</v>
          </cell>
          <cell r="W74">
            <v>0</v>
          </cell>
          <cell r="X74">
            <v>11364</v>
          </cell>
          <cell r="Y74">
            <v>3029.5318911494546</v>
          </cell>
          <cell r="Z74">
            <v>38227636.475380361</v>
          </cell>
          <cell r="AA74">
            <v>14623.559398099262</v>
          </cell>
          <cell r="AB74">
            <v>166182129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52554</v>
          </cell>
          <cell r="AJ74">
            <v>2957.2245789972148</v>
          </cell>
          <cell r="AK74">
            <v>155413980.52461964</v>
          </cell>
          <cell r="AL74">
            <v>14623.559398099262</v>
          </cell>
          <cell r="AM74">
            <v>768526540.60770857</v>
          </cell>
          <cell r="AN74">
            <v>0</v>
          </cell>
          <cell r="AO74">
            <v>115.43110109610753</v>
          </cell>
          <cell r="AP74">
            <v>0</v>
          </cell>
          <cell r="AQ74">
            <v>0</v>
          </cell>
          <cell r="AR74">
            <v>0</v>
          </cell>
          <cell r="AS74">
            <v>13422.550439320421</v>
          </cell>
          <cell r="AT74">
            <v>39693496.07198821</v>
          </cell>
          <cell r="AU74">
            <v>196285463.62338552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39131.449560679583</v>
          </cell>
          <cell r="BC74">
            <v>115720484.45263143</v>
          </cell>
          <cell r="BD74">
            <v>572241076.98432314</v>
          </cell>
          <cell r="BE74">
            <v>84.190296249686</v>
          </cell>
          <cell r="BF74">
            <v>1</v>
          </cell>
          <cell r="BG74">
            <v>0</v>
          </cell>
          <cell r="BH74">
            <v>13864.028718039279</v>
          </cell>
          <cell r="BI74">
            <v>40999046.488909006</v>
          </cell>
          <cell r="BJ74">
            <v>202741447.45520136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25267.420842640306</v>
          </cell>
          <cell r="BR74">
            <v>74721437.963722423</v>
          </cell>
          <cell r="BS74">
            <v>369499629.52912182</v>
          </cell>
          <cell r="BT74">
            <v>56.317026795626425</v>
          </cell>
          <cell r="BU74">
            <v>1</v>
          </cell>
          <cell r="BW74">
            <v>13689.032745206616</v>
          </cell>
          <cell r="BX74">
            <v>40481544.096822724</v>
          </cell>
          <cell r="BY74">
            <v>200182383.45205474</v>
          </cell>
          <cell r="BZ74">
            <v>26000</v>
          </cell>
          <cell r="CA74">
            <v>2957.2245789972148</v>
          </cell>
          <cell r="CB74">
            <v>76887839.053927585</v>
          </cell>
          <cell r="CC74">
            <v>14623.559398099262</v>
          </cell>
          <cell r="CD74">
            <v>380212544.35058081</v>
          </cell>
          <cell r="CE74">
            <v>1560</v>
          </cell>
          <cell r="CF74">
            <v>37578.388097433693</v>
          </cell>
          <cell r="CG74">
            <v>111127732.9208273</v>
          </cell>
          <cell r="CH74">
            <v>549529790.42764795</v>
          </cell>
          <cell r="CI74">
            <v>86.491541554867837</v>
          </cell>
          <cell r="CJ74">
            <v>0</v>
          </cell>
          <cell r="CK74">
            <v>14278.724589820731</v>
          </cell>
          <cell r="CL74">
            <v>42225395.31374979</v>
          </cell>
          <cell r="CM74">
            <v>208805777.16834399</v>
          </cell>
          <cell r="CN74">
            <v>25000</v>
          </cell>
          <cell r="CO74">
            <v>2957.2245789972148</v>
          </cell>
          <cell r="CP74">
            <v>73930614.474930376</v>
          </cell>
          <cell r="CQ74">
            <v>14623.559398099262</v>
          </cell>
          <cell r="CR74">
            <v>365588984.95248157</v>
          </cell>
          <cell r="CS74">
            <v>1500</v>
          </cell>
          <cell r="CT74">
            <v>48299.663507612961</v>
          </cell>
          <cell r="CU74">
            <v>142832952.08200788</v>
          </cell>
          <cell r="CV74">
            <v>706312998.21178544</v>
          </cell>
          <cell r="CW74">
            <v>116.74104940608999</v>
          </cell>
        </row>
        <row r="75">
          <cell r="D75">
            <v>9309903</v>
          </cell>
          <cell r="E75" t="str">
            <v>멜라B_토닝앰플쿠션_21내추럴_리필_15g_V3</v>
          </cell>
          <cell r="F75">
            <v>0.06</v>
          </cell>
          <cell r="G75">
            <v>3</v>
          </cell>
          <cell r="H75">
            <v>0</v>
          </cell>
          <cell r="I75">
            <v>2969.6194548912345</v>
          </cell>
          <cell r="J75">
            <v>56230.666666666664</v>
          </cell>
          <cell r="K75">
            <v>54682</v>
          </cell>
          <cell r="L75">
            <v>0</v>
          </cell>
          <cell r="M75">
            <v>0</v>
          </cell>
          <cell r="N75" t="str">
            <v/>
          </cell>
          <cell r="O75" t="str">
            <v/>
          </cell>
          <cell r="P75">
            <v>187194</v>
          </cell>
          <cell r="Q75">
            <v>2969.6194536149665</v>
          </cell>
          <cell r="R75">
            <v>555894944</v>
          </cell>
          <cell r="S75">
            <v>14666.53743179338</v>
          </cell>
          <cell r="T75">
            <v>2745487808.0071301</v>
          </cell>
          <cell r="U75">
            <v>187194</v>
          </cell>
          <cell r="V75">
            <v>555894944.23890972</v>
          </cell>
          <cell r="W75">
            <v>0</v>
          </cell>
          <cell r="X75">
            <v>54980</v>
          </cell>
          <cell r="Y75">
            <v>2966.5137327027492</v>
          </cell>
          <cell r="Z75">
            <v>181101393.67559606</v>
          </cell>
          <cell r="AA75">
            <v>14666.53743179338</v>
          </cell>
          <cell r="AB75">
            <v>806366228</v>
          </cell>
          <cell r="AC75">
            <v>81152</v>
          </cell>
          <cell r="AD75">
            <v>2959.349714116719</v>
          </cell>
          <cell r="AE75">
            <v>240157147.99999997</v>
          </cell>
          <cell r="AF75">
            <v>14666.53743179338</v>
          </cell>
          <cell r="AG75">
            <v>1190218845.6648965</v>
          </cell>
          <cell r="AH75">
            <v>4869.12</v>
          </cell>
          <cell r="AI75">
            <v>213366</v>
          </cell>
          <cell r="AJ75">
            <v>2882.1400706973182</v>
          </cell>
          <cell r="AK75">
            <v>614950698.324404</v>
          </cell>
          <cell r="AL75">
            <v>14666.537431793382</v>
          </cell>
          <cell r="AM75">
            <v>3129340425.6720266</v>
          </cell>
          <cell r="AN75">
            <v>0</v>
          </cell>
          <cell r="AO75">
            <v>108.59553328433668</v>
          </cell>
          <cell r="AP75">
            <v>0</v>
          </cell>
          <cell r="AQ75">
            <v>0</v>
          </cell>
          <cell r="AR75">
            <v>0</v>
          </cell>
          <cell r="AS75">
            <v>58068.690337660461</v>
          </cell>
          <cell r="AT75">
            <v>167362099.27508539</v>
          </cell>
          <cell r="AU75">
            <v>851666620.45251584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155297.30966233954</v>
          </cell>
          <cell r="BC75">
            <v>447588599.04931861</v>
          </cell>
          <cell r="BD75">
            <v>2277673805.219511</v>
          </cell>
          <cell r="BE75">
            <v>76.067190890330423</v>
          </cell>
          <cell r="BF75">
            <v>1</v>
          </cell>
          <cell r="BG75">
            <v>0</v>
          </cell>
          <cell r="BH75">
            <v>59648.163654598779</v>
          </cell>
          <cell r="BI75">
            <v>171914362.61243051</v>
          </cell>
          <cell r="BJ75">
            <v>874832024.97791052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95649.146007740754</v>
          </cell>
          <cell r="BR75">
            <v>275674236.43688804</v>
          </cell>
          <cell r="BS75">
            <v>1402841780.2416003</v>
          </cell>
          <cell r="BT75">
            <v>47.738440391603007</v>
          </cell>
          <cell r="BU75">
            <v>1</v>
          </cell>
          <cell r="BW75">
            <v>59113.070952450638</v>
          </cell>
          <cell r="BX75">
            <v>170372150.49403167</v>
          </cell>
          <cell r="BY75">
            <v>866984067.83237541</v>
          </cell>
          <cell r="BZ75">
            <v>100000</v>
          </cell>
          <cell r="CA75">
            <v>2882.1400706973182</v>
          </cell>
          <cell r="CB75">
            <v>288214007.06973183</v>
          </cell>
          <cell r="CC75">
            <v>14666.537431793382</v>
          </cell>
          <cell r="CD75">
            <v>1466653743.1793382</v>
          </cell>
          <cell r="CE75">
            <v>6000</v>
          </cell>
          <cell r="CF75">
            <v>136536.07505529013</v>
          </cell>
          <cell r="CG75">
            <v>393516093.0125882</v>
          </cell>
          <cell r="CH75">
            <v>2002511455.5885634</v>
          </cell>
          <cell r="CI75">
            <v>69.252046505759282</v>
          </cell>
          <cell r="CJ75">
            <v>0</v>
          </cell>
          <cell r="CK75">
            <v>64981.029383762281</v>
          </cell>
          <cell r="CL75">
            <v>187284428.62210113</v>
          </cell>
          <cell r="CM75">
            <v>953046699.81341517</v>
          </cell>
          <cell r="CN75">
            <v>50000</v>
          </cell>
          <cell r="CO75">
            <v>2882.1400706973182</v>
          </cell>
          <cell r="CP75">
            <v>144107003.53486592</v>
          </cell>
          <cell r="CQ75">
            <v>14666.537431793382</v>
          </cell>
          <cell r="CR75">
            <v>733326871.58966911</v>
          </cell>
          <cell r="CS75">
            <v>3000</v>
          </cell>
          <cell r="CT75">
            <v>121555.04567152786</v>
          </cell>
          <cell r="CU75">
            <v>350338667.92535305</v>
          </cell>
          <cell r="CV75">
            <v>1782791627.3648174</v>
          </cell>
          <cell r="CW75">
            <v>64.851647442898937</v>
          </cell>
        </row>
        <row r="76">
          <cell r="D76">
            <v>9309902</v>
          </cell>
          <cell r="E76" t="str">
            <v>멜라B_토닝앰플쿠션_19페어_리필_15g_V3</v>
          </cell>
          <cell r="F76">
            <v>0.06</v>
          </cell>
          <cell r="G76">
            <v>3</v>
          </cell>
          <cell r="H76">
            <v>0</v>
          </cell>
          <cell r="I76">
            <v>3031.9100155318401</v>
          </cell>
          <cell r="J76">
            <v>549.66666666666663</v>
          </cell>
          <cell r="K76">
            <v>129</v>
          </cell>
          <cell r="L76">
            <v>1</v>
          </cell>
          <cell r="M76">
            <v>0</v>
          </cell>
          <cell r="N76" t="str">
            <v/>
          </cell>
          <cell r="O76" t="str">
            <v/>
          </cell>
          <cell r="P76">
            <v>79819</v>
          </cell>
          <cell r="Q76">
            <v>3031.9100088951254</v>
          </cell>
          <cell r="R76">
            <v>242004025</v>
          </cell>
          <cell r="S76">
            <v>18567.039370078739</v>
          </cell>
          <cell r="T76">
            <v>1482002515.480315</v>
          </cell>
          <cell r="U76">
            <v>79819</v>
          </cell>
          <cell r="V76">
            <v>242004025.52973595</v>
          </cell>
          <cell r="W76">
            <v>0</v>
          </cell>
          <cell r="X76">
            <v>254</v>
          </cell>
          <cell r="Y76">
            <v>3031.9103825136622</v>
          </cell>
          <cell r="Z76">
            <v>855107.60850051115</v>
          </cell>
          <cell r="AA76">
            <v>18567.039370078739</v>
          </cell>
          <cell r="AB76">
            <v>4716028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79565</v>
          </cell>
          <cell r="AJ76">
            <v>3030.841668968761</v>
          </cell>
          <cell r="AK76">
            <v>241148917.39149949</v>
          </cell>
          <cell r="AL76">
            <v>18567.039370078739</v>
          </cell>
          <cell r="AM76">
            <v>1477286487.480315</v>
          </cell>
          <cell r="AN76">
            <v>0</v>
          </cell>
          <cell r="AO76">
            <v>963.27286468885825</v>
          </cell>
          <cell r="AP76">
            <v>0</v>
          </cell>
          <cell r="AQ76">
            <v>0</v>
          </cell>
          <cell r="AR76">
            <v>0</v>
          </cell>
          <cell r="AS76">
            <v>2201.3122330195265</v>
          </cell>
          <cell r="AT76">
            <v>6671828.8422462521</v>
          </cell>
          <cell r="AU76">
            <v>40871850.896309495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77363.687766980467</v>
          </cell>
          <cell r="BC76">
            <v>234477088.5492532</v>
          </cell>
          <cell r="BD76">
            <v>1436414636.5840054</v>
          </cell>
          <cell r="BE76">
            <v>837.89022454769588</v>
          </cell>
          <cell r="BF76">
            <v>0</v>
          </cell>
          <cell r="BG76">
            <v>0</v>
          </cell>
          <cell r="BH76">
            <v>2603.8676340160109</v>
          </cell>
          <cell r="BI76">
            <v>7891910.5256548254</v>
          </cell>
          <cell r="BJ76">
            <v>48346112.875249051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74759.820132964451</v>
          </cell>
          <cell r="BR76">
            <v>226585178.02359837</v>
          </cell>
          <cell r="BS76">
            <v>1388068523.7087562</v>
          </cell>
          <cell r="BT76">
            <v>1075.5713514253655</v>
          </cell>
          <cell r="BU76">
            <v>0</v>
          </cell>
          <cell r="BW76">
            <v>2628.6950634214613</v>
          </cell>
          <cell r="BX76">
            <v>7967158.5332302451</v>
          </cell>
          <cell r="BY76">
            <v>48807084.7344779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72131.125069542992</v>
          </cell>
          <cell r="CG76">
            <v>218618019.49036813</v>
          </cell>
          <cell r="CH76">
            <v>1339261438.9742782</v>
          </cell>
          <cell r="CI76">
            <v>1554.323629773688</v>
          </cell>
          <cell r="CJ76">
            <v>0</v>
          </cell>
          <cell r="CK76">
            <v>3077.2751489066786</v>
          </cell>
          <cell r="CL76">
            <v>9326733.74818841</v>
          </cell>
          <cell r="CM76">
            <v>57135888.842315219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69053.849920636319</v>
          </cell>
          <cell r="CU76">
            <v>209291285.74217972</v>
          </cell>
          <cell r="CV76">
            <v>1282125550.1319633</v>
          </cell>
          <cell r="CW76">
            <v>3768.8577882700238</v>
          </cell>
        </row>
        <row r="77">
          <cell r="D77">
            <v>9309900</v>
          </cell>
          <cell r="E77" t="str">
            <v>멜라B_토닝앰플쿠션_23베이지_본품_15g_V3</v>
          </cell>
          <cell r="F77">
            <v>0.06</v>
          </cell>
          <cell r="G77">
            <v>3</v>
          </cell>
          <cell r="H77">
            <v>0</v>
          </cell>
          <cell r="I77">
            <v>5311.7253331197098</v>
          </cell>
          <cell r="J77">
            <v>14457.666666666666</v>
          </cell>
          <cell r="K77">
            <v>14222</v>
          </cell>
          <cell r="L77">
            <v>0</v>
          </cell>
          <cell r="M77">
            <v>0</v>
          </cell>
          <cell r="N77" t="str">
            <v/>
          </cell>
          <cell r="O77" t="str">
            <v/>
          </cell>
          <cell r="P77">
            <v>112347</v>
          </cell>
          <cell r="Q77">
            <v>5311.7253331197098</v>
          </cell>
          <cell r="R77">
            <v>596756406</v>
          </cell>
          <cell r="S77">
            <v>23864.480778691406</v>
          </cell>
          <cell r="T77">
            <v>2681102822.0436435</v>
          </cell>
          <cell r="U77">
            <v>112347</v>
          </cell>
          <cell r="V77">
            <v>596756406</v>
          </cell>
          <cell r="W77">
            <v>0</v>
          </cell>
          <cell r="X77">
            <v>14229</v>
          </cell>
          <cell r="Y77">
            <v>5311.72531619034</v>
          </cell>
          <cell r="Z77">
            <v>83922938.428619698</v>
          </cell>
          <cell r="AA77">
            <v>23864.480778691406</v>
          </cell>
          <cell r="AB77">
            <v>339567697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98118</v>
          </cell>
          <cell r="AJ77">
            <v>5226.7011921500671</v>
          </cell>
          <cell r="AK77">
            <v>512833467.57138032</v>
          </cell>
          <cell r="AL77">
            <v>23864.480778691406</v>
          </cell>
          <cell r="AM77">
            <v>2341535125.0436435</v>
          </cell>
          <cell r="AN77">
            <v>0</v>
          </cell>
          <cell r="AO77">
            <v>196.54926835109293</v>
          </cell>
          <cell r="AP77">
            <v>0</v>
          </cell>
          <cell r="AQ77">
            <v>0</v>
          </cell>
          <cell r="AR77">
            <v>0</v>
          </cell>
          <cell r="AS77">
            <v>15394.454513471526</v>
          </cell>
          <cell r="AT77">
            <v>80462213.758061603</v>
          </cell>
          <cell r="AU77">
            <v>367380663.8351804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82723.54548652847</v>
          </cell>
          <cell r="BC77">
            <v>432371253.81331867</v>
          </cell>
          <cell r="BD77">
            <v>1974154461.208463</v>
          </cell>
          <cell r="BE77">
            <v>166.66067742313609</v>
          </cell>
          <cell r="BF77">
            <v>0</v>
          </cell>
          <cell r="BG77">
            <v>0</v>
          </cell>
          <cell r="BH77">
            <v>15227.032627899769</v>
          </cell>
          <cell r="BI77">
            <v>79587149.589151695</v>
          </cell>
          <cell r="BJ77">
            <v>363385227.46502095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67496.512858628703</v>
          </cell>
          <cell r="BR77">
            <v>352784104.22416699</v>
          </cell>
          <cell r="BS77">
            <v>1610769233.7434421</v>
          </cell>
          <cell r="BT77">
            <v>138.36622857044389</v>
          </cell>
          <cell r="BU77">
            <v>0</v>
          </cell>
          <cell r="BW77">
            <v>14306.789997905553</v>
          </cell>
          <cell r="BX77">
            <v>74777316.337893605</v>
          </cell>
          <cell r="BY77">
            <v>341424114.90979153</v>
          </cell>
          <cell r="BZ77">
            <v>20000</v>
          </cell>
          <cell r="CA77">
            <v>5226.7011921500671</v>
          </cell>
          <cell r="CB77">
            <v>104534023.84300134</v>
          </cell>
          <cell r="CC77">
            <v>23864.480778691406</v>
          </cell>
          <cell r="CD77">
            <v>477289615.5738281</v>
          </cell>
          <cell r="CE77">
            <v>1200</v>
          </cell>
          <cell r="CF77">
            <v>73189.722860723152</v>
          </cell>
          <cell r="CG77">
            <v>382540811.72927469</v>
          </cell>
          <cell r="CH77">
            <v>1746634734.4074786</v>
          </cell>
          <cell r="CI77">
            <v>149.52332110842724</v>
          </cell>
          <cell r="CJ77">
            <v>0</v>
          </cell>
          <cell r="CK77">
            <v>15138.497257337192</v>
          </cell>
          <cell r="CL77">
            <v>79124401.662284821</v>
          </cell>
          <cell r="CM77">
            <v>361272376.81599599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58051.225603385959</v>
          </cell>
          <cell r="CU77">
            <v>303416410.0669899</v>
          </cell>
          <cell r="CV77">
            <v>1385362357.5914826</v>
          </cell>
          <cell r="CW77">
            <v>120.45766500598845</v>
          </cell>
        </row>
        <row r="78">
          <cell r="D78">
            <v>9309839</v>
          </cell>
          <cell r="E78" t="str">
            <v>멜라B_토닝앰플쿠션_21내추럴_본품_15g_V3</v>
          </cell>
          <cell r="F78">
            <v>0.06</v>
          </cell>
          <cell r="G78">
            <v>3</v>
          </cell>
          <cell r="H78">
            <v>0</v>
          </cell>
          <cell r="I78">
            <v>5290.5235632112581</v>
          </cell>
          <cell r="J78">
            <v>67569.333333333328</v>
          </cell>
          <cell r="K78">
            <v>67336</v>
          </cell>
          <cell r="L78">
            <v>0</v>
          </cell>
          <cell r="M78">
            <v>0</v>
          </cell>
          <cell r="N78" t="str">
            <v/>
          </cell>
          <cell r="O78" t="str">
            <v/>
          </cell>
          <cell r="P78">
            <v>402901</v>
          </cell>
          <cell r="Q78">
            <v>5290.523562860355</v>
          </cell>
          <cell r="R78">
            <v>2131557234</v>
          </cell>
          <cell r="S78">
            <v>23596.025396778441</v>
          </cell>
          <cell r="T78">
            <v>9506862228.3874302</v>
          </cell>
          <cell r="U78">
            <v>402901</v>
          </cell>
          <cell r="V78">
            <v>2131557234.1413791</v>
          </cell>
          <cell r="W78">
            <v>0</v>
          </cell>
          <cell r="X78">
            <v>67607</v>
          </cell>
          <cell r="Y78">
            <v>5289.3456071612409</v>
          </cell>
          <cell r="Z78">
            <v>397067465.37478101</v>
          </cell>
          <cell r="AA78">
            <v>23596.025396778441</v>
          </cell>
          <cell r="AB78">
            <v>1595256489</v>
          </cell>
          <cell r="AC78">
            <v>39900</v>
          </cell>
          <cell r="AD78">
            <v>5277.4509022556394</v>
          </cell>
          <cell r="AE78">
            <v>210570291</v>
          </cell>
          <cell r="AF78">
            <v>23596.025396778441</v>
          </cell>
          <cell r="AG78">
            <v>941481413.33145976</v>
          </cell>
          <cell r="AH78">
            <v>2394</v>
          </cell>
          <cell r="AI78">
            <v>375194</v>
          </cell>
          <cell r="AJ78">
            <v>5184.1448947083882</v>
          </cell>
          <cell r="AK78">
            <v>1945060059.6252189</v>
          </cell>
          <cell r="AL78">
            <v>23596.025396778437</v>
          </cell>
          <cell r="AM78">
            <v>8853087152.7188892</v>
          </cell>
          <cell r="AN78">
            <v>0</v>
          </cell>
          <cell r="AO78">
            <v>188.12220135667604</v>
          </cell>
          <cell r="AP78">
            <v>0</v>
          </cell>
          <cell r="AQ78">
            <v>0</v>
          </cell>
          <cell r="AR78">
            <v>0</v>
          </cell>
          <cell r="AS78">
            <v>57938.515956275784</v>
          </cell>
          <cell r="AT78">
            <v>300361661.7017076</v>
          </cell>
          <cell r="AU78">
            <v>1367118693.9559362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317255.48404372419</v>
          </cell>
          <cell r="BC78">
            <v>1644698397.9235113</v>
          </cell>
          <cell r="BD78">
            <v>7485968458.7629528</v>
          </cell>
          <cell r="BE78">
            <v>150.23213884365725</v>
          </cell>
          <cell r="BF78">
            <v>0</v>
          </cell>
          <cell r="BG78">
            <v>0</v>
          </cell>
          <cell r="BH78">
            <v>61061.148429337947</v>
          </cell>
          <cell r="BI78">
            <v>316549840.89498341</v>
          </cell>
          <cell r="BJ78">
            <v>1440800409.0951159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256194.33561438625</v>
          </cell>
          <cell r="BR78">
            <v>1328148557.0285277</v>
          </cell>
          <cell r="BS78">
            <v>6045168049.6678362</v>
          </cell>
          <cell r="BT78">
            <v>117.30071770443382</v>
          </cell>
          <cell r="BU78">
            <v>0</v>
          </cell>
          <cell r="BW78">
            <v>60497.809896954066</v>
          </cell>
          <cell r="BX78">
            <v>313629412.31833303</v>
          </cell>
          <cell r="BY78">
            <v>1427507858.778002</v>
          </cell>
          <cell r="BZ78">
            <v>50000</v>
          </cell>
          <cell r="CA78">
            <v>5184.1448947083882</v>
          </cell>
          <cell r="CB78">
            <v>259207244.73541942</v>
          </cell>
          <cell r="CC78">
            <v>23596.025396778437</v>
          </cell>
          <cell r="CD78">
            <v>1179801269.8389218</v>
          </cell>
          <cell r="CE78">
            <v>3000</v>
          </cell>
          <cell r="CF78">
            <v>245696.52571743217</v>
          </cell>
          <cell r="CG78">
            <v>1273726389.4456141</v>
          </cell>
          <cell r="CH78">
            <v>5797461460.728756</v>
          </cell>
          <cell r="CI78">
            <v>108.58775582531159</v>
          </cell>
          <cell r="CJ78">
            <v>0</v>
          </cell>
          <cell r="CK78">
            <v>68500.19801474594</v>
          </cell>
          <cell r="CL78">
            <v>355114951.82465881</v>
          </cell>
          <cell r="CM78">
            <v>1616332412.040297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177196.32770268625</v>
          </cell>
          <cell r="CU78">
            <v>918611437.62095547</v>
          </cell>
          <cell r="CV78">
            <v>4181129048.6884594</v>
          </cell>
          <cell r="CW78">
            <v>78.673113509292989</v>
          </cell>
        </row>
        <row r="79">
          <cell r="D79">
            <v>9309838</v>
          </cell>
          <cell r="E79" t="str">
            <v>멜라B_토닝앰플쿠션_19페어_본품_15g_V3</v>
          </cell>
          <cell r="F79">
            <v>0.06</v>
          </cell>
          <cell r="G79">
            <v>3</v>
          </cell>
          <cell r="H79">
            <v>0</v>
          </cell>
          <cell r="I79">
            <v>5351.445902056932</v>
          </cell>
          <cell r="J79">
            <v>2555.3333333333335</v>
          </cell>
          <cell r="K79">
            <v>1367</v>
          </cell>
          <cell r="L79">
            <v>1</v>
          </cell>
          <cell r="M79">
            <v>0</v>
          </cell>
          <cell r="N79" t="str">
            <v/>
          </cell>
          <cell r="O79" t="str">
            <v/>
          </cell>
          <cell r="P79">
            <v>62797</v>
          </cell>
          <cell r="Q79">
            <v>5351.4458970969954</v>
          </cell>
          <cell r="R79">
            <v>336054748</v>
          </cell>
          <cell r="S79">
            <v>29537.408850726551</v>
          </cell>
          <cell r="T79">
            <v>1854860663.5990753</v>
          </cell>
          <cell r="U79">
            <v>62797</v>
          </cell>
          <cell r="V79">
            <v>336054748.31146914</v>
          </cell>
          <cell r="W79">
            <v>0</v>
          </cell>
          <cell r="X79">
            <v>1514</v>
          </cell>
          <cell r="Y79">
            <v>5351.4459151072579</v>
          </cell>
          <cell r="Z79">
            <v>8996378.304026464</v>
          </cell>
          <cell r="AA79">
            <v>29537.408850726551</v>
          </cell>
          <cell r="AB79">
            <v>44719637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61283</v>
          </cell>
          <cell r="AJ79">
            <v>5336.8531190701096</v>
          </cell>
          <cell r="AK79">
            <v>327058369.69597352</v>
          </cell>
          <cell r="AL79">
            <v>29537.408850726551</v>
          </cell>
          <cell r="AM79">
            <v>1810141026.5990753</v>
          </cell>
          <cell r="AN79">
            <v>0</v>
          </cell>
          <cell r="AO79">
            <v>447.72371436224472</v>
          </cell>
          <cell r="AP79">
            <v>0</v>
          </cell>
          <cell r="AQ79">
            <v>0</v>
          </cell>
          <cell r="AR79">
            <v>0</v>
          </cell>
          <cell r="AS79">
            <v>4592.929503315605</v>
          </cell>
          <cell r="AT79">
            <v>24511790.145439018</v>
          </cell>
          <cell r="AU79">
            <v>135663236.56199744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56690.070496684391</v>
          </cell>
          <cell r="BC79">
            <v>302546579.55053449</v>
          </cell>
          <cell r="BD79">
            <v>1674477790.0370777</v>
          </cell>
          <cell r="BE79">
            <v>422.8852111744651</v>
          </cell>
          <cell r="BF79">
            <v>0</v>
          </cell>
          <cell r="BG79">
            <v>0</v>
          </cell>
          <cell r="BH79">
            <v>4299.4858839609979</v>
          </cell>
          <cell r="BI79">
            <v>22945724.65021516</v>
          </cell>
          <cell r="BJ79">
            <v>126995672.40248345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52390.584612723396</v>
          </cell>
          <cell r="BR79">
            <v>279600854.90031934</v>
          </cell>
          <cell r="BS79">
            <v>1547482117.6345944</v>
          </cell>
          <cell r="BT79">
            <v>456.85750766977208</v>
          </cell>
          <cell r="BU79">
            <v>0</v>
          </cell>
          <cell r="BW79">
            <v>3426.4987623936986</v>
          </cell>
          <cell r="BX79">
            <v>18286720.607570682</v>
          </cell>
          <cell r="BY79">
            <v>101209894.87133121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48964.085850329699</v>
          </cell>
          <cell r="CG79">
            <v>261314134.29274866</v>
          </cell>
          <cell r="CH79">
            <v>1446272222.7632632</v>
          </cell>
          <cell r="CI79">
            <v>466.34075392969737</v>
          </cell>
          <cell r="CJ79">
            <v>0</v>
          </cell>
          <cell r="CK79">
            <v>4339.0065377344426</v>
          </cell>
          <cell r="CL79">
            <v>23156640.574573658</v>
          </cell>
          <cell r="CM79">
            <v>128163010.1110377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44625.079312595255</v>
          </cell>
          <cell r="CU79">
            <v>238157493.71817502</v>
          </cell>
          <cell r="CV79">
            <v>1318109212.6522255</v>
          </cell>
          <cell r="CW79">
            <v>523.90518368556911</v>
          </cell>
        </row>
        <row r="80">
          <cell r="D80">
            <v>9309837</v>
          </cell>
          <cell r="E80" t="str">
            <v>멜라B_토닝UV선세럼2X_1ml샤세</v>
          </cell>
          <cell r="F80">
            <v>0.22</v>
          </cell>
          <cell r="G80">
            <v>3</v>
          </cell>
          <cell r="H80">
            <v>0</v>
          </cell>
          <cell r="I80">
            <v>141.59399099796451</v>
          </cell>
          <cell r="J80">
            <v>6240.666666666667</v>
          </cell>
          <cell r="K80">
            <v>-548</v>
          </cell>
          <cell r="L80">
            <v>1</v>
          </cell>
          <cell r="M80">
            <v>0</v>
          </cell>
          <cell r="N80" t="str">
            <v/>
          </cell>
          <cell r="O80" t="str">
            <v/>
          </cell>
          <cell r="P80">
            <v>34880</v>
          </cell>
          <cell r="Q80">
            <v>141.59400802752293</v>
          </cell>
          <cell r="R80">
            <v>4938799</v>
          </cell>
          <cell r="S80">
            <v>707.97004013761466</v>
          </cell>
          <cell r="T80">
            <v>24693995</v>
          </cell>
          <cell r="U80">
            <v>34880</v>
          </cell>
          <cell r="V80">
            <v>4938798.4060090026</v>
          </cell>
          <cell r="W80">
            <v>0</v>
          </cell>
          <cell r="X80">
            <v>121</v>
          </cell>
          <cell r="Y80">
            <v>141.59504132231405</v>
          </cell>
          <cell r="Z80">
            <v>19024.099499046133</v>
          </cell>
          <cell r="AA80">
            <v>707.97520661157023</v>
          </cell>
          <cell r="AB80">
            <v>-28916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34759</v>
          </cell>
          <cell r="AJ80">
            <v>141.53959839181087</v>
          </cell>
          <cell r="AK80">
            <v>4919774.9005009541</v>
          </cell>
          <cell r="AL80">
            <v>711.26646336200702</v>
          </cell>
          <cell r="AM80">
            <v>24722911</v>
          </cell>
          <cell r="AN80">
            <v>0</v>
          </cell>
          <cell r="AO80">
            <v>543.109375</v>
          </cell>
          <cell r="AP80">
            <v>0</v>
          </cell>
          <cell r="AQ80">
            <v>0</v>
          </cell>
          <cell r="AR80">
            <v>0</v>
          </cell>
          <cell r="AS80">
            <v>1920</v>
          </cell>
          <cell r="AT80">
            <v>271756.02891227684</v>
          </cell>
          <cell r="AU80">
            <v>1365631.6096550534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32839</v>
          </cell>
          <cell r="BC80">
            <v>4648018.8715886772</v>
          </cell>
          <cell r="BD80">
            <v>23357279.390344948</v>
          </cell>
          <cell r="BE80">
            <v>481.35342019543975</v>
          </cell>
          <cell r="BF80">
            <v>0</v>
          </cell>
          <cell r="BG80">
            <v>0</v>
          </cell>
          <cell r="BH80">
            <v>1920</v>
          </cell>
          <cell r="BI80">
            <v>271756.02891227684</v>
          </cell>
          <cell r="BJ80">
            <v>1365631.6096550534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30919</v>
          </cell>
          <cell r="BR80">
            <v>4376262.8426764002</v>
          </cell>
          <cell r="BS80">
            <v>21991647.780689895</v>
          </cell>
          <cell r="BT80">
            <v>266.01650627748387</v>
          </cell>
          <cell r="BU80">
            <v>0</v>
          </cell>
          <cell r="BW80">
            <v>1920</v>
          </cell>
          <cell r="BX80">
            <v>271756.02891227684</v>
          </cell>
          <cell r="BY80">
            <v>1365631.6096550534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28999</v>
          </cell>
          <cell r="CG80">
            <v>4104506.8137641232</v>
          </cell>
          <cell r="CH80">
            <v>20626016.171034843</v>
          </cell>
          <cell r="CI80">
            <v>176.56796860905644</v>
          </cell>
          <cell r="CJ80">
            <v>0</v>
          </cell>
          <cell r="CK80">
            <v>2300</v>
          </cell>
          <cell r="CL80">
            <v>325541.07630116498</v>
          </cell>
          <cell r="CM80">
            <v>1635912.865732616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26699</v>
          </cell>
          <cell r="CU80">
            <v>3778965.7374629583</v>
          </cell>
          <cell r="CV80">
            <v>18990103.305302225</v>
          </cell>
          <cell r="CW80">
            <v>128.34686465121246</v>
          </cell>
        </row>
        <row r="81">
          <cell r="D81">
            <v>9309835</v>
          </cell>
          <cell r="E81" t="str">
            <v>멜라B_토닝UV선세럼2X_40ml</v>
          </cell>
          <cell r="F81">
            <v>0.28000000000000003</v>
          </cell>
          <cell r="G81">
            <v>3</v>
          </cell>
          <cell r="H81">
            <v>0</v>
          </cell>
          <cell r="I81">
            <v>4072.25096730012</v>
          </cell>
          <cell r="J81">
            <v>19736.333333333332</v>
          </cell>
          <cell r="K81">
            <v>1885</v>
          </cell>
          <cell r="L81">
            <v>1</v>
          </cell>
          <cell r="M81">
            <v>0</v>
          </cell>
          <cell r="N81" t="str">
            <v/>
          </cell>
          <cell r="O81" t="str">
            <v/>
          </cell>
          <cell r="P81">
            <v>58406</v>
          </cell>
          <cell r="Q81">
            <v>4072.2509673663667</v>
          </cell>
          <cell r="R81">
            <v>237843890</v>
          </cell>
          <cell r="S81">
            <v>24302.068051948052</v>
          </cell>
          <cell r="T81">
            <v>1419386586.6420779</v>
          </cell>
          <cell r="U81">
            <v>58406</v>
          </cell>
          <cell r="V81">
            <v>237843889.99613082</v>
          </cell>
          <cell r="W81">
            <v>0</v>
          </cell>
          <cell r="X81">
            <v>1925</v>
          </cell>
          <cell r="Y81">
            <v>4072.251113089937</v>
          </cell>
          <cell r="Z81">
            <v>8704342.6395849735</v>
          </cell>
          <cell r="AA81">
            <v>24302.068051948052</v>
          </cell>
          <cell r="AB81">
            <v>46781481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56481</v>
          </cell>
          <cell r="AJ81">
            <v>4056.9314877642933</v>
          </cell>
          <cell r="AK81">
            <v>229139547.36041504</v>
          </cell>
          <cell r="AL81">
            <v>24302.068051948052</v>
          </cell>
          <cell r="AM81">
            <v>1372605105.6420779</v>
          </cell>
          <cell r="AN81">
            <v>0</v>
          </cell>
          <cell r="AO81">
            <v>1252.2397962693155</v>
          </cell>
          <cell r="AP81">
            <v>0</v>
          </cell>
          <cell r="AQ81">
            <v>0</v>
          </cell>
          <cell r="AR81">
            <v>0</v>
          </cell>
          <cell r="AS81">
            <v>1293.1194305180697</v>
          </cell>
          <cell r="AT81">
            <v>5246096.9351085881</v>
          </cell>
          <cell r="AU81">
            <v>31425476.39974644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55187.880569481931</v>
          </cell>
          <cell r="BC81">
            <v>223893450.42530647</v>
          </cell>
          <cell r="BD81">
            <v>1341179629.2423315</v>
          </cell>
          <cell r="BE81">
            <v>370.79571165009651</v>
          </cell>
          <cell r="BF81">
            <v>0</v>
          </cell>
          <cell r="BG81">
            <v>0</v>
          </cell>
          <cell r="BH81">
            <v>1433.1194305180697</v>
          </cell>
          <cell r="BI81">
            <v>5814067.3433955899</v>
          </cell>
          <cell r="BJ81">
            <v>34827765.927019171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53754.761138963862</v>
          </cell>
          <cell r="BR81">
            <v>218079383.08191088</v>
          </cell>
          <cell r="BS81">
            <v>1306351863.3153124</v>
          </cell>
          <cell r="BT81">
            <v>152.62333299836726</v>
          </cell>
          <cell r="BU81">
            <v>0</v>
          </cell>
          <cell r="BW81">
            <v>1333.1194305180697</v>
          </cell>
          <cell r="BX81">
            <v>5408374.1946191601</v>
          </cell>
          <cell r="BY81">
            <v>32397559.121824365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52421.641708445793</v>
          </cell>
          <cell r="CG81">
            <v>212671008.88729173</v>
          </cell>
          <cell r="CH81">
            <v>1273954304.1934881</v>
          </cell>
          <cell r="CI81">
            <v>94.167419736080575</v>
          </cell>
          <cell r="CJ81">
            <v>0</v>
          </cell>
          <cell r="CK81">
            <v>10629.032700088133</v>
          </cell>
          <cell r="CL81">
            <v>43121257.445463873</v>
          </cell>
          <cell r="CM81">
            <v>258307476.00392297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41792.609008357656</v>
          </cell>
          <cell r="CU81">
            <v>169549751.44182783</v>
          </cell>
          <cell r="CV81">
            <v>1015646828.1895649</v>
          </cell>
          <cell r="CW81">
            <v>63.526403262209953</v>
          </cell>
        </row>
        <row r="82">
          <cell r="D82">
            <v>9309834</v>
          </cell>
          <cell r="E82" t="str">
            <v>멜라B_토닝UV선세럼_40ml*2(올영)</v>
          </cell>
          <cell r="F82">
            <v>0.16</v>
          </cell>
          <cell r="G82">
            <v>3</v>
          </cell>
          <cell r="H82">
            <v>0</v>
          </cell>
          <cell r="I82">
            <v>5357.1499890996292</v>
          </cell>
          <cell r="J82">
            <v>318.66666666666669</v>
          </cell>
          <cell r="K82">
            <v>0</v>
          </cell>
          <cell r="L82">
            <v>0</v>
          </cell>
          <cell r="M82">
            <v>0</v>
          </cell>
          <cell r="N82" t="str">
            <v/>
          </cell>
          <cell r="O82" t="str">
            <v/>
          </cell>
          <cell r="P82">
            <v>4586</v>
          </cell>
          <cell r="Q82">
            <v>5357.1500218054953</v>
          </cell>
          <cell r="R82">
            <v>24567890</v>
          </cell>
          <cell r="S82">
            <v>30735</v>
          </cell>
          <cell r="T82">
            <v>140950710</v>
          </cell>
          <cell r="U82">
            <v>4586</v>
          </cell>
          <cell r="V82">
            <v>24567889.850010898</v>
          </cell>
          <cell r="W82">
            <v>0</v>
          </cell>
          <cell r="X82">
            <v>18</v>
          </cell>
          <cell r="Y82">
            <v>5357.1578947368425</v>
          </cell>
          <cell r="Z82">
            <v>107072.42670801003</v>
          </cell>
          <cell r="AA82">
            <v>30735</v>
          </cell>
          <cell r="AB82">
            <v>553230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4568</v>
          </cell>
          <cell r="AJ82">
            <v>5354.8199591269686</v>
          </cell>
          <cell r="AK82">
            <v>24460817.573291991</v>
          </cell>
          <cell r="AL82">
            <v>30735</v>
          </cell>
          <cell r="AM82">
            <v>140397480</v>
          </cell>
          <cell r="AN82">
            <v>0</v>
          </cell>
          <cell r="AO82">
            <v>472.55172413793105</v>
          </cell>
          <cell r="AP82">
            <v>0</v>
          </cell>
          <cell r="AQ82">
            <v>0</v>
          </cell>
          <cell r="AR82">
            <v>0</v>
          </cell>
          <cell r="AS82">
            <v>170</v>
          </cell>
          <cell r="AT82">
            <v>910319.3930515846</v>
          </cell>
          <cell r="AU82">
            <v>5224950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4398</v>
          </cell>
          <cell r="BC82">
            <v>23550498.180240408</v>
          </cell>
          <cell r="BD82">
            <v>135172530</v>
          </cell>
          <cell r="BE82">
            <v>454.9655172413793</v>
          </cell>
          <cell r="BF82">
            <v>0</v>
          </cell>
          <cell r="BG82">
            <v>0</v>
          </cell>
          <cell r="BH82">
            <v>350</v>
          </cell>
          <cell r="BI82">
            <v>1874186.9856944389</v>
          </cell>
          <cell r="BJ82">
            <v>10757250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4048</v>
          </cell>
          <cell r="BR82">
            <v>21676311.194545969</v>
          </cell>
          <cell r="BS82">
            <v>124415280</v>
          </cell>
          <cell r="BT82">
            <v>434.40381558028611</v>
          </cell>
          <cell r="BU82">
            <v>0</v>
          </cell>
          <cell r="BW82">
            <v>350</v>
          </cell>
          <cell r="BX82">
            <v>1874186.9856944389</v>
          </cell>
          <cell r="BY82">
            <v>10757250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3698</v>
          </cell>
          <cell r="CG82">
            <v>19802124.208851531</v>
          </cell>
          <cell r="CH82">
            <v>113658030</v>
          </cell>
          <cell r="CI82">
            <v>412.24607762180011</v>
          </cell>
          <cell r="CJ82">
            <v>0</v>
          </cell>
          <cell r="CK82">
            <v>170</v>
          </cell>
          <cell r="CL82">
            <v>910319.3930515846</v>
          </cell>
          <cell r="CM82">
            <v>5224950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3528</v>
          </cell>
          <cell r="CU82">
            <v>18891804.815799944</v>
          </cell>
          <cell r="CV82">
            <v>108433080</v>
          </cell>
          <cell r="CW82">
            <v>332.13389121338912</v>
          </cell>
        </row>
        <row r="83">
          <cell r="D83">
            <v>9309831</v>
          </cell>
          <cell r="E83" t="str">
            <v>멜라B_토닝UV선스틱_20g</v>
          </cell>
          <cell r="F83">
            <v>8.0000000000000002E-3</v>
          </cell>
          <cell r="G83">
            <v>3</v>
          </cell>
          <cell r="H83">
            <v>0</v>
          </cell>
          <cell r="I83">
            <v>3246.6684116846404</v>
          </cell>
          <cell r="J83">
            <v>1833.3333333333333</v>
          </cell>
          <cell r="K83">
            <v>203</v>
          </cell>
          <cell r="L83">
            <v>1</v>
          </cell>
          <cell r="M83">
            <v>0</v>
          </cell>
          <cell r="N83" t="str">
            <v/>
          </cell>
          <cell r="O83" t="str">
            <v/>
          </cell>
          <cell r="P83">
            <v>9701</v>
          </cell>
          <cell r="Q83">
            <v>3246.6683847026079</v>
          </cell>
          <cell r="R83">
            <v>31495930</v>
          </cell>
          <cell r="S83">
            <v>17853.807881773399</v>
          </cell>
          <cell r="T83">
            <v>173199790.26108375</v>
          </cell>
          <cell r="U83">
            <v>9701</v>
          </cell>
          <cell r="V83">
            <v>31495930.261752699</v>
          </cell>
          <cell r="W83">
            <v>0</v>
          </cell>
          <cell r="X83">
            <v>203</v>
          </cell>
          <cell r="Y83">
            <v>3246.6666666666665</v>
          </cell>
          <cell r="Z83">
            <v>731820.26910064381</v>
          </cell>
          <cell r="AA83">
            <v>17853.807881773399</v>
          </cell>
          <cell r="AB83">
            <v>3624323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9498</v>
          </cell>
          <cell r="AJ83">
            <v>3239.0092367760958</v>
          </cell>
          <cell r="AK83">
            <v>30764109.730899356</v>
          </cell>
          <cell r="AL83">
            <v>17853.807881773399</v>
          </cell>
          <cell r="AM83">
            <v>169575467.26108375</v>
          </cell>
          <cell r="AN83">
            <v>0</v>
          </cell>
          <cell r="AO83">
            <v>1866.4036337892128</v>
          </cell>
          <cell r="AP83">
            <v>0</v>
          </cell>
          <cell r="AQ83">
            <v>0</v>
          </cell>
          <cell r="AR83">
            <v>0</v>
          </cell>
          <cell r="AS83">
            <v>186.00127441610368</v>
          </cell>
          <cell r="AT83">
            <v>602459.84588588518</v>
          </cell>
          <cell r="AU83">
            <v>3320831.0191901289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9311.9987255838969</v>
          </cell>
          <cell r="BC83">
            <v>30161649.885013476</v>
          </cell>
          <cell r="BD83">
            <v>166254636.24189362</v>
          </cell>
          <cell r="BE83">
            <v>2132.498046394393</v>
          </cell>
          <cell r="BF83">
            <v>0</v>
          </cell>
          <cell r="BG83">
            <v>0</v>
          </cell>
          <cell r="BH83">
            <v>136.00127441610368</v>
          </cell>
          <cell r="BI83">
            <v>440509.38404708036</v>
          </cell>
          <cell r="BJ83">
            <v>2428140.6251014587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9175.9974511677938</v>
          </cell>
          <cell r="BR83">
            <v>29721140.500966396</v>
          </cell>
          <cell r="BS83">
            <v>163826495.61679217</v>
          </cell>
          <cell r="BT83">
            <v>395.07515402240051</v>
          </cell>
          <cell r="BU83">
            <v>0</v>
          </cell>
          <cell r="BW83">
            <v>136.00127441610368</v>
          </cell>
          <cell r="BX83">
            <v>440509.38404708036</v>
          </cell>
          <cell r="BY83">
            <v>2428140.6251014587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9039.9961767516907</v>
          </cell>
          <cell r="CG83">
            <v>29280631.116919316</v>
          </cell>
          <cell r="CH83">
            <v>161398354.99169073</v>
          </cell>
          <cell r="CI83">
            <v>214.80226581717477</v>
          </cell>
          <cell r="CJ83">
            <v>0</v>
          </cell>
          <cell r="CK83">
            <v>121.0012744161037</v>
          </cell>
          <cell r="CL83">
            <v>391924.24549543898</v>
          </cell>
          <cell r="CM83">
            <v>2160333.5068748579</v>
          </cell>
          <cell r="CN83">
            <v>5000</v>
          </cell>
          <cell r="CO83">
            <v>3239.0092367760958</v>
          </cell>
          <cell r="CP83">
            <v>16195046.183880478</v>
          </cell>
          <cell r="CQ83">
            <v>17853.807881773399</v>
          </cell>
          <cell r="CR83">
            <v>89269039.408866987</v>
          </cell>
          <cell r="CS83">
            <v>40</v>
          </cell>
          <cell r="CT83">
            <v>13918.994902335588</v>
          </cell>
          <cell r="CU83">
            <v>45083753.055304356</v>
          </cell>
          <cell r="CV83">
            <v>248507060.89368287</v>
          </cell>
          <cell r="CW83">
            <v>227.7653711291278</v>
          </cell>
        </row>
        <row r="84">
          <cell r="D84">
            <v>9309798</v>
          </cell>
          <cell r="E84" t="str">
            <v>DWEGF_코어부스팅아이크림_30ml(홈쇼핑)</v>
          </cell>
          <cell r="F84">
            <v>1E-3</v>
          </cell>
          <cell r="G84">
            <v>3</v>
          </cell>
          <cell r="H84">
            <v>0</v>
          </cell>
          <cell r="I84">
            <v>1133.231042924263</v>
          </cell>
          <cell r="J84">
            <v>2369.6666666666665</v>
          </cell>
          <cell r="K84">
            <v>5593</v>
          </cell>
          <cell r="L84">
            <v>1</v>
          </cell>
          <cell r="M84">
            <v>0</v>
          </cell>
          <cell r="N84" t="str">
            <v/>
          </cell>
          <cell r="O84" t="str">
            <v/>
          </cell>
          <cell r="P84">
            <v>65767</v>
          </cell>
          <cell r="Q84">
            <v>1133.231042924263</v>
          </cell>
          <cell r="R84">
            <v>74529206</v>
          </cell>
          <cell r="S84">
            <v>25872.656177364563</v>
          </cell>
          <cell r="T84">
            <v>1701566978.8167353</v>
          </cell>
          <cell r="U84">
            <v>65767</v>
          </cell>
          <cell r="V84">
            <v>74529206</v>
          </cell>
          <cell r="W84">
            <v>0</v>
          </cell>
          <cell r="X84">
            <v>5593</v>
          </cell>
          <cell r="Y84">
            <v>1168.2362823949954</v>
          </cell>
          <cell r="Z84">
            <v>7255146.7831246657</v>
          </cell>
          <cell r="AA84">
            <v>25872.656177364563</v>
          </cell>
          <cell r="AB84">
            <v>144705766</v>
          </cell>
          <cell r="AC84">
            <v>68133</v>
          </cell>
          <cell r="AD84">
            <v>1202.0258611832739</v>
          </cell>
          <cell r="AE84">
            <v>81897628</v>
          </cell>
          <cell r="AF84">
            <v>25872.656177364563</v>
          </cell>
          <cell r="AG84">
            <v>1762781683.3323798</v>
          </cell>
          <cell r="AH84">
            <v>68.132999999999996</v>
          </cell>
          <cell r="AI84">
            <v>128307</v>
          </cell>
          <cell r="AJ84">
            <v>1162.6153461375868</v>
          </cell>
          <cell r="AK84">
            <v>149171687.21687534</v>
          </cell>
          <cell r="AL84">
            <v>25872.656177364563</v>
          </cell>
          <cell r="AM84">
            <v>3319642896.1491151</v>
          </cell>
          <cell r="AN84">
            <v>0</v>
          </cell>
          <cell r="AO84">
            <v>349.5229378322893</v>
          </cell>
          <cell r="AP84">
            <v>0</v>
          </cell>
          <cell r="AQ84">
            <v>0</v>
          </cell>
          <cell r="AR84">
            <v>0</v>
          </cell>
          <cell r="AS84">
            <v>12777.391304347826</v>
          </cell>
          <cell r="AT84">
            <v>14855191.214039739</v>
          </cell>
          <cell r="AU84">
            <v>330585052.06103903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115529.60869565218</v>
          </cell>
          <cell r="BC84">
            <v>134316496.0028356</v>
          </cell>
          <cell r="BD84">
            <v>2989057844.0880761</v>
          </cell>
          <cell r="BE84">
            <v>342.12630901287554</v>
          </cell>
          <cell r="BF84">
            <v>0</v>
          </cell>
          <cell r="BG84">
            <v>0</v>
          </cell>
          <cell r="BH84">
            <v>10130.434782608696</v>
          </cell>
          <cell r="BI84">
            <v>11777798.941306857</v>
          </cell>
          <cell r="BJ84">
            <v>262101256.0576497</v>
          </cell>
          <cell r="BK84">
            <v>30000</v>
          </cell>
          <cell r="BL84">
            <v>1162.6153461375868</v>
          </cell>
          <cell r="BM84">
            <v>34878460.384127602</v>
          </cell>
          <cell r="BN84">
            <v>25872.656177364563</v>
          </cell>
          <cell r="BO84">
            <v>776179685.32093692</v>
          </cell>
          <cell r="BP84">
            <v>30</v>
          </cell>
          <cell r="BQ84">
            <v>135399.17391304346</v>
          </cell>
          <cell r="BR84">
            <v>157417157.44565633</v>
          </cell>
          <cell r="BS84">
            <v>3503136273.3513627</v>
          </cell>
          <cell r="BT84">
            <v>538.47268696201797</v>
          </cell>
          <cell r="BU84">
            <v>0</v>
          </cell>
          <cell r="BW84">
            <v>10130.434782608696</v>
          </cell>
          <cell r="BX84">
            <v>11777798.941306857</v>
          </cell>
          <cell r="BY84">
            <v>262101256.0576497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125268.73913043475</v>
          </cell>
          <cell r="CG84">
            <v>145639358.50434947</v>
          </cell>
          <cell r="CH84">
            <v>3241035017.2937126</v>
          </cell>
          <cell r="CI84">
            <v>758.1951805725846</v>
          </cell>
          <cell r="CJ84">
            <v>0</v>
          </cell>
          <cell r="CK84">
            <v>10130.434782608696</v>
          </cell>
          <cell r="CL84">
            <v>11777798.941306857</v>
          </cell>
          <cell r="CM84">
            <v>262101256.0576497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115138.30434782605</v>
          </cell>
          <cell r="CU84">
            <v>133861559.5630426</v>
          </cell>
          <cell r="CV84">
            <v>2978933761.236063</v>
          </cell>
          <cell r="CW84">
            <v>1457.6519048114144</v>
          </cell>
        </row>
        <row r="85">
          <cell r="D85">
            <v>9309797</v>
          </cell>
          <cell r="E85" t="str">
            <v>DWEGF_하이드로부스팅토너_200ml(홈쇼핑)</v>
          </cell>
          <cell r="F85">
            <v>8.0000000000000002E-3</v>
          </cell>
          <cell r="G85">
            <v>3</v>
          </cell>
          <cell r="H85">
            <v>0</v>
          </cell>
          <cell r="I85">
            <v>1903.188009223674</v>
          </cell>
          <cell r="J85">
            <v>2522.6666666666665</v>
          </cell>
          <cell r="K85">
            <v>18</v>
          </cell>
          <cell r="L85">
            <v>1</v>
          </cell>
          <cell r="M85">
            <v>0</v>
          </cell>
          <cell r="N85" t="str">
            <v/>
          </cell>
          <cell r="O85" t="str">
            <v/>
          </cell>
          <cell r="P85">
            <v>6505</v>
          </cell>
          <cell r="Q85">
            <v>1903.188009223674</v>
          </cell>
          <cell r="R85">
            <v>12380238</v>
          </cell>
          <cell r="S85">
            <v>31007.055555555555</v>
          </cell>
          <cell r="T85">
            <v>201700896.3888889</v>
          </cell>
          <cell r="U85">
            <v>6505</v>
          </cell>
          <cell r="V85">
            <v>12380238</v>
          </cell>
          <cell r="W85">
            <v>0</v>
          </cell>
          <cell r="X85">
            <v>18</v>
          </cell>
          <cell r="Y85">
            <v>1903.1666666666667</v>
          </cell>
          <cell r="Z85">
            <v>38038.205599651163</v>
          </cell>
          <cell r="AA85">
            <v>31007.055555555555</v>
          </cell>
          <cell r="AB85">
            <v>558127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6487</v>
          </cell>
          <cell r="AJ85">
            <v>1902.6051787267379</v>
          </cell>
          <cell r="AK85">
            <v>12342199.794400349</v>
          </cell>
          <cell r="AL85">
            <v>31007.055555555558</v>
          </cell>
          <cell r="AM85">
            <v>201142769.3888889</v>
          </cell>
          <cell r="AN85">
            <v>0</v>
          </cell>
          <cell r="AO85" t="str">
            <v>판매계획 미입력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6487</v>
          </cell>
          <cell r="BC85">
            <v>12342199.794400349</v>
          </cell>
          <cell r="BD85">
            <v>201142769.3888889</v>
          </cell>
          <cell r="BE85" t="str">
            <v>판매계획 미입력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6487</v>
          </cell>
          <cell r="BR85">
            <v>12342199.794400349</v>
          </cell>
          <cell r="BS85">
            <v>201142769.3888889</v>
          </cell>
          <cell r="BT85">
            <v>231.43366807610997</v>
          </cell>
          <cell r="BU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6487</v>
          </cell>
          <cell r="CG85">
            <v>12342199.794400349</v>
          </cell>
          <cell r="CH85">
            <v>201142769.3888889</v>
          </cell>
          <cell r="CI85">
            <v>115.71683403805498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6487</v>
          </cell>
          <cell r="CU85">
            <v>12342199.794400349</v>
          </cell>
          <cell r="CV85">
            <v>201142769.3888889</v>
          </cell>
          <cell r="CW85">
            <v>77.14455602536998</v>
          </cell>
        </row>
        <row r="86">
          <cell r="D86">
            <v>9309795</v>
          </cell>
          <cell r="E86" t="str">
            <v>멜라_오버나이트멜팅크림_50g</v>
          </cell>
          <cell r="F86">
            <v>0.6</v>
          </cell>
          <cell r="G86">
            <v>3</v>
          </cell>
          <cell r="H86">
            <v>0</v>
          </cell>
          <cell r="I86">
            <v>7065.3770637194702</v>
          </cell>
          <cell r="J86">
            <v>2499.3333333333335</v>
          </cell>
          <cell r="K86">
            <v>1964</v>
          </cell>
          <cell r="L86">
            <v>1</v>
          </cell>
          <cell r="M86">
            <v>0</v>
          </cell>
          <cell r="N86" t="str">
            <v/>
          </cell>
          <cell r="O86" t="str">
            <v/>
          </cell>
          <cell r="P86">
            <v>58629</v>
          </cell>
          <cell r="Q86">
            <v>7065.3770659571201</v>
          </cell>
          <cell r="R86">
            <v>414235992</v>
          </cell>
          <cell r="S86">
            <v>58643.004803073971</v>
          </cell>
          <cell r="T86">
            <v>3438180728.5994239</v>
          </cell>
          <cell r="U86">
            <v>58629</v>
          </cell>
          <cell r="V86">
            <v>414235991.86880881</v>
          </cell>
          <cell r="W86">
            <v>0</v>
          </cell>
          <cell r="X86">
            <v>2082</v>
          </cell>
          <cell r="Y86">
            <v>7065.3770334928249</v>
          </cell>
          <cell r="Z86">
            <v>16333782.238541303</v>
          </cell>
          <cell r="AA86">
            <v>58643.004803073971</v>
          </cell>
          <cell r="AB86">
            <v>122094736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56547</v>
          </cell>
          <cell r="AJ86">
            <v>7036.6634792554632</v>
          </cell>
          <cell r="AK86">
            <v>397902209.76145869</v>
          </cell>
          <cell r="AL86">
            <v>58643.004803073971</v>
          </cell>
          <cell r="AM86">
            <v>3316085992.5994239</v>
          </cell>
          <cell r="AN86">
            <v>0</v>
          </cell>
          <cell r="AO86">
            <v>466.66535400343696</v>
          </cell>
          <cell r="AP86">
            <v>0</v>
          </cell>
          <cell r="AQ86">
            <v>0</v>
          </cell>
          <cell r="AR86">
            <v>0</v>
          </cell>
          <cell r="AS86">
            <v>3748.9054934923479</v>
          </cell>
          <cell r="AT86">
            <v>26379786.373237785</v>
          </cell>
          <cell r="AU86">
            <v>219847082.86114216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52798.094506507652</v>
          </cell>
          <cell r="BC86">
            <v>371522423.38822091</v>
          </cell>
          <cell r="BD86">
            <v>3096238909.7382817</v>
          </cell>
          <cell r="BE86">
            <v>427.33570887140945</v>
          </cell>
          <cell r="BF86">
            <v>0</v>
          </cell>
          <cell r="BG86">
            <v>0</v>
          </cell>
          <cell r="BH86">
            <v>3522.9547127712449</v>
          </cell>
          <cell r="BI86">
            <v>24789846.76642834</v>
          </cell>
          <cell r="BJ86">
            <v>206596650.1420562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49275.139793736409</v>
          </cell>
          <cell r="BR86">
            <v>346732576.62179255</v>
          </cell>
          <cell r="BS86">
            <v>2889642259.5962257</v>
          </cell>
          <cell r="BT86">
            <v>439.2576148948587</v>
          </cell>
          <cell r="BU86">
            <v>0</v>
          </cell>
          <cell r="BW86">
            <v>3633.6633264787129</v>
          </cell>
          <cell r="BX86">
            <v>25568866.025342681</v>
          </cell>
          <cell r="BY86">
            <v>213088935.90744489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45641.476467257693</v>
          </cell>
          <cell r="CG86">
            <v>321163710.59644985</v>
          </cell>
          <cell r="CH86">
            <v>2676553323.6887803</v>
          </cell>
          <cell r="CI86">
            <v>458.36483685067566</v>
          </cell>
          <cell r="CJ86">
            <v>0</v>
          </cell>
          <cell r="CK86">
            <v>3963.0436387671543</v>
          </cell>
          <cell r="CL86">
            <v>27886604.439608514</v>
          </cell>
          <cell r="CM86">
            <v>232404787.14301398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41678.432828490535</v>
          </cell>
          <cell r="CU86">
            <v>293277106.15684134</v>
          </cell>
          <cell r="CV86">
            <v>2444148536.5457664</v>
          </cell>
          <cell r="CW86">
            <v>500.27460050202023</v>
          </cell>
        </row>
        <row r="87">
          <cell r="D87">
            <v>9309744</v>
          </cell>
          <cell r="E87" t="str">
            <v>[판촉물_샘플]멜라_앰플쿠션_3열샤세</v>
          </cell>
          <cell r="F87">
            <v>4.0000000000000001E-3</v>
          </cell>
          <cell r="G87">
            <v>2</v>
          </cell>
          <cell r="H87">
            <v>0</v>
          </cell>
          <cell r="I87">
            <v>332.43434692467173</v>
          </cell>
          <cell r="J87">
            <v>41</v>
          </cell>
          <cell r="K87">
            <v>0</v>
          </cell>
          <cell r="L87">
            <v>1</v>
          </cell>
          <cell r="M87">
            <v>0</v>
          </cell>
          <cell r="N87" t="str">
            <v/>
          </cell>
          <cell r="O87" t="str">
            <v/>
          </cell>
          <cell r="P87">
            <v>5785</v>
          </cell>
          <cell r="Q87">
            <v>332.43439930855664</v>
          </cell>
          <cell r="R87">
            <v>1923133</v>
          </cell>
          <cell r="S87">
            <v>96.602409638554221</v>
          </cell>
          <cell r="T87">
            <v>558844.93975903618</v>
          </cell>
          <cell r="U87">
            <v>5785</v>
          </cell>
          <cell r="V87">
            <v>1923132.6969592259</v>
          </cell>
          <cell r="W87">
            <v>0</v>
          </cell>
          <cell r="X87">
            <v>415</v>
          </cell>
          <cell r="Y87">
            <v>332.43373493975906</v>
          </cell>
          <cell r="Z87">
            <v>153187.69432606109</v>
          </cell>
          <cell r="AA87">
            <v>96.602409638554221</v>
          </cell>
          <cell r="AB87">
            <v>40090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5370</v>
          </cell>
          <cell r="AJ87">
            <v>329.5987533843462</v>
          </cell>
          <cell r="AK87">
            <v>1769945.3056739389</v>
          </cell>
          <cell r="AL87">
            <v>96.602409638554221</v>
          </cell>
          <cell r="AM87">
            <v>518754.93975903618</v>
          </cell>
          <cell r="AN87">
            <v>0</v>
          </cell>
          <cell r="AO87" t="str">
            <v>판매계획 미입력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5370</v>
          </cell>
          <cell r="BC87">
            <v>1769945.3056739392</v>
          </cell>
          <cell r="BD87">
            <v>518754.93975903618</v>
          </cell>
          <cell r="BE87" t="str">
            <v>판매계획 미입력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5370</v>
          </cell>
          <cell r="BR87">
            <v>1769945.3056739392</v>
          </cell>
          <cell r="BS87">
            <v>518754.93975903618</v>
          </cell>
          <cell r="BT87">
            <v>11787.804878048781</v>
          </cell>
          <cell r="BU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5370</v>
          </cell>
          <cell r="CG87">
            <v>1769945.3056739392</v>
          </cell>
          <cell r="CH87">
            <v>518754.93975903618</v>
          </cell>
          <cell r="CI87">
            <v>5893.9024390243903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5370</v>
          </cell>
          <cell r="CU87">
            <v>1769945.3056739392</v>
          </cell>
          <cell r="CV87">
            <v>518754.93975903618</v>
          </cell>
          <cell r="CW87">
            <v>3929.2682926829266</v>
          </cell>
        </row>
        <row r="88">
          <cell r="D88">
            <v>9309594</v>
          </cell>
          <cell r="E88" t="str">
            <v>3X_EGF10리페어크림_20ml(약국)</v>
          </cell>
          <cell r="F88">
            <v>0.88</v>
          </cell>
          <cell r="G88">
            <v>2</v>
          </cell>
          <cell r="H88">
            <v>0</v>
          </cell>
          <cell r="I88">
            <v>4492.8</v>
          </cell>
          <cell r="J88">
            <v>750</v>
          </cell>
          <cell r="K88">
            <v>0</v>
          </cell>
          <cell r="L88">
            <v>1</v>
          </cell>
          <cell r="M88">
            <v>0</v>
          </cell>
          <cell r="N88" t="str">
            <v/>
          </cell>
          <cell r="O88" t="str">
            <v/>
          </cell>
          <cell r="P88">
            <v>2080</v>
          </cell>
          <cell r="Q88">
            <v>4492.8</v>
          </cell>
          <cell r="R88">
            <v>9345024</v>
          </cell>
          <cell r="S88">
            <v>22464</v>
          </cell>
          <cell r="T88">
            <v>46725120</v>
          </cell>
          <cell r="U88">
            <v>2080</v>
          </cell>
          <cell r="V88">
            <v>9345024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2080</v>
          </cell>
          <cell r="AJ88">
            <v>4492.8</v>
          </cell>
          <cell r="AK88">
            <v>9345024</v>
          </cell>
          <cell r="AL88">
            <v>22464</v>
          </cell>
          <cell r="AM88">
            <v>46725120</v>
          </cell>
          <cell r="AN88">
            <v>0</v>
          </cell>
          <cell r="AO88" t="str">
            <v>판매계획 미입력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2080</v>
          </cell>
          <cell r="BC88">
            <v>9345024</v>
          </cell>
          <cell r="BD88">
            <v>46725120</v>
          </cell>
          <cell r="BE88" t="str">
            <v>판매계획 미입력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2080</v>
          </cell>
          <cell r="BR88">
            <v>9345024</v>
          </cell>
          <cell r="BS88">
            <v>46725120</v>
          </cell>
          <cell r="BT88">
            <v>249.60000000000002</v>
          </cell>
          <cell r="BU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2080</v>
          </cell>
          <cell r="CG88">
            <v>9345024</v>
          </cell>
          <cell r="CH88">
            <v>46725120</v>
          </cell>
          <cell r="CI88">
            <v>124.80000000000001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2080</v>
          </cell>
          <cell r="CU88">
            <v>9345024</v>
          </cell>
          <cell r="CV88">
            <v>46725120</v>
          </cell>
          <cell r="CW88">
            <v>83.2</v>
          </cell>
        </row>
        <row r="89">
          <cell r="D89">
            <v>9309593</v>
          </cell>
          <cell r="E89" t="str">
            <v>3X_멜라B_토닝패치_6매(약국)</v>
          </cell>
          <cell r="F89">
            <v>0.02</v>
          </cell>
          <cell r="G89">
            <v>2</v>
          </cell>
          <cell r="H89">
            <v>0</v>
          </cell>
          <cell r="I89">
            <v>2598.6068257008533</v>
          </cell>
          <cell r="J89">
            <v>1500</v>
          </cell>
          <cell r="K89">
            <v>0</v>
          </cell>
          <cell r="L89">
            <v>1</v>
          </cell>
          <cell r="M89">
            <v>0</v>
          </cell>
          <cell r="N89" t="str">
            <v/>
          </cell>
          <cell r="O89" t="str">
            <v/>
          </cell>
          <cell r="P89">
            <v>5743</v>
          </cell>
          <cell r="Q89">
            <v>2598.6068257008533</v>
          </cell>
          <cell r="R89">
            <v>14923799</v>
          </cell>
          <cell r="S89">
            <v>12993.034128504265</v>
          </cell>
          <cell r="T89">
            <v>74618995</v>
          </cell>
          <cell r="U89">
            <v>5743</v>
          </cell>
          <cell r="V89">
            <v>14923799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5743</v>
          </cell>
          <cell r="AJ89">
            <v>2598.6068257008533</v>
          </cell>
          <cell r="AK89">
            <v>14923799</v>
          </cell>
          <cell r="AL89">
            <v>12993.034128504267</v>
          </cell>
          <cell r="AM89">
            <v>74618995</v>
          </cell>
          <cell r="AN89">
            <v>0</v>
          </cell>
          <cell r="AO89" t="str">
            <v>판매계획 미입력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5743</v>
          </cell>
          <cell r="BC89">
            <v>14923799</v>
          </cell>
          <cell r="BD89">
            <v>74618995</v>
          </cell>
          <cell r="BE89" t="str">
            <v>판매계획 미입력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5743</v>
          </cell>
          <cell r="BR89">
            <v>14923799</v>
          </cell>
          <cell r="BS89">
            <v>74618995</v>
          </cell>
          <cell r="BT89">
            <v>344.58000000000004</v>
          </cell>
          <cell r="BU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5743</v>
          </cell>
          <cell r="CG89">
            <v>14923799</v>
          </cell>
          <cell r="CH89">
            <v>74618995</v>
          </cell>
          <cell r="CI89">
            <v>172.29000000000002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5743</v>
          </cell>
          <cell r="CU89">
            <v>14923799</v>
          </cell>
          <cell r="CV89">
            <v>74618995</v>
          </cell>
          <cell r="CW89">
            <v>114.86000000000001</v>
          </cell>
        </row>
        <row r="90">
          <cell r="D90">
            <v>9309592</v>
          </cell>
          <cell r="E90" t="str">
            <v>3X_멜라B_토닝원데이앰플_15ml(약국)</v>
          </cell>
          <cell r="F90">
            <v>0.29699999999999999</v>
          </cell>
          <cell r="G90">
            <v>2</v>
          </cell>
          <cell r="H90">
            <v>0</v>
          </cell>
          <cell r="I90">
            <v>3276.5949367088606</v>
          </cell>
          <cell r="J90">
            <v>750</v>
          </cell>
          <cell r="K90">
            <v>0</v>
          </cell>
          <cell r="L90">
            <v>1</v>
          </cell>
          <cell r="M90">
            <v>0</v>
          </cell>
          <cell r="N90" t="str">
            <v/>
          </cell>
          <cell r="O90" t="str">
            <v/>
          </cell>
          <cell r="P90">
            <v>1975</v>
          </cell>
          <cell r="Q90">
            <v>3276.5949367088606</v>
          </cell>
          <cell r="R90">
            <v>6471275</v>
          </cell>
          <cell r="S90">
            <v>16382.974683544302</v>
          </cell>
          <cell r="T90">
            <v>32356374.999999996</v>
          </cell>
          <cell r="U90">
            <v>1975</v>
          </cell>
          <cell r="V90">
            <v>6471275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1975</v>
          </cell>
          <cell r="AJ90">
            <v>3276.5949367088606</v>
          </cell>
          <cell r="AK90">
            <v>6471275</v>
          </cell>
          <cell r="AL90">
            <v>16382.974683544302</v>
          </cell>
          <cell r="AM90">
            <v>32356374.999999996</v>
          </cell>
          <cell r="AN90">
            <v>0</v>
          </cell>
          <cell r="AO90" t="str">
            <v>판매계획 미입력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1975</v>
          </cell>
          <cell r="BC90">
            <v>6471275</v>
          </cell>
          <cell r="BD90">
            <v>32356374.999999996</v>
          </cell>
          <cell r="BE90" t="str">
            <v>판매계획 미입력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1975</v>
          </cell>
          <cell r="BR90">
            <v>6471275</v>
          </cell>
          <cell r="BS90">
            <v>32356374.999999996</v>
          </cell>
          <cell r="BT90">
            <v>237</v>
          </cell>
          <cell r="BU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1975</v>
          </cell>
          <cell r="CG90">
            <v>6471275</v>
          </cell>
          <cell r="CH90">
            <v>32356374.999999996</v>
          </cell>
          <cell r="CI90">
            <v>118.5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1975</v>
          </cell>
          <cell r="CU90">
            <v>6471275</v>
          </cell>
          <cell r="CV90">
            <v>32356374.999999996</v>
          </cell>
          <cell r="CW90">
            <v>79</v>
          </cell>
        </row>
        <row r="91">
          <cell r="D91">
            <v>9309522</v>
          </cell>
          <cell r="E91" t="str">
            <v>멜라_비타C에센스토너_150ml(일본)</v>
          </cell>
          <cell r="F91">
            <v>6.6000000000000003E-2</v>
          </cell>
          <cell r="G91">
            <v>3</v>
          </cell>
          <cell r="H91">
            <v>0</v>
          </cell>
          <cell r="I91">
            <v>3783.9096528768428</v>
          </cell>
          <cell r="J91">
            <v>674</v>
          </cell>
          <cell r="K91">
            <v>42</v>
          </cell>
          <cell r="L91">
            <v>1</v>
          </cell>
          <cell r="M91">
            <v>0</v>
          </cell>
          <cell r="N91" t="str">
            <v/>
          </cell>
          <cell r="O91" t="str">
            <v/>
          </cell>
          <cell r="P91">
            <v>2103</v>
          </cell>
          <cell r="Q91">
            <v>3783.9096528768428</v>
          </cell>
          <cell r="R91">
            <v>7957562</v>
          </cell>
          <cell r="S91">
            <v>25838.047619047618</v>
          </cell>
          <cell r="T91">
            <v>54337414.142857142</v>
          </cell>
          <cell r="U91">
            <v>2103</v>
          </cell>
          <cell r="V91">
            <v>7957562</v>
          </cell>
          <cell r="W91">
            <v>0</v>
          </cell>
          <cell r="X91">
            <v>42</v>
          </cell>
          <cell r="Y91">
            <v>3783.909090909091</v>
          </cell>
          <cell r="Z91">
            <v>176465.85231504054</v>
          </cell>
          <cell r="AA91">
            <v>25838.047619047618</v>
          </cell>
          <cell r="AB91">
            <v>1085198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2061</v>
          </cell>
          <cell r="AJ91">
            <v>3775.3984219723238</v>
          </cell>
          <cell r="AK91">
            <v>7781096.1476849597</v>
          </cell>
          <cell r="AL91">
            <v>25838.047619047618</v>
          </cell>
          <cell r="AM91">
            <v>53252216.142857142</v>
          </cell>
          <cell r="AN91">
            <v>0</v>
          </cell>
          <cell r="AO91">
            <v>264.98571428571427</v>
          </cell>
          <cell r="AP91">
            <v>0</v>
          </cell>
          <cell r="AQ91" t="str">
            <v>(일본)재고 소진 판매계획 확인</v>
          </cell>
          <cell r="AR91">
            <v>0</v>
          </cell>
          <cell r="AS91">
            <v>500</v>
          </cell>
          <cell r="AT91">
            <v>1887699.2109861618</v>
          </cell>
          <cell r="AU91">
            <v>12919023.80952381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1561</v>
          </cell>
          <cell r="BC91">
            <v>5893396.9366987972</v>
          </cell>
          <cell r="BD91">
            <v>40333192.333333336</v>
          </cell>
          <cell r="BE91">
            <v>468.29999999999995</v>
          </cell>
          <cell r="BF91">
            <v>0</v>
          </cell>
          <cell r="BG91">
            <v>0</v>
          </cell>
          <cell r="BH91">
            <v>100</v>
          </cell>
          <cell r="BI91">
            <v>377539.84219723236</v>
          </cell>
          <cell r="BJ91">
            <v>2583804.7619047617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1461</v>
          </cell>
          <cell r="BR91">
            <v>5515857.0945015652</v>
          </cell>
          <cell r="BS91">
            <v>37749387.571428567</v>
          </cell>
          <cell r="BT91">
            <v>150.44622425629291</v>
          </cell>
          <cell r="BU91">
            <v>0</v>
          </cell>
          <cell r="BW91">
            <v>100</v>
          </cell>
          <cell r="BX91">
            <v>377539.84219723236</v>
          </cell>
          <cell r="BY91">
            <v>2583804.7619047617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1361</v>
          </cell>
          <cell r="CG91">
            <v>5138317.2523043323</v>
          </cell>
          <cell r="CH91">
            <v>35165582.809523806</v>
          </cell>
          <cell r="CI91">
            <v>84.592541436464089</v>
          </cell>
          <cell r="CJ91">
            <v>0</v>
          </cell>
          <cell r="CK91">
            <v>100</v>
          </cell>
          <cell r="CL91">
            <v>377539.84219723236</v>
          </cell>
          <cell r="CM91">
            <v>2583804.7619047617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1261</v>
          </cell>
          <cell r="CU91">
            <v>4760777.4101071004</v>
          </cell>
          <cell r="CV91">
            <v>32581778.047619049</v>
          </cell>
          <cell r="CW91">
            <v>56.127596439169139</v>
          </cell>
        </row>
        <row r="92">
          <cell r="D92">
            <v>9309515</v>
          </cell>
          <cell r="E92" t="str">
            <v>멜라_토닝원데이앰플_10ml(일본)</v>
          </cell>
          <cell r="F92">
            <v>6.6000000000000003E-2</v>
          </cell>
          <cell r="G92">
            <v>3</v>
          </cell>
          <cell r="H92">
            <v>0</v>
          </cell>
          <cell r="I92">
            <v>3892.9101227704423</v>
          </cell>
          <cell r="J92">
            <v>65.666666666666671</v>
          </cell>
          <cell r="K92">
            <v>107</v>
          </cell>
          <cell r="L92">
            <v>1</v>
          </cell>
          <cell r="M92">
            <v>0</v>
          </cell>
          <cell r="N92" t="str">
            <v/>
          </cell>
          <cell r="O92" t="str">
            <v/>
          </cell>
          <cell r="P92">
            <v>4317</v>
          </cell>
          <cell r="Q92">
            <v>3892.9101227704423</v>
          </cell>
          <cell r="R92">
            <v>16805693</v>
          </cell>
          <cell r="S92">
            <v>22616</v>
          </cell>
          <cell r="T92">
            <v>97633272</v>
          </cell>
          <cell r="U92">
            <v>4317</v>
          </cell>
          <cell r="V92">
            <v>16805693</v>
          </cell>
          <cell r="W92">
            <v>0</v>
          </cell>
          <cell r="X92">
            <v>107</v>
          </cell>
          <cell r="Y92">
            <v>3892.9074074074074</v>
          </cell>
          <cell r="Z92">
            <v>462517.90059667715</v>
          </cell>
          <cell r="AA92">
            <v>22616</v>
          </cell>
          <cell r="AB92">
            <v>2419912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4210</v>
          </cell>
          <cell r="AJ92">
            <v>3881.9893347751363</v>
          </cell>
          <cell r="AK92">
            <v>16343175.099403324</v>
          </cell>
          <cell r="AL92">
            <v>22616</v>
          </cell>
          <cell r="AM92">
            <v>95213360</v>
          </cell>
          <cell r="AN92">
            <v>0</v>
          </cell>
          <cell r="AO92">
            <v>541.28571428571422</v>
          </cell>
          <cell r="AP92">
            <v>0</v>
          </cell>
          <cell r="AQ92" t="str">
            <v>(일본)재고 소진 판매계획 확인</v>
          </cell>
          <cell r="AR92">
            <v>0</v>
          </cell>
          <cell r="AS92">
            <v>500</v>
          </cell>
          <cell r="AT92">
            <v>1940994.6673875682</v>
          </cell>
          <cell r="AU92">
            <v>11308000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3710</v>
          </cell>
          <cell r="BC92">
            <v>14402180.432015756</v>
          </cell>
          <cell r="BD92">
            <v>83905360</v>
          </cell>
          <cell r="BE92">
            <v>1113</v>
          </cell>
          <cell r="BF92">
            <v>0</v>
          </cell>
          <cell r="BG92">
            <v>0</v>
          </cell>
          <cell r="BH92">
            <v>100</v>
          </cell>
          <cell r="BI92">
            <v>388198.93347751361</v>
          </cell>
          <cell r="BJ92">
            <v>2261600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3610</v>
          </cell>
          <cell r="BR92">
            <v>14013981.498538243</v>
          </cell>
          <cell r="BS92">
            <v>81643760</v>
          </cell>
          <cell r="BT92">
            <v>1222.9611041405269</v>
          </cell>
          <cell r="BU92">
            <v>0</v>
          </cell>
          <cell r="BW92">
            <v>100</v>
          </cell>
          <cell r="BX92">
            <v>388198.93347751361</v>
          </cell>
          <cell r="BY92">
            <v>2261600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3510</v>
          </cell>
          <cell r="CG92">
            <v>13625782.565060729</v>
          </cell>
          <cell r="CH92">
            <v>79382160</v>
          </cell>
          <cell r="CI92">
            <v>1365.5619596541783</v>
          </cell>
          <cell r="CJ92">
            <v>0</v>
          </cell>
          <cell r="CK92">
            <v>100</v>
          </cell>
          <cell r="CL92">
            <v>388198.93347751361</v>
          </cell>
          <cell r="CM92">
            <v>2261600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3410</v>
          </cell>
          <cell r="CU92">
            <v>13237583.631583214</v>
          </cell>
          <cell r="CV92">
            <v>77120560</v>
          </cell>
          <cell r="CW92">
            <v>1557.8680203045685</v>
          </cell>
        </row>
        <row r="93">
          <cell r="D93">
            <v>9309511</v>
          </cell>
          <cell r="E93" t="str">
            <v>멜라_글루타치온크림_50ml(일본)</v>
          </cell>
          <cell r="F93">
            <v>0.11</v>
          </cell>
          <cell r="G93">
            <v>3</v>
          </cell>
          <cell r="H93">
            <v>0</v>
          </cell>
          <cell r="I93">
            <v>2641.8500258933195</v>
          </cell>
          <cell r="J93">
            <v>91</v>
          </cell>
          <cell r="K93">
            <v>22</v>
          </cell>
          <cell r="L93">
            <v>1</v>
          </cell>
          <cell r="M93">
            <v>0</v>
          </cell>
          <cell r="N93" t="str">
            <v/>
          </cell>
          <cell r="O93" t="str">
            <v/>
          </cell>
          <cell r="P93">
            <v>9655</v>
          </cell>
          <cell r="Q93">
            <v>2641.8500258933195</v>
          </cell>
          <cell r="R93">
            <v>25507062</v>
          </cell>
          <cell r="S93">
            <v>19669.227272727272</v>
          </cell>
          <cell r="T93">
            <v>189906389.31818181</v>
          </cell>
          <cell r="U93">
            <v>9655</v>
          </cell>
          <cell r="V93">
            <v>25507062</v>
          </cell>
          <cell r="W93">
            <v>0</v>
          </cell>
          <cell r="X93">
            <v>22</v>
          </cell>
          <cell r="Y93">
            <v>2641.8695652173915</v>
          </cell>
          <cell r="Z93">
            <v>64536.401586899141</v>
          </cell>
          <cell r="AA93">
            <v>19669.227272727272</v>
          </cell>
          <cell r="AB93">
            <v>432723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9633</v>
          </cell>
          <cell r="AJ93">
            <v>2641.1840131229214</v>
          </cell>
          <cell r="AK93">
            <v>25442525.598413102</v>
          </cell>
          <cell r="AL93">
            <v>19669.227272727272</v>
          </cell>
          <cell r="AM93">
            <v>189473666.31818181</v>
          </cell>
          <cell r="AN93">
            <v>0</v>
          </cell>
          <cell r="AO93">
            <v>1238.5285714285715</v>
          </cell>
          <cell r="AP93">
            <v>0</v>
          </cell>
          <cell r="AQ93" t="str">
            <v>(일본)재고 소진 판매계획 확인</v>
          </cell>
          <cell r="AR93">
            <v>0</v>
          </cell>
          <cell r="AS93">
            <v>500</v>
          </cell>
          <cell r="AT93">
            <v>1320592.0065614607</v>
          </cell>
          <cell r="AU93">
            <v>9834613.6363636367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9133</v>
          </cell>
          <cell r="BC93">
            <v>24121933.59185164</v>
          </cell>
          <cell r="BD93">
            <v>179639052.68181819</v>
          </cell>
          <cell r="BE93">
            <v>2739.9</v>
          </cell>
          <cell r="BF93">
            <v>0</v>
          </cell>
          <cell r="BG93">
            <v>0</v>
          </cell>
          <cell r="BH93">
            <v>100</v>
          </cell>
          <cell r="BI93">
            <v>264118.40131229215</v>
          </cell>
          <cell r="BJ93">
            <v>1966922.7272727273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9033</v>
          </cell>
          <cell r="BR93">
            <v>23857815.190539349</v>
          </cell>
          <cell r="BS93">
            <v>177672129.95454544</v>
          </cell>
          <cell r="BT93">
            <v>2793.7113402061855</v>
          </cell>
          <cell r="BU93">
            <v>0</v>
          </cell>
          <cell r="BW93">
            <v>100</v>
          </cell>
          <cell r="BX93">
            <v>264118.40131229215</v>
          </cell>
          <cell r="BY93">
            <v>1966922.7272727273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8933</v>
          </cell>
          <cell r="CG93">
            <v>23593696.789227057</v>
          </cell>
          <cell r="CH93">
            <v>175705207.22727272</v>
          </cell>
          <cell r="CI93">
            <v>2850.9574468085107</v>
          </cell>
          <cell r="CJ93">
            <v>0</v>
          </cell>
          <cell r="CK93">
            <v>100</v>
          </cell>
          <cell r="CL93">
            <v>264118.40131229215</v>
          </cell>
          <cell r="CM93">
            <v>1966922.7272727273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8833</v>
          </cell>
          <cell r="CU93">
            <v>23329578.387914766</v>
          </cell>
          <cell r="CV93">
            <v>173738284.5</v>
          </cell>
          <cell r="CW93">
            <v>2911.9780219780223</v>
          </cell>
        </row>
        <row r="94">
          <cell r="D94">
            <v>9309510</v>
          </cell>
          <cell r="E94" t="str">
            <v>멜라_토닝패치4매(일본)</v>
          </cell>
          <cell r="F94">
            <v>8.9999999999999993E-3</v>
          </cell>
          <cell r="G94">
            <v>3</v>
          </cell>
          <cell r="H94">
            <v>0</v>
          </cell>
          <cell r="I94">
            <v>1996.1879601313851</v>
          </cell>
          <cell r="J94">
            <v>87.666666666666671</v>
          </cell>
          <cell r="K94">
            <v>39</v>
          </cell>
          <cell r="L94">
            <v>1</v>
          </cell>
          <cell r="M94">
            <v>0</v>
          </cell>
          <cell r="N94" t="str">
            <v/>
          </cell>
          <cell r="O94" t="str">
            <v/>
          </cell>
          <cell r="P94">
            <v>17658</v>
          </cell>
          <cell r="Q94">
            <v>1996.1879601313851</v>
          </cell>
          <cell r="R94">
            <v>35248687</v>
          </cell>
          <cell r="S94">
            <v>14743.25641025641</v>
          </cell>
          <cell r="T94">
            <v>260336421.69230768</v>
          </cell>
          <cell r="U94">
            <v>17658</v>
          </cell>
          <cell r="V94">
            <v>35248687</v>
          </cell>
          <cell r="W94">
            <v>0</v>
          </cell>
          <cell r="X94">
            <v>39</v>
          </cell>
          <cell r="Y94">
            <v>1996.1794871794871</v>
          </cell>
          <cell r="Z94">
            <v>86444.006893144251</v>
          </cell>
          <cell r="AA94">
            <v>14743.25641025641</v>
          </cell>
          <cell r="AB94">
            <v>574987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17619</v>
          </cell>
          <cell r="AJ94">
            <v>1995.7002663662443</v>
          </cell>
          <cell r="AK94">
            <v>35162242.993106857</v>
          </cell>
          <cell r="AL94">
            <v>14743.25641025641</v>
          </cell>
          <cell r="AM94">
            <v>259761434.69230768</v>
          </cell>
          <cell r="AN94">
            <v>0</v>
          </cell>
          <cell r="AO94">
            <v>317.14199999999994</v>
          </cell>
          <cell r="AP94">
            <v>0</v>
          </cell>
          <cell r="AQ94" t="str">
            <v>(일본)재고 소진 판매계획 확인</v>
          </cell>
          <cell r="AR94">
            <v>0</v>
          </cell>
          <cell r="AS94">
            <v>3500</v>
          </cell>
          <cell r="AT94">
            <v>6984950.9322818546</v>
          </cell>
          <cell r="AU94">
            <v>51601397.435897432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14119</v>
          </cell>
          <cell r="BC94">
            <v>28177292.060825001</v>
          </cell>
          <cell r="BD94">
            <v>208160037.25641024</v>
          </cell>
          <cell r="BE94">
            <v>705.95</v>
          </cell>
          <cell r="BF94">
            <v>0</v>
          </cell>
          <cell r="BG94">
            <v>0</v>
          </cell>
          <cell r="BH94">
            <v>1000</v>
          </cell>
          <cell r="BI94">
            <v>1995700.2663662443</v>
          </cell>
          <cell r="BJ94">
            <v>14743256.41025641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13119</v>
          </cell>
          <cell r="BR94">
            <v>26181591.794458758</v>
          </cell>
          <cell r="BS94">
            <v>193416780.84615386</v>
          </cell>
          <cell r="BT94">
            <v>1330.1276755538868</v>
          </cell>
          <cell r="BU94">
            <v>0</v>
          </cell>
          <cell r="BW94">
            <v>500</v>
          </cell>
          <cell r="BX94">
            <v>997850.13318312215</v>
          </cell>
          <cell r="BY94">
            <v>7371628.205128205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12619</v>
          </cell>
          <cell r="CG94">
            <v>25183741.661275636</v>
          </cell>
          <cell r="CH94">
            <v>186045152.64102563</v>
          </cell>
          <cell r="CI94">
            <v>2389.291725105189</v>
          </cell>
          <cell r="CJ94">
            <v>0</v>
          </cell>
          <cell r="CK94">
            <v>300</v>
          </cell>
          <cell r="CL94">
            <v>598710.07990987331</v>
          </cell>
          <cell r="CM94">
            <v>4422976.923076923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12319</v>
          </cell>
          <cell r="CU94">
            <v>24585031.581365764</v>
          </cell>
          <cell r="CV94">
            <v>181622175.7179487</v>
          </cell>
          <cell r="CW94">
            <v>4215.6273764258549</v>
          </cell>
        </row>
        <row r="95">
          <cell r="D95">
            <v>9309401</v>
          </cell>
          <cell r="E95" t="str">
            <v>멜라B_토닝원데이앰플_2X_13ml*2+1ml*2(코스트코)</v>
          </cell>
          <cell r="F95">
            <v>0.37</v>
          </cell>
          <cell r="G95">
            <v>3</v>
          </cell>
          <cell r="H95">
            <v>0</v>
          </cell>
          <cell r="I95">
            <v>7621.6441091297056</v>
          </cell>
          <cell r="J95">
            <v>1216</v>
          </cell>
          <cell r="K95">
            <v>384</v>
          </cell>
          <cell r="L95">
            <v>1</v>
          </cell>
          <cell r="M95">
            <v>0</v>
          </cell>
          <cell r="N95" t="str">
            <v/>
          </cell>
          <cell r="O95" t="str">
            <v/>
          </cell>
          <cell r="P95">
            <v>6561</v>
          </cell>
          <cell r="Q95">
            <v>7621.6441091297056</v>
          </cell>
          <cell r="R95">
            <v>50005607</v>
          </cell>
          <cell r="S95">
            <v>47447.2734375</v>
          </cell>
          <cell r="T95">
            <v>311301561.0234375</v>
          </cell>
          <cell r="U95">
            <v>6561</v>
          </cell>
          <cell r="V95">
            <v>50005607</v>
          </cell>
          <cell r="W95">
            <v>0</v>
          </cell>
          <cell r="X95">
            <v>384</v>
          </cell>
          <cell r="Y95">
            <v>7621.643229166667</v>
          </cell>
          <cell r="Z95">
            <v>3249754.3494398417</v>
          </cell>
          <cell r="AA95">
            <v>47447.2734375</v>
          </cell>
          <cell r="AB95">
            <v>18219753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6177</v>
          </cell>
          <cell r="AJ95">
            <v>7569.3463899239368</v>
          </cell>
          <cell r="AK95">
            <v>46755852.650560156</v>
          </cell>
          <cell r="AL95">
            <v>47447.2734375</v>
          </cell>
          <cell r="AM95">
            <v>293081808.0234375</v>
          </cell>
          <cell r="AN95">
            <v>0</v>
          </cell>
          <cell r="AO95">
            <v>67.978723404255319</v>
          </cell>
          <cell r="AP95">
            <v>0</v>
          </cell>
          <cell r="AQ95">
            <v>0</v>
          </cell>
          <cell r="AR95">
            <v>0</v>
          </cell>
          <cell r="AS95">
            <v>4230</v>
          </cell>
          <cell r="AT95">
            <v>32018335.229378253</v>
          </cell>
          <cell r="AU95">
            <v>200701966.640625</v>
          </cell>
          <cell r="AV95">
            <v>5000</v>
          </cell>
          <cell r="AW95">
            <v>7569.3463899239368</v>
          </cell>
          <cell r="AX95">
            <v>37846731.949619681</v>
          </cell>
          <cell r="AY95">
            <v>47447.2734375</v>
          </cell>
          <cell r="AZ95">
            <v>237236367.1875</v>
          </cell>
          <cell r="BA95">
            <v>1850</v>
          </cell>
          <cell r="BB95">
            <v>6947</v>
          </cell>
          <cell r="BC95">
            <v>52584249.37080159</v>
          </cell>
          <cell r="BD95">
            <v>329616208.5703125</v>
          </cell>
          <cell r="BE95">
            <v>130.50093926111458</v>
          </cell>
          <cell r="BF95">
            <v>0</v>
          </cell>
          <cell r="BG95">
            <v>0</v>
          </cell>
          <cell r="BH95">
            <v>576</v>
          </cell>
          <cell r="BI95">
            <v>4359943.5205961876</v>
          </cell>
          <cell r="BJ95">
            <v>27329629.5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6371</v>
          </cell>
          <cell r="BR95">
            <v>48224305.850205399</v>
          </cell>
          <cell r="BS95">
            <v>302286579.0703125</v>
          </cell>
          <cell r="BT95">
            <v>105.57724176026515</v>
          </cell>
          <cell r="BU95">
            <v>0</v>
          </cell>
          <cell r="BW95">
            <v>3372</v>
          </cell>
          <cell r="BX95">
            <v>25523836.026823513</v>
          </cell>
          <cell r="BY95">
            <v>159992206.03125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2999</v>
          </cell>
          <cell r="CG95">
            <v>22700469.823381886</v>
          </cell>
          <cell r="CH95">
            <v>142294373.0390625</v>
          </cell>
          <cell r="CI95">
            <v>82.415267175572509</v>
          </cell>
          <cell r="CJ95">
            <v>0</v>
          </cell>
          <cell r="CK95">
            <v>843</v>
          </cell>
          <cell r="CL95">
            <v>6380959.0067058783</v>
          </cell>
          <cell r="CM95">
            <v>39998051.5078125</v>
          </cell>
          <cell r="CN95">
            <v>5000</v>
          </cell>
          <cell r="CO95">
            <v>7569.3463899239368</v>
          </cell>
          <cell r="CP95">
            <v>37846731.949619681</v>
          </cell>
          <cell r="CQ95">
            <v>47447.2734375</v>
          </cell>
          <cell r="CR95">
            <v>237236367.1875</v>
          </cell>
          <cell r="CS95">
            <v>1850</v>
          </cell>
          <cell r="CT95">
            <v>7156</v>
          </cell>
          <cell r="CU95">
            <v>54166242.766295694</v>
          </cell>
          <cell r="CV95">
            <v>339532688.71875</v>
          </cell>
          <cell r="CW95">
            <v>176.54605263157896</v>
          </cell>
        </row>
        <row r="96">
          <cell r="D96">
            <v>9309392</v>
          </cell>
          <cell r="E96" t="str">
            <v>멜라_글루타치온크림_105ml</v>
          </cell>
          <cell r="F96">
            <v>0.21</v>
          </cell>
          <cell r="G96">
            <v>3</v>
          </cell>
          <cell r="H96">
            <v>0</v>
          </cell>
          <cell r="I96">
            <v>3859.3273560984499</v>
          </cell>
          <cell r="J96">
            <v>5470.666666666667</v>
          </cell>
          <cell r="K96">
            <v>5897</v>
          </cell>
          <cell r="L96">
            <v>0</v>
          </cell>
          <cell r="M96">
            <v>0</v>
          </cell>
          <cell r="N96" t="str">
            <v/>
          </cell>
          <cell r="O96" t="str">
            <v/>
          </cell>
          <cell r="P96">
            <v>65861</v>
          </cell>
          <cell r="Q96">
            <v>3859.3273560984499</v>
          </cell>
          <cell r="R96">
            <v>254179159</v>
          </cell>
          <cell r="S96">
            <v>24766.335029686175</v>
          </cell>
          <cell r="T96">
            <v>1631135591.3901613</v>
          </cell>
          <cell r="U96">
            <v>65861</v>
          </cell>
          <cell r="V96">
            <v>254179159</v>
          </cell>
          <cell r="W96">
            <v>0</v>
          </cell>
          <cell r="X96">
            <v>5895</v>
          </cell>
          <cell r="Y96">
            <v>3859.3272938829778</v>
          </cell>
          <cell r="Z96">
            <v>25261905.962369282</v>
          </cell>
          <cell r="AA96">
            <v>24766.335029686175</v>
          </cell>
          <cell r="AB96">
            <v>145997545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59966</v>
          </cell>
          <cell r="AJ96">
            <v>3817.4507727317264</v>
          </cell>
          <cell r="AK96">
            <v>228917253.03763071</v>
          </cell>
          <cell r="AL96">
            <v>24766.335029686175</v>
          </cell>
          <cell r="AM96">
            <v>1485138046.3901613</v>
          </cell>
          <cell r="AN96">
            <v>0</v>
          </cell>
          <cell r="AO96">
            <v>288.70905327137257</v>
          </cell>
          <cell r="AP96">
            <v>0</v>
          </cell>
          <cell r="AQ96">
            <v>0</v>
          </cell>
          <cell r="AR96">
            <v>0</v>
          </cell>
          <cell r="AS96">
            <v>7226.1822411096337</v>
          </cell>
          <cell r="AT96">
            <v>27585594.980224248</v>
          </cell>
          <cell r="AU96">
            <v>178966050.36888966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52739.817758890364</v>
          </cell>
          <cell r="BC96">
            <v>201331658.05740646</v>
          </cell>
          <cell r="BD96">
            <v>1306171996.0212715</v>
          </cell>
          <cell r="BE96">
            <v>287.72487724100051</v>
          </cell>
          <cell r="BF96">
            <v>0</v>
          </cell>
          <cell r="BG96">
            <v>0</v>
          </cell>
          <cell r="BH96">
            <v>6697.3874263385542</v>
          </cell>
          <cell r="BI96">
            <v>25566946.805959862</v>
          </cell>
          <cell r="BJ96">
            <v>165869740.82430828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46042.430332551812</v>
          </cell>
          <cell r="BR96">
            <v>175764711.2514466</v>
          </cell>
          <cell r="BS96">
            <v>1140302255.1969633</v>
          </cell>
          <cell r="BT96">
            <v>271.36580721502725</v>
          </cell>
          <cell r="BU96">
            <v>0</v>
          </cell>
          <cell r="BW96">
            <v>4769.7824766812755</v>
          </cell>
          <cell r="BX96">
            <v>18208409.801369183</v>
          </cell>
          <cell r="BY96">
            <v>118130030.83621475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41272.647855870535</v>
          </cell>
          <cell r="CG96">
            <v>157556301.45007741</v>
          </cell>
          <cell r="CH96">
            <v>1022172224.3607484</v>
          </cell>
          <cell r="CI96">
            <v>232.57850930485176</v>
          </cell>
          <cell r="CJ96">
            <v>0</v>
          </cell>
          <cell r="CK96">
            <v>5029.7824766812755</v>
          </cell>
          <cell r="CL96">
            <v>19200947.002279431</v>
          </cell>
          <cell r="CM96">
            <v>124569277.94393316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36242.865379189258</v>
          </cell>
          <cell r="CU96">
            <v>138355354.44779795</v>
          </cell>
          <cell r="CV96">
            <v>897602946.41681528</v>
          </cell>
          <cell r="CW96">
            <v>198.7483478020371</v>
          </cell>
        </row>
        <row r="97">
          <cell r="D97">
            <v>9309315</v>
          </cell>
          <cell r="E97" t="str">
            <v>RX_포스트레이저_리뉴얼모이스처_1ml샤세_2024</v>
          </cell>
          <cell r="F97">
            <v>8.9999999999999993E-3</v>
          </cell>
          <cell r="G97">
            <v>3</v>
          </cell>
          <cell r="H97">
            <v>0</v>
          </cell>
          <cell r="I97">
            <v>105.18799770290964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 t="str">
            <v/>
          </cell>
          <cell r="O97" t="str">
            <v/>
          </cell>
          <cell r="P97">
            <v>104480</v>
          </cell>
          <cell r="Q97">
            <v>105.18799770290964</v>
          </cell>
          <cell r="R97">
            <v>10990042</v>
          </cell>
          <cell r="S97">
            <v>525.93998851454819</v>
          </cell>
          <cell r="T97">
            <v>54950209.999999993</v>
          </cell>
          <cell r="U97">
            <v>104480</v>
          </cell>
          <cell r="V97">
            <v>10990042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104480</v>
          </cell>
          <cell r="AJ97">
            <v>105.18799770290964</v>
          </cell>
          <cell r="AK97">
            <v>10990042</v>
          </cell>
          <cell r="AL97">
            <v>525.93998851454819</v>
          </cell>
          <cell r="AM97">
            <v>54950209.999999993</v>
          </cell>
          <cell r="AN97">
            <v>0</v>
          </cell>
          <cell r="AO97" t="str">
            <v>판매계획 미입력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104480</v>
          </cell>
          <cell r="BC97">
            <v>10990042</v>
          </cell>
          <cell r="BD97">
            <v>54950209.999999993</v>
          </cell>
          <cell r="BE97" t="str">
            <v>판매계획 미입력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104480</v>
          </cell>
          <cell r="BR97">
            <v>10990042</v>
          </cell>
          <cell r="BS97">
            <v>54950209.999999993</v>
          </cell>
          <cell r="BT97" t="str">
            <v>판매계획 미입력</v>
          </cell>
          <cell r="BU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104480</v>
          </cell>
          <cell r="CG97">
            <v>10990042</v>
          </cell>
          <cell r="CH97">
            <v>54950209.999999993</v>
          </cell>
          <cell r="CI97" t="str">
            <v>판매계획 미입력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104480</v>
          </cell>
          <cell r="CU97">
            <v>10990042</v>
          </cell>
          <cell r="CV97">
            <v>54950209.999999993</v>
          </cell>
          <cell r="CW97" t="str">
            <v>판매계획 미입력</v>
          </cell>
        </row>
        <row r="98">
          <cell r="D98">
            <v>9309314</v>
          </cell>
          <cell r="E98" t="str">
            <v>RX_포스트레이저_센시티브베리어_1ml샤세_2024</v>
          </cell>
          <cell r="F98">
            <v>8.9999999999999993E-3</v>
          </cell>
          <cell r="G98">
            <v>3</v>
          </cell>
          <cell r="H98">
            <v>0</v>
          </cell>
          <cell r="I98">
            <v>139.18800907359375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 t="str">
            <v/>
          </cell>
          <cell r="O98" t="str">
            <v/>
          </cell>
          <cell r="P98">
            <v>104479</v>
          </cell>
          <cell r="Q98">
            <v>139.18800907359375</v>
          </cell>
          <cell r="R98">
            <v>14542224</v>
          </cell>
          <cell r="S98">
            <v>695.94004536796865</v>
          </cell>
          <cell r="T98">
            <v>72711120</v>
          </cell>
          <cell r="U98">
            <v>104479</v>
          </cell>
          <cell r="V98">
            <v>14542224.000000002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104479</v>
          </cell>
          <cell r="AJ98">
            <v>139.18800907359375</v>
          </cell>
          <cell r="AK98">
            <v>14542224</v>
          </cell>
          <cell r="AL98">
            <v>695.94004536796865</v>
          </cell>
          <cell r="AM98">
            <v>72711120</v>
          </cell>
          <cell r="AN98">
            <v>0</v>
          </cell>
          <cell r="AO98" t="str">
            <v>판매계획 미입력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104479</v>
          </cell>
          <cell r="BC98">
            <v>14542224.000000002</v>
          </cell>
          <cell r="BD98">
            <v>72711120</v>
          </cell>
          <cell r="BE98" t="str">
            <v>판매계획 미입력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104479</v>
          </cell>
          <cell r="BR98">
            <v>14542224.000000002</v>
          </cell>
          <cell r="BS98">
            <v>72711120</v>
          </cell>
          <cell r="BT98" t="str">
            <v>판매계획 미입력</v>
          </cell>
          <cell r="BU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104479</v>
          </cell>
          <cell r="CG98">
            <v>14542224.000000002</v>
          </cell>
          <cell r="CH98">
            <v>72711120</v>
          </cell>
          <cell r="CI98" t="str">
            <v>판매계획 미입력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104479</v>
          </cell>
          <cell r="CU98">
            <v>14542224.000000002</v>
          </cell>
          <cell r="CV98">
            <v>72711120</v>
          </cell>
          <cell r="CW98" t="str">
            <v>판매계획 미입력</v>
          </cell>
        </row>
        <row r="99">
          <cell r="D99">
            <v>9309214</v>
          </cell>
          <cell r="E99" t="str">
            <v>리프트_EGF10코어이펙트앰플_1ml샤세</v>
          </cell>
          <cell r="F99">
            <v>4.3999999999999997E-2</v>
          </cell>
          <cell r="G99">
            <v>3</v>
          </cell>
          <cell r="H99">
            <v>0</v>
          </cell>
          <cell r="I99">
            <v>156.3234730793786</v>
          </cell>
          <cell r="J99">
            <v>14754.333333333334</v>
          </cell>
          <cell r="K99">
            <v>13361</v>
          </cell>
          <cell r="L99">
            <v>0</v>
          </cell>
          <cell r="M99">
            <v>0</v>
          </cell>
          <cell r="N99" t="str">
            <v/>
          </cell>
          <cell r="O99" t="str">
            <v/>
          </cell>
          <cell r="P99">
            <v>103378</v>
          </cell>
          <cell r="Q99">
            <v>156.3234730793786</v>
          </cell>
          <cell r="R99">
            <v>16160408</v>
          </cell>
          <cell r="S99">
            <v>10.741261881595689</v>
          </cell>
          <cell r="T99">
            <v>1110410.170795599</v>
          </cell>
          <cell r="U99">
            <v>103378</v>
          </cell>
          <cell r="V99">
            <v>16160408.000000002</v>
          </cell>
          <cell r="W99">
            <v>0</v>
          </cell>
          <cell r="X99">
            <v>13361</v>
          </cell>
          <cell r="Y99">
            <v>156.32347878152834</v>
          </cell>
          <cell r="Z99">
            <v>2319176.859247576</v>
          </cell>
          <cell r="AA99">
            <v>10.741261881595689</v>
          </cell>
          <cell r="AB99">
            <v>143514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90017</v>
          </cell>
          <cell r="AJ99">
            <v>153.7624131081065</v>
          </cell>
          <cell r="AK99">
            <v>13841231.140752424</v>
          </cell>
          <cell r="AL99">
            <v>10.741261881595687</v>
          </cell>
          <cell r="AM99">
            <v>966896.170795599</v>
          </cell>
          <cell r="AN99">
            <v>0</v>
          </cell>
          <cell r="AO99">
            <v>165.33734693877548</v>
          </cell>
          <cell r="AP99">
            <v>0</v>
          </cell>
          <cell r="AQ99">
            <v>0</v>
          </cell>
          <cell r="AR99">
            <v>0</v>
          </cell>
          <cell r="AS99">
            <v>12000</v>
          </cell>
          <cell r="AT99">
            <v>1845148.9572972781</v>
          </cell>
          <cell r="AU99">
            <v>128895.14257914825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78017</v>
          </cell>
          <cell r="BC99">
            <v>11996082.183455145</v>
          </cell>
          <cell r="BD99">
            <v>838001.02821645071</v>
          </cell>
          <cell r="BE99">
            <v>123.18473684210528</v>
          </cell>
          <cell r="BF99">
            <v>0</v>
          </cell>
          <cell r="BG99">
            <v>0</v>
          </cell>
          <cell r="BH99">
            <v>17000</v>
          </cell>
          <cell r="BI99">
            <v>2613961.0228378107</v>
          </cell>
          <cell r="BJ99">
            <v>182601.45198712667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61017</v>
          </cell>
          <cell r="BR99">
            <v>9382121.1606173348</v>
          </cell>
          <cell r="BS99">
            <v>655399.57622932398</v>
          </cell>
          <cell r="BT99">
            <v>100.29397977633428</v>
          </cell>
          <cell r="BU99">
            <v>0</v>
          </cell>
          <cell r="BW99">
            <v>20000</v>
          </cell>
          <cell r="BX99">
            <v>3075248.2621621299</v>
          </cell>
          <cell r="BY99">
            <v>214825.23763191374</v>
          </cell>
          <cell r="BZ99">
            <v>112500</v>
          </cell>
          <cell r="CA99">
            <v>153.7624131081065</v>
          </cell>
          <cell r="CB99">
            <v>17298271.47466198</v>
          </cell>
          <cell r="CC99">
            <v>10.741261881595687</v>
          </cell>
          <cell r="CD99">
            <v>1208391.9616795147</v>
          </cell>
          <cell r="CE99">
            <v>4950</v>
          </cell>
          <cell r="CF99">
            <v>153517</v>
          </cell>
          <cell r="CG99">
            <v>23605144.373117186</v>
          </cell>
          <cell r="CH99">
            <v>1648966.3002769251</v>
          </cell>
          <cell r="CI99">
            <v>279.07295692336692</v>
          </cell>
          <cell r="CJ99">
            <v>0</v>
          </cell>
          <cell r="CK99">
            <v>20000</v>
          </cell>
          <cell r="CL99">
            <v>3075248.2621621299</v>
          </cell>
          <cell r="CM99">
            <v>214825.23763191374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133517</v>
          </cell>
          <cell r="CU99">
            <v>20529896.110955056</v>
          </cell>
          <cell r="CV99">
            <v>1434141.0626450113</v>
          </cell>
          <cell r="CW99">
            <v>271.48024309242481</v>
          </cell>
        </row>
        <row r="100">
          <cell r="D100">
            <v>9309213</v>
          </cell>
          <cell r="E100" t="str">
            <v>리프트_EGF10코어이펙트앰플_30ml</v>
          </cell>
          <cell r="F100">
            <v>1.32</v>
          </cell>
          <cell r="G100">
            <v>3</v>
          </cell>
          <cell r="H100">
            <v>0</v>
          </cell>
          <cell r="I100">
            <v>7315.2000101245321</v>
          </cell>
          <cell r="J100">
            <v>32.666666666666664</v>
          </cell>
          <cell r="K100">
            <v>90</v>
          </cell>
          <cell r="L100">
            <v>1</v>
          </cell>
          <cell r="M100">
            <v>0</v>
          </cell>
          <cell r="N100" t="str">
            <v/>
          </cell>
          <cell r="O100" t="str">
            <v/>
          </cell>
          <cell r="P100">
            <v>19754</v>
          </cell>
          <cell r="Q100">
            <v>7315.2000101245321</v>
          </cell>
          <cell r="R100">
            <v>144504461</v>
          </cell>
          <cell r="S100">
            <v>88409.477777777778</v>
          </cell>
          <cell r="T100">
            <v>1746440824.0222223</v>
          </cell>
          <cell r="U100">
            <v>19754</v>
          </cell>
          <cell r="V100">
            <v>144504461</v>
          </cell>
          <cell r="W100">
            <v>0</v>
          </cell>
          <cell r="X100">
            <v>90</v>
          </cell>
          <cell r="Y100">
            <v>7315.2043010752686</v>
          </cell>
          <cell r="Z100">
            <v>731037.51258714485</v>
          </cell>
          <cell r="AA100">
            <v>88409.477777777778</v>
          </cell>
          <cell r="AB100">
            <v>7956853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19664</v>
          </cell>
          <cell r="AJ100">
            <v>7311.5044491157887</v>
          </cell>
          <cell r="AK100">
            <v>143773423.48741287</v>
          </cell>
          <cell r="AL100">
            <v>88409.477777777778</v>
          </cell>
          <cell r="AM100">
            <v>1738483971.0222223</v>
          </cell>
          <cell r="AN100">
            <v>0</v>
          </cell>
          <cell r="AO100">
            <v>333.35307872174593</v>
          </cell>
          <cell r="AP100">
            <v>0</v>
          </cell>
          <cell r="AQ100">
            <v>0</v>
          </cell>
          <cell r="AR100">
            <v>0</v>
          </cell>
          <cell r="AS100">
            <v>2098.9655172413795</v>
          </cell>
          <cell r="AT100">
            <v>15346595.717850968</v>
          </cell>
          <cell r="AU100">
            <v>185568445.25287357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17565.03448275862</v>
          </cell>
          <cell r="BC100">
            <v>128426827.76956189</v>
          </cell>
          <cell r="BD100">
            <v>1552915525.7693486</v>
          </cell>
          <cell r="BE100">
            <v>344.08931587045447</v>
          </cell>
          <cell r="BF100">
            <v>0</v>
          </cell>
          <cell r="BG100">
            <v>0</v>
          </cell>
          <cell r="BH100">
            <v>1384.3103448275863</v>
          </cell>
          <cell r="BI100">
            <v>10121391.245163908</v>
          </cell>
          <cell r="BJ100">
            <v>122386154.66858238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16180.724137931033</v>
          </cell>
          <cell r="BR100">
            <v>118305436.52439798</v>
          </cell>
          <cell r="BS100">
            <v>1430529371.1007662</v>
          </cell>
          <cell r="BT100">
            <v>449.09493392695094</v>
          </cell>
          <cell r="BU100">
            <v>0</v>
          </cell>
          <cell r="BW100">
            <v>1825.6896551724137</v>
          </cell>
          <cell r="BX100">
            <v>13348538.036497774</v>
          </cell>
          <cell r="BY100">
            <v>161408268.99808428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14355.03448275862</v>
          </cell>
          <cell r="CG100">
            <v>104956898.48790021</v>
          </cell>
          <cell r="CH100">
            <v>1269121102.1026819</v>
          </cell>
          <cell r="CI100">
            <v>891.22114828059193</v>
          </cell>
          <cell r="CJ100">
            <v>0</v>
          </cell>
          <cell r="CK100">
            <v>1384.3103448275863</v>
          </cell>
          <cell r="CL100">
            <v>10121391.245163908</v>
          </cell>
          <cell r="CM100">
            <v>122386154.66858238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12970.724137931033</v>
          </cell>
          <cell r="CU100">
            <v>94835507.242736295</v>
          </cell>
          <cell r="CV100">
            <v>1146734947.4340994</v>
          </cell>
          <cell r="CW100">
            <v>11911.889514426461</v>
          </cell>
        </row>
        <row r="101">
          <cell r="D101">
            <v>9309160</v>
          </cell>
          <cell r="E101" t="str">
            <v>리프트_거즈드레싱마스크3매</v>
          </cell>
          <cell r="F101">
            <v>1E-3</v>
          </cell>
          <cell r="G101">
            <v>3</v>
          </cell>
          <cell r="H101">
            <v>0</v>
          </cell>
          <cell r="I101">
            <v>1633.5397192309861</v>
          </cell>
          <cell r="J101">
            <v>820.66666666666663</v>
          </cell>
          <cell r="K101">
            <v>340</v>
          </cell>
          <cell r="L101">
            <v>1</v>
          </cell>
          <cell r="M101">
            <v>0</v>
          </cell>
          <cell r="N101" t="str">
            <v/>
          </cell>
          <cell r="O101" t="str">
            <v/>
          </cell>
          <cell r="P101">
            <v>17737</v>
          </cell>
          <cell r="Q101">
            <v>1633.5397192309861</v>
          </cell>
          <cell r="R101">
            <v>28974094</v>
          </cell>
          <cell r="S101">
            <v>34878.673529411768</v>
          </cell>
          <cell r="T101">
            <v>618643032.39117658</v>
          </cell>
          <cell r="U101">
            <v>17737</v>
          </cell>
          <cell r="V101">
            <v>28974094</v>
          </cell>
          <cell r="W101">
            <v>0</v>
          </cell>
          <cell r="X101">
            <v>340</v>
          </cell>
          <cell r="Y101">
            <v>1633.5411764705882</v>
          </cell>
          <cell r="Z101">
            <v>616708.16308692109</v>
          </cell>
          <cell r="AA101">
            <v>34878.673529411768</v>
          </cell>
          <cell r="AB101">
            <v>11858749.000000002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17397</v>
          </cell>
          <cell r="AJ101">
            <v>1630.0158554298487</v>
          </cell>
          <cell r="AK101">
            <v>28357385.836913079</v>
          </cell>
          <cell r="AL101">
            <v>34878.673529411768</v>
          </cell>
          <cell r="AM101">
            <v>606784283.39117658</v>
          </cell>
          <cell r="AN101">
            <v>0</v>
          </cell>
          <cell r="AO101" t="str">
            <v>판매계획 미입력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17397</v>
          </cell>
          <cell r="BC101">
            <v>28357385.836913079</v>
          </cell>
          <cell r="BD101">
            <v>606784283.39117658</v>
          </cell>
          <cell r="BE101" t="str">
            <v>판매계획 미입력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17397</v>
          </cell>
          <cell r="BR101">
            <v>28357385.836913079</v>
          </cell>
          <cell r="BS101">
            <v>606784283.39117658</v>
          </cell>
          <cell r="BT101">
            <v>1907.8757108042244</v>
          </cell>
          <cell r="BU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17397</v>
          </cell>
          <cell r="CG101">
            <v>28357385.836913079</v>
          </cell>
          <cell r="CH101">
            <v>606784283.39117658</v>
          </cell>
          <cell r="CI101">
            <v>953.93785540211218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17397</v>
          </cell>
          <cell r="CU101">
            <v>28357385.836913079</v>
          </cell>
          <cell r="CV101">
            <v>606784283.39117658</v>
          </cell>
          <cell r="CW101">
            <v>635.95857026807471</v>
          </cell>
        </row>
        <row r="102">
          <cell r="D102">
            <v>9309149</v>
          </cell>
          <cell r="E102" t="str">
            <v>멜라_거즈드레싱마스크4매</v>
          </cell>
          <cell r="F102">
            <v>1.6E-2</v>
          </cell>
          <cell r="G102">
            <v>3</v>
          </cell>
          <cell r="H102">
            <v>0</v>
          </cell>
          <cell r="I102">
            <v>1772.0756976371217</v>
          </cell>
          <cell r="J102">
            <v>87.666666666666671</v>
          </cell>
          <cell r="K102">
            <v>118</v>
          </cell>
          <cell r="L102">
            <v>1</v>
          </cell>
          <cell r="M102">
            <v>0</v>
          </cell>
          <cell r="N102" t="str">
            <v/>
          </cell>
          <cell r="O102" t="str">
            <v/>
          </cell>
          <cell r="P102">
            <v>9353</v>
          </cell>
          <cell r="Q102">
            <v>1772.0756976371217</v>
          </cell>
          <cell r="R102">
            <v>16574224</v>
          </cell>
          <cell r="S102">
            <v>12608.330508474577</v>
          </cell>
          <cell r="T102">
            <v>117925715.24576272</v>
          </cell>
          <cell r="U102">
            <v>9353</v>
          </cell>
          <cell r="V102">
            <v>16574224</v>
          </cell>
          <cell r="W102">
            <v>0</v>
          </cell>
          <cell r="X102">
            <v>118</v>
          </cell>
          <cell r="Y102">
            <v>1772.0762711864406</v>
          </cell>
          <cell r="Z102">
            <v>232185.50900297915</v>
          </cell>
          <cell r="AA102">
            <v>12608.330508474577</v>
          </cell>
          <cell r="AB102">
            <v>1487783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9235</v>
          </cell>
          <cell r="AJ102">
            <v>1769.5764473196557</v>
          </cell>
          <cell r="AK102">
            <v>16342038.49099702</v>
          </cell>
          <cell r="AL102">
            <v>12608.330508474577</v>
          </cell>
          <cell r="AM102">
            <v>116437932.24576272</v>
          </cell>
          <cell r="AN102">
            <v>0</v>
          </cell>
          <cell r="AO102">
            <v>10548.158574489797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9235</v>
          </cell>
          <cell r="BC102">
            <v>16342038.49099702</v>
          </cell>
          <cell r="BD102">
            <v>116437932.24576272</v>
          </cell>
          <cell r="BE102">
            <v>7032.1057163265314</v>
          </cell>
          <cell r="BF102">
            <v>0</v>
          </cell>
          <cell r="BG102">
            <v>0</v>
          </cell>
          <cell r="BH102">
            <v>39.397871871688366</v>
          </cell>
          <cell r="BI102">
            <v>69717.546138657286</v>
          </cell>
          <cell r="BJ102">
            <v>496741.38988878083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9195.602128128312</v>
          </cell>
          <cell r="BR102">
            <v>16272320.944858363</v>
          </cell>
          <cell r="BS102">
            <v>115941190.85587394</v>
          </cell>
          <cell r="BT102">
            <v>4971.7181764515353</v>
          </cell>
          <cell r="BU102">
            <v>0</v>
          </cell>
          <cell r="BW102">
            <v>39.397871871688366</v>
          </cell>
          <cell r="BX102">
            <v>69717.546138657286</v>
          </cell>
          <cell r="BY102">
            <v>496741.38988878083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9156.2042562566239</v>
          </cell>
          <cell r="CG102">
            <v>16202603.398719708</v>
          </cell>
          <cell r="CH102">
            <v>115444449.46598516</v>
          </cell>
          <cell r="CI102">
            <v>3837.6275226337007</v>
          </cell>
          <cell r="CJ102">
            <v>0</v>
          </cell>
          <cell r="CK102">
            <v>39.397871871688366</v>
          </cell>
          <cell r="CL102">
            <v>69717.546138657286</v>
          </cell>
          <cell r="CM102">
            <v>496741.38988878083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9116.8063843849359</v>
          </cell>
          <cell r="CU102">
            <v>16132885.85258105</v>
          </cell>
          <cell r="CV102">
            <v>114947708.07609639</v>
          </cell>
          <cell r="CW102">
            <v>3119.8196752648064</v>
          </cell>
        </row>
        <row r="103">
          <cell r="D103">
            <v>9309148</v>
          </cell>
          <cell r="E103" t="str">
            <v>리프트_PDRN넥패치4매</v>
          </cell>
          <cell r="F103">
            <v>2E-3</v>
          </cell>
          <cell r="G103">
            <v>3</v>
          </cell>
          <cell r="H103">
            <v>0</v>
          </cell>
          <cell r="I103">
            <v>2779.766851199463</v>
          </cell>
          <cell r="J103">
            <v>1015.6666666666666</v>
          </cell>
          <cell r="K103">
            <v>631</v>
          </cell>
          <cell r="L103">
            <v>0</v>
          </cell>
          <cell r="M103">
            <v>0</v>
          </cell>
          <cell r="N103" t="str">
            <v/>
          </cell>
          <cell r="O103" t="str">
            <v/>
          </cell>
          <cell r="P103">
            <v>29803</v>
          </cell>
          <cell r="Q103">
            <v>2779.7668355534679</v>
          </cell>
          <cell r="R103">
            <v>82845391</v>
          </cell>
          <cell r="S103">
            <v>16227.782884310618</v>
          </cell>
          <cell r="T103">
            <v>483636613.30110937</v>
          </cell>
          <cell r="U103">
            <v>29803</v>
          </cell>
          <cell r="V103">
            <v>82845391.466297597</v>
          </cell>
          <cell r="W103">
            <v>0</v>
          </cell>
          <cell r="X103">
            <v>631</v>
          </cell>
          <cell r="Y103">
            <v>2779.7660910518057</v>
          </cell>
          <cell r="Z103">
            <v>1947638.2984797768</v>
          </cell>
          <cell r="AA103">
            <v>16227.782884310618</v>
          </cell>
          <cell r="AB103">
            <v>10239731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29172</v>
          </cell>
          <cell r="AJ103">
            <v>2773.1301488249082</v>
          </cell>
          <cell r="AK103">
            <v>80897752.701520219</v>
          </cell>
          <cell r="AL103">
            <v>16227.782884310618</v>
          </cell>
          <cell r="AM103">
            <v>473396882.30110937</v>
          </cell>
          <cell r="AN103">
            <v>0</v>
          </cell>
          <cell r="AO103">
            <v>1249.3926658214541</v>
          </cell>
          <cell r="AP103">
            <v>0</v>
          </cell>
          <cell r="AQ103">
            <v>0</v>
          </cell>
          <cell r="AR103">
            <v>0</v>
          </cell>
          <cell r="AS103">
            <v>544.46833468851651</v>
          </cell>
          <cell r="AT103">
            <v>1509881.5540052156</v>
          </cell>
          <cell r="AU103">
            <v>8835513.9227074143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28627.531665311482</v>
          </cell>
          <cell r="BC103">
            <v>79387871.147514999</v>
          </cell>
          <cell r="BD103">
            <v>464561368.37840194</v>
          </cell>
          <cell r="BE103">
            <v>1224.9081108479388</v>
          </cell>
          <cell r="BF103">
            <v>0</v>
          </cell>
          <cell r="BG103">
            <v>0</v>
          </cell>
          <cell r="BH103">
            <v>940.46833468851651</v>
          </cell>
          <cell r="BI103">
            <v>2608041.0929398793</v>
          </cell>
          <cell r="BJ103">
            <v>15261715.944894418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27687.063330622965</v>
          </cell>
          <cell r="BR103">
            <v>76779830.054575115</v>
          </cell>
          <cell r="BS103">
            <v>449299652.4335075</v>
          </cell>
          <cell r="BT103">
            <v>1143.7766841398447</v>
          </cell>
          <cell r="BU103">
            <v>0</v>
          </cell>
          <cell r="BW103">
            <v>616.46833468851651</v>
          </cell>
          <cell r="BX103">
            <v>1709546.9247206091</v>
          </cell>
          <cell r="BY103">
            <v>10003914.290377777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27070.594995934447</v>
          </cell>
          <cell r="CG103">
            <v>75070283.129854515</v>
          </cell>
          <cell r="CH103">
            <v>439295738.14312971</v>
          </cell>
          <cell r="CI103">
            <v>945.12839364546858</v>
          </cell>
          <cell r="CJ103">
            <v>0</v>
          </cell>
          <cell r="CK103">
            <v>546.46833468851651</v>
          </cell>
          <cell r="CL103">
            <v>1515427.8143028656</v>
          </cell>
          <cell r="CM103">
            <v>8867969.4884760343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26524.126661245929</v>
          </cell>
          <cell r="CU103">
            <v>73554855.315551639</v>
          </cell>
          <cell r="CV103">
            <v>430427768.65465361</v>
          </cell>
          <cell r="CW103">
            <v>783.44975369613837</v>
          </cell>
        </row>
        <row r="104">
          <cell r="D104">
            <v>9309146</v>
          </cell>
          <cell r="E104" t="str">
            <v>멜라B_토닝원데이앰플_40ml</v>
          </cell>
          <cell r="F104">
            <v>0.24</v>
          </cell>
          <cell r="G104">
            <v>3</v>
          </cell>
          <cell r="H104">
            <v>0</v>
          </cell>
          <cell r="I104">
            <v>6188.123564110525</v>
          </cell>
          <cell r="J104">
            <v>1851.3333333333333</v>
          </cell>
          <cell r="K104">
            <v>3950</v>
          </cell>
          <cell r="L104">
            <v>1</v>
          </cell>
          <cell r="M104">
            <v>0</v>
          </cell>
          <cell r="N104" t="str">
            <v/>
          </cell>
          <cell r="O104" t="str">
            <v/>
          </cell>
          <cell r="P104">
            <v>90186</v>
          </cell>
          <cell r="Q104">
            <v>6188.1235668507306</v>
          </cell>
          <cell r="R104">
            <v>558082112</v>
          </cell>
          <cell r="S104">
            <v>42301.63240506329</v>
          </cell>
          <cell r="T104">
            <v>3815015020.0830379</v>
          </cell>
          <cell r="U104">
            <v>90186</v>
          </cell>
          <cell r="V104">
            <v>558082111.75287175</v>
          </cell>
          <cell r="W104">
            <v>0</v>
          </cell>
          <cell r="X104">
            <v>3950</v>
          </cell>
          <cell r="Y104">
            <v>6188.1235443037976</v>
          </cell>
          <cell r="Z104">
            <v>27141057.501659989</v>
          </cell>
          <cell r="AA104">
            <v>42301.63240506329</v>
          </cell>
          <cell r="AB104">
            <v>167091448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86236</v>
          </cell>
          <cell r="AJ104">
            <v>6156.8376837787</v>
          </cell>
          <cell r="AK104">
            <v>530941054.49834001</v>
          </cell>
          <cell r="AL104">
            <v>42301.63240506329</v>
          </cell>
          <cell r="AM104">
            <v>3647923572.0830379</v>
          </cell>
          <cell r="AN104">
            <v>0</v>
          </cell>
          <cell r="AO104">
            <v>366.38370145370033</v>
          </cell>
          <cell r="AP104">
            <v>0</v>
          </cell>
          <cell r="AQ104">
            <v>0</v>
          </cell>
          <cell r="AR104">
            <v>0</v>
          </cell>
          <cell r="AS104">
            <v>20183.365879010813</v>
          </cell>
          <cell r="AT104">
            <v>124265707.62938698</v>
          </cell>
          <cell r="AU104">
            <v>853789324.11081254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66052.634120989183</v>
          </cell>
          <cell r="BC104">
            <v>406675346.86895299</v>
          </cell>
          <cell r="BD104">
            <v>2794134247.9722252</v>
          </cell>
          <cell r="BE104">
            <v>5944.7370708890267</v>
          </cell>
          <cell r="BF104">
            <v>0</v>
          </cell>
          <cell r="BG104">
            <v>0</v>
          </cell>
          <cell r="BH104">
            <v>1000</v>
          </cell>
          <cell r="BI104">
            <v>6156837.6837787004</v>
          </cell>
          <cell r="BJ104">
            <v>42301632.405063294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65052.634120989183</v>
          </cell>
          <cell r="BR104">
            <v>400518509.18517429</v>
          </cell>
          <cell r="BS104">
            <v>2751832615.567162</v>
          </cell>
          <cell r="BT104">
            <v>3162.4435024607637</v>
          </cell>
          <cell r="BU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65052.634120989183</v>
          </cell>
          <cell r="CG104">
            <v>400518509.18517429</v>
          </cell>
          <cell r="CH104">
            <v>2751832615.567162</v>
          </cell>
          <cell r="CI104">
            <v>1581.2217512303819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65052.634120989183</v>
          </cell>
          <cell r="CU104">
            <v>400518509.18517429</v>
          </cell>
          <cell r="CV104">
            <v>2751832615.567162</v>
          </cell>
          <cell r="CW104">
            <v>1054.1478341535878</v>
          </cell>
        </row>
        <row r="105">
          <cell r="D105">
            <v>9309145</v>
          </cell>
          <cell r="E105" t="str">
            <v>리프트_EGF10코어이펙트앰플_15ml</v>
          </cell>
          <cell r="F105">
            <v>0.6</v>
          </cell>
          <cell r="G105">
            <v>3</v>
          </cell>
          <cell r="H105">
            <v>0</v>
          </cell>
          <cell r="I105">
            <v>4329.7786722273413</v>
          </cell>
          <cell r="J105">
            <v>51507</v>
          </cell>
          <cell r="K105">
            <v>63184</v>
          </cell>
          <cell r="L105">
            <v>0</v>
          </cell>
          <cell r="M105">
            <v>0</v>
          </cell>
          <cell r="N105" t="str">
            <v/>
          </cell>
          <cell r="O105" t="str">
            <v/>
          </cell>
          <cell r="P105">
            <v>82484</v>
          </cell>
          <cell r="Q105">
            <v>4329.7786722273413</v>
          </cell>
          <cell r="R105">
            <v>357137464</v>
          </cell>
          <cell r="S105">
            <v>24954.566250949607</v>
          </cell>
          <cell r="T105">
            <v>2058352442.6433275</v>
          </cell>
          <cell r="U105">
            <v>82484</v>
          </cell>
          <cell r="V105">
            <v>357137464</v>
          </cell>
          <cell r="W105">
            <v>0</v>
          </cell>
          <cell r="X105">
            <v>63184</v>
          </cell>
          <cell r="Y105">
            <v>4293.7366563810428</v>
          </cell>
          <cell r="Z105">
            <v>301240399.5589518</v>
          </cell>
          <cell r="AA105">
            <v>24954.566250949607</v>
          </cell>
          <cell r="AB105">
            <v>1576729314</v>
          </cell>
          <cell r="AC105">
            <v>142532</v>
          </cell>
          <cell r="AD105">
            <v>4272.8789464821939</v>
          </cell>
          <cell r="AE105">
            <v>609021982.00000012</v>
          </cell>
          <cell r="AF105">
            <v>24954.566250949607</v>
          </cell>
          <cell r="AG105">
            <v>3556824236.8803492</v>
          </cell>
          <cell r="AH105">
            <v>85519.2</v>
          </cell>
          <cell r="AI105">
            <v>161832</v>
          </cell>
          <cell r="AJ105">
            <v>4108.6994317628678</v>
          </cell>
          <cell r="AK105">
            <v>664919046.44104838</v>
          </cell>
          <cell r="AL105">
            <v>24954.566250949607</v>
          </cell>
          <cell r="AM105">
            <v>4038447365.5236769</v>
          </cell>
          <cell r="AN105">
            <v>0</v>
          </cell>
          <cell r="AO105">
            <v>79.589508196721312</v>
          </cell>
          <cell r="AP105">
            <v>1</v>
          </cell>
          <cell r="AQ105">
            <v>0</v>
          </cell>
          <cell r="AR105">
            <v>0</v>
          </cell>
          <cell r="AS105">
            <v>61000</v>
          </cell>
          <cell r="AT105">
            <v>250630665.33753493</v>
          </cell>
          <cell r="AU105">
            <v>1522228541.3079259</v>
          </cell>
          <cell r="AV105">
            <v>20283</v>
          </cell>
          <cell r="AW105">
            <v>4108.6994317628678</v>
          </cell>
          <cell r="AX105">
            <v>83336750.574446246</v>
          </cell>
          <cell r="AY105">
            <v>24954.566250949607</v>
          </cell>
          <cell r="AZ105">
            <v>506153467.26801085</v>
          </cell>
          <cell r="BA105">
            <v>12169.8</v>
          </cell>
          <cell r="BB105">
            <v>121115</v>
          </cell>
          <cell r="BC105">
            <v>497625131.67795974</v>
          </cell>
          <cell r="BD105">
            <v>3022372291.4837618</v>
          </cell>
          <cell r="BE105">
            <v>59.564754098360659</v>
          </cell>
          <cell r="BF105">
            <v>1</v>
          </cell>
          <cell r="BG105">
            <v>0</v>
          </cell>
          <cell r="BH105">
            <v>61000</v>
          </cell>
          <cell r="BI105">
            <v>250630665.33753493</v>
          </cell>
          <cell r="BJ105">
            <v>1522228541.3079259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60115</v>
          </cell>
          <cell r="BR105">
            <v>246994466.34042481</v>
          </cell>
          <cell r="BS105">
            <v>1500143750.1758356</v>
          </cell>
          <cell r="BT105">
            <v>29.564754098360659</v>
          </cell>
          <cell r="BU105">
            <v>1</v>
          </cell>
          <cell r="BW105">
            <v>61000</v>
          </cell>
          <cell r="BX105">
            <v>250630665.33753493</v>
          </cell>
          <cell r="BY105">
            <v>1522228541.3079259</v>
          </cell>
          <cell r="BZ105">
            <v>70000</v>
          </cell>
          <cell r="CA105">
            <v>4108.6994317628678</v>
          </cell>
          <cell r="CB105">
            <v>287608960.22340077</v>
          </cell>
          <cell r="CC105">
            <v>24954.566250949607</v>
          </cell>
          <cell r="CD105">
            <v>1746819637.5664725</v>
          </cell>
          <cell r="CE105">
            <v>42000</v>
          </cell>
          <cell r="CF105">
            <v>69115</v>
          </cell>
          <cell r="CG105">
            <v>283972761.22629058</v>
          </cell>
          <cell r="CH105">
            <v>1724734846.4343822</v>
          </cell>
          <cell r="CI105">
            <v>33.990983606557378</v>
          </cell>
          <cell r="CJ105">
            <v>0</v>
          </cell>
          <cell r="CK105">
            <v>61000</v>
          </cell>
          <cell r="CL105">
            <v>250630665.33753493</v>
          </cell>
          <cell r="CM105">
            <v>1522228541.3079259</v>
          </cell>
          <cell r="CN105">
            <v>50000</v>
          </cell>
          <cell r="CO105">
            <v>4108.6994317628678</v>
          </cell>
          <cell r="CP105">
            <v>205434971.58814338</v>
          </cell>
          <cell r="CQ105">
            <v>24954.566250949607</v>
          </cell>
          <cell r="CR105">
            <v>1247728312.5474803</v>
          </cell>
          <cell r="CS105">
            <v>30000</v>
          </cell>
          <cell r="CT105">
            <v>58115</v>
          </cell>
          <cell r="CU105">
            <v>238777067.47689906</v>
          </cell>
          <cell r="CV105">
            <v>1450234617.6739364</v>
          </cell>
          <cell r="CW105">
            <v>28.581147540983608</v>
          </cell>
        </row>
        <row r="106">
          <cell r="D106">
            <v>9308848</v>
          </cell>
          <cell r="E106" t="str">
            <v>멜라_비타C에센스토너_150ml</v>
          </cell>
          <cell r="F106">
            <v>6.6000000000000003E-2</v>
          </cell>
          <cell r="G106">
            <v>3</v>
          </cell>
          <cell r="H106">
            <v>0</v>
          </cell>
          <cell r="I106">
            <v>4008.910063094856</v>
          </cell>
          <cell r="J106">
            <v>3954.3333333333335</v>
          </cell>
          <cell r="K106">
            <v>4545</v>
          </cell>
          <cell r="L106">
            <v>0</v>
          </cell>
          <cell r="M106">
            <v>0</v>
          </cell>
          <cell r="N106" t="str">
            <v/>
          </cell>
          <cell r="O106" t="str">
            <v/>
          </cell>
          <cell r="P106">
            <v>9388</v>
          </cell>
          <cell r="Q106">
            <v>4008.9099914784833</v>
          </cell>
          <cell r="R106">
            <v>37635647</v>
          </cell>
          <cell r="S106">
            <v>16693.944015444016</v>
          </cell>
          <cell r="T106">
            <v>156722746.41698843</v>
          </cell>
          <cell r="U106">
            <v>9388</v>
          </cell>
          <cell r="V106">
            <v>37635647.672334507</v>
          </cell>
          <cell r="W106">
            <v>0</v>
          </cell>
          <cell r="X106">
            <v>4662</v>
          </cell>
          <cell r="Y106">
            <v>4008.9100373207621</v>
          </cell>
          <cell r="Z106">
            <v>20752445.094456136</v>
          </cell>
          <cell r="AA106">
            <v>16693.944015444016</v>
          </cell>
          <cell r="AB106">
            <v>77827167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4726</v>
          </cell>
          <cell r="AJ106">
            <v>3572.4083591925232</v>
          </cell>
          <cell r="AK106">
            <v>16883201.905543864</v>
          </cell>
          <cell r="AL106">
            <v>16693.94401544402</v>
          </cell>
          <cell r="AM106">
            <v>78895579.416988432</v>
          </cell>
          <cell r="AN106">
            <v>0</v>
          </cell>
          <cell r="AO106">
            <v>50.678250321759052</v>
          </cell>
          <cell r="AP106">
            <v>1</v>
          </cell>
          <cell r="AQ106">
            <v>0</v>
          </cell>
          <cell r="AR106">
            <v>0</v>
          </cell>
          <cell r="AS106">
            <v>3429.205417179247</v>
          </cell>
          <cell r="AT106">
            <v>12250522.097719425</v>
          </cell>
          <cell r="AU106">
            <v>57246963.251847707</v>
          </cell>
          <cell r="AV106">
            <v>10000</v>
          </cell>
          <cell r="AW106">
            <v>3572.4083591925232</v>
          </cell>
          <cell r="AX106">
            <v>35724083.591925234</v>
          </cell>
          <cell r="AY106">
            <v>16693.94401544402</v>
          </cell>
          <cell r="AZ106">
            <v>166939440.15444019</v>
          </cell>
          <cell r="BA106">
            <v>660</v>
          </cell>
          <cell r="BB106">
            <v>11296.794582820752</v>
          </cell>
          <cell r="BC106">
            <v>40356763.399749666</v>
          </cell>
          <cell r="BD106">
            <v>188588056.31958091</v>
          </cell>
          <cell r="BE106">
            <v>150.16528402757319</v>
          </cell>
          <cell r="BF106">
            <v>0</v>
          </cell>
          <cell r="BG106">
            <v>0</v>
          </cell>
          <cell r="BH106">
            <v>3206.8720838459135</v>
          </cell>
          <cell r="BI106">
            <v>11456256.639192287</v>
          </cell>
          <cell r="BJ106">
            <v>53535343.032413982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8089.9224989748382</v>
          </cell>
          <cell r="BR106">
            <v>28900506.76055738</v>
          </cell>
          <cell r="BS106">
            <v>135052713.28716692</v>
          </cell>
          <cell r="BT106">
            <v>96.845639700901344</v>
          </cell>
          <cell r="BU106">
            <v>1</v>
          </cell>
          <cell r="BW106">
            <v>1756.8720838459135</v>
          </cell>
          <cell r="BX106">
            <v>6276264.5183631293</v>
          </cell>
          <cell r="BY106">
            <v>29329124.210020151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6333.0504151289242</v>
          </cell>
          <cell r="CG106">
            <v>22624242.242194247</v>
          </cell>
          <cell r="CH106">
            <v>105723589.07714677</v>
          </cell>
          <cell r="CI106">
            <v>58.666282127847211</v>
          </cell>
          <cell r="CJ106">
            <v>0</v>
          </cell>
          <cell r="CK106">
            <v>1806.8720838459135</v>
          </cell>
          <cell r="CL106">
            <v>6454884.9363227552</v>
          </cell>
          <cell r="CM106">
            <v>30163821.410792354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4526.1783312830103</v>
          </cell>
          <cell r="CU106">
            <v>16169357.305871492</v>
          </cell>
          <cell r="CV106">
            <v>75559767.666354403</v>
          </cell>
          <cell r="CW106">
            <v>34.338367176554911</v>
          </cell>
        </row>
        <row r="107">
          <cell r="D107">
            <v>9308812</v>
          </cell>
          <cell r="E107" t="str">
            <v>멜라_레티놀0.3트리트먼트_엑스퍼트_15ml</v>
          </cell>
          <cell r="F107">
            <v>0.09</v>
          </cell>
          <cell r="G107">
            <v>3</v>
          </cell>
          <cell r="H107">
            <v>0</v>
          </cell>
          <cell r="I107">
            <v>5017.1014968487398</v>
          </cell>
          <cell r="J107">
            <v>166.33333333333334</v>
          </cell>
          <cell r="K107">
            <v>193</v>
          </cell>
          <cell r="L107">
            <v>0</v>
          </cell>
          <cell r="M107">
            <v>0</v>
          </cell>
          <cell r="N107" t="str">
            <v/>
          </cell>
          <cell r="O107" t="str">
            <v/>
          </cell>
          <cell r="P107">
            <v>7616</v>
          </cell>
          <cell r="Q107">
            <v>5017.1014968487398</v>
          </cell>
          <cell r="R107">
            <v>38210245</v>
          </cell>
          <cell r="S107">
            <v>43940.181347150261</v>
          </cell>
          <cell r="T107">
            <v>334648421.13989639</v>
          </cell>
          <cell r="U107">
            <v>7616</v>
          </cell>
          <cell r="V107">
            <v>38210245</v>
          </cell>
          <cell r="W107">
            <v>0</v>
          </cell>
          <cell r="X107">
            <v>193</v>
          </cell>
          <cell r="Y107">
            <v>5017.1030927835054</v>
          </cell>
          <cell r="Z107">
            <v>1075179.6304078971</v>
          </cell>
          <cell r="AA107">
            <v>43940.181347150261</v>
          </cell>
          <cell r="AB107">
            <v>8480455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7423</v>
          </cell>
          <cell r="AJ107">
            <v>5002.7031347961874</v>
          </cell>
          <cell r="AK107">
            <v>37135065.3695921</v>
          </cell>
          <cell r="AL107">
            <v>43940.181347150261</v>
          </cell>
          <cell r="AM107">
            <v>326167966.13989639</v>
          </cell>
          <cell r="AN107">
            <v>0</v>
          </cell>
          <cell r="AO107">
            <v>1119.0452261306534</v>
          </cell>
          <cell r="AP107">
            <v>0</v>
          </cell>
          <cell r="AQ107">
            <v>0</v>
          </cell>
          <cell r="AR107">
            <v>0</v>
          </cell>
          <cell r="AS107">
            <v>199</v>
          </cell>
          <cell r="AT107">
            <v>995537.92382444127</v>
          </cell>
          <cell r="AU107">
            <v>8744096.0880829021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7224</v>
          </cell>
          <cell r="BC107">
            <v>36139527.445767656</v>
          </cell>
          <cell r="BD107">
            <v>317423870.05181348</v>
          </cell>
          <cell r="BE107">
            <v>1633.56783919598</v>
          </cell>
          <cell r="BF107">
            <v>0</v>
          </cell>
          <cell r="BG107">
            <v>0</v>
          </cell>
          <cell r="BH107">
            <v>199</v>
          </cell>
          <cell r="BI107">
            <v>995537.92382444127</v>
          </cell>
          <cell r="BJ107">
            <v>8744096.0880829021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7025</v>
          </cell>
          <cell r="BR107">
            <v>35143989.521943219</v>
          </cell>
          <cell r="BS107">
            <v>308679773.96373057</v>
          </cell>
          <cell r="BT107">
            <v>1730.611313868613</v>
          </cell>
          <cell r="BU107">
            <v>0</v>
          </cell>
          <cell r="BW107">
            <v>199</v>
          </cell>
          <cell r="BX107">
            <v>995537.92382444127</v>
          </cell>
          <cell r="BY107">
            <v>8744096.0880829021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6826</v>
          </cell>
          <cell r="CG107">
            <v>34148451.598118775</v>
          </cell>
          <cell r="CH107">
            <v>299935677.87564766</v>
          </cell>
          <cell r="CI107">
            <v>1846.7134268537072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6826</v>
          </cell>
          <cell r="CU107">
            <v>34148451.598118775</v>
          </cell>
          <cell r="CV107">
            <v>299935677.87564766</v>
          </cell>
          <cell r="CW107">
            <v>1231.1422845691382</v>
          </cell>
        </row>
        <row r="108">
          <cell r="D108">
            <v>9308771</v>
          </cell>
          <cell r="E108" t="str">
            <v>스킨부스터_MTS앰플_3.5ml</v>
          </cell>
          <cell r="F108">
            <v>0.154</v>
          </cell>
          <cell r="G108">
            <v>3</v>
          </cell>
          <cell r="H108">
            <v>0</v>
          </cell>
          <cell r="I108">
            <v>1491.0468761890268</v>
          </cell>
          <cell r="J108">
            <v>150.33333333333334</v>
          </cell>
          <cell r="K108">
            <v>132</v>
          </cell>
          <cell r="L108">
            <v>1</v>
          </cell>
          <cell r="M108">
            <v>0</v>
          </cell>
          <cell r="N108" t="str">
            <v/>
          </cell>
          <cell r="O108" t="str">
            <v/>
          </cell>
          <cell r="P108">
            <v>13141</v>
          </cell>
          <cell r="Q108">
            <v>1491.0468761890268</v>
          </cell>
          <cell r="R108">
            <v>19593847</v>
          </cell>
          <cell r="S108">
            <v>7214.9390243902435</v>
          </cell>
          <cell r="T108">
            <v>94811513.719512194</v>
          </cell>
          <cell r="U108">
            <v>13141</v>
          </cell>
          <cell r="V108">
            <v>19593847</v>
          </cell>
          <cell r="W108">
            <v>0</v>
          </cell>
          <cell r="X108">
            <v>164</v>
          </cell>
          <cell r="Y108">
            <v>1491.0469168900804</v>
          </cell>
          <cell r="Z108">
            <v>271522.51703523664</v>
          </cell>
          <cell r="AA108">
            <v>7214.9390243902435</v>
          </cell>
          <cell r="AB108">
            <v>1183250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12977</v>
          </cell>
          <cell r="AJ108">
            <v>1488.9669787288867</v>
          </cell>
          <cell r="AK108">
            <v>19322324.482964762</v>
          </cell>
          <cell r="AL108">
            <v>7214.9390243902435</v>
          </cell>
          <cell r="AM108">
            <v>93628263.719512194</v>
          </cell>
          <cell r="AN108">
            <v>0</v>
          </cell>
          <cell r="AO108">
            <v>5536.3933354264773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12977</v>
          </cell>
          <cell r="BC108">
            <v>19322324.482964762</v>
          </cell>
          <cell r="BD108">
            <v>93628263.719512194</v>
          </cell>
          <cell r="BE108">
            <v>3672.3600789195125</v>
          </cell>
          <cell r="BF108">
            <v>0</v>
          </cell>
          <cell r="BG108">
            <v>0</v>
          </cell>
          <cell r="BH108">
            <v>103.87751299809268</v>
          </cell>
          <cell r="BI108">
            <v>154670.18668664072</v>
          </cell>
          <cell r="BJ108">
            <v>749469.92228654365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12873.122487001907</v>
          </cell>
          <cell r="BR108">
            <v>19167654.296278123</v>
          </cell>
          <cell r="BS108">
            <v>92878793.797225639</v>
          </cell>
          <cell r="BT108">
            <v>3178.65027558465</v>
          </cell>
          <cell r="BU108">
            <v>0</v>
          </cell>
          <cell r="BW108">
            <v>107.07751299809269</v>
          </cell>
          <cell r="BX108">
            <v>159434.88101857316</v>
          </cell>
          <cell r="BY108">
            <v>772557.72716459248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12766.044974003815</v>
          </cell>
          <cell r="CG108">
            <v>19008219.415259548</v>
          </cell>
          <cell r="CH108">
            <v>92106236.070061058</v>
          </cell>
          <cell r="CI108">
            <v>2817.8061268832494</v>
          </cell>
          <cell r="CJ108">
            <v>0</v>
          </cell>
          <cell r="CK108">
            <v>107.07751299809269</v>
          </cell>
          <cell r="CL108">
            <v>159434.88101857316</v>
          </cell>
          <cell r="CM108">
            <v>772557.72716459248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12658.967461005723</v>
          </cell>
          <cell r="CU108">
            <v>18848784.534240976</v>
          </cell>
          <cell r="CV108">
            <v>91333678.342896461</v>
          </cell>
          <cell r="CW108">
            <v>2526.179759402472</v>
          </cell>
        </row>
        <row r="109">
          <cell r="D109">
            <v>9308765</v>
          </cell>
          <cell r="E109" t="str">
            <v>멜라B_토닝패치풀페이스_6매</v>
          </cell>
          <cell r="F109">
            <v>8.9999999999999993E-3</v>
          </cell>
          <cell r="G109">
            <v>3</v>
          </cell>
          <cell r="H109">
            <v>0</v>
          </cell>
          <cell r="I109">
            <v>4217.0172520024644</v>
          </cell>
          <cell r="J109">
            <v>672</v>
          </cell>
          <cell r="K109">
            <v>130</v>
          </cell>
          <cell r="L109">
            <v>1</v>
          </cell>
          <cell r="M109">
            <v>0</v>
          </cell>
          <cell r="N109" t="str">
            <v/>
          </cell>
          <cell r="O109" t="str">
            <v/>
          </cell>
          <cell r="P109">
            <v>1622</v>
          </cell>
          <cell r="Q109">
            <v>4217.0172626387175</v>
          </cell>
          <cell r="R109">
            <v>6840002</v>
          </cell>
          <cell r="S109">
            <v>28513.738461538462</v>
          </cell>
          <cell r="T109">
            <v>46249283.784615383</v>
          </cell>
          <cell r="U109">
            <v>1622</v>
          </cell>
          <cell r="V109">
            <v>6840001.9827479972</v>
          </cell>
          <cell r="W109">
            <v>0</v>
          </cell>
          <cell r="X109">
            <v>130</v>
          </cell>
          <cell r="Y109">
            <v>4217.0152671755723</v>
          </cell>
          <cell r="Z109">
            <v>608722.3104025455</v>
          </cell>
          <cell r="AA109">
            <v>28513.738461538462</v>
          </cell>
          <cell r="AB109">
            <v>3706786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1492</v>
          </cell>
          <cell r="AJ109">
            <v>4176.4609179607605</v>
          </cell>
          <cell r="AK109">
            <v>6231279.6895974549</v>
          </cell>
          <cell r="AL109">
            <v>28513.738461538462</v>
          </cell>
          <cell r="AM109">
            <v>42542497.784615383</v>
          </cell>
          <cell r="AN109">
            <v>0</v>
          </cell>
          <cell r="AO109">
            <v>1492</v>
          </cell>
          <cell r="AP109">
            <v>0</v>
          </cell>
          <cell r="AQ109" t="str">
            <v>보류(업체변경)</v>
          </cell>
          <cell r="AR109">
            <v>0</v>
          </cell>
          <cell r="AS109">
            <v>30</v>
          </cell>
          <cell r="AT109">
            <v>125293.82753882282</v>
          </cell>
          <cell r="AU109">
            <v>855412.15384615387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1462</v>
          </cell>
          <cell r="BC109">
            <v>6105985.8620586321</v>
          </cell>
          <cell r="BD109">
            <v>41687085.63076923</v>
          </cell>
          <cell r="BE109">
            <v>1462</v>
          </cell>
          <cell r="BF109">
            <v>0</v>
          </cell>
          <cell r="BG109">
            <v>0</v>
          </cell>
          <cell r="BH109">
            <v>30</v>
          </cell>
          <cell r="BI109">
            <v>125293.82753882282</v>
          </cell>
          <cell r="BJ109">
            <v>855412.15384615387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1432</v>
          </cell>
          <cell r="BR109">
            <v>5980692.0345198093</v>
          </cell>
          <cell r="BS109">
            <v>40831673.476923078</v>
          </cell>
          <cell r="BT109">
            <v>176.0655737704918</v>
          </cell>
          <cell r="BU109">
            <v>0</v>
          </cell>
          <cell r="BW109">
            <v>30</v>
          </cell>
          <cell r="BX109">
            <v>125293.82753882282</v>
          </cell>
          <cell r="BY109">
            <v>855412.15384615387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1402</v>
          </cell>
          <cell r="CG109">
            <v>5855398.2069809865</v>
          </cell>
          <cell r="CH109">
            <v>39976261.323076926</v>
          </cell>
          <cell r="CI109">
            <v>91.834061135371172</v>
          </cell>
          <cell r="CJ109">
            <v>0</v>
          </cell>
          <cell r="CK109">
            <v>30</v>
          </cell>
          <cell r="CL109">
            <v>125293.82753882282</v>
          </cell>
          <cell r="CM109">
            <v>855412.15384615387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1372</v>
          </cell>
          <cell r="CU109">
            <v>5730104.3794421637</v>
          </cell>
          <cell r="CV109">
            <v>39120849.169230767</v>
          </cell>
          <cell r="CW109">
            <v>61.249999999999993</v>
          </cell>
        </row>
        <row r="110">
          <cell r="D110">
            <v>9308763</v>
          </cell>
          <cell r="E110" t="str">
            <v>멜라B_토닝원데이앰플_0.7샤세</v>
          </cell>
          <cell r="F110">
            <v>5.0000000000000001E-3</v>
          </cell>
          <cell r="G110">
            <v>1</v>
          </cell>
          <cell r="H110">
            <v>0</v>
          </cell>
          <cell r="I110">
            <v>164.97916892805335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 t="str">
            <v/>
          </cell>
          <cell r="O110" t="str">
            <v/>
          </cell>
          <cell r="P110">
            <v>101339</v>
          </cell>
          <cell r="Q110">
            <v>164.97916892805335</v>
          </cell>
          <cell r="R110">
            <v>16718824</v>
          </cell>
          <cell r="S110">
            <v>824.89584464026677</v>
          </cell>
          <cell r="T110">
            <v>83594120</v>
          </cell>
          <cell r="U110">
            <v>101339</v>
          </cell>
          <cell r="V110">
            <v>16718823.999999998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101339</v>
          </cell>
          <cell r="AJ110">
            <v>164.97916892805335</v>
          </cell>
          <cell r="AK110">
            <v>16718824</v>
          </cell>
          <cell r="AL110">
            <v>824.89584464026677</v>
          </cell>
          <cell r="AM110">
            <v>83594120</v>
          </cell>
          <cell r="AN110">
            <v>0</v>
          </cell>
          <cell r="AO110" t="str">
            <v>판매계획 미입력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101339</v>
          </cell>
          <cell r="BC110">
            <v>16718823.999999998</v>
          </cell>
          <cell r="BD110">
            <v>83594120</v>
          </cell>
          <cell r="BE110" t="str">
            <v>판매계획 미입력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101339</v>
          </cell>
          <cell r="BR110">
            <v>16718823.999999998</v>
          </cell>
          <cell r="BS110">
            <v>83594120</v>
          </cell>
          <cell r="BT110" t="str">
            <v>판매계획 미입력</v>
          </cell>
          <cell r="BU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101339</v>
          </cell>
          <cell r="CG110">
            <v>16718823.999999998</v>
          </cell>
          <cell r="CH110">
            <v>83594120</v>
          </cell>
          <cell r="CI110" t="str">
            <v>판매계획 미입력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101339</v>
          </cell>
          <cell r="CU110">
            <v>16718823.999999998</v>
          </cell>
          <cell r="CV110">
            <v>83594120</v>
          </cell>
          <cell r="CW110" t="str">
            <v>판매계획 미입력</v>
          </cell>
        </row>
        <row r="111">
          <cell r="D111">
            <v>9308690</v>
          </cell>
          <cell r="E111" t="str">
            <v>멜라_토닝원데이앰플_10ml</v>
          </cell>
          <cell r="F111">
            <v>6.6000000000000003E-2</v>
          </cell>
          <cell r="G111">
            <v>3</v>
          </cell>
          <cell r="H111">
            <v>0</v>
          </cell>
          <cell r="I111">
            <v>3804.9783503638905</v>
          </cell>
          <cell r="J111">
            <v>1656.6666666666667</v>
          </cell>
          <cell r="K111">
            <v>613</v>
          </cell>
          <cell r="L111">
            <v>1</v>
          </cell>
          <cell r="M111">
            <v>0</v>
          </cell>
          <cell r="N111" t="str">
            <v/>
          </cell>
          <cell r="O111" t="str">
            <v/>
          </cell>
          <cell r="P111">
            <v>27558</v>
          </cell>
          <cell r="Q111">
            <v>3804.9783365991725</v>
          </cell>
          <cell r="R111">
            <v>104857593</v>
          </cell>
          <cell r="S111">
            <v>16941.513866231649</v>
          </cell>
          <cell r="T111">
            <v>466874239.12561178</v>
          </cell>
          <cell r="U111">
            <v>27558</v>
          </cell>
          <cell r="V111">
            <v>104857593.3793281</v>
          </cell>
          <cell r="W111">
            <v>0</v>
          </cell>
          <cell r="X111">
            <v>613</v>
          </cell>
          <cell r="Y111">
            <v>3804.9783295711063</v>
          </cell>
          <cell r="Z111">
            <v>2589902.1492103087</v>
          </cell>
          <cell r="AA111">
            <v>16941.513866231649</v>
          </cell>
          <cell r="AB111">
            <v>10385148.000000002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26945</v>
          </cell>
          <cell r="AJ111">
            <v>3795.4236723247241</v>
          </cell>
          <cell r="AK111">
            <v>102267690.8507897</v>
          </cell>
          <cell r="AL111">
            <v>16941.513866231649</v>
          </cell>
          <cell r="AM111">
            <v>456489091.12561178</v>
          </cell>
          <cell r="AN111">
            <v>0</v>
          </cell>
          <cell r="AO111">
            <v>269.42196038951499</v>
          </cell>
          <cell r="AP111">
            <v>0</v>
          </cell>
          <cell r="AQ111">
            <v>0</v>
          </cell>
          <cell r="AR111">
            <v>0</v>
          </cell>
          <cell r="AS111">
            <v>4800.2496941688187</v>
          </cell>
          <cell r="AT111">
            <v>18218981.32231785</v>
          </cell>
          <cell r="AU111">
            <v>81323496.755135283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22144.750305831181</v>
          </cell>
          <cell r="BC111">
            <v>84048709.528471842</v>
          </cell>
          <cell r="BD111">
            <v>375165594.37047654</v>
          </cell>
          <cell r="BE111">
            <v>337.16556244609308</v>
          </cell>
          <cell r="BF111">
            <v>0</v>
          </cell>
          <cell r="BG111">
            <v>0</v>
          </cell>
          <cell r="BH111">
            <v>2490.2496941688187</v>
          </cell>
          <cell r="BI111">
            <v>9451552.6392477397</v>
          </cell>
          <cell r="BJ111">
            <v>42188599.724140167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19654.500611662363</v>
          </cell>
          <cell r="BR111">
            <v>74597156.889224097</v>
          </cell>
          <cell r="BS111">
            <v>332976994.64633638</v>
          </cell>
          <cell r="BT111">
            <v>348.37827653481048</v>
          </cell>
          <cell r="BU111">
            <v>0</v>
          </cell>
          <cell r="BW111">
            <v>1710.437270626614</v>
          </cell>
          <cell r="BX111">
            <v>6491834.1069627414</v>
          </cell>
          <cell r="BY111">
            <v>28977396.737640198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17944.063341035748</v>
          </cell>
          <cell r="CG111">
            <v>68105322.782261357</v>
          </cell>
          <cell r="CH111">
            <v>303999597.90869612</v>
          </cell>
          <cell r="CI111">
            <v>321.46485737629683</v>
          </cell>
          <cell r="CJ111">
            <v>0</v>
          </cell>
          <cell r="CK111">
            <v>1710.437270626614</v>
          </cell>
          <cell r="CL111">
            <v>6491834.1069627414</v>
          </cell>
          <cell r="CM111">
            <v>28977396.737640198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16233.626070409133</v>
          </cell>
          <cell r="CU111">
            <v>61613488.675298609</v>
          </cell>
          <cell r="CV111">
            <v>275022201.17105591</v>
          </cell>
          <cell r="CW111">
            <v>293.96908376998431</v>
          </cell>
        </row>
        <row r="112">
          <cell r="D112">
            <v>9308616</v>
          </cell>
          <cell r="E112" t="str">
            <v>멜라_와이드썬패치4매_지퍼백</v>
          </cell>
          <cell r="F112">
            <v>3.5000000000000003E-2</v>
          </cell>
          <cell r="G112">
            <v>3</v>
          </cell>
          <cell r="H112">
            <v>0</v>
          </cell>
          <cell r="I112">
            <v>1559.6764643593601</v>
          </cell>
          <cell r="J112">
            <v>3083.6666666666665</v>
          </cell>
          <cell r="K112">
            <v>1479</v>
          </cell>
          <cell r="L112">
            <v>1</v>
          </cell>
          <cell r="M112">
            <v>0</v>
          </cell>
          <cell r="N112" t="str">
            <v/>
          </cell>
          <cell r="O112" t="str">
            <v/>
          </cell>
          <cell r="P112">
            <v>89715</v>
          </cell>
          <cell r="Q112">
            <v>1559.6764643593601</v>
          </cell>
          <cell r="R112">
            <v>139926374</v>
          </cell>
          <cell r="S112">
            <v>11924.413793103447</v>
          </cell>
          <cell r="T112">
            <v>1069798783.4482758</v>
          </cell>
          <cell r="U112">
            <v>89715</v>
          </cell>
          <cell r="V112">
            <v>139926374</v>
          </cell>
          <cell r="W112">
            <v>0</v>
          </cell>
          <cell r="X112">
            <v>1479</v>
          </cell>
          <cell r="Y112">
            <v>1559.6763513513508</v>
          </cell>
          <cell r="Z112">
            <v>2561376.1128607504</v>
          </cell>
          <cell r="AA112">
            <v>11924.413793103447</v>
          </cell>
          <cell r="AB112">
            <v>17636208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88236</v>
          </cell>
          <cell r="AJ112">
            <v>1556.7908550607378</v>
          </cell>
          <cell r="AK112">
            <v>137364997.88713926</v>
          </cell>
          <cell r="AL112">
            <v>11924.413793103447</v>
          </cell>
          <cell r="AM112">
            <v>1052162575.4482758</v>
          </cell>
          <cell r="AN112">
            <v>0</v>
          </cell>
          <cell r="AO112">
            <v>5293.6834424551198</v>
          </cell>
          <cell r="AP112">
            <v>0</v>
          </cell>
          <cell r="AQ112">
            <v>0</v>
          </cell>
          <cell r="AR112">
            <v>0</v>
          </cell>
          <cell r="AS112">
            <v>309.62673766961058</v>
          </cell>
          <cell r="AT112">
            <v>482024.07368633983</v>
          </cell>
          <cell r="AU112">
            <v>3692117.341381127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87926.373262330395</v>
          </cell>
          <cell r="BC112">
            <v>136882973.81345293</v>
          </cell>
          <cell r="BD112">
            <v>1048470458.1068947</v>
          </cell>
          <cell r="BE112">
            <v>5865.8576912628505</v>
          </cell>
          <cell r="BF112">
            <v>0</v>
          </cell>
          <cell r="BG112">
            <v>0</v>
          </cell>
          <cell r="BH112">
            <v>666.96007100294389</v>
          </cell>
          <cell r="BI112">
            <v>1038317.3392280434</v>
          </cell>
          <cell r="BJ112">
            <v>7953107.8701167591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87259.413191327447</v>
          </cell>
          <cell r="BR112">
            <v>135844656.4742249</v>
          </cell>
          <cell r="BS112">
            <v>1040517350.2367779</v>
          </cell>
          <cell r="BT112">
            <v>2085.4596891535339</v>
          </cell>
          <cell r="BU112">
            <v>0</v>
          </cell>
          <cell r="BW112">
            <v>523.54822704030812</v>
          </cell>
          <cell r="BX112">
            <v>815055.09203961457</v>
          </cell>
          <cell r="BY112">
            <v>6243005.6998743052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86735.864964287146</v>
          </cell>
          <cell r="CG112">
            <v>135029601.38218528</v>
          </cell>
          <cell r="CH112">
            <v>1034274344.5369037</v>
          </cell>
          <cell r="CI112">
            <v>1234.0142274691536</v>
          </cell>
          <cell r="CJ112">
            <v>0</v>
          </cell>
          <cell r="CK112">
            <v>158.54822704030812</v>
          </cell>
          <cell r="CL112">
            <v>246826.42994244528</v>
          </cell>
          <cell r="CM112">
            <v>1890594.6653915471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86577.316737246845</v>
          </cell>
          <cell r="CU112">
            <v>134782774.95224285</v>
          </cell>
          <cell r="CV112">
            <v>1032383749.8715123</v>
          </cell>
          <cell r="CW112">
            <v>842.28283497483699</v>
          </cell>
        </row>
        <row r="113">
          <cell r="D113">
            <v>9308494</v>
          </cell>
          <cell r="E113" t="str">
            <v>멜라_비타앰플데일리마스크30매_310g(일본)</v>
          </cell>
          <cell r="F113">
            <v>0.13200000000000001</v>
          </cell>
          <cell r="G113">
            <v>3</v>
          </cell>
          <cell r="H113">
            <v>0</v>
          </cell>
          <cell r="I113">
            <v>5608.8150578483855</v>
          </cell>
          <cell r="J113">
            <v>196</v>
          </cell>
          <cell r="K113">
            <v>42</v>
          </cell>
          <cell r="L113">
            <v>0</v>
          </cell>
          <cell r="M113">
            <v>0</v>
          </cell>
          <cell r="N113" t="str">
            <v/>
          </cell>
          <cell r="O113" t="str">
            <v/>
          </cell>
          <cell r="P113">
            <v>5791</v>
          </cell>
          <cell r="Q113">
            <v>5608.8150578483855</v>
          </cell>
          <cell r="R113">
            <v>32480648</v>
          </cell>
          <cell r="S113">
            <v>27048.666666666668</v>
          </cell>
          <cell r="T113">
            <v>156638828.66666669</v>
          </cell>
          <cell r="U113">
            <v>5791</v>
          </cell>
          <cell r="V113">
            <v>32480648</v>
          </cell>
          <cell r="W113">
            <v>0</v>
          </cell>
          <cell r="X113">
            <v>42</v>
          </cell>
          <cell r="Y113">
            <v>5608.8181818181811</v>
          </cell>
          <cell r="Z113">
            <v>261572.05608151876</v>
          </cell>
          <cell r="AA113">
            <v>27048.666666666668</v>
          </cell>
          <cell r="AB113">
            <v>1136044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5749</v>
          </cell>
          <cell r="AJ113">
            <v>5604.2922149797323</v>
          </cell>
          <cell r="AK113">
            <v>32219075.943918481</v>
          </cell>
          <cell r="AL113">
            <v>27048.666666666672</v>
          </cell>
          <cell r="AM113">
            <v>155502784.66666669</v>
          </cell>
          <cell r="AN113">
            <v>0</v>
          </cell>
          <cell r="AO113">
            <v>1293.5250000000001</v>
          </cell>
          <cell r="AP113">
            <v>0</v>
          </cell>
          <cell r="AQ113">
            <v>0</v>
          </cell>
          <cell r="AR113">
            <v>0</v>
          </cell>
          <cell r="AS113">
            <v>300</v>
          </cell>
          <cell r="AT113">
            <v>1681287.6644939196</v>
          </cell>
          <cell r="AU113">
            <v>8114600.0000000019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5449</v>
          </cell>
          <cell r="BC113">
            <v>30537788.279424563</v>
          </cell>
          <cell r="BD113">
            <v>147388184.66666669</v>
          </cell>
          <cell r="BE113">
            <v>3269.4</v>
          </cell>
          <cell r="BF113">
            <v>0</v>
          </cell>
          <cell r="BG113">
            <v>0</v>
          </cell>
          <cell r="BH113">
            <v>50</v>
          </cell>
          <cell r="BI113">
            <v>280214.6107489866</v>
          </cell>
          <cell r="BJ113">
            <v>1352433.3333333335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5399</v>
          </cell>
          <cell r="BR113">
            <v>30257573.668675575</v>
          </cell>
          <cell r="BS113">
            <v>146035751.33333337</v>
          </cell>
          <cell r="BT113">
            <v>1641.5878378378377</v>
          </cell>
          <cell r="BU113">
            <v>0</v>
          </cell>
          <cell r="BW113">
            <v>50</v>
          </cell>
          <cell r="BX113">
            <v>280214.6107489866</v>
          </cell>
          <cell r="BY113">
            <v>1352433.3333333335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5349</v>
          </cell>
          <cell r="CG113">
            <v>29977359.057926588</v>
          </cell>
          <cell r="CH113">
            <v>144683318.00000003</v>
          </cell>
          <cell r="CI113">
            <v>1089.1628959276018</v>
          </cell>
          <cell r="CJ113">
            <v>0</v>
          </cell>
          <cell r="CK113">
            <v>50</v>
          </cell>
          <cell r="CL113">
            <v>280214.6107489866</v>
          </cell>
          <cell r="CM113">
            <v>1352433.3333333335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5299</v>
          </cell>
          <cell r="CU113">
            <v>29697144.4471776</v>
          </cell>
          <cell r="CV113">
            <v>143330884.66666669</v>
          </cell>
          <cell r="CW113">
            <v>811.07142857142856</v>
          </cell>
        </row>
        <row r="114">
          <cell r="D114">
            <v>9308427</v>
          </cell>
          <cell r="E114" t="str">
            <v>클리어_LHA바디미스트_100ml</v>
          </cell>
          <cell r="F114">
            <v>2.1999999999999999E-2</v>
          </cell>
          <cell r="G114">
            <v>3</v>
          </cell>
          <cell r="H114">
            <v>0</v>
          </cell>
          <cell r="I114">
            <v>2926.6447224962358</v>
          </cell>
          <cell r="J114">
            <v>59</v>
          </cell>
          <cell r="K114">
            <v>43</v>
          </cell>
          <cell r="L114">
            <v>1</v>
          </cell>
          <cell r="M114">
            <v>0</v>
          </cell>
          <cell r="N114" t="str">
            <v/>
          </cell>
          <cell r="O114" t="str">
            <v/>
          </cell>
          <cell r="P114">
            <v>19261</v>
          </cell>
          <cell r="Q114">
            <v>2926.6447224962358</v>
          </cell>
          <cell r="R114">
            <v>56370104</v>
          </cell>
          <cell r="S114">
            <v>17655.465116279069</v>
          </cell>
          <cell r="T114">
            <v>340061913.60465115</v>
          </cell>
          <cell r="U114">
            <v>19261</v>
          </cell>
          <cell r="V114">
            <v>56370104</v>
          </cell>
          <cell r="W114">
            <v>0</v>
          </cell>
          <cell r="X114">
            <v>43</v>
          </cell>
          <cell r="Y114">
            <v>2926.6511627906975</v>
          </cell>
          <cell r="Z114">
            <v>139736.58002433664</v>
          </cell>
          <cell r="AA114">
            <v>17655.465116279069</v>
          </cell>
          <cell r="AB114">
            <v>759185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19218</v>
          </cell>
          <cell r="AJ114">
            <v>2925.9219179922811</v>
          </cell>
          <cell r="AK114">
            <v>56230367.419975661</v>
          </cell>
          <cell r="AL114">
            <v>17655.465116279069</v>
          </cell>
          <cell r="AM114">
            <v>339302728.60465115</v>
          </cell>
          <cell r="AN114">
            <v>0</v>
          </cell>
          <cell r="AO114">
            <v>16304.452955534038</v>
          </cell>
          <cell r="AP114">
            <v>0</v>
          </cell>
          <cell r="AQ114">
            <v>0</v>
          </cell>
          <cell r="AR114">
            <v>0</v>
          </cell>
          <cell r="AS114">
            <v>4.4608944559228654</v>
          </cell>
          <cell r="AT114">
            <v>13052.228862434964</v>
          </cell>
          <cell r="AU114">
            <v>78759.166453948841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19213.539105544078</v>
          </cell>
          <cell r="BC114">
            <v>56217315.191113226</v>
          </cell>
          <cell r="BD114">
            <v>339223969.4381972</v>
          </cell>
          <cell r="BE114">
            <v>11325.732638897071</v>
          </cell>
          <cell r="BF114">
            <v>0</v>
          </cell>
          <cell r="BG114">
            <v>0</v>
          </cell>
          <cell r="BH114">
            <v>50.563063294930885</v>
          </cell>
          <cell r="BI114">
            <v>147943.57513546929</v>
          </cell>
          <cell r="BJ114">
            <v>892714.40017586283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19162.976042249145</v>
          </cell>
          <cell r="BR114">
            <v>56069371.615977749</v>
          </cell>
          <cell r="BS114">
            <v>338331255.03802133</v>
          </cell>
          <cell r="BT114">
            <v>10704.414628237544</v>
          </cell>
          <cell r="BU114">
            <v>0</v>
          </cell>
          <cell r="BW114">
            <v>51.058718234477865</v>
          </cell>
          <cell r="BX114">
            <v>149393.82278685094</v>
          </cell>
          <cell r="BY114">
            <v>901465.41867074592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19111.917324014667</v>
          </cell>
          <cell r="CG114">
            <v>55919977.793190897</v>
          </cell>
          <cell r="CH114">
            <v>337429789.61935055</v>
          </cell>
          <cell r="CI114">
            <v>10174.409087709078</v>
          </cell>
          <cell r="CJ114">
            <v>0</v>
          </cell>
          <cell r="CK114">
            <v>51.058718234477865</v>
          </cell>
          <cell r="CL114">
            <v>149393.82278685094</v>
          </cell>
          <cell r="CM114">
            <v>901465.41867074592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19060.858605780188</v>
          </cell>
          <cell r="CU114">
            <v>55770583.970404044</v>
          </cell>
          <cell r="CV114">
            <v>336528324.20067978</v>
          </cell>
          <cell r="CW114">
            <v>9691.962002939079</v>
          </cell>
        </row>
        <row r="115">
          <cell r="D115">
            <v>9308337</v>
          </cell>
          <cell r="E115" t="str">
            <v>RX_포스트레이저_비비크림_40ml_2024</v>
          </cell>
          <cell r="F115">
            <v>0.35199999999999998</v>
          </cell>
          <cell r="G115">
            <v>3</v>
          </cell>
          <cell r="H115">
            <v>0</v>
          </cell>
          <cell r="I115">
            <v>4059.5112659698025</v>
          </cell>
          <cell r="J115">
            <v>418.66666666666669</v>
          </cell>
          <cell r="K115">
            <v>207</v>
          </cell>
          <cell r="L115">
            <v>0</v>
          </cell>
          <cell r="M115">
            <v>0</v>
          </cell>
          <cell r="N115" t="str">
            <v/>
          </cell>
          <cell r="O115" t="str">
            <v/>
          </cell>
          <cell r="P115">
            <v>4305</v>
          </cell>
          <cell r="Q115">
            <v>4059.5112659698025</v>
          </cell>
          <cell r="R115">
            <v>17476196</v>
          </cell>
          <cell r="S115">
            <v>14516.922705314009</v>
          </cell>
          <cell r="T115">
            <v>62495352.246376812</v>
          </cell>
          <cell r="U115">
            <v>4305</v>
          </cell>
          <cell r="V115">
            <v>17476196</v>
          </cell>
          <cell r="W115">
            <v>0</v>
          </cell>
          <cell r="X115">
            <v>207</v>
          </cell>
          <cell r="Y115">
            <v>4059.5120772946852</v>
          </cell>
          <cell r="Z115">
            <v>933071.39829212311</v>
          </cell>
          <cell r="AA115">
            <v>14516.922705314009</v>
          </cell>
          <cell r="AB115">
            <v>3005003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4098</v>
          </cell>
          <cell r="AJ115">
            <v>4036.8776480497504</v>
          </cell>
          <cell r="AK115">
            <v>16543124.601707878</v>
          </cell>
          <cell r="AL115">
            <v>14516.922705314009</v>
          </cell>
          <cell r="AM115">
            <v>59490349.246376812</v>
          </cell>
          <cell r="AN115">
            <v>0</v>
          </cell>
          <cell r="AO115">
            <v>396.02804052553114</v>
          </cell>
          <cell r="AP115">
            <v>0</v>
          </cell>
          <cell r="AQ115">
            <v>0</v>
          </cell>
          <cell r="AR115">
            <v>0</v>
          </cell>
          <cell r="AS115">
            <v>310.43256390850007</v>
          </cell>
          <cell r="AT115">
            <v>1253178.2784689995</v>
          </cell>
          <cell r="AU115">
            <v>4506525.5354721472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3787.5674360915</v>
          </cell>
          <cell r="BC115">
            <v>15289946.323238878</v>
          </cell>
          <cell r="BD115">
            <v>54983823.710904665</v>
          </cell>
          <cell r="BE115">
            <v>366.02804052553114</v>
          </cell>
          <cell r="BF115">
            <v>0</v>
          </cell>
          <cell r="BG115">
            <v>0</v>
          </cell>
          <cell r="BH115">
            <v>310.43256390850007</v>
          </cell>
          <cell r="BI115">
            <v>1253178.2784689995</v>
          </cell>
          <cell r="BJ115">
            <v>4506525.5354721472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3477.134872183</v>
          </cell>
          <cell r="BR115">
            <v>14036768.044769878</v>
          </cell>
          <cell r="BS115">
            <v>50477298.175432518</v>
          </cell>
          <cell r="BT115">
            <v>301.04143053354869</v>
          </cell>
          <cell r="BU115">
            <v>0</v>
          </cell>
          <cell r="BW115">
            <v>310.43256390850007</v>
          </cell>
          <cell r="BX115">
            <v>1253178.2784689995</v>
          </cell>
          <cell r="BY115">
            <v>4506525.5354721472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3166.7023082745</v>
          </cell>
          <cell r="CG115">
            <v>12783589.766300879</v>
          </cell>
          <cell r="CH115">
            <v>45970772.639960371</v>
          </cell>
          <cell r="CI115">
            <v>248.31127012014286</v>
          </cell>
          <cell r="CJ115">
            <v>0</v>
          </cell>
          <cell r="CK115">
            <v>310.43256390850007</v>
          </cell>
          <cell r="CL115">
            <v>1253178.2784689995</v>
          </cell>
          <cell r="CM115">
            <v>4506525.5354721472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2856.2697443659999</v>
          </cell>
          <cell r="CU115">
            <v>11530411.487831879</v>
          </cell>
          <cell r="CV115">
            <v>41464247.104488224</v>
          </cell>
          <cell r="CW115">
            <v>204.66901034469743</v>
          </cell>
        </row>
        <row r="116">
          <cell r="D116">
            <v>9308336</v>
          </cell>
          <cell r="E116" t="str">
            <v>RX_포스트레이저_리뉴얼모이스처_50ml_2024</v>
          </cell>
          <cell r="F116">
            <v>0.33</v>
          </cell>
          <cell r="G116">
            <v>3</v>
          </cell>
          <cell r="H116">
            <v>0</v>
          </cell>
          <cell r="I116">
            <v>2879.47481827622</v>
          </cell>
          <cell r="J116">
            <v>209</v>
          </cell>
          <cell r="K116">
            <v>290</v>
          </cell>
          <cell r="L116">
            <v>0</v>
          </cell>
          <cell r="M116">
            <v>0</v>
          </cell>
          <cell r="N116" t="str">
            <v/>
          </cell>
          <cell r="O116" t="str">
            <v/>
          </cell>
          <cell r="P116">
            <v>7704</v>
          </cell>
          <cell r="Q116">
            <v>2879.47481827622</v>
          </cell>
          <cell r="R116">
            <v>22183474</v>
          </cell>
          <cell r="S116">
            <v>18181.810344827587</v>
          </cell>
          <cell r="T116">
            <v>140072666.89655173</v>
          </cell>
          <cell r="U116">
            <v>7704</v>
          </cell>
          <cell r="V116">
            <v>22183474</v>
          </cell>
          <cell r="W116">
            <v>0</v>
          </cell>
          <cell r="X116">
            <v>290</v>
          </cell>
          <cell r="Y116">
            <v>2879.474576271185</v>
          </cell>
          <cell r="Z116">
            <v>927218.18389934348</v>
          </cell>
          <cell r="AA116">
            <v>18181.810344827587</v>
          </cell>
          <cell r="AB116">
            <v>5272725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7414</v>
          </cell>
          <cell r="AJ116">
            <v>2867.0428670219389</v>
          </cell>
          <cell r="AK116">
            <v>21256255.816100657</v>
          </cell>
          <cell r="AL116">
            <v>18181.810344827587</v>
          </cell>
          <cell r="AM116">
            <v>134799941.89655173</v>
          </cell>
          <cell r="AN116">
            <v>0</v>
          </cell>
          <cell r="AO116">
            <v>863.09152784133857</v>
          </cell>
          <cell r="AP116">
            <v>0</v>
          </cell>
          <cell r="AQ116">
            <v>0</v>
          </cell>
          <cell r="AR116">
            <v>0</v>
          </cell>
          <cell r="AS116">
            <v>257.70152159445979</v>
          </cell>
          <cell r="AT116">
            <v>738841.30930809607</v>
          </cell>
          <cell r="AU116">
            <v>4685480.1912039593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7156.2984784055407</v>
          </cell>
          <cell r="BC116">
            <v>20517414.50679256</v>
          </cell>
          <cell r="BD116">
            <v>130114461.70534778</v>
          </cell>
          <cell r="BE116">
            <v>833.09152784133869</v>
          </cell>
          <cell r="BF116">
            <v>0</v>
          </cell>
          <cell r="BG116">
            <v>0</v>
          </cell>
          <cell r="BH116">
            <v>257.70152159445979</v>
          </cell>
          <cell r="BI116">
            <v>738841.30930809607</v>
          </cell>
          <cell r="BJ116">
            <v>4685480.1912039593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6898.5969568110813</v>
          </cell>
          <cell r="BR116">
            <v>19778573.197484467</v>
          </cell>
          <cell r="BS116">
            <v>125428981.51414382</v>
          </cell>
          <cell r="BT116">
            <v>857.0832659396732</v>
          </cell>
          <cell r="BU116">
            <v>0</v>
          </cell>
          <cell r="BW116">
            <v>257.70152159445979</v>
          </cell>
          <cell r="BX116">
            <v>738841.30930809607</v>
          </cell>
          <cell r="BY116">
            <v>4685480.1912039593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6640.895435216622</v>
          </cell>
          <cell r="CG116">
            <v>19039731.88817637</v>
          </cell>
          <cell r="CH116">
            <v>120743501.32293987</v>
          </cell>
          <cell r="CI116">
            <v>884.53343683338608</v>
          </cell>
          <cell r="CJ116">
            <v>0</v>
          </cell>
          <cell r="CK116">
            <v>257.70152159445979</v>
          </cell>
          <cell r="CL116">
            <v>738841.30930809607</v>
          </cell>
          <cell r="CM116">
            <v>4685480.1912039593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6383.1939136221627</v>
          </cell>
          <cell r="CU116">
            <v>18300890.578868277</v>
          </cell>
          <cell r="CV116">
            <v>116058021.13173592</v>
          </cell>
          <cell r="CW116">
            <v>916.24793018499952</v>
          </cell>
        </row>
        <row r="117">
          <cell r="D117">
            <v>9308335</v>
          </cell>
          <cell r="E117" t="str">
            <v>RX_포스트레이저_센시티브베리어_150ml_2024</v>
          </cell>
          <cell r="F117">
            <v>0.99</v>
          </cell>
          <cell r="G117">
            <v>3</v>
          </cell>
          <cell r="H117">
            <v>0</v>
          </cell>
          <cell r="I117">
            <v>10012.257361026268</v>
          </cell>
          <cell r="J117">
            <v>1459.6666666666667</v>
          </cell>
          <cell r="K117">
            <v>1363</v>
          </cell>
          <cell r="L117">
            <v>1</v>
          </cell>
          <cell r="M117">
            <v>0</v>
          </cell>
          <cell r="N117" t="str">
            <v/>
          </cell>
          <cell r="O117" t="str">
            <v/>
          </cell>
          <cell r="P117">
            <v>16370</v>
          </cell>
          <cell r="Q117">
            <v>10012.257361026268</v>
          </cell>
          <cell r="R117">
            <v>163900653</v>
          </cell>
          <cell r="S117">
            <v>35363.634629493761</v>
          </cell>
          <cell r="T117">
            <v>578902698.88481283</v>
          </cell>
          <cell r="U117">
            <v>16370</v>
          </cell>
          <cell r="V117">
            <v>163900653</v>
          </cell>
          <cell r="W117">
            <v>0</v>
          </cell>
          <cell r="X117">
            <v>1363</v>
          </cell>
          <cell r="Y117">
            <v>10012.257309941519</v>
          </cell>
          <cell r="Z117">
            <v>15152997.510709111</v>
          </cell>
          <cell r="AA117">
            <v>35363.634629493761</v>
          </cell>
          <cell r="AB117">
            <v>48200634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15007</v>
          </cell>
          <cell r="AJ117">
            <v>9911.8848197035313</v>
          </cell>
          <cell r="AK117">
            <v>148747655.48929089</v>
          </cell>
          <cell r="AL117">
            <v>35363.634629493761</v>
          </cell>
          <cell r="AM117">
            <v>530702064.88481283</v>
          </cell>
          <cell r="AN117">
            <v>0</v>
          </cell>
          <cell r="AO117">
            <v>627.23354280885712</v>
          </cell>
          <cell r="AP117">
            <v>0</v>
          </cell>
          <cell r="AQ117">
            <v>0</v>
          </cell>
          <cell r="AR117">
            <v>0</v>
          </cell>
          <cell r="AS117">
            <v>717.77092466050851</v>
          </cell>
          <cell r="AT117">
            <v>7114462.7321670614</v>
          </cell>
          <cell r="AU117">
            <v>25382988.727368116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14289.229075339492</v>
          </cell>
          <cell r="BC117">
            <v>141633192.75712383</v>
          </cell>
          <cell r="BD117">
            <v>505319076.15744478</v>
          </cell>
          <cell r="BE117">
            <v>597.23354280885712</v>
          </cell>
          <cell r="BF117">
            <v>0</v>
          </cell>
          <cell r="BG117">
            <v>0</v>
          </cell>
          <cell r="BH117">
            <v>717.77092466050851</v>
          </cell>
          <cell r="BI117">
            <v>7114462.7321670614</v>
          </cell>
          <cell r="BJ117">
            <v>25382988.727368116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13571.458150678984</v>
          </cell>
          <cell r="BR117">
            <v>134518730.02495679</v>
          </cell>
          <cell r="BS117">
            <v>479936087.43007666</v>
          </cell>
          <cell r="BT117">
            <v>421.88022963327887</v>
          </cell>
          <cell r="BU117">
            <v>0</v>
          </cell>
          <cell r="BW117">
            <v>717.77092466050851</v>
          </cell>
          <cell r="BX117">
            <v>7114462.7321670614</v>
          </cell>
          <cell r="BY117">
            <v>25382988.727368116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12853.687226018475</v>
          </cell>
          <cell r="CG117">
            <v>127404267.29278973</v>
          </cell>
          <cell r="CH117">
            <v>454553098.70270854</v>
          </cell>
          <cell r="CI117">
            <v>318.06397845184381</v>
          </cell>
          <cell r="CJ117">
            <v>0</v>
          </cell>
          <cell r="CK117">
            <v>717.77092466050851</v>
          </cell>
          <cell r="CL117">
            <v>7114462.7321670614</v>
          </cell>
          <cell r="CM117">
            <v>25382988.727368116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12135.916301357967</v>
          </cell>
          <cell r="CU117">
            <v>120289804.56062266</v>
          </cell>
          <cell r="CV117">
            <v>429170109.97534049</v>
          </cell>
          <cell r="CW117">
            <v>249.42508954606464</v>
          </cell>
        </row>
        <row r="118">
          <cell r="D118">
            <v>9308304</v>
          </cell>
          <cell r="E118" t="str">
            <v>멜라_라라필_프로그램세트_1회분(직영)</v>
          </cell>
          <cell r="F118">
            <v>0.6</v>
          </cell>
          <cell r="G118">
            <v>3</v>
          </cell>
          <cell r="H118">
            <v>0</v>
          </cell>
          <cell r="I118">
            <v>4132.3718575816174</v>
          </cell>
          <cell r="J118">
            <v>811.33333333333337</v>
          </cell>
          <cell r="K118">
            <v>422</v>
          </cell>
          <cell r="L118">
            <v>0</v>
          </cell>
          <cell r="M118">
            <v>0</v>
          </cell>
          <cell r="N118" t="str">
            <v/>
          </cell>
          <cell r="O118" t="str">
            <v/>
          </cell>
          <cell r="P118">
            <v>8791</v>
          </cell>
          <cell r="Q118">
            <v>4132.3718575816174</v>
          </cell>
          <cell r="R118">
            <v>36327681</v>
          </cell>
          <cell r="S118">
            <v>8141.8513513513517</v>
          </cell>
          <cell r="T118">
            <v>71575015.229729727</v>
          </cell>
          <cell r="U118">
            <v>8791</v>
          </cell>
          <cell r="V118">
            <v>36327681</v>
          </cell>
          <cell r="W118">
            <v>0</v>
          </cell>
          <cell r="X118">
            <v>444</v>
          </cell>
          <cell r="Y118">
            <v>4132.3725490196075</v>
          </cell>
          <cell r="Z118">
            <v>2037291.3058784863</v>
          </cell>
          <cell r="AA118">
            <v>8141.8513513513517</v>
          </cell>
          <cell r="AB118">
            <v>3614982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8347</v>
          </cell>
          <cell r="AJ118">
            <v>4108.1094637739925</v>
          </cell>
          <cell r="AK118">
            <v>34290389.694121517</v>
          </cell>
          <cell r="AL118">
            <v>8141.8513513513508</v>
          </cell>
          <cell r="AM118">
            <v>67960033.229729727</v>
          </cell>
          <cell r="AN118">
            <v>0</v>
          </cell>
          <cell r="AO118">
            <v>295.43605347214765</v>
          </cell>
          <cell r="AP118">
            <v>0</v>
          </cell>
          <cell r="AQ118" t="str">
            <v>(9307279) 코드 대체 사용</v>
          </cell>
          <cell r="AR118">
            <v>0</v>
          </cell>
          <cell r="AS118">
            <v>1414.2612545885754</v>
          </cell>
          <cell r="AT118">
            <v>5809940.0442242064</v>
          </cell>
          <cell r="AU118">
            <v>11514704.90683585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6932.738745411425</v>
          </cell>
          <cell r="BC118">
            <v>28480449.649897311</v>
          </cell>
          <cell r="BD118">
            <v>56445328.32289388</v>
          </cell>
          <cell r="BE118">
            <v>358.0171562643169</v>
          </cell>
          <cell r="BF118">
            <v>0</v>
          </cell>
          <cell r="BG118">
            <v>0</v>
          </cell>
          <cell r="BH118">
            <v>514.26125458857541</v>
          </cell>
          <cell r="BI118">
            <v>2112641.5268276134</v>
          </cell>
          <cell r="BJ118">
            <v>4187038.6906196335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6418.4774908228501</v>
          </cell>
          <cell r="BR118">
            <v>26367808.1230697</v>
          </cell>
          <cell r="BS118">
            <v>52258289.632274248</v>
          </cell>
          <cell r="BT118">
            <v>283.18813620825142</v>
          </cell>
          <cell r="BU118">
            <v>0</v>
          </cell>
          <cell r="BW118">
            <v>614.26125458857541</v>
          </cell>
          <cell r="BX118">
            <v>2523452.4732050123</v>
          </cell>
          <cell r="BY118">
            <v>5001223.8257547691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5804.2162362342751</v>
          </cell>
          <cell r="CG118">
            <v>23844355.649864689</v>
          </cell>
          <cell r="CH118">
            <v>47257065.806519486</v>
          </cell>
          <cell r="CI118">
            <v>233.52538823332037</v>
          </cell>
          <cell r="CJ118">
            <v>0</v>
          </cell>
          <cell r="CK118">
            <v>614.26125458857541</v>
          </cell>
          <cell r="CL118">
            <v>2523452.4732050123</v>
          </cell>
          <cell r="CM118">
            <v>5001223.8257547691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5189.9549816457002</v>
          </cell>
          <cell r="CU118">
            <v>21320903.176659677</v>
          </cell>
          <cell r="CV118">
            <v>42255841.980764717</v>
          </cell>
          <cell r="CW118">
            <v>191.90466242732663</v>
          </cell>
        </row>
        <row r="119">
          <cell r="D119">
            <v>9308236</v>
          </cell>
          <cell r="E119" t="str">
            <v>멜라_글루타치온크림_50ml</v>
          </cell>
          <cell r="F119">
            <v>0.1</v>
          </cell>
          <cell r="G119">
            <v>3</v>
          </cell>
          <cell r="H119">
            <v>0</v>
          </cell>
          <cell r="I119">
            <v>2437.5011245491196</v>
          </cell>
          <cell r="J119">
            <v>4475</v>
          </cell>
          <cell r="K119">
            <v>7204</v>
          </cell>
          <cell r="L119">
            <v>0</v>
          </cell>
          <cell r="M119">
            <v>0</v>
          </cell>
          <cell r="N119" t="str">
            <v/>
          </cell>
          <cell r="O119" t="str">
            <v/>
          </cell>
          <cell r="P119">
            <v>47165</v>
          </cell>
          <cell r="Q119">
            <v>2437.5011343157003</v>
          </cell>
          <cell r="R119">
            <v>114964741</v>
          </cell>
          <cell r="S119">
            <v>15862.110143725815</v>
          </cell>
          <cell r="T119">
            <v>748136424.928828</v>
          </cell>
          <cell r="U119">
            <v>47165</v>
          </cell>
          <cell r="V119">
            <v>114964740.53935923</v>
          </cell>
          <cell r="W119">
            <v>0</v>
          </cell>
          <cell r="X119">
            <v>7236</v>
          </cell>
          <cell r="Y119">
            <v>2437.5011764705869</v>
          </cell>
          <cell r="Z119">
            <v>19584572.047530539</v>
          </cell>
          <cell r="AA119">
            <v>15862.110143725815</v>
          </cell>
          <cell r="AB119">
            <v>114778229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39929</v>
          </cell>
          <cell r="AJ119">
            <v>2388.7442448463389</v>
          </cell>
          <cell r="AK119">
            <v>95380168.952469468</v>
          </cell>
          <cell r="AL119">
            <v>15862.110143725813</v>
          </cell>
          <cell r="AM119">
            <v>633358195.928828</v>
          </cell>
          <cell r="AN119">
            <v>0</v>
          </cell>
          <cell r="AO119">
            <v>335.44144510720281</v>
          </cell>
          <cell r="AP119">
            <v>0</v>
          </cell>
          <cell r="AQ119">
            <v>0</v>
          </cell>
          <cell r="AR119">
            <v>0</v>
          </cell>
          <cell r="AS119">
            <v>6059.0847741992766</v>
          </cell>
          <cell r="AT119">
            <v>14473603.883404601</v>
          </cell>
          <cell r="AU119">
            <v>96109870.058520973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33869.915225800723</v>
          </cell>
          <cell r="BC119">
            <v>80906565.06906487</v>
          </cell>
          <cell r="BD119">
            <v>537248325.87030697</v>
          </cell>
          <cell r="BE119">
            <v>366.16566623853709</v>
          </cell>
          <cell r="BF119">
            <v>0</v>
          </cell>
          <cell r="BG119">
            <v>0</v>
          </cell>
          <cell r="BH119">
            <v>3433.0847741992761</v>
          </cell>
          <cell r="BI119">
            <v>8200761.496438114</v>
          </cell>
          <cell r="BJ119">
            <v>54455968.821096979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30436.830451601447</v>
          </cell>
          <cell r="BR119">
            <v>72705803.572626755</v>
          </cell>
          <cell r="BS119">
            <v>482792357.04921001</v>
          </cell>
          <cell r="BT119">
            <v>292.44890840727771</v>
          </cell>
          <cell r="BU119">
            <v>0</v>
          </cell>
          <cell r="BW119">
            <v>1220.9073609008578</v>
          </cell>
          <cell r="BX119">
            <v>2916435.4318424561</v>
          </cell>
          <cell r="BY119">
            <v>19366167.033895008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29215.923090700588</v>
          </cell>
          <cell r="CG119">
            <v>69789368.140784293</v>
          </cell>
          <cell r="CH119">
            <v>463426190.015315</v>
          </cell>
          <cell r="CI119">
            <v>208.33946426933986</v>
          </cell>
          <cell r="CJ119">
            <v>0</v>
          </cell>
          <cell r="CK119">
            <v>3670.9073609008574</v>
          </cell>
          <cell r="CL119">
            <v>8768858.8317159861</v>
          </cell>
          <cell r="CM119">
            <v>58228336.886023246</v>
          </cell>
          <cell r="CN119">
            <v>10183</v>
          </cell>
          <cell r="CO119">
            <v>2388.7442448463389</v>
          </cell>
          <cell r="CP119">
            <v>24324582.645270269</v>
          </cell>
          <cell r="CQ119">
            <v>15862.110143725813</v>
          </cell>
          <cell r="CR119">
            <v>161523867.59355995</v>
          </cell>
          <cell r="CS119">
            <v>1018.3000000000001</v>
          </cell>
          <cell r="CT119">
            <v>35728.015729799728</v>
          </cell>
          <cell r="CU119">
            <v>85345091.954338565</v>
          </cell>
          <cell r="CV119">
            <v>566721720.72285163</v>
          </cell>
          <cell r="CW119">
            <v>239.51742388692557</v>
          </cell>
        </row>
        <row r="120">
          <cell r="D120">
            <v>9308235</v>
          </cell>
          <cell r="E120" t="str">
            <v>[판촉물_상품]멜라_5스텝_스타터키트</v>
          </cell>
          <cell r="F120">
            <v>1.4999999999999999E-2</v>
          </cell>
          <cell r="G120">
            <v>1</v>
          </cell>
          <cell r="H120">
            <v>0</v>
          </cell>
          <cell r="I120">
            <v>1955.4718215613384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 t="str">
            <v/>
          </cell>
          <cell r="O120" t="str">
            <v/>
          </cell>
          <cell r="P120">
            <v>6725</v>
          </cell>
          <cell r="Q120">
            <v>1955.4718215613384</v>
          </cell>
          <cell r="R120">
            <v>13150548</v>
          </cell>
          <cell r="S120">
            <v>9777.3591078066911</v>
          </cell>
          <cell r="T120">
            <v>65752740</v>
          </cell>
          <cell r="U120">
            <v>6725</v>
          </cell>
          <cell r="V120">
            <v>13150548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6725</v>
          </cell>
          <cell r="AJ120">
            <v>1955.4718215613384</v>
          </cell>
          <cell r="AK120">
            <v>13150548</v>
          </cell>
          <cell r="AL120">
            <v>9777.3591078066911</v>
          </cell>
          <cell r="AM120">
            <v>65752740</v>
          </cell>
          <cell r="AN120">
            <v>0</v>
          </cell>
          <cell r="AO120" t="str">
            <v>판매계획 미입력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6725</v>
          </cell>
          <cell r="BC120">
            <v>13150548</v>
          </cell>
          <cell r="BD120">
            <v>65752740</v>
          </cell>
          <cell r="BE120" t="str">
            <v>판매계획 미입력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6725</v>
          </cell>
          <cell r="BR120">
            <v>13150548</v>
          </cell>
          <cell r="BS120">
            <v>65752740</v>
          </cell>
          <cell r="BT120" t="str">
            <v>판매계획 미입력</v>
          </cell>
          <cell r="BU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6725</v>
          </cell>
          <cell r="CG120">
            <v>13150548</v>
          </cell>
          <cell r="CH120">
            <v>65752740</v>
          </cell>
          <cell r="CI120" t="str">
            <v>판매계획 미입력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6725</v>
          </cell>
          <cell r="CU120">
            <v>13150548</v>
          </cell>
          <cell r="CV120">
            <v>65752740</v>
          </cell>
          <cell r="CW120" t="str">
            <v>판매계획 미입력</v>
          </cell>
        </row>
        <row r="121">
          <cell r="D121">
            <v>9308229</v>
          </cell>
          <cell r="E121" t="str">
            <v>멜라_비타12앰플클렌저_30ml미니</v>
          </cell>
          <cell r="F121">
            <v>1.2999999999999999E-2</v>
          </cell>
          <cell r="G121">
            <v>3</v>
          </cell>
          <cell r="H121">
            <v>0</v>
          </cell>
          <cell r="I121">
            <v>1225.6212942944044</v>
          </cell>
          <cell r="J121">
            <v>3151.6666666666665</v>
          </cell>
          <cell r="K121">
            <v>671</v>
          </cell>
          <cell r="L121">
            <v>1</v>
          </cell>
          <cell r="M121">
            <v>0</v>
          </cell>
          <cell r="N121" t="str">
            <v/>
          </cell>
          <cell r="O121" t="str">
            <v/>
          </cell>
          <cell r="P121">
            <v>54578</v>
          </cell>
          <cell r="Q121">
            <v>1225.6212942944044</v>
          </cell>
          <cell r="R121">
            <v>66891959</v>
          </cell>
          <cell r="S121">
            <v>3580.2965779467681</v>
          </cell>
          <cell r="T121">
            <v>195405426.63117871</v>
          </cell>
          <cell r="U121">
            <v>54578</v>
          </cell>
          <cell r="V121">
            <v>66891959</v>
          </cell>
          <cell r="W121">
            <v>0</v>
          </cell>
          <cell r="X121">
            <v>789</v>
          </cell>
          <cell r="Y121">
            <v>1225.6216897856245</v>
          </cell>
          <cell r="Z121">
            <v>1073752.369171496</v>
          </cell>
          <cell r="AA121">
            <v>3580.2965779467681</v>
          </cell>
          <cell r="AB121">
            <v>2824854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53789</v>
          </cell>
          <cell r="AJ121">
            <v>1223.6369263386289</v>
          </cell>
          <cell r="AK121">
            <v>65818206.630828507</v>
          </cell>
          <cell r="AL121">
            <v>3580.2965779467681</v>
          </cell>
          <cell r="AM121">
            <v>192580572.63117871</v>
          </cell>
          <cell r="AN121">
            <v>0</v>
          </cell>
          <cell r="AO121">
            <v>384.8240830537847</v>
          </cell>
          <cell r="AP121">
            <v>0</v>
          </cell>
          <cell r="AQ121">
            <v>0</v>
          </cell>
          <cell r="AR121">
            <v>0</v>
          </cell>
          <cell r="AS121">
            <v>4169.3999999999996</v>
          </cell>
          <cell r="AT121">
            <v>5101831.8006762788</v>
          </cell>
          <cell r="AU121">
            <v>14927688.552091254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49619.6</v>
          </cell>
          <cell r="BC121">
            <v>60716374.830152228</v>
          </cell>
          <cell r="BD121">
            <v>177652884.07908747</v>
          </cell>
          <cell r="BE121">
            <v>516.78709468373177</v>
          </cell>
          <cell r="BF121">
            <v>0</v>
          </cell>
          <cell r="BG121">
            <v>0</v>
          </cell>
          <cell r="BH121">
            <v>4229.3999999999996</v>
          </cell>
          <cell r="BI121">
            <v>5175250.0162565969</v>
          </cell>
          <cell r="BJ121">
            <v>15142506.346768061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45390.2</v>
          </cell>
          <cell r="BR121">
            <v>55541124.813895628</v>
          </cell>
          <cell r="BS121">
            <v>162510377.73231938</v>
          </cell>
          <cell r="BT121">
            <v>540.09757172447223</v>
          </cell>
          <cell r="BU121">
            <v>0</v>
          </cell>
          <cell r="BW121">
            <v>4181</v>
          </cell>
          <cell r="BX121">
            <v>5116025.989021807</v>
          </cell>
          <cell r="BY121">
            <v>14969219.992395438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41209.199999999997</v>
          </cell>
          <cell r="CG121">
            <v>50425098.82487382</v>
          </cell>
          <cell r="CH121">
            <v>147541157.73992395</v>
          </cell>
          <cell r="CI121">
            <v>567.59087894710001</v>
          </cell>
          <cell r="CJ121">
            <v>0</v>
          </cell>
          <cell r="CK121">
            <v>231</v>
          </cell>
          <cell r="CL121">
            <v>282660.12998422328</v>
          </cell>
          <cell r="CM121">
            <v>827048.50950570346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40978.199999999997</v>
          </cell>
          <cell r="CU121">
            <v>50142438.694889598</v>
          </cell>
          <cell r="CV121">
            <v>146714109.23041824</v>
          </cell>
          <cell r="CW121">
            <v>390.06218931782126</v>
          </cell>
        </row>
        <row r="122">
          <cell r="D122">
            <v>9308228</v>
          </cell>
          <cell r="E122" t="str">
            <v>멜라_비타C에센스토너_30ml미니</v>
          </cell>
          <cell r="F122">
            <v>1.2E-2</v>
          </cell>
          <cell r="G122">
            <v>3</v>
          </cell>
          <cell r="H122">
            <v>0</v>
          </cell>
          <cell r="I122">
            <v>1504.8237472991048</v>
          </cell>
          <cell r="J122">
            <v>3272.3333333333335</v>
          </cell>
          <cell r="K122">
            <v>1037</v>
          </cell>
          <cell r="L122">
            <v>0</v>
          </cell>
          <cell r="M122">
            <v>0</v>
          </cell>
          <cell r="N122" t="str">
            <v/>
          </cell>
          <cell r="O122" t="str">
            <v/>
          </cell>
          <cell r="P122">
            <v>48595</v>
          </cell>
          <cell r="Q122">
            <v>1504.8237472991048</v>
          </cell>
          <cell r="R122">
            <v>73126910</v>
          </cell>
          <cell r="S122">
            <v>4354.7030303030306</v>
          </cell>
          <cell r="T122">
            <v>211616793.75757578</v>
          </cell>
          <cell r="U122">
            <v>48595</v>
          </cell>
          <cell r="V122">
            <v>73126910</v>
          </cell>
          <cell r="W122">
            <v>0</v>
          </cell>
          <cell r="X122">
            <v>1155</v>
          </cell>
          <cell r="Y122">
            <v>1504.8239861949955</v>
          </cell>
          <cell r="Z122">
            <v>1929915.8953144907</v>
          </cell>
          <cell r="AA122">
            <v>4354.7030303030306</v>
          </cell>
          <cell r="AB122">
            <v>5029682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47440</v>
          </cell>
          <cell r="AJ122">
            <v>1500.7798082775194</v>
          </cell>
          <cell r="AK122">
            <v>71196994.104685515</v>
          </cell>
          <cell r="AL122">
            <v>4354.7030303030306</v>
          </cell>
          <cell r="AM122">
            <v>206587111.75757578</v>
          </cell>
          <cell r="AN122">
            <v>0</v>
          </cell>
          <cell r="AO122">
            <v>338.45958715159969</v>
          </cell>
          <cell r="AP122">
            <v>0</v>
          </cell>
          <cell r="AQ122">
            <v>0</v>
          </cell>
          <cell r="AR122">
            <v>0</v>
          </cell>
          <cell r="AS122">
            <v>4164.3999999999996</v>
          </cell>
          <cell r="AT122">
            <v>6249847.4335909011</v>
          </cell>
          <cell r="AU122">
            <v>18134725.299393941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43275.6</v>
          </cell>
          <cell r="BC122">
            <v>64947146.671094611</v>
          </cell>
          <cell r="BD122">
            <v>188452386.45818183</v>
          </cell>
          <cell r="BE122">
            <v>448.37953582611897</v>
          </cell>
          <cell r="BF122">
            <v>0</v>
          </cell>
          <cell r="BG122">
            <v>0</v>
          </cell>
          <cell r="BH122">
            <v>4234.3999999999996</v>
          </cell>
          <cell r="BI122">
            <v>6354902.0201703273</v>
          </cell>
          <cell r="BJ122">
            <v>18439554.511515152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39041.199999999997</v>
          </cell>
          <cell r="BR122">
            <v>58592244.650924288</v>
          </cell>
          <cell r="BS122">
            <v>170012831.94666666</v>
          </cell>
          <cell r="BT122">
            <v>454.88818884046088</v>
          </cell>
          <cell r="BU122">
            <v>0</v>
          </cell>
          <cell r="BW122">
            <v>4216</v>
          </cell>
          <cell r="BX122">
            <v>6327287.6716980217</v>
          </cell>
          <cell r="BY122">
            <v>18359427.975757577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34825.199999999997</v>
          </cell>
          <cell r="CG122">
            <v>52264956.979226261</v>
          </cell>
          <cell r="CH122">
            <v>151653403.97090909</v>
          </cell>
          <cell r="CI122">
            <v>462.23596499852516</v>
          </cell>
          <cell r="CJ122">
            <v>0</v>
          </cell>
          <cell r="CK122">
            <v>236</v>
          </cell>
          <cell r="CL122">
            <v>354184.03475349455</v>
          </cell>
          <cell r="CM122">
            <v>1027709.9151515152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34589.199999999997</v>
          </cell>
          <cell r="CU122">
            <v>51910772.944472767</v>
          </cell>
          <cell r="CV122">
            <v>150625694.05575758</v>
          </cell>
          <cell r="CW122">
            <v>317.10583681369053</v>
          </cell>
        </row>
        <row r="123">
          <cell r="D123">
            <v>9308074</v>
          </cell>
          <cell r="E123" t="str">
            <v>멜라_토닝원데이앰플_15ml</v>
          </cell>
          <cell r="F123">
            <v>0.09</v>
          </cell>
          <cell r="G123">
            <v>3</v>
          </cell>
          <cell r="H123">
            <v>3</v>
          </cell>
          <cell r="I123">
            <v>3910.534260303144</v>
          </cell>
          <cell r="J123">
            <v>3294.3333333333335</v>
          </cell>
          <cell r="K123">
            <v>5561</v>
          </cell>
          <cell r="L123">
            <v>1</v>
          </cell>
          <cell r="M123">
            <v>0</v>
          </cell>
          <cell r="N123" t="str">
            <v/>
          </cell>
          <cell r="O123" t="str">
            <v/>
          </cell>
          <cell r="P123">
            <v>7983</v>
          </cell>
          <cell r="Q123">
            <v>3910.534260303144</v>
          </cell>
          <cell r="R123">
            <v>31217795</v>
          </cell>
          <cell r="S123">
            <v>22903.681711922316</v>
          </cell>
          <cell r="T123">
            <v>182840091.10627586</v>
          </cell>
          <cell r="U123">
            <v>7983</v>
          </cell>
          <cell r="V123">
            <v>31217795</v>
          </cell>
          <cell r="W123">
            <v>0</v>
          </cell>
          <cell r="X123">
            <v>5561</v>
          </cell>
          <cell r="Y123">
            <v>3910.5342949050532</v>
          </cell>
          <cell r="Z123">
            <v>24146805.718125593</v>
          </cell>
          <cell r="AA123">
            <v>22903.681711922316</v>
          </cell>
          <cell r="AB123">
            <v>127367374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2422</v>
          </cell>
          <cell r="AJ123">
            <v>2919.4836011042144</v>
          </cell>
          <cell r="AK123">
            <v>7070989.2818744071</v>
          </cell>
          <cell r="AL123">
            <v>22903.68171192232</v>
          </cell>
          <cell r="AM123">
            <v>55472717.106275856</v>
          </cell>
          <cell r="AN123">
            <v>0</v>
          </cell>
          <cell r="AO123" t="str">
            <v>판매계획 미입력</v>
          </cell>
          <cell r="AP123">
            <v>0</v>
          </cell>
          <cell r="AQ123" t="str">
            <v>수출로 판매 후 코드 미운영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2422</v>
          </cell>
          <cell r="BC123">
            <v>7070989.2818744071</v>
          </cell>
          <cell r="BD123">
            <v>55472717.106275856</v>
          </cell>
          <cell r="BE123" t="str">
            <v>판매계획 미입력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2422</v>
          </cell>
          <cell r="BR123">
            <v>7070989.2818744071</v>
          </cell>
          <cell r="BS123">
            <v>55472717.106275856</v>
          </cell>
          <cell r="BT123">
            <v>66.168167560457348</v>
          </cell>
          <cell r="BU123">
            <v>1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2422</v>
          </cell>
          <cell r="CG123">
            <v>7070989.2818744071</v>
          </cell>
          <cell r="CH123">
            <v>55472717.106275856</v>
          </cell>
          <cell r="CI123">
            <v>33.084083780228674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2422</v>
          </cell>
          <cell r="CU123">
            <v>7070989.2818744071</v>
          </cell>
          <cell r="CV123">
            <v>55472717.106275856</v>
          </cell>
          <cell r="CW123">
            <v>22.05605585348578</v>
          </cell>
        </row>
        <row r="124">
          <cell r="D124">
            <v>9310616</v>
          </cell>
          <cell r="E124" t="str">
            <v>멜라_토닝원데이앰플_15ml</v>
          </cell>
          <cell r="F124">
            <v>0.09</v>
          </cell>
          <cell r="G124">
            <v>3</v>
          </cell>
          <cell r="H124">
            <v>3</v>
          </cell>
          <cell r="I124">
            <v>3906.3574202520053</v>
          </cell>
          <cell r="J124">
            <v>89994.333333333328</v>
          </cell>
          <cell r="K124">
            <v>76924</v>
          </cell>
          <cell r="L124">
            <v>1</v>
          </cell>
          <cell r="M124">
            <v>0</v>
          </cell>
          <cell r="N124" t="str">
            <v/>
          </cell>
          <cell r="O124" t="str">
            <v/>
          </cell>
          <cell r="P124">
            <v>117934</v>
          </cell>
          <cell r="Q124">
            <v>3906.3574202520053</v>
          </cell>
          <cell r="R124">
            <v>460692356</v>
          </cell>
          <cell r="S124">
            <v>20495.206684519784</v>
          </cell>
          <cell r="T124">
            <v>2417081705.1321564</v>
          </cell>
          <cell r="U124">
            <v>117934</v>
          </cell>
          <cell r="V124">
            <v>460692356</v>
          </cell>
          <cell r="W124">
            <v>0</v>
          </cell>
          <cell r="X124">
            <v>76924</v>
          </cell>
          <cell r="Y124">
            <v>3846.2155231106744</v>
          </cell>
          <cell r="Z124">
            <v>328523294.47837919</v>
          </cell>
          <cell r="AA124">
            <v>20495.206684519784</v>
          </cell>
          <cell r="AB124">
            <v>1576573278.9999998</v>
          </cell>
          <cell r="AC124">
            <v>160432</v>
          </cell>
          <cell r="AD124">
            <v>3802.0050426348857</v>
          </cell>
          <cell r="AE124">
            <v>609963273</v>
          </cell>
          <cell r="AF124">
            <v>20495.206684519784</v>
          </cell>
          <cell r="AG124">
            <v>3288086998.8108778</v>
          </cell>
          <cell r="AH124">
            <v>14438.88</v>
          </cell>
          <cell r="AI124">
            <v>201442</v>
          </cell>
          <cell r="AJ124">
            <v>3684.09931653588</v>
          </cell>
          <cell r="AK124">
            <v>742132334.52162075</v>
          </cell>
          <cell r="AL124">
            <v>20495.206684519784</v>
          </cell>
          <cell r="AM124">
            <v>4128595424.9430342</v>
          </cell>
          <cell r="AN124">
            <v>0</v>
          </cell>
          <cell r="AO124">
            <v>144.58396788454957</v>
          </cell>
          <cell r="AP124">
            <v>0</v>
          </cell>
          <cell r="AQ124">
            <v>0</v>
          </cell>
          <cell r="AR124">
            <v>0</v>
          </cell>
          <cell r="AS124">
            <v>41797.580246418111</v>
          </cell>
          <cell r="AT124">
            <v>153986436.81868255</v>
          </cell>
          <cell r="AU124">
            <v>856650046.06314051</v>
          </cell>
          <cell r="AV124">
            <v>57424</v>
          </cell>
          <cell r="AW124">
            <v>3684.09931653588</v>
          </cell>
          <cell r="AX124">
            <v>211555719.15275636</v>
          </cell>
          <cell r="AY124">
            <v>20495.206684519784</v>
          </cell>
          <cell r="AZ124">
            <v>1176916748.6518641</v>
          </cell>
          <cell r="BA124">
            <v>5168.16</v>
          </cell>
          <cell r="BB124">
            <v>217068.4197535819</v>
          </cell>
          <cell r="BC124">
            <v>799701616.85569453</v>
          </cell>
          <cell r="BD124">
            <v>4448862127.5317583</v>
          </cell>
          <cell r="BE124">
            <v>155.7997509476763</v>
          </cell>
          <cell r="BF124">
            <v>0</v>
          </cell>
          <cell r="BG124">
            <v>0</v>
          </cell>
          <cell r="BH124">
            <v>41797.580246418111</v>
          </cell>
          <cell r="BI124">
            <v>153986436.81868255</v>
          </cell>
          <cell r="BJ124">
            <v>856650046.06314051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175270.83950716379</v>
          </cell>
          <cell r="BR124">
            <v>645715180.0370121</v>
          </cell>
          <cell r="BS124">
            <v>3592212081.4686174</v>
          </cell>
          <cell r="BT124">
            <v>125.79975094767633</v>
          </cell>
          <cell r="BU124">
            <v>0</v>
          </cell>
          <cell r="BV124">
            <v>0</v>
          </cell>
          <cell r="BW124">
            <v>41797.580246418111</v>
          </cell>
          <cell r="BX124">
            <v>153986436.81868255</v>
          </cell>
          <cell r="BY124">
            <v>856650046.06314051</v>
          </cell>
          <cell r="BZ124">
            <v>80000</v>
          </cell>
          <cell r="CA124">
            <v>3684.09931653588</v>
          </cell>
          <cell r="CB124">
            <v>294727945.32287037</v>
          </cell>
          <cell r="CC124">
            <v>20495.206684519784</v>
          </cell>
          <cell r="CD124">
            <v>1639616534.7615829</v>
          </cell>
          <cell r="CE124">
            <v>7200</v>
          </cell>
          <cell r="CF124">
            <v>213473.25926074569</v>
          </cell>
          <cell r="CG124">
            <v>786456688.54119992</v>
          </cell>
          <cell r="CH124">
            <v>4375178570.1670599</v>
          </cell>
          <cell r="CI124">
            <v>153.21934284392421</v>
          </cell>
          <cell r="CJ124">
            <v>0</v>
          </cell>
          <cell r="CK124">
            <v>41797.580246418111</v>
          </cell>
          <cell r="CL124">
            <v>153986436.81868255</v>
          </cell>
          <cell r="CM124">
            <v>856650046.06314051</v>
          </cell>
          <cell r="CN124">
            <v>80000</v>
          </cell>
          <cell r="CO124">
            <v>3684.09931653588</v>
          </cell>
          <cell r="CP124">
            <v>294727945.32287037</v>
          </cell>
          <cell r="CQ124">
            <v>20495.206684519784</v>
          </cell>
          <cell r="CR124">
            <v>1639616534.7615829</v>
          </cell>
          <cell r="CS124">
            <v>7200</v>
          </cell>
          <cell r="CT124">
            <v>251675.67901432762</v>
          </cell>
          <cell r="CU124">
            <v>927198197.04538786</v>
          </cell>
          <cell r="CV124">
            <v>5158145058.8655033</v>
          </cell>
          <cell r="CW124">
            <v>180.63893474017212</v>
          </cell>
        </row>
        <row r="125">
          <cell r="D125">
            <v>9311131</v>
          </cell>
          <cell r="E125" t="str">
            <v>이지듀멜라비토닝매트커버팩트23호(블리스터)_0.5g</v>
          </cell>
          <cell r="F125">
            <v>2E-3</v>
          </cell>
          <cell r="G125">
            <v>3</v>
          </cell>
          <cell r="H125">
            <v>0</v>
          </cell>
          <cell r="I125">
            <v>253.59031283914501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 t="str">
            <v/>
          </cell>
          <cell r="O125" t="str">
            <v/>
          </cell>
          <cell r="P125">
            <v>42386</v>
          </cell>
          <cell r="Q125">
            <v>253.59031283914501</v>
          </cell>
          <cell r="R125">
            <v>10748679</v>
          </cell>
          <cell r="S125">
            <v>1267.951564195725</v>
          </cell>
          <cell r="T125">
            <v>53743395</v>
          </cell>
          <cell r="U125">
            <v>42386</v>
          </cell>
          <cell r="V125">
            <v>10748679</v>
          </cell>
          <cell r="W125">
            <v>0</v>
          </cell>
          <cell r="X125">
            <v>1845</v>
          </cell>
          <cell r="Y125">
            <v>253.59024390243903</v>
          </cell>
          <cell r="Z125">
            <v>519516.81135917298</v>
          </cell>
          <cell r="AA125">
            <v>1267.9512195121952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40541</v>
          </cell>
          <cell r="AJ125">
            <v>252.31647439976388</v>
          </cell>
          <cell r="AK125">
            <v>10229162.188640827</v>
          </cell>
          <cell r="AL125">
            <v>1325.6553859056264</v>
          </cell>
          <cell r="AM125">
            <v>53743395</v>
          </cell>
          <cell r="AN125">
            <v>0</v>
          </cell>
          <cell r="AO125" t="str">
            <v>판매계획 미입력</v>
          </cell>
          <cell r="AP125">
            <v>0</v>
          </cell>
          <cell r="AQ125" t="str">
            <v>신제품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40541</v>
          </cell>
          <cell r="BC125">
            <v>10229162.188640827</v>
          </cell>
          <cell r="BD125">
            <v>53743395</v>
          </cell>
          <cell r="BE125" t="str">
            <v>판매계획 미입력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40541</v>
          </cell>
          <cell r="BR125">
            <v>10229162.188640827</v>
          </cell>
          <cell r="BS125">
            <v>53743395</v>
          </cell>
          <cell r="BT125" t="str">
            <v>판매계획 미입력</v>
          </cell>
          <cell r="BU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40541</v>
          </cell>
          <cell r="CG125">
            <v>10229162.188640827</v>
          </cell>
          <cell r="CH125">
            <v>53743395</v>
          </cell>
          <cell r="CI125" t="str">
            <v>판매계획 미입력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40541</v>
          </cell>
          <cell r="CU125">
            <v>10229162.188640827</v>
          </cell>
          <cell r="CV125">
            <v>53743395</v>
          </cell>
          <cell r="CW125" t="str">
            <v>판매계획 미입력</v>
          </cell>
        </row>
        <row r="126">
          <cell r="D126">
            <v>9308000</v>
          </cell>
          <cell r="E126" t="str">
            <v>클리어_BHA바디클렌저_300g</v>
          </cell>
          <cell r="F126">
            <v>6.6000000000000003E-2</v>
          </cell>
          <cell r="G126">
            <v>3</v>
          </cell>
          <cell r="H126">
            <v>0</v>
          </cell>
          <cell r="I126">
            <v>4207.8749064471294</v>
          </cell>
          <cell r="J126">
            <v>116</v>
          </cell>
          <cell r="K126">
            <v>83</v>
          </cell>
          <cell r="L126">
            <v>1</v>
          </cell>
          <cell r="M126">
            <v>0</v>
          </cell>
          <cell r="N126" t="str">
            <v/>
          </cell>
          <cell r="O126" t="str">
            <v/>
          </cell>
          <cell r="P126">
            <v>18706</v>
          </cell>
          <cell r="Q126">
            <v>4207.8749064471294</v>
          </cell>
          <cell r="R126">
            <v>78712508</v>
          </cell>
          <cell r="S126">
            <v>17973.819277108432</v>
          </cell>
          <cell r="T126">
            <v>336218263.39759034</v>
          </cell>
          <cell r="U126">
            <v>18706</v>
          </cell>
          <cell r="V126">
            <v>78712508</v>
          </cell>
          <cell r="W126">
            <v>0</v>
          </cell>
          <cell r="X126">
            <v>83</v>
          </cell>
          <cell r="Y126">
            <v>4207.8795180722891</v>
          </cell>
          <cell r="Z126">
            <v>387803.81990543735</v>
          </cell>
          <cell r="AA126">
            <v>17973.819277108432</v>
          </cell>
          <cell r="AB126">
            <v>1491826.9999999998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18623</v>
          </cell>
          <cell r="AJ126">
            <v>4205.8048746224868</v>
          </cell>
          <cell r="AK126">
            <v>78324704.18009457</v>
          </cell>
          <cell r="AL126">
            <v>17973.819277108432</v>
          </cell>
          <cell r="AM126">
            <v>334726436.39759034</v>
          </cell>
          <cell r="AN126">
            <v>0</v>
          </cell>
          <cell r="AO126">
            <v>9633.3351928287848</v>
          </cell>
          <cell r="AP126">
            <v>0</v>
          </cell>
          <cell r="AQ126">
            <v>0</v>
          </cell>
          <cell r="AR126">
            <v>0</v>
          </cell>
          <cell r="AS126">
            <v>57.756940323213286</v>
          </cell>
          <cell r="AT126">
            <v>242914.42115465051</v>
          </cell>
          <cell r="AU126">
            <v>1038112.8073681723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18565.243059676788</v>
          </cell>
          <cell r="BC126">
            <v>78081789.758939922</v>
          </cell>
          <cell r="BD126">
            <v>333688323.59022218</v>
          </cell>
          <cell r="BE126">
            <v>9564.1189352545352</v>
          </cell>
          <cell r="BF126">
            <v>0</v>
          </cell>
          <cell r="BG126">
            <v>0</v>
          </cell>
          <cell r="BH126">
            <v>57.756940323213286</v>
          </cell>
          <cell r="BI126">
            <v>242914.42115465051</v>
          </cell>
          <cell r="BJ126">
            <v>1038112.8073681723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18507.486119353576</v>
          </cell>
          <cell r="BR126">
            <v>77838875.337785289</v>
          </cell>
          <cell r="BS126">
            <v>332650210.78285402</v>
          </cell>
          <cell r="BT126">
            <v>7150.4966834526285</v>
          </cell>
          <cell r="BU126">
            <v>0</v>
          </cell>
          <cell r="BW126">
            <v>58.472590959761739</v>
          </cell>
          <cell r="BX126">
            <v>245924.30809037268</v>
          </cell>
          <cell r="BY126">
            <v>1050975.7825750418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18449.013528393814</v>
          </cell>
          <cell r="CG126">
            <v>77592951.029694915</v>
          </cell>
          <cell r="CH126">
            <v>331599235.00027901</v>
          </cell>
          <cell r="CI126">
            <v>5716.2405997385649</v>
          </cell>
          <cell r="CJ126">
            <v>0</v>
          </cell>
          <cell r="CK126">
            <v>58.472590959761739</v>
          </cell>
          <cell r="CL126">
            <v>245924.30809037268</v>
          </cell>
          <cell r="CM126">
            <v>1050975.7825750418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18390.540937434052</v>
          </cell>
          <cell r="CU126">
            <v>77347026.721604541</v>
          </cell>
          <cell r="CV126">
            <v>330548259.21770394</v>
          </cell>
          <cell r="CW126">
            <v>4756.174380370876</v>
          </cell>
        </row>
        <row r="127">
          <cell r="D127">
            <v>9307970</v>
          </cell>
          <cell r="E127" t="str">
            <v>멜라_클리어선패치1매</v>
          </cell>
          <cell r="F127">
            <v>8.0000000000000002E-3</v>
          </cell>
          <cell r="G127" t="str">
            <v>1</v>
          </cell>
          <cell r="H127">
            <v>0</v>
          </cell>
          <cell r="I127">
            <v>722.75909737751579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 t="str">
            <v/>
          </cell>
          <cell r="O127" t="str">
            <v/>
          </cell>
          <cell r="P127">
            <v>39352</v>
          </cell>
          <cell r="Q127">
            <v>722.75909737751579</v>
          </cell>
          <cell r="R127">
            <v>28442016</v>
          </cell>
          <cell r="S127">
            <v>3613.7954868875786</v>
          </cell>
          <cell r="T127">
            <v>142210080</v>
          </cell>
          <cell r="U127">
            <v>39352</v>
          </cell>
          <cell r="V127">
            <v>28442016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39352</v>
          </cell>
          <cell r="AJ127">
            <v>722.75909737751579</v>
          </cell>
          <cell r="AK127">
            <v>28442016</v>
          </cell>
          <cell r="AL127">
            <v>3613.7954868875786</v>
          </cell>
          <cell r="AM127">
            <v>142210080</v>
          </cell>
          <cell r="AN127">
            <v>0</v>
          </cell>
          <cell r="AO127" t="str">
            <v>판매계획 미입력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39352</v>
          </cell>
          <cell r="BC127">
            <v>28442016</v>
          </cell>
          <cell r="BD127">
            <v>142210080</v>
          </cell>
          <cell r="BE127" t="str">
            <v>판매계획 미입력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39352</v>
          </cell>
          <cell r="BR127">
            <v>28442016</v>
          </cell>
          <cell r="BS127">
            <v>142210080</v>
          </cell>
          <cell r="BT127" t="str">
            <v>판매계획 미입력</v>
          </cell>
          <cell r="BU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39352</v>
          </cell>
          <cell r="CG127">
            <v>28442016</v>
          </cell>
          <cell r="CH127">
            <v>142210080</v>
          </cell>
          <cell r="CI127" t="str">
            <v>판매계획 미입력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39352</v>
          </cell>
          <cell r="CU127">
            <v>28442016</v>
          </cell>
          <cell r="CV127">
            <v>142210080</v>
          </cell>
          <cell r="CW127" t="str">
            <v>판매계획 미입력</v>
          </cell>
        </row>
        <row r="128">
          <cell r="D128">
            <v>9307963</v>
          </cell>
          <cell r="E128" t="str">
            <v>멜라_글루타치온크림_2g샤세</v>
          </cell>
          <cell r="F128">
            <v>4.0000000000000001E-3</v>
          </cell>
          <cell r="G128">
            <v>3</v>
          </cell>
          <cell r="H128">
            <v>0</v>
          </cell>
          <cell r="I128">
            <v>121.61902403650578</v>
          </cell>
          <cell r="J128">
            <v>360.33333333333331</v>
          </cell>
          <cell r="K128">
            <v>21</v>
          </cell>
          <cell r="L128">
            <v>0</v>
          </cell>
          <cell r="M128">
            <v>0</v>
          </cell>
          <cell r="N128" t="str">
            <v/>
          </cell>
          <cell r="O128" t="str">
            <v/>
          </cell>
          <cell r="P128">
            <v>56539</v>
          </cell>
          <cell r="Q128">
            <v>121.61902403650578</v>
          </cell>
          <cell r="R128">
            <v>6876218</v>
          </cell>
          <cell r="S128">
            <v>9.225165562913908</v>
          </cell>
          <cell r="T128">
            <v>521581.63576158945</v>
          </cell>
          <cell r="U128">
            <v>56539</v>
          </cell>
          <cell r="V128">
            <v>6876218</v>
          </cell>
          <cell r="W128">
            <v>0</v>
          </cell>
          <cell r="X128">
            <v>151</v>
          </cell>
          <cell r="Y128">
            <v>121.61917443408788</v>
          </cell>
          <cell r="Z128">
            <v>20391.524344208035</v>
          </cell>
          <cell r="AA128">
            <v>9.225165562913908</v>
          </cell>
          <cell r="AB128">
            <v>1393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56388</v>
          </cell>
          <cell r="AJ128">
            <v>121.5830757546959</v>
          </cell>
          <cell r="AK128">
            <v>6855826.4756557923</v>
          </cell>
          <cell r="AL128">
            <v>9.225165562913908</v>
          </cell>
          <cell r="AM128">
            <v>520188.63576158945</v>
          </cell>
          <cell r="AN128">
            <v>0</v>
          </cell>
          <cell r="AO128">
            <v>6839.5148247978441</v>
          </cell>
          <cell r="AP128">
            <v>0</v>
          </cell>
          <cell r="AQ128">
            <v>0</v>
          </cell>
          <cell r="AR128">
            <v>0</v>
          </cell>
          <cell r="AS128">
            <v>208</v>
          </cell>
          <cell r="AT128">
            <v>25289.279756976746</v>
          </cell>
          <cell r="AU128">
            <v>1918.8344370860927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56180</v>
          </cell>
          <cell r="BC128">
            <v>6830537.195898816</v>
          </cell>
          <cell r="BD128">
            <v>518269.80132450338</v>
          </cell>
          <cell r="BE128">
            <v>6823.4817813765185</v>
          </cell>
          <cell r="BF128">
            <v>0</v>
          </cell>
          <cell r="BG128">
            <v>0</v>
          </cell>
          <cell r="BH128">
            <v>297</v>
          </cell>
          <cell r="BI128">
            <v>36110.173499144679</v>
          </cell>
          <cell r="BJ128">
            <v>2739.8741721854308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55883</v>
          </cell>
          <cell r="BR128">
            <v>6794427.0223996704</v>
          </cell>
          <cell r="BS128">
            <v>515529.92715231795</v>
          </cell>
          <cell r="BT128">
            <v>6252.9672606713639</v>
          </cell>
          <cell r="BU128">
            <v>0</v>
          </cell>
          <cell r="BW128">
            <v>237</v>
          </cell>
          <cell r="BX128">
            <v>28815.188953862929</v>
          </cell>
          <cell r="BY128">
            <v>2186.364238410596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55646</v>
          </cell>
          <cell r="CG128">
            <v>6765611.8334458079</v>
          </cell>
          <cell r="CH128">
            <v>513343.56291390734</v>
          </cell>
          <cell r="CI128">
            <v>5398.6417535034143</v>
          </cell>
          <cell r="CJ128">
            <v>0</v>
          </cell>
          <cell r="CK128">
            <v>207</v>
          </cell>
          <cell r="CL128">
            <v>25167.696681222053</v>
          </cell>
          <cell r="CM128">
            <v>1909.6092715231789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55439</v>
          </cell>
          <cell r="CU128">
            <v>6740444.136764586</v>
          </cell>
          <cell r="CV128">
            <v>511433.95364238415</v>
          </cell>
          <cell r="CW128">
            <v>4615.6429232192413</v>
          </cell>
        </row>
        <row r="129">
          <cell r="D129">
            <v>9307962</v>
          </cell>
          <cell r="E129" t="str">
            <v>멜라_비타12앰플클렌저_2ml샤세</v>
          </cell>
          <cell r="F129">
            <v>1E-3</v>
          </cell>
          <cell r="G129">
            <v>3</v>
          </cell>
          <cell r="H129">
            <v>0</v>
          </cell>
          <cell r="I129">
            <v>72.81067204781732</v>
          </cell>
          <cell r="J129">
            <v>41.333333333333336</v>
          </cell>
          <cell r="K129">
            <v>29</v>
          </cell>
          <cell r="L129">
            <v>1</v>
          </cell>
          <cell r="M129">
            <v>0</v>
          </cell>
          <cell r="N129" t="str">
            <v/>
          </cell>
          <cell r="O129" t="str">
            <v/>
          </cell>
          <cell r="P129">
            <v>78298</v>
          </cell>
          <cell r="Q129">
            <v>72.81067204781732</v>
          </cell>
          <cell r="R129">
            <v>5700930</v>
          </cell>
          <cell r="S129">
            <v>16.351063829787233</v>
          </cell>
          <cell r="T129">
            <v>1280255.5957446808</v>
          </cell>
          <cell r="U129">
            <v>78298</v>
          </cell>
          <cell r="V129">
            <v>5700930.0000000009</v>
          </cell>
          <cell r="W129">
            <v>0</v>
          </cell>
          <cell r="X129">
            <v>94</v>
          </cell>
          <cell r="Y129">
            <v>72.808510638297875</v>
          </cell>
          <cell r="Z129">
            <v>7599.4243256564378</v>
          </cell>
          <cell r="AA129">
            <v>16.351063829787233</v>
          </cell>
          <cell r="AB129">
            <v>1536.9999999999998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78204</v>
          </cell>
          <cell r="AJ129">
            <v>72.801014982281515</v>
          </cell>
          <cell r="AK129">
            <v>5693330.5756743439</v>
          </cell>
          <cell r="AL129">
            <v>16.351063829787233</v>
          </cell>
          <cell r="AM129">
            <v>1278718.5957446808</v>
          </cell>
          <cell r="AN129">
            <v>0</v>
          </cell>
          <cell r="AO129" t="str">
            <v>판매계획 미입력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78204</v>
          </cell>
          <cell r="BC129">
            <v>5693330.5756743439</v>
          </cell>
          <cell r="BD129">
            <v>1278718.5957446808</v>
          </cell>
          <cell r="BE129" t="str">
            <v>판매계획 미입력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78204</v>
          </cell>
          <cell r="BR129">
            <v>5693330.5756743439</v>
          </cell>
          <cell r="BS129">
            <v>1278718.5957446808</v>
          </cell>
          <cell r="BT129">
            <v>170282.90322580645</v>
          </cell>
          <cell r="BU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78204</v>
          </cell>
          <cell r="CG129">
            <v>5693330.5756743439</v>
          </cell>
          <cell r="CH129">
            <v>1278718.5957446808</v>
          </cell>
          <cell r="CI129">
            <v>85141.451612903227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78204</v>
          </cell>
          <cell r="CU129">
            <v>5693330.5756743439</v>
          </cell>
          <cell r="CV129">
            <v>1278718.5957446808</v>
          </cell>
          <cell r="CW129">
            <v>56760.967741935485</v>
          </cell>
        </row>
        <row r="130">
          <cell r="D130">
            <v>9307961</v>
          </cell>
          <cell r="E130" t="str">
            <v>멜라_CBA3열_2.5g샤세(클렌저,앰플,레티놀크림)</v>
          </cell>
          <cell r="F130">
            <v>4.0000000000000001E-3</v>
          </cell>
          <cell r="G130">
            <v>2</v>
          </cell>
          <cell r="H130">
            <v>0</v>
          </cell>
          <cell r="I130">
            <v>426.60752169720348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 t="str">
            <v/>
          </cell>
          <cell r="O130" t="str">
            <v/>
          </cell>
          <cell r="P130">
            <v>1037</v>
          </cell>
          <cell r="Q130">
            <v>426.60752169720348</v>
          </cell>
          <cell r="R130">
            <v>442392</v>
          </cell>
          <cell r="S130">
            <v>2133.0376084860172</v>
          </cell>
          <cell r="T130">
            <v>2211960</v>
          </cell>
          <cell r="U130">
            <v>1037</v>
          </cell>
          <cell r="V130">
            <v>442392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1037</v>
          </cell>
          <cell r="AJ130">
            <v>426.60752169720348</v>
          </cell>
          <cell r="AK130">
            <v>442392</v>
          </cell>
          <cell r="AL130">
            <v>2133.0376084860172</v>
          </cell>
          <cell r="AM130">
            <v>2211960</v>
          </cell>
          <cell r="AN130">
            <v>0</v>
          </cell>
          <cell r="AO130" t="str">
            <v>판매계획 미입력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1037</v>
          </cell>
          <cell r="BC130">
            <v>442392</v>
          </cell>
          <cell r="BD130">
            <v>2211960</v>
          </cell>
          <cell r="BE130" t="str">
            <v>판매계획 미입력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1037</v>
          </cell>
          <cell r="BR130">
            <v>442392</v>
          </cell>
          <cell r="BS130">
            <v>2211960</v>
          </cell>
          <cell r="BT130" t="str">
            <v>판매계획 미입력</v>
          </cell>
          <cell r="BU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1037</v>
          </cell>
          <cell r="CG130">
            <v>442392</v>
          </cell>
          <cell r="CH130">
            <v>2211960</v>
          </cell>
          <cell r="CI130" t="str">
            <v>판매계획 미입력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1037</v>
          </cell>
          <cell r="CU130">
            <v>442392</v>
          </cell>
          <cell r="CV130">
            <v>2211960</v>
          </cell>
          <cell r="CW130" t="str">
            <v>판매계획 미입력</v>
          </cell>
        </row>
        <row r="131">
          <cell r="D131">
            <v>9307953</v>
          </cell>
          <cell r="E131" t="str">
            <v>멜라_라라필_스텝2_4매</v>
          </cell>
          <cell r="F131">
            <v>0.24</v>
          </cell>
          <cell r="G131">
            <v>3</v>
          </cell>
          <cell r="H131">
            <v>0</v>
          </cell>
          <cell r="I131">
            <v>3352.4</v>
          </cell>
          <cell r="J131">
            <v>360</v>
          </cell>
          <cell r="K131">
            <v>112</v>
          </cell>
          <cell r="L131">
            <v>1</v>
          </cell>
          <cell r="M131">
            <v>0</v>
          </cell>
          <cell r="N131" t="str">
            <v/>
          </cell>
          <cell r="O131" t="str">
            <v/>
          </cell>
          <cell r="P131">
            <v>14196</v>
          </cell>
          <cell r="Q131">
            <v>3352.4000422654267</v>
          </cell>
          <cell r="R131">
            <v>47590671</v>
          </cell>
          <cell r="S131">
            <v>34870.65</v>
          </cell>
          <cell r="T131">
            <v>495023747.40000004</v>
          </cell>
          <cell r="U131">
            <v>14196</v>
          </cell>
          <cell r="V131">
            <v>47590670.399999999</v>
          </cell>
          <cell r="W131">
            <v>0</v>
          </cell>
          <cell r="X131">
            <v>120</v>
          </cell>
          <cell r="Y131">
            <v>3352.3983739837395</v>
          </cell>
          <cell r="Z131">
            <v>446691.36912699795</v>
          </cell>
          <cell r="AA131">
            <v>34870.65</v>
          </cell>
          <cell r="AB131">
            <v>4184478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14076</v>
          </cell>
          <cell r="AJ131">
            <v>3349.2454980728189</v>
          </cell>
          <cell r="AK131">
            <v>47143979.630873002</v>
          </cell>
          <cell r="AL131">
            <v>34870.65</v>
          </cell>
          <cell r="AM131">
            <v>490839269.40000004</v>
          </cell>
          <cell r="AN131">
            <v>0</v>
          </cell>
          <cell r="AO131">
            <v>627.76932969061193</v>
          </cell>
          <cell r="AP131">
            <v>0</v>
          </cell>
          <cell r="AQ131">
            <v>0</v>
          </cell>
          <cell r="AR131">
            <v>0</v>
          </cell>
          <cell r="AS131">
            <v>632.80079258642445</v>
          </cell>
          <cell r="AT131">
            <v>2119405.2057469939</v>
          </cell>
          <cell r="AU131">
            <v>22066174.958003804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13443.199207413576</v>
          </cell>
          <cell r="BC131">
            <v>45024574.425126009</v>
          </cell>
          <cell r="BD131">
            <v>468773094.44199622</v>
          </cell>
          <cell r="BE131">
            <v>548.05518460043686</v>
          </cell>
          <cell r="BF131">
            <v>0</v>
          </cell>
          <cell r="BG131">
            <v>0</v>
          </cell>
          <cell r="BH131">
            <v>562.80079258642445</v>
          </cell>
          <cell r="BI131">
            <v>1884958.0208818964</v>
          </cell>
          <cell r="BJ131">
            <v>19625229.458003804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12880.398414827152</v>
          </cell>
          <cell r="BR131">
            <v>43139616.40424411</v>
          </cell>
          <cell r="BS131">
            <v>449147864.98399246</v>
          </cell>
          <cell r="BT131">
            <v>578.22971904448957</v>
          </cell>
          <cell r="BU131">
            <v>0</v>
          </cell>
          <cell r="BW131">
            <v>822.40079258642447</v>
          </cell>
          <cell r="BX131">
            <v>2754422.1521816002</v>
          </cell>
          <cell r="BY131">
            <v>28677650.198003802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12057.997622240728</v>
          </cell>
          <cell r="CG131">
            <v>40385194.252062514</v>
          </cell>
          <cell r="CH131">
            <v>420470214.78598863</v>
          </cell>
          <cell r="CI131">
            <v>703.59130468409569</v>
          </cell>
          <cell r="CJ131">
            <v>0</v>
          </cell>
          <cell r="CK131">
            <v>822.40079258642447</v>
          </cell>
          <cell r="CL131">
            <v>2754422.1521816002</v>
          </cell>
          <cell r="CM131">
            <v>28677650.198003802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11235.596829654303</v>
          </cell>
          <cell r="CU131">
            <v>37630772.099880911</v>
          </cell>
          <cell r="CV131">
            <v>391792564.58798486</v>
          </cell>
          <cell r="CW131">
            <v>936.2997358045252</v>
          </cell>
        </row>
        <row r="132">
          <cell r="D132">
            <v>9307905</v>
          </cell>
          <cell r="E132" t="str">
            <v>클리어_징크SOS스팟_15ml</v>
          </cell>
          <cell r="F132">
            <v>6.6000000000000003E-2</v>
          </cell>
          <cell r="G132">
            <v>3</v>
          </cell>
          <cell r="H132">
            <v>0</v>
          </cell>
          <cell r="I132">
            <v>1570.4555864811134</v>
          </cell>
          <cell r="J132">
            <v>626.66666666666663</v>
          </cell>
          <cell r="K132">
            <v>831</v>
          </cell>
          <cell r="L132">
            <v>1</v>
          </cell>
          <cell r="M132">
            <v>0</v>
          </cell>
          <cell r="N132" t="str">
            <v/>
          </cell>
          <cell r="O132" t="str">
            <v/>
          </cell>
          <cell r="P132">
            <v>12575</v>
          </cell>
          <cell r="Q132">
            <v>1570.4555864811134</v>
          </cell>
          <cell r="R132">
            <v>19748479</v>
          </cell>
          <cell r="S132">
            <v>14394.188929001204</v>
          </cell>
          <cell r="T132">
            <v>181006925.78219014</v>
          </cell>
          <cell r="U132">
            <v>12575</v>
          </cell>
          <cell r="V132">
            <v>19748479</v>
          </cell>
          <cell r="W132">
            <v>0</v>
          </cell>
          <cell r="X132">
            <v>831</v>
          </cell>
          <cell r="Y132">
            <v>1570.4560770156438</v>
          </cell>
          <cell r="Z132">
            <v>1449097.1824625377</v>
          </cell>
          <cell r="AA132">
            <v>14394.188929001204</v>
          </cell>
          <cell r="AB132">
            <v>11961571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11744</v>
          </cell>
          <cell r="AJ132">
            <v>1558.1898686595252</v>
          </cell>
          <cell r="AK132">
            <v>18299381.817537464</v>
          </cell>
          <cell r="AL132">
            <v>14394.188929001204</v>
          </cell>
          <cell r="AM132">
            <v>169045354.78219014</v>
          </cell>
          <cell r="AN132">
            <v>0</v>
          </cell>
          <cell r="AO132">
            <v>4749.9795841665673</v>
          </cell>
          <cell r="AP132">
            <v>0</v>
          </cell>
          <cell r="AQ132">
            <v>0</v>
          </cell>
          <cell r="AR132">
            <v>0</v>
          </cell>
          <cell r="AS132">
            <v>73.720642739259389</v>
          </cell>
          <cell r="AT132">
            <v>114870.75862738237</v>
          </cell>
          <cell r="AU132">
            <v>1061148.8595563006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11670.279357260741</v>
          </cell>
          <cell r="BC132">
            <v>18184511.058910083</v>
          </cell>
          <cell r="BD132">
            <v>167984205.92263383</v>
          </cell>
          <cell r="BE132">
            <v>4691.553369574377</v>
          </cell>
          <cell r="BF132">
            <v>0</v>
          </cell>
          <cell r="BG132">
            <v>0</v>
          </cell>
          <cell r="BH132">
            <v>73.720642739259389</v>
          </cell>
          <cell r="BI132">
            <v>114870.75862738237</v>
          </cell>
          <cell r="BJ132">
            <v>1061148.8595563006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11596.558714521481</v>
          </cell>
          <cell r="BR132">
            <v>18069640.300282698</v>
          </cell>
          <cell r="BS132">
            <v>166923057.06307754</v>
          </cell>
          <cell r="BT132">
            <v>1343.5388746968965</v>
          </cell>
          <cell r="BU132">
            <v>0</v>
          </cell>
          <cell r="BW132">
            <v>75.077565659965529</v>
          </cell>
          <cell r="BX132">
            <v>116985.10217497857</v>
          </cell>
          <cell r="BY132">
            <v>1080680.6644390367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11521.481148861516</v>
          </cell>
          <cell r="CG132">
            <v>17952655.198107723</v>
          </cell>
          <cell r="CH132">
            <v>165842376.39863852</v>
          </cell>
          <cell r="CI132">
            <v>780.58174935432169</v>
          </cell>
          <cell r="CJ132">
            <v>0</v>
          </cell>
          <cell r="CK132">
            <v>75.077565659965529</v>
          </cell>
          <cell r="CL132">
            <v>116985.10217497857</v>
          </cell>
          <cell r="CM132">
            <v>1080680.6644390367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11446.403583201551</v>
          </cell>
          <cell r="CU132">
            <v>17835670.095932744</v>
          </cell>
          <cell r="CV132">
            <v>164761695.73419946</v>
          </cell>
          <cell r="CW132">
            <v>547.96612898305295</v>
          </cell>
        </row>
        <row r="133">
          <cell r="D133">
            <v>9307903</v>
          </cell>
          <cell r="E133" t="str">
            <v>클리어_B3+B5세럼_29ml</v>
          </cell>
          <cell r="F133">
            <v>0.13200000000000001</v>
          </cell>
          <cell r="G133">
            <v>3</v>
          </cell>
          <cell r="H133">
            <v>0</v>
          </cell>
          <cell r="I133">
            <v>3036.9129187583239</v>
          </cell>
          <cell r="J133">
            <v>896.33333333333337</v>
          </cell>
          <cell r="K133">
            <v>774</v>
          </cell>
          <cell r="L133">
            <v>1</v>
          </cell>
          <cell r="M133">
            <v>0</v>
          </cell>
          <cell r="N133" t="str">
            <v/>
          </cell>
          <cell r="O133" t="str">
            <v/>
          </cell>
          <cell r="P133">
            <v>9761</v>
          </cell>
          <cell r="Q133">
            <v>3036.9129187583239</v>
          </cell>
          <cell r="R133">
            <v>29643307</v>
          </cell>
          <cell r="S133">
            <v>21356.306201550389</v>
          </cell>
          <cell r="T133">
            <v>208458904.83333334</v>
          </cell>
          <cell r="U133">
            <v>9761</v>
          </cell>
          <cell r="V133">
            <v>29643307</v>
          </cell>
          <cell r="W133">
            <v>0</v>
          </cell>
          <cell r="X133">
            <v>774</v>
          </cell>
          <cell r="Y133">
            <v>3036.9129321382843</v>
          </cell>
          <cell r="Z133">
            <v>2610020.9627144411</v>
          </cell>
          <cell r="AA133">
            <v>21356.306201550389</v>
          </cell>
          <cell r="AB133">
            <v>16529781.000000002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8987</v>
          </cell>
          <cell r="AJ133">
            <v>3008.0434001653007</v>
          </cell>
          <cell r="AK133">
            <v>27033286.037285559</v>
          </cell>
          <cell r="AL133">
            <v>21356.306201550389</v>
          </cell>
          <cell r="AM133">
            <v>191929123.83333334</v>
          </cell>
          <cell r="AN133">
            <v>0</v>
          </cell>
          <cell r="AO133">
            <v>4631.3987411636244</v>
          </cell>
          <cell r="AP133">
            <v>0</v>
          </cell>
          <cell r="AQ133">
            <v>0</v>
          </cell>
          <cell r="AR133">
            <v>0</v>
          </cell>
          <cell r="AS133">
            <v>57.513520818574875</v>
          </cell>
          <cell r="AT133">
            <v>173003.16671858379</v>
          </cell>
          <cell r="AU133">
            <v>1228276.361330728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8929.4864791814252</v>
          </cell>
          <cell r="BC133">
            <v>26860282.870566975</v>
          </cell>
          <cell r="BD133">
            <v>190700847.47200263</v>
          </cell>
          <cell r="BE133">
            <v>4547.0826347593884</v>
          </cell>
          <cell r="BF133">
            <v>0</v>
          </cell>
          <cell r="BG133">
            <v>0</v>
          </cell>
          <cell r="BH133">
            <v>57.513520818574875</v>
          </cell>
          <cell r="BI133">
            <v>173003.16671858379</v>
          </cell>
          <cell r="BJ133">
            <v>1228276.361330728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8871.9729583628505</v>
          </cell>
          <cell r="BR133">
            <v>26687279.703848392</v>
          </cell>
          <cell r="BS133">
            <v>189472571.11067191</v>
          </cell>
          <cell r="BT133">
            <v>786.24335241135782</v>
          </cell>
          <cell r="BU133">
            <v>0</v>
          </cell>
          <cell r="BW133">
            <v>59.61350330474049</v>
          </cell>
          <cell r="BX133">
            <v>179320.00517655697</v>
          </cell>
          <cell r="BY133">
            <v>1273124.230323174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8812.3594550581092</v>
          </cell>
          <cell r="CG133">
            <v>26507959.698671833</v>
          </cell>
          <cell r="CH133">
            <v>188199446.88034871</v>
          </cell>
          <cell r="CI133">
            <v>428.18163462143673</v>
          </cell>
          <cell r="CJ133">
            <v>0</v>
          </cell>
          <cell r="CK133">
            <v>59.61350330474049</v>
          </cell>
          <cell r="CL133">
            <v>179320.00517655697</v>
          </cell>
          <cell r="CM133">
            <v>1273124.230323174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8752.745951753368</v>
          </cell>
          <cell r="CU133">
            <v>26328639.693495274</v>
          </cell>
          <cell r="CV133">
            <v>186926322.65002552</v>
          </cell>
          <cell r="CW133">
            <v>292.95170533945821</v>
          </cell>
        </row>
        <row r="134">
          <cell r="D134">
            <v>9307900</v>
          </cell>
          <cell r="E134" t="str">
            <v>클리어_AHA2%토너_200ml</v>
          </cell>
          <cell r="F134">
            <v>4.3999999999999997E-2</v>
          </cell>
          <cell r="G134">
            <v>3</v>
          </cell>
          <cell r="H134">
            <v>0</v>
          </cell>
          <cell r="I134">
            <v>3089.6999184006527</v>
          </cell>
          <cell r="J134">
            <v>429.66666666666669</v>
          </cell>
          <cell r="K134">
            <v>364</v>
          </cell>
          <cell r="L134">
            <v>1</v>
          </cell>
          <cell r="M134">
            <v>0</v>
          </cell>
          <cell r="N134" t="str">
            <v/>
          </cell>
          <cell r="O134" t="str">
            <v/>
          </cell>
          <cell r="P134">
            <v>4902</v>
          </cell>
          <cell r="Q134">
            <v>3089.6999184006527</v>
          </cell>
          <cell r="R134">
            <v>15145709</v>
          </cell>
          <cell r="S134">
            <v>18010.239010989011</v>
          </cell>
          <cell r="T134">
            <v>88286191.631868139</v>
          </cell>
          <cell r="U134">
            <v>4902</v>
          </cell>
          <cell r="V134">
            <v>15145709</v>
          </cell>
          <cell r="W134">
            <v>0</v>
          </cell>
          <cell r="X134">
            <v>364</v>
          </cell>
          <cell r="Y134">
            <v>3089.6991869918697</v>
          </cell>
          <cell r="Z134">
            <v>1248786.7326787906</v>
          </cell>
          <cell r="AA134">
            <v>18010.239010989011</v>
          </cell>
          <cell r="AB134">
            <v>6555727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4538</v>
          </cell>
          <cell r="AJ134">
            <v>3062.3451448482174</v>
          </cell>
          <cell r="AK134">
            <v>13896922.26732121</v>
          </cell>
          <cell r="AL134">
            <v>18010.239010989011</v>
          </cell>
          <cell r="AM134">
            <v>81730464.631868139</v>
          </cell>
          <cell r="AN134">
            <v>0</v>
          </cell>
          <cell r="AO134">
            <v>1328.7245545709045</v>
          </cell>
          <cell r="AP134">
            <v>0</v>
          </cell>
          <cell r="AQ134">
            <v>0</v>
          </cell>
          <cell r="AR134">
            <v>0</v>
          </cell>
          <cell r="AS134">
            <v>68.414199582964031</v>
          </cell>
          <cell r="AT134">
            <v>209507.89193156685</v>
          </cell>
          <cell r="AU134">
            <v>1232156.0862346869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4469.5858004170359</v>
          </cell>
          <cell r="BC134">
            <v>13687414.375389643</v>
          </cell>
          <cell r="BD134">
            <v>80498308.54563345</v>
          </cell>
          <cell r="BE134">
            <v>1119.0585241360225</v>
          </cell>
          <cell r="BF134">
            <v>0</v>
          </cell>
          <cell r="BG134">
            <v>0</v>
          </cell>
          <cell r="BH134">
            <v>118.46124055166675</v>
          </cell>
          <cell r="BI134">
            <v>362769.20485609345</v>
          </cell>
          <cell r="BJ134">
            <v>2133515.2558737821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4351.1245598653695</v>
          </cell>
          <cell r="BR134">
            <v>13324645.170533551</v>
          </cell>
          <cell r="BS134">
            <v>78364793.289759666</v>
          </cell>
          <cell r="BT134">
            <v>583.89487995406262</v>
          </cell>
          <cell r="BU134">
            <v>0</v>
          </cell>
          <cell r="BW134">
            <v>120.50203595325134</v>
          </cell>
          <cell r="BX134">
            <v>369018.82474576455</v>
          </cell>
          <cell r="BY134">
            <v>2170270.4688288476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4230.6225239121186</v>
          </cell>
          <cell r="CG134">
            <v>12955626.345787788</v>
          </cell>
          <cell r="CH134">
            <v>76194522.820930824</v>
          </cell>
          <cell r="CI134">
            <v>388.59183806491706</v>
          </cell>
          <cell r="CJ134">
            <v>0</v>
          </cell>
          <cell r="CK134">
            <v>120.50203595325134</v>
          </cell>
          <cell r="CL134">
            <v>369018.82474576455</v>
          </cell>
          <cell r="CM134">
            <v>2170270.4688288476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4110.1204879588677</v>
          </cell>
          <cell r="CU134">
            <v>12586607.521042025</v>
          </cell>
          <cell r="CV134">
            <v>74024252.352101982</v>
          </cell>
          <cell r="CW134">
            <v>286.97505346493256</v>
          </cell>
        </row>
        <row r="135">
          <cell r="D135">
            <v>9307728</v>
          </cell>
          <cell r="E135" t="str">
            <v>클리어_BHA클렌저_100ml</v>
          </cell>
          <cell r="F135">
            <v>8.7999999999999995E-2</v>
          </cell>
          <cell r="G135">
            <v>3</v>
          </cell>
          <cell r="H135">
            <v>0</v>
          </cell>
          <cell r="I135">
            <v>2083.0936457638427</v>
          </cell>
          <cell r="J135">
            <v>777.66666666666663</v>
          </cell>
          <cell r="K135">
            <v>682</v>
          </cell>
          <cell r="L135">
            <v>1</v>
          </cell>
          <cell r="M135">
            <v>0</v>
          </cell>
          <cell r="N135" t="str">
            <v/>
          </cell>
          <cell r="O135" t="str">
            <v/>
          </cell>
          <cell r="P135">
            <v>11992</v>
          </cell>
          <cell r="Q135">
            <v>2083.0936457638427</v>
          </cell>
          <cell r="R135">
            <v>24980459</v>
          </cell>
          <cell r="S135">
            <v>12312.313782991203</v>
          </cell>
          <cell r="T135">
            <v>147649266.88563052</v>
          </cell>
          <cell r="U135">
            <v>11992</v>
          </cell>
          <cell r="V135">
            <v>24980459</v>
          </cell>
          <cell r="W135">
            <v>0</v>
          </cell>
          <cell r="X135">
            <v>682</v>
          </cell>
          <cell r="Y135">
            <v>2083.0932944606416</v>
          </cell>
          <cell r="Z135">
            <v>1577479.7371118581</v>
          </cell>
          <cell r="AA135">
            <v>12312.313782991203</v>
          </cell>
          <cell r="AB135">
            <v>8396998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11310</v>
          </cell>
          <cell r="AJ135">
            <v>2069.2289357107111</v>
          </cell>
          <cell r="AK135">
            <v>23402979.262888141</v>
          </cell>
          <cell r="AL135">
            <v>12312.313782991205</v>
          </cell>
          <cell r="AM135">
            <v>139252268.88563052</v>
          </cell>
          <cell r="AN135">
            <v>0</v>
          </cell>
          <cell r="AO135">
            <v>2442.3843632648372</v>
          </cell>
          <cell r="AP135">
            <v>0</v>
          </cell>
          <cell r="AQ135">
            <v>0</v>
          </cell>
          <cell r="AR135">
            <v>0</v>
          </cell>
          <cell r="AS135">
            <v>91.071778756053732</v>
          </cell>
          <cell r="AT135">
            <v>188448.35982867042</v>
          </cell>
          <cell r="AU135">
            <v>1121304.316819686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11218.928221243947</v>
          </cell>
          <cell r="BC135">
            <v>23214530.903059471</v>
          </cell>
          <cell r="BD135">
            <v>138130964.56881085</v>
          </cell>
          <cell r="BE135">
            <v>2061.9881486798467</v>
          </cell>
          <cell r="BF135">
            <v>0</v>
          </cell>
          <cell r="BG135">
            <v>0</v>
          </cell>
          <cell r="BH135">
            <v>161.71142691868505</v>
          </cell>
          <cell r="BI135">
            <v>334617.96381521109</v>
          </cell>
          <cell r="BJ135">
            <v>1991041.8305181009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11057.216794325261</v>
          </cell>
          <cell r="BR135">
            <v>22879912.939244259</v>
          </cell>
          <cell r="BS135">
            <v>136139922.73829272</v>
          </cell>
          <cell r="BT135">
            <v>900.07463339218907</v>
          </cell>
          <cell r="BU135">
            <v>0</v>
          </cell>
          <cell r="BW135">
            <v>163.98166365128753</v>
          </cell>
          <cell r="BX135">
            <v>339315.60335322551</v>
          </cell>
          <cell r="BY135">
            <v>2018993.6975315753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10893.235130673973</v>
          </cell>
          <cell r="CG135">
            <v>22540597.335891034</v>
          </cell>
          <cell r="CH135">
            <v>134120929.04076116</v>
          </cell>
          <cell r="CI135">
            <v>570.22195669792507</v>
          </cell>
          <cell r="CJ135">
            <v>0</v>
          </cell>
          <cell r="CK135">
            <v>163.98166365128753</v>
          </cell>
          <cell r="CL135">
            <v>339315.60335322551</v>
          </cell>
          <cell r="CM135">
            <v>2018993.6975315753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10729.253467022685</v>
          </cell>
          <cell r="CU135">
            <v>22201281.732537806</v>
          </cell>
          <cell r="CV135">
            <v>132101935.34322958</v>
          </cell>
          <cell r="CW135">
            <v>413.90176255123947</v>
          </cell>
        </row>
        <row r="136">
          <cell r="D136">
            <v>9307552</v>
          </cell>
          <cell r="E136" t="str">
            <v>멜라_멀티비타앰플클렌저_200ml</v>
          </cell>
          <cell r="F136">
            <v>9.6000000000000002E-2</v>
          </cell>
          <cell r="G136">
            <v>3</v>
          </cell>
          <cell r="H136">
            <v>4</v>
          </cell>
          <cell r="I136">
            <v>4219.4819656257569</v>
          </cell>
          <cell r="J136">
            <v>117</v>
          </cell>
          <cell r="K136">
            <v>13</v>
          </cell>
          <cell r="L136">
            <v>1</v>
          </cell>
          <cell r="M136">
            <v>0</v>
          </cell>
          <cell r="N136" t="str">
            <v/>
          </cell>
          <cell r="O136" t="str">
            <v/>
          </cell>
          <cell r="P136">
            <v>4132</v>
          </cell>
          <cell r="Q136">
            <v>4219.4818489835434</v>
          </cell>
          <cell r="R136">
            <v>17434899</v>
          </cell>
          <cell r="S136">
            <v>20575.625</v>
          </cell>
          <cell r="T136">
            <v>85018482.5</v>
          </cell>
          <cell r="U136">
            <v>4132</v>
          </cell>
          <cell r="V136">
            <v>17434899.481965628</v>
          </cell>
          <cell r="W136">
            <v>0</v>
          </cell>
          <cell r="X136">
            <v>32</v>
          </cell>
          <cell r="Y136">
            <v>4219.484848484848</v>
          </cell>
          <cell r="Z136">
            <v>149927.08731415324</v>
          </cell>
          <cell r="AA136">
            <v>20575.625</v>
          </cell>
          <cell r="AB136">
            <v>658420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4100</v>
          </cell>
          <cell r="AJ136">
            <v>4215.846807972157</v>
          </cell>
          <cell r="AK136">
            <v>17284971.912685845</v>
          </cell>
          <cell r="AL136">
            <v>20575.625</v>
          </cell>
          <cell r="AM136">
            <v>84360062.5</v>
          </cell>
          <cell r="AN136">
            <v>0</v>
          </cell>
          <cell r="AO136">
            <v>965.74291314424738</v>
          </cell>
          <cell r="AP136">
            <v>0</v>
          </cell>
          <cell r="AQ136">
            <v>0</v>
          </cell>
          <cell r="AR136">
            <v>0</v>
          </cell>
          <cell r="AS136">
            <v>201</v>
          </cell>
          <cell r="AT136">
            <v>847385.20840240351</v>
          </cell>
          <cell r="AU136">
            <v>4135700.625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3899</v>
          </cell>
          <cell r="BC136">
            <v>16437586.70428344</v>
          </cell>
          <cell r="BD136">
            <v>80224361.875</v>
          </cell>
          <cell r="BE136">
            <v>1511.9613558357842</v>
          </cell>
          <cell r="BF136">
            <v>0</v>
          </cell>
          <cell r="BG136">
            <v>0</v>
          </cell>
          <cell r="BH136">
            <v>130.08926514264215</v>
          </cell>
          <cell r="BI136">
            <v>548436.41320305143</v>
          </cell>
          <cell r="BJ136">
            <v>2676667.9361005765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3768.910734857358</v>
          </cell>
          <cell r="BR136">
            <v>15889150.291080389</v>
          </cell>
          <cell r="BS136">
            <v>77547693.938899428</v>
          </cell>
          <cell r="BT136">
            <v>1548.8674252838457</v>
          </cell>
          <cell r="BU136">
            <v>0</v>
          </cell>
          <cell r="BV136">
            <v>0</v>
          </cell>
          <cell r="BW136">
            <v>51</v>
          </cell>
          <cell r="BX136">
            <v>215008.18720658001</v>
          </cell>
          <cell r="BY136">
            <v>1049356.875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3717.910734857358</v>
          </cell>
          <cell r="CG136">
            <v>15674142.10387381</v>
          </cell>
          <cell r="CH136">
            <v>76498337.063899428</v>
          </cell>
          <cell r="CI136">
            <v>1174.0770741654815</v>
          </cell>
          <cell r="CJ136">
            <v>0</v>
          </cell>
          <cell r="CK136">
            <v>51</v>
          </cell>
          <cell r="CL136">
            <v>215008.18720658001</v>
          </cell>
          <cell r="CM136">
            <v>1049356.875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3666.910734857358</v>
          </cell>
          <cell r="CU136">
            <v>15459133.916667229</v>
          </cell>
          <cell r="CV136">
            <v>75448980.188899428</v>
          </cell>
          <cell r="CW136">
            <v>940.233521758297</v>
          </cell>
        </row>
        <row r="137">
          <cell r="D137">
            <v>9309910</v>
          </cell>
          <cell r="E137" t="str">
            <v>멜라_멀티비타12앰플클렌저_200ml</v>
          </cell>
          <cell r="F137">
            <v>9.6000000000000002E-2</v>
          </cell>
          <cell r="G137">
            <v>3</v>
          </cell>
          <cell r="H137">
            <v>4</v>
          </cell>
          <cell r="I137">
            <v>3844.613299449386</v>
          </cell>
          <cell r="J137">
            <v>852</v>
          </cell>
          <cell r="K137">
            <v>784</v>
          </cell>
          <cell r="L137">
            <v>0</v>
          </cell>
          <cell r="M137">
            <v>0</v>
          </cell>
          <cell r="N137" t="str">
            <v/>
          </cell>
          <cell r="O137" t="str">
            <v/>
          </cell>
          <cell r="P137">
            <v>7083</v>
          </cell>
          <cell r="Q137">
            <v>3844.613299449386</v>
          </cell>
          <cell r="R137">
            <v>27231396</v>
          </cell>
          <cell r="S137">
            <v>16091.174744897959</v>
          </cell>
          <cell r="T137">
            <v>113973790.71811225</v>
          </cell>
          <cell r="U137">
            <v>7083</v>
          </cell>
          <cell r="V137">
            <v>27231396</v>
          </cell>
          <cell r="W137">
            <v>0</v>
          </cell>
          <cell r="X137">
            <v>784</v>
          </cell>
          <cell r="Y137">
            <v>3844.6127388535033</v>
          </cell>
          <cell r="Z137">
            <v>3346873.9566293973</v>
          </cell>
          <cell r="AA137">
            <v>16091.174744897959</v>
          </cell>
          <cell r="AB137">
            <v>12615481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6299</v>
          </cell>
          <cell r="AJ137">
            <v>3791.7958474949364</v>
          </cell>
          <cell r="AK137">
            <v>23884522.043370605</v>
          </cell>
          <cell r="AL137">
            <v>16091.174744897959</v>
          </cell>
          <cell r="AM137">
            <v>101358309.71811225</v>
          </cell>
          <cell r="AN137">
            <v>0</v>
          </cell>
          <cell r="AO137">
            <v>288.74764841481863</v>
          </cell>
          <cell r="AP137">
            <v>0</v>
          </cell>
          <cell r="AQ137">
            <v>0</v>
          </cell>
          <cell r="AR137">
            <v>0</v>
          </cell>
          <cell r="AS137">
            <v>854.44688826875995</v>
          </cell>
          <cell r="AT137">
            <v>3239888.1628424539</v>
          </cell>
          <cell r="AU137">
            <v>13749054.189366918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5444.5531117312403</v>
          </cell>
          <cell r="BC137">
            <v>20644633.880528152</v>
          </cell>
          <cell r="BD137">
            <v>87609255.528745323</v>
          </cell>
          <cell r="BE137">
            <v>294.59375966911767</v>
          </cell>
          <cell r="BF137">
            <v>0</v>
          </cell>
          <cell r="BG137">
            <v>0</v>
          </cell>
          <cell r="BH137">
            <v>554.44688826875995</v>
          </cell>
          <cell r="BI137">
            <v>2102349.4085939731</v>
          </cell>
          <cell r="BJ137">
            <v>8921701.7658975311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4890.1062234624806</v>
          </cell>
          <cell r="BR137">
            <v>18542284.471934181</v>
          </cell>
          <cell r="BS137">
            <v>78687553.762847796</v>
          </cell>
          <cell r="BT137">
            <v>224.44334587503963</v>
          </cell>
          <cell r="BU137">
            <v>0</v>
          </cell>
          <cell r="BV137">
            <v>0</v>
          </cell>
          <cell r="BW137">
            <v>554.44688826875995</v>
          </cell>
          <cell r="BX137">
            <v>2102349.4085939731</v>
          </cell>
          <cell r="BY137">
            <v>8921701.7658975311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4335.6593351937208</v>
          </cell>
          <cell r="CG137">
            <v>16439935.063340208</v>
          </cell>
          <cell r="CH137">
            <v>69765851.996950269</v>
          </cell>
          <cell r="CI137">
            <v>172.77773597171225</v>
          </cell>
          <cell r="CJ137">
            <v>0</v>
          </cell>
          <cell r="CK137">
            <v>554.44688826875995</v>
          </cell>
          <cell r="CL137">
            <v>2102349.4085939731</v>
          </cell>
          <cell r="CM137">
            <v>8921701.7658975311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3781.2124469249611</v>
          </cell>
          <cell r="CU137">
            <v>14337585.654746234</v>
          </cell>
          <cell r="CV137">
            <v>60844150.231052749</v>
          </cell>
          <cell r="CW137">
            <v>133.14128334242821</v>
          </cell>
        </row>
        <row r="138">
          <cell r="D138">
            <v>9307529</v>
          </cell>
          <cell r="E138" t="str">
            <v>멜라_토닝비타C토너_30ml</v>
          </cell>
          <cell r="F138">
            <v>1.2E-2</v>
          </cell>
          <cell r="G138">
            <v>3</v>
          </cell>
          <cell r="H138">
            <v>0</v>
          </cell>
          <cell r="I138">
            <v>1531.8178353658536</v>
          </cell>
          <cell r="J138">
            <v>85.333333333333329</v>
          </cell>
          <cell r="K138">
            <v>3</v>
          </cell>
          <cell r="L138">
            <v>1</v>
          </cell>
          <cell r="M138">
            <v>0</v>
          </cell>
          <cell r="N138" t="str">
            <v/>
          </cell>
          <cell r="O138" t="str">
            <v/>
          </cell>
          <cell r="P138">
            <v>3935</v>
          </cell>
          <cell r="Q138">
            <v>1531.8177890724269</v>
          </cell>
          <cell r="R138">
            <v>6027703</v>
          </cell>
          <cell r="S138">
            <v>3661.6666666666665</v>
          </cell>
          <cell r="T138">
            <v>14408658.333333332</v>
          </cell>
          <cell r="U138">
            <v>3935</v>
          </cell>
          <cell r="V138">
            <v>6027703.1821646336</v>
          </cell>
          <cell r="W138">
            <v>0</v>
          </cell>
          <cell r="X138">
            <v>39</v>
          </cell>
          <cell r="Y138">
            <v>1531.8135593220338</v>
          </cell>
          <cell r="Z138">
            <v>66334.767355085787</v>
          </cell>
          <cell r="AA138">
            <v>3661.6666666666665</v>
          </cell>
          <cell r="AB138">
            <v>142805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3896</v>
          </cell>
          <cell r="AJ138">
            <v>1530.1253163872984</v>
          </cell>
          <cell r="AK138">
            <v>5961368.2326449146</v>
          </cell>
          <cell r="AL138">
            <v>3661.6666666666665</v>
          </cell>
          <cell r="AM138">
            <v>14265853.333333332</v>
          </cell>
          <cell r="AN138">
            <v>0</v>
          </cell>
          <cell r="AO138" t="str">
            <v>판매계획 미입력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3896</v>
          </cell>
          <cell r="BC138">
            <v>5961368.2326449146</v>
          </cell>
          <cell r="BD138">
            <v>14265853.333333332</v>
          </cell>
          <cell r="BE138" t="str">
            <v>판매계획 미입력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3896</v>
          </cell>
          <cell r="BR138">
            <v>5961368.2326449146</v>
          </cell>
          <cell r="BS138">
            <v>14265853.333333332</v>
          </cell>
          <cell r="BT138">
            <v>4109.0625</v>
          </cell>
          <cell r="BU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3896</v>
          </cell>
          <cell r="CG138">
            <v>5961368.2326449146</v>
          </cell>
          <cell r="CH138">
            <v>14265853.333333332</v>
          </cell>
          <cell r="CI138">
            <v>2054.53125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3896</v>
          </cell>
          <cell r="CU138">
            <v>5961368.2326449146</v>
          </cell>
          <cell r="CV138">
            <v>14265853.333333332</v>
          </cell>
          <cell r="CW138">
            <v>1369.6875</v>
          </cell>
        </row>
        <row r="139">
          <cell r="D139">
            <v>9307350</v>
          </cell>
          <cell r="E139" t="str">
            <v>멜라_토닝원데이앰플_12ml+패치2매(올영)</v>
          </cell>
          <cell r="F139">
            <v>0.123</v>
          </cell>
          <cell r="G139">
            <v>3</v>
          </cell>
          <cell r="H139">
            <v>0</v>
          </cell>
          <cell r="I139">
            <v>4925.8529912996682</v>
          </cell>
          <cell r="J139">
            <v>5889.666666666667</v>
          </cell>
          <cell r="K139">
            <v>5318</v>
          </cell>
          <cell r="L139">
            <v>1</v>
          </cell>
          <cell r="M139">
            <v>0</v>
          </cell>
          <cell r="N139" t="str">
            <v/>
          </cell>
          <cell r="O139" t="str">
            <v/>
          </cell>
          <cell r="P139">
            <v>11149</v>
          </cell>
          <cell r="Q139">
            <v>4925.8529912996682</v>
          </cell>
          <cell r="R139">
            <v>54918335</v>
          </cell>
          <cell r="S139">
            <v>16340.540428732606</v>
          </cell>
          <cell r="T139">
            <v>182180685.23993981</v>
          </cell>
          <cell r="U139">
            <v>11149</v>
          </cell>
          <cell r="V139">
            <v>54918335</v>
          </cell>
          <cell r="W139">
            <v>0</v>
          </cell>
          <cell r="X139">
            <v>5318</v>
          </cell>
          <cell r="Y139">
            <v>4925.8530075187973</v>
          </cell>
          <cell r="Z139">
            <v>29087103.397103194</v>
          </cell>
          <cell r="AA139">
            <v>16340.540428732606</v>
          </cell>
          <cell r="AB139">
            <v>86898994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5831</v>
          </cell>
          <cell r="AJ139">
            <v>4429.9831251752366</v>
          </cell>
          <cell r="AK139">
            <v>25831231.602896806</v>
          </cell>
          <cell r="AL139">
            <v>16340.540428732604</v>
          </cell>
          <cell r="AM139">
            <v>95281691.239939809</v>
          </cell>
          <cell r="AN139">
            <v>0</v>
          </cell>
          <cell r="AO139">
            <v>49.045794392523369</v>
          </cell>
          <cell r="AP139">
            <v>1</v>
          </cell>
          <cell r="AQ139">
            <v>0</v>
          </cell>
          <cell r="AR139">
            <v>0</v>
          </cell>
          <cell r="AS139">
            <v>4100</v>
          </cell>
          <cell r="AT139">
            <v>18162930.813218471</v>
          </cell>
          <cell r="AU139">
            <v>66996215.757803679</v>
          </cell>
          <cell r="AV139">
            <v>10000</v>
          </cell>
          <cell r="AW139">
            <v>4429.9831251752366</v>
          </cell>
          <cell r="AX139">
            <v>44299831.251752369</v>
          </cell>
          <cell r="AY139">
            <v>16340.540428732604</v>
          </cell>
          <cell r="AZ139">
            <v>163405404.28732604</v>
          </cell>
          <cell r="BA139">
            <v>1230</v>
          </cell>
          <cell r="BB139">
            <v>11731</v>
          </cell>
          <cell r="BC139">
            <v>51968132.041430704</v>
          </cell>
          <cell r="BD139">
            <v>191690879.76946217</v>
          </cell>
          <cell r="BE139">
            <v>99.602830188679235</v>
          </cell>
          <cell r="BF139">
            <v>1</v>
          </cell>
          <cell r="BG139">
            <v>0</v>
          </cell>
          <cell r="BH139">
            <v>3100</v>
          </cell>
          <cell r="BI139">
            <v>13732947.688043233</v>
          </cell>
          <cell r="BJ139">
            <v>50655675.329071075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8631</v>
          </cell>
          <cell r="BR139">
            <v>38235184.353387468</v>
          </cell>
          <cell r="BS139">
            <v>141035204.44039109</v>
          </cell>
          <cell r="BT139">
            <v>58.014140257412429</v>
          </cell>
          <cell r="BU139">
            <v>1</v>
          </cell>
          <cell r="BV139">
            <v>0</v>
          </cell>
          <cell r="BW139">
            <v>3500</v>
          </cell>
          <cell r="BX139">
            <v>15504940.938113328</v>
          </cell>
          <cell r="BY139">
            <v>57191891.500564113</v>
          </cell>
          <cell r="BZ139">
            <v>5000</v>
          </cell>
          <cell r="CA139">
            <v>4429.9831251752366</v>
          </cell>
          <cell r="CB139">
            <v>22149915.625876185</v>
          </cell>
          <cell r="CC139">
            <v>16340.540428732604</v>
          </cell>
          <cell r="CD139">
            <v>81702702.143663019</v>
          </cell>
          <cell r="CE139">
            <v>615</v>
          </cell>
          <cell r="CF139">
            <v>10131</v>
          </cell>
          <cell r="CG139">
            <v>44880159.041150324</v>
          </cell>
          <cell r="CH139">
            <v>165546015.08349001</v>
          </cell>
          <cell r="CI139">
            <v>57.783810046896775</v>
          </cell>
          <cell r="CJ139">
            <v>0</v>
          </cell>
          <cell r="CK139">
            <v>4000</v>
          </cell>
          <cell r="CL139">
            <v>17719932.500700947</v>
          </cell>
          <cell r="CM139">
            <v>65362161.714930415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6131</v>
          </cell>
          <cell r="CU139">
            <v>27160226.540449377</v>
          </cell>
          <cell r="CV139">
            <v>100183853.3685596</v>
          </cell>
          <cell r="CW139">
            <v>31.229271605636992</v>
          </cell>
        </row>
        <row r="140">
          <cell r="D140">
            <v>9307343</v>
          </cell>
          <cell r="E140" t="str">
            <v>멜라_레티놀0.03크림_베이직_30ml</v>
          </cell>
          <cell r="F140">
            <v>6.0000000000000001E-3</v>
          </cell>
          <cell r="G140">
            <v>3</v>
          </cell>
          <cell r="H140">
            <v>0</v>
          </cell>
          <cell r="I140">
            <v>5297.3887848132881</v>
          </cell>
          <cell r="J140">
            <v>979</v>
          </cell>
          <cell r="K140">
            <v>894</v>
          </cell>
          <cell r="L140">
            <v>1</v>
          </cell>
          <cell r="M140">
            <v>0</v>
          </cell>
          <cell r="N140" t="str">
            <v/>
          </cell>
          <cell r="O140" t="str">
            <v/>
          </cell>
          <cell r="P140">
            <v>15999</v>
          </cell>
          <cell r="Q140">
            <v>5297.3887742983934</v>
          </cell>
          <cell r="R140">
            <v>84752923</v>
          </cell>
          <cell r="S140">
            <v>43533.69015659955</v>
          </cell>
          <cell r="T140">
            <v>696495508.81543624</v>
          </cell>
          <cell r="U140">
            <v>15999</v>
          </cell>
          <cell r="V140">
            <v>84752923.168227792</v>
          </cell>
          <cell r="W140">
            <v>0</v>
          </cell>
          <cell r="X140">
            <v>894</v>
          </cell>
          <cell r="Y140">
            <v>5297.3886414253893</v>
          </cell>
          <cell r="Z140">
            <v>5258598.9288528878</v>
          </cell>
          <cell r="AA140">
            <v>43533.69015659955</v>
          </cell>
          <cell r="AB140">
            <v>38919119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15105</v>
          </cell>
          <cell r="AJ140">
            <v>5262.7821298343006</v>
          </cell>
          <cell r="AK140">
            <v>79494324.071147114</v>
          </cell>
          <cell r="AL140">
            <v>43533.69015659955</v>
          </cell>
          <cell r="AM140">
            <v>657576389.81543624</v>
          </cell>
          <cell r="AN140">
            <v>0</v>
          </cell>
          <cell r="AO140">
            <v>1128.7184615847129</v>
          </cell>
          <cell r="AP140">
            <v>0</v>
          </cell>
          <cell r="AQ140">
            <v>0</v>
          </cell>
          <cell r="AR140">
            <v>0</v>
          </cell>
          <cell r="AS140">
            <v>676.87433548053275</v>
          </cell>
          <cell r="AT140">
            <v>3562242.1569104148</v>
          </cell>
          <cell r="AU140">
            <v>29466837.595763732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14428.125664519468</v>
          </cell>
          <cell r="BC140">
            <v>75932081.914236695</v>
          </cell>
          <cell r="BD140">
            <v>628109552.21967256</v>
          </cell>
          <cell r="BE140">
            <v>1679.4911687063507</v>
          </cell>
          <cell r="BF140">
            <v>0</v>
          </cell>
          <cell r="BG140">
            <v>0</v>
          </cell>
          <cell r="BH140">
            <v>271.91992077031722</v>
          </cell>
          <cell r="BI140">
            <v>1431055.2997759844</v>
          </cell>
          <cell r="BJ140">
            <v>11837677.578222089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14156.205743749151</v>
          </cell>
          <cell r="BR140">
            <v>74501026.614460722</v>
          </cell>
          <cell r="BS140">
            <v>616271874.64145041</v>
          </cell>
          <cell r="BT140">
            <v>860.7052175247461</v>
          </cell>
          <cell r="BU140">
            <v>0</v>
          </cell>
          <cell r="BV140">
            <v>0</v>
          </cell>
          <cell r="BW140">
            <v>255.62477849351092</v>
          </cell>
          <cell r="BX140">
            <v>1345297.5161985008</v>
          </cell>
          <cell r="BY140">
            <v>11128289.903285896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13900.58096525564</v>
          </cell>
          <cell r="CG140">
            <v>73155729.098262221</v>
          </cell>
          <cell r="CH140">
            <v>605143584.73816454</v>
          </cell>
          <cell r="CI140">
            <v>567.72473203368077</v>
          </cell>
          <cell r="CJ140">
            <v>0</v>
          </cell>
          <cell r="CK140">
            <v>245.62477849351092</v>
          </cell>
          <cell r="CL140">
            <v>1292669.6949001576</v>
          </cell>
          <cell r="CM140">
            <v>10692953.001719901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13654.956186762129</v>
          </cell>
          <cell r="CU140">
            <v>71863059.403362051</v>
          </cell>
          <cell r="CV140">
            <v>594450631.73644459</v>
          </cell>
          <cell r="CW140">
            <v>418.4358382051725</v>
          </cell>
        </row>
        <row r="141">
          <cell r="D141">
            <v>9307341</v>
          </cell>
          <cell r="E141" t="str">
            <v>[EA]DW-EGF비타민씨부스팅앰플25OY기획(10g+1ml)</v>
          </cell>
          <cell r="F141">
            <v>1E-3</v>
          </cell>
          <cell r="G141">
            <v>3</v>
          </cell>
          <cell r="H141">
            <v>0</v>
          </cell>
          <cell r="I141">
            <v>4898.0187224669608</v>
          </cell>
          <cell r="J141">
            <v>239</v>
          </cell>
          <cell r="K141">
            <v>146</v>
          </cell>
          <cell r="L141">
            <v>1</v>
          </cell>
          <cell r="M141">
            <v>0</v>
          </cell>
          <cell r="N141" t="str">
            <v/>
          </cell>
          <cell r="O141" t="str">
            <v/>
          </cell>
          <cell r="P141">
            <v>908</v>
          </cell>
          <cell r="Q141">
            <v>4898.0187224669608</v>
          </cell>
          <cell r="R141">
            <v>4447401</v>
          </cell>
          <cell r="S141">
            <v>9090.9041095890407</v>
          </cell>
          <cell r="T141">
            <v>8254540.9315068489</v>
          </cell>
          <cell r="U141">
            <v>908</v>
          </cell>
          <cell r="V141">
            <v>4447401</v>
          </cell>
          <cell r="W141">
            <v>0</v>
          </cell>
          <cell r="X141">
            <v>146</v>
          </cell>
          <cell r="Y141">
            <v>4898.0186915887853</v>
          </cell>
          <cell r="Z141">
            <v>794042.9382360375</v>
          </cell>
          <cell r="AA141">
            <v>9090.9041095890407</v>
          </cell>
          <cell r="AB141">
            <v>1327272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762</v>
          </cell>
          <cell r="AJ141">
            <v>4794.433151921211</v>
          </cell>
          <cell r="AK141">
            <v>3653358.0617639627</v>
          </cell>
          <cell r="AL141">
            <v>9090.9041095890407</v>
          </cell>
          <cell r="AM141">
            <v>6927268.9315068489</v>
          </cell>
          <cell r="AN141">
            <v>0</v>
          </cell>
          <cell r="AO141">
            <v>2286</v>
          </cell>
          <cell r="AP141">
            <v>0</v>
          </cell>
          <cell r="AQ141">
            <v>0</v>
          </cell>
          <cell r="AR141">
            <v>0</v>
          </cell>
          <cell r="AS141">
            <v>15</v>
          </cell>
          <cell r="AT141">
            <v>71916.497278818162</v>
          </cell>
          <cell r="AU141">
            <v>136363.56164383562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747</v>
          </cell>
          <cell r="BC141">
            <v>3581441.5644851448</v>
          </cell>
          <cell r="BD141">
            <v>6790905.3698630137</v>
          </cell>
          <cell r="BE141">
            <v>4482</v>
          </cell>
          <cell r="BF141">
            <v>0</v>
          </cell>
          <cell r="BG141">
            <v>0</v>
          </cell>
          <cell r="BH141">
            <v>15</v>
          </cell>
          <cell r="BI141">
            <v>71916.497278818162</v>
          </cell>
          <cell r="BJ141">
            <v>136363.56164383562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732</v>
          </cell>
          <cell r="BR141">
            <v>3509525.0672063264</v>
          </cell>
          <cell r="BS141">
            <v>6654541.8082191776</v>
          </cell>
          <cell r="BT141">
            <v>275.64853556485355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732</v>
          </cell>
          <cell r="CG141">
            <v>3509525.0672063264</v>
          </cell>
          <cell r="CH141">
            <v>6654541.8082191776</v>
          </cell>
          <cell r="CI141">
            <v>137.82426778242677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732</v>
          </cell>
          <cell r="CU141">
            <v>3509525.0672063264</v>
          </cell>
          <cell r="CV141">
            <v>6654541.8082191776</v>
          </cell>
          <cell r="CW141">
            <v>91.88284518828452</v>
          </cell>
        </row>
        <row r="142">
          <cell r="D142">
            <v>9311068</v>
          </cell>
          <cell r="E142" t="str">
            <v>[세트]비타민C부스팅앰플13g+글루타치온크림2g*2(올영)</v>
          </cell>
          <cell r="F142">
            <v>8.9999999999999993E-3</v>
          </cell>
          <cell r="G142">
            <v>3</v>
          </cell>
          <cell r="H142">
            <v>0</v>
          </cell>
          <cell r="I142">
            <v>4243.8964573732719</v>
          </cell>
          <cell r="J142">
            <v>1157.3333333333333</v>
          </cell>
          <cell r="K142">
            <v>1008</v>
          </cell>
          <cell r="L142">
            <v>0</v>
          </cell>
          <cell r="M142">
            <v>0</v>
          </cell>
          <cell r="N142" t="str">
            <v/>
          </cell>
          <cell r="O142" t="str">
            <v/>
          </cell>
          <cell r="P142">
            <v>6944</v>
          </cell>
          <cell r="Q142">
            <v>4243.8964573732719</v>
          </cell>
          <cell r="R142">
            <v>29469617</v>
          </cell>
          <cell r="S142">
            <v>16272.724206349207</v>
          </cell>
          <cell r="T142">
            <v>112997796.8888889</v>
          </cell>
          <cell r="U142">
            <v>6944</v>
          </cell>
          <cell r="V142">
            <v>29469617</v>
          </cell>
          <cell r="W142">
            <v>0</v>
          </cell>
          <cell r="X142">
            <v>1008</v>
          </cell>
          <cell r="Y142">
            <v>4243.8968253968251</v>
          </cell>
          <cell r="Z142">
            <v>4750026.6149416622</v>
          </cell>
          <cell r="AA142">
            <v>16272.724206349207</v>
          </cell>
          <cell r="AB142">
            <v>16402906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5936</v>
          </cell>
          <cell r="AJ142">
            <v>4164.3514799626573</v>
          </cell>
          <cell r="AK142">
            <v>24719590.385058336</v>
          </cell>
          <cell r="AL142">
            <v>16272.724206349207</v>
          </cell>
          <cell r="AM142">
            <v>96594890.888888896</v>
          </cell>
          <cell r="AN142">
            <v>0</v>
          </cell>
          <cell r="AO142">
            <v>152.64000000000001</v>
          </cell>
          <cell r="AP142">
            <v>0</v>
          </cell>
          <cell r="AQ142">
            <v>0</v>
          </cell>
          <cell r="AR142">
            <v>0</v>
          </cell>
          <cell r="AS142">
            <v>1000</v>
          </cell>
          <cell r="AT142">
            <v>4164351.4799626572</v>
          </cell>
          <cell r="AU142">
            <v>16272724.206349207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4936</v>
          </cell>
          <cell r="BC142">
            <v>20555238.905095678</v>
          </cell>
          <cell r="BD142">
            <v>80322166.682539687</v>
          </cell>
          <cell r="BE142">
            <v>126.92571428571428</v>
          </cell>
          <cell r="BF142">
            <v>0</v>
          </cell>
          <cell r="BG142">
            <v>0</v>
          </cell>
          <cell r="BH142">
            <v>1500</v>
          </cell>
          <cell r="BI142">
            <v>6246527.2199439863</v>
          </cell>
          <cell r="BJ142">
            <v>24409086.30952381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3436</v>
          </cell>
          <cell r="BR142">
            <v>14308711.685151691</v>
          </cell>
          <cell r="BS142">
            <v>55913080.373015873</v>
          </cell>
          <cell r="BT142">
            <v>97.943412162162176</v>
          </cell>
          <cell r="BU142">
            <v>0</v>
          </cell>
          <cell r="BV142">
            <v>0</v>
          </cell>
          <cell r="BW142">
            <v>1000</v>
          </cell>
          <cell r="BX142">
            <v>4164351.4799626572</v>
          </cell>
          <cell r="BY142">
            <v>16272724.206349207</v>
          </cell>
          <cell r="BZ142">
            <v>5000</v>
          </cell>
          <cell r="CA142">
            <v>4164.3514799626573</v>
          </cell>
          <cell r="CB142">
            <v>20821757.399813287</v>
          </cell>
          <cell r="CC142">
            <v>16272.724206349207</v>
          </cell>
          <cell r="CD142">
            <v>81363621.03174603</v>
          </cell>
          <cell r="CE142">
            <v>0</v>
          </cell>
          <cell r="CF142">
            <v>7436</v>
          </cell>
          <cell r="CG142">
            <v>30966117.605002321</v>
          </cell>
          <cell r="CH142">
            <v>121003977.1984127</v>
          </cell>
          <cell r="CI142">
            <v>201.90265486725667</v>
          </cell>
          <cell r="CJ142">
            <v>0</v>
          </cell>
          <cell r="CK142">
            <v>1000</v>
          </cell>
          <cell r="CL142">
            <v>4164351.4799626572</v>
          </cell>
          <cell r="CM142">
            <v>16272724.206349207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6436</v>
          </cell>
          <cell r="CU142">
            <v>26801766.125039663</v>
          </cell>
          <cell r="CV142">
            <v>104731252.99206349</v>
          </cell>
          <cell r="CW142">
            <v>166.83179723502303</v>
          </cell>
        </row>
        <row r="143">
          <cell r="D143">
            <v>9307324</v>
          </cell>
          <cell r="E143" t="str">
            <v>멜라_레티놀0.3크림_엑스퍼트_1ml</v>
          </cell>
          <cell r="F143">
            <v>6.0000000000000001E-3</v>
          </cell>
          <cell r="G143">
            <v>3</v>
          </cell>
          <cell r="H143">
            <v>0</v>
          </cell>
          <cell r="I143">
            <v>1547.6267883571782</v>
          </cell>
          <cell r="J143">
            <v>3394.3333333333335</v>
          </cell>
          <cell r="K143">
            <v>8403</v>
          </cell>
          <cell r="L143">
            <v>1</v>
          </cell>
          <cell r="M143">
            <v>0</v>
          </cell>
          <cell r="N143" t="str">
            <v/>
          </cell>
          <cell r="O143" t="str">
            <v/>
          </cell>
          <cell r="P143">
            <v>16216</v>
          </cell>
          <cell r="Q143">
            <v>1547.6267883571782</v>
          </cell>
          <cell r="R143">
            <v>25096316</v>
          </cell>
          <cell r="S143">
            <v>1312.7591228515791</v>
          </cell>
          <cell r="T143">
            <v>21287701.936161209</v>
          </cell>
          <cell r="U143">
            <v>1439</v>
          </cell>
          <cell r="V143">
            <v>2227034.9484459795</v>
          </cell>
          <cell r="W143">
            <v>0</v>
          </cell>
          <cell r="X143">
            <v>11811</v>
          </cell>
          <cell r="Y143">
            <v>1547.6267831802229</v>
          </cell>
          <cell r="Z143">
            <v>20296614.370525066</v>
          </cell>
          <cell r="AA143">
            <v>1312.7591228515791</v>
          </cell>
          <cell r="AB143">
            <v>15504998.000000002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4405</v>
          </cell>
          <cell r="AJ143">
            <v>1089.6030940919261</v>
          </cell>
          <cell r="AK143">
            <v>4799701.6294749342</v>
          </cell>
          <cell r="AL143">
            <v>1312.7591228515794</v>
          </cell>
          <cell r="AM143">
            <v>5782703.936161207</v>
          </cell>
          <cell r="AN143">
            <v>0</v>
          </cell>
          <cell r="AO143">
            <v>336.52394223602482</v>
          </cell>
          <cell r="AP143">
            <v>0</v>
          </cell>
          <cell r="AQ143" t="str">
            <v>6개월 미만 부진재고 소진 중</v>
          </cell>
          <cell r="AR143">
            <v>0</v>
          </cell>
          <cell r="AS143">
            <v>1178.073682858337</v>
          </cell>
          <cell r="AT143">
            <v>1283632.7299107143</v>
          </cell>
          <cell r="AU143">
            <v>1546526.9745636401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3226.9263171416633</v>
          </cell>
          <cell r="BC143">
            <v>3516068.8995642201</v>
          </cell>
          <cell r="BD143">
            <v>4236176.9615975674</v>
          </cell>
          <cell r="BE143" t="str">
            <v>판매계획 미입력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3226.9263171416633</v>
          </cell>
          <cell r="BR143">
            <v>3516068.8995642201</v>
          </cell>
          <cell r="BS143">
            <v>4236176.9615975674</v>
          </cell>
          <cell r="BT143">
            <v>85.56123987314632</v>
          </cell>
          <cell r="BU143">
            <v>1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3226.9263171416633</v>
          </cell>
          <cell r="CG143">
            <v>3516068.8995642201</v>
          </cell>
          <cell r="CH143">
            <v>4236176.9615975674</v>
          </cell>
          <cell r="CI143">
            <v>42.78061993657316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3226.9263171416633</v>
          </cell>
          <cell r="CU143">
            <v>3516068.8995642201</v>
          </cell>
          <cell r="CV143">
            <v>4236176.9615975674</v>
          </cell>
          <cell r="CW143">
            <v>28.520413291048776</v>
          </cell>
        </row>
        <row r="144">
          <cell r="D144">
            <v>9307323</v>
          </cell>
          <cell r="E144" t="str">
            <v>멜라_레티놀0.03크림_베이직_1ml</v>
          </cell>
          <cell r="F144">
            <v>6.0000000000000001E-3</v>
          </cell>
          <cell r="G144">
            <v>3</v>
          </cell>
          <cell r="H144">
            <v>0</v>
          </cell>
          <cell r="I144">
            <v>1401.1319238900635</v>
          </cell>
          <cell r="J144">
            <v>248.33333333333334</v>
          </cell>
          <cell r="K144">
            <v>133</v>
          </cell>
          <cell r="L144">
            <v>0</v>
          </cell>
          <cell r="M144">
            <v>0</v>
          </cell>
          <cell r="N144" t="str">
            <v/>
          </cell>
          <cell r="O144" t="str">
            <v/>
          </cell>
          <cell r="P144">
            <v>2365</v>
          </cell>
          <cell r="Q144">
            <v>1401.1319238900635</v>
          </cell>
          <cell r="R144">
            <v>3313677</v>
          </cell>
          <cell r="S144">
            <v>8786.1395348837214</v>
          </cell>
          <cell r="T144">
            <v>20779220</v>
          </cell>
          <cell r="U144">
            <v>2365</v>
          </cell>
          <cell r="V144">
            <v>3313677</v>
          </cell>
          <cell r="W144">
            <v>0</v>
          </cell>
          <cell r="X144">
            <v>129</v>
          </cell>
          <cell r="Y144">
            <v>1401.1324041811845</v>
          </cell>
          <cell r="Z144">
            <v>200696.39950002884</v>
          </cell>
          <cell r="AA144">
            <v>8786.1395348837214</v>
          </cell>
          <cell r="AB144">
            <v>1133412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2236</v>
          </cell>
          <cell r="AJ144">
            <v>1392.209570885497</v>
          </cell>
          <cell r="AK144">
            <v>3112980.6004999713</v>
          </cell>
          <cell r="AL144">
            <v>8786.1395348837214</v>
          </cell>
          <cell r="AM144">
            <v>19645808</v>
          </cell>
          <cell r="AN144">
            <v>0</v>
          </cell>
          <cell r="AO144">
            <v>298.01023513859298</v>
          </cell>
          <cell r="AP144">
            <v>0</v>
          </cell>
          <cell r="AQ144" t="str">
            <v>발주 검토</v>
          </cell>
          <cell r="AR144">
            <v>0</v>
          </cell>
          <cell r="AS144">
            <v>415.27882022713453</v>
          </cell>
          <cell r="AT144">
            <v>578155.1481062544</v>
          </cell>
          <cell r="AU144">
            <v>3648697.6603974965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1820.7211797728655</v>
          </cell>
          <cell r="BC144">
            <v>2534825.4523937171</v>
          </cell>
          <cell r="BD144">
            <v>15997110.339602506</v>
          </cell>
          <cell r="BE144">
            <v>468.18544622730826</v>
          </cell>
          <cell r="BF144">
            <v>0</v>
          </cell>
          <cell r="BG144">
            <v>0</v>
          </cell>
          <cell r="BH144">
            <v>190</v>
          </cell>
          <cell r="BI144">
            <v>264519.81846824446</v>
          </cell>
          <cell r="BJ144">
            <v>1669366.5116279072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1630.7211797728655</v>
          </cell>
          <cell r="BR144">
            <v>2270305.6339254724</v>
          </cell>
          <cell r="BS144">
            <v>14327743.827974599</v>
          </cell>
          <cell r="BT144">
            <v>359.42426003157038</v>
          </cell>
          <cell r="BU144">
            <v>0</v>
          </cell>
          <cell r="BW144">
            <v>70</v>
          </cell>
          <cell r="BX144">
            <v>97454.669961984793</v>
          </cell>
          <cell r="BY144">
            <v>615029.76744186052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1560.7211797728655</v>
          </cell>
          <cell r="CG144">
            <v>2172850.9639634877</v>
          </cell>
          <cell r="CH144">
            <v>13712714.060532738</v>
          </cell>
          <cell r="CI144">
            <v>239.42881735151911</v>
          </cell>
          <cell r="CJ144">
            <v>0</v>
          </cell>
          <cell r="CK144">
            <v>90</v>
          </cell>
          <cell r="CL144">
            <v>125298.86137969473</v>
          </cell>
          <cell r="CM144">
            <v>790752.5581395349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1470.7211797728655</v>
          </cell>
          <cell r="CU144">
            <v>2047552.102583793</v>
          </cell>
          <cell r="CV144">
            <v>12921961.502393203</v>
          </cell>
          <cell r="CW144">
            <v>177.67101500611798</v>
          </cell>
        </row>
        <row r="145">
          <cell r="D145">
            <v>9307319</v>
          </cell>
          <cell r="E145" t="str">
            <v>멜라_토닝원데이앰플_1ml_2024V</v>
          </cell>
          <cell r="F145">
            <v>6.0000000000000001E-3</v>
          </cell>
          <cell r="G145">
            <v>3</v>
          </cell>
          <cell r="H145">
            <v>0</v>
          </cell>
          <cell r="I145">
            <v>1369.5941699862253</v>
          </cell>
          <cell r="J145">
            <v>5765.666666666667</v>
          </cell>
          <cell r="K145">
            <v>6419</v>
          </cell>
          <cell r="L145">
            <v>1</v>
          </cell>
          <cell r="M145">
            <v>0</v>
          </cell>
          <cell r="N145" t="str">
            <v/>
          </cell>
          <cell r="O145" t="str">
            <v/>
          </cell>
          <cell r="P145">
            <v>26844</v>
          </cell>
          <cell r="Q145">
            <v>1369.5941737445985</v>
          </cell>
          <cell r="R145">
            <v>36765386</v>
          </cell>
          <cell r="S145">
            <v>13107.772946109644</v>
          </cell>
          <cell r="T145">
            <v>351865056.96536732</v>
          </cell>
          <cell r="U145">
            <v>26844</v>
          </cell>
          <cell r="V145">
            <v>36765385.899110235</v>
          </cell>
          <cell r="W145">
            <v>0</v>
          </cell>
          <cell r="X145">
            <v>6439</v>
          </cell>
          <cell r="Y145">
            <v>1369.5941945183299</v>
          </cell>
          <cell r="Z145">
            <v>9792216.9161204956</v>
          </cell>
          <cell r="AA145">
            <v>13107.772946109644</v>
          </cell>
          <cell r="AB145">
            <v>84400950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20405</v>
          </cell>
          <cell r="AJ145">
            <v>1321.8901780876993</v>
          </cell>
          <cell r="AK145">
            <v>26973169.083879504</v>
          </cell>
          <cell r="AL145">
            <v>13107.772946109646</v>
          </cell>
          <cell r="AM145">
            <v>267464106.96536732</v>
          </cell>
          <cell r="AN145">
            <v>0</v>
          </cell>
          <cell r="AO145">
            <v>336.99964281509853</v>
          </cell>
          <cell r="AP145">
            <v>0</v>
          </cell>
          <cell r="AQ145">
            <v>0</v>
          </cell>
          <cell r="AR145">
            <v>0</v>
          </cell>
          <cell r="AS145">
            <v>1668.2207679997989</v>
          </cell>
          <cell r="AT145">
            <v>2205204.6481008525</v>
          </cell>
          <cell r="AU145">
            <v>21866659.050926022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18736.779232000201</v>
          </cell>
          <cell r="BC145">
            <v>24767964.435778651</v>
          </cell>
          <cell r="BD145">
            <v>245597447.91444132</v>
          </cell>
          <cell r="BE145">
            <v>311.44841511874006</v>
          </cell>
          <cell r="BF145">
            <v>0</v>
          </cell>
          <cell r="BG145">
            <v>0</v>
          </cell>
          <cell r="BH145">
            <v>2147.9707679997991</v>
          </cell>
          <cell r="BI145">
            <v>2839381.4610384265</v>
          </cell>
          <cell r="BJ145">
            <v>28155113.121822126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16588.808464000402</v>
          </cell>
          <cell r="BR145">
            <v>21928582.974740226</v>
          </cell>
          <cell r="BS145">
            <v>217442334.79261917</v>
          </cell>
          <cell r="BT145">
            <v>165.29836980023191</v>
          </cell>
          <cell r="BU145">
            <v>0</v>
          </cell>
          <cell r="BW145">
            <v>1633.2207679997989</v>
          </cell>
          <cell r="BX145">
            <v>2158938.491867783</v>
          </cell>
          <cell r="BY145">
            <v>21407886.997812182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14955.587696000603</v>
          </cell>
          <cell r="CG145">
            <v>19769644.482872441</v>
          </cell>
          <cell r="CH145">
            <v>196034447.79480699</v>
          </cell>
          <cell r="CI145">
            <v>102.24447271660713</v>
          </cell>
          <cell r="CJ145">
            <v>0</v>
          </cell>
          <cell r="CK145">
            <v>1633.2207679997989</v>
          </cell>
          <cell r="CL145">
            <v>2158938.491867783</v>
          </cell>
          <cell r="CM145">
            <v>21407886.997812182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13322.366928000803</v>
          </cell>
          <cell r="CU145">
            <v>17610705.991004657</v>
          </cell>
          <cell r="CV145">
            <v>174626560.79699481</v>
          </cell>
          <cell r="CW145">
            <v>69.319131844832768</v>
          </cell>
        </row>
        <row r="146">
          <cell r="D146">
            <v>9307279</v>
          </cell>
          <cell r="E146" t="str">
            <v>멜라_라라필_프로그램세트_1회분(올영)</v>
          </cell>
          <cell r="F146">
            <v>5.8000000000000003E-2</v>
          </cell>
          <cell r="G146">
            <v>3</v>
          </cell>
          <cell r="H146">
            <v>0</v>
          </cell>
          <cell r="I146">
            <v>1859.8625172044656</v>
          </cell>
          <cell r="J146">
            <v>200</v>
          </cell>
          <cell r="K146">
            <v>40</v>
          </cell>
          <cell r="L146">
            <v>1</v>
          </cell>
          <cell r="M146">
            <v>0</v>
          </cell>
          <cell r="N146" t="str">
            <v/>
          </cell>
          <cell r="O146" t="str">
            <v/>
          </cell>
          <cell r="P146">
            <v>13078</v>
          </cell>
          <cell r="Q146">
            <v>1859.8625172044656</v>
          </cell>
          <cell r="R146">
            <v>24323282</v>
          </cell>
          <cell r="S146">
            <v>7500</v>
          </cell>
          <cell r="T146">
            <v>98085000</v>
          </cell>
          <cell r="U146">
            <v>13078</v>
          </cell>
          <cell r="V146">
            <v>24323282</v>
          </cell>
          <cell r="W146">
            <v>0</v>
          </cell>
          <cell r="X146">
            <v>40</v>
          </cell>
          <cell r="Y146">
            <v>1859.8648648648648</v>
          </cell>
          <cell r="Z146">
            <v>82606.091738677816</v>
          </cell>
          <cell r="AA146">
            <v>7500</v>
          </cell>
          <cell r="AB146">
            <v>300000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13038</v>
          </cell>
          <cell r="AJ146">
            <v>1859.2326973662618</v>
          </cell>
          <cell r="AK146">
            <v>24240675.908261321</v>
          </cell>
          <cell r="AL146">
            <v>7500</v>
          </cell>
          <cell r="AM146">
            <v>97785000</v>
          </cell>
          <cell r="AN146">
            <v>0</v>
          </cell>
          <cell r="AO146" t="str">
            <v>판매계획 미입력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13038</v>
          </cell>
          <cell r="BC146">
            <v>24240675.908261321</v>
          </cell>
          <cell r="BD146">
            <v>97785000</v>
          </cell>
          <cell r="BE146" t="str">
            <v>판매계획 미입력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13038</v>
          </cell>
          <cell r="BR146">
            <v>24240675.908261321</v>
          </cell>
          <cell r="BS146">
            <v>97785000</v>
          </cell>
          <cell r="BT146">
            <v>5867.0999999999995</v>
          </cell>
          <cell r="BU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13038</v>
          </cell>
          <cell r="CG146">
            <v>24240675.908261321</v>
          </cell>
          <cell r="CH146">
            <v>97785000</v>
          </cell>
          <cell r="CI146">
            <v>2933.5499999999997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13038</v>
          </cell>
          <cell r="CU146">
            <v>24240675.908261321</v>
          </cell>
          <cell r="CV146">
            <v>97785000</v>
          </cell>
          <cell r="CW146">
            <v>1955.6999999999998</v>
          </cell>
        </row>
        <row r="147">
          <cell r="D147">
            <v>9307278</v>
          </cell>
          <cell r="E147" t="str">
            <v>멜라_라라필_스텝1_50ml</v>
          </cell>
          <cell r="F147">
            <v>2.8000000000000001E-2</v>
          </cell>
          <cell r="G147">
            <v>3</v>
          </cell>
          <cell r="H147">
            <v>0</v>
          </cell>
          <cell r="I147">
            <v>6078.0294703636064</v>
          </cell>
          <cell r="J147">
            <v>369.33333333333331</v>
          </cell>
          <cell r="K147">
            <v>118</v>
          </cell>
          <cell r="L147">
            <v>1</v>
          </cell>
          <cell r="M147">
            <v>0</v>
          </cell>
          <cell r="N147" t="str">
            <v/>
          </cell>
          <cell r="O147" t="str">
            <v/>
          </cell>
          <cell r="P147">
            <v>12007</v>
          </cell>
          <cell r="Q147">
            <v>6078.0293995169486</v>
          </cell>
          <cell r="R147">
            <v>72978899</v>
          </cell>
          <cell r="S147">
            <v>41707.341269841272</v>
          </cell>
          <cell r="T147">
            <v>500780046.62698418</v>
          </cell>
          <cell r="U147">
            <v>12007</v>
          </cell>
          <cell r="V147">
            <v>72978899.850655824</v>
          </cell>
          <cell r="W147">
            <v>0</v>
          </cell>
          <cell r="X147">
            <v>126</v>
          </cell>
          <cell r="Y147">
            <v>6078.0305343511445</v>
          </cell>
          <cell r="Z147">
            <v>850362.53213744389</v>
          </cell>
          <cell r="AA147">
            <v>41707.341269841272</v>
          </cell>
          <cell r="AB147">
            <v>5255125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11881</v>
          </cell>
          <cell r="AJ147">
            <v>6070.914608859739</v>
          </cell>
          <cell r="AK147">
            <v>72128536.467862561</v>
          </cell>
          <cell r="AL147">
            <v>41707.341269841272</v>
          </cell>
          <cell r="AM147">
            <v>495524921.62698418</v>
          </cell>
          <cell r="AN147">
            <v>0</v>
          </cell>
          <cell r="AO147">
            <v>540.0454545454545</v>
          </cell>
          <cell r="AP147">
            <v>0</v>
          </cell>
          <cell r="AQ147">
            <v>0</v>
          </cell>
          <cell r="AR147">
            <v>0</v>
          </cell>
          <cell r="AS147">
            <v>600</v>
          </cell>
          <cell r="AT147">
            <v>3642548.7653158433</v>
          </cell>
          <cell r="AU147">
            <v>25024404.761904765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11281</v>
          </cell>
          <cell r="BC147">
            <v>68485987.702546716</v>
          </cell>
          <cell r="BD147">
            <v>470500516.8650794</v>
          </cell>
          <cell r="BE147">
            <v>470.04166666666669</v>
          </cell>
          <cell r="BF147">
            <v>0</v>
          </cell>
          <cell r="BG147">
            <v>0</v>
          </cell>
          <cell r="BH147">
            <v>600</v>
          </cell>
          <cell r="BI147">
            <v>3642548.7653158433</v>
          </cell>
          <cell r="BJ147">
            <v>25024404.761904765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10681</v>
          </cell>
          <cell r="BR147">
            <v>64843438.93723087</v>
          </cell>
          <cell r="BS147">
            <v>445476112.10317463</v>
          </cell>
          <cell r="BT147">
            <v>498.24982722874915</v>
          </cell>
          <cell r="BU147">
            <v>0</v>
          </cell>
          <cell r="BW147">
            <v>780</v>
          </cell>
          <cell r="BX147">
            <v>4735313.3949105963</v>
          </cell>
          <cell r="BY147">
            <v>32531726.190476194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9901</v>
          </cell>
          <cell r="CG147">
            <v>60108125.542320274</v>
          </cell>
          <cell r="CH147">
            <v>412944385.91269845</v>
          </cell>
          <cell r="CI147">
            <v>586.75812115891131</v>
          </cell>
          <cell r="CJ147">
            <v>0</v>
          </cell>
          <cell r="CK147">
            <v>780</v>
          </cell>
          <cell r="CL147">
            <v>4735313.3949105963</v>
          </cell>
          <cell r="CM147">
            <v>32531726.190476194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9121</v>
          </cell>
          <cell r="CU147">
            <v>55372812.147409678</v>
          </cell>
          <cell r="CV147">
            <v>380412659.72222227</v>
          </cell>
          <cell r="CW147">
            <v>740.87545126353803</v>
          </cell>
        </row>
        <row r="148">
          <cell r="D148">
            <v>9307272</v>
          </cell>
          <cell r="E148" t="str">
            <v>멜라_토닝패치1매_2024V</v>
          </cell>
          <cell r="F148">
            <v>2E-3</v>
          </cell>
          <cell r="G148">
            <v>2</v>
          </cell>
          <cell r="H148">
            <v>0</v>
          </cell>
          <cell r="I148">
            <v>244.81233036060488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 t="str">
            <v/>
          </cell>
          <cell r="O148" t="str">
            <v/>
          </cell>
          <cell r="P148">
            <v>2579</v>
          </cell>
          <cell r="Q148">
            <v>244.81233036060488</v>
          </cell>
          <cell r="R148">
            <v>631371</v>
          </cell>
          <cell r="S148">
            <v>1224.0616518030242</v>
          </cell>
          <cell r="T148">
            <v>3156854.9999999995</v>
          </cell>
          <cell r="U148">
            <v>2579</v>
          </cell>
          <cell r="V148">
            <v>631371</v>
          </cell>
          <cell r="W148">
            <v>0</v>
          </cell>
          <cell r="X148">
            <v>70</v>
          </cell>
          <cell r="Y148">
            <v>244.8153846153846</v>
          </cell>
          <cell r="Z148">
            <v>19028.62642312629</v>
          </cell>
          <cell r="AA148">
            <v>1224.0769230769229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2509</v>
          </cell>
          <cell r="AJ148">
            <v>244.05833940887752</v>
          </cell>
          <cell r="AK148">
            <v>612342.37357687368</v>
          </cell>
          <cell r="AL148">
            <v>1258.2124352331605</v>
          </cell>
          <cell r="AM148">
            <v>3156854.9999999995</v>
          </cell>
          <cell r="AN148">
            <v>0</v>
          </cell>
          <cell r="AO148" t="str">
            <v>판매계획 미입력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2509</v>
          </cell>
          <cell r="BC148">
            <v>612342.37357687368</v>
          </cell>
          <cell r="BD148">
            <v>3156854.9999999995</v>
          </cell>
          <cell r="BE148" t="str">
            <v>판매계획 미입력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2509</v>
          </cell>
          <cell r="BR148">
            <v>612342.37357687368</v>
          </cell>
          <cell r="BS148">
            <v>3156854.9999999995</v>
          </cell>
          <cell r="BT148" t="str">
            <v>판매계획 미입력</v>
          </cell>
          <cell r="BU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2509</v>
          </cell>
          <cell r="CG148">
            <v>612342.37357687368</v>
          </cell>
          <cell r="CH148">
            <v>3156854.9999999995</v>
          </cell>
          <cell r="CI148" t="str">
            <v>판매계획 미입력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2509</v>
          </cell>
          <cell r="CU148">
            <v>612342.37357687368</v>
          </cell>
          <cell r="CV148">
            <v>3156854.9999999995</v>
          </cell>
          <cell r="CW148" t="str">
            <v>판매계획 미입력</v>
          </cell>
        </row>
        <row r="149">
          <cell r="D149">
            <v>9307044</v>
          </cell>
          <cell r="E149" t="str">
            <v>멜라_토닝원데이앰플_30ml_2024V</v>
          </cell>
          <cell r="F149">
            <v>0.18</v>
          </cell>
          <cell r="G149">
            <v>3</v>
          </cell>
          <cell r="H149">
            <v>0</v>
          </cell>
          <cell r="I149">
            <v>5094.0346588446264</v>
          </cell>
          <cell r="J149">
            <v>5881.666666666667</v>
          </cell>
          <cell r="K149">
            <v>5570</v>
          </cell>
          <cell r="L149">
            <v>0</v>
          </cell>
          <cell r="M149">
            <v>0</v>
          </cell>
          <cell r="N149" t="str">
            <v/>
          </cell>
          <cell r="O149" t="str">
            <v/>
          </cell>
          <cell r="P149">
            <v>168329</v>
          </cell>
          <cell r="Q149">
            <v>5094.0346583179371</v>
          </cell>
          <cell r="R149">
            <v>857473760</v>
          </cell>
          <cell r="S149">
            <v>45238.883662477558</v>
          </cell>
          <cell r="T149">
            <v>7615016048.0211849</v>
          </cell>
          <cell r="U149">
            <v>168329</v>
          </cell>
          <cell r="V149">
            <v>857473760.08865714</v>
          </cell>
          <cell r="W149">
            <v>0</v>
          </cell>
          <cell r="X149">
            <v>5570</v>
          </cell>
          <cell r="Y149">
            <v>5094.0346420323322</v>
          </cell>
          <cell r="Z149">
            <v>31505602.047544092</v>
          </cell>
          <cell r="AA149">
            <v>45238.883662477558</v>
          </cell>
          <cell r="AB149">
            <v>251980582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162759</v>
          </cell>
          <cell r="AJ149">
            <v>5074.7925334541005</v>
          </cell>
          <cell r="AK149">
            <v>825968157.95245588</v>
          </cell>
          <cell r="AL149">
            <v>45238.883662477558</v>
          </cell>
          <cell r="AM149">
            <v>7363035466.0211849</v>
          </cell>
          <cell r="AN149">
            <v>0</v>
          </cell>
          <cell r="AO149">
            <v>473.73721630236957</v>
          </cell>
          <cell r="AP149">
            <v>0</v>
          </cell>
          <cell r="AQ149">
            <v>0</v>
          </cell>
          <cell r="AR149">
            <v>0</v>
          </cell>
          <cell r="AS149">
            <v>3837.8071184844325</v>
          </cell>
          <cell r="AT149">
            <v>19476074.909721795</v>
          </cell>
          <cell r="AU149">
            <v>173618109.75214547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158921.19288151557</v>
          </cell>
          <cell r="BC149">
            <v>806492083.04273415</v>
          </cell>
          <cell r="BD149">
            <v>7189417356.2690392</v>
          </cell>
          <cell r="BE149">
            <v>357.57494304708052</v>
          </cell>
          <cell r="BF149">
            <v>0</v>
          </cell>
          <cell r="BG149">
            <v>0</v>
          </cell>
          <cell r="BH149">
            <v>7915.7647014353661</v>
          </cell>
          <cell r="BI149">
            <v>40170863.603423722</v>
          </cell>
          <cell r="BJ149">
            <v>358100358.42778093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151005.4281800802</v>
          </cell>
          <cell r="BR149">
            <v>766321219.43931043</v>
          </cell>
          <cell r="BS149">
            <v>6831316997.841258</v>
          </cell>
          <cell r="BT149">
            <v>357.96802642897785</v>
          </cell>
          <cell r="BU149">
            <v>0</v>
          </cell>
          <cell r="BW149">
            <v>19167.178114682141</v>
          </cell>
          <cell r="BX149">
            <v>97269452.383773774</v>
          </cell>
          <cell r="BY149">
            <v>867101740.86809134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131838.25006539805</v>
          </cell>
          <cell r="CG149">
            <v>669051767.05553663</v>
          </cell>
          <cell r="CH149">
            <v>5964215256.9731665</v>
          </cell>
          <cell r="CI149">
            <v>480.76889190322362</v>
          </cell>
          <cell r="CJ149">
            <v>0</v>
          </cell>
          <cell r="CK149">
            <v>12916.804474489469</v>
          </cell>
          <cell r="CL149">
            <v>65550102.903225675</v>
          </cell>
          <cell r="CM149">
            <v>584341814.9123987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118921.44559090858</v>
          </cell>
          <cell r="CU149">
            <v>603501664.15231097</v>
          </cell>
          <cell r="CV149">
            <v>5379873442.0607681</v>
          </cell>
          <cell r="CW149">
            <v>606.57013902985386</v>
          </cell>
        </row>
        <row r="150">
          <cell r="D150">
            <v>9307043</v>
          </cell>
          <cell r="E150" t="str">
            <v>멜라_토닝원데이앰플_8ml_2024V</v>
          </cell>
          <cell r="F150">
            <v>4.8000000000000001E-2</v>
          </cell>
          <cell r="G150">
            <v>3</v>
          </cell>
          <cell r="H150">
            <v>6</v>
          </cell>
          <cell r="I150">
            <v>2074.2663671373557</v>
          </cell>
          <cell r="J150">
            <v>6852.666666666667</v>
          </cell>
          <cell r="K150">
            <v>2384</v>
          </cell>
          <cell r="L150">
            <v>1</v>
          </cell>
          <cell r="M150">
            <v>0</v>
          </cell>
          <cell r="N150" t="str">
            <v/>
          </cell>
          <cell r="O150" t="str">
            <v/>
          </cell>
          <cell r="P150">
            <v>7790</v>
          </cell>
          <cell r="Q150">
            <v>2074.2663671373557</v>
          </cell>
          <cell r="R150">
            <v>16158535</v>
          </cell>
          <cell r="S150">
            <v>12925.342701342282</v>
          </cell>
          <cell r="T150">
            <v>100688419.64345638</v>
          </cell>
          <cell r="U150">
            <v>7790</v>
          </cell>
          <cell r="V150">
            <v>16158535</v>
          </cell>
          <cell r="W150">
            <v>0</v>
          </cell>
          <cell r="X150">
            <v>2384</v>
          </cell>
          <cell r="Y150">
            <v>2074.2661930631007</v>
          </cell>
          <cell r="Z150">
            <v>5490873.4444234353</v>
          </cell>
          <cell r="AA150">
            <v>12925.342701342282</v>
          </cell>
          <cell r="AB150">
            <v>30814017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5406</v>
          </cell>
          <cell r="AJ150">
            <v>1973.3003247459424</v>
          </cell>
          <cell r="AK150">
            <v>10667661.555576565</v>
          </cell>
          <cell r="AL150">
            <v>12925.342701342284</v>
          </cell>
          <cell r="AM150">
            <v>69874402.643456385</v>
          </cell>
          <cell r="AN150">
            <v>0</v>
          </cell>
          <cell r="AO150">
            <v>8388.6206896551739</v>
          </cell>
          <cell r="AP150">
            <v>0</v>
          </cell>
          <cell r="AQ150">
            <v>0</v>
          </cell>
          <cell r="AR150">
            <v>0</v>
          </cell>
          <cell r="AS150">
            <v>18</v>
          </cell>
          <cell r="AT150">
            <v>35519.405845426962</v>
          </cell>
          <cell r="AU150">
            <v>232656.1686241611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5388</v>
          </cell>
          <cell r="BC150">
            <v>10632142.149731137</v>
          </cell>
          <cell r="BD150">
            <v>69641746.474832222</v>
          </cell>
          <cell r="BE150">
            <v>8081.9999999999991</v>
          </cell>
          <cell r="BF150">
            <v>0</v>
          </cell>
          <cell r="BG150">
            <v>0</v>
          </cell>
          <cell r="BH150">
            <v>20</v>
          </cell>
          <cell r="BI150">
            <v>39466.006494918845</v>
          </cell>
          <cell r="BJ150">
            <v>258506.85402684569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5368</v>
          </cell>
          <cell r="BR150">
            <v>10592676.143236218</v>
          </cell>
          <cell r="BS150">
            <v>69383239.620805383</v>
          </cell>
          <cell r="BT150">
            <v>70.091885095270328</v>
          </cell>
          <cell r="BU150">
            <v>1</v>
          </cell>
          <cell r="BV150">
            <v>0</v>
          </cell>
          <cell r="BW150">
            <v>20</v>
          </cell>
          <cell r="BX150">
            <v>39466.006494918845</v>
          </cell>
          <cell r="BY150">
            <v>258506.85402684569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5348</v>
          </cell>
          <cell r="CG150">
            <v>10553210.136741299</v>
          </cell>
          <cell r="CH150">
            <v>69124732.766778544</v>
          </cell>
          <cell r="CI150">
            <v>35.068000777151738</v>
          </cell>
          <cell r="CJ150">
            <v>0</v>
          </cell>
          <cell r="CK150">
            <v>20</v>
          </cell>
          <cell r="CL150">
            <v>39466.006494918845</v>
          </cell>
          <cell r="CM150">
            <v>258506.85402684569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5328</v>
          </cell>
          <cell r="CU150">
            <v>10513744.13024638</v>
          </cell>
          <cell r="CV150">
            <v>68866225.91275169</v>
          </cell>
          <cell r="CW150">
            <v>23.325226189318023</v>
          </cell>
        </row>
        <row r="151">
          <cell r="D151">
            <v>9310614</v>
          </cell>
          <cell r="E151" t="str">
            <v>멜라_토닝원데이앰플_8ml_2024V</v>
          </cell>
          <cell r="F151">
            <v>4.8000000000000001E-2</v>
          </cell>
          <cell r="G151">
            <v>3</v>
          </cell>
          <cell r="H151">
            <v>6</v>
          </cell>
          <cell r="I151">
            <v>2098.5859365720394</v>
          </cell>
          <cell r="J151">
            <v>12285.666666666666</v>
          </cell>
          <cell r="K151">
            <v>1901</v>
          </cell>
          <cell r="L151">
            <v>1</v>
          </cell>
          <cell r="M151">
            <v>0</v>
          </cell>
          <cell r="N151" t="str">
            <v/>
          </cell>
          <cell r="O151" t="str">
            <v/>
          </cell>
          <cell r="P151">
            <v>8393</v>
          </cell>
          <cell r="Q151">
            <v>2098.5858453473134</v>
          </cell>
          <cell r="R151">
            <v>17613431</v>
          </cell>
          <cell r="S151">
            <v>9489.6943713834826</v>
          </cell>
          <cell r="T151">
            <v>79647004.859021574</v>
          </cell>
          <cell r="U151">
            <v>8393</v>
          </cell>
          <cell r="V151">
            <v>17613431.765649125</v>
          </cell>
          <cell r="W151">
            <v>0</v>
          </cell>
          <cell r="X151">
            <v>1901</v>
          </cell>
          <cell r="Y151">
            <v>2098.5858267716535</v>
          </cell>
          <cell r="Z151">
            <v>4429753.35899028</v>
          </cell>
          <cell r="AA151">
            <v>9489.6943713834826</v>
          </cell>
          <cell r="AB151">
            <v>18039909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6492</v>
          </cell>
          <cell r="AJ151">
            <v>2030.7574924537462</v>
          </cell>
          <cell r="AK151">
            <v>13183677.64100972</v>
          </cell>
          <cell r="AL151">
            <v>9489.6943713834826</v>
          </cell>
          <cell r="AM151">
            <v>61607095.859021574</v>
          </cell>
          <cell r="AN151">
            <v>0</v>
          </cell>
          <cell r="AO151">
            <v>99.539666676235399</v>
          </cell>
          <cell r="AP151">
            <v>0</v>
          </cell>
          <cell r="AQ151">
            <v>0</v>
          </cell>
          <cell r="AR151">
            <v>0</v>
          </cell>
          <cell r="AS151">
            <v>4715</v>
          </cell>
          <cell r="AT151">
            <v>9575021.5769194141</v>
          </cell>
          <cell r="AU151">
            <v>44743908.961073123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1777</v>
          </cell>
          <cell r="BC151">
            <v>3608656.0640903069</v>
          </cell>
          <cell r="BD151">
            <v>16863186.897948448</v>
          </cell>
          <cell r="BE151">
            <v>106.98941727422904</v>
          </cell>
          <cell r="BF151">
            <v>1</v>
          </cell>
          <cell r="BG151">
            <v>0</v>
          </cell>
          <cell r="BH151">
            <v>814.82074091568097</v>
          </cell>
          <cell r="BI151">
            <v>1654703.3246212318</v>
          </cell>
          <cell r="BJ151">
            <v>7732399.7987540569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962.17925908431903</v>
          </cell>
          <cell r="BR151">
            <v>1953952.7394690751</v>
          </cell>
          <cell r="BS151">
            <v>9130787.0991943926</v>
          </cell>
          <cell r="BT151">
            <v>6.6788801180750745</v>
          </cell>
          <cell r="BU151">
            <v>1</v>
          </cell>
          <cell r="BV151">
            <v>0</v>
          </cell>
          <cell r="BW151">
            <v>340</v>
          </cell>
          <cell r="BX151">
            <v>690457.54743427376</v>
          </cell>
          <cell r="BY151">
            <v>3226496.086270384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622.17925908431903</v>
          </cell>
          <cell r="CG151">
            <v>1263495.1920348015</v>
          </cell>
          <cell r="CH151">
            <v>5904291.0129240081</v>
          </cell>
          <cell r="CI151">
            <v>2.2478175924313719</v>
          </cell>
          <cell r="CJ151">
            <v>0</v>
          </cell>
          <cell r="CK151">
            <v>340</v>
          </cell>
          <cell r="CL151">
            <v>690457.54743427376</v>
          </cell>
          <cell r="CM151">
            <v>3226496.086270384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282.17925908431903</v>
          </cell>
          <cell r="CU151">
            <v>573037.64460052771</v>
          </cell>
          <cell r="CV151">
            <v>2677794.9266536236</v>
          </cell>
          <cell r="CW151">
            <v>0.6890450475510409</v>
          </cell>
        </row>
        <row r="152">
          <cell r="D152">
            <v>9311674</v>
          </cell>
          <cell r="E152" t="str">
            <v>이지듀멜라토닝원데이앰플8ML(25.07리뉴얼)</v>
          </cell>
          <cell r="F152">
            <v>4.8000000000000001E-2</v>
          </cell>
          <cell r="G152" t="str">
            <v>1</v>
          </cell>
          <cell r="H152">
            <v>6</v>
          </cell>
          <cell r="I152">
            <v>2019.5071868795499</v>
          </cell>
          <cell r="J152">
            <v>6344</v>
          </cell>
          <cell r="K152">
            <v>4048</v>
          </cell>
          <cell r="L152">
            <v>0</v>
          </cell>
          <cell r="M152">
            <v>0</v>
          </cell>
          <cell r="N152" t="str">
            <v/>
          </cell>
          <cell r="O152" t="str">
            <v/>
          </cell>
          <cell r="P152">
            <v>96704</v>
          </cell>
          <cell r="Q152">
            <v>2019.5071868795499</v>
          </cell>
          <cell r="R152">
            <v>195294423</v>
          </cell>
          <cell r="S152">
            <v>11033.472826086956</v>
          </cell>
          <cell r="T152">
            <v>1066980956.173913</v>
          </cell>
          <cell r="U152">
            <v>96704</v>
          </cell>
          <cell r="V152">
            <v>195294423</v>
          </cell>
          <cell r="W152">
            <v>0</v>
          </cell>
          <cell r="X152">
            <v>4048</v>
          </cell>
          <cell r="Y152">
            <v>2019.5071640316205</v>
          </cell>
          <cell r="Z152">
            <v>9077298.0541189332</v>
          </cell>
          <cell r="AA152">
            <v>11033.472826086956</v>
          </cell>
          <cell r="AB152">
            <v>44663498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92656</v>
          </cell>
          <cell r="AJ152">
            <v>2009.7686598372591</v>
          </cell>
          <cell r="AK152">
            <v>186217124.94588107</v>
          </cell>
          <cell r="AL152">
            <v>11033.472826086956</v>
          </cell>
          <cell r="AM152">
            <v>1022317458.173913</v>
          </cell>
          <cell r="AN152">
            <v>0</v>
          </cell>
          <cell r="AO152">
            <v>796.10584227188963</v>
          </cell>
          <cell r="AP152">
            <v>0</v>
          </cell>
          <cell r="AQ152">
            <v>0</v>
          </cell>
          <cell r="AR152">
            <v>0</v>
          </cell>
          <cell r="AS152">
            <v>8618.6970240673145</v>
          </cell>
          <cell r="AT152">
            <v>17321587.167603139</v>
          </cell>
          <cell r="AU152">
            <v>95094159.411323234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84037.302975932689</v>
          </cell>
          <cell r="BC152">
            <v>168895537.77827793</v>
          </cell>
          <cell r="BD152">
            <v>927223298.76258981</v>
          </cell>
          <cell r="BE152">
            <v>3056.1635880000003</v>
          </cell>
          <cell r="BF152">
            <v>0</v>
          </cell>
          <cell r="BG152">
            <v>0</v>
          </cell>
          <cell r="BH152">
            <v>1237.3940481346285</v>
          </cell>
          <cell r="BI152">
            <v>2486875.7778101331</v>
          </cell>
          <cell r="BJ152">
            <v>13652753.605255159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82799.908927798067</v>
          </cell>
          <cell r="BR152">
            <v>166408662.00046784</v>
          </cell>
          <cell r="BS152">
            <v>913570545.15733469</v>
          </cell>
          <cell r="BT152">
            <v>982.93160284095222</v>
          </cell>
          <cell r="BU152">
            <v>0</v>
          </cell>
          <cell r="BV152">
            <v>0</v>
          </cell>
          <cell r="BW152">
            <v>618.69702406731426</v>
          </cell>
          <cell r="BX152">
            <v>1243437.8889050665</v>
          </cell>
          <cell r="BY152">
            <v>6826376.8026275793</v>
          </cell>
          <cell r="BZ152">
            <v>10000</v>
          </cell>
          <cell r="CA152">
            <v>2009.7686598372591</v>
          </cell>
          <cell r="CB152">
            <v>20097686.59837259</v>
          </cell>
          <cell r="CC152">
            <v>11033.472826086956</v>
          </cell>
          <cell r="CD152">
            <v>110334728.26086956</v>
          </cell>
          <cell r="CE152">
            <v>480</v>
          </cell>
          <cell r="CF152">
            <v>92181.211903730757</v>
          </cell>
          <cell r="CG152">
            <v>185262910.70993537</v>
          </cell>
          <cell r="CH152">
            <v>1017078896.6155767</v>
          </cell>
          <cell r="CI152">
            <v>623.46869822996291</v>
          </cell>
          <cell r="CJ152">
            <v>0</v>
          </cell>
          <cell r="CK152">
            <v>618.69702406731426</v>
          </cell>
          <cell r="CL152">
            <v>1243437.8889050665</v>
          </cell>
          <cell r="CM152">
            <v>6826376.8026275793</v>
          </cell>
          <cell r="CN152">
            <v>20000</v>
          </cell>
          <cell r="CO152">
            <v>2009.7686598372591</v>
          </cell>
          <cell r="CP152">
            <v>40195373.19674518</v>
          </cell>
          <cell r="CQ152">
            <v>11033.472826086956</v>
          </cell>
          <cell r="CR152">
            <v>220669456.52173913</v>
          </cell>
          <cell r="CS152">
            <v>960</v>
          </cell>
          <cell r="CT152">
            <v>111562.51487966345</v>
          </cell>
          <cell r="CU152">
            <v>224214846.01777548</v>
          </cell>
          <cell r="CV152">
            <v>1230921976.3346884</v>
          </cell>
          <cell r="CW152">
            <v>527.56548650534421</v>
          </cell>
        </row>
        <row r="153">
          <cell r="D153">
            <v>9306903</v>
          </cell>
          <cell r="E153" t="str">
            <v>[EA]디더블유이지에프비타민씨부스팅앰플25_13g</v>
          </cell>
          <cell r="F153">
            <v>5.0000000000000001E-3</v>
          </cell>
          <cell r="G153">
            <v>2</v>
          </cell>
          <cell r="H153">
            <v>7</v>
          </cell>
          <cell r="I153">
            <v>3760.8358208955224</v>
          </cell>
          <cell r="J153">
            <v>13</v>
          </cell>
          <cell r="K153">
            <v>0</v>
          </cell>
          <cell r="L153">
            <v>1</v>
          </cell>
          <cell r="M153">
            <v>0</v>
          </cell>
          <cell r="N153" t="str">
            <v/>
          </cell>
          <cell r="O153" t="str">
            <v/>
          </cell>
          <cell r="P153">
            <v>198</v>
          </cell>
          <cell r="Q153">
            <v>3760.8333333333335</v>
          </cell>
          <cell r="R153">
            <v>744645</v>
          </cell>
          <cell r="S153">
            <v>18804.166666666668</v>
          </cell>
          <cell r="T153">
            <v>3723225.0000000005</v>
          </cell>
          <cell r="U153">
            <v>198</v>
          </cell>
          <cell r="V153">
            <v>744645.49253731337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198</v>
          </cell>
          <cell r="AJ153">
            <v>3760.8333333333335</v>
          </cell>
          <cell r="AK153">
            <v>744645</v>
          </cell>
          <cell r="AL153">
            <v>18804.166666666668</v>
          </cell>
          <cell r="AM153">
            <v>3723225.0000000005</v>
          </cell>
          <cell r="AN153">
            <v>0</v>
          </cell>
          <cell r="AO153" t="str">
            <v>판매계획 미입력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198</v>
          </cell>
          <cell r="BC153">
            <v>744645</v>
          </cell>
          <cell r="BD153">
            <v>3723225.0000000005</v>
          </cell>
          <cell r="BE153" t="str">
            <v>판매계획 미입력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198</v>
          </cell>
          <cell r="BR153">
            <v>744645</v>
          </cell>
          <cell r="BS153">
            <v>3723225.0000000005</v>
          </cell>
          <cell r="BT153">
            <v>1370.7692307692307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198</v>
          </cell>
          <cell r="CG153">
            <v>744645</v>
          </cell>
          <cell r="CH153">
            <v>3723225.0000000005</v>
          </cell>
          <cell r="CI153">
            <v>685.38461538461536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198</v>
          </cell>
          <cell r="CU153">
            <v>744645</v>
          </cell>
          <cell r="CV153">
            <v>3723225.0000000005</v>
          </cell>
          <cell r="CW153">
            <v>456.92307692307691</v>
          </cell>
        </row>
        <row r="154">
          <cell r="D154">
            <v>9311067</v>
          </cell>
          <cell r="E154" t="str">
            <v>이지듀비타민C부스팅앰플15g</v>
          </cell>
          <cell r="F154">
            <v>6.0000000000000001E-3</v>
          </cell>
          <cell r="G154">
            <v>3</v>
          </cell>
          <cell r="H154">
            <v>7</v>
          </cell>
          <cell r="I154">
            <v>4281.6673759808482</v>
          </cell>
          <cell r="J154">
            <v>1697</v>
          </cell>
          <cell r="K154">
            <v>1416</v>
          </cell>
          <cell r="L154">
            <v>1</v>
          </cell>
          <cell r="M154">
            <v>0</v>
          </cell>
          <cell r="N154" t="str">
            <v/>
          </cell>
          <cell r="O154" t="str">
            <v/>
          </cell>
          <cell r="P154">
            <v>7516</v>
          </cell>
          <cell r="Q154">
            <v>4281.6673762639703</v>
          </cell>
          <cell r="R154">
            <v>32181012</v>
          </cell>
          <cell r="S154">
            <v>31174.699152542373</v>
          </cell>
          <cell r="T154">
            <v>234309038.83050847</v>
          </cell>
          <cell r="U154">
            <v>7516</v>
          </cell>
          <cell r="V154">
            <v>32181011.997872055</v>
          </cell>
          <cell r="W154">
            <v>0</v>
          </cell>
          <cell r="X154">
            <v>1416</v>
          </cell>
          <cell r="Y154">
            <v>4281.6673669467791</v>
          </cell>
          <cell r="Z154">
            <v>6732042.8571195928</v>
          </cell>
          <cell r="AA154">
            <v>31174.699152542373</v>
          </cell>
          <cell r="AB154">
            <v>44143374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6100</v>
          </cell>
          <cell r="AJ154">
            <v>4171.9621545705586</v>
          </cell>
          <cell r="AK154">
            <v>25448969.142880406</v>
          </cell>
          <cell r="AL154">
            <v>31174.699152542373</v>
          </cell>
          <cell r="AM154">
            <v>190165664.83050847</v>
          </cell>
          <cell r="AN154">
            <v>0</v>
          </cell>
          <cell r="AO154">
            <v>1372.5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6100</v>
          </cell>
          <cell r="BC154">
            <v>25448969.142880406</v>
          </cell>
          <cell r="BD154">
            <v>190165664.83050847</v>
          </cell>
          <cell r="BE154">
            <v>915</v>
          </cell>
          <cell r="BF154">
            <v>0</v>
          </cell>
          <cell r="BG154">
            <v>0</v>
          </cell>
          <cell r="BH154">
            <v>200</v>
          </cell>
          <cell r="BI154">
            <v>834392.43091411167</v>
          </cell>
          <cell r="BJ154">
            <v>6234939.8305084743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5900</v>
          </cell>
          <cell r="BR154">
            <v>24614576.711966295</v>
          </cell>
          <cell r="BS154">
            <v>183930725</v>
          </cell>
          <cell r="BT154">
            <v>253.21888412017168</v>
          </cell>
          <cell r="BU154">
            <v>0</v>
          </cell>
          <cell r="BV154">
            <v>0</v>
          </cell>
          <cell r="BW154">
            <v>200</v>
          </cell>
          <cell r="BX154">
            <v>834392.43091411167</v>
          </cell>
          <cell r="BY154">
            <v>6234939.8305084743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5700</v>
          </cell>
          <cell r="CG154">
            <v>23780184.281052183</v>
          </cell>
          <cell r="CH154">
            <v>177695785.16949153</v>
          </cell>
          <cell r="CI154">
            <v>142.73789649415693</v>
          </cell>
          <cell r="CJ154">
            <v>0</v>
          </cell>
          <cell r="CK154">
            <v>200</v>
          </cell>
          <cell r="CL154">
            <v>834392.43091411167</v>
          </cell>
          <cell r="CM154">
            <v>6234939.8305084743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5500</v>
          </cell>
          <cell r="CU154">
            <v>22945791.850138072</v>
          </cell>
          <cell r="CV154">
            <v>171460845.33898306</v>
          </cell>
          <cell r="CW154">
            <v>97.230406599882144</v>
          </cell>
        </row>
        <row r="155">
          <cell r="D155">
            <v>9306813</v>
          </cell>
          <cell r="E155" t="str">
            <v>베리어_리페어립앤멀티밤_10g</v>
          </cell>
          <cell r="F155">
            <v>1E-3</v>
          </cell>
          <cell r="G155">
            <v>3</v>
          </cell>
          <cell r="H155">
            <v>0</v>
          </cell>
          <cell r="I155">
            <v>2782.1010138941042</v>
          </cell>
          <cell r="J155">
            <v>720</v>
          </cell>
          <cell r="K155">
            <v>1287</v>
          </cell>
          <cell r="L155">
            <v>0</v>
          </cell>
          <cell r="M155">
            <v>0</v>
          </cell>
          <cell r="N155" t="str">
            <v/>
          </cell>
          <cell r="O155" t="str">
            <v/>
          </cell>
          <cell r="P155">
            <v>7989</v>
          </cell>
          <cell r="Q155">
            <v>2782.1010138941042</v>
          </cell>
          <cell r="R155">
            <v>22226205</v>
          </cell>
          <cell r="S155">
            <v>6984.3581973581977</v>
          </cell>
          <cell r="T155">
            <v>55798037.638694644</v>
          </cell>
          <cell r="U155">
            <v>7989</v>
          </cell>
          <cell r="V155">
            <v>22226205</v>
          </cell>
          <cell r="W155">
            <v>0</v>
          </cell>
          <cell r="X155">
            <v>1287</v>
          </cell>
          <cell r="Y155">
            <v>2782.1010101010102</v>
          </cell>
          <cell r="Z155">
            <v>3975778.0773187778</v>
          </cell>
          <cell r="AA155">
            <v>6984.3581973581977</v>
          </cell>
          <cell r="AB155">
            <v>8988869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6702</v>
          </cell>
          <cell r="AJ155">
            <v>2723.131441760851</v>
          </cell>
          <cell r="AK155">
            <v>18250426.922681224</v>
          </cell>
          <cell r="AL155">
            <v>6984.3581973581986</v>
          </cell>
          <cell r="AM155">
            <v>46809168.638694644</v>
          </cell>
          <cell r="AN155">
            <v>0</v>
          </cell>
          <cell r="AO155">
            <v>533.78761061946898</v>
          </cell>
          <cell r="AP155">
            <v>0</v>
          </cell>
          <cell r="AQ155">
            <v>0</v>
          </cell>
          <cell r="AR155">
            <v>0</v>
          </cell>
          <cell r="AS155">
            <v>610</v>
          </cell>
          <cell r="AT155">
            <v>1661110.1794741191</v>
          </cell>
          <cell r="AU155">
            <v>4260458.5003885012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6092</v>
          </cell>
          <cell r="BC155">
            <v>16589316.743207105</v>
          </cell>
          <cell r="BD155">
            <v>42548710.138306148</v>
          </cell>
          <cell r="BE155">
            <v>1024.8224299065419</v>
          </cell>
          <cell r="BF155">
            <v>0</v>
          </cell>
          <cell r="BG155">
            <v>0</v>
          </cell>
          <cell r="BH155">
            <v>510</v>
          </cell>
          <cell r="BI155">
            <v>1388797.0352980341</v>
          </cell>
          <cell r="BJ155">
            <v>3562022.6806526813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5582</v>
          </cell>
          <cell r="BR155">
            <v>15200519.70790907</v>
          </cell>
          <cell r="BS155">
            <v>38986687.457653463</v>
          </cell>
          <cell r="BT155">
            <v>674.33557046979865</v>
          </cell>
          <cell r="BU155">
            <v>0</v>
          </cell>
          <cell r="BW155">
            <v>10</v>
          </cell>
          <cell r="BX155">
            <v>27231.314417608512</v>
          </cell>
          <cell r="BY155">
            <v>69843.581973581982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5572</v>
          </cell>
          <cell r="CG155">
            <v>15173288.393491462</v>
          </cell>
          <cell r="CH155">
            <v>38916843.87567988</v>
          </cell>
          <cell r="CI155">
            <v>344.65979381443299</v>
          </cell>
          <cell r="CJ155">
            <v>0</v>
          </cell>
          <cell r="CK155">
            <v>15</v>
          </cell>
          <cell r="CL155">
            <v>40846.971626412764</v>
          </cell>
          <cell r="CM155">
            <v>104765.37296037297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5557</v>
          </cell>
          <cell r="CU155">
            <v>15132441.42186505</v>
          </cell>
          <cell r="CV155">
            <v>38812078.502719507</v>
          </cell>
          <cell r="CW155">
            <v>231.54166666666669</v>
          </cell>
        </row>
        <row r="156">
          <cell r="D156">
            <v>9306638</v>
          </cell>
          <cell r="E156" t="str">
            <v>멜라_토닝원데이앰플_2X_1ml샤세(코스트코)</v>
          </cell>
          <cell r="F156">
            <v>2E-3</v>
          </cell>
          <cell r="G156">
            <v>1</v>
          </cell>
          <cell r="H156">
            <v>0</v>
          </cell>
          <cell r="I156">
            <v>218.00776377053501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 t="str">
            <v/>
          </cell>
          <cell r="O156" t="str">
            <v/>
          </cell>
          <cell r="P156">
            <v>91064</v>
          </cell>
          <cell r="Q156">
            <v>218.00776377053501</v>
          </cell>
          <cell r="R156">
            <v>19852659</v>
          </cell>
          <cell r="S156">
            <v>1090.0388188526749</v>
          </cell>
          <cell r="T156">
            <v>99263294.999999985</v>
          </cell>
          <cell r="U156">
            <v>91064</v>
          </cell>
          <cell r="V156">
            <v>19852659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91064</v>
          </cell>
          <cell r="AJ156">
            <v>218.00776377053501</v>
          </cell>
          <cell r="AK156">
            <v>19852659</v>
          </cell>
          <cell r="AL156">
            <v>1090.0388188526749</v>
          </cell>
          <cell r="AM156">
            <v>99263294.999999985</v>
          </cell>
          <cell r="AN156">
            <v>0</v>
          </cell>
          <cell r="AO156" t="str">
            <v>판매계획 미입력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91064</v>
          </cell>
          <cell r="BC156">
            <v>19852659</v>
          </cell>
          <cell r="BD156">
            <v>99263294.999999985</v>
          </cell>
          <cell r="BE156" t="str">
            <v>판매계획 미입력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91064</v>
          </cell>
          <cell r="BR156">
            <v>19852659</v>
          </cell>
          <cell r="BS156">
            <v>99263294.999999985</v>
          </cell>
          <cell r="BT156" t="str">
            <v>판매계획 미입력</v>
          </cell>
          <cell r="BU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91064</v>
          </cell>
          <cell r="CG156">
            <v>19852659</v>
          </cell>
          <cell r="CH156">
            <v>99263294.999999985</v>
          </cell>
          <cell r="CI156" t="str">
            <v>판매계획 미입력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91064</v>
          </cell>
          <cell r="CU156">
            <v>19852659</v>
          </cell>
          <cell r="CV156">
            <v>99263294.999999985</v>
          </cell>
          <cell r="CW156" t="str">
            <v>판매계획 미입력</v>
          </cell>
        </row>
        <row r="157">
          <cell r="D157">
            <v>9306573</v>
          </cell>
          <cell r="E157" t="str">
            <v>DWEGF_화이트토닝크림_50ml_2023V</v>
          </cell>
          <cell r="F157">
            <v>0.2</v>
          </cell>
          <cell r="G157">
            <v>3</v>
          </cell>
          <cell r="H157">
            <v>0</v>
          </cell>
          <cell r="I157">
            <v>2051.3523459061639</v>
          </cell>
          <cell r="J157">
            <v>3982.6666666666665</v>
          </cell>
          <cell r="K157">
            <v>796</v>
          </cell>
          <cell r="L157">
            <v>1</v>
          </cell>
          <cell r="M157">
            <v>0</v>
          </cell>
          <cell r="N157" t="str">
            <v/>
          </cell>
          <cell r="O157" t="str">
            <v/>
          </cell>
          <cell r="P157">
            <v>1087</v>
          </cell>
          <cell r="Q157">
            <v>2051.3523459061639</v>
          </cell>
          <cell r="R157">
            <v>2229820</v>
          </cell>
          <cell r="S157">
            <v>6400.0917085427136</v>
          </cell>
          <cell r="T157">
            <v>6956899.6871859301</v>
          </cell>
          <cell r="U157">
            <v>1087</v>
          </cell>
          <cell r="V157">
            <v>2229820</v>
          </cell>
          <cell r="W157">
            <v>0</v>
          </cell>
          <cell r="X157">
            <v>796</v>
          </cell>
          <cell r="Y157">
            <v>2051.35175879397</v>
          </cell>
          <cell r="Z157">
            <v>1813108.9414349187</v>
          </cell>
          <cell r="AA157">
            <v>6400.0917085427136</v>
          </cell>
          <cell r="AB157">
            <v>5094473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291</v>
          </cell>
          <cell r="AJ157">
            <v>1431.9967648284583</v>
          </cell>
          <cell r="AK157">
            <v>416711.05856508133</v>
          </cell>
          <cell r="AL157">
            <v>6400.0917085427154</v>
          </cell>
          <cell r="AM157">
            <v>1862426.6871859301</v>
          </cell>
          <cell r="AN157">
            <v>0</v>
          </cell>
          <cell r="AO157" t="str">
            <v>판매계획 미입력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291</v>
          </cell>
          <cell r="BC157">
            <v>416711.05856508133</v>
          </cell>
          <cell r="BD157">
            <v>1862426.6871859301</v>
          </cell>
          <cell r="BE157" t="str">
            <v>판매계획 미입력</v>
          </cell>
          <cell r="BF157">
            <v>1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291</v>
          </cell>
          <cell r="BR157">
            <v>416711.05856508133</v>
          </cell>
          <cell r="BS157">
            <v>1862426.6871859301</v>
          </cell>
          <cell r="BT157">
            <v>6.5759959825912295</v>
          </cell>
          <cell r="BU157">
            <v>1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291</v>
          </cell>
          <cell r="CG157">
            <v>416711.05856508133</v>
          </cell>
          <cell r="CH157">
            <v>1862426.6871859301</v>
          </cell>
          <cell r="CI157">
            <v>3.2879979912956148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291</v>
          </cell>
          <cell r="CU157">
            <v>416711.05856508133</v>
          </cell>
          <cell r="CV157">
            <v>1862426.6871859301</v>
          </cell>
          <cell r="CW157">
            <v>2.1919986608637432</v>
          </cell>
        </row>
        <row r="158">
          <cell r="D158">
            <v>9306242</v>
          </cell>
          <cell r="E158" t="str">
            <v>베리어_리페어크림_50ml</v>
          </cell>
          <cell r="F158">
            <v>0.22</v>
          </cell>
          <cell r="G158">
            <v>3</v>
          </cell>
          <cell r="H158">
            <v>0</v>
          </cell>
          <cell r="I158">
            <v>3062.4725180165647</v>
          </cell>
          <cell r="J158">
            <v>3384.6666666666665</v>
          </cell>
          <cell r="K158">
            <v>3581</v>
          </cell>
          <cell r="L158">
            <v>0</v>
          </cell>
          <cell r="M158">
            <v>0</v>
          </cell>
          <cell r="N158" t="str">
            <v/>
          </cell>
          <cell r="O158" t="str">
            <v/>
          </cell>
          <cell r="P158">
            <v>9278</v>
          </cell>
          <cell r="Q158">
            <v>3062.472515628368</v>
          </cell>
          <cell r="R158">
            <v>28413620</v>
          </cell>
          <cell r="S158">
            <v>13668.769374665953</v>
          </cell>
          <cell r="T158">
            <v>126818842.25815071</v>
          </cell>
          <cell r="U158">
            <v>9278</v>
          </cell>
          <cell r="V158">
            <v>28413620.022157688</v>
          </cell>
          <cell r="W158">
            <v>0</v>
          </cell>
          <cell r="X158">
            <v>3742</v>
          </cell>
          <cell r="Y158">
            <v>2913.3418803418804</v>
          </cell>
          <cell r="Z158">
            <v>12105031.642293056</v>
          </cell>
          <cell r="AA158">
            <v>13668.769374665953</v>
          </cell>
          <cell r="AB158">
            <v>51148535</v>
          </cell>
          <cell r="AC158">
            <v>19950</v>
          </cell>
          <cell r="AD158">
            <v>2843.9866165413532</v>
          </cell>
          <cell r="AE158">
            <v>56737533</v>
          </cell>
          <cell r="AF158">
            <v>13668.769374665953</v>
          </cell>
          <cell r="AG158">
            <v>272691949.02458578</v>
          </cell>
          <cell r="AH158">
            <v>4389</v>
          </cell>
          <cell r="AI158">
            <v>25486</v>
          </cell>
          <cell r="AJ158">
            <v>2866.1273388412051</v>
          </cell>
          <cell r="AK158">
            <v>73046121.357706949</v>
          </cell>
          <cell r="AL158">
            <v>13668.769374665953</v>
          </cell>
          <cell r="AM158">
            <v>348362256.28273648</v>
          </cell>
          <cell r="AN158">
            <v>0</v>
          </cell>
          <cell r="AO158">
            <v>233.09031690747483</v>
          </cell>
          <cell r="AP158">
            <v>0</v>
          </cell>
          <cell r="AQ158">
            <v>0</v>
          </cell>
          <cell r="AR158">
            <v>0</v>
          </cell>
          <cell r="AS158">
            <v>3779.8111682240778</v>
          </cell>
          <cell r="AT158">
            <v>10833420.124904342</v>
          </cell>
          <cell r="AU158">
            <v>51665367.138241619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21706.188831775922</v>
          </cell>
          <cell r="BC158">
            <v>62212701.232802607</v>
          </cell>
          <cell r="BD158">
            <v>296696889.14449489</v>
          </cell>
          <cell r="BE158">
            <v>179.90827020744047</v>
          </cell>
          <cell r="BF158">
            <v>0</v>
          </cell>
          <cell r="BG158">
            <v>0</v>
          </cell>
          <cell r="BH158">
            <v>3792.8760269651384</v>
          </cell>
          <cell r="BI158">
            <v>10870865.673720194</v>
          </cell>
          <cell r="BJ158">
            <v>51843947.679285757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17913.312804810783</v>
          </cell>
          <cell r="BR158">
            <v>51341835.559082411</v>
          </cell>
          <cell r="BS158">
            <v>244852941.4652091</v>
          </cell>
          <cell r="BT158">
            <v>154.27115367688151</v>
          </cell>
          <cell r="BU158">
            <v>0</v>
          </cell>
          <cell r="BW158">
            <v>2267.8760269651384</v>
          </cell>
          <cell r="BX158">
            <v>6500021.4819873571</v>
          </cell>
          <cell r="BY158">
            <v>30999074.382920183</v>
          </cell>
          <cell r="BZ158">
            <v>20000</v>
          </cell>
          <cell r="CA158">
            <v>2866.1273388412051</v>
          </cell>
          <cell r="CB158">
            <v>57322546.776824102</v>
          </cell>
          <cell r="CC158">
            <v>13668.769374665953</v>
          </cell>
          <cell r="CD158">
            <v>273375387.49331909</v>
          </cell>
          <cell r="CE158">
            <v>4400</v>
          </cell>
          <cell r="CF158">
            <v>35645.436777845644</v>
          </cell>
          <cell r="CG158">
            <v>102164360.85391915</v>
          </cell>
          <cell r="CH158">
            <v>487229254.57560796</v>
          </cell>
          <cell r="CI158">
            <v>277.34341188783742</v>
          </cell>
          <cell r="CJ158">
            <v>0</v>
          </cell>
          <cell r="CK158">
            <v>4797.8760269651384</v>
          </cell>
          <cell r="CL158">
            <v>13751323.649255605</v>
          </cell>
          <cell r="CM158">
            <v>65581060.900825046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30847.560750880504</v>
          </cell>
          <cell r="CU158">
            <v>88413037.204663545</v>
          </cell>
          <cell r="CV158">
            <v>421648193.67478293</v>
          </cell>
          <cell r="CW158">
            <v>273.41741851282706</v>
          </cell>
        </row>
        <row r="159">
          <cell r="D159">
            <v>9306142</v>
          </cell>
          <cell r="E159" t="str">
            <v>[단종][EA]옴므올인원플루이드80ml(기획단상자)</v>
          </cell>
          <cell r="F159">
            <v>4.0000000000000001E-3</v>
          </cell>
          <cell r="G159" t="str">
            <v>1</v>
          </cell>
          <cell r="H159">
            <v>0</v>
          </cell>
          <cell r="I159" t="str">
            <v/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 t="str">
            <v/>
          </cell>
          <cell r="O159" t="str">
            <v/>
          </cell>
          <cell r="P159">
            <v>0</v>
          </cell>
          <cell r="Q159" t="str">
            <v/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 t="str">
            <v>판매계획 미입력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 t="str">
            <v>판매계획 미입력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 t="str">
            <v>판매계획 미입력</v>
          </cell>
          <cell r="BU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 t="str">
            <v>판매계획 미입력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 t="str">
            <v>판매계획 미입력</v>
          </cell>
        </row>
        <row r="160">
          <cell r="D160">
            <v>9306141</v>
          </cell>
          <cell r="E160" t="str">
            <v>[단종[EA]디더블유이지에프멜라토닝원데이앰플(기획)(12ml+0.7ml)</v>
          </cell>
          <cell r="F160">
            <v>8.5999999999999993E-2</v>
          </cell>
          <cell r="G160">
            <v>1</v>
          </cell>
          <cell r="H160">
            <v>8</v>
          </cell>
          <cell r="I160">
            <v>4487.6726308813786</v>
          </cell>
          <cell r="J160">
            <v>1</v>
          </cell>
          <cell r="K160">
            <v>0</v>
          </cell>
          <cell r="L160">
            <v>1</v>
          </cell>
          <cell r="M160">
            <v>0</v>
          </cell>
          <cell r="N160" t="str">
            <v/>
          </cell>
          <cell r="O160" t="str">
            <v/>
          </cell>
          <cell r="P160">
            <v>1509</v>
          </cell>
          <cell r="Q160">
            <v>4487.6726308813786</v>
          </cell>
          <cell r="R160">
            <v>6771898</v>
          </cell>
          <cell r="S160">
            <v>22438.363154406892</v>
          </cell>
          <cell r="T160">
            <v>33859490</v>
          </cell>
          <cell r="U160">
            <v>1509</v>
          </cell>
          <cell r="V160">
            <v>6771898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1509</v>
          </cell>
          <cell r="AJ160">
            <v>4487.6726308813786</v>
          </cell>
          <cell r="AK160">
            <v>6771898</v>
          </cell>
          <cell r="AL160">
            <v>22438.363154406892</v>
          </cell>
          <cell r="AM160">
            <v>33859490</v>
          </cell>
          <cell r="AN160">
            <v>0</v>
          </cell>
          <cell r="AO160">
            <v>617.31818181818187</v>
          </cell>
          <cell r="AP160">
            <v>0</v>
          </cell>
          <cell r="AQ160">
            <v>0</v>
          </cell>
          <cell r="AR160">
            <v>0</v>
          </cell>
          <cell r="AS160">
            <v>60</v>
          </cell>
          <cell r="AT160">
            <v>269260.35785288271</v>
          </cell>
          <cell r="AU160">
            <v>1346301.7892644135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1449</v>
          </cell>
          <cell r="BC160">
            <v>6502637.6421471173</v>
          </cell>
          <cell r="BD160">
            <v>32513188.210735586</v>
          </cell>
          <cell r="BE160">
            <v>483.00000000000006</v>
          </cell>
          <cell r="BF160">
            <v>0</v>
          </cell>
          <cell r="BG160">
            <v>0</v>
          </cell>
          <cell r="BH160">
            <v>60</v>
          </cell>
          <cell r="BI160">
            <v>269260.35785288271</v>
          </cell>
          <cell r="BJ160">
            <v>1346301.7892644135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1389</v>
          </cell>
          <cell r="BR160">
            <v>6233377.2842942346</v>
          </cell>
          <cell r="BS160">
            <v>31166886.421471175</v>
          </cell>
          <cell r="BT160">
            <v>592.46445497630339</v>
          </cell>
          <cell r="BU160">
            <v>0</v>
          </cell>
          <cell r="BV160">
            <v>0</v>
          </cell>
          <cell r="BW160">
            <v>100</v>
          </cell>
          <cell r="BX160">
            <v>448767.26308813784</v>
          </cell>
          <cell r="BY160">
            <v>2243836.3154406892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1289</v>
          </cell>
          <cell r="CG160">
            <v>5784610.0212060967</v>
          </cell>
          <cell r="CH160">
            <v>28923050.106030483</v>
          </cell>
          <cell r="CI160">
            <v>1035.8035714285716</v>
          </cell>
          <cell r="CJ160">
            <v>0</v>
          </cell>
          <cell r="CK160">
            <v>110.00000000000001</v>
          </cell>
          <cell r="CL160">
            <v>493643.98939695169</v>
          </cell>
          <cell r="CM160">
            <v>2468219.9469847586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1179</v>
          </cell>
          <cell r="CU160">
            <v>5290966.0318091456</v>
          </cell>
          <cell r="CV160">
            <v>26454830.159045726</v>
          </cell>
          <cell r="CW160">
            <v>35370</v>
          </cell>
        </row>
        <row r="161">
          <cell r="D161">
            <v>9308764</v>
          </cell>
          <cell r="E161" t="str">
            <v>멜라B_토닝원데이앰플세트_12ml+0.7ml</v>
          </cell>
          <cell r="F161">
            <v>8.4000000000000005E-2</v>
          </cell>
          <cell r="G161">
            <v>3</v>
          </cell>
          <cell r="H161">
            <v>8</v>
          </cell>
          <cell r="I161">
            <v>4292.2151661109056</v>
          </cell>
          <cell r="J161">
            <v>12212</v>
          </cell>
          <cell r="K161">
            <v>19526</v>
          </cell>
          <cell r="L161">
            <v>1</v>
          </cell>
          <cell r="M161">
            <v>0</v>
          </cell>
          <cell r="N161" t="str">
            <v/>
          </cell>
          <cell r="O161" t="str">
            <v/>
          </cell>
          <cell r="P161">
            <v>40485</v>
          </cell>
          <cell r="Q161">
            <v>4292.2151661109056</v>
          </cell>
          <cell r="R161">
            <v>173770331</v>
          </cell>
          <cell r="S161">
            <v>9130.0703165010764</v>
          </cell>
          <cell r="T161">
            <v>369630896.76354605</v>
          </cell>
          <cell r="U161">
            <v>40485</v>
          </cell>
          <cell r="V161">
            <v>173770331</v>
          </cell>
          <cell r="W161">
            <v>0</v>
          </cell>
          <cell r="X161">
            <v>19526</v>
          </cell>
          <cell r="Y161">
            <v>4292.2151534239174</v>
          </cell>
          <cell r="Z161">
            <v>93060517.285815656</v>
          </cell>
          <cell r="AA161">
            <v>9130.0703165010764</v>
          </cell>
          <cell r="AB161">
            <v>178273753.00000003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20959</v>
          </cell>
          <cell r="AJ161">
            <v>3850.842774664075</v>
          </cell>
          <cell r="AK161">
            <v>80709813.714184344</v>
          </cell>
          <cell r="AL161">
            <v>9130.0703165010746</v>
          </cell>
          <cell r="AM161">
            <v>191357143.76354602</v>
          </cell>
          <cell r="AN161">
            <v>0</v>
          </cell>
          <cell r="AO161">
            <v>299.41428571428571</v>
          </cell>
          <cell r="AP161">
            <v>0</v>
          </cell>
          <cell r="AQ161">
            <v>0</v>
          </cell>
          <cell r="AR161">
            <v>0</v>
          </cell>
          <cell r="AS161">
            <v>2800</v>
          </cell>
          <cell r="AT161">
            <v>10782359.76905941</v>
          </cell>
          <cell r="AU161">
            <v>25564196.88620301</v>
          </cell>
          <cell r="AV161">
            <v>20000</v>
          </cell>
          <cell r="AW161">
            <v>3850.842774664075</v>
          </cell>
          <cell r="AX161">
            <v>77016855.493281499</v>
          </cell>
          <cell r="AY161">
            <v>9130.0703165010746</v>
          </cell>
          <cell r="AZ161">
            <v>182601406.3300215</v>
          </cell>
          <cell r="BA161">
            <v>1680</v>
          </cell>
          <cell r="BB161">
            <v>38159</v>
          </cell>
          <cell r="BC161">
            <v>146944309.43840644</v>
          </cell>
          <cell r="BD161">
            <v>348394353.2073645</v>
          </cell>
          <cell r="BE161">
            <v>756.45594713656385</v>
          </cell>
          <cell r="BF161">
            <v>0</v>
          </cell>
          <cell r="BG161">
            <v>0</v>
          </cell>
          <cell r="BH161">
            <v>2550</v>
          </cell>
          <cell r="BI161">
            <v>9819649.0753933918</v>
          </cell>
          <cell r="BJ161">
            <v>23281679.307077739</v>
          </cell>
          <cell r="BK161">
            <v>14753</v>
          </cell>
          <cell r="BL161">
            <v>3850.842774664075</v>
          </cell>
          <cell r="BM161">
            <v>56811483.454619102</v>
          </cell>
          <cell r="BN161">
            <v>9130.0703165010746</v>
          </cell>
          <cell r="BO161">
            <v>134695927.37934035</v>
          </cell>
          <cell r="BP161">
            <v>1239.2520000000002</v>
          </cell>
          <cell r="BQ161">
            <v>50362</v>
          </cell>
          <cell r="BR161">
            <v>193936143.81763214</v>
          </cell>
          <cell r="BS161">
            <v>459808601.27962714</v>
          </cell>
          <cell r="BT161">
            <v>319.15082382762989</v>
          </cell>
          <cell r="BU161">
            <v>0</v>
          </cell>
          <cell r="BV161">
            <v>0</v>
          </cell>
          <cell r="BW161">
            <v>950</v>
          </cell>
          <cell r="BX161">
            <v>3658300.6359308711</v>
          </cell>
          <cell r="BY161">
            <v>8673566.8006760217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49412</v>
          </cell>
          <cell r="CG161">
            <v>190277843.18170127</v>
          </cell>
          <cell r="CH161">
            <v>451135034.4789511</v>
          </cell>
          <cell r="CI161">
            <v>174.64184731385484</v>
          </cell>
          <cell r="CJ161">
            <v>0</v>
          </cell>
          <cell r="CK161">
            <v>1040</v>
          </cell>
          <cell r="CL161">
            <v>4004876.4856506381</v>
          </cell>
          <cell r="CM161">
            <v>9495273.1291611176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48372</v>
          </cell>
          <cell r="CU161">
            <v>186272966.69605064</v>
          </cell>
          <cell r="CV161">
            <v>441639761.34978998</v>
          </cell>
          <cell r="CW161">
            <v>118.83065836881755</v>
          </cell>
        </row>
        <row r="162">
          <cell r="D162">
            <v>9306140</v>
          </cell>
          <cell r="E162" t="str">
            <v>DWEGF_리페어솔루션크림_50ml(김우리)</v>
          </cell>
          <cell r="F162">
            <v>0.3</v>
          </cell>
          <cell r="G162">
            <v>2</v>
          </cell>
          <cell r="H162">
            <v>0</v>
          </cell>
          <cell r="I162">
            <v>3396.2544378698226</v>
          </cell>
          <cell r="J162">
            <v>1674</v>
          </cell>
          <cell r="K162">
            <v>0</v>
          </cell>
          <cell r="L162">
            <v>0</v>
          </cell>
          <cell r="M162">
            <v>0</v>
          </cell>
          <cell r="N162" t="str">
            <v/>
          </cell>
          <cell r="O162" t="str">
            <v/>
          </cell>
          <cell r="P162">
            <v>17069</v>
          </cell>
          <cell r="Q162">
            <v>3396.2544378698226</v>
          </cell>
          <cell r="R162">
            <v>57970667</v>
          </cell>
          <cell r="S162">
            <v>16981.272189349111</v>
          </cell>
          <cell r="T162">
            <v>289853335</v>
          </cell>
          <cell r="U162">
            <v>17069</v>
          </cell>
          <cell r="V162">
            <v>57970667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17069</v>
          </cell>
          <cell r="AJ162">
            <v>3396.2544378698226</v>
          </cell>
          <cell r="AK162">
            <v>57970667</v>
          </cell>
          <cell r="AL162">
            <v>16981.272189349111</v>
          </cell>
          <cell r="AM162">
            <v>289853335</v>
          </cell>
          <cell r="AN162">
            <v>0</v>
          </cell>
          <cell r="AO162">
            <v>512.06999999999994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17069</v>
          </cell>
          <cell r="BC162">
            <v>57970667</v>
          </cell>
          <cell r="BD162">
            <v>289853335</v>
          </cell>
          <cell r="BE162">
            <v>512.06999999999994</v>
          </cell>
          <cell r="BF162">
            <v>0</v>
          </cell>
          <cell r="BG162">
            <v>0</v>
          </cell>
          <cell r="BH162">
            <v>3000</v>
          </cell>
          <cell r="BI162">
            <v>10188763.313609468</v>
          </cell>
          <cell r="BJ162">
            <v>50943816.56804733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14069</v>
          </cell>
          <cell r="BR162">
            <v>47781903.686390534</v>
          </cell>
          <cell r="BS162">
            <v>238909518.43195263</v>
          </cell>
          <cell r="BT162">
            <v>756.39784946236557</v>
          </cell>
          <cell r="BU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14069</v>
          </cell>
          <cell r="CG162">
            <v>47781903.686390534</v>
          </cell>
          <cell r="CH162">
            <v>238909518.43195263</v>
          </cell>
          <cell r="CI162">
            <v>378.19892473118279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14069</v>
          </cell>
          <cell r="CU162">
            <v>47781903.686390534</v>
          </cell>
          <cell r="CV162">
            <v>238909518.43195263</v>
          </cell>
          <cell r="CW162">
            <v>252.13261648745518</v>
          </cell>
        </row>
        <row r="163">
          <cell r="D163">
            <v>9306018</v>
          </cell>
          <cell r="E163" t="str">
            <v>베리어_리페어크림_30g(판촉몰)</v>
          </cell>
          <cell r="F163">
            <v>0.13200000000000001</v>
          </cell>
          <cell r="G163">
            <v>3</v>
          </cell>
          <cell r="H163">
            <v>0</v>
          </cell>
          <cell r="I163">
            <v>3219.1324441687343</v>
          </cell>
          <cell r="J163">
            <v>215.66666666666666</v>
          </cell>
          <cell r="K163">
            <v>549</v>
          </cell>
          <cell r="L163">
            <v>1</v>
          </cell>
          <cell r="M163">
            <v>0</v>
          </cell>
          <cell r="N163" t="str">
            <v/>
          </cell>
          <cell r="O163" t="str">
            <v/>
          </cell>
          <cell r="P163">
            <v>6448</v>
          </cell>
          <cell r="Q163">
            <v>3219.1324441687343</v>
          </cell>
          <cell r="R163">
            <v>20756966</v>
          </cell>
          <cell r="S163">
            <v>10044.712204007286</v>
          </cell>
          <cell r="T163">
            <v>64768304.291438982</v>
          </cell>
          <cell r="U163">
            <v>6448</v>
          </cell>
          <cell r="V163">
            <v>20756966</v>
          </cell>
          <cell r="W163">
            <v>0</v>
          </cell>
          <cell r="X163">
            <v>549</v>
          </cell>
          <cell r="Y163">
            <v>3219.1318681318685</v>
          </cell>
          <cell r="Z163">
            <v>1962374.1109543056</v>
          </cell>
          <cell r="AA163">
            <v>10044.712204007286</v>
          </cell>
          <cell r="AB163">
            <v>5514547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5899</v>
          </cell>
          <cell r="AJ163">
            <v>3186.0640598483969</v>
          </cell>
          <cell r="AK163">
            <v>18794591.889045693</v>
          </cell>
          <cell r="AL163">
            <v>10044.712204007286</v>
          </cell>
          <cell r="AM163">
            <v>59253757.291438982</v>
          </cell>
          <cell r="AN163">
            <v>0</v>
          </cell>
          <cell r="AO163">
            <v>280.90476190476193</v>
          </cell>
          <cell r="AP163">
            <v>0</v>
          </cell>
          <cell r="AQ163">
            <v>0</v>
          </cell>
          <cell r="AR163">
            <v>0</v>
          </cell>
          <cell r="AS163">
            <v>930</v>
          </cell>
          <cell r="AT163">
            <v>2963039.5756590092</v>
          </cell>
          <cell r="AU163">
            <v>9341582.3497267757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4969</v>
          </cell>
          <cell r="BC163">
            <v>15831552.313386684</v>
          </cell>
          <cell r="BD163">
            <v>49912174.941712208</v>
          </cell>
          <cell r="BE163">
            <v>442.78217821782175</v>
          </cell>
          <cell r="BF163">
            <v>0</v>
          </cell>
          <cell r="BG163">
            <v>0</v>
          </cell>
          <cell r="BH163">
            <v>930</v>
          </cell>
          <cell r="BI163">
            <v>2963039.5756590092</v>
          </cell>
          <cell r="BJ163">
            <v>9341582.3497267757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4039</v>
          </cell>
          <cell r="BR163">
            <v>12868512.737727676</v>
          </cell>
          <cell r="BS163">
            <v>40570592.591985427</v>
          </cell>
          <cell r="BT163">
            <v>1229.45885005637</v>
          </cell>
          <cell r="BU163">
            <v>0</v>
          </cell>
          <cell r="BW163">
            <v>30</v>
          </cell>
          <cell r="BX163">
            <v>95581.921795451912</v>
          </cell>
          <cell r="BY163">
            <v>301341.36612021859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4009</v>
          </cell>
          <cell r="CG163">
            <v>12772930.815932224</v>
          </cell>
          <cell r="CH163">
            <v>40269251.225865208</v>
          </cell>
          <cell r="CI163">
            <v>749.6052631578948</v>
          </cell>
          <cell r="CJ163">
            <v>0</v>
          </cell>
          <cell r="CK163">
            <v>50</v>
          </cell>
          <cell r="CL163">
            <v>159303.20299241986</v>
          </cell>
          <cell r="CM163">
            <v>502235.61020036432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3959</v>
          </cell>
          <cell r="CU163">
            <v>12613627.612939803</v>
          </cell>
          <cell r="CV163">
            <v>39767015.615664847</v>
          </cell>
          <cell r="CW163">
            <v>550.71097372488407</v>
          </cell>
        </row>
        <row r="164">
          <cell r="D164">
            <v>9305942</v>
          </cell>
          <cell r="E164" t="str">
            <v>옴므_올인원플루이드_80ml</v>
          </cell>
          <cell r="F164">
            <v>4.0000000000000001E-3</v>
          </cell>
          <cell r="G164">
            <v>3</v>
          </cell>
          <cell r="H164">
            <v>0</v>
          </cell>
          <cell r="I164">
            <v>3773.2445024905842</v>
          </cell>
          <cell r="J164">
            <v>1352</v>
          </cell>
          <cell r="K164">
            <v>1624</v>
          </cell>
          <cell r="L164">
            <v>0</v>
          </cell>
          <cell r="M164">
            <v>0</v>
          </cell>
          <cell r="N164" t="str">
            <v/>
          </cell>
          <cell r="O164" t="str">
            <v/>
          </cell>
          <cell r="P164">
            <v>16462</v>
          </cell>
          <cell r="Q164">
            <v>3773.2445024905842</v>
          </cell>
          <cell r="R164">
            <v>62115151</v>
          </cell>
          <cell r="S164">
            <v>9984.125</v>
          </cell>
          <cell r="T164">
            <v>164358665.75</v>
          </cell>
          <cell r="U164">
            <v>16462</v>
          </cell>
          <cell r="V164">
            <v>62115151</v>
          </cell>
          <cell r="W164">
            <v>0</v>
          </cell>
          <cell r="X164">
            <v>1624</v>
          </cell>
          <cell r="Y164">
            <v>3773.2447724477247</v>
          </cell>
          <cell r="Z164">
            <v>6804115.8228056468</v>
          </cell>
          <cell r="AA164">
            <v>9984.125</v>
          </cell>
          <cell r="AB164">
            <v>16214219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14838</v>
          </cell>
          <cell r="AJ164">
            <v>3727.6610848628088</v>
          </cell>
          <cell r="AK164">
            <v>55311035.177194357</v>
          </cell>
          <cell r="AL164">
            <v>9984.125</v>
          </cell>
          <cell r="AM164">
            <v>148144446.75</v>
          </cell>
          <cell r="AN164">
            <v>0</v>
          </cell>
          <cell r="AO164">
            <v>401.61301753900437</v>
          </cell>
          <cell r="AP164">
            <v>0</v>
          </cell>
          <cell r="AQ164">
            <v>0</v>
          </cell>
          <cell r="AR164">
            <v>0</v>
          </cell>
          <cell r="AS164">
            <v>1527</v>
          </cell>
          <cell r="AT164">
            <v>5692138.4765855093</v>
          </cell>
          <cell r="AU164">
            <v>15245758.875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13311</v>
          </cell>
          <cell r="BC164">
            <v>49618896.70060885</v>
          </cell>
          <cell r="BD164">
            <v>132898687.875</v>
          </cell>
          <cell r="BE164">
            <v>646.38349253951992</v>
          </cell>
          <cell r="BF164">
            <v>0</v>
          </cell>
          <cell r="BG164">
            <v>0</v>
          </cell>
          <cell r="BH164">
            <v>1747.9090000000001</v>
          </cell>
          <cell r="BI164">
            <v>6515612.3591814674</v>
          </cell>
          <cell r="BJ164">
            <v>17451341.944625001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11563.091</v>
          </cell>
          <cell r="BR164">
            <v>43103284.341427386</v>
          </cell>
          <cell r="BS164">
            <v>115447345.93037501</v>
          </cell>
          <cell r="BT164">
            <v>714.03332957236239</v>
          </cell>
          <cell r="BU164">
            <v>0</v>
          </cell>
          <cell r="BW164">
            <v>50.232222222222219</v>
          </cell>
          <cell r="BX164">
            <v>187248.69998395856</v>
          </cell>
          <cell r="BY164">
            <v>501524.78569444444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11512.858777777778</v>
          </cell>
          <cell r="CG164">
            <v>42916035.641443424</v>
          </cell>
          <cell r="CH164">
            <v>114945821.14468056</v>
          </cell>
          <cell r="CI164">
            <v>375.52377130675245</v>
          </cell>
          <cell r="CJ164">
            <v>0</v>
          </cell>
          <cell r="CK164">
            <v>55.232222222222219</v>
          </cell>
          <cell r="CL164">
            <v>205887.00540827261</v>
          </cell>
          <cell r="CM164">
            <v>551445.41069444444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11457.626555555555</v>
          </cell>
          <cell r="CU164">
            <v>42710148.636035144</v>
          </cell>
          <cell r="CV164">
            <v>114394375.73398611</v>
          </cell>
          <cell r="CW164">
            <v>254.2372756410256</v>
          </cell>
        </row>
        <row r="165">
          <cell r="D165">
            <v>9305862</v>
          </cell>
          <cell r="E165" t="str">
            <v>[EA]디더블유이지에프멜라토닝원데이앰플(OY기획)(12ml+1ml)</v>
          </cell>
          <cell r="F165">
            <v>8.5999999999999993E-2</v>
          </cell>
          <cell r="G165">
            <v>3</v>
          </cell>
          <cell r="H165">
            <v>0</v>
          </cell>
          <cell r="I165">
            <v>4720.5205619412518</v>
          </cell>
          <cell r="J165">
            <v>1233.3333333333333</v>
          </cell>
          <cell r="K165">
            <v>360</v>
          </cell>
          <cell r="L165">
            <v>0</v>
          </cell>
          <cell r="M165">
            <v>0</v>
          </cell>
          <cell r="N165" t="str">
            <v/>
          </cell>
          <cell r="O165" t="str">
            <v/>
          </cell>
          <cell r="P165">
            <v>11745</v>
          </cell>
          <cell r="Q165">
            <v>4720.5205619412518</v>
          </cell>
          <cell r="R165">
            <v>55442514</v>
          </cell>
          <cell r="S165">
            <v>15813.636111111111</v>
          </cell>
          <cell r="T165">
            <v>185731156.125</v>
          </cell>
          <cell r="U165">
            <v>11745</v>
          </cell>
          <cell r="V165">
            <v>55442514</v>
          </cell>
          <cell r="W165">
            <v>0</v>
          </cell>
          <cell r="X165">
            <v>360</v>
          </cell>
          <cell r="Y165">
            <v>4720.5194444444442</v>
          </cell>
          <cell r="Z165">
            <v>1886961.2662922731</v>
          </cell>
          <cell r="AA165">
            <v>15813.636111111111</v>
          </cell>
          <cell r="AB165">
            <v>5692909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11385</v>
          </cell>
          <cell r="AJ165">
            <v>4704.04503589879</v>
          </cell>
          <cell r="AK165">
            <v>53555552.733707726</v>
          </cell>
          <cell r="AL165">
            <v>15813.636111111111</v>
          </cell>
          <cell r="AM165">
            <v>180038247.125</v>
          </cell>
          <cell r="AN165">
            <v>0</v>
          </cell>
          <cell r="AO165">
            <v>213.46875</v>
          </cell>
          <cell r="AP165">
            <v>0</v>
          </cell>
          <cell r="AQ165">
            <v>0</v>
          </cell>
          <cell r="AR165">
            <v>0</v>
          </cell>
          <cell r="AS165">
            <v>1300</v>
          </cell>
          <cell r="AT165">
            <v>6115258.5466684271</v>
          </cell>
          <cell r="AU165">
            <v>20557726.944444444</v>
          </cell>
          <cell r="AV165">
            <v>10000</v>
          </cell>
          <cell r="AW165">
            <v>4704.04503589879</v>
          </cell>
          <cell r="AX165">
            <v>47040450.358987898</v>
          </cell>
          <cell r="AY165">
            <v>15813.636111111111</v>
          </cell>
          <cell r="AZ165">
            <v>158136361.1111111</v>
          </cell>
          <cell r="BA165">
            <v>859.99999999999989</v>
          </cell>
          <cell r="BB165">
            <v>20085</v>
          </cell>
          <cell r="BC165">
            <v>94480744.546027198</v>
          </cell>
          <cell r="BD165">
            <v>317616881.29166669</v>
          </cell>
          <cell r="BE165">
            <v>278.10000000000002</v>
          </cell>
          <cell r="BF165">
            <v>0</v>
          </cell>
          <cell r="BG165">
            <v>0</v>
          </cell>
          <cell r="BH165">
            <v>1500</v>
          </cell>
          <cell r="BI165">
            <v>7056067.5538481846</v>
          </cell>
          <cell r="BJ165">
            <v>23720454.166666668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18585</v>
          </cell>
          <cell r="BR165">
            <v>87424676.992179006</v>
          </cell>
          <cell r="BS165">
            <v>293896427.125</v>
          </cell>
          <cell r="BT165">
            <v>268.3395721925134</v>
          </cell>
          <cell r="BU165">
            <v>0</v>
          </cell>
          <cell r="BW165">
            <v>2000</v>
          </cell>
          <cell r="BX165">
            <v>9408090.0717975795</v>
          </cell>
          <cell r="BY165">
            <v>31627272.22222222</v>
          </cell>
          <cell r="BZ165">
            <v>10000</v>
          </cell>
          <cell r="CA165">
            <v>4704.04503589879</v>
          </cell>
          <cell r="CB165">
            <v>47040450.358987898</v>
          </cell>
          <cell r="CC165">
            <v>15813.636111111111</v>
          </cell>
          <cell r="CD165">
            <v>158136361.1111111</v>
          </cell>
          <cell r="CE165">
            <v>859.99999999999989</v>
          </cell>
          <cell r="CF165">
            <v>26585</v>
          </cell>
          <cell r="CG165">
            <v>125057037.27936934</v>
          </cell>
          <cell r="CH165">
            <v>420405516.0138889</v>
          </cell>
          <cell r="CI165">
            <v>437.67987804878055</v>
          </cell>
          <cell r="CJ165">
            <v>0</v>
          </cell>
          <cell r="CK165">
            <v>3000</v>
          </cell>
          <cell r="CL165">
            <v>14112135.107696369</v>
          </cell>
          <cell r="CM165">
            <v>47440908.333333336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23585</v>
          </cell>
          <cell r="CU165">
            <v>110944902.17167297</v>
          </cell>
          <cell r="CV165">
            <v>372964607.68055552</v>
          </cell>
          <cell r="CW165">
            <v>573.68918918918916</v>
          </cell>
        </row>
        <row r="166">
          <cell r="D166">
            <v>9305865</v>
          </cell>
          <cell r="E166" t="str">
            <v>DWEGF_더마톡스니들샷_40mg*4(글로벌)</v>
          </cell>
          <cell r="F166">
            <v>600</v>
          </cell>
          <cell r="G166">
            <v>2</v>
          </cell>
          <cell r="H166">
            <v>0</v>
          </cell>
          <cell r="I166">
            <v>8021.1390276593156</v>
          </cell>
          <cell r="J166">
            <v>15</v>
          </cell>
          <cell r="K166">
            <v>0</v>
          </cell>
          <cell r="L166">
            <v>1</v>
          </cell>
          <cell r="M166">
            <v>0</v>
          </cell>
          <cell r="N166" t="str">
            <v/>
          </cell>
          <cell r="O166" t="str">
            <v/>
          </cell>
          <cell r="P166">
            <v>8197</v>
          </cell>
          <cell r="Q166">
            <v>8021.1390752714406</v>
          </cell>
          <cell r="R166">
            <v>65749277</v>
          </cell>
          <cell r="S166">
            <v>75855.142857142855</v>
          </cell>
          <cell r="T166">
            <v>621784606</v>
          </cell>
          <cell r="U166">
            <v>8197</v>
          </cell>
          <cell r="V166">
            <v>65749276.609723412</v>
          </cell>
          <cell r="W166">
            <v>0</v>
          </cell>
          <cell r="X166">
            <v>7</v>
          </cell>
          <cell r="Y166">
            <v>8021.1428571428569</v>
          </cell>
          <cell r="Z166">
            <v>62345.481741227006</v>
          </cell>
          <cell r="AA166">
            <v>75855.142857142855</v>
          </cell>
          <cell r="AB166">
            <v>530986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8190</v>
          </cell>
          <cell r="AJ166">
            <v>8020.3823587617553</v>
          </cell>
          <cell r="AK166">
            <v>65686931.518258773</v>
          </cell>
          <cell r="AL166">
            <v>75855.142857142855</v>
          </cell>
          <cell r="AM166">
            <v>621253620</v>
          </cell>
          <cell r="AN166">
            <v>0</v>
          </cell>
          <cell r="AO166" t="str">
            <v>판매계획 미입력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8190</v>
          </cell>
          <cell r="BC166">
            <v>65686931.518258773</v>
          </cell>
          <cell r="BD166">
            <v>621253620</v>
          </cell>
          <cell r="BE166" t="str">
            <v>판매계획 미입력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8190</v>
          </cell>
          <cell r="BR166">
            <v>65686931.518258773</v>
          </cell>
          <cell r="BS166">
            <v>621253620</v>
          </cell>
          <cell r="BT166">
            <v>49140</v>
          </cell>
          <cell r="BU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8190</v>
          </cell>
          <cell r="CG166">
            <v>65686931.518258773</v>
          </cell>
          <cell r="CH166">
            <v>621253620</v>
          </cell>
          <cell r="CI166">
            <v>24570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8190</v>
          </cell>
          <cell r="CU166">
            <v>65686931.518258773</v>
          </cell>
          <cell r="CV166">
            <v>621253620</v>
          </cell>
          <cell r="CW166">
            <v>16380</v>
          </cell>
        </row>
        <row r="167">
          <cell r="D167">
            <v>9305864</v>
          </cell>
          <cell r="E167" t="str">
            <v>베리어_리페어토너_200ml</v>
          </cell>
          <cell r="F167">
            <v>8.7999999999999995E-2</v>
          </cell>
          <cell r="G167">
            <v>3</v>
          </cell>
          <cell r="H167">
            <v>0</v>
          </cell>
          <cell r="I167">
            <v>3150.7128638591576</v>
          </cell>
          <cell r="J167">
            <v>972.66666666666663</v>
          </cell>
          <cell r="K167">
            <v>1154</v>
          </cell>
          <cell r="L167">
            <v>1</v>
          </cell>
          <cell r="M167">
            <v>0</v>
          </cell>
          <cell r="N167" t="str">
            <v/>
          </cell>
          <cell r="O167" t="str">
            <v/>
          </cell>
          <cell r="P167">
            <v>19994</v>
          </cell>
          <cell r="Q167">
            <v>3150.7128638591576</v>
          </cell>
          <cell r="R167">
            <v>62995353</v>
          </cell>
          <cell r="S167">
            <v>14207.292894280763</v>
          </cell>
          <cell r="T167">
            <v>284060614.12824959</v>
          </cell>
          <cell r="U167">
            <v>19994</v>
          </cell>
          <cell r="V167">
            <v>62995352.999999993</v>
          </cell>
          <cell r="W167">
            <v>0</v>
          </cell>
          <cell r="X167">
            <v>1154</v>
          </cell>
          <cell r="Y167">
            <v>3150.7125541125547</v>
          </cell>
          <cell r="Z167">
            <v>4037246.6799258734</v>
          </cell>
          <cell r="AA167">
            <v>14207.292894280763</v>
          </cell>
          <cell r="AB167">
            <v>16395216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18840</v>
          </cell>
          <cell r="AJ167">
            <v>3129.4111634858878</v>
          </cell>
          <cell r="AK167">
            <v>58958106.320074126</v>
          </cell>
          <cell r="AL167">
            <v>14207.292894280763</v>
          </cell>
          <cell r="AM167">
            <v>267665398.12824959</v>
          </cell>
          <cell r="AN167">
            <v>0</v>
          </cell>
          <cell r="AO167">
            <v>520.2203042470253</v>
          </cell>
          <cell r="AP167">
            <v>0</v>
          </cell>
          <cell r="AQ167">
            <v>0</v>
          </cell>
          <cell r="AR167">
            <v>0</v>
          </cell>
          <cell r="AS167">
            <v>1381.4627839124405</v>
          </cell>
          <cell r="AT167">
            <v>4323165.0579158841</v>
          </cell>
          <cell r="AU167">
            <v>19626846.393592536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17458.53721608756</v>
          </cell>
          <cell r="BC167">
            <v>54634941.262158245</v>
          </cell>
          <cell r="BD167">
            <v>248038551.73465705</v>
          </cell>
          <cell r="BE167">
            <v>623.67056208875613</v>
          </cell>
          <cell r="BF167">
            <v>0</v>
          </cell>
          <cell r="BG167">
            <v>0</v>
          </cell>
          <cell r="BH167">
            <v>1236.4627839124405</v>
          </cell>
          <cell r="BI167">
            <v>3869400.4392104303</v>
          </cell>
          <cell r="BJ167">
            <v>17566788.923921827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16222.074432175119</v>
          </cell>
          <cell r="BR167">
            <v>50765540.822947808</v>
          </cell>
          <cell r="BS167">
            <v>230471762.81073523</v>
          </cell>
          <cell r="BT167">
            <v>647.27421764017072</v>
          </cell>
          <cell r="BU167">
            <v>0</v>
          </cell>
          <cell r="BW167">
            <v>641.46278391244039</v>
          </cell>
          <cell r="BX167">
            <v>2007400.7969363267</v>
          </cell>
          <cell r="BY167">
            <v>9113449.6518247705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15580.611648262679</v>
          </cell>
          <cell r="CG167">
            <v>48758140.026011482</v>
          </cell>
          <cell r="CH167">
            <v>221358313.15891045</v>
          </cell>
          <cell r="CI167">
            <v>542.08178178211324</v>
          </cell>
          <cell r="CJ167">
            <v>0</v>
          </cell>
          <cell r="CK167">
            <v>641.46278391244039</v>
          </cell>
          <cell r="CL167">
            <v>2007400.7969363267</v>
          </cell>
          <cell r="CM167">
            <v>9113449.6518247705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14939.148864350238</v>
          </cell>
          <cell r="CU167">
            <v>46750739.229075156</v>
          </cell>
          <cell r="CV167">
            <v>212244863.50708568</v>
          </cell>
          <cell r="CW167">
            <v>460.76881349949332</v>
          </cell>
        </row>
        <row r="168">
          <cell r="D168">
            <v>9305858</v>
          </cell>
          <cell r="E168" t="str">
            <v>베리어_리페어미스트_60ml</v>
          </cell>
          <cell r="F168">
            <v>7.1999999999999995E-2</v>
          </cell>
          <cell r="G168">
            <v>3</v>
          </cell>
          <cell r="H168">
            <v>0</v>
          </cell>
          <cell r="I168">
            <v>3347.3859131557115</v>
          </cell>
          <cell r="J168">
            <v>1532.6666666666667</v>
          </cell>
          <cell r="K168">
            <v>2052</v>
          </cell>
          <cell r="L168">
            <v>1</v>
          </cell>
          <cell r="M168">
            <v>0</v>
          </cell>
          <cell r="N168" t="str">
            <v/>
          </cell>
          <cell r="O168" t="str">
            <v/>
          </cell>
          <cell r="P168">
            <v>10846</v>
          </cell>
          <cell r="Q168">
            <v>3347.3859487368613</v>
          </cell>
          <cell r="R168">
            <v>36305748</v>
          </cell>
          <cell r="S168">
            <v>14203.602826510722</v>
          </cell>
          <cell r="T168">
            <v>154052276.25633529</v>
          </cell>
          <cell r="U168">
            <v>10846</v>
          </cell>
          <cell r="V168">
            <v>36305747.614086844</v>
          </cell>
          <cell r="W168">
            <v>0</v>
          </cell>
          <cell r="X168">
            <v>2052</v>
          </cell>
          <cell r="Y168">
            <v>3347.3859141341031</v>
          </cell>
          <cell r="Z168">
            <v>7627001.5481456472</v>
          </cell>
          <cell r="AA168">
            <v>14203.602826510722</v>
          </cell>
          <cell r="AB168">
            <v>29145793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8794</v>
          </cell>
          <cell r="AJ168">
            <v>3261.1719867926258</v>
          </cell>
          <cell r="AK168">
            <v>28678746.451854352</v>
          </cell>
          <cell r="AL168">
            <v>14203.602826510722</v>
          </cell>
          <cell r="AM168">
            <v>124906483.25633529</v>
          </cell>
          <cell r="AN168">
            <v>0</v>
          </cell>
          <cell r="AO168">
            <v>450.95490626877819</v>
          </cell>
          <cell r="AP168">
            <v>0</v>
          </cell>
          <cell r="AQ168">
            <v>0</v>
          </cell>
          <cell r="AR168">
            <v>0</v>
          </cell>
          <cell r="AS168">
            <v>789.92456179410931</v>
          </cell>
          <cell r="AT168">
            <v>2576079.8526023896</v>
          </cell>
          <cell r="AU168">
            <v>11219774.738629054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8004.0754382058904</v>
          </cell>
          <cell r="BC168">
            <v>26102666.599251959</v>
          </cell>
          <cell r="BD168">
            <v>113686708.51770623</v>
          </cell>
          <cell r="BE168">
            <v>591.17181834632163</v>
          </cell>
          <cell r="BF168">
            <v>0</v>
          </cell>
          <cell r="BG168">
            <v>0</v>
          </cell>
          <cell r="BH168">
            <v>741.7618093537875</v>
          </cell>
          <cell r="BI168">
            <v>2419012.8335371842</v>
          </cell>
          <cell r="BJ168">
            <v>10535690.131935162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7262.3136288521027</v>
          </cell>
          <cell r="BR168">
            <v>23683653.765714776</v>
          </cell>
          <cell r="BS168">
            <v>103151018.38577107</v>
          </cell>
          <cell r="BT168">
            <v>325.26798090936308</v>
          </cell>
          <cell r="BU168">
            <v>0</v>
          </cell>
          <cell r="BW168">
            <v>223.3893337570054</v>
          </cell>
          <cell r="BX168">
            <v>728511.03739661432</v>
          </cell>
          <cell r="BY168">
            <v>3172933.372363349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7038.9242950950975</v>
          </cell>
          <cell r="CG168">
            <v>22955142.728318162</v>
          </cell>
          <cell r="CH168">
            <v>99978085.013407722</v>
          </cell>
          <cell r="CI168">
            <v>190.88765471143662</v>
          </cell>
          <cell r="CJ168">
            <v>0</v>
          </cell>
          <cell r="CK168">
            <v>253.3893337570054</v>
          </cell>
          <cell r="CL168">
            <v>826346.19700039306</v>
          </cell>
          <cell r="CM168">
            <v>3599041.4571586708</v>
          </cell>
          <cell r="CN168">
            <v>10000</v>
          </cell>
          <cell r="CO168">
            <v>3261.1719867926258</v>
          </cell>
          <cell r="CP168">
            <v>32611719.867926259</v>
          </cell>
          <cell r="CQ168">
            <v>14203.602826510722</v>
          </cell>
          <cell r="CR168">
            <v>142036028.26510721</v>
          </cell>
          <cell r="CS168">
            <v>720</v>
          </cell>
          <cell r="CT168">
            <v>16785.534961338093</v>
          </cell>
          <cell r="CU168">
            <v>54740516.399244033</v>
          </cell>
          <cell r="CV168">
            <v>238415071.82135627</v>
          </cell>
          <cell r="CW168">
            <v>328.5554907612937</v>
          </cell>
        </row>
        <row r="169">
          <cell r="D169">
            <v>9305857</v>
          </cell>
          <cell r="E169" t="str">
            <v>베리어_리페어마스크_25g*4매</v>
          </cell>
          <cell r="F169">
            <v>4.0000000000000001E-3</v>
          </cell>
          <cell r="G169">
            <v>3</v>
          </cell>
          <cell r="H169">
            <v>0</v>
          </cell>
          <cell r="I169">
            <v>1698.3962517550822</v>
          </cell>
          <cell r="J169">
            <v>3107</v>
          </cell>
          <cell r="K169">
            <v>1854</v>
          </cell>
          <cell r="L169">
            <v>1</v>
          </cell>
          <cell r="M169">
            <v>0</v>
          </cell>
          <cell r="N169" t="str">
            <v/>
          </cell>
          <cell r="O169" t="str">
            <v/>
          </cell>
          <cell r="P169">
            <v>16326</v>
          </cell>
          <cell r="Q169">
            <v>1698.3962391277717</v>
          </cell>
          <cell r="R169">
            <v>27728017</v>
          </cell>
          <cell r="S169">
            <v>9333.7969421882462</v>
          </cell>
          <cell r="T169">
            <v>152383568.8781653</v>
          </cell>
          <cell r="U169">
            <v>16326</v>
          </cell>
          <cell r="V169">
            <v>27728017.206153471</v>
          </cell>
          <cell r="W169">
            <v>0</v>
          </cell>
          <cell r="X169">
            <v>2093</v>
          </cell>
          <cell r="Y169">
            <v>1698.3960019038561</v>
          </cell>
          <cell r="Z169">
            <v>3947106.8306309064</v>
          </cell>
          <cell r="AA169">
            <v>9333.7969421882462</v>
          </cell>
          <cell r="AB169">
            <v>19535637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14233</v>
          </cell>
          <cell r="AJ169">
            <v>1670.8290711283</v>
          </cell>
          <cell r="AK169">
            <v>23780910.169369094</v>
          </cell>
          <cell r="AL169">
            <v>9333.7969421882462</v>
          </cell>
          <cell r="AM169">
            <v>132847931.8781653</v>
          </cell>
          <cell r="AN169">
            <v>0</v>
          </cell>
          <cell r="AO169">
            <v>333.76160909521269</v>
          </cell>
          <cell r="AP169">
            <v>0</v>
          </cell>
          <cell r="AQ169">
            <v>0</v>
          </cell>
          <cell r="AR169">
            <v>0</v>
          </cell>
          <cell r="AS169">
            <v>1964.3262866796399</v>
          </cell>
          <cell r="AT169">
            <v>3282053.4649658455</v>
          </cell>
          <cell r="AU169">
            <v>18334622.688070416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12268.673713320361</v>
          </cell>
          <cell r="BC169">
            <v>20498856.704403248</v>
          </cell>
          <cell r="BD169">
            <v>114513309.1900949</v>
          </cell>
          <cell r="BE169">
            <v>467.28333159131432</v>
          </cell>
          <cell r="BF169">
            <v>0</v>
          </cell>
          <cell r="BG169">
            <v>0</v>
          </cell>
          <cell r="BH169">
            <v>1444.3262866796399</v>
          </cell>
          <cell r="BI169">
            <v>2413222.3479791293</v>
          </cell>
          <cell r="BJ169">
            <v>13481048.278132528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10824.347426640721</v>
          </cell>
          <cell r="BR169">
            <v>18085634.356424119</v>
          </cell>
          <cell r="BS169">
            <v>101032260.91196238</v>
          </cell>
          <cell r="BT169">
            <v>241.99586294272115</v>
          </cell>
          <cell r="BU169">
            <v>0</v>
          </cell>
          <cell r="BW169">
            <v>429.32628667963979</v>
          </cell>
          <cell r="BX169">
            <v>717330.84078390477</v>
          </cell>
          <cell r="BY169">
            <v>4007244.3818114563</v>
          </cell>
          <cell r="BZ169">
            <v>10000</v>
          </cell>
          <cell r="CA169">
            <v>1670.8290711283</v>
          </cell>
          <cell r="CB169">
            <v>16708290.711283</v>
          </cell>
          <cell r="CC169">
            <v>9333.7969421882462</v>
          </cell>
          <cell r="CD169">
            <v>93337969.421882465</v>
          </cell>
          <cell r="CE169">
            <v>40</v>
          </cell>
          <cell r="CF169">
            <v>20395.021139961082</v>
          </cell>
          <cell r="CG169">
            <v>34076594.22692322</v>
          </cell>
          <cell r="CH169">
            <v>190362985.95203337</v>
          </cell>
          <cell r="CI169">
            <v>273.8270261801178</v>
          </cell>
          <cell r="CJ169">
            <v>0</v>
          </cell>
          <cell r="CK169">
            <v>489.32628667963979</v>
          </cell>
          <cell r="CL169">
            <v>817580.5850516028</v>
          </cell>
          <cell r="CM169">
            <v>4567272.1983427508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19905.694853281442</v>
          </cell>
          <cell r="CU169">
            <v>33259013.641871616</v>
          </cell>
          <cell r="CV169">
            <v>185795713.75369063</v>
          </cell>
          <cell r="CW169">
            <v>192.20175268697884</v>
          </cell>
        </row>
        <row r="170">
          <cell r="D170">
            <v>9305818</v>
          </cell>
          <cell r="E170" t="str">
            <v>[EA]디더블유이지에프멜라토닝원데이앰플12ml</v>
          </cell>
          <cell r="F170">
            <v>9.9000000000000005E-2</v>
          </cell>
          <cell r="G170" t="str">
            <v>1</v>
          </cell>
          <cell r="H170">
            <v>0</v>
          </cell>
          <cell r="I170">
            <v>3961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 t="str">
            <v/>
          </cell>
          <cell r="O170" t="str">
            <v/>
          </cell>
          <cell r="P170">
            <v>1028</v>
          </cell>
          <cell r="Q170">
            <v>3961</v>
          </cell>
          <cell r="R170">
            <v>4071908</v>
          </cell>
          <cell r="S170">
            <v>19805</v>
          </cell>
          <cell r="T170">
            <v>20359540</v>
          </cell>
          <cell r="U170">
            <v>1028</v>
          </cell>
          <cell r="V170">
            <v>4071908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1028</v>
          </cell>
          <cell r="AJ170">
            <v>3961</v>
          </cell>
          <cell r="AK170">
            <v>4071908</v>
          </cell>
          <cell r="AL170">
            <v>19805</v>
          </cell>
          <cell r="AM170">
            <v>20359540</v>
          </cell>
          <cell r="AN170">
            <v>0</v>
          </cell>
          <cell r="AO170" t="str">
            <v>판매계획 미입력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1028</v>
          </cell>
          <cell r="BC170">
            <v>4071908</v>
          </cell>
          <cell r="BD170">
            <v>20359540</v>
          </cell>
          <cell r="BE170" t="str">
            <v>판매계획 미입력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1028</v>
          </cell>
          <cell r="BR170">
            <v>4071908</v>
          </cell>
          <cell r="BS170">
            <v>20359540</v>
          </cell>
          <cell r="BT170" t="str">
            <v>판매계획 미입력</v>
          </cell>
          <cell r="BU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1028</v>
          </cell>
          <cell r="CG170">
            <v>4071908</v>
          </cell>
          <cell r="CH170">
            <v>20359540</v>
          </cell>
          <cell r="CI170" t="str">
            <v>판매계획 미입력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1028</v>
          </cell>
          <cell r="CU170">
            <v>4071908</v>
          </cell>
          <cell r="CV170">
            <v>20359540</v>
          </cell>
          <cell r="CW170" t="str">
            <v>판매계획 미입력</v>
          </cell>
        </row>
        <row r="171">
          <cell r="D171">
            <v>9305813</v>
          </cell>
          <cell r="E171" t="str">
            <v>[OEM]Lekarka Moist Shine Mist_B_50ml</v>
          </cell>
          <cell r="F171" t="str">
            <v/>
          </cell>
          <cell r="G171" t="str">
            <v>1</v>
          </cell>
          <cell r="H171">
            <v>0</v>
          </cell>
          <cell r="I171">
            <v>3721.2926829268295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 t="str">
            <v/>
          </cell>
          <cell r="O171" t="str">
            <v/>
          </cell>
          <cell r="P171">
            <v>164</v>
          </cell>
          <cell r="Q171">
            <v>3721.2926829268295</v>
          </cell>
          <cell r="R171">
            <v>610292</v>
          </cell>
          <cell r="S171">
            <v>18606.463414634145</v>
          </cell>
          <cell r="T171">
            <v>3051460</v>
          </cell>
          <cell r="U171">
            <v>164</v>
          </cell>
          <cell r="V171">
            <v>610292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 t="str">
            <v/>
          </cell>
          <cell r="AI171">
            <v>164</v>
          </cell>
          <cell r="AJ171">
            <v>3721.2926829268295</v>
          </cell>
          <cell r="AK171">
            <v>610292</v>
          </cell>
          <cell r="AL171">
            <v>18606.463414634145</v>
          </cell>
          <cell r="AM171">
            <v>3051460</v>
          </cell>
          <cell r="AN171">
            <v>0</v>
          </cell>
          <cell r="AO171" t="str">
            <v>판매계획 미입력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 t="str">
            <v/>
          </cell>
          <cell r="BB171">
            <v>164</v>
          </cell>
          <cell r="BC171">
            <v>610292</v>
          </cell>
          <cell r="BD171">
            <v>3051460</v>
          </cell>
          <cell r="BE171" t="str">
            <v>판매계획 미입력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 t="str">
            <v/>
          </cell>
          <cell r="BQ171">
            <v>164</v>
          </cell>
          <cell r="BR171">
            <v>610292</v>
          </cell>
          <cell r="BS171">
            <v>3051460</v>
          </cell>
          <cell r="BT171" t="str">
            <v>판매계획 미입력</v>
          </cell>
          <cell r="BU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 t="str">
            <v/>
          </cell>
          <cell r="CF171">
            <v>164</v>
          </cell>
          <cell r="CG171">
            <v>610292</v>
          </cell>
          <cell r="CH171">
            <v>3051460</v>
          </cell>
          <cell r="CI171" t="str">
            <v>판매계획 미입력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 t="str">
            <v/>
          </cell>
          <cell r="CT171">
            <v>164</v>
          </cell>
          <cell r="CU171">
            <v>610292</v>
          </cell>
          <cell r="CV171">
            <v>3051460</v>
          </cell>
          <cell r="CW171" t="str">
            <v>판매계획 미입력</v>
          </cell>
        </row>
        <row r="172">
          <cell r="D172">
            <v>9305782</v>
          </cell>
          <cell r="E172" t="str">
            <v>멜라_토닝원데이앰플_0.7ml샤세</v>
          </cell>
          <cell r="F172">
            <v>5.0000000000000001E-3</v>
          </cell>
          <cell r="G172">
            <v>3</v>
          </cell>
          <cell r="H172">
            <v>0</v>
          </cell>
          <cell r="I172">
            <v>169.10897621111431</v>
          </cell>
          <cell r="J172">
            <v>354</v>
          </cell>
          <cell r="K172">
            <v>29</v>
          </cell>
          <cell r="L172">
            <v>1</v>
          </cell>
          <cell r="M172">
            <v>0</v>
          </cell>
          <cell r="N172" t="str">
            <v/>
          </cell>
          <cell r="O172" t="str">
            <v/>
          </cell>
          <cell r="P172">
            <v>20766</v>
          </cell>
          <cell r="Q172">
            <v>169.10897621111431</v>
          </cell>
          <cell r="R172">
            <v>3511717</v>
          </cell>
          <cell r="S172">
            <v>2179.4482758620688</v>
          </cell>
          <cell r="T172">
            <v>45258422.896551721</v>
          </cell>
          <cell r="U172">
            <v>20766</v>
          </cell>
          <cell r="V172">
            <v>3511716.9999999995</v>
          </cell>
          <cell r="W172">
            <v>0</v>
          </cell>
          <cell r="X172">
            <v>29</v>
          </cell>
          <cell r="Y172">
            <v>169.10344827586206</v>
          </cell>
          <cell r="Z172">
            <v>5445.2917727964887</v>
          </cell>
          <cell r="AA172">
            <v>2179.4482758620688</v>
          </cell>
          <cell r="AB172">
            <v>63204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20737</v>
          </cell>
          <cell r="AJ172">
            <v>169.08288123774912</v>
          </cell>
          <cell r="AK172">
            <v>3506271.7082272037</v>
          </cell>
          <cell r="AL172">
            <v>2179.4482758620688</v>
          </cell>
          <cell r="AM172">
            <v>45195218.896551721</v>
          </cell>
          <cell r="AN172">
            <v>0</v>
          </cell>
          <cell r="AO172" t="str">
            <v>판매계획 미입력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20737</v>
          </cell>
          <cell r="BC172">
            <v>3506271.7082272037</v>
          </cell>
          <cell r="BD172">
            <v>45195218.896551721</v>
          </cell>
          <cell r="BE172" t="str">
            <v>판매계획 미입력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20737</v>
          </cell>
          <cell r="BR172">
            <v>3506271.7082272037</v>
          </cell>
          <cell r="BS172">
            <v>45195218.896551721</v>
          </cell>
          <cell r="BT172">
            <v>5272.1186440677966</v>
          </cell>
          <cell r="BU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20737</v>
          </cell>
          <cell r="CG172">
            <v>3506271.7082272037</v>
          </cell>
          <cell r="CH172">
            <v>45195218.896551721</v>
          </cell>
          <cell r="CI172">
            <v>2636.0593220338983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20737</v>
          </cell>
          <cell r="CU172">
            <v>3506271.7082272037</v>
          </cell>
          <cell r="CV172">
            <v>45195218.896551721</v>
          </cell>
          <cell r="CW172">
            <v>1757.3728813559321</v>
          </cell>
        </row>
        <row r="173">
          <cell r="D173">
            <v>9305648</v>
          </cell>
          <cell r="E173" t="str">
            <v>베리어_리페어클렌저_150ml</v>
          </cell>
          <cell r="F173">
            <v>0.13200000000000001</v>
          </cell>
          <cell r="G173">
            <v>3</v>
          </cell>
          <cell r="H173">
            <v>0</v>
          </cell>
          <cell r="I173">
            <v>2780.6447513136991</v>
          </cell>
          <cell r="J173">
            <v>1266.3333333333333</v>
          </cell>
          <cell r="K173">
            <v>1329</v>
          </cell>
          <cell r="L173">
            <v>0</v>
          </cell>
          <cell r="M173">
            <v>0</v>
          </cell>
          <cell r="N173" t="str">
            <v/>
          </cell>
          <cell r="O173" t="str">
            <v/>
          </cell>
          <cell r="P173">
            <v>8183</v>
          </cell>
          <cell r="Q173">
            <v>2780.6447513136991</v>
          </cell>
          <cell r="R173">
            <v>22754016</v>
          </cell>
          <cell r="S173">
            <v>11201.474040632054</v>
          </cell>
          <cell r="T173">
            <v>91661662.074492097</v>
          </cell>
          <cell r="U173">
            <v>8183</v>
          </cell>
          <cell r="V173">
            <v>22754016</v>
          </cell>
          <cell r="W173">
            <v>0</v>
          </cell>
          <cell r="X173">
            <v>1329</v>
          </cell>
          <cell r="Y173">
            <v>2780.6448457486836</v>
          </cell>
          <cell r="Z173">
            <v>4103374.8989923843</v>
          </cell>
          <cell r="AA173">
            <v>11201.474040632054</v>
          </cell>
          <cell r="AB173">
            <v>14886759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6854</v>
          </cell>
          <cell r="AJ173">
            <v>2721.1323462222958</v>
          </cell>
          <cell r="AK173">
            <v>18650641.101007614</v>
          </cell>
          <cell r="AL173">
            <v>11201.474040632054</v>
          </cell>
          <cell r="AM173">
            <v>76774903.074492097</v>
          </cell>
          <cell r="AN173">
            <v>0</v>
          </cell>
          <cell r="AO173">
            <v>227.14227732402276</v>
          </cell>
          <cell r="AP173">
            <v>0</v>
          </cell>
          <cell r="AQ173">
            <v>0</v>
          </cell>
          <cell r="AR173">
            <v>0</v>
          </cell>
          <cell r="AS173">
            <v>1321.9142604762471</v>
          </cell>
          <cell r="AT173">
            <v>3597103.6531144413</v>
          </cell>
          <cell r="AU173">
            <v>14807388.272666002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5532.0857395237526</v>
          </cell>
          <cell r="BC173">
            <v>15053537.447893174</v>
          </cell>
          <cell r="BD173">
            <v>61967514.801826097</v>
          </cell>
          <cell r="BE173">
            <v>270.48196064128467</v>
          </cell>
          <cell r="BF173">
            <v>0</v>
          </cell>
          <cell r="BG173">
            <v>0</v>
          </cell>
          <cell r="BH173">
            <v>946.91426047624714</v>
          </cell>
          <cell r="BI173">
            <v>2576679.0232810806</v>
          </cell>
          <cell r="BJ173">
            <v>10606835.507428981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4585.1714790475053</v>
          </cell>
          <cell r="BR173">
            <v>12476858.424612092</v>
          </cell>
          <cell r="BS173">
            <v>51360679.294397108</v>
          </cell>
          <cell r="BT173">
            <v>191.03449692694764</v>
          </cell>
          <cell r="BU173">
            <v>0</v>
          </cell>
          <cell r="BW173">
            <v>446.91426047624714</v>
          </cell>
          <cell r="BX173">
            <v>1216112.8501699327</v>
          </cell>
          <cell r="BY173">
            <v>5006098.4871129543</v>
          </cell>
          <cell r="BZ173">
            <v>10000</v>
          </cell>
          <cell r="CA173">
            <v>2721.1323462222958</v>
          </cell>
          <cell r="CB173">
            <v>27211323.46222296</v>
          </cell>
          <cell r="CC173">
            <v>11201.474040632054</v>
          </cell>
          <cell r="CD173">
            <v>112014740.40632054</v>
          </cell>
          <cell r="CE173">
            <v>1320</v>
          </cell>
          <cell r="CF173">
            <v>14138.257218571258</v>
          </cell>
          <cell r="CG173">
            <v>38472069.036665119</v>
          </cell>
          <cell r="CH173">
            <v>158369321.21360469</v>
          </cell>
          <cell r="CI173">
            <v>427.05440153677739</v>
          </cell>
          <cell r="CJ173">
            <v>0</v>
          </cell>
          <cell r="CK173">
            <v>446.91426047624714</v>
          </cell>
          <cell r="CL173">
            <v>1216112.8501699327</v>
          </cell>
          <cell r="CM173">
            <v>5006098.4871129543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13691.342958095011</v>
          </cell>
          <cell r="CU173">
            <v>37255956.186495185</v>
          </cell>
          <cell r="CV173">
            <v>153363222.72649175</v>
          </cell>
          <cell r="CW173">
            <v>324.35400532470413</v>
          </cell>
        </row>
        <row r="174">
          <cell r="D174">
            <v>9305555</v>
          </cell>
          <cell r="E174" t="str">
            <v>멜라_토닝크림_105ml</v>
          </cell>
          <cell r="F174">
            <v>0.23100000000000001</v>
          </cell>
          <cell r="G174">
            <v>3</v>
          </cell>
          <cell r="H174">
            <v>0</v>
          </cell>
          <cell r="I174">
            <v>4208.8110526315786</v>
          </cell>
          <cell r="J174">
            <v>765.66666666666663</v>
          </cell>
          <cell r="K174">
            <v>1251</v>
          </cell>
          <cell r="L174">
            <v>1</v>
          </cell>
          <cell r="M174">
            <v>0</v>
          </cell>
          <cell r="N174" t="str">
            <v/>
          </cell>
          <cell r="O174" t="str">
            <v/>
          </cell>
          <cell r="P174">
            <v>28500</v>
          </cell>
          <cell r="Q174">
            <v>4208.8110526315786</v>
          </cell>
          <cell r="R174">
            <v>119951115</v>
          </cell>
          <cell r="S174">
            <v>14754.932054356515</v>
          </cell>
          <cell r="T174">
            <v>420515563.54916072</v>
          </cell>
          <cell r="U174">
            <v>28500</v>
          </cell>
          <cell r="V174">
            <v>119951114.99999999</v>
          </cell>
          <cell r="W174">
            <v>0</v>
          </cell>
          <cell r="X174">
            <v>1251</v>
          </cell>
          <cell r="Y174">
            <v>4208.8113509192635</v>
          </cell>
          <cell r="Z174">
            <v>5846385.7022509873</v>
          </cell>
          <cell r="AA174">
            <v>14754.932054356515</v>
          </cell>
          <cell r="AB174">
            <v>18458420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27249</v>
          </cell>
          <cell r="AJ174">
            <v>4187.4831846214174</v>
          </cell>
          <cell r="AK174">
            <v>114104729.29774901</v>
          </cell>
          <cell r="AL174">
            <v>14754.932054356517</v>
          </cell>
          <cell r="AM174">
            <v>402057143.54916072</v>
          </cell>
          <cell r="AN174">
            <v>0</v>
          </cell>
          <cell r="AO174">
            <v>3676.776611694153</v>
          </cell>
          <cell r="AP174">
            <v>0</v>
          </cell>
          <cell r="AQ174">
            <v>0</v>
          </cell>
          <cell r="AR174">
            <v>0</v>
          </cell>
          <cell r="AS174">
            <v>222.33333333333331</v>
          </cell>
          <cell r="AT174">
            <v>931017.09471416171</v>
          </cell>
          <cell r="AU174">
            <v>3280513.2267519319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27026.666666666668</v>
          </cell>
          <cell r="BC174">
            <v>113173712.20303485</v>
          </cell>
          <cell r="BD174">
            <v>398776630.3224088</v>
          </cell>
          <cell r="BE174">
            <v>3582.3269513991163</v>
          </cell>
          <cell r="BF174">
            <v>0</v>
          </cell>
          <cell r="BG174">
            <v>0</v>
          </cell>
          <cell r="BH174">
            <v>222.33333333333331</v>
          </cell>
          <cell r="BI174">
            <v>931017.09471416171</v>
          </cell>
          <cell r="BJ174">
            <v>3280513.2267519319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26804.333333333336</v>
          </cell>
          <cell r="BR174">
            <v>112242695.10832068</v>
          </cell>
          <cell r="BS174">
            <v>395496117.09565693</v>
          </cell>
          <cell r="BT174">
            <v>1973.5942187073908</v>
          </cell>
          <cell r="BU174">
            <v>0</v>
          </cell>
          <cell r="BW174">
            <v>222.33333333333331</v>
          </cell>
          <cell r="BX174">
            <v>931017.09471416171</v>
          </cell>
          <cell r="BY174">
            <v>3280513.2267519319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26582.000000000004</v>
          </cell>
          <cell r="CG174">
            <v>111311678.01360653</v>
          </cell>
          <cell r="CH174">
            <v>392215603.86890501</v>
          </cell>
          <cell r="CI174">
            <v>1354.944308098924</v>
          </cell>
          <cell r="CJ174">
            <v>0</v>
          </cell>
          <cell r="CK174">
            <v>234.33333333333331</v>
          </cell>
          <cell r="CL174">
            <v>981266.89292961871</v>
          </cell>
          <cell r="CM174">
            <v>3457572.4114042101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26347.666666666672</v>
          </cell>
          <cell r="CU174">
            <v>110330411.12067692</v>
          </cell>
          <cell r="CV174">
            <v>388758031.45750082</v>
          </cell>
          <cell r="CW174">
            <v>1032.3421854592948</v>
          </cell>
        </row>
        <row r="175">
          <cell r="D175">
            <v>9305554</v>
          </cell>
          <cell r="E175" t="str">
            <v>베리어_리페어크림_105ml</v>
          </cell>
          <cell r="F175">
            <v>0.46200000000000002</v>
          </cell>
          <cell r="G175">
            <v>3</v>
          </cell>
          <cell r="H175">
            <v>0</v>
          </cell>
          <cell r="I175">
            <v>4444.4122691463253</v>
          </cell>
          <cell r="J175">
            <v>3962</v>
          </cell>
          <cell r="K175">
            <v>3385</v>
          </cell>
          <cell r="L175">
            <v>0</v>
          </cell>
          <cell r="M175">
            <v>0</v>
          </cell>
          <cell r="N175" t="str">
            <v/>
          </cell>
          <cell r="O175" t="str">
            <v/>
          </cell>
          <cell r="P175">
            <v>38715</v>
          </cell>
          <cell r="Q175">
            <v>4444.4122691463253</v>
          </cell>
          <cell r="R175">
            <v>172065421</v>
          </cell>
          <cell r="S175">
            <v>26288.519142419602</v>
          </cell>
          <cell r="T175">
            <v>1017760018.5987749</v>
          </cell>
          <cell r="U175">
            <v>38715</v>
          </cell>
          <cell r="V175">
            <v>172065421</v>
          </cell>
          <cell r="W175">
            <v>0</v>
          </cell>
          <cell r="X175">
            <v>3265</v>
          </cell>
          <cell r="Y175">
            <v>4444.4123040520553</v>
          </cell>
          <cell r="Z175">
            <v>16112696.273932612</v>
          </cell>
          <cell r="AA175">
            <v>26288.519142419602</v>
          </cell>
          <cell r="AB175">
            <v>85832015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35450</v>
          </cell>
          <cell r="AJ175">
            <v>4399.230598760716</v>
          </cell>
          <cell r="AK175">
            <v>155952724.72606739</v>
          </cell>
          <cell r="AL175">
            <v>26288.519142419602</v>
          </cell>
          <cell r="AM175">
            <v>931928003.59877491</v>
          </cell>
          <cell r="AN175">
            <v>0</v>
          </cell>
          <cell r="AO175">
            <v>255.64428812608395</v>
          </cell>
          <cell r="AP175">
            <v>0</v>
          </cell>
          <cell r="AQ175">
            <v>0</v>
          </cell>
          <cell r="AR175">
            <v>0</v>
          </cell>
          <cell r="AS175">
            <v>4964.6334751075683</v>
          </cell>
          <cell r="AT175">
            <v>21840567.495324962</v>
          </cell>
          <cell r="AU175">
            <v>130512862.14546245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30485.36652489243</v>
          </cell>
          <cell r="BC175">
            <v>134112157.23074241</v>
          </cell>
          <cell r="BD175">
            <v>801415141.4533124</v>
          </cell>
          <cell r="BE175">
            <v>264.05806142451024</v>
          </cell>
          <cell r="BF175">
            <v>0</v>
          </cell>
          <cell r="BG175">
            <v>0</v>
          </cell>
          <cell r="BH175">
            <v>3940.7434325752979</v>
          </cell>
          <cell r="BI175">
            <v>17336239.090450589</v>
          </cell>
          <cell r="BJ175">
            <v>103596309.16262005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26544.623092317132</v>
          </cell>
          <cell r="BR175">
            <v>116775918.14029182</v>
          </cell>
          <cell r="BS175">
            <v>697818832.29069233</v>
          </cell>
          <cell r="BT175">
            <v>229.45472754607374</v>
          </cell>
          <cell r="BU175">
            <v>0</v>
          </cell>
          <cell r="BW175">
            <v>3574.8549933969771</v>
          </cell>
          <cell r="BX175">
            <v>15726611.473084519</v>
          </cell>
          <cell r="BY175">
            <v>93977643.925290734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22969.768098920154</v>
          </cell>
          <cell r="CG175">
            <v>101049306.6672073</v>
          </cell>
          <cell r="CH175">
            <v>603841188.36540163</v>
          </cell>
          <cell r="CI175">
            <v>191.43502993297565</v>
          </cell>
          <cell r="CJ175">
            <v>0</v>
          </cell>
          <cell r="CK175">
            <v>2874.8549933969771</v>
          </cell>
          <cell r="CL175">
            <v>12647150.053952018</v>
          </cell>
          <cell r="CM175">
            <v>75575680.525597006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20094.913105523177</v>
          </cell>
          <cell r="CU175">
            <v>88402156.613255292</v>
          </cell>
          <cell r="CV175">
            <v>528265507.83980459</v>
          </cell>
          <cell r="CW175">
            <v>152.15734305040266</v>
          </cell>
        </row>
        <row r="176">
          <cell r="D176">
            <v>9305530</v>
          </cell>
          <cell r="E176" t="str">
            <v>멜라_토닝원데이앰플_1ml*7_V2</v>
          </cell>
          <cell r="F176">
            <v>5.0999999999999997E-2</v>
          </cell>
          <cell r="G176">
            <v>3</v>
          </cell>
          <cell r="H176">
            <v>0</v>
          </cell>
          <cell r="I176">
            <v>5529.2455419444877</v>
          </cell>
          <cell r="J176">
            <v>579.33333333333337</v>
          </cell>
          <cell r="K176">
            <v>566</v>
          </cell>
          <cell r="L176">
            <v>1</v>
          </cell>
          <cell r="M176">
            <v>0</v>
          </cell>
          <cell r="N176" t="str">
            <v/>
          </cell>
          <cell r="O176" t="str">
            <v/>
          </cell>
          <cell r="P176">
            <v>25755</v>
          </cell>
          <cell r="Q176">
            <v>5529.2455445544556</v>
          </cell>
          <cell r="R176">
            <v>142405719</v>
          </cell>
          <cell r="S176">
            <v>13621.452855245683</v>
          </cell>
          <cell r="T176">
            <v>350820518.2868526</v>
          </cell>
          <cell r="U176">
            <v>25755</v>
          </cell>
          <cell r="V176">
            <v>142405718.9327803</v>
          </cell>
          <cell r="W176">
            <v>0</v>
          </cell>
          <cell r="X176">
            <v>753</v>
          </cell>
          <cell r="Y176">
            <v>5529.2453720508165</v>
          </cell>
          <cell r="Z176">
            <v>4623081.3241544925</v>
          </cell>
          <cell r="AA176">
            <v>13621.452855245683</v>
          </cell>
          <cell r="AB176">
            <v>10256954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25002</v>
          </cell>
          <cell r="AJ176">
            <v>5510.8646378627909</v>
          </cell>
          <cell r="AK176">
            <v>137782637.6758455</v>
          </cell>
          <cell r="AL176">
            <v>13621.452855245685</v>
          </cell>
          <cell r="AM176">
            <v>340563564.2868526</v>
          </cell>
          <cell r="AN176">
            <v>0</v>
          </cell>
          <cell r="AO176">
            <v>2368.6105263157892</v>
          </cell>
          <cell r="AP176">
            <v>0</v>
          </cell>
          <cell r="AQ176">
            <v>0</v>
          </cell>
          <cell r="AR176">
            <v>0</v>
          </cell>
          <cell r="AS176">
            <v>350</v>
          </cell>
          <cell r="AT176">
            <v>1928802.6232519769</v>
          </cell>
          <cell r="AU176">
            <v>4767508.4993359894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24652</v>
          </cell>
          <cell r="BC176">
            <v>135853835.05259353</v>
          </cell>
          <cell r="BD176">
            <v>335796055.78751665</v>
          </cell>
          <cell r="BE176">
            <v>2610.2117647058826</v>
          </cell>
          <cell r="BF176">
            <v>0</v>
          </cell>
          <cell r="BG176">
            <v>0</v>
          </cell>
          <cell r="BH176">
            <v>350</v>
          </cell>
          <cell r="BI176">
            <v>1928802.6232519769</v>
          </cell>
          <cell r="BJ176">
            <v>4767508.4993359894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24302</v>
          </cell>
          <cell r="BR176">
            <v>133925032.42934154</v>
          </cell>
          <cell r="BS176">
            <v>331028547.28818065</v>
          </cell>
          <cell r="BT176">
            <v>2026.4175416924029</v>
          </cell>
          <cell r="BU176">
            <v>0</v>
          </cell>
          <cell r="BW176">
            <v>249.99999999999997</v>
          </cell>
          <cell r="BX176">
            <v>1377716.1594656976</v>
          </cell>
          <cell r="BY176">
            <v>3405363.2138114208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24052</v>
          </cell>
          <cell r="CG176">
            <v>132547316.26987585</v>
          </cell>
          <cell r="CH176">
            <v>327623184.07436919</v>
          </cell>
          <cell r="CI176">
            <v>1536.6871746332226</v>
          </cell>
          <cell r="CJ176">
            <v>0</v>
          </cell>
          <cell r="CK176">
            <v>249.99999999999997</v>
          </cell>
          <cell r="CL176">
            <v>1377716.1594656976</v>
          </cell>
          <cell r="CM176">
            <v>3405363.2138114208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23802</v>
          </cell>
          <cell r="CU176">
            <v>131169600.11041015</v>
          </cell>
          <cell r="CV176">
            <v>324217820.86055779</v>
          </cell>
          <cell r="CW176">
            <v>1232.5546605293441</v>
          </cell>
        </row>
        <row r="177">
          <cell r="D177">
            <v>9305080</v>
          </cell>
          <cell r="E177" t="str">
            <v>DWEGF_더마톡스니들샷_40mg*2(글로벌)</v>
          </cell>
          <cell r="F177">
            <v>300</v>
          </cell>
          <cell r="G177">
            <v>3</v>
          </cell>
          <cell r="H177">
            <v>0</v>
          </cell>
          <cell r="I177">
            <v>4267.892202618099</v>
          </cell>
          <cell r="J177">
            <v>284.33333333333331</v>
          </cell>
          <cell r="K177">
            <v>652</v>
          </cell>
          <cell r="L177">
            <v>1</v>
          </cell>
          <cell r="M177">
            <v>0</v>
          </cell>
          <cell r="N177" t="str">
            <v/>
          </cell>
          <cell r="O177" t="str">
            <v/>
          </cell>
          <cell r="P177">
            <v>17570</v>
          </cell>
          <cell r="Q177">
            <v>4267.892202618099</v>
          </cell>
          <cell r="R177">
            <v>74986866</v>
          </cell>
          <cell r="S177">
            <v>9732.7871794871789</v>
          </cell>
          <cell r="T177">
            <v>171005070.74358973</v>
          </cell>
          <cell r="U177">
            <v>17570</v>
          </cell>
          <cell r="V177">
            <v>74986866</v>
          </cell>
          <cell r="W177">
            <v>0</v>
          </cell>
          <cell r="X177">
            <v>780</v>
          </cell>
          <cell r="Y177">
            <v>4267.8924050632913</v>
          </cell>
          <cell r="Z177">
            <v>3696398.2733213645</v>
          </cell>
          <cell r="AA177">
            <v>9732.7871794871789</v>
          </cell>
          <cell r="AB177">
            <v>7591574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16790</v>
          </cell>
          <cell r="AJ177">
            <v>4246.0076073066493</v>
          </cell>
          <cell r="AK177">
            <v>71290467.72667864</v>
          </cell>
          <cell r="AL177">
            <v>9732.7871794871789</v>
          </cell>
          <cell r="AM177">
            <v>163413496.74358973</v>
          </cell>
          <cell r="AN177">
            <v>0</v>
          </cell>
          <cell r="AO177">
            <v>1308.3116883116884</v>
          </cell>
          <cell r="AP177">
            <v>0</v>
          </cell>
          <cell r="AQ177">
            <v>0</v>
          </cell>
          <cell r="AR177">
            <v>0</v>
          </cell>
          <cell r="AS177">
            <v>455</v>
          </cell>
          <cell r="AT177">
            <v>1931933.4613245255</v>
          </cell>
          <cell r="AU177">
            <v>4428418.166666666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16335</v>
          </cell>
          <cell r="BC177">
            <v>69358534.265354112</v>
          </cell>
          <cell r="BD177">
            <v>158985078.57692307</v>
          </cell>
          <cell r="BE177">
            <v>1336.5</v>
          </cell>
          <cell r="BF177">
            <v>0</v>
          </cell>
          <cell r="BG177">
            <v>0</v>
          </cell>
          <cell r="BH177">
            <v>300</v>
          </cell>
          <cell r="BI177">
            <v>1273802.2821919948</v>
          </cell>
          <cell r="BJ177">
            <v>2919836.1538461535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16035</v>
          </cell>
          <cell r="BR177">
            <v>68084731.98316212</v>
          </cell>
          <cell r="BS177">
            <v>156065242.42307693</v>
          </cell>
          <cell r="BT177">
            <v>1330.9099292960348</v>
          </cell>
          <cell r="BU177">
            <v>0</v>
          </cell>
          <cell r="BW177">
            <v>400</v>
          </cell>
          <cell r="BX177">
            <v>1698403.0429226598</v>
          </cell>
          <cell r="BY177">
            <v>3893114.8717948715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15635</v>
          </cell>
          <cell r="CG177">
            <v>66386328.940239459</v>
          </cell>
          <cell r="CH177">
            <v>152172127.55128205</v>
          </cell>
          <cell r="CI177">
            <v>1452.6668960770821</v>
          </cell>
          <cell r="CJ177">
            <v>0</v>
          </cell>
          <cell r="CK177">
            <v>400</v>
          </cell>
          <cell r="CL177">
            <v>1698403.0429226598</v>
          </cell>
          <cell r="CM177">
            <v>3893114.8717948715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15235</v>
          </cell>
          <cell r="CU177">
            <v>64687925.897316806</v>
          </cell>
          <cell r="CV177">
            <v>148279012.67948717</v>
          </cell>
          <cell r="CW177">
            <v>1607.4443141852289</v>
          </cell>
        </row>
        <row r="178">
          <cell r="D178">
            <v>9304922</v>
          </cell>
          <cell r="E178" t="str">
            <v>Lekarka Moist Shine Mist_120ml_V2</v>
          </cell>
          <cell r="F178" t="str">
            <v/>
          </cell>
          <cell r="G178" t="str">
            <v>1</v>
          </cell>
          <cell r="H178">
            <v>0</v>
          </cell>
          <cell r="I178" t="str">
            <v/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 t="str">
            <v/>
          </cell>
          <cell r="O178" t="str">
            <v/>
          </cell>
          <cell r="P178">
            <v>0</v>
          </cell>
          <cell r="Q178" t="str">
            <v/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 t="str">
            <v/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 t="str">
            <v>판매계획 미입력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 t="str">
            <v/>
          </cell>
          <cell r="BB178">
            <v>0</v>
          </cell>
          <cell r="BC178">
            <v>0</v>
          </cell>
          <cell r="BD178">
            <v>0</v>
          </cell>
          <cell r="BE178" t="str">
            <v>판매계획 미입력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 t="str">
            <v/>
          </cell>
          <cell r="BQ178">
            <v>0</v>
          </cell>
          <cell r="BR178">
            <v>0</v>
          </cell>
          <cell r="BS178">
            <v>0</v>
          </cell>
          <cell r="BT178" t="str">
            <v>판매계획 미입력</v>
          </cell>
          <cell r="BU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 t="str">
            <v/>
          </cell>
          <cell r="CF178">
            <v>0</v>
          </cell>
          <cell r="CG178">
            <v>0</v>
          </cell>
          <cell r="CH178">
            <v>0</v>
          </cell>
          <cell r="CI178" t="str">
            <v>판매계획 미입력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 t="str">
            <v/>
          </cell>
          <cell r="CT178">
            <v>0</v>
          </cell>
          <cell r="CU178">
            <v>0</v>
          </cell>
          <cell r="CV178">
            <v>0</v>
          </cell>
          <cell r="CW178" t="str">
            <v>판매계획 미입력</v>
          </cell>
        </row>
        <row r="179">
          <cell r="D179">
            <v>9304907</v>
          </cell>
          <cell r="E179" t="str">
            <v>DWEGF_콜라겐실크림앰플_55g</v>
          </cell>
          <cell r="F179">
            <v>0.28999999999999998</v>
          </cell>
          <cell r="G179">
            <v>3</v>
          </cell>
          <cell r="H179">
            <v>0</v>
          </cell>
          <cell r="I179">
            <v>6052.6471273291927</v>
          </cell>
          <cell r="J179">
            <v>1359.6666666666667</v>
          </cell>
          <cell r="K179">
            <v>660</v>
          </cell>
          <cell r="L179">
            <v>1</v>
          </cell>
          <cell r="M179">
            <v>0</v>
          </cell>
          <cell r="N179" t="str">
            <v/>
          </cell>
          <cell r="O179" t="str">
            <v/>
          </cell>
          <cell r="P179">
            <v>5138</v>
          </cell>
          <cell r="Q179">
            <v>6052.6471389645776</v>
          </cell>
          <cell r="R179">
            <v>31098501</v>
          </cell>
          <cell r="S179">
            <v>33220.698809523812</v>
          </cell>
          <cell r="T179">
            <v>170687950.48333335</v>
          </cell>
          <cell r="U179">
            <v>5138</v>
          </cell>
          <cell r="V179">
            <v>31098500.940217391</v>
          </cell>
          <cell r="W179">
            <v>0</v>
          </cell>
          <cell r="X179">
            <v>840</v>
          </cell>
          <cell r="Y179">
            <v>6052.6465721040177</v>
          </cell>
          <cell r="Z179">
            <v>5645407.4896996776</v>
          </cell>
          <cell r="AA179">
            <v>33220.698809523812</v>
          </cell>
          <cell r="AB179">
            <v>27905387.000000004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4298</v>
          </cell>
          <cell r="AJ179">
            <v>5922.0785272918392</v>
          </cell>
          <cell r="AK179">
            <v>25453093.510300323</v>
          </cell>
          <cell r="AL179">
            <v>33220.698809523812</v>
          </cell>
          <cell r="AM179">
            <v>142782563.48333335</v>
          </cell>
          <cell r="AN179">
            <v>0</v>
          </cell>
          <cell r="AO179">
            <v>155.52063448950614</v>
          </cell>
          <cell r="AP179">
            <v>0</v>
          </cell>
          <cell r="AQ179">
            <v>0</v>
          </cell>
          <cell r="AR179">
            <v>0</v>
          </cell>
          <cell r="AS179">
            <v>957.45167420352948</v>
          </cell>
          <cell r="AT179">
            <v>5670104.0007203436</v>
          </cell>
          <cell r="AU179">
            <v>31807213.693389773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3340.5483257964706</v>
          </cell>
          <cell r="BC179">
            <v>19782989.509579983</v>
          </cell>
          <cell r="BD179">
            <v>110975349.78994358</v>
          </cell>
          <cell r="BE179">
            <v>131.01844825571592</v>
          </cell>
          <cell r="BF179">
            <v>0</v>
          </cell>
          <cell r="BG179">
            <v>0</v>
          </cell>
          <cell r="BH179">
            <v>764.90334840705896</v>
          </cell>
          <cell r="BI179">
            <v>4529817.6950550722</v>
          </cell>
          <cell r="BJ179">
            <v>25410623.755827162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2575.6449773894119</v>
          </cell>
          <cell r="BR179">
            <v>15253171.814524911</v>
          </cell>
          <cell r="BS179">
            <v>85564726.034116417</v>
          </cell>
          <cell r="BT179">
            <v>80.225016397382916</v>
          </cell>
          <cell r="BU179">
            <v>1</v>
          </cell>
          <cell r="BW179">
            <v>764.90334840705896</v>
          </cell>
          <cell r="BX179">
            <v>4529817.6950550722</v>
          </cell>
          <cell r="BY179">
            <v>25410623.755827162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1810.7416289823529</v>
          </cell>
          <cell r="CG179">
            <v>10723354.119469838</v>
          </cell>
          <cell r="CH179">
            <v>60154102.278289258</v>
          </cell>
          <cell r="CI179">
            <v>46.772582202139347</v>
          </cell>
          <cell r="CJ179">
            <v>0</v>
          </cell>
          <cell r="CK179">
            <v>764.90334840705896</v>
          </cell>
          <cell r="CL179">
            <v>4529817.6950550722</v>
          </cell>
          <cell r="CM179">
            <v>25410623.755827162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1045.838280575294</v>
          </cell>
          <cell r="CU179">
            <v>6193536.424414766</v>
          </cell>
          <cell r="CV179">
            <v>34743478.5224621</v>
          </cell>
          <cell r="CW179">
            <v>23.075617860205064</v>
          </cell>
        </row>
        <row r="180">
          <cell r="D180">
            <v>9303606</v>
          </cell>
          <cell r="E180" t="str">
            <v>[EX]클린컨트롤더블휩폼150ml(JP)</v>
          </cell>
          <cell r="F180">
            <v>6.0000000000000001E-3</v>
          </cell>
          <cell r="G180" t="str">
            <v>1</v>
          </cell>
          <cell r="H180">
            <v>0</v>
          </cell>
          <cell r="I180" t="str">
            <v/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 t="str">
            <v/>
          </cell>
          <cell r="O180" t="str">
            <v/>
          </cell>
          <cell r="P180">
            <v>0</v>
          </cell>
          <cell r="Q180" t="str">
            <v/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 t="str">
            <v>판매계획 미입력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 t="str">
            <v>판매계획 미입력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 t="str">
            <v>판매계획 미입력</v>
          </cell>
          <cell r="BU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 t="str">
            <v>판매계획 미입력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 t="str">
            <v>판매계획 미입력</v>
          </cell>
        </row>
        <row r="181">
          <cell r="D181">
            <v>9303605</v>
          </cell>
          <cell r="E181" t="str">
            <v>DWEGF_프레좀알엑스크림_50ml</v>
          </cell>
          <cell r="F181">
            <v>0.3</v>
          </cell>
          <cell r="G181">
            <v>3</v>
          </cell>
          <cell r="H181">
            <v>0</v>
          </cell>
          <cell r="I181">
            <v>2932.881686951599</v>
          </cell>
          <cell r="J181">
            <v>2432.6666666666665</v>
          </cell>
          <cell r="K181">
            <v>1886</v>
          </cell>
          <cell r="L181">
            <v>1</v>
          </cell>
          <cell r="M181">
            <v>0</v>
          </cell>
          <cell r="N181" t="str">
            <v/>
          </cell>
          <cell r="O181" t="str">
            <v/>
          </cell>
          <cell r="P181">
            <v>10574</v>
          </cell>
          <cell r="Q181">
            <v>2932.8816909400416</v>
          </cell>
          <cell r="R181">
            <v>31012291</v>
          </cell>
          <cell r="S181">
            <v>15787.709663120568</v>
          </cell>
          <cell r="T181">
            <v>166939241.97783688</v>
          </cell>
          <cell r="U181">
            <v>10574</v>
          </cell>
          <cell r="V181">
            <v>31012290.957826208</v>
          </cell>
          <cell r="W181">
            <v>0</v>
          </cell>
          <cell r="X181">
            <v>2256</v>
          </cell>
          <cell r="Y181">
            <v>2843.3777679362279</v>
          </cell>
          <cell r="Z181">
            <v>7122695.0763591435</v>
          </cell>
          <cell r="AA181">
            <v>15787.709663120568</v>
          </cell>
          <cell r="AB181">
            <v>35617073</v>
          </cell>
          <cell r="AC181">
            <v>10163</v>
          </cell>
          <cell r="AD181">
            <v>2750.2545508216076</v>
          </cell>
          <cell r="AE181">
            <v>27950836.999999996</v>
          </cell>
          <cell r="AF181">
            <v>15787.709663120568</v>
          </cell>
          <cell r="AG181">
            <v>160450493.30629432</v>
          </cell>
          <cell r="AH181">
            <v>3048.9</v>
          </cell>
          <cell r="AI181">
            <v>18481</v>
          </cell>
          <cell r="AJ181">
            <v>2805.0664424890892</v>
          </cell>
          <cell r="AK181">
            <v>51840432.923640855</v>
          </cell>
          <cell r="AL181">
            <v>15787.709663120566</v>
          </cell>
          <cell r="AM181">
            <v>291772662.28413117</v>
          </cell>
          <cell r="AN181">
            <v>0</v>
          </cell>
          <cell r="AO181">
            <v>2342.6619718309862</v>
          </cell>
          <cell r="AP181">
            <v>0</v>
          </cell>
          <cell r="AQ181" t="str">
            <v>소진 후 단종</v>
          </cell>
          <cell r="AR181">
            <v>0</v>
          </cell>
          <cell r="AS181">
            <v>590</v>
          </cell>
          <cell r="AT181">
            <v>1654989.2010685627</v>
          </cell>
          <cell r="AU181">
            <v>9314748.7012411337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17891</v>
          </cell>
          <cell r="BC181">
            <v>50185443.722572297</v>
          </cell>
          <cell r="BD181">
            <v>282457913.58289003</v>
          </cell>
          <cell r="BE181">
            <v>8945.5</v>
          </cell>
          <cell r="BF181">
            <v>0</v>
          </cell>
          <cell r="BG181">
            <v>0</v>
          </cell>
          <cell r="BH181">
            <v>60</v>
          </cell>
          <cell r="BI181">
            <v>168303.98654934537</v>
          </cell>
          <cell r="BJ181">
            <v>947262.57978723396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17831</v>
          </cell>
          <cell r="BR181">
            <v>50017139.736022949</v>
          </cell>
          <cell r="BS181">
            <v>281510651.00310284</v>
          </cell>
          <cell r="BT181">
            <v>628.67197701749808</v>
          </cell>
          <cell r="BU181">
            <v>0</v>
          </cell>
          <cell r="BW181">
            <v>60</v>
          </cell>
          <cell r="BX181">
            <v>168303.98654934537</v>
          </cell>
          <cell r="BY181">
            <v>947262.57978723396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17771</v>
          </cell>
          <cell r="CG181">
            <v>49848835.749473602</v>
          </cell>
          <cell r="CH181">
            <v>280563388.42331558</v>
          </cell>
          <cell r="CI181">
            <v>324.72726042230647</v>
          </cell>
          <cell r="CJ181">
            <v>0</v>
          </cell>
          <cell r="CK181">
            <v>60</v>
          </cell>
          <cell r="CL181">
            <v>168303.98654934537</v>
          </cell>
          <cell r="CM181">
            <v>947262.57978723396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17711</v>
          </cell>
          <cell r="CU181">
            <v>49680531.762924261</v>
          </cell>
          <cell r="CV181">
            <v>279616125.84352833</v>
          </cell>
          <cell r="CW181">
            <v>218.41463414634148</v>
          </cell>
        </row>
        <row r="182">
          <cell r="D182">
            <v>9303143</v>
          </cell>
          <cell r="E182" t="str">
            <v>[EX]디더블유이지에프크림모이스트플러스50ML(JP)</v>
          </cell>
          <cell r="F182">
            <v>0.2</v>
          </cell>
          <cell r="G182" t="str">
            <v>1</v>
          </cell>
          <cell r="H182">
            <v>0</v>
          </cell>
          <cell r="I182">
            <v>2755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 t="str">
            <v/>
          </cell>
          <cell r="O182" t="str">
            <v/>
          </cell>
          <cell r="P182">
            <v>10</v>
          </cell>
          <cell r="Q182">
            <v>2755</v>
          </cell>
          <cell r="R182">
            <v>27550</v>
          </cell>
          <cell r="S182">
            <v>13775</v>
          </cell>
          <cell r="T182">
            <v>137750</v>
          </cell>
          <cell r="U182">
            <v>10</v>
          </cell>
          <cell r="V182">
            <v>27550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10</v>
          </cell>
          <cell r="AJ182">
            <v>2755</v>
          </cell>
          <cell r="AK182">
            <v>27550</v>
          </cell>
          <cell r="AL182">
            <v>13775</v>
          </cell>
          <cell r="AM182">
            <v>137750</v>
          </cell>
          <cell r="AN182">
            <v>0</v>
          </cell>
          <cell r="AO182" t="str">
            <v>판매계획 미입력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10</v>
          </cell>
          <cell r="BC182">
            <v>27550</v>
          </cell>
          <cell r="BD182">
            <v>137750</v>
          </cell>
          <cell r="BE182" t="str">
            <v>판매계획 미입력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10</v>
          </cell>
          <cell r="BR182">
            <v>27550</v>
          </cell>
          <cell r="BS182">
            <v>137750</v>
          </cell>
          <cell r="BT182" t="str">
            <v>판매계획 미입력</v>
          </cell>
          <cell r="BU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10</v>
          </cell>
          <cell r="CG182">
            <v>27550</v>
          </cell>
          <cell r="CH182">
            <v>137750</v>
          </cell>
          <cell r="CI182" t="str">
            <v>판매계획 미입력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10</v>
          </cell>
          <cell r="CU182">
            <v>27550</v>
          </cell>
          <cell r="CV182">
            <v>137750</v>
          </cell>
          <cell r="CW182" t="str">
            <v>판매계획 미입력</v>
          </cell>
        </row>
        <row r="183">
          <cell r="D183">
            <v>9303069</v>
          </cell>
          <cell r="E183" t="str">
            <v>RX_포스트레이저_이지에프10PPM_10m*2(리뉴얼)</v>
          </cell>
          <cell r="F183">
            <v>0.88</v>
          </cell>
          <cell r="G183">
            <v>3</v>
          </cell>
          <cell r="H183">
            <v>0</v>
          </cell>
          <cell r="I183">
            <v>5378.1558355437664</v>
          </cell>
          <cell r="J183">
            <v>91</v>
          </cell>
          <cell r="K183">
            <v>70</v>
          </cell>
          <cell r="L183">
            <v>0</v>
          </cell>
          <cell r="M183">
            <v>0</v>
          </cell>
          <cell r="N183" t="str">
            <v/>
          </cell>
          <cell r="O183" t="str">
            <v/>
          </cell>
          <cell r="P183">
            <v>1508</v>
          </cell>
          <cell r="Q183">
            <v>5378.1558355437664</v>
          </cell>
          <cell r="R183">
            <v>8110259</v>
          </cell>
          <cell r="S183">
            <v>44769.857142857145</v>
          </cell>
          <cell r="T183">
            <v>67512944.571428567</v>
          </cell>
          <cell r="U183">
            <v>1508</v>
          </cell>
          <cell r="V183">
            <v>8110259</v>
          </cell>
          <cell r="W183">
            <v>0</v>
          </cell>
          <cell r="X183">
            <v>70</v>
          </cell>
          <cell r="Y183">
            <v>5378.1549295774648</v>
          </cell>
          <cell r="Z183">
            <v>418024.79513860383</v>
          </cell>
          <cell r="AA183">
            <v>44769.857142857145</v>
          </cell>
          <cell r="AB183">
            <v>3133890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1438</v>
          </cell>
          <cell r="AJ183">
            <v>5349.2588350913738</v>
          </cell>
          <cell r="AK183">
            <v>7692234.204861396</v>
          </cell>
          <cell r="AL183">
            <v>44769.857142857138</v>
          </cell>
          <cell r="AM183">
            <v>64379054.571428567</v>
          </cell>
          <cell r="AN183">
            <v>0</v>
          </cell>
          <cell r="AO183">
            <v>402.64278971967877</v>
          </cell>
          <cell r="AP183">
            <v>0</v>
          </cell>
          <cell r="AQ183">
            <v>0</v>
          </cell>
          <cell r="AR183">
            <v>0</v>
          </cell>
          <cell r="AS183">
            <v>107.14211480114722</v>
          </cell>
          <cell r="AT183">
            <v>573130.90421041101</v>
          </cell>
          <cell r="AU183">
            <v>4796737.1736309603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1330.8578851988527</v>
          </cell>
          <cell r="BC183">
            <v>7119103.300650984</v>
          </cell>
          <cell r="BD183">
            <v>59582317.397797599</v>
          </cell>
          <cell r="BE183">
            <v>372.64278971967872</v>
          </cell>
          <cell r="BF183">
            <v>0</v>
          </cell>
          <cell r="BG183">
            <v>0</v>
          </cell>
          <cell r="BH183">
            <v>107.14211480114722</v>
          </cell>
          <cell r="BI183">
            <v>573130.90421041101</v>
          </cell>
          <cell r="BJ183">
            <v>4796737.1736309603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1223.7157703977055</v>
          </cell>
          <cell r="BR183">
            <v>6545972.396440573</v>
          </cell>
          <cell r="BS183">
            <v>54785580.224166639</v>
          </cell>
          <cell r="BT183">
            <v>360.76026422743769</v>
          </cell>
          <cell r="BU183">
            <v>0</v>
          </cell>
          <cell r="BW183">
            <v>107.14211480114722</v>
          </cell>
          <cell r="BX183">
            <v>573130.90421041101</v>
          </cell>
          <cell r="BY183">
            <v>4796737.1736309603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1116.5736555965582</v>
          </cell>
          <cell r="CG183">
            <v>5972841.492230162</v>
          </cell>
          <cell r="CH183">
            <v>49988843.050535679</v>
          </cell>
          <cell r="CI183">
            <v>347.55099260722267</v>
          </cell>
          <cell r="CJ183">
            <v>0</v>
          </cell>
          <cell r="CK183">
            <v>107.14211480114722</v>
          </cell>
          <cell r="CL183">
            <v>573130.90421041101</v>
          </cell>
          <cell r="CM183">
            <v>4796737.1736309603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1009.4315407954109</v>
          </cell>
          <cell r="CU183">
            <v>5399710.5880197501</v>
          </cell>
          <cell r="CV183">
            <v>45192105.876904711</v>
          </cell>
          <cell r="CW183">
            <v>332.77962883365194</v>
          </cell>
        </row>
        <row r="184">
          <cell r="D184">
            <v>9302803</v>
          </cell>
          <cell r="E184" t="str">
            <v>DWEGF_리더마_마스터앰플(1ml*14)</v>
          </cell>
          <cell r="F184">
            <v>7.3999999999999996E-2</v>
          </cell>
          <cell r="G184">
            <v>3</v>
          </cell>
          <cell r="H184">
            <v>0</v>
          </cell>
          <cell r="I184">
            <v>5964.9209066413059</v>
          </cell>
          <cell r="J184">
            <v>290</v>
          </cell>
          <cell r="K184">
            <v>30</v>
          </cell>
          <cell r="L184">
            <v>1</v>
          </cell>
          <cell r="M184">
            <v>0</v>
          </cell>
          <cell r="N184" t="str">
            <v/>
          </cell>
          <cell r="O184" t="str">
            <v/>
          </cell>
          <cell r="P184">
            <v>6309</v>
          </cell>
          <cell r="Q184">
            <v>5964.9209066413059</v>
          </cell>
          <cell r="R184">
            <v>37632686</v>
          </cell>
          <cell r="S184">
            <v>14560</v>
          </cell>
          <cell r="T184">
            <v>91859040</v>
          </cell>
          <cell r="U184">
            <v>6309</v>
          </cell>
          <cell r="V184">
            <v>37632686</v>
          </cell>
          <cell r="W184">
            <v>0</v>
          </cell>
          <cell r="X184">
            <v>30</v>
          </cell>
          <cell r="Y184">
            <v>5964.92</v>
          </cell>
          <cell r="Z184">
            <v>198699.4074310108</v>
          </cell>
          <cell r="AA184">
            <v>14560</v>
          </cell>
          <cell r="AB184">
            <v>436800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6279</v>
          </cell>
          <cell r="AJ184">
            <v>5961.7752178004439</v>
          </cell>
          <cell r="AK184">
            <v>37433986.592568986</v>
          </cell>
          <cell r="AL184">
            <v>14560</v>
          </cell>
          <cell r="AM184">
            <v>91422240</v>
          </cell>
          <cell r="AN184">
            <v>0</v>
          </cell>
          <cell r="AO184">
            <v>422.35426008968608</v>
          </cell>
          <cell r="AP184">
            <v>0</v>
          </cell>
          <cell r="AQ184" t="str">
            <v>단종</v>
          </cell>
          <cell r="AR184">
            <v>0</v>
          </cell>
          <cell r="AS184">
            <v>1090</v>
          </cell>
          <cell r="AT184">
            <v>6498334.9874024838</v>
          </cell>
          <cell r="AU184">
            <v>15870400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5189</v>
          </cell>
          <cell r="BC184">
            <v>30935651.605166502</v>
          </cell>
          <cell r="BD184">
            <v>75551840</v>
          </cell>
          <cell r="BE184">
            <v>1107.1834992887625</v>
          </cell>
          <cell r="BF184">
            <v>0</v>
          </cell>
          <cell r="BG184">
            <v>0</v>
          </cell>
          <cell r="BH184">
            <v>90</v>
          </cell>
          <cell r="BI184">
            <v>536559.76960203995</v>
          </cell>
          <cell r="BJ184">
            <v>1310400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5099</v>
          </cell>
          <cell r="BR184">
            <v>30399091.835564464</v>
          </cell>
          <cell r="BS184">
            <v>74241440</v>
          </cell>
          <cell r="BT184">
            <v>738.03473785783217</v>
          </cell>
          <cell r="BU184">
            <v>0</v>
          </cell>
          <cell r="BW184">
            <v>158</v>
          </cell>
          <cell r="BX184">
            <v>941960.48441247013</v>
          </cell>
          <cell r="BY184">
            <v>2300480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4941</v>
          </cell>
          <cell r="CG184">
            <v>29457131.351151992</v>
          </cell>
          <cell r="CH184">
            <v>71940960</v>
          </cell>
          <cell r="CI184">
            <v>589.93101618466437</v>
          </cell>
          <cell r="CJ184">
            <v>0</v>
          </cell>
          <cell r="CK184">
            <v>173.8</v>
          </cell>
          <cell r="CL184">
            <v>1036156.5328537172</v>
          </cell>
          <cell r="CM184">
            <v>2530528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4767.2</v>
          </cell>
          <cell r="CU184">
            <v>28420974.818298277</v>
          </cell>
          <cell r="CV184">
            <v>69410432</v>
          </cell>
          <cell r="CW184">
            <v>493.15862068965509</v>
          </cell>
        </row>
        <row r="185">
          <cell r="D185">
            <v>9302724</v>
          </cell>
          <cell r="E185" t="str">
            <v>RX_포스트레이저_워터풀수딩크림_10ml(베트남)</v>
          </cell>
          <cell r="F185">
            <v>8.7999999999999995E-2</v>
          </cell>
          <cell r="G185">
            <v>1</v>
          </cell>
          <cell r="H185">
            <v>0</v>
          </cell>
          <cell r="I185" t="str">
            <v/>
          </cell>
          <cell r="J185">
            <v>2498</v>
          </cell>
          <cell r="K185">
            <v>0</v>
          </cell>
          <cell r="L185">
            <v>1</v>
          </cell>
          <cell r="M185">
            <v>0</v>
          </cell>
          <cell r="N185" t="str">
            <v/>
          </cell>
          <cell r="O185" t="str">
            <v/>
          </cell>
          <cell r="P185">
            <v>0</v>
          </cell>
          <cell r="Q185" t="str">
            <v/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 t="str">
            <v>판매계획 미입력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 t="str">
            <v>판매계획 미입력</v>
          </cell>
          <cell r="BF185">
            <v>1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1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</row>
        <row r="186">
          <cell r="D186">
            <v>9302670</v>
          </cell>
          <cell r="E186" t="str">
            <v>DWEGF_이지업세럼_150ml(일본)</v>
          </cell>
          <cell r="F186">
            <v>6.6000000000000003E-2</v>
          </cell>
          <cell r="G186">
            <v>3</v>
          </cell>
          <cell r="H186">
            <v>0</v>
          </cell>
          <cell r="I186">
            <v>2787.75</v>
          </cell>
          <cell r="J186">
            <v>758.66666666666663</v>
          </cell>
          <cell r="K186">
            <v>4</v>
          </cell>
          <cell r="L186">
            <v>1</v>
          </cell>
          <cell r="M186">
            <v>0</v>
          </cell>
          <cell r="N186" t="str">
            <v/>
          </cell>
          <cell r="O186" t="str">
            <v/>
          </cell>
          <cell r="P186">
            <v>4</v>
          </cell>
          <cell r="Q186">
            <v>2787.75</v>
          </cell>
          <cell r="R186">
            <v>11151</v>
          </cell>
          <cell r="S186">
            <v>27175.5</v>
          </cell>
          <cell r="T186">
            <v>108702</v>
          </cell>
          <cell r="U186">
            <v>4</v>
          </cell>
          <cell r="V186">
            <v>11151</v>
          </cell>
          <cell r="W186">
            <v>0</v>
          </cell>
          <cell r="X186">
            <v>4</v>
          </cell>
          <cell r="Y186">
            <v>2787.75</v>
          </cell>
          <cell r="Z186">
            <v>12381.820668526438</v>
          </cell>
          <cell r="AA186">
            <v>27175.5</v>
          </cell>
          <cell r="AB186">
            <v>108702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-1230.8206685264377</v>
          </cell>
          <cell r="AL186">
            <v>0</v>
          </cell>
          <cell r="AM186">
            <v>0</v>
          </cell>
          <cell r="AN186">
            <v>0</v>
          </cell>
          <cell r="AO186" t="str">
            <v>판매계획 미입력</v>
          </cell>
          <cell r="AP186">
            <v>0</v>
          </cell>
          <cell r="AQ186" t="str">
            <v>단종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 t="str">
            <v>판매계획 미입력</v>
          </cell>
          <cell r="BF186">
            <v>1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1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</row>
        <row r="187">
          <cell r="D187">
            <v>9301794</v>
          </cell>
          <cell r="E187" t="str">
            <v>EX_리페어컨트롤_올카밍토너_150ml(일본)</v>
          </cell>
          <cell r="F187" t="str">
            <v/>
          </cell>
          <cell r="G187">
            <v>3</v>
          </cell>
          <cell r="H187">
            <v>0</v>
          </cell>
          <cell r="I187">
            <v>3653</v>
          </cell>
          <cell r="J187">
            <v>813.33333333333337</v>
          </cell>
          <cell r="K187">
            <v>175</v>
          </cell>
          <cell r="L187">
            <v>1</v>
          </cell>
          <cell r="M187">
            <v>0</v>
          </cell>
          <cell r="N187" t="str">
            <v/>
          </cell>
          <cell r="O187" t="str">
            <v/>
          </cell>
          <cell r="P187">
            <v>1096</v>
          </cell>
          <cell r="Q187">
            <v>3653</v>
          </cell>
          <cell r="R187">
            <v>4003688</v>
          </cell>
          <cell r="S187">
            <v>21690.114285714284</v>
          </cell>
          <cell r="T187">
            <v>23772365.257142857</v>
          </cell>
          <cell r="U187">
            <v>1096</v>
          </cell>
          <cell r="V187">
            <v>4003688</v>
          </cell>
          <cell r="W187">
            <v>0</v>
          </cell>
          <cell r="X187">
            <v>175</v>
          </cell>
          <cell r="Y187">
            <v>3653</v>
          </cell>
          <cell r="Z187">
            <v>709836.64315955853</v>
          </cell>
          <cell r="AA187">
            <v>21690.114285714284</v>
          </cell>
          <cell r="AB187">
            <v>3795769.9999999995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 t="str">
            <v/>
          </cell>
          <cell r="AI187">
            <v>921</v>
          </cell>
          <cell r="AJ187">
            <v>3576.385838046082</v>
          </cell>
          <cell r="AK187">
            <v>3293851.3568404415</v>
          </cell>
          <cell r="AL187">
            <v>21690.114285714284</v>
          </cell>
          <cell r="AM187">
            <v>19976595.257142857</v>
          </cell>
          <cell r="AN187">
            <v>0</v>
          </cell>
          <cell r="AO187">
            <v>138.15</v>
          </cell>
          <cell r="AP187">
            <v>0</v>
          </cell>
          <cell r="AQ187" t="str">
            <v>단종</v>
          </cell>
          <cell r="AR187">
            <v>0</v>
          </cell>
          <cell r="AS187">
            <v>500</v>
          </cell>
          <cell r="AT187">
            <v>1788192.9190230409</v>
          </cell>
          <cell r="AU187">
            <v>10845057.142857142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/>
          </cell>
          <cell r="BB187">
            <v>421</v>
          </cell>
          <cell r="BC187">
            <v>1505658.4378174006</v>
          </cell>
          <cell r="BD187">
            <v>9131538.1142857131</v>
          </cell>
          <cell r="BE187">
            <v>378.9</v>
          </cell>
          <cell r="BF187">
            <v>1</v>
          </cell>
          <cell r="BG187">
            <v>0</v>
          </cell>
          <cell r="BH187">
            <v>100</v>
          </cell>
          <cell r="BI187">
            <v>357638.58380460821</v>
          </cell>
          <cell r="BJ187">
            <v>2169011.4285714282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 t="str">
            <v/>
          </cell>
          <cell r="BQ187">
            <v>321</v>
          </cell>
          <cell r="BR187">
            <v>1148019.8540127922</v>
          </cell>
          <cell r="BS187">
            <v>6962526.6857142849</v>
          </cell>
          <cell r="BT187">
            <v>35.520491803278688</v>
          </cell>
          <cell r="BU187">
            <v>1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 t="str">
            <v/>
          </cell>
          <cell r="CF187">
            <v>321</v>
          </cell>
          <cell r="CG187">
            <v>1148019.8540127922</v>
          </cell>
          <cell r="CH187">
            <v>6962526.6857142849</v>
          </cell>
          <cell r="CI187">
            <v>17.760245901639344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 t="str">
            <v/>
          </cell>
          <cell r="CT187">
            <v>321</v>
          </cell>
          <cell r="CU187">
            <v>1148019.8540127922</v>
          </cell>
          <cell r="CV187">
            <v>6962526.6857142849</v>
          </cell>
          <cell r="CW187">
            <v>11.840163934426229</v>
          </cell>
        </row>
        <row r="188">
          <cell r="D188">
            <v>9301416</v>
          </cell>
          <cell r="E188" t="str">
            <v>DWEGF_화이트토닝크림_2ml샤세</v>
          </cell>
          <cell r="F188">
            <v>8.0000000000000002E-3</v>
          </cell>
          <cell r="G188">
            <v>3</v>
          </cell>
          <cell r="H188">
            <v>0</v>
          </cell>
          <cell r="I188">
            <v>113.58545938748335</v>
          </cell>
          <cell r="J188">
            <v>149</v>
          </cell>
          <cell r="K188">
            <v>164</v>
          </cell>
          <cell r="L188">
            <v>1</v>
          </cell>
          <cell r="M188">
            <v>0</v>
          </cell>
          <cell r="N188" t="str">
            <v/>
          </cell>
          <cell r="O188" t="str">
            <v/>
          </cell>
          <cell r="P188">
            <v>37600</v>
          </cell>
          <cell r="Q188">
            <v>113.58545212765958</v>
          </cell>
          <cell r="R188">
            <v>4270813</v>
          </cell>
          <cell r="S188">
            <v>724.76923076923072</v>
          </cell>
          <cell r="T188">
            <v>27251323.076923076</v>
          </cell>
          <cell r="U188">
            <v>37600</v>
          </cell>
          <cell r="V188">
            <v>4270813.2729693744</v>
          </cell>
          <cell r="W188">
            <v>0</v>
          </cell>
          <cell r="X188">
            <v>234</v>
          </cell>
          <cell r="Y188">
            <v>113.58547008547009</v>
          </cell>
          <cell r="Z188">
            <v>29512.726351785863</v>
          </cell>
          <cell r="AA188">
            <v>724.76923076923072</v>
          </cell>
          <cell r="AB188">
            <v>169596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37366</v>
          </cell>
          <cell r="AJ188">
            <v>113.50693875844925</v>
          </cell>
          <cell r="AK188">
            <v>4241300.2736482145</v>
          </cell>
          <cell r="AL188">
            <v>724.76923076923072</v>
          </cell>
          <cell r="AM188">
            <v>27081727.076923076</v>
          </cell>
          <cell r="AN188">
            <v>0</v>
          </cell>
          <cell r="AO188" t="str">
            <v>판매계획 미입력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37366</v>
          </cell>
          <cell r="BC188">
            <v>4241300.2736482145</v>
          </cell>
          <cell r="BD188">
            <v>27081727.076923076</v>
          </cell>
          <cell r="BE188" t="str">
            <v>판매계획 미입력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37366</v>
          </cell>
          <cell r="BR188">
            <v>4241300.2736482145</v>
          </cell>
          <cell r="BS188">
            <v>27081727.076923076</v>
          </cell>
          <cell r="BT188">
            <v>22570.067114093959</v>
          </cell>
          <cell r="BU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37366</v>
          </cell>
          <cell r="CG188">
            <v>4241300.2736482145</v>
          </cell>
          <cell r="CH188">
            <v>27081727.076923076</v>
          </cell>
          <cell r="CI188">
            <v>11285.03355704698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37366</v>
          </cell>
          <cell r="CU188">
            <v>4241300.2736482145</v>
          </cell>
          <cell r="CV188">
            <v>27081727.076923076</v>
          </cell>
          <cell r="CW188">
            <v>7523.3557046979868</v>
          </cell>
        </row>
        <row r="189">
          <cell r="D189">
            <v>9301415</v>
          </cell>
          <cell r="E189" t="str">
            <v>DWEGF_화이트토닝크림_50ml</v>
          </cell>
          <cell r="F189">
            <v>0.2</v>
          </cell>
          <cell r="G189">
            <v>3</v>
          </cell>
          <cell r="H189">
            <v>0</v>
          </cell>
          <cell r="I189">
            <v>2064.3062376380917</v>
          </cell>
          <cell r="J189">
            <v>2900.6666666666665</v>
          </cell>
          <cell r="K189">
            <v>2829</v>
          </cell>
          <cell r="L189">
            <v>1</v>
          </cell>
          <cell r="M189">
            <v>0</v>
          </cell>
          <cell r="N189" t="str">
            <v/>
          </cell>
          <cell r="O189" t="str">
            <v/>
          </cell>
          <cell r="P189">
            <v>20729</v>
          </cell>
          <cell r="Q189">
            <v>2064.3062376380917</v>
          </cell>
          <cell r="R189">
            <v>42791004</v>
          </cell>
          <cell r="S189">
            <v>11877.218451749735</v>
          </cell>
          <cell r="T189">
            <v>246202861.28632027</v>
          </cell>
          <cell r="U189">
            <v>20729</v>
          </cell>
          <cell r="V189">
            <v>42791004</v>
          </cell>
          <cell r="W189">
            <v>0</v>
          </cell>
          <cell r="X189">
            <v>2829</v>
          </cell>
          <cell r="Y189">
            <v>2064.3061152350656</v>
          </cell>
          <cell r="Z189">
            <v>6484518.6012180308</v>
          </cell>
          <cell r="AA189">
            <v>11877.218451749735</v>
          </cell>
          <cell r="AB189">
            <v>33600651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17900</v>
          </cell>
          <cell r="AJ189">
            <v>2028.2952736749703</v>
          </cell>
          <cell r="AK189">
            <v>36306485.39878197</v>
          </cell>
          <cell r="AL189">
            <v>11877.218451749735</v>
          </cell>
          <cell r="AM189">
            <v>212602210.28632027</v>
          </cell>
          <cell r="AN189">
            <v>0</v>
          </cell>
          <cell r="AO189" t="str">
            <v>판매계획 미입력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17900</v>
          </cell>
          <cell r="BC189">
            <v>36306485.39878197</v>
          </cell>
          <cell r="BD189">
            <v>212602210.28632027</v>
          </cell>
          <cell r="BE189" t="str">
            <v>판매계획 미입력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17900</v>
          </cell>
          <cell r="BR189">
            <v>36306485.39878197</v>
          </cell>
          <cell r="BS189">
            <v>212602210.28632027</v>
          </cell>
          <cell r="BT189">
            <v>555.38956561709949</v>
          </cell>
          <cell r="BU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17900</v>
          </cell>
          <cell r="CG189">
            <v>36306485.39878197</v>
          </cell>
          <cell r="CH189">
            <v>212602210.28632027</v>
          </cell>
          <cell r="CI189">
            <v>277.69478280854975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17900</v>
          </cell>
          <cell r="CU189">
            <v>36306485.39878197</v>
          </cell>
          <cell r="CV189">
            <v>212602210.28632027</v>
          </cell>
          <cell r="CW189">
            <v>185.12985520569987</v>
          </cell>
        </row>
        <row r="190">
          <cell r="D190">
            <v>9301243</v>
          </cell>
          <cell r="E190" t="str">
            <v>RX_포스트레이저_워터풀수딩크림_50ml(베트남)</v>
          </cell>
          <cell r="F190">
            <v>0.4</v>
          </cell>
          <cell r="G190">
            <v>1</v>
          </cell>
          <cell r="H190">
            <v>0</v>
          </cell>
          <cell r="I190" t="str">
            <v/>
          </cell>
          <cell r="J190">
            <v>2449</v>
          </cell>
          <cell r="K190">
            <v>0</v>
          </cell>
          <cell r="L190">
            <v>1</v>
          </cell>
          <cell r="M190">
            <v>0</v>
          </cell>
          <cell r="N190" t="str">
            <v/>
          </cell>
          <cell r="O190" t="str">
            <v/>
          </cell>
          <cell r="P190">
            <v>0</v>
          </cell>
          <cell r="Q190" t="str">
            <v/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 t="str">
            <v>판매계획 미입력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 t="str">
            <v>판매계획 미입력</v>
          </cell>
          <cell r="BF190">
            <v>1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1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</row>
        <row r="191">
          <cell r="D191">
            <v>9301091</v>
          </cell>
          <cell r="E191" t="str">
            <v>[단종][RX]센시티브베리어인텐시브150ml</v>
          </cell>
          <cell r="F191" t="str">
            <v/>
          </cell>
          <cell r="G191">
            <v>3</v>
          </cell>
          <cell r="H191">
            <v>0</v>
          </cell>
          <cell r="I191">
            <v>8474.5431515671971</v>
          </cell>
          <cell r="J191">
            <v>101.66666666666667</v>
          </cell>
          <cell r="K191">
            <v>7</v>
          </cell>
          <cell r="L191">
            <v>1</v>
          </cell>
          <cell r="M191">
            <v>0</v>
          </cell>
          <cell r="N191" t="str">
            <v/>
          </cell>
          <cell r="O191" t="str">
            <v/>
          </cell>
          <cell r="P191">
            <v>2329</v>
          </cell>
          <cell r="Q191">
            <v>8474.5431515671971</v>
          </cell>
          <cell r="R191">
            <v>19737211</v>
          </cell>
          <cell r="S191">
            <v>29161</v>
          </cell>
          <cell r="T191">
            <v>67915969</v>
          </cell>
          <cell r="U191">
            <v>2329</v>
          </cell>
          <cell r="V191">
            <v>19737211.000000004</v>
          </cell>
          <cell r="W191">
            <v>0</v>
          </cell>
          <cell r="X191">
            <v>7</v>
          </cell>
          <cell r="Y191">
            <v>8474.5714285714294</v>
          </cell>
          <cell r="Z191">
            <v>65869.820258122621</v>
          </cell>
          <cell r="AA191">
            <v>29161</v>
          </cell>
          <cell r="AB191">
            <v>204127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 t="str">
            <v/>
          </cell>
          <cell r="AI191">
            <v>2322</v>
          </cell>
          <cell r="AJ191">
            <v>8471.7231609568807</v>
          </cell>
          <cell r="AK191">
            <v>19671341.179741878</v>
          </cell>
          <cell r="AL191">
            <v>29161</v>
          </cell>
          <cell r="AM191">
            <v>67711842</v>
          </cell>
          <cell r="AN191">
            <v>0</v>
          </cell>
          <cell r="AO191">
            <v>7721.3990712364048</v>
          </cell>
          <cell r="AP191">
            <v>0</v>
          </cell>
          <cell r="AQ191" t="str">
            <v>단종</v>
          </cell>
          <cell r="AR191">
            <v>0</v>
          </cell>
          <cell r="AS191">
            <v>9.0216810913835541</v>
          </cell>
          <cell r="AT191">
            <v>76429.184652640804</v>
          </cell>
          <cell r="AU191">
            <v>263081.24230583583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 t="str">
            <v/>
          </cell>
          <cell r="BB191">
            <v>2312.9783189086165</v>
          </cell>
          <cell r="BC191">
            <v>19594911.995089237</v>
          </cell>
          <cell r="BD191">
            <v>67448760.75769417</v>
          </cell>
          <cell r="BE191">
            <v>7691.3990712364048</v>
          </cell>
          <cell r="BF191">
            <v>0</v>
          </cell>
          <cell r="BG191">
            <v>0</v>
          </cell>
          <cell r="BH191">
            <v>9.0216810913835541</v>
          </cell>
          <cell r="BI191">
            <v>76429.184652640804</v>
          </cell>
          <cell r="BJ191">
            <v>263081.24230583583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 t="str">
            <v/>
          </cell>
          <cell r="BQ191">
            <v>2303.9566378172331</v>
          </cell>
          <cell r="BR191">
            <v>19518482.810436595</v>
          </cell>
          <cell r="BS191">
            <v>67185679.51538834</v>
          </cell>
          <cell r="BT191">
            <v>1732.1530985875436</v>
          </cell>
          <cell r="BU191">
            <v>0</v>
          </cell>
          <cell r="BW191">
            <v>9.0216810913835541</v>
          </cell>
          <cell r="BX191">
            <v>76429.184652640804</v>
          </cell>
          <cell r="BY191">
            <v>263081.24230583583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 t="str">
            <v/>
          </cell>
          <cell r="CF191">
            <v>2294.9349567258496</v>
          </cell>
          <cell r="CG191">
            <v>19442053.625783958</v>
          </cell>
          <cell r="CH191">
            <v>66922598.273082502</v>
          </cell>
          <cell r="CI191">
            <v>972.63606731805953</v>
          </cell>
          <cell r="CJ191">
            <v>0</v>
          </cell>
          <cell r="CK191">
            <v>9.0216810913835541</v>
          </cell>
          <cell r="CL191">
            <v>76429.184652640804</v>
          </cell>
          <cell r="CM191">
            <v>263081.24230583583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 t="str">
            <v/>
          </cell>
          <cell r="CT191">
            <v>2285.9132756344661</v>
          </cell>
          <cell r="CU191">
            <v>19365624.441131316</v>
          </cell>
          <cell r="CV191">
            <v>66659517.030776665</v>
          </cell>
          <cell r="CW191">
            <v>674.53178625279315</v>
          </cell>
        </row>
        <row r="192">
          <cell r="D192">
            <v>9301074</v>
          </cell>
          <cell r="E192" t="str">
            <v>[RX]포스트레이저미네랄비비크림40ml</v>
          </cell>
          <cell r="F192" t="str">
            <v/>
          </cell>
          <cell r="G192" t="str">
            <v>1</v>
          </cell>
          <cell r="H192">
            <v>0</v>
          </cell>
          <cell r="I192">
            <v>2612.8000794912559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 t="str">
            <v/>
          </cell>
          <cell r="O192" t="str">
            <v/>
          </cell>
          <cell r="P192">
            <v>2516</v>
          </cell>
          <cell r="Q192">
            <v>2612.8000794912559</v>
          </cell>
          <cell r="R192">
            <v>6573805</v>
          </cell>
          <cell r="S192">
            <v>13064.000397456279</v>
          </cell>
          <cell r="T192">
            <v>32869024.999999996</v>
          </cell>
          <cell r="U192">
            <v>2516</v>
          </cell>
          <cell r="V192">
            <v>6573805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 t="str">
            <v/>
          </cell>
          <cell r="AI192">
            <v>2516</v>
          </cell>
          <cell r="AJ192">
            <v>2612.8000794912559</v>
          </cell>
          <cell r="AK192">
            <v>6573805</v>
          </cell>
          <cell r="AL192">
            <v>13064.000397456279</v>
          </cell>
          <cell r="AM192">
            <v>32869024.999999996</v>
          </cell>
          <cell r="AN192">
            <v>0</v>
          </cell>
          <cell r="AO192" t="str">
            <v>판매계획 미입력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/>
          </cell>
          <cell r="BB192">
            <v>2516</v>
          </cell>
          <cell r="BC192">
            <v>6573805</v>
          </cell>
          <cell r="BD192">
            <v>32869024.999999996</v>
          </cell>
          <cell r="BE192" t="str">
            <v>판매계획 미입력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 t="str">
            <v/>
          </cell>
          <cell r="BQ192">
            <v>2516</v>
          </cell>
          <cell r="BR192">
            <v>6573805</v>
          </cell>
          <cell r="BS192">
            <v>32869024.999999996</v>
          </cell>
          <cell r="BT192" t="str">
            <v>판매계획 미입력</v>
          </cell>
          <cell r="BU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 t="str">
            <v/>
          </cell>
          <cell r="CF192">
            <v>2516</v>
          </cell>
          <cell r="CG192">
            <v>6573805</v>
          </cell>
          <cell r="CH192">
            <v>32869024.999999996</v>
          </cell>
          <cell r="CI192" t="str">
            <v>판매계획 미입력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 t="str">
            <v/>
          </cell>
          <cell r="CT192">
            <v>2516</v>
          </cell>
          <cell r="CU192">
            <v>6573805</v>
          </cell>
          <cell r="CV192">
            <v>32869024.999999996</v>
          </cell>
          <cell r="CW192" t="str">
            <v>판매계획 미입력</v>
          </cell>
        </row>
        <row r="193">
          <cell r="D193">
            <v>9001850</v>
          </cell>
          <cell r="E193" t="str">
            <v>셀리시스_링클솔루션_3종스페셜세트(리뉴얼)</v>
          </cell>
          <cell r="F193" t="str">
            <v/>
          </cell>
          <cell r="G193">
            <v>3</v>
          </cell>
          <cell r="H193">
            <v>0</v>
          </cell>
          <cell r="I193">
            <v>17212.293183940244</v>
          </cell>
          <cell r="J193">
            <v>957</v>
          </cell>
          <cell r="K193">
            <v>639</v>
          </cell>
          <cell r="L193">
            <v>1</v>
          </cell>
          <cell r="M193">
            <v>0</v>
          </cell>
          <cell r="N193" t="str">
            <v/>
          </cell>
          <cell r="O193" t="str">
            <v/>
          </cell>
          <cell r="P193">
            <v>1220</v>
          </cell>
          <cell r="Q193">
            <v>17212.293442622951</v>
          </cell>
          <cell r="R193">
            <v>20998998</v>
          </cell>
          <cell r="S193">
            <v>52302.150259067355</v>
          </cell>
          <cell r="T193">
            <v>63808623.316062175</v>
          </cell>
          <cell r="U193">
            <v>1220</v>
          </cell>
          <cell r="V193">
            <v>20998997.6844071</v>
          </cell>
          <cell r="W193">
            <v>0</v>
          </cell>
          <cell r="X193">
            <v>579</v>
          </cell>
          <cell r="Y193">
            <v>17212.293609671848</v>
          </cell>
          <cell r="Z193">
            <v>11065932.156150986</v>
          </cell>
          <cell r="AA193">
            <v>52302.150259067355</v>
          </cell>
          <cell r="AB193">
            <v>30282945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 t="str">
            <v/>
          </cell>
          <cell r="AI193">
            <v>641</v>
          </cell>
          <cell r="AJ193">
            <v>15496.202564507043</v>
          </cell>
          <cell r="AK193">
            <v>9933065.8438490145</v>
          </cell>
          <cell r="AL193">
            <v>52302.150259067355</v>
          </cell>
          <cell r="AM193">
            <v>33525678.316062175</v>
          </cell>
          <cell r="AN193">
            <v>0</v>
          </cell>
          <cell r="AO193">
            <v>1153.7999999999997</v>
          </cell>
          <cell r="AP193">
            <v>0</v>
          </cell>
          <cell r="AQ193" t="str">
            <v>단종</v>
          </cell>
          <cell r="AR193">
            <v>0</v>
          </cell>
          <cell r="AS193">
            <v>50</v>
          </cell>
          <cell r="AT193">
            <v>774810.12822535215</v>
          </cell>
          <cell r="AU193">
            <v>2615107.5129533675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/>
          </cell>
          <cell r="BB193">
            <v>591</v>
          </cell>
          <cell r="BC193">
            <v>9158255.7156236619</v>
          </cell>
          <cell r="BD193">
            <v>30910570.803108808</v>
          </cell>
          <cell r="BE193" t="str">
            <v>판매계획 미입력</v>
          </cell>
          <cell r="BF193">
            <v>1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 t="str">
            <v/>
          </cell>
          <cell r="BQ193">
            <v>591</v>
          </cell>
          <cell r="BR193">
            <v>9158255.7156236619</v>
          </cell>
          <cell r="BS193">
            <v>30910570.803108808</v>
          </cell>
          <cell r="BT193">
            <v>55.579937304075237</v>
          </cell>
          <cell r="BU193">
            <v>1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 t="str">
            <v/>
          </cell>
          <cell r="CF193">
            <v>591</v>
          </cell>
          <cell r="CG193">
            <v>9158255.7156236619</v>
          </cell>
          <cell r="CH193">
            <v>30910570.803108808</v>
          </cell>
          <cell r="CI193">
            <v>27.789968652037619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 t="str">
            <v/>
          </cell>
          <cell r="CT193">
            <v>591</v>
          </cell>
          <cell r="CU193">
            <v>9158255.7156236619</v>
          </cell>
          <cell r="CV193">
            <v>30910570.803108808</v>
          </cell>
          <cell r="CW193">
            <v>18.526645768025077</v>
          </cell>
        </row>
        <row r="194">
          <cell r="D194">
            <v>7302293</v>
          </cell>
          <cell r="E194" t="str">
            <v>[판촉물_상품]매트팩트퍼프_2개입</v>
          </cell>
          <cell r="F194" t="str">
            <v/>
          </cell>
          <cell r="G194">
            <v>3</v>
          </cell>
          <cell r="H194">
            <v>0</v>
          </cell>
          <cell r="I194">
            <v>630</v>
          </cell>
          <cell r="J194">
            <v>3236.6666666666665</v>
          </cell>
          <cell r="K194">
            <v>2301</v>
          </cell>
          <cell r="L194">
            <v>1</v>
          </cell>
          <cell r="M194">
            <v>0</v>
          </cell>
          <cell r="N194" t="str">
            <v/>
          </cell>
          <cell r="O194" t="str">
            <v/>
          </cell>
          <cell r="P194">
            <v>99223</v>
          </cell>
          <cell r="Q194">
            <v>630</v>
          </cell>
          <cell r="R194">
            <v>62510490</v>
          </cell>
          <cell r="S194">
            <v>4974.1994784876142</v>
          </cell>
          <cell r="T194">
            <v>493554994.85397655</v>
          </cell>
          <cell r="U194">
            <v>99223</v>
          </cell>
          <cell r="V194">
            <v>62510490</v>
          </cell>
          <cell r="W194">
            <v>0</v>
          </cell>
          <cell r="X194">
            <v>2301</v>
          </cell>
          <cell r="Y194">
            <v>630</v>
          </cell>
          <cell r="Z194">
            <v>1609636.6869084367</v>
          </cell>
          <cell r="AA194">
            <v>4974.1994784876142</v>
          </cell>
          <cell r="AB194">
            <v>11445633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 t="str">
            <v/>
          </cell>
          <cell r="AI194">
            <v>96922</v>
          </cell>
          <cell r="AJ194">
            <v>628.34911901417183</v>
          </cell>
          <cell r="AK194">
            <v>60900853.313091561</v>
          </cell>
          <cell r="AL194">
            <v>4974.1994784876142</v>
          </cell>
          <cell r="AM194">
            <v>482109361.85397655</v>
          </cell>
          <cell r="AN194">
            <v>0</v>
          </cell>
          <cell r="AO194" t="str">
            <v>판매계획 미입력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/>
          </cell>
          <cell r="BB194">
            <v>96922</v>
          </cell>
          <cell r="BC194">
            <v>60900853.313091561</v>
          </cell>
          <cell r="BD194">
            <v>482109361.85397655</v>
          </cell>
          <cell r="BE194" t="str">
            <v>판매계획 미입력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 t="str">
            <v/>
          </cell>
          <cell r="BQ194">
            <v>96922</v>
          </cell>
          <cell r="BR194">
            <v>60900853.313091561</v>
          </cell>
          <cell r="BS194">
            <v>482109361.85397655</v>
          </cell>
          <cell r="BT194">
            <v>2695.050463439753</v>
          </cell>
          <cell r="BU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 t="str">
            <v/>
          </cell>
          <cell r="CF194">
            <v>96922</v>
          </cell>
          <cell r="CG194">
            <v>60900853.313091561</v>
          </cell>
          <cell r="CH194">
            <v>482109361.85397655</v>
          </cell>
          <cell r="CI194">
            <v>1347.5252317198765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 t="str">
            <v/>
          </cell>
          <cell r="CT194">
            <v>96922</v>
          </cell>
          <cell r="CU194">
            <v>60900853.313091561</v>
          </cell>
          <cell r="CV194">
            <v>482109361.85397655</v>
          </cell>
          <cell r="CW194">
            <v>898.35015447991759</v>
          </cell>
        </row>
        <row r="195">
          <cell r="D195">
            <v>7302250</v>
          </cell>
          <cell r="E195" t="str">
            <v>[판촉물_상품]여행용파우치2단_그린</v>
          </cell>
          <cell r="F195" t="str">
            <v/>
          </cell>
          <cell r="G195">
            <v>3</v>
          </cell>
          <cell r="H195">
            <v>0</v>
          </cell>
          <cell r="I195">
            <v>3296.5334332833581</v>
          </cell>
          <cell r="J195">
            <v>5041.333333333333</v>
          </cell>
          <cell r="K195">
            <v>87</v>
          </cell>
          <cell r="L195">
            <v>1</v>
          </cell>
          <cell r="M195">
            <v>0</v>
          </cell>
          <cell r="N195" t="str">
            <v/>
          </cell>
          <cell r="O195" t="str">
            <v/>
          </cell>
          <cell r="P195">
            <v>3335</v>
          </cell>
          <cell r="Q195">
            <v>3296.5334332833581</v>
          </cell>
          <cell r="R195">
            <v>10993939</v>
          </cell>
          <cell r="S195">
            <v>13971.655172413793</v>
          </cell>
          <cell r="T195">
            <v>46595470</v>
          </cell>
          <cell r="U195">
            <v>3335</v>
          </cell>
          <cell r="V195">
            <v>10993939</v>
          </cell>
          <cell r="W195">
            <v>0</v>
          </cell>
          <cell r="X195">
            <v>87</v>
          </cell>
          <cell r="Y195">
            <v>3296.5333333333333</v>
          </cell>
          <cell r="Z195">
            <v>318454.5203856437</v>
          </cell>
          <cell r="AA195">
            <v>13971.655172413793</v>
          </cell>
          <cell r="AB195">
            <v>1215534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 t="str">
            <v/>
          </cell>
          <cell r="AI195">
            <v>3248</v>
          </cell>
          <cell r="AJ195">
            <v>3286.7870934773264</v>
          </cell>
          <cell r="AK195">
            <v>10675484.479614357</v>
          </cell>
          <cell r="AL195">
            <v>13971.655172413793</v>
          </cell>
          <cell r="AM195">
            <v>45379936</v>
          </cell>
          <cell r="AN195">
            <v>0</v>
          </cell>
          <cell r="AO195" t="str">
            <v>판매계획 미입력</v>
          </cell>
          <cell r="AP195">
            <v>0</v>
          </cell>
          <cell r="AQ195" t="str">
            <v>발주 중단 후 필요에 따라 발주 예정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/>
          </cell>
          <cell r="BB195">
            <v>3248</v>
          </cell>
          <cell r="BC195">
            <v>10675484.479614357</v>
          </cell>
          <cell r="BD195">
            <v>45379936</v>
          </cell>
          <cell r="BE195" t="str">
            <v>판매계획 미입력</v>
          </cell>
          <cell r="BF195">
            <v>1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 t="str">
            <v/>
          </cell>
          <cell r="BQ195">
            <v>3248</v>
          </cell>
          <cell r="BR195">
            <v>10675484.479614357</v>
          </cell>
          <cell r="BS195">
            <v>45379936</v>
          </cell>
          <cell r="BT195">
            <v>57.984660142819365</v>
          </cell>
          <cell r="BU195">
            <v>1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 t="str">
            <v/>
          </cell>
          <cell r="CF195">
            <v>3248</v>
          </cell>
          <cell r="CG195">
            <v>10675484.479614357</v>
          </cell>
          <cell r="CH195">
            <v>45379936</v>
          </cell>
          <cell r="CI195">
            <v>28.992330071409683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 t="str">
            <v/>
          </cell>
          <cell r="CT195">
            <v>3248</v>
          </cell>
          <cell r="CU195">
            <v>10675484.479614357</v>
          </cell>
          <cell r="CV195">
            <v>45379936</v>
          </cell>
          <cell r="CW195">
            <v>19.328220047606457</v>
          </cell>
        </row>
        <row r="196">
          <cell r="D196">
            <v>7302222</v>
          </cell>
          <cell r="E196" t="str">
            <v>이지듀 메시망 가방 (보니데)</v>
          </cell>
          <cell r="F196" t="str">
            <v/>
          </cell>
          <cell r="G196">
            <v>3</v>
          </cell>
          <cell r="H196">
            <v>0</v>
          </cell>
          <cell r="I196">
            <v>4990.0198564992488</v>
          </cell>
          <cell r="J196">
            <v>129</v>
          </cell>
          <cell r="K196">
            <v>0</v>
          </cell>
          <cell r="L196">
            <v>1</v>
          </cell>
          <cell r="M196">
            <v>0</v>
          </cell>
          <cell r="N196" t="str">
            <v/>
          </cell>
          <cell r="O196" t="str">
            <v/>
          </cell>
          <cell r="P196">
            <v>5993</v>
          </cell>
          <cell r="Q196">
            <v>4990.0198564992488</v>
          </cell>
          <cell r="R196">
            <v>29905189</v>
          </cell>
          <cell r="S196">
            <v>24950.099282496241</v>
          </cell>
          <cell r="T196">
            <v>149525944.99999997</v>
          </cell>
          <cell r="U196">
            <v>5993</v>
          </cell>
          <cell r="V196">
            <v>29905189</v>
          </cell>
          <cell r="W196">
            <v>0</v>
          </cell>
          <cell r="X196">
            <v>-2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 t="str">
            <v/>
          </cell>
          <cell r="AI196">
            <v>5995</v>
          </cell>
          <cell r="AJ196">
            <v>4988.355129274395</v>
          </cell>
          <cell r="AK196">
            <v>29905189</v>
          </cell>
          <cell r="AL196">
            <v>24941.775646371971</v>
          </cell>
          <cell r="AM196">
            <v>149525944.99999997</v>
          </cell>
          <cell r="AN196">
            <v>0</v>
          </cell>
          <cell r="AO196" t="str">
            <v>판매계획 미입력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/>
          </cell>
          <cell r="BB196">
            <v>5995</v>
          </cell>
          <cell r="BC196">
            <v>29905189</v>
          </cell>
          <cell r="BD196">
            <v>149525944.99999997</v>
          </cell>
          <cell r="BE196" t="str">
            <v>판매계획 미입력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 t="str">
            <v/>
          </cell>
          <cell r="BQ196">
            <v>5995</v>
          </cell>
          <cell r="BR196">
            <v>29905189</v>
          </cell>
          <cell r="BS196">
            <v>149525944.99999997</v>
          </cell>
          <cell r="BT196">
            <v>4182.5581395348836</v>
          </cell>
          <cell r="BU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 t="str">
            <v/>
          </cell>
          <cell r="CF196">
            <v>5995</v>
          </cell>
          <cell r="CG196">
            <v>29905189</v>
          </cell>
          <cell r="CH196">
            <v>149525944.99999997</v>
          </cell>
          <cell r="CI196">
            <v>2091.2790697674418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 t="str">
            <v/>
          </cell>
          <cell r="CT196">
            <v>5995</v>
          </cell>
          <cell r="CU196">
            <v>29905189</v>
          </cell>
          <cell r="CV196">
            <v>149525944.99999997</v>
          </cell>
          <cell r="CW196">
            <v>1394.1860465116279</v>
          </cell>
        </row>
        <row r="197">
          <cell r="D197">
            <v>7302184</v>
          </cell>
          <cell r="E197" t="str">
            <v>[판촉물_샘플]현대팝업_멜라3종샤세</v>
          </cell>
          <cell r="F197" t="str">
            <v/>
          </cell>
          <cell r="G197" t="str">
            <v>1</v>
          </cell>
          <cell r="H197">
            <v>0</v>
          </cell>
          <cell r="I197">
            <v>1812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 t="str">
            <v/>
          </cell>
          <cell r="O197" t="str">
            <v/>
          </cell>
          <cell r="P197">
            <v>3600</v>
          </cell>
          <cell r="Q197">
            <v>1812</v>
          </cell>
          <cell r="R197">
            <v>6523200</v>
          </cell>
          <cell r="S197">
            <v>9060</v>
          </cell>
          <cell r="T197">
            <v>32616000</v>
          </cell>
          <cell r="U197">
            <v>3600</v>
          </cell>
          <cell r="V197">
            <v>6523200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 t="str">
            <v/>
          </cell>
          <cell r="AI197">
            <v>3600</v>
          </cell>
          <cell r="AJ197">
            <v>1812</v>
          </cell>
          <cell r="AK197">
            <v>6523200</v>
          </cell>
          <cell r="AL197">
            <v>9060</v>
          </cell>
          <cell r="AM197">
            <v>32616000</v>
          </cell>
          <cell r="AN197">
            <v>0</v>
          </cell>
          <cell r="AO197" t="str">
            <v>판매계획 미입력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 t="str">
            <v/>
          </cell>
          <cell r="BB197">
            <v>3600</v>
          </cell>
          <cell r="BC197">
            <v>6523200</v>
          </cell>
          <cell r="BD197">
            <v>32616000</v>
          </cell>
          <cell r="BE197" t="str">
            <v>판매계획 미입력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 t="str">
            <v/>
          </cell>
          <cell r="BQ197">
            <v>3600</v>
          </cell>
          <cell r="BR197">
            <v>6523200</v>
          </cell>
          <cell r="BS197">
            <v>32616000</v>
          </cell>
          <cell r="BT197" t="str">
            <v>판매계획 미입력</v>
          </cell>
          <cell r="BU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 t="str">
            <v/>
          </cell>
          <cell r="CF197">
            <v>3600</v>
          </cell>
          <cell r="CG197">
            <v>6523200</v>
          </cell>
          <cell r="CH197">
            <v>32616000</v>
          </cell>
          <cell r="CI197" t="str">
            <v>판매계획 미입력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 t="str">
            <v/>
          </cell>
          <cell r="CT197">
            <v>3600</v>
          </cell>
          <cell r="CU197">
            <v>6523200</v>
          </cell>
          <cell r="CV197">
            <v>32616000</v>
          </cell>
          <cell r="CW197" t="str">
            <v>판매계획 미입력</v>
          </cell>
        </row>
        <row r="198">
          <cell r="D198">
            <v>7302065</v>
          </cell>
          <cell r="E198" t="str">
            <v>[건기식]대웅제약_멜라샷CBA파우더2g*3(샘플)</v>
          </cell>
          <cell r="F198" t="str">
            <v/>
          </cell>
          <cell r="G198">
            <v>1</v>
          </cell>
          <cell r="H198">
            <v>0</v>
          </cell>
          <cell r="I198">
            <v>1478.5001412828483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 t="str">
            <v/>
          </cell>
          <cell r="O198" t="str">
            <v/>
          </cell>
          <cell r="P198">
            <v>3539</v>
          </cell>
          <cell r="Q198">
            <v>1478.5001412828483</v>
          </cell>
          <cell r="R198">
            <v>5232412</v>
          </cell>
          <cell r="S198">
            <v>7392.500706414241</v>
          </cell>
          <cell r="T198">
            <v>26162060</v>
          </cell>
          <cell r="U198">
            <v>3539</v>
          </cell>
          <cell r="V198">
            <v>5232412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/>
          </cell>
          <cell r="AI198">
            <v>3539</v>
          </cell>
          <cell r="AJ198">
            <v>1478.5001412828483</v>
          </cell>
          <cell r="AK198">
            <v>5232412</v>
          </cell>
          <cell r="AL198">
            <v>7392.500706414241</v>
          </cell>
          <cell r="AM198">
            <v>26162060</v>
          </cell>
          <cell r="AN198">
            <v>0</v>
          </cell>
          <cell r="AO198" t="str">
            <v>판매계획 미입력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 t="str">
            <v/>
          </cell>
          <cell r="BB198">
            <v>3539</v>
          </cell>
          <cell r="BC198">
            <v>5232412</v>
          </cell>
          <cell r="BD198">
            <v>26162060</v>
          </cell>
          <cell r="BE198" t="str">
            <v>판매계획 미입력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 t="str">
            <v/>
          </cell>
          <cell r="BQ198">
            <v>3539</v>
          </cell>
          <cell r="BR198">
            <v>5232412</v>
          </cell>
          <cell r="BS198">
            <v>26162060</v>
          </cell>
          <cell r="BT198" t="str">
            <v>판매계획 미입력</v>
          </cell>
          <cell r="BU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 t="str">
            <v/>
          </cell>
          <cell r="CF198">
            <v>3539</v>
          </cell>
          <cell r="CG198">
            <v>5232412</v>
          </cell>
          <cell r="CH198">
            <v>26162060</v>
          </cell>
          <cell r="CI198" t="str">
            <v>판매계획 미입력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 t="str">
            <v/>
          </cell>
          <cell r="CT198">
            <v>3539</v>
          </cell>
          <cell r="CU198">
            <v>5232412</v>
          </cell>
          <cell r="CV198">
            <v>26162060</v>
          </cell>
          <cell r="CW198" t="str">
            <v>판매계획 미입력</v>
          </cell>
        </row>
        <row r="199">
          <cell r="D199">
            <v>7302064</v>
          </cell>
          <cell r="E199" t="str">
            <v>[건기식]대웅제약_멜라샷CBA파우더2g*30(본품)</v>
          </cell>
          <cell r="F199" t="str">
            <v/>
          </cell>
          <cell r="G199">
            <v>3</v>
          </cell>
          <cell r="H199">
            <v>0</v>
          </cell>
          <cell r="I199">
            <v>7526.622251333396</v>
          </cell>
          <cell r="J199">
            <v>101</v>
          </cell>
          <cell r="K199">
            <v>19</v>
          </cell>
          <cell r="L199">
            <v>1</v>
          </cell>
          <cell r="M199">
            <v>0</v>
          </cell>
          <cell r="N199" t="str">
            <v/>
          </cell>
          <cell r="O199" t="str">
            <v/>
          </cell>
          <cell r="P199">
            <v>10687</v>
          </cell>
          <cell r="Q199">
            <v>7526.622251333396</v>
          </cell>
          <cell r="R199">
            <v>80437012</v>
          </cell>
          <cell r="S199">
            <v>27876.705882352941</v>
          </cell>
          <cell r="T199">
            <v>297918355.7647059</v>
          </cell>
          <cell r="U199">
            <v>10687</v>
          </cell>
          <cell r="V199">
            <v>80437012</v>
          </cell>
          <cell r="W199">
            <v>0</v>
          </cell>
          <cell r="X199">
            <v>17</v>
          </cell>
          <cell r="Y199">
            <v>7526.6470588235297</v>
          </cell>
          <cell r="Z199">
            <v>142076.14563715929</v>
          </cell>
          <cell r="AA199">
            <v>27876.705882352941</v>
          </cell>
          <cell r="AB199">
            <v>473904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 t="str">
            <v/>
          </cell>
          <cell r="AI199">
            <v>10670</v>
          </cell>
          <cell r="AJ199">
            <v>7525.2985805400976</v>
          </cell>
          <cell r="AK199">
            <v>80294935.854362845</v>
          </cell>
          <cell r="AL199">
            <v>27876.705882352944</v>
          </cell>
          <cell r="AM199">
            <v>297444451.7647059</v>
          </cell>
          <cell r="AN199">
            <v>0</v>
          </cell>
          <cell r="AO199" t="str">
            <v>판매계획 미입력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/>
          </cell>
          <cell r="BB199">
            <v>10670</v>
          </cell>
          <cell r="BC199">
            <v>80294935.854362845</v>
          </cell>
          <cell r="BD199">
            <v>297444451.7647059</v>
          </cell>
          <cell r="BE199" t="str">
            <v>판매계획 미입력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 t="str">
            <v/>
          </cell>
          <cell r="BQ199">
            <v>10670</v>
          </cell>
          <cell r="BR199">
            <v>80294935.854362845</v>
          </cell>
          <cell r="BS199">
            <v>297444451.7647059</v>
          </cell>
          <cell r="BT199">
            <v>9507.9207920792069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 t="str">
            <v/>
          </cell>
          <cell r="CF199">
            <v>10670</v>
          </cell>
          <cell r="CG199">
            <v>80294935.854362845</v>
          </cell>
          <cell r="CH199">
            <v>297444451.7647059</v>
          </cell>
          <cell r="CI199">
            <v>4753.9603960396034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 t="str">
            <v/>
          </cell>
          <cell r="CT199">
            <v>10670</v>
          </cell>
          <cell r="CU199">
            <v>80294935.854362845</v>
          </cell>
          <cell r="CV199">
            <v>297444451.7647059</v>
          </cell>
          <cell r="CW199">
            <v>3169.3069306930693</v>
          </cell>
        </row>
        <row r="200">
          <cell r="D200">
            <v>7302015</v>
          </cell>
          <cell r="E200" t="str">
            <v>[판촉물_부자재]멜라토닝 VIP 고급 대관세트(2025)_쇼핑백</v>
          </cell>
          <cell r="F200" t="str">
            <v/>
          </cell>
          <cell r="G200" t="str">
            <v>1</v>
          </cell>
          <cell r="H200">
            <v>0</v>
          </cell>
          <cell r="I200">
            <v>1460</v>
          </cell>
          <cell r="J200">
            <v>0</v>
          </cell>
          <cell r="K200">
            <v>0</v>
          </cell>
          <cell r="L200">
            <v>1</v>
          </cell>
          <cell r="M200">
            <v>0</v>
          </cell>
          <cell r="N200" t="str">
            <v/>
          </cell>
          <cell r="O200" t="str">
            <v/>
          </cell>
          <cell r="P200">
            <v>200</v>
          </cell>
          <cell r="Q200">
            <v>1460</v>
          </cell>
          <cell r="R200">
            <v>292000</v>
          </cell>
          <cell r="S200">
            <v>7300</v>
          </cell>
          <cell r="T200">
            <v>1460000</v>
          </cell>
          <cell r="U200">
            <v>200</v>
          </cell>
          <cell r="V200">
            <v>292000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 t="str">
            <v/>
          </cell>
          <cell r="AI200">
            <v>200</v>
          </cell>
          <cell r="AJ200">
            <v>1460</v>
          </cell>
          <cell r="AK200">
            <v>292000</v>
          </cell>
          <cell r="AL200">
            <v>7300</v>
          </cell>
          <cell r="AM200">
            <v>1460000</v>
          </cell>
          <cell r="AN200">
            <v>0</v>
          </cell>
          <cell r="AO200">
            <v>200</v>
          </cell>
          <cell r="AP200">
            <v>0</v>
          </cell>
          <cell r="AQ200">
            <v>0</v>
          </cell>
          <cell r="AR200">
            <v>0</v>
          </cell>
          <cell r="AS200">
            <v>20</v>
          </cell>
          <cell r="AT200">
            <v>29200</v>
          </cell>
          <cell r="AU200">
            <v>146000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/>
          </cell>
          <cell r="BB200">
            <v>180</v>
          </cell>
          <cell r="BC200">
            <v>262800</v>
          </cell>
          <cell r="BD200">
            <v>1314000</v>
          </cell>
          <cell r="BE200">
            <v>135</v>
          </cell>
          <cell r="BF200">
            <v>0</v>
          </cell>
          <cell r="BG200">
            <v>0</v>
          </cell>
          <cell r="BH200">
            <v>50</v>
          </cell>
          <cell r="BI200">
            <v>73000</v>
          </cell>
          <cell r="BJ200">
            <v>365000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 t="str">
            <v/>
          </cell>
          <cell r="BQ200">
            <v>130</v>
          </cell>
          <cell r="BR200">
            <v>189800</v>
          </cell>
          <cell r="BS200">
            <v>949000</v>
          </cell>
          <cell r="BT200">
            <v>167.14285714285717</v>
          </cell>
          <cell r="BU200">
            <v>0</v>
          </cell>
          <cell r="BV200">
            <v>0</v>
          </cell>
          <cell r="BW200">
            <v>20</v>
          </cell>
          <cell r="BX200">
            <v>29200</v>
          </cell>
          <cell r="BY200">
            <v>146000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 t="str">
            <v/>
          </cell>
          <cell r="CF200">
            <v>110</v>
          </cell>
          <cell r="CG200">
            <v>160600</v>
          </cell>
          <cell r="CH200">
            <v>803000</v>
          </cell>
          <cell r="CI200">
            <v>198</v>
          </cell>
          <cell r="CJ200">
            <v>0</v>
          </cell>
          <cell r="CK200">
            <v>50</v>
          </cell>
          <cell r="CL200">
            <v>73000</v>
          </cell>
          <cell r="CM200">
            <v>365000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 t="str">
            <v/>
          </cell>
          <cell r="CT200">
            <v>60</v>
          </cell>
          <cell r="CU200">
            <v>87600</v>
          </cell>
          <cell r="CV200">
            <v>438000</v>
          </cell>
          <cell r="CW200" t="str">
            <v>판매계획 미입력</v>
          </cell>
        </row>
        <row r="201">
          <cell r="D201">
            <v>7302002</v>
          </cell>
          <cell r="E201" t="str">
            <v>시지바이오_이지듀MD리젠크림_85g_V2</v>
          </cell>
          <cell r="F201" t="str">
            <v/>
          </cell>
          <cell r="G201">
            <v>3</v>
          </cell>
          <cell r="H201">
            <v>0</v>
          </cell>
          <cell r="I201">
            <v>14800</v>
          </cell>
          <cell r="J201">
            <v>29.666666666666668</v>
          </cell>
          <cell r="K201">
            <v>26</v>
          </cell>
          <cell r="L201">
            <v>1</v>
          </cell>
          <cell r="M201">
            <v>0</v>
          </cell>
          <cell r="N201" t="str">
            <v/>
          </cell>
          <cell r="O201" t="str">
            <v/>
          </cell>
          <cell r="P201">
            <v>762</v>
          </cell>
          <cell r="Q201">
            <v>14800</v>
          </cell>
          <cell r="R201">
            <v>11277600</v>
          </cell>
          <cell r="S201">
            <v>47702.5</v>
          </cell>
          <cell r="T201">
            <v>36349305</v>
          </cell>
          <cell r="U201">
            <v>762</v>
          </cell>
          <cell r="V201">
            <v>11277600</v>
          </cell>
          <cell r="W201">
            <v>0</v>
          </cell>
          <cell r="X201">
            <v>26</v>
          </cell>
          <cell r="Y201">
            <v>14800</v>
          </cell>
          <cell r="Z201">
            <v>427273.30223737541</v>
          </cell>
          <cell r="AA201">
            <v>47702.5</v>
          </cell>
          <cell r="AB201">
            <v>1240265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 t="str">
            <v/>
          </cell>
          <cell r="AI201">
            <v>736</v>
          </cell>
          <cell r="AJ201">
            <v>14742.291708916611</v>
          </cell>
          <cell r="AK201">
            <v>10850326.697762625</v>
          </cell>
          <cell r="AL201">
            <v>47702.5</v>
          </cell>
          <cell r="AM201">
            <v>35109040</v>
          </cell>
          <cell r="AN201">
            <v>0</v>
          </cell>
          <cell r="AO201">
            <v>1073.0505309090909</v>
          </cell>
          <cell r="AP201">
            <v>0</v>
          </cell>
          <cell r="AQ201">
            <v>0</v>
          </cell>
          <cell r="AR201">
            <v>0</v>
          </cell>
          <cell r="AS201">
            <v>20.576850170600792</v>
          </cell>
          <cell r="AT201">
            <v>303349.92766566743</v>
          </cell>
          <cell r="AU201">
            <v>981567.19526308426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 t="str">
            <v/>
          </cell>
          <cell r="BB201">
            <v>715.42314982939922</v>
          </cell>
          <cell r="BC201">
            <v>10546976.77009696</v>
          </cell>
          <cell r="BD201">
            <v>34127472.80473692</v>
          </cell>
          <cell r="BE201">
            <v>1043.0505309090911</v>
          </cell>
          <cell r="BF201">
            <v>0</v>
          </cell>
          <cell r="BG201">
            <v>0</v>
          </cell>
          <cell r="BH201">
            <v>20.576850170600792</v>
          </cell>
          <cell r="BI201">
            <v>303349.92766566743</v>
          </cell>
          <cell r="BJ201">
            <v>981567.19526308426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 t="str">
            <v/>
          </cell>
          <cell r="BQ201">
            <v>694.84629965879844</v>
          </cell>
          <cell r="BR201">
            <v>10243626.842431292</v>
          </cell>
          <cell r="BS201">
            <v>33145905.609473832</v>
          </cell>
          <cell r="BT201">
            <v>883.02517498029908</v>
          </cell>
          <cell r="BU201">
            <v>0</v>
          </cell>
          <cell r="BV201">
            <v>0</v>
          </cell>
          <cell r="BW201">
            <v>20.576850170600792</v>
          </cell>
          <cell r="BX201">
            <v>303349.92766566743</v>
          </cell>
          <cell r="BY201">
            <v>981567.19526308426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 t="str">
            <v/>
          </cell>
          <cell r="CF201">
            <v>674.26944948819767</v>
          </cell>
          <cell r="CG201">
            <v>9940276.9147656243</v>
          </cell>
          <cell r="CH201">
            <v>32164338.414210748</v>
          </cell>
          <cell r="CI201">
            <v>759.40572018521493</v>
          </cell>
          <cell r="CJ201">
            <v>0</v>
          </cell>
          <cell r="CK201">
            <v>20.576850170600792</v>
          </cell>
          <cell r="CL201">
            <v>303349.92766566743</v>
          </cell>
          <cell r="CM201">
            <v>981567.19526308426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 t="str">
            <v/>
          </cell>
          <cell r="CT201">
            <v>653.69259931759689</v>
          </cell>
          <cell r="CU201">
            <v>9636926.9870999567</v>
          </cell>
          <cell r="CV201">
            <v>31182771.218947664</v>
          </cell>
          <cell r="CW201">
            <v>661.03745998408681</v>
          </cell>
        </row>
        <row r="202">
          <cell r="D202">
            <v>7301996</v>
          </cell>
          <cell r="E202" t="str">
            <v>[판촉물_엽서]한가인싸인리뉴얼</v>
          </cell>
          <cell r="F202" t="str">
            <v/>
          </cell>
          <cell r="G202">
            <v>1</v>
          </cell>
          <cell r="H202">
            <v>0</v>
          </cell>
          <cell r="I202">
            <v>53</v>
          </cell>
          <cell r="J202">
            <v>0</v>
          </cell>
          <cell r="K202">
            <v>0</v>
          </cell>
          <cell r="L202">
            <v>1</v>
          </cell>
          <cell r="M202">
            <v>0</v>
          </cell>
          <cell r="N202" t="str">
            <v/>
          </cell>
          <cell r="O202" t="str">
            <v/>
          </cell>
          <cell r="P202">
            <v>2662</v>
          </cell>
          <cell r="Q202">
            <v>53</v>
          </cell>
          <cell r="R202">
            <v>141086</v>
          </cell>
          <cell r="S202">
            <v>265</v>
          </cell>
          <cell r="T202">
            <v>705430</v>
          </cell>
          <cell r="U202">
            <v>2662</v>
          </cell>
          <cell r="V202">
            <v>141086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 t="str">
            <v/>
          </cell>
          <cell r="AI202">
            <v>2662</v>
          </cell>
          <cell r="AJ202">
            <v>53</v>
          </cell>
          <cell r="AK202">
            <v>141086</v>
          </cell>
          <cell r="AL202">
            <v>265</v>
          </cell>
          <cell r="AM202">
            <v>705430</v>
          </cell>
          <cell r="AN202">
            <v>0</v>
          </cell>
          <cell r="AO202">
            <v>598.95000000000005</v>
          </cell>
          <cell r="AP202">
            <v>0</v>
          </cell>
          <cell r="AQ202">
            <v>0</v>
          </cell>
          <cell r="AR202">
            <v>0</v>
          </cell>
          <cell r="AS202">
            <v>160</v>
          </cell>
          <cell r="AT202">
            <v>8480</v>
          </cell>
          <cell r="AU202">
            <v>42400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 t="str">
            <v/>
          </cell>
          <cell r="BB202">
            <v>2502</v>
          </cell>
          <cell r="BC202">
            <v>132606</v>
          </cell>
          <cell r="BD202">
            <v>663030</v>
          </cell>
          <cell r="BE202">
            <v>703.6875</v>
          </cell>
          <cell r="BF202">
            <v>0</v>
          </cell>
          <cell r="BG202">
            <v>0</v>
          </cell>
          <cell r="BH202">
            <v>180</v>
          </cell>
          <cell r="BI202">
            <v>9540</v>
          </cell>
          <cell r="BJ202">
            <v>47700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 t="str">
            <v/>
          </cell>
          <cell r="BQ202">
            <v>2322</v>
          </cell>
          <cell r="BR202">
            <v>123066</v>
          </cell>
          <cell r="BS202">
            <v>615330</v>
          </cell>
          <cell r="BT202">
            <v>1492.7142857142858</v>
          </cell>
          <cell r="BU202">
            <v>0</v>
          </cell>
          <cell r="BV202">
            <v>0</v>
          </cell>
          <cell r="BW202">
            <v>60</v>
          </cell>
          <cell r="BX202">
            <v>3180</v>
          </cell>
          <cell r="BY202">
            <v>15900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 t="str">
            <v/>
          </cell>
          <cell r="CF202">
            <v>2262</v>
          </cell>
          <cell r="CG202">
            <v>119886</v>
          </cell>
          <cell r="CH202">
            <v>599430</v>
          </cell>
          <cell r="CI202">
            <v>2544.75</v>
          </cell>
          <cell r="CJ202">
            <v>0</v>
          </cell>
          <cell r="CK202">
            <v>80</v>
          </cell>
          <cell r="CL202">
            <v>4240</v>
          </cell>
          <cell r="CM202">
            <v>21200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 t="str">
            <v/>
          </cell>
          <cell r="CT202">
            <v>2182</v>
          </cell>
          <cell r="CU202">
            <v>115646</v>
          </cell>
          <cell r="CV202">
            <v>578230</v>
          </cell>
          <cell r="CW202" t="str">
            <v>판매계획 미입력</v>
          </cell>
        </row>
        <row r="203">
          <cell r="D203">
            <v>7301960</v>
          </cell>
          <cell r="E203" t="str">
            <v>[판촉물_상품]앰플쿠션퍼프_2개입</v>
          </cell>
          <cell r="F203" t="str">
            <v/>
          </cell>
          <cell r="G203">
            <v>1</v>
          </cell>
          <cell r="H203">
            <v>9</v>
          </cell>
          <cell r="I203">
            <v>635</v>
          </cell>
          <cell r="J203">
            <v>20</v>
          </cell>
          <cell r="K203">
            <v>0</v>
          </cell>
          <cell r="L203">
            <v>1</v>
          </cell>
          <cell r="M203">
            <v>0</v>
          </cell>
          <cell r="N203" t="str">
            <v/>
          </cell>
          <cell r="O203" t="str">
            <v/>
          </cell>
          <cell r="P203">
            <v>356</v>
          </cell>
          <cell r="Q203">
            <v>635</v>
          </cell>
          <cell r="R203">
            <v>226060</v>
          </cell>
          <cell r="S203">
            <v>3175</v>
          </cell>
          <cell r="T203">
            <v>1130300</v>
          </cell>
          <cell r="U203">
            <v>356</v>
          </cell>
          <cell r="V203">
            <v>226060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 t="str">
            <v/>
          </cell>
          <cell r="AI203">
            <v>356</v>
          </cell>
          <cell r="AJ203">
            <v>635</v>
          </cell>
          <cell r="AK203">
            <v>226060</v>
          </cell>
          <cell r="AL203">
            <v>3175</v>
          </cell>
          <cell r="AM203">
            <v>1130300</v>
          </cell>
          <cell r="AN203">
            <v>0</v>
          </cell>
          <cell r="AO203" t="str">
            <v>판매계획 미입력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/>
          </cell>
          <cell r="BB203">
            <v>356</v>
          </cell>
          <cell r="BC203">
            <v>226060</v>
          </cell>
          <cell r="BD203">
            <v>1130300</v>
          </cell>
          <cell r="BE203" t="str">
            <v>판매계획 미입력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 t="str">
            <v/>
          </cell>
          <cell r="BQ203">
            <v>356</v>
          </cell>
          <cell r="BR203">
            <v>226060</v>
          </cell>
          <cell r="BS203">
            <v>1130300</v>
          </cell>
          <cell r="BT203">
            <v>1602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 t="str">
            <v/>
          </cell>
          <cell r="CF203">
            <v>356</v>
          </cell>
          <cell r="CG203">
            <v>226060</v>
          </cell>
          <cell r="CH203">
            <v>1130300</v>
          </cell>
          <cell r="CI203">
            <v>801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 t="str">
            <v/>
          </cell>
          <cell r="CT203">
            <v>356</v>
          </cell>
          <cell r="CU203">
            <v>226060</v>
          </cell>
          <cell r="CV203">
            <v>1130300</v>
          </cell>
          <cell r="CW203">
            <v>534</v>
          </cell>
        </row>
        <row r="204">
          <cell r="D204">
            <v>7302317</v>
          </cell>
          <cell r="E204" t="str">
            <v>이지듀밀착커버앰플쿠션퍼프(2개입)_V2</v>
          </cell>
          <cell r="F204" t="str">
            <v/>
          </cell>
          <cell r="G204">
            <v>3</v>
          </cell>
          <cell r="H204">
            <v>9</v>
          </cell>
          <cell r="I204">
            <v>630</v>
          </cell>
          <cell r="J204">
            <v>2133.6666666666665</v>
          </cell>
          <cell r="K204">
            <v>2172</v>
          </cell>
          <cell r="L204">
            <v>0</v>
          </cell>
          <cell r="M204">
            <v>0</v>
          </cell>
          <cell r="N204" t="str">
            <v/>
          </cell>
          <cell r="O204" t="str">
            <v/>
          </cell>
          <cell r="P204">
            <v>109083</v>
          </cell>
          <cell r="Q204">
            <v>630</v>
          </cell>
          <cell r="R204">
            <v>68722290</v>
          </cell>
          <cell r="S204">
            <v>3470.4032658856941</v>
          </cell>
          <cell r="T204">
            <v>378561999.45260918</v>
          </cell>
          <cell r="U204">
            <v>109083</v>
          </cell>
          <cell r="V204">
            <v>68722290</v>
          </cell>
          <cell r="W204">
            <v>0</v>
          </cell>
          <cell r="X204">
            <v>2817</v>
          </cell>
          <cell r="Y204">
            <v>630</v>
          </cell>
          <cell r="Z204">
            <v>1970598.238601072</v>
          </cell>
          <cell r="AA204">
            <v>3470.4032658856941</v>
          </cell>
          <cell r="AB204">
            <v>9776126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 t="str">
            <v/>
          </cell>
          <cell r="AI204">
            <v>106266</v>
          </cell>
          <cell r="AJ204">
            <v>628.15662358043892</v>
          </cell>
          <cell r="AK204">
            <v>66751691.761398926</v>
          </cell>
          <cell r="AL204">
            <v>3470.4032658856941</v>
          </cell>
          <cell r="AM204">
            <v>368785873.45260918</v>
          </cell>
          <cell r="AN204">
            <v>0</v>
          </cell>
          <cell r="AO204">
            <v>1255.7099000000001</v>
          </cell>
          <cell r="AP204">
            <v>0</v>
          </cell>
          <cell r="AQ204">
            <v>0</v>
          </cell>
          <cell r="AR204">
            <v>0</v>
          </cell>
          <cell r="AS204">
            <v>2256.6995768688294</v>
          </cell>
          <cell r="AT204">
            <v>1417560.7866413291</v>
          </cell>
          <cell r="AU204">
            <v>7831657.5816884497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/>
          </cell>
          <cell r="BB204">
            <v>104009.30042313116</v>
          </cell>
          <cell r="BC204">
            <v>65334130.974757589</v>
          </cell>
          <cell r="BD204">
            <v>360954215.87092072</v>
          </cell>
          <cell r="BE204">
            <v>1185.1488321428571</v>
          </cell>
          <cell r="BF204">
            <v>0</v>
          </cell>
          <cell r="BG204">
            <v>0</v>
          </cell>
          <cell r="BH204">
            <v>2820.8744710860365</v>
          </cell>
          <cell r="BI204">
            <v>1771950.9833016612</v>
          </cell>
          <cell r="BJ204">
            <v>9789571.977110561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 t="str">
            <v/>
          </cell>
          <cell r="BQ204">
            <v>101188.42595204513</v>
          </cell>
          <cell r="BR204">
            <v>63562179.991455927</v>
          </cell>
          <cell r="BS204">
            <v>351164643.89381015</v>
          </cell>
          <cell r="BT204">
            <v>1262.8836972837098</v>
          </cell>
          <cell r="BU204">
            <v>0</v>
          </cell>
          <cell r="BV204">
            <v>0</v>
          </cell>
          <cell r="BW204">
            <v>2538.7870239774329</v>
          </cell>
          <cell r="BX204">
            <v>1594755.884971495</v>
          </cell>
          <cell r="BY204">
            <v>8810614.7793995049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 t="str">
            <v/>
          </cell>
          <cell r="CF204">
            <v>98649.638928067696</v>
          </cell>
          <cell r="CG204">
            <v>61967424.106484435</v>
          </cell>
          <cell r="CH204">
            <v>342354029.11441064</v>
          </cell>
          <cell r="CI204">
            <v>1304.4828826732876</v>
          </cell>
          <cell r="CJ204">
            <v>0</v>
          </cell>
          <cell r="CK204">
            <v>2538.7870239774329</v>
          </cell>
          <cell r="CL204">
            <v>1594755.884971495</v>
          </cell>
          <cell r="CM204">
            <v>8810614.7793995049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 t="str">
            <v/>
          </cell>
          <cell r="CT204">
            <v>96110.851904090261</v>
          </cell>
          <cell r="CU204">
            <v>60372668.221512936</v>
          </cell>
          <cell r="CV204">
            <v>333543414.33501112</v>
          </cell>
          <cell r="CW204">
            <v>1351.3477068220784</v>
          </cell>
        </row>
        <row r="205">
          <cell r="D205">
            <v>7301959</v>
          </cell>
          <cell r="E205" t="str">
            <v>[판촉물_쇼핑백]삼각보테가</v>
          </cell>
          <cell r="F205" t="str">
            <v/>
          </cell>
          <cell r="G205">
            <v>3</v>
          </cell>
          <cell r="H205">
            <v>0</v>
          </cell>
          <cell r="I205">
            <v>500</v>
          </cell>
          <cell r="J205">
            <v>250</v>
          </cell>
          <cell r="K205">
            <v>60</v>
          </cell>
          <cell r="L205">
            <v>1</v>
          </cell>
          <cell r="M205">
            <v>0</v>
          </cell>
          <cell r="N205" t="str">
            <v/>
          </cell>
          <cell r="O205" t="str">
            <v/>
          </cell>
          <cell r="P205">
            <v>1557</v>
          </cell>
          <cell r="Q205">
            <v>500</v>
          </cell>
          <cell r="R205">
            <v>778500</v>
          </cell>
          <cell r="S205">
            <v>268.25409836065575</v>
          </cell>
          <cell r="T205">
            <v>417671.63114754099</v>
          </cell>
          <cell r="U205">
            <v>1557</v>
          </cell>
          <cell r="V205">
            <v>778500</v>
          </cell>
          <cell r="W205">
            <v>0</v>
          </cell>
          <cell r="X205">
            <v>122</v>
          </cell>
          <cell r="Y205">
            <v>500</v>
          </cell>
          <cell r="Z205">
            <v>67733.033878586008</v>
          </cell>
          <cell r="AA205">
            <v>268.25409836065575</v>
          </cell>
          <cell r="AB205">
            <v>32727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 t="str">
            <v/>
          </cell>
          <cell r="AI205">
            <v>1435</v>
          </cell>
          <cell r="AJ205">
            <v>495.30799032851149</v>
          </cell>
          <cell r="AK205">
            <v>710766.96612141398</v>
          </cell>
          <cell r="AL205">
            <v>268.25409836065575</v>
          </cell>
          <cell r="AM205">
            <v>384944.63114754099</v>
          </cell>
          <cell r="AN205">
            <v>0</v>
          </cell>
          <cell r="AO205" t="str">
            <v>판매계획 미입력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/>
          </cell>
          <cell r="BB205">
            <v>1435</v>
          </cell>
          <cell r="BC205">
            <v>710766.96612141398</v>
          </cell>
          <cell r="BD205">
            <v>384944.63114754099</v>
          </cell>
          <cell r="BE205" t="str">
            <v>판매계획 미입력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 t="str">
            <v/>
          </cell>
          <cell r="BQ205">
            <v>1435</v>
          </cell>
          <cell r="BR205">
            <v>710766.96612141398</v>
          </cell>
          <cell r="BS205">
            <v>384944.63114754099</v>
          </cell>
          <cell r="BT205">
            <v>516.6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 t="str">
            <v/>
          </cell>
          <cell r="CF205">
            <v>1435</v>
          </cell>
          <cell r="CG205">
            <v>710766.96612141398</v>
          </cell>
          <cell r="CH205">
            <v>384944.63114754099</v>
          </cell>
          <cell r="CI205">
            <v>258.3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 t="str">
            <v/>
          </cell>
          <cell r="CT205">
            <v>1435</v>
          </cell>
          <cell r="CU205">
            <v>710766.96612141398</v>
          </cell>
          <cell r="CV205">
            <v>384944.63114754099</v>
          </cell>
          <cell r="CW205">
            <v>172.20000000000002</v>
          </cell>
        </row>
        <row r="206">
          <cell r="D206">
            <v>7301915</v>
          </cell>
          <cell r="E206" t="str">
            <v>[판촉물_상품]그린구름빵파우치</v>
          </cell>
          <cell r="F206" t="str">
            <v/>
          </cell>
          <cell r="G206">
            <v>2</v>
          </cell>
          <cell r="H206">
            <v>0</v>
          </cell>
          <cell r="I206">
            <v>3800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 t="str">
            <v/>
          </cell>
          <cell r="O206" t="str">
            <v/>
          </cell>
          <cell r="P206">
            <v>1340</v>
          </cell>
          <cell r="Q206">
            <v>3800</v>
          </cell>
          <cell r="R206">
            <v>5092000</v>
          </cell>
          <cell r="S206">
            <v>19000</v>
          </cell>
          <cell r="T206">
            <v>25460000</v>
          </cell>
          <cell r="U206">
            <v>1340</v>
          </cell>
          <cell r="V206">
            <v>5092000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 t="str">
            <v/>
          </cell>
          <cell r="AI206">
            <v>1340</v>
          </cell>
          <cell r="AJ206">
            <v>3800</v>
          </cell>
          <cell r="AK206">
            <v>5092000</v>
          </cell>
          <cell r="AL206">
            <v>19000</v>
          </cell>
          <cell r="AM206">
            <v>25460000</v>
          </cell>
          <cell r="AN206">
            <v>0</v>
          </cell>
          <cell r="AO206" t="str">
            <v>판매계획 미입력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/>
          </cell>
          <cell r="BB206">
            <v>1340</v>
          </cell>
          <cell r="BC206">
            <v>5092000</v>
          </cell>
          <cell r="BD206">
            <v>25460000</v>
          </cell>
          <cell r="BE206" t="str">
            <v>판매계획 미입력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 t="str">
            <v/>
          </cell>
          <cell r="BQ206">
            <v>1340</v>
          </cell>
          <cell r="BR206">
            <v>5092000</v>
          </cell>
          <cell r="BS206">
            <v>25460000</v>
          </cell>
          <cell r="BT206" t="str">
            <v>판매계획 미입력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 t="str">
            <v/>
          </cell>
          <cell r="CF206">
            <v>1340</v>
          </cell>
          <cell r="CG206">
            <v>5092000</v>
          </cell>
          <cell r="CH206">
            <v>25460000</v>
          </cell>
          <cell r="CI206" t="str">
            <v>판매계획 미입력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 t="str">
            <v/>
          </cell>
          <cell r="CT206">
            <v>1340</v>
          </cell>
          <cell r="CU206">
            <v>5092000</v>
          </cell>
          <cell r="CV206">
            <v>25460000</v>
          </cell>
          <cell r="CW206" t="str">
            <v>판매계획 미입력</v>
          </cell>
        </row>
        <row r="207">
          <cell r="D207">
            <v>7301840</v>
          </cell>
          <cell r="E207" t="str">
            <v>[RX]포스트레이저워터풀수딩크림50ML_단상자</v>
          </cell>
          <cell r="F207" t="str">
            <v/>
          </cell>
          <cell r="G207" t="str">
            <v>1</v>
          </cell>
          <cell r="H207">
            <v>0</v>
          </cell>
          <cell r="I207">
            <v>315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 t="str">
            <v/>
          </cell>
          <cell r="O207" t="str">
            <v/>
          </cell>
          <cell r="P207">
            <v>2942</v>
          </cell>
          <cell r="Q207">
            <v>315</v>
          </cell>
          <cell r="R207">
            <v>926730</v>
          </cell>
          <cell r="S207">
            <v>1575</v>
          </cell>
          <cell r="T207">
            <v>4633650</v>
          </cell>
          <cell r="U207">
            <v>2942</v>
          </cell>
          <cell r="V207">
            <v>926730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 t="str">
            <v/>
          </cell>
          <cell r="AI207">
            <v>2942</v>
          </cell>
          <cell r="AJ207">
            <v>315</v>
          </cell>
          <cell r="AK207">
            <v>926730</v>
          </cell>
          <cell r="AL207">
            <v>1575</v>
          </cell>
          <cell r="AM207">
            <v>4633650</v>
          </cell>
          <cell r="AN207">
            <v>0</v>
          </cell>
          <cell r="AO207" t="str">
            <v>판매계획 미입력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/>
          </cell>
          <cell r="BB207">
            <v>2942</v>
          </cell>
          <cell r="BC207">
            <v>926730</v>
          </cell>
          <cell r="BD207">
            <v>4633650</v>
          </cell>
          <cell r="BE207" t="str">
            <v>판매계획 미입력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 t="str">
            <v/>
          </cell>
          <cell r="BQ207">
            <v>2942</v>
          </cell>
          <cell r="BR207">
            <v>926730</v>
          </cell>
          <cell r="BS207">
            <v>4633650</v>
          </cell>
          <cell r="BT207" t="str">
            <v>판매계획 미입력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 t="str">
            <v/>
          </cell>
          <cell r="CF207">
            <v>2942</v>
          </cell>
          <cell r="CG207">
            <v>926730</v>
          </cell>
          <cell r="CH207">
            <v>4633650</v>
          </cell>
          <cell r="CI207" t="str">
            <v>판매계획 미입력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 t="str">
            <v/>
          </cell>
          <cell r="CT207">
            <v>2942</v>
          </cell>
          <cell r="CU207">
            <v>926730</v>
          </cell>
          <cell r="CV207">
            <v>4633650</v>
          </cell>
          <cell r="CW207" t="str">
            <v>판매계획 미입력</v>
          </cell>
        </row>
        <row r="208">
          <cell r="D208">
            <v>7301751</v>
          </cell>
          <cell r="E208" t="str">
            <v>[판촉물_쇼핑백]24년추석_미니</v>
          </cell>
          <cell r="F208" t="str">
            <v/>
          </cell>
          <cell r="G208">
            <v>3</v>
          </cell>
          <cell r="H208">
            <v>0</v>
          </cell>
          <cell r="I208">
            <v>250</v>
          </cell>
          <cell r="J208">
            <v>2074.6666666666665</v>
          </cell>
          <cell r="K208">
            <v>1202</v>
          </cell>
          <cell r="L208">
            <v>1</v>
          </cell>
          <cell r="M208">
            <v>0</v>
          </cell>
          <cell r="N208" t="str">
            <v/>
          </cell>
          <cell r="O208" t="str">
            <v/>
          </cell>
          <cell r="P208">
            <v>11770</v>
          </cell>
          <cell r="Q208">
            <v>250</v>
          </cell>
          <cell r="R208">
            <v>2942500</v>
          </cell>
          <cell r="S208">
            <v>363.83610648918471</v>
          </cell>
          <cell r="T208">
            <v>4282350.9733777037</v>
          </cell>
          <cell r="U208">
            <v>11770</v>
          </cell>
          <cell r="V208">
            <v>2942500</v>
          </cell>
          <cell r="W208">
            <v>0</v>
          </cell>
          <cell r="X208">
            <v>1202</v>
          </cell>
          <cell r="Y208">
            <v>250</v>
          </cell>
          <cell r="Z208">
            <v>333668.47017237864</v>
          </cell>
          <cell r="AA208">
            <v>363.83610648918471</v>
          </cell>
          <cell r="AB208">
            <v>437331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 t="str">
            <v/>
          </cell>
          <cell r="AI208">
            <v>10568</v>
          </cell>
          <cell r="AJ208">
            <v>246.86142409421095</v>
          </cell>
          <cell r="AK208">
            <v>2608831.5298276213</v>
          </cell>
          <cell r="AL208">
            <v>363.83610648918466</v>
          </cell>
          <cell r="AM208">
            <v>3845019.9733777037</v>
          </cell>
          <cell r="AN208">
            <v>0</v>
          </cell>
          <cell r="AO208" t="str">
            <v>판매계획 미입력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/>
          </cell>
          <cell r="BB208">
            <v>10568</v>
          </cell>
          <cell r="BC208">
            <v>2608831.5298276213</v>
          </cell>
          <cell r="BD208">
            <v>3845019.9733777037</v>
          </cell>
          <cell r="BE208" t="str">
            <v>판매계획 미입력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 t="str">
            <v/>
          </cell>
          <cell r="BQ208">
            <v>10568</v>
          </cell>
          <cell r="BR208">
            <v>2608831.5298276213</v>
          </cell>
          <cell r="BS208">
            <v>3845019.9733777037</v>
          </cell>
          <cell r="BT208">
            <v>458.44473007712082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 t="str">
            <v/>
          </cell>
          <cell r="CF208">
            <v>10568</v>
          </cell>
          <cell r="CG208">
            <v>2608831.5298276213</v>
          </cell>
          <cell r="CH208">
            <v>3845019.9733777037</v>
          </cell>
          <cell r="CI208">
            <v>229.22236503856041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 t="str">
            <v/>
          </cell>
          <cell r="CT208">
            <v>10568</v>
          </cell>
          <cell r="CU208">
            <v>2608831.5298276213</v>
          </cell>
          <cell r="CV208">
            <v>3845019.9733777037</v>
          </cell>
          <cell r="CW208">
            <v>152.81491002570695</v>
          </cell>
        </row>
        <row r="209">
          <cell r="D209">
            <v>7301750</v>
          </cell>
          <cell r="E209" t="str">
            <v>[판촉물_부자재]이지듀 한가인 사인엽서</v>
          </cell>
          <cell r="F209" t="str">
            <v/>
          </cell>
          <cell r="G209" t="str">
            <v>1</v>
          </cell>
          <cell r="H209">
            <v>0</v>
          </cell>
          <cell r="I209">
            <v>40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 t="str">
            <v/>
          </cell>
          <cell r="O209" t="str">
            <v/>
          </cell>
          <cell r="P209">
            <v>18910</v>
          </cell>
          <cell r="Q209">
            <v>40</v>
          </cell>
          <cell r="R209">
            <v>756400</v>
          </cell>
          <cell r="S209">
            <v>200</v>
          </cell>
          <cell r="T209">
            <v>3782000</v>
          </cell>
          <cell r="U209">
            <v>18910</v>
          </cell>
          <cell r="V209">
            <v>756400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/>
          </cell>
          <cell r="AI209">
            <v>18910</v>
          </cell>
          <cell r="AJ209">
            <v>40</v>
          </cell>
          <cell r="AK209">
            <v>756400</v>
          </cell>
          <cell r="AL209">
            <v>200</v>
          </cell>
          <cell r="AM209">
            <v>3782000</v>
          </cell>
          <cell r="AN209">
            <v>0</v>
          </cell>
          <cell r="AO209" t="str">
            <v>판매계획 미입력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/>
          </cell>
          <cell r="BB209">
            <v>18910</v>
          </cell>
          <cell r="BC209">
            <v>756400</v>
          </cell>
          <cell r="BD209">
            <v>3782000</v>
          </cell>
          <cell r="BE209" t="str">
            <v>판매계획 미입력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 t="str">
            <v/>
          </cell>
          <cell r="BQ209">
            <v>18910</v>
          </cell>
          <cell r="BR209">
            <v>756400</v>
          </cell>
          <cell r="BS209">
            <v>3782000</v>
          </cell>
          <cell r="BT209" t="str">
            <v>판매계획 미입력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 t="str">
            <v/>
          </cell>
          <cell r="CF209">
            <v>18910</v>
          </cell>
          <cell r="CG209">
            <v>756400</v>
          </cell>
          <cell r="CH209">
            <v>3782000</v>
          </cell>
          <cell r="CI209" t="str">
            <v>판매계획 미입력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 t="str">
            <v/>
          </cell>
          <cell r="CT209">
            <v>18910</v>
          </cell>
          <cell r="CU209">
            <v>756400</v>
          </cell>
          <cell r="CV209">
            <v>3782000</v>
          </cell>
          <cell r="CW209" t="str">
            <v>판매계획 미입력</v>
          </cell>
        </row>
        <row r="210">
          <cell r="D210">
            <v>7301742</v>
          </cell>
          <cell r="E210" t="str">
            <v>멜라라필_툴즈키트(브러쉬,실리콘볼)</v>
          </cell>
          <cell r="F210" t="str">
            <v/>
          </cell>
          <cell r="G210">
            <v>3</v>
          </cell>
          <cell r="H210">
            <v>0</v>
          </cell>
          <cell r="I210">
            <v>1500</v>
          </cell>
          <cell r="J210">
            <v>182.33333333333334</v>
          </cell>
          <cell r="K210">
            <v>10</v>
          </cell>
          <cell r="L210">
            <v>1</v>
          </cell>
          <cell r="M210">
            <v>0</v>
          </cell>
          <cell r="N210" t="str">
            <v/>
          </cell>
          <cell r="O210" t="str">
            <v/>
          </cell>
          <cell r="P210">
            <v>12296</v>
          </cell>
          <cell r="Q210">
            <v>1500</v>
          </cell>
          <cell r="R210">
            <v>18444000</v>
          </cell>
          <cell r="S210">
            <v>647.71052631578948</v>
          </cell>
          <cell r="T210">
            <v>7964248.6315789474</v>
          </cell>
          <cell r="U210">
            <v>12296</v>
          </cell>
          <cell r="V210">
            <v>18444000</v>
          </cell>
          <cell r="W210">
            <v>0</v>
          </cell>
          <cell r="X210">
            <v>114</v>
          </cell>
          <cell r="Y210">
            <v>1500</v>
          </cell>
          <cell r="Z210">
            <v>189874.57038095425</v>
          </cell>
          <cell r="AA210">
            <v>647.71052631578948</v>
          </cell>
          <cell r="AB210">
            <v>73839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 t="str">
            <v/>
          </cell>
          <cell r="AI210">
            <v>12182</v>
          </cell>
          <cell r="AJ210">
            <v>1498.4506180938306</v>
          </cell>
          <cell r="AK210">
            <v>18254125.429619044</v>
          </cell>
          <cell r="AL210">
            <v>647.71052631578948</v>
          </cell>
          <cell r="AM210">
            <v>7890409.6315789474</v>
          </cell>
          <cell r="AN210">
            <v>0</v>
          </cell>
          <cell r="AO210">
            <v>121820</v>
          </cell>
          <cell r="AP210">
            <v>0</v>
          </cell>
          <cell r="AQ210">
            <v>0</v>
          </cell>
          <cell r="AR210">
            <v>0</v>
          </cell>
          <cell r="AS210">
            <v>3</v>
          </cell>
          <cell r="AT210">
            <v>4495.3518542814918</v>
          </cell>
          <cell r="AU210">
            <v>1943.1315789473683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/>
          </cell>
          <cell r="BB210">
            <v>12179</v>
          </cell>
          <cell r="BC210">
            <v>18249630.077764764</v>
          </cell>
          <cell r="BD210">
            <v>7888466.5</v>
          </cell>
          <cell r="BE210">
            <v>121790</v>
          </cell>
          <cell r="BF210">
            <v>0</v>
          </cell>
          <cell r="BG210">
            <v>0</v>
          </cell>
          <cell r="BH210">
            <v>3</v>
          </cell>
          <cell r="BI210">
            <v>4495.3518542814918</v>
          </cell>
          <cell r="BJ210">
            <v>1943.1315789473683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 t="str">
            <v/>
          </cell>
          <cell r="BQ210">
            <v>12176</v>
          </cell>
          <cell r="BR210">
            <v>18245134.725910481</v>
          </cell>
          <cell r="BS210">
            <v>7886523.3684210526</v>
          </cell>
          <cell r="BT210">
            <v>5818.6194690265484</v>
          </cell>
          <cell r="BU210">
            <v>0</v>
          </cell>
          <cell r="BV210">
            <v>0</v>
          </cell>
          <cell r="BW210">
            <v>3</v>
          </cell>
          <cell r="BX210">
            <v>4495.3518542814918</v>
          </cell>
          <cell r="BY210">
            <v>1943.1315789473683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 t="str">
            <v/>
          </cell>
          <cell r="CF210">
            <v>12173</v>
          </cell>
          <cell r="CG210">
            <v>18240639.374056201</v>
          </cell>
          <cell r="CH210">
            <v>7884580.2368421052</v>
          </cell>
          <cell r="CI210">
            <v>2979.7914777878514</v>
          </cell>
          <cell r="CJ210">
            <v>0</v>
          </cell>
          <cell r="CK210">
            <v>3</v>
          </cell>
          <cell r="CL210">
            <v>4495.3518542814918</v>
          </cell>
          <cell r="CM210">
            <v>1943.1315789473683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 t="str">
            <v/>
          </cell>
          <cell r="CT210">
            <v>12170</v>
          </cell>
          <cell r="CU210">
            <v>18236144.022201918</v>
          </cell>
          <cell r="CV210">
            <v>7882637.1052631577</v>
          </cell>
          <cell r="CW210">
            <v>2002.3765996343691</v>
          </cell>
        </row>
        <row r="211">
          <cell r="D211">
            <v>7301580</v>
          </cell>
          <cell r="E211" t="str">
            <v>멜라라필_브러쉬1ea</v>
          </cell>
          <cell r="F211" t="str">
            <v/>
          </cell>
          <cell r="G211">
            <v>2</v>
          </cell>
          <cell r="H211">
            <v>0</v>
          </cell>
          <cell r="I211">
            <v>900</v>
          </cell>
          <cell r="J211">
            <v>26</v>
          </cell>
          <cell r="K211">
            <v>0</v>
          </cell>
          <cell r="L211">
            <v>1</v>
          </cell>
          <cell r="M211">
            <v>0</v>
          </cell>
          <cell r="N211" t="str">
            <v/>
          </cell>
          <cell r="O211" t="str">
            <v/>
          </cell>
          <cell r="P211">
            <v>6040</v>
          </cell>
          <cell r="Q211">
            <v>900</v>
          </cell>
          <cell r="R211">
            <v>5436000</v>
          </cell>
          <cell r="S211">
            <v>4500</v>
          </cell>
          <cell r="T211">
            <v>27180000</v>
          </cell>
          <cell r="U211">
            <v>6040</v>
          </cell>
          <cell r="V211">
            <v>5436000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 t="str">
            <v/>
          </cell>
          <cell r="AI211">
            <v>6040</v>
          </cell>
          <cell r="AJ211">
            <v>900</v>
          </cell>
          <cell r="AK211">
            <v>5436000</v>
          </cell>
          <cell r="AL211">
            <v>4500</v>
          </cell>
          <cell r="AM211">
            <v>27180000</v>
          </cell>
          <cell r="AN211">
            <v>0</v>
          </cell>
          <cell r="AO211" t="str">
            <v>판매계획 미입력</v>
          </cell>
          <cell r="AP211">
            <v>0</v>
          </cell>
          <cell r="AQ211" t="str">
            <v>단품 미운영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/>
          </cell>
          <cell r="BB211">
            <v>6040</v>
          </cell>
          <cell r="BC211">
            <v>5436000</v>
          </cell>
          <cell r="BD211">
            <v>27180000</v>
          </cell>
          <cell r="BE211" t="str">
            <v>판매계획 미입력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 t="str">
            <v/>
          </cell>
          <cell r="BQ211">
            <v>6040</v>
          </cell>
          <cell r="BR211">
            <v>5436000</v>
          </cell>
          <cell r="BS211">
            <v>27180000</v>
          </cell>
          <cell r="BT211">
            <v>20907.692307692312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 t="str">
            <v/>
          </cell>
          <cell r="CF211">
            <v>6040</v>
          </cell>
          <cell r="CG211">
            <v>5436000</v>
          </cell>
          <cell r="CH211">
            <v>27180000</v>
          </cell>
          <cell r="CI211">
            <v>10453.846153846156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 t="str">
            <v/>
          </cell>
          <cell r="CT211">
            <v>6040</v>
          </cell>
          <cell r="CU211">
            <v>5436000</v>
          </cell>
          <cell r="CV211">
            <v>27180000</v>
          </cell>
          <cell r="CW211">
            <v>6969.2307692307695</v>
          </cell>
        </row>
        <row r="212">
          <cell r="D212">
            <v>7301542</v>
          </cell>
          <cell r="E212" t="str">
            <v>DWEGF_니들롤러대(단상자없음)</v>
          </cell>
          <cell r="F212" t="str">
            <v/>
          </cell>
          <cell r="G212">
            <v>3</v>
          </cell>
          <cell r="H212">
            <v>10</v>
          </cell>
          <cell r="I212">
            <v>1380</v>
          </cell>
          <cell r="J212">
            <v>161</v>
          </cell>
          <cell r="K212">
            <v>211</v>
          </cell>
          <cell r="L212">
            <v>1</v>
          </cell>
          <cell r="M212">
            <v>0</v>
          </cell>
          <cell r="N212" t="str">
            <v/>
          </cell>
          <cell r="O212" t="str">
            <v/>
          </cell>
          <cell r="P212">
            <v>385</v>
          </cell>
          <cell r="Q212">
            <v>1380</v>
          </cell>
          <cell r="R212">
            <v>531300</v>
          </cell>
          <cell r="S212">
            <v>1928.3348837209303</v>
          </cell>
          <cell r="T212">
            <v>742408.93023255817</v>
          </cell>
          <cell r="U212">
            <v>385</v>
          </cell>
          <cell r="V212">
            <v>531300</v>
          </cell>
          <cell r="W212">
            <v>0</v>
          </cell>
          <cell r="X212">
            <v>215</v>
          </cell>
          <cell r="Y212">
            <v>1380</v>
          </cell>
          <cell r="Z212">
            <v>329449.03527502413</v>
          </cell>
          <cell r="AA212">
            <v>1928.3348837209303</v>
          </cell>
          <cell r="AB212">
            <v>414592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 t="str">
            <v/>
          </cell>
          <cell r="AI212">
            <v>170</v>
          </cell>
          <cell r="AJ212">
            <v>1187.3586160292698</v>
          </cell>
          <cell r="AK212">
            <v>201850.96472497587</v>
          </cell>
          <cell r="AL212">
            <v>1928.3348837209303</v>
          </cell>
          <cell r="AM212">
            <v>327816.93023255817</v>
          </cell>
          <cell r="AN212">
            <v>0</v>
          </cell>
          <cell r="AO212">
            <v>510</v>
          </cell>
          <cell r="AP212">
            <v>0</v>
          </cell>
          <cell r="AQ212" t="str">
            <v>별도 관리</v>
          </cell>
          <cell r="AR212">
            <v>0</v>
          </cell>
          <cell r="AS212">
            <v>10</v>
          </cell>
          <cell r="AT212">
            <v>11873.586160292698</v>
          </cell>
          <cell r="AU212">
            <v>19283.348837209302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/>
          </cell>
          <cell r="BB212">
            <v>160</v>
          </cell>
          <cell r="BC212">
            <v>189977.37856468317</v>
          </cell>
          <cell r="BD212">
            <v>308533.58139534883</v>
          </cell>
          <cell r="BE212">
            <v>480</v>
          </cell>
          <cell r="BF212">
            <v>0</v>
          </cell>
          <cell r="BG212">
            <v>0</v>
          </cell>
          <cell r="BH212">
            <v>10</v>
          </cell>
          <cell r="BI212">
            <v>11873.586160292698</v>
          </cell>
          <cell r="BJ212">
            <v>19283.348837209302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 t="str">
            <v/>
          </cell>
          <cell r="BQ212">
            <v>150</v>
          </cell>
          <cell r="BR212">
            <v>178103.79240439046</v>
          </cell>
          <cell r="BS212">
            <v>289250.23255813954</v>
          </cell>
          <cell r="BT212">
            <v>74.585635359116026</v>
          </cell>
          <cell r="BU212">
            <v>1</v>
          </cell>
          <cell r="BV212">
            <v>0</v>
          </cell>
          <cell r="BW212">
            <v>10</v>
          </cell>
          <cell r="BX212">
            <v>11873.586160292698</v>
          </cell>
          <cell r="BY212">
            <v>19283.348837209302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 t="str">
            <v/>
          </cell>
          <cell r="CF212">
            <v>140</v>
          </cell>
          <cell r="CG212">
            <v>166230.20624409776</v>
          </cell>
          <cell r="CH212">
            <v>269966.88372093026</v>
          </cell>
          <cell r="CI212">
            <v>37.951807228915662</v>
          </cell>
          <cell r="CJ212">
            <v>0</v>
          </cell>
          <cell r="CK212">
            <v>10</v>
          </cell>
          <cell r="CL212">
            <v>11873.586160292698</v>
          </cell>
          <cell r="CM212">
            <v>19283.348837209302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 t="str">
            <v/>
          </cell>
          <cell r="CT212">
            <v>130</v>
          </cell>
          <cell r="CU212">
            <v>154356.62008380509</v>
          </cell>
          <cell r="CV212">
            <v>250683.53488372095</v>
          </cell>
          <cell r="CW212">
            <v>24.22360248447205</v>
          </cell>
        </row>
        <row r="213">
          <cell r="D213">
            <v>7301441</v>
          </cell>
          <cell r="E213" t="str">
            <v>[EA]디더블유이지에프더마톡스니들롤러대_미품</v>
          </cell>
          <cell r="F213" t="str">
            <v/>
          </cell>
          <cell r="G213" t="str">
            <v>1</v>
          </cell>
          <cell r="H213">
            <v>10</v>
          </cell>
          <cell r="I213">
            <v>1196.4156511939143</v>
          </cell>
          <cell r="J213">
            <v>0</v>
          </cell>
          <cell r="K213">
            <v>0</v>
          </cell>
          <cell r="L213">
            <v>1</v>
          </cell>
          <cell r="M213">
            <v>0</v>
          </cell>
          <cell r="N213" t="str">
            <v/>
          </cell>
          <cell r="O213" t="str">
            <v/>
          </cell>
          <cell r="P213">
            <v>28394</v>
          </cell>
          <cell r="Q213">
            <v>1196.4156511939143</v>
          </cell>
          <cell r="R213">
            <v>33971026</v>
          </cell>
          <cell r="S213">
            <v>5982.0782559695708</v>
          </cell>
          <cell r="T213">
            <v>169855130</v>
          </cell>
          <cell r="U213">
            <v>28394</v>
          </cell>
          <cell r="V213">
            <v>33971026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/>
          </cell>
          <cell r="AI213">
            <v>28394</v>
          </cell>
          <cell r="AJ213">
            <v>1196.4156511939143</v>
          </cell>
          <cell r="AK213">
            <v>33971026</v>
          </cell>
          <cell r="AL213">
            <v>5982.0782559695708</v>
          </cell>
          <cell r="AM213">
            <v>169855130</v>
          </cell>
          <cell r="AN213">
            <v>0</v>
          </cell>
          <cell r="AO213">
            <v>28394</v>
          </cell>
          <cell r="AP213">
            <v>0</v>
          </cell>
          <cell r="AQ213" t="str">
            <v>별도 관리</v>
          </cell>
          <cell r="AR213">
            <v>0</v>
          </cell>
          <cell r="AS213">
            <v>20</v>
          </cell>
          <cell r="AT213">
            <v>23928.313023878287</v>
          </cell>
          <cell r="AU213">
            <v>119641.56511939142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/>
          </cell>
          <cell r="BB213">
            <v>28374</v>
          </cell>
          <cell r="BC213">
            <v>33947097.686976127</v>
          </cell>
          <cell r="BD213">
            <v>169735488.43488061</v>
          </cell>
          <cell r="BE213">
            <v>21280.5</v>
          </cell>
          <cell r="BF213">
            <v>0</v>
          </cell>
          <cell r="BG213">
            <v>0</v>
          </cell>
          <cell r="BH213">
            <v>50</v>
          </cell>
          <cell r="BI213">
            <v>59820.782559695712</v>
          </cell>
          <cell r="BJ213">
            <v>299103.91279847856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 t="str">
            <v/>
          </cell>
          <cell r="BQ213">
            <v>28324</v>
          </cell>
          <cell r="BR213">
            <v>33887276.904416427</v>
          </cell>
          <cell r="BS213">
            <v>169436384.52208212</v>
          </cell>
          <cell r="BT213">
            <v>36416.571428571428</v>
          </cell>
          <cell r="BU213">
            <v>0</v>
          </cell>
          <cell r="BV213">
            <v>0</v>
          </cell>
          <cell r="BW213">
            <v>20</v>
          </cell>
          <cell r="BX213">
            <v>23928.313023878287</v>
          </cell>
          <cell r="BY213">
            <v>119641.56511939142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 t="str">
            <v/>
          </cell>
          <cell r="CF213">
            <v>28304</v>
          </cell>
          <cell r="CG213">
            <v>33863348.591392547</v>
          </cell>
          <cell r="CH213">
            <v>169316742.95696273</v>
          </cell>
          <cell r="CI213">
            <v>50947.199999999997</v>
          </cell>
          <cell r="CJ213">
            <v>0</v>
          </cell>
          <cell r="CK213">
            <v>50</v>
          </cell>
          <cell r="CL213">
            <v>59820.782559695712</v>
          </cell>
          <cell r="CM213">
            <v>299103.91279847856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 t="str">
            <v/>
          </cell>
          <cell r="CT213">
            <v>28254</v>
          </cell>
          <cell r="CU213">
            <v>33803527.808832854</v>
          </cell>
          <cell r="CV213">
            <v>169017639.04416424</v>
          </cell>
          <cell r="CW213" t="str">
            <v>판매계획 미입력</v>
          </cell>
        </row>
        <row r="214">
          <cell r="D214">
            <v>7301041</v>
          </cell>
          <cell r="E214" t="str">
            <v>DWEGF_니들롤러대(단상자없음)</v>
          </cell>
          <cell r="F214" t="str">
            <v/>
          </cell>
          <cell r="G214">
            <v>3</v>
          </cell>
          <cell r="H214">
            <v>10</v>
          </cell>
          <cell r="I214">
            <v>1379.283342765516</v>
          </cell>
          <cell r="J214">
            <v>218.33333333333334</v>
          </cell>
          <cell r="K214">
            <v>381</v>
          </cell>
          <cell r="L214">
            <v>1</v>
          </cell>
          <cell r="M214">
            <v>0</v>
          </cell>
          <cell r="N214" t="str">
            <v/>
          </cell>
          <cell r="O214" t="str">
            <v/>
          </cell>
          <cell r="P214">
            <v>10602</v>
          </cell>
          <cell r="Q214">
            <v>1379.283342765516</v>
          </cell>
          <cell r="R214">
            <v>14623162</v>
          </cell>
          <cell r="S214">
            <v>3441.5194552529183</v>
          </cell>
          <cell r="T214">
            <v>36486989.264591441</v>
          </cell>
          <cell r="U214">
            <v>10602</v>
          </cell>
          <cell r="V214">
            <v>14623162</v>
          </cell>
          <cell r="W214">
            <v>0</v>
          </cell>
          <cell r="X214">
            <v>514</v>
          </cell>
          <cell r="Y214">
            <v>1379.2834951456312</v>
          </cell>
          <cell r="Z214">
            <v>787204.10872631159</v>
          </cell>
          <cell r="AA214">
            <v>3441.5194552529183</v>
          </cell>
          <cell r="AB214">
            <v>1768941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 t="str">
            <v/>
          </cell>
          <cell r="AI214">
            <v>10088</v>
          </cell>
          <cell r="AJ214">
            <v>1371.5263571841483</v>
          </cell>
          <cell r="AK214">
            <v>13835957.891273689</v>
          </cell>
          <cell r="AL214">
            <v>3441.5194552529183</v>
          </cell>
          <cell r="AM214">
            <v>34718048.264591441</v>
          </cell>
          <cell r="AN214">
            <v>0</v>
          </cell>
          <cell r="AO214" t="str">
            <v>판매계획 미입력</v>
          </cell>
          <cell r="AP214">
            <v>0</v>
          </cell>
          <cell r="AQ214" t="str">
            <v>별도 관리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/>
          </cell>
          <cell r="BB214">
            <v>10088</v>
          </cell>
          <cell r="BC214">
            <v>13835957.891273689</v>
          </cell>
          <cell r="BD214">
            <v>34718048.264591441</v>
          </cell>
          <cell r="BE214" t="str">
            <v>판매계획 미입력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 t="str">
            <v/>
          </cell>
          <cell r="BQ214">
            <v>10088</v>
          </cell>
          <cell r="BR214">
            <v>13835957.891273689</v>
          </cell>
          <cell r="BS214">
            <v>34718048.264591441</v>
          </cell>
          <cell r="BT214">
            <v>4158.4122137404574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 t="str">
            <v/>
          </cell>
          <cell r="CF214">
            <v>10088</v>
          </cell>
          <cell r="CG214">
            <v>13835957.891273689</v>
          </cell>
          <cell r="CH214">
            <v>34718048.264591441</v>
          </cell>
          <cell r="CI214">
            <v>2079.2061068702287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 t="str">
            <v/>
          </cell>
          <cell r="CT214">
            <v>10088</v>
          </cell>
          <cell r="CU214">
            <v>13835957.891273689</v>
          </cell>
          <cell r="CV214">
            <v>34718048.264591441</v>
          </cell>
          <cell r="CW214">
            <v>1386.1374045801526</v>
          </cell>
        </row>
        <row r="215">
          <cell r="D215">
            <v>7301049</v>
          </cell>
          <cell r="E215" t="str">
            <v>시지바이오_이지듀MD크림_85g</v>
          </cell>
          <cell r="F215" t="str">
            <v/>
          </cell>
          <cell r="G215">
            <v>3</v>
          </cell>
          <cell r="H215">
            <v>0</v>
          </cell>
          <cell r="I215">
            <v>9999.8494296577956</v>
          </cell>
          <cell r="J215">
            <v>174.66666666666666</v>
          </cell>
          <cell r="K215">
            <v>204</v>
          </cell>
          <cell r="L215">
            <v>0</v>
          </cell>
          <cell r="M215">
            <v>0</v>
          </cell>
          <cell r="N215" t="str">
            <v/>
          </cell>
          <cell r="O215" t="str">
            <v/>
          </cell>
          <cell r="P215">
            <v>1315</v>
          </cell>
          <cell r="Q215">
            <v>9999.8494296577956</v>
          </cell>
          <cell r="R215">
            <v>13149802</v>
          </cell>
          <cell r="S215">
            <v>33075.406862745098</v>
          </cell>
          <cell r="T215">
            <v>43494160.024509802</v>
          </cell>
          <cell r="U215">
            <v>1315</v>
          </cell>
          <cell r="V215">
            <v>13149802.000000002</v>
          </cell>
          <cell r="W215">
            <v>0</v>
          </cell>
          <cell r="X215">
            <v>204</v>
          </cell>
          <cell r="Y215">
            <v>9999.9166666666661</v>
          </cell>
          <cell r="Z215">
            <v>2265151.4368973691</v>
          </cell>
          <cell r="AA215">
            <v>33075.406862745098</v>
          </cell>
          <cell r="AB215">
            <v>6747383</v>
          </cell>
          <cell r="AC215">
            <v>1000</v>
          </cell>
          <cell r="AD215">
            <v>10000</v>
          </cell>
          <cell r="AE215">
            <v>10000000</v>
          </cell>
          <cell r="AF215">
            <v>33075.406862745098</v>
          </cell>
          <cell r="AG215">
            <v>33075406.862745099</v>
          </cell>
          <cell r="AH215" t="str">
            <v/>
          </cell>
          <cell r="AI215">
            <v>2111</v>
          </cell>
          <cell r="AJ215">
            <v>9893.2499114650091</v>
          </cell>
          <cell r="AK215">
            <v>20884650.563102633</v>
          </cell>
          <cell r="AL215">
            <v>33075.406862745091</v>
          </cell>
          <cell r="AM215">
            <v>69822183.887254894</v>
          </cell>
          <cell r="AN215">
            <v>0</v>
          </cell>
          <cell r="AO215">
            <v>414.84527600000001</v>
          </cell>
          <cell r="AP215">
            <v>0</v>
          </cell>
          <cell r="AQ215">
            <v>0</v>
          </cell>
          <cell r="AR215">
            <v>0</v>
          </cell>
          <cell r="AS215">
            <v>152.65932544932727</v>
          </cell>
          <cell r="AT215">
            <v>1510296.8579858651</v>
          </cell>
          <cell r="AU215">
            <v>5049269.3006287152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/>
          </cell>
          <cell r="BB215">
            <v>1958.3406745506727</v>
          </cell>
          <cell r="BC215">
            <v>19374353.705116767</v>
          </cell>
          <cell r="BD215">
            <v>64772914.586626172</v>
          </cell>
          <cell r="BE215">
            <v>384.84527600000001</v>
          </cell>
          <cell r="BF215">
            <v>0</v>
          </cell>
          <cell r="BG215">
            <v>0</v>
          </cell>
          <cell r="BH215">
            <v>152.65932544932727</v>
          </cell>
          <cell r="BI215">
            <v>1510296.8579858651</v>
          </cell>
          <cell r="BJ215">
            <v>5049269.3006287152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 t="str">
            <v/>
          </cell>
          <cell r="BQ215">
            <v>1805.6813491013454</v>
          </cell>
          <cell r="BR215">
            <v>17864056.847130902</v>
          </cell>
          <cell r="BS215">
            <v>59723645.28599745</v>
          </cell>
          <cell r="BT215">
            <v>338.57560944456372</v>
          </cell>
          <cell r="BU215">
            <v>0</v>
          </cell>
          <cell r="BV215">
            <v>0</v>
          </cell>
          <cell r="BW215">
            <v>152.65932544932727</v>
          </cell>
          <cell r="BX215">
            <v>1510296.8579858651</v>
          </cell>
          <cell r="BY215">
            <v>5049269.3006287152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 t="str">
            <v/>
          </cell>
          <cell r="CF215">
            <v>1653.0220236520181</v>
          </cell>
          <cell r="CG215">
            <v>16353759.989145039</v>
          </cell>
          <cell r="CH215">
            <v>54674375.985368736</v>
          </cell>
          <cell r="CI215">
            <v>296.36286412924017</v>
          </cell>
          <cell r="CJ215">
            <v>0</v>
          </cell>
          <cell r="CK215">
            <v>152.65932544932727</v>
          </cell>
          <cell r="CL215">
            <v>1510296.8579858651</v>
          </cell>
          <cell r="CM215">
            <v>5049269.3006287152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 t="str">
            <v/>
          </cell>
          <cell r="CT215">
            <v>1500.3626982026908</v>
          </cell>
          <cell r="CU215">
            <v>14843463.131159173</v>
          </cell>
          <cell r="CV215">
            <v>49625106.684740022</v>
          </cell>
          <cell r="CW215">
            <v>257.69588327908815</v>
          </cell>
        </row>
        <row r="216">
          <cell r="D216">
            <v>7000973</v>
          </cell>
          <cell r="E216" t="str">
            <v>[판촉물_부자재][EA]7종쇼핑백(고급)(19*9*28)_대관용</v>
          </cell>
          <cell r="F216" t="str">
            <v/>
          </cell>
          <cell r="G216" t="str">
            <v>1</v>
          </cell>
          <cell r="H216">
            <v>0</v>
          </cell>
          <cell r="I216" t="str">
            <v/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 t="str">
            <v/>
          </cell>
          <cell r="O216" t="str">
            <v/>
          </cell>
          <cell r="P216">
            <v>0</v>
          </cell>
          <cell r="Q216" t="str">
            <v/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 t="str">
            <v/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판매계획 미입력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/>
          </cell>
          <cell r="BB216">
            <v>0</v>
          </cell>
          <cell r="BC216">
            <v>0</v>
          </cell>
          <cell r="BD216">
            <v>0</v>
          </cell>
          <cell r="BE216" t="str">
            <v>판매계획 미입력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 t="str">
            <v/>
          </cell>
          <cell r="BQ216">
            <v>0</v>
          </cell>
          <cell r="BR216">
            <v>0</v>
          </cell>
          <cell r="BS216">
            <v>0</v>
          </cell>
          <cell r="BT216" t="str">
            <v>판매계획 미입력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 t="str">
            <v/>
          </cell>
          <cell r="CF216">
            <v>0</v>
          </cell>
          <cell r="CG216">
            <v>0</v>
          </cell>
          <cell r="CH216">
            <v>0</v>
          </cell>
          <cell r="CI216" t="str">
            <v>판매계획 미입력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 t="str">
            <v/>
          </cell>
          <cell r="CT216">
            <v>0</v>
          </cell>
          <cell r="CU216">
            <v>0</v>
          </cell>
          <cell r="CV216">
            <v>0</v>
          </cell>
          <cell r="CW216" t="str">
            <v>판매계획 미입력</v>
          </cell>
        </row>
        <row r="217">
          <cell r="D217">
            <v>7000972</v>
          </cell>
          <cell r="E217" t="str">
            <v>[판촉물_부자재][EA]중형쇼핑백(일반)(19*9*28)</v>
          </cell>
          <cell r="F217" t="str">
            <v/>
          </cell>
          <cell r="G217" t="str">
            <v>1</v>
          </cell>
          <cell r="H217">
            <v>0</v>
          </cell>
          <cell r="I217" t="str">
            <v/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 t="str">
            <v/>
          </cell>
          <cell r="O217" t="str">
            <v/>
          </cell>
          <cell r="P217">
            <v>0</v>
          </cell>
          <cell r="Q217" t="str">
            <v/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 t="str">
            <v/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판매계획 미입력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/>
          </cell>
          <cell r="BB217">
            <v>0</v>
          </cell>
          <cell r="BC217">
            <v>0</v>
          </cell>
          <cell r="BD217">
            <v>0</v>
          </cell>
          <cell r="BE217" t="str">
            <v>판매계획 미입력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 t="str">
            <v/>
          </cell>
          <cell r="BQ217">
            <v>0</v>
          </cell>
          <cell r="BR217">
            <v>0</v>
          </cell>
          <cell r="BS217">
            <v>0</v>
          </cell>
          <cell r="BT217" t="str">
            <v>판매계획 미입력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 t="str">
            <v/>
          </cell>
          <cell r="CF217">
            <v>0</v>
          </cell>
          <cell r="CG217">
            <v>0</v>
          </cell>
          <cell r="CH217">
            <v>0</v>
          </cell>
          <cell r="CI217" t="str">
            <v>판매계획 미입력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 t="str">
            <v/>
          </cell>
          <cell r="CT217">
            <v>0</v>
          </cell>
          <cell r="CU217">
            <v>0</v>
          </cell>
          <cell r="CV217">
            <v>0</v>
          </cell>
          <cell r="CW217" t="str">
            <v>판매계획 미입력</v>
          </cell>
        </row>
        <row r="218">
          <cell r="D218">
            <v>7000971</v>
          </cell>
          <cell r="E218" t="str">
            <v>[판촉물_부자재][EA]미니쇼핑백(일반)(15*8*19)</v>
          </cell>
          <cell r="F218" t="str">
            <v/>
          </cell>
          <cell r="G218" t="str">
            <v>1</v>
          </cell>
          <cell r="H218">
            <v>0</v>
          </cell>
          <cell r="I218" t="str">
            <v/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 t="str">
            <v/>
          </cell>
          <cell r="O218" t="str">
            <v/>
          </cell>
          <cell r="P218">
            <v>0</v>
          </cell>
          <cell r="Q218" t="str">
            <v/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/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판매계획 미입력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/>
          </cell>
          <cell r="BB218">
            <v>0</v>
          </cell>
          <cell r="BC218">
            <v>0</v>
          </cell>
          <cell r="BD218">
            <v>0</v>
          </cell>
          <cell r="BE218" t="str">
            <v>판매계획 미입력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 t="str">
            <v/>
          </cell>
          <cell r="BQ218">
            <v>0</v>
          </cell>
          <cell r="BR218">
            <v>0</v>
          </cell>
          <cell r="BS218">
            <v>0</v>
          </cell>
          <cell r="BT218" t="str">
            <v>판매계획 미입력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 t="str">
            <v/>
          </cell>
          <cell r="CF218">
            <v>0</v>
          </cell>
          <cell r="CG218">
            <v>0</v>
          </cell>
          <cell r="CH218">
            <v>0</v>
          </cell>
          <cell r="CI218" t="str">
            <v>판매계획 미입력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 t="str">
            <v/>
          </cell>
          <cell r="CT218">
            <v>0</v>
          </cell>
          <cell r="CU218">
            <v>0</v>
          </cell>
          <cell r="CV218">
            <v>0</v>
          </cell>
          <cell r="CW218" t="str">
            <v>판매계획 미입력</v>
          </cell>
        </row>
        <row r="219">
          <cell r="D219">
            <v>7000974</v>
          </cell>
          <cell r="E219" t="str">
            <v>[판촉물_부자재][EA]통합쇼핑백(27*35)_일반</v>
          </cell>
          <cell r="F219" t="str">
            <v/>
          </cell>
          <cell r="G219">
            <v>3</v>
          </cell>
          <cell r="H219">
            <v>0</v>
          </cell>
          <cell r="I219">
            <v>4.8810269254852852</v>
          </cell>
          <cell r="J219">
            <v>1</v>
          </cell>
          <cell r="K219">
            <v>0</v>
          </cell>
          <cell r="L219">
            <v>1</v>
          </cell>
          <cell r="M219">
            <v>0</v>
          </cell>
          <cell r="N219" t="str">
            <v/>
          </cell>
          <cell r="O219" t="str">
            <v/>
          </cell>
          <cell r="P219">
            <v>3277</v>
          </cell>
          <cell r="Q219">
            <v>4.88098870918523</v>
          </cell>
          <cell r="R219">
            <v>15995</v>
          </cell>
          <cell r="S219">
            <v>24.404943545926148</v>
          </cell>
          <cell r="T219">
            <v>79974.999999999985</v>
          </cell>
          <cell r="U219">
            <v>3277</v>
          </cell>
          <cell r="V219">
            <v>15995.125234815279</v>
          </cell>
          <cell r="W219">
            <v>0</v>
          </cell>
          <cell r="X219">
            <v>605</v>
          </cell>
          <cell r="Y219">
            <v>4.880991735537191</v>
          </cell>
          <cell r="Z219">
            <v>3278.9450662863037</v>
          </cell>
          <cell r="AA219">
            <v>24.404958677685954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 t="str">
            <v/>
          </cell>
          <cell r="AI219">
            <v>2672</v>
          </cell>
          <cell r="AJ219">
            <v>4.7590025949527304</v>
          </cell>
          <cell r="AK219">
            <v>12716.054933713696</v>
          </cell>
          <cell r="AL219">
            <v>29.930763473053887</v>
          </cell>
          <cell r="AM219">
            <v>79974.999999999985</v>
          </cell>
          <cell r="AN219">
            <v>0</v>
          </cell>
          <cell r="AO219">
            <v>961.92</v>
          </cell>
          <cell r="AP219">
            <v>0</v>
          </cell>
          <cell r="AQ219">
            <v>0</v>
          </cell>
          <cell r="AR219">
            <v>0</v>
          </cell>
          <cell r="AS219">
            <v>210</v>
          </cell>
          <cell r="AT219">
            <v>999.39054494007337</v>
          </cell>
          <cell r="AU219">
            <v>6285.4603293413165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/>
          </cell>
          <cell r="BB219">
            <v>2462</v>
          </cell>
          <cell r="BC219">
            <v>11716.664388773623</v>
          </cell>
          <cell r="BD219">
            <v>73689.539670658662</v>
          </cell>
          <cell r="BE219">
            <v>3165.4285714285716</v>
          </cell>
          <cell r="BF219">
            <v>0</v>
          </cell>
          <cell r="BG219">
            <v>0</v>
          </cell>
          <cell r="BH219">
            <v>20</v>
          </cell>
          <cell r="BI219">
            <v>95.180051899054604</v>
          </cell>
          <cell r="BJ219">
            <v>598.61526946107779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 t="str">
            <v/>
          </cell>
          <cell r="BQ219">
            <v>2442</v>
          </cell>
          <cell r="BR219">
            <v>11621.484336874568</v>
          </cell>
          <cell r="BS219">
            <v>73090.924401197597</v>
          </cell>
          <cell r="BT219">
            <v>4309.4117647058829</v>
          </cell>
          <cell r="BU219">
            <v>0</v>
          </cell>
          <cell r="BV219">
            <v>0</v>
          </cell>
          <cell r="BW219">
            <v>20</v>
          </cell>
          <cell r="BX219">
            <v>95.180051899054604</v>
          </cell>
          <cell r="BY219">
            <v>598.61526946107779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 t="str">
            <v/>
          </cell>
          <cell r="CF219">
            <v>2422</v>
          </cell>
          <cell r="CG219">
            <v>11526.304284975513</v>
          </cell>
          <cell r="CH219">
            <v>72492.309131736518</v>
          </cell>
          <cell r="CI219">
            <v>6811.875</v>
          </cell>
          <cell r="CJ219">
            <v>0</v>
          </cell>
          <cell r="CK219">
            <v>30</v>
          </cell>
          <cell r="CL219">
            <v>142.77007784858191</v>
          </cell>
          <cell r="CM219">
            <v>897.92290419161657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 t="str">
            <v/>
          </cell>
          <cell r="CT219">
            <v>2392</v>
          </cell>
          <cell r="CU219">
            <v>11383.534207126932</v>
          </cell>
          <cell r="CV219">
            <v>71594.386227544892</v>
          </cell>
          <cell r="CW219">
            <v>71760</v>
          </cell>
        </row>
        <row r="220">
          <cell r="D220">
            <v>7300925</v>
          </cell>
          <cell r="E220" t="str">
            <v>[판촉물_상품][EA]사각손거울(95x166mm)</v>
          </cell>
          <cell r="F220" t="str">
            <v/>
          </cell>
          <cell r="G220" t="str">
            <v>1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 t="str">
            <v/>
          </cell>
          <cell r="O220" t="str">
            <v/>
          </cell>
          <cell r="P220">
            <v>686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686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 t="str">
            <v/>
          </cell>
          <cell r="AI220">
            <v>686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판매계획 미입력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/>
          </cell>
          <cell r="BB220">
            <v>686</v>
          </cell>
          <cell r="BC220">
            <v>0</v>
          </cell>
          <cell r="BD220">
            <v>0</v>
          </cell>
          <cell r="BE220" t="str">
            <v>판매계획 미입력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 t="str">
            <v/>
          </cell>
          <cell r="BQ220">
            <v>686</v>
          </cell>
          <cell r="BR220">
            <v>0</v>
          </cell>
          <cell r="BS220">
            <v>0</v>
          </cell>
          <cell r="BT220" t="str">
            <v>판매계획 미입력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 t="str">
            <v/>
          </cell>
          <cell r="CF220">
            <v>686</v>
          </cell>
          <cell r="CG220">
            <v>0</v>
          </cell>
          <cell r="CH220">
            <v>0</v>
          </cell>
          <cell r="CI220" t="str">
            <v>판매계획 미입력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 t="str">
            <v/>
          </cell>
          <cell r="CT220">
            <v>686</v>
          </cell>
          <cell r="CU220">
            <v>0</v>
          </cell>
          <cell r="CV220">
            <v>0</v>
          </cell>
          <cell r="CW220" t="str">
            <v>판매계획 미입력</v>
          </cell>
        </row>
        <row r="221">
          <cell r="D221">
            <v>7300927</v>
          </cell>
          <cell r="E221" t="str">
            <v>[판촉물_부자재][EA]서랍형2종손잡이케이스(94*47*190)(판)</v>
          </cell>
          <cell r="F221" t="str">
            <v/>
          </cell>
          <cell r="G221">
            <v>1</v>
          </cell>
          <cell r="H221">
            <v>0</v>
          </cell>
          <cell r="I221">
            <v>1318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 t="str">
            <v/>
          </cell>
          <cell r="O221" t="str">
            <v/>
          </cell>
          <cell r="P221">
            <v>33</v>
          </cell>
          <cell r="Q221">
            <v>1318</v>
          </cell>
          <cell r="R221">
            <v>43494</v>
          </cell>
          <cell r="S221">
            <v>6590</v>
          </cell>
          <cell r="T221">
            <v>217470</v>
          </cell>
          <cell r="U221">
            <v>33</v>
          </cell>
          <cell r="V221">
            <v>43494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 t="str">
            <v/>
          </cell>
          <cell r="AI221">
            <v>33</v>
          </cell>
          <cell r="AJ221">
            <v>1318</v>
          </cell>
          <cell r="AK221">
            <v>43494</v>
          </cell>
          <cell r="AL221">
            <v>6590</v>
          </cell>
          <cell r="AM221">
            <v>217470</v>
          </cell>
          <cell r="AN221">
            <v>0</v>
          </cell>
          <cell r="AO221" t="str">
            <v>판매계획 미입력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/>
          </cell>
          <cell r="BB221">
            <v>33</v>
          </cell>
          <cell r="BC221">
            <v>43494</v>
          </cell>
          <cell r="BD221">
            <v>217470</v>
          </cell>
          <cell r="BE221" t="str">
            <v>판매계획 미입력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 t="str">
            <v/>
          </cell>
          <cell r="BQ221">
            <v>33</v>
          </cell>
          <cell r="BR221">
            <v>43494</v>
          </cell>
          <cell r="BS221">
            <v>217470</v>
          </cell>
          <cell r="BT221" t="str">
            <v>판매계획 미입력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 t="str">
            <v/>
          </cell>
          <cell r="CF221">
            <v>33</v>
          </cell>
          <cell r="CG221">
            <v>43494</v>
          </cell>
          <cell r="CH221">
            <v>217470</v>
          </cell>
          <cell r="CI221" t="str">
            <v>판매계획 미입력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 t="str">
            <v/>
          </cell>
          <cell r="CT221">
            <v>33</v>
          </cell>
          <cell r="CU221">
            <v>43494</v>
          </cell>
          <cell r="CV221">
            <v>217470</v>
          </cell>
          <cell r="CW221" t="str">
            <v>판매계획 미입력</v>
          </cell>
        </row>
        <row r="222">
          <cell r="D222">
            <v>7300928</v>
          </cell>
          <cell r="E222" t="str">
            <v>[판촉물_부자재][EA]서랍형3종손잡이케이스(135*47*190)(판)</v>
          </cell>
          <cell r="F222" t="str">
            <v/>
          </cell>
          <cell r="G222">
            <v>1</v>
          </cell>
          <cell r="H222">
            <v>0</v>
          </cell>
          <cell r="I222">
            <v>1364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 t="str">
            <v/>
          </cell>
          <cell r="O222" t="str">
            <v/>
          </cell>
          <cell r="P222">
            <v>170</v>
          </cell>
          <cell r="Q222">
            <v>1364</v>
          </cell>
          <cell r="R222">
            <v>231880</v>
          </cell>
          <cell r="S222">
            <v>6820</v>
          </cell>
          <cell r="T222">
            <v>1159400</v>
          </cell>
          <cell r="U222">
            <v>170</v>
          </cell>
          <cell r="V222">
            <v>231880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 t="str">
            <v/>
          </cell>
          <cell r="AI222">
            <v>170</v>
          </cell>
          <cell r="AJ222">
            <v>1364</v>
          </cell>
          <cell r="AK222">
            <v>231880</v>
          </cell>
          <cell r="AL222">
            <v>6820</v>
          </cell>
          <cell r="AM222">
            <v>1159400</v>
          </cell>
          <cell r="AN222">
            <v>0</v>
          </cell>
          <cell r="AO222" t="str">
            <v>판매계획 미입력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/>
          </cell>
          <cell r="BB222">
            <v>170</v>
          </cell>
          <cell r="BC222">
            <v>231880</v>
          </cell>
          <cell r="BD222">
            <v>1159400</v>
          </cell>
          <cell r="BE222" t="str">
            <v>판매계획 미입력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 t="str">
            <v/>
          </cell>
          <cell r="BQ222">
            <v>170</v>
          </cell>
          <cell r="BR222">
            <v>231880</v>
          </cell>
          <cell r="BS222">
            <v>1159400</v>
          </cell>
          <cell r="BT222" t="str">
            <v>판매계획 미입력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 t="str">
            <v/>
          </cell>
          <cell r="CF222">
            <v>170</v>
          </cell>
          <cell r="CG222">
            <v>231880</v>
          </cell>
          <cell r="CH222">
            <v>1159400</v>
          </cell>
          <cell r="CI222" t="str">
            <v>판매계획 미입력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 t="str">
            <v/>
          </cell>
          <cell r="CT222">
            <v>170</v>
          </cell>
          <cell r="CU222">
            <v>231880</v>
          </cell>
          <cell r="CV222">
            <v>1159400</v>
          </cell>
          <cell r="CW222" t="str">
            <v>판매계획 미입력</v>
          </cell>
        </row>
        <row r="223">
          <cell r="D223">
            <v>7301162</v>
          </cell>
          <cell r="E223" t="str">
            <v>[판촉물_부자재][EA]리본고리선물케이스(소형)_판매용</v>
          </cell>
          <cell r="F223" t="str">
            <v/>
          </cell>
          <cell r="G223" t="str">
            <v>1</v>
          </cell>
          <cell r="H223">
            <v>0</v>
          </cell>
          <cell r="I223">
            <v>1001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 t="str">
            <v/>
          </cell>
          <cell r="O223" t="str">
            <v/>
          </cell>
          <cell r="P223">
            <v>180</v>
          </cell>
          <cell r="Q223">
            <v>1001</v>
          </cell>
          <cell r="R223">
            <v>180180</v>
          </cell>
          <cell r="S223">
            <v>5005</v>
          </cell>
          <cell r="T223">
            <v>900900</v>
          </cell>
          <cell r="U223">
            <v>180</v>
          </cell>
          <cell r="V223">
            <v>180180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/>
          </cell>
          <cell r="AI223">
            <v>180</v>
          </cell>
          <cell r="AJ223">
            <v>1001</v>
          </cell>
          <cell r="AK223">
            <v>180180</v>
          </cell>
          <cell r="AL223">
            <v>5005</v>
          </cell>
          <cell r="AM223">
            <v>900900</v>
          </cell>
          <cell r="AN223">
            <v>0</v>
          </cell>
          <cell r="AO223" t="str">
            <v>판매계획 미입력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/>
          </cell>
          <cell r="BB223">
            <v>180</v>
          </cell>
          <cell r="BC223">
            <v>180180</v>
          </cell>
          <cell r="BD223">
            <v>900900</v>
          </cell>
          <cell r="BE223" t="str">
            <v>판매계획 미입력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 t="str">
            <v/>
          </cell>
          <cell r="BQ223">
            <v>180</v>
          </cell>
          <cell r="BR223">
            <v>180180</v>
          </cell>
          <cell r="BS223">
            <v>900900</v>
          </cell>
          <cell r="BT223" t="str">
            <v>판매계획 미입력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 t="str">
            <v/>
          </cell>
          <cell r="CF223">
            <v>180</v>
          </cell>
          <cell r="CG223">
            <v>180180</v>
          </cell>
          <cell r="CH223">
            <v>900900</v>
          </cell>
          <cell r="CI223" t="str">
            <v>판매계획 미입력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 t="str">
            <v/>
          </cell>
          <cell r="CT223">
            <v>180</v>
          </cell>
          <cell r="CU223">
            <v>180180</v>
          </cell>
          <cell r="CV223">
            <v>900900</v>
          </cell>
          <cell r="CW223" t="str">
            <v>판매계획 미입력</v>
          </cell>
        </row>
        <row r="224">
          <cell r="D224">
            <v>7301237</v>
          </cell>
          <cell r="E224" t="str">
            <v>[부자재]이지듀쇼핑백_소(200*80*200)_백색둥근종이끈</v>
          </cell>
          <cell r="F224" t="str">
            <v/>
          </cell>
          <cell r="G224">
            <v>3</v>
          </cell>
          <cell r="H224">
            <v>0</v>
          </cell>
          <cell r="I224">
            <v>260</v>
          </cell>
          <cell r="J224">
            <v>4251</v>
          </cell>
          <cell r="K224">
            <v>820</v>
          </cell>
          <cell r="L224">
            <v>1</v>
          </cell>
          <cell r="M224">
            <v>0</v>
          </cell>
          <cell r="N224" t="str">
            <v/>
          </cell>
          <cell r="O224" t="str">
            <v/>
          </cell>
          <cell r="P224">
            <v>33281</v>
          </cell>
          <cell r="Q224">
            <v>260</v>
          </cell>
          <cell r="R224">
            <v>8653060</v>
          </cell>
          <cell r="S224">
            <v>8.0536567094297222</v>
          </cell>
          <cell r="T224">
            <v>268033.74894653057</v>
          </cell>
          <cell r="U224">
            <v>33281</v>
          </cell>
          <cell r="V224">
            <v>8653060</v>
          </cell>
          <cell r="W224">
            <v>0</v>
          </cell>
          <cell r="X224">
            <v>21358</v>
          </cell>
          <cell r="Y224">
            <v>260</v>
          </cell>
          <cell r="Z224">
            <v>6166015.6683688266</v>
          </cell>
          <cell r="AA224">
            <v>8.0536567094297222</v>
          </cell>
          <cell r="AB224">
            <v>172010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 t="str">
            <v/>
          </cell>
          <cell r="AI224">
            <v>11923</v>
          </cell>
          <cell r="AJ224">
            <v>208.59216066687691</v>
          </cell>
          <cell r="AK224">
            <v>2487044.3316311734</v>
          </cell>
          <cell r="AL224">
            <v>8.0536567094297222</v>
          </cell>
          <cell r="AM224">
            <v>96023.74894653057</v>
          </cell>
          <cell r="AN224">
            <v>0</v>
          </cell>
          <cell r="AO224">
            <v>6998.282608695652</v>
          </cell>
          <cell r="AP224">
            <v>0</v>
          </cell>
          <cell r="AQ224">
            <v>0</v>
          </cell>
          <cell r="AR224">
            <v>0</v>
          </cell>
          <cell r="AS224">
            <v>53.333333333333336</v>
          </cell>
          <cell r="AT224">
            <v>11124.915235566768</v>
          </cell>
          <cell r="AU224">
            <v>429.52835783625187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/>
          </cell>
          <cell r="BB224">
            <v>11869.666666666666</v>
          </cell>
          <cell r="BC224">
            <v>2475919.4163956065</v>
          </cell>
          <cell r="BD224">
            <v>95594.220588694327</v>
          </cell>
          <cell r="BE224">
            <v>5341.3499999999995</v>
          </cell>
          <cell r="BF224">
            <v>0</v>
          </cell>
          <cell r="BG224">
            <v>0</v>
          </cell>
          <cell r="BH224">
            <v>50</v>
          </cell>
          <cell r="BI224">
            <v>10429.608033343846</v>
          </cell>
          <cell r="BJ224">
            <v>402.6828354714861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 t="str">
            <v/>
          </cell>
          <cell r="BQ224">
            <v>11819.666666666666</v>
          </cell>
          <cell r="BR224">
            <v>2465489.8083622628</v>
          </cell>
          <cell r="BS224">
            <v>95191.53775322283</v>
          </cell>
          <cell r="BT224">
            <v>241.71097477845939</v>
          </cell>
          <cell r="BU224">
            <v>0</v>
          </cell>
          <cell r="BV224">
            <v>0</v>
          </cell>
          <cell r="BW224">
            <v>50</v>
          </cell>
          <cell r="BX224">
            <v>10429.608033343846</v>
          </cell>
          <cell r="BY224">
            <v>402.6828354714861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 t="str">
            <v/>
          </cell>
          <cell r="CF224">
            <v>11769.666666666666</v>
          </cell>
          <cell r="CG224">
            <v>2455060.2003289186</v>
          </cell>
          <cell r="CH224">
            <v>94788.854917751349</v>
          </cell>
          <cell r="CI224">
            <v>123.14229249011856</v>
          </cell>
          <cell r="CJ224">
            <v>0</v>
          </cell>
          <cell r="CK224">
            <v>100</v>
          </cell>
          <cell r="CL224">
            <v>20859.216066687692</v>
          </cell>
          <cell r="CM224">
            <v>805.3656709429722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 t="str">
            <v/>
          </cell>
          <cell r="CT224">
            <v>11669.666666666666</v>
          </cell>
          <cell r="CU224">
            <v>2434200.9842622313</v>
          </cell>
          <cell r="CV224">
            <v>93983.489246808371</v>
          </cell>
          <cell r="CW224">
            <v>82.354740061162076</v>
          </cell>
        </row>
        <row r="225">
          <cell r="D225">
            <v>7301347</v>
          </cell>
          <cell r="E225" t="str">
            <v>[판촉물_상품]이지듀가정의달세트_단상자</v>
          </cell>
          <cell r="F225" t="str">
            <v/>
          </cell>
          <cell r="G225" t="str">
            <v>1</v>
          </cell>
          <cell r="H225">
            <v>0</v>
          </cell>
          <cell r="I225">
            <v>330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 t="str">
            <v/>
          </cell>
          <cell r="O225" t="str">
            <v/>
          </cell>
          <cell r="P225">
            <v>80</v>
          </cell>
          <cell r="Q225">
            <v>330</v>
          </cell>
          <cell r="R225">
            <v>26400</v>
          </cell>
          <cell r="S225">
            <v>1650</v>
          </cell>
          <cell r="T225">
            <v>132000</v>
          </cell>
          <cell r="U225">
            <v>80</v>
          </cell>
          <cell r="V225">
            <v>26400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 t="str">
            <v/>
          </cell>
          <cell r="AI225">
            <v>80</v>
          </cell>
          <cell r="AJ225">
            <v>330</v>
          </cell>
          <cell r="AK225">
            <v>26400</v>
          </cell>
          <cell r="AL225">
            <v>1650</v>
          </cell>
          <cell r="AM225">
            <v>132000</v>
          </cell>
          <cell r="AN225">
            <v>0</v>
          </cell>
          <cell r="AO225" t="str">
            <v>판매계획 미입력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/>
          </cell>
          <cell r="BB225">
            <v>80</v>
          </cell>
          <cell r="BC225">
            <v>26400</v>
          </cell>
          <cell r="BD225">
            <v>132000</v>
          </cell>
          <cell r="BE225" t="str">
            <v>판매계획 미입력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 t="str">
            <v/>
          </cell>
          <cell r="BQ225">
            <v>80</v>
          </cell>
          <cell r="BR225">
            <v>26400</v>
          </cell>
          <cell r="BS225">
            <v>132000</v>
          </cell>
          <cell r="BT225" t="str">
            <v>판매계획 미입력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 t="str">
            <v/>
          </cell>
          <cell r="CF225">
            <v>80</v>
          </cell>
          <cell r="CG225">
            <v>26400</v>
          </cell>
          <cell r="CH225">
            <v>132000</v>
          </cell>
          <cell r="CI225" t="str">
            <v>판매계획 미입력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 t="str">
            <v/>
          </cell>
          <cell r="CT225">
            <v>80</v>
          </cell>
          <cell r="CU225">
            <v>26400</v>
          </cell>
          <cell r="CV225">
            <v>132000</v>
          </cell>
          <cell r="CW225" t="str">
            <v>판매계획 미입력</v>
          </cell>
        </row>
        <row r="226">
          <cell r="D226">
            <v>7301348</v>
          </cell>
          <cell r="E226" t="str">
            <v>[판촉물_상품]이지듀가정의달세트_손잡이박스</v>
          </cell>
          <cell r="F226" t="str">
            <v/>
          </cell>
          <cell r="G226">
            <v>3</v>
          </cell>
          <cell r="H226">
            <v>0</v>
          </cell>
          <cell r="I226">
            <v>415</v>
          </cell>
          <cell r="J226">
            <v>10.333333333333334</v>
          </cell>
          <cell r="K226">
            <v>1</v>
          </cell>
          <cell r="L226">
            <v>1</v>
          </cell>
          <cell r="M226">
            <v>0</v>
          </cell>
          <cell r="N226" t="str">
            <v/>
          </cell>
          <cell r="O226" t="str">
            <v/>
          </cell>
          <cell r="P226">
            <v>1594</v>
          </cell>
          <cell r="Q226">
            <v>415</v>
          </cell>
          <cell r="R226">
            <v>661510</v>
          </cell>
          <cell r="S226">
            <v>143.2091836734694</v>
          </cell>
          <cell r="T226">
            <v>228275.43877551021</v>
          </cell>
          <cell r="U226">
            <v>1594</v>
          </cell>
          <cell r="V226">
            <v>661510</v>
          </cell>
          <cell r="W226">
            <v>0</v>
          </cell>
          <cell r="X226">
            <v>196</v>
          </cell>
          <cell r="Y226">
            <v>415</v>
          </cell>
          <cell r="Z226">
            <v>90318.114355478465</v>
          </cell>
          <cell r="AA226">
            <v>143.2091836734694</v>
          </cell>
          <cell r="AB226">
            <v>28069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 t="str">
            <v/>
          </cell>
          <cell r="AI226">
            <v>1398</v>
          </cell>
          <cell r="AJ226">
            <v>408.57788672712559</v>
          </cell>
          <cell r="AK226">
            <v>571191.88564452156</v>
          </cell>
          <cell r="AL226">
            <v>143.2091836734694</v>
          </cell>
          <cell r="AM226">
            <v>200206.43877551021</v>
          </cell>
          <cell r="AN226">
            <v>0</v>
          </cell>
          <cell r="AO226">
            <v>483.92307692307685</v>
          </cell>
          <cell r="AP226">
            <v>0</v>
          </cell>
          <cell r="AQ226">
            <v>0</v>
          </cell>
          <cell r="AR226">
            <v>0</v>
          </cell>
          <cell r="AS226">
            <v>80</v>
          </cell>
          <cell r="AT226">
            <v>32686.230938170047</v>
          </cell>
          <cell r="AU226">
            <v>11456.734693877552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/>
          </cell>
          <cell r="BB226">
            <v>1318</v>
          </cell>
          <cell r="BC226">
            <v>538505.65470635158</v>
          </cell>
          <cell r="BD226">
            <v>188749.70408163266</v>
          </cell>
          <cell r="BE226">
            <v>370.6875</v>
          </cell>
          <cell r="BF226">
            <v>0</v>
          </cell>
          <cell r="BG226">
            <v>0</v>
          </cell>
          <cell r="BH226">
            <v>100</v>
          </cell>
          <cell r="BI226">
            <v>40857.788672712559</v>
          </cell>
          <cell r="BJ226">
            <v>14320.91836734694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 t="str">
            <v/>
          </cell>
          <cell r="BQ226">
            <v>1218</v>
          </cell>
          <cell r="BR226">
            <v>497647.86603363894</v>
          </cell>
          <cell r="BS226">
            <v>174428.78571428574</v>
          </cell>
          <cell r="BT226">
            <v>475.91895803183786</v>
          </cell>
          <cell r="BU226">
            <v>0</v>
          </cell>
          <cell r="BV226">
            <v>0</v>
          </cell>
          <cell r="BW226">
            <v>80</v>
          </cell>
          <cell r="BX226">
            <v>32686.230938170047</v>
          </cell>
          <cell r="BY226">
            <v>11456.734693877552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 t="str">
            <v/>
          </cell>
          <cell r="CF226">
            <v>1138</v>
          </cell>
          <cell r="CG226">
            <v>464961.6350954689</v>
          </cell>
          <cell r="CH226">
            <v>162972.05102040817</v>
          </cell>
          <cell r="CI226">
            <v>637.46887966804968</v>
          </cell>
          <cell r="CJ226">
            <v>0</v>
          </cell>
          <cell r="CK226">
            <v>140</v>
          </cell>
          <cell r="CL226">
            <v>57200.904141797582</v>
          </cell>
          <cell r="CM226">
            <v>20049.285714285717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 t="str">
            <v/>
          </cell>
          <cell r="CT226">
            <v>998</v>
          </cell>
          <cell r="CU226">
            <v>407760.73095367133</v>
          </cell>
          <cell r="CV226">
            <v>142922.76530612246</v>
          </cell>
          <cell r="CW226">
            <v>2897.4193548387098</v>
          </cell>
        </row>
        <row r="227">
          <cell r="D227">
            <v>7301514</v>
          </cell>
          <cell r="E227" t="str">
            <v>[판촉물_부자재][EA]삼각형쇼핑백(끈조립)</v>
          </cell>
          <cell r="F227" t="str">
            <v/>
          </cell>
          <cell r="G227" t="str">
            <v>1</v>
          </cell>
          <cell r="H227">
            <v>0</v>
          </cell>
          <cell r="I227">
            <v>760</v>
          </cell>
          <cell r="J227">
            <v>0</v>
          </cell>
          <cell r="K227">
            <v>0</v>
          </cell>
          <cell r="L227">
            <v>1</v>
          </cell>
          <cell r="M227">
            <v>0</v>
          </cell>
          <cell r="N227" t="str">
            <v/>
          </cell>
          <cell r="O227" t="str">
            <v/>
          </cell>
          <cell r="P227">
            <v>3586</v>
          </cell>
          <cell r="Q227">
            <v>760</v>
          </cell>
          <cell r="R227">
            <v>2725360</v>
          </cell>
          <cell r="S227">
            <v>3800</v>
          </cell>
          <cell r="T227">
            <v>13626800</v>
          </cell>
          <cell r="U227">
            <v>3586</v>
          </cell>
          <cell r="V227">
            <v>2725360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 t="str">
            <v/>
          </cell>
          <cell r="AI227">
            <v>3586</v>
          </cell>
          <cell r="AJ227">
            <v>760</v>
          </cell>
          <cell r="AK227">
            <v>2725360</v>
          </cell>
          <cell r="AL227">
            <v>3800</v>
          </cell>
          <cell r="AM227">
            <v>13626800</v>
          </cell>
          <cell r="AN227">
            <v>0</v>
          </cell>
          <cell r="AO227">
            <v>426.15316901408454</v>
          </cell>
          <cell r="AP227">
            <v>0</v>
          </cell>
          <cell r="AQ227">
            <v>0</v>
          </cell>
          <cell r="AR227">
            <v>0</v>
          </cell>
          <cell r="AS227">
            <v>229.33333333333331</v>
          </cell>
          <cell r="AT227">
            <v>174293.33333333331</v>
          </cell>
          <cell r="AU227">
            <v>871466.66666666663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/>
          </cell>
          <cell r="BB227">
            <v>3356.6666666666665</v>
          </cell>
          <cell r="BC227">
            <v>2551066.6666666665</v>
          </cell>
          <cell r="BD227">
            <v>12755333.333333332</v>
          </cell>
          <cell r="BE227">
            <v>404.41767068273089</v>
          </cell>
          <cell r="BF227">
            <v>0</v>
          </cell>
          <cell r="BG227">
            <v>0</v>
          </cell>
          <cell r="BH227">
            <v>299</v>
          </cell>
          <cell r="BI227">
            <v>227240</v>
          </cell>
          <cell r="BJ227">
            <v>1136200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 t="str">
            <v/>
          </cell>
          <cell r="BQ227">
            <v>3057.6666666666665</v>
          </cell>
          <cell r="BR227">
            <v>2323826.6666666665</v>
          </cell>
          <cell r="BS227">
            <v>11619133.333333332</v>
          </cell>
          <cell r="BT227">
            <v>614.26339285714278</v>
          </cell>
          <cell r="BU227">
            <v>0</v>
          </cell>
          <cell r="BV227">
            <v>0</v>
          </cell>
          <cell r="BW227">
            <v>229</v>
          </cell>
          <cell r="BX227">
            <v>174040</v>
          </cell>
          <cell r="BY227">
            <v>870200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 t="str">
            <v/>
          </cell>
          <cell r="CF227">
            <v>2828.6666666666665</v>
          </cell>
          <cell r="CG227">
            <v>2149786.6666666665</v>
          </cell>
          <cell r="CH227">
            <v>10748933.333333332</v>
          </cell>
          <cell r="CI227">
            <v>1162.4657534246574</v>
          </cell>
          <cell r="CJ227">
            <v>0</v>
          </cell>
          <cell r="CK227">
            <v>219</v>
          </cell>
          <cell r="CL227">
            <v>166440</v>
          </cell>
          <cell r="CM227">
            <v>832200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 t="str">
            <v/>
          </cell>
          <cell r="CT227">
            <v>2609.6666666666665</v>
          </cell>
          <cell r="CU227">
            <v>1983346.6666666665</v>
          </cell>
          <cell r="CV227">
            <v>9916733.3333333321</v>
          </cell>
          <cell r="CW227" t="str">
            <v>판매계획 미입력</v>
          </cell>
        </row>
        <row r="228">
          <cell r="D228">
            <v>7301695</v>
          </cell>
          <cell r="E228" t="str">
            <v>[EA]멜라라필실리콘볼(소)</v>
          </cell>
          <cell r="F228" t="str">
            <v/>
          </cell>
          <cell r="G228">
            <v>2</v>
          </cell>
          <cell r="H228">
            <v>0</v>
          </cell>
          <cell r="I228">
            <v>450</v>
          </cell>
          <cell r="J228">
            <v>26</v>
          </cell>
          <cell r="K228">
            <v>0</v>
          </cell>
          <cell r="L228">
            <v>1</v>
          </cell>
          <cell r="M228">
            <v>0</v>
          </cell>
          <cell r="N228" t="str">
            <v/>
          </cell>
          <cell r="O228" t="str">
            <v/>
          </cell>
          <cell r="P228">
            <v>5000</v>
          </cell>
          <cell r="Q228">
            <v>450</v>
          </cell>
          <cell r="R228">
            <v>2250000</v>
          </cell>
          <cell r="S228">
            <v>2250</v>
          </cell>
          <cell r="T228">
            <v>11250000</v>
          </cell>
          <cell r="U228">
            <v>5000</v>
          </cell>
          <cell r="V228">
            <v>2250000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 t="str">
            <v/>
          </cell>
          <cell r="AI228">
            <v>5000</v>
          </cell>
          <cell r="AJ228">
            <v>450</v>
          </cell>
          <cell r="AK228">
            <v>2250000</v>
          </cell>
          <cell r="AL228">
            <v>2250</v>
          </cell>
          <cell r="AM228">
            <v>11250000</v>
          </cell>
          <cell r="AN228">
            <v>0</v>
          </cell>
          <cell r="AO228" t="str">
            <v>판매계획 미입력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/>
          </cell>
          <cell r="BB228">
            <v>5000</v>
          </cell>
          <cell r="BC228">
            <v>2250000</v>
          </cell>
          <cell r="BD228">
            <v>11250000</v>
          </cell>
          <cell r="BE228" t="str">
            <v>판매계획 미입력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 t="str">
            <v/>
          </cell>
          <cell r="BQ228">
            <v>5000</v>
          </cell>
          <cell r="BR228">
            <v>2250000</v>
          </cell>
          <cell r="BS228">
            <v>11250000</v>
          </cell>
          <cell r="BT228">
            <v>17307.692307692312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 t="str">
            <v/>
          </cell>
          <cell r="CF228">
            <v>5000</v>
          </cell>
          <cell r="CG228">
            <v>2250000</v>
          </cell>
          <cell r="CH228">
            <v>11250000</v>
          </cell>
          <cell r="CI228">
            <v>8653.8461538461561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 t="str">
            <v/>
          </cell>
          <cell r="CT228">
            <v>5000</v>
          </cell>
          <cell r="CU228">
            <v>2250000</v>
          </cell>
          <cell r="CV228">
            <v>11250000</v>
          </cell>
          <cell r="CW228">
            <v>5769.2307692307695</v>
          </cell>
        </row>
        <row r="229">
          <cell r="D229">
            <v>7302185</v>
          </cell>
          <cell r="E229" t="str">
            <v>[카카오]멜라비토닝앰플쿠션본품(선물포장)_21호내추럴</v>
          </cell>
          <cell r="F229" t="str">
            <v/>
          </cell>
          <cell r="G229" t="str">
            <v>1</v>
          </cell>
          <cell r="H229">
            <v>0</v>
          </cell>
          <cell r="I229">
            <v>6500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 t="str">
            <v/>
          </cell>
          <cell r="O229" t="str">
            <v/>
          </cell>
          <cell r="P229">
            <v>1</v>
          </cell>
          <cell r="Q229">
            <v>6500</v>
          </cell>
          <cell r="R229">
            <v>6500</v>
          </cell>
          <cell r="S229">
            <v>32500</v>
          </cell>
          <cell r="T229">
            <v>32500</v>
          </cell>
          <cell r="U229">
            <v>1</v>
          </cell>
          <cell r="V229">
            <v>6500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 t="str">
            <v/>
          </cell>
          <cell r="AI229">
            <v>1</v>
          </cell>
          <cell r="AJ229">
            <v>6500</v>
          </cell>
          <cell r="AK229">
            <v>6500</v>
          </cell>
          <cell r="AL229">
            <v>32500</v>
          </cell>
          <cell r="AM229">
            <v>32500</v>
          </cell>
          <cell r="AN229">
            <v>0</v>
          </cell>
          <cell r="AO229" t="str">
            <v>판매계획 미입력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/>
          </cell>
          <cell r="BB229">
            <v>1</v>
          </cell>
          <cell r="BC229">
            <v>6500</v>
          </cell>
          <cell r="BD229">
            <v>32500</v>
          </cell>
          <cell r="BE229" t="str">
            <v>판매계획 미입력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 t="str">
            <v/>
          </cell>
          <cell r="BQ229">
            <v>1</v>
          </cell>
          <cell r="BR229">
            <v>6500</v>
          </cell>
          <cell r="BS229">
            <v>32500</v>
          </cell>
          <cell r="BT229" t="str">
            <v>판매계획 미입력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 t="str">
            <v/>
          </cell>
          <cell r="CF229">
            <v>1</v>
          </cell>
          <cell r="CG229">
            <v>6500</v>
          </cell>
          <cell r="CH229">
            <v>32500</v>
          </cell>
          <cell r="CI229" t="str">
            <v>판매계획 미입력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 t="str">
            <v/>
          </cell>
          <cell r="CT229">
            <v>1</v>
          </cell>
          <cell r="CU229">
            <v>6500</v>
          </cell>
          <cell r="CV229">
            <v>32500</v>
          </cell>
          <cell r="CW229" t="str">
            <v>판매계획 미입력</v>
          </cell>
        </row>
        <row r="230">
          <cell r="D230">
            <v>7302186</v>
          </cell>
          <cell r="E230" t="str">
            <v>[카카오]멜라비토닝앰플쿠션본품(선물포장)_23호베이지</v>
          </cell>
          <cell r="F230" t="str">
            <v/>
          </cell>
          <cell r="G230" t="str">
            <v>1</v>
          </cell>
          <cell r="H230">
            <v>0</v>
          </cell>
          <cell r="I230" t="str">
            <v/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 t="str">
            <v/>
          </cell>
          <cell r="O230" t="str">
            <v/>
          </cell>
          <cell r="P230">
            <v>0</v>
          </cell>
          <cell r="Q230" t="str">
            <v/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 t="str">
            <v/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판매계획 미입력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/>
          </cell>
          <cell r="BB230">
            <v>0</v>
          </cell>
          <cell r="BC230">
            <v>0</v>
          </cell>
          <cell r="BD230">
            <v>0</v>
          </cell>
          <cell r="BE230" t="str">
            <v>판매계획 미입력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 t="str">
            <v/>
          </cell>
          <cell r="BQ230">
            <v>0</v>
          </cell>
          <cell r="BR230">
            <v>0</v>
          </cell>
          <cell r="BS230">
            <v>0</v>
          </cell>
          <cell r="BT230" t="str">
            <v>판매계획 미입력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 t="str">
            <v/>
          </cell>
          <cell r="CF230">
            <v>0</v>
          </cell>
          <cell r="CG230">
            <v>0</v>
          </cell>
          <cell r="CH230">
            <v>0</v>
          </cell>
          <cell r="CI230" t="str">
            <v>판매계획 미입력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 t="str">
            <v/>
          </cell>
          <cell r="CT230">
            <v>0</v>
          </cell>
          <cell r="CU230">
            <v>0</v>
          </cell>
          <cell r="CV230">
            <v>0</v>
          </cell>
          <cell r="CW230" t="str">
            <v>판매계획 미입력</v>
          </cell>
        </row>
        <row r="231">
          <cell r="D231">
            <v>7302188</v>
          </cell>
          <cell r="E231" t="str">
            <v>[카카오]멜라비토닝앰플쿠션본품(선물포장)_19호페어</v>
          </cell>
          <cell r="F231" t="str">
            <v/>
          </cell>
          <cell r="G231" t="str">
            <v>1</v>
          </cell>
          <cell r="H231">
            <v>0</v>
          </cell>
          <cell r="I231" t="str">
            <v/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 t="str">
            <v/>
          </cell>
          <cell r="O231" t="str">
            <v/>
          </cell>
          <cell r="P231">
            <v>0</v>
          </cell>
          <cell r="Q231" t="str">
            <v/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 t="str">
            <v/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판매계획 미입력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/>
          </cell>
          <cell r="BB231">
            <v>0</v>
          </cell>
          <cell r="BC231">
            <v>0</v>
          </cell>
          <cell r="BD231">
            <v>0</v>
          </cell>
          <cell r="BE231" t="str">
            <v>판매계획 미입력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 t="str">
            <v/>
          </cell>
          <cell r="BQ231">
            <v>0</v>
          </cell>
          <cell r="BR231">
            <v>0</v>
          </cell>
          <cell r="BS231">
            <v>0</v>
          </cell>
          <cell r="BT231" t="str">
            <v>판매계획 미입력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 t="str">
            <v/>
          </cell>
          <cell r="CF231">
            <v>0</v>
          </cell>
          <cell r="CG231">
            <v>0</v>
          </cell>
          <cell r="CH231">
            <v>0</v>
          </cell>
          <cell r="CI231" t="str">
            <v>판매계획 미입력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 t="str">
            <v/>
          </cell>
          <cell r="CT231">
            <v>0</v>
          </cell>
          <cell r="CU231">
            <v>0</v>
          </cell>
          <cell r="CV231">
            <v>0</v>
          </cell>
          <cell r="CW231" t="str">
            <v>판매계획 미입력</v>
          </cell>
        </row>
        <row r="232">
          <cell r="D232">
            <v>7302264</v>
          </cell>
          <cell r="E232" t="str">
            <v>[판촉물]이지듀미니키링파우치그린</v>
          </cell>
          <cell r="F232" t="str">
            <v/>
          </cell>
          <cell r="G232">
            <v>3</v>
          </cell>
          <cell r="H232">
            <v>0</v>
          </cell>
          <cell r="I232">
            <v>2117.5973691658692</v>
          </cell>
          <cell r="J232">
            <v>4664</v>
          </cell>
          <cell r="K232">
            <v>13912</v>
          </cell>
          <cell r="L232">
            <v>1</v>
          </cell>
          <cell r="M232">
            <v>0</v>
          </cell>
          <cell r="N232" t="str">
            <v/>
          </cell>
          <cell r="O232" t="str">
            <v/>
          </cell>
          <cell r="P232">
            <v>74171</v>
          </cell>
          <cell r="Q232">
            <v>2117.5973628507099</v>
          </cell>
          <cell r="R232">
            <v>157064314</v>
          </cell>
          <cell r="S232">
            <v>982.88940949935818</v>
          </cell>
          <cell r="T232">
            <v>72901890.391976893</v>
          </cell>
          <cell r="U232">
            <v>74171</v>
          </cell>
          <cell r="V232">
            <v>157064314.46840167</v>
          </cell>
          <cell r="W232">
            <v>0</v>
          </cell>
          <cell r="X232">
            <v>15580</v>
          </cell>
          <cell r="Y232">
            <v>2058.2272925900497</v>
          </cell>
          <cell r="Z232">
            <v>35606679.866672225</v>
          </cell>
          <cell r="AA232">
            <v>982.88940949935818</v>
          </cell>
          <cell r="AB232">
            <v>15313417</v>
          </cell>
          <cell r="AC232">
            <v>13800</v>
          </cell>
          <cell r="AD232">
            <v>1739.1304347826087</v>
          </cell>
          <cell r="AE232">
            <v>24000000</v>
          </cell>
          <cell r="AF232">
            <v>982.88940949935818</v>
          </cell>
          <cell r="AG232">
            <v>13563873.851091143</v>
          </cell>
          <cell r="AH232" t="str">
            <v/>
          </cell>
          <cell r="AI232">
            <v>72391</v>
          </cell>
          <cell r="AJ232">
            <v>2009.333123362404</v>
          </cell>
          <cell r="AK232">
            <v>145457634.13332778</v>
          </cell>
          <cell r="AL232">
            <v>982.88940949935818</v>
          </cell>
          <cell r="AM232">
            <v>71152347.243068039</v>
          </cell>
          <cell r="AN232">
            <v>0</v>
          </cell>
          <cell r="AO232">
            <v>2726.0209205020919</v>
          </cell>
          <cell r="AP232">
            <v>0</v>
          </cell>
          <cell r="AQ232">
            <v>0</v>
          </cell>
          <cell r="AR232">
            <v>0</v>
          </cell>
          <cell r="AS232">
            <v>755</v>
          </cell>
          <cell r="AT232">
            <v>1517046.5081386149</v>
          </cell>
          <cell r="AU232">
            <v>742081.50417201547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/>
          </cell>
          <cell r="BB232">
            <v>71636</v>
          </cell>
          <cell r="BC232">
            <v>143940587.62518919</v>
          </cell>
          <cell r="BD232">
            <v>70410265.738896027</v>
          </cell>
          <cell r="BE232">
            <v>2697.5899581589961</v>
          </cell>
          <cell r="BF232">
            <v>0</v>
          </cell>
          <cell r="BG232">
            <v>0</v>
          </cell>
          <cell r="BH232">
            <v>880</v>
          </cell>
          <cell r="BI232">
            <v>1768213.1485589156</v>
          </cell>
          <cell r="BJ232">
            <v>864942.68035943515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 t="str">
            <v/>
          </cell>
          <cell r="BQ232">
            <v>70756</v>
          </cell>
          <cell r="BR232">
            <v>142172374.47663024</v>
          </cell>
          <cell r="BS232">
            <v>69545323.058536589</v>
          </cell>
          <cell r="BT232">
            <v>1031.4285714285713</v>
          </cell>
          <cell r="BU232">
            <v>0</v>
          </cell>
          <cell r="BV232">
            <v>0</v>
          </cell>
          <cell r="BW232">
            <v>755</v>
          </cell>
          <cell r="BX232">
            <v>1517046.5081386149</v>
          </cell>
          <cell r="BY232">
            <v>742081.50417201547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 t="str">
            <v/>
          </cell>
          <cell r="CF232">
            <v>70001</v>
          </cell>
          <cell r="CG232">
            <v>140655327.96849164</v>
          </cell>
          <cell r="CH232">
            <v>68803241.554364577</v>
          </cell>
          <cell r="CI232">
            <v>624.82296935435886</v>
          </cell>
          <cell r="CJ232">
            <v>0</v>
          </cell>
          <cell r="CK232">
            <v>755</v>
          </cell>
          <cell r="CL232">
            <v>1517046.5081386149</v>
          </cell>
          <cell r="CM232">
            <v>742081.50417201547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 t="str">
            <v/>
          </cell>
          <cell r="CT232">
            <v>69246</v>
          </cell>
          <cell r="CU232">
            <v>139138281.46035302</v>
          </cell>
          <cell r="CV232">
            <v>68061160.05019255</v>
          </cell>
          <cell r="CW232">
            <v>445.40737564322467</v>
          </cell>
        </row>
        <row r="233">
          <cell r="D233">
            <v>9001849</v>
          </cell>
          <cell r="E233" t="str">
            <v>[CX]링클솔루션스킨케어스페셜세트(리뉴얼)</v>
          </cell>
          <cell r="F233" t="str">
            <v/>
          </cell>
          <cell r="G233">
            <v>1</v>
          </cell>
          <cell r="H233">
            <v>0</v>
          </cell>
          <cell r="I233">
            <v>12837.518518518518</v>
          </cell>
          <cell r="J233">
            <v>65</v>
          </cell>
          <cell r="K233">
            <v>0</v>
          </cell>
          <cell r="L233">
            <v>1</v>
          </cell>
          <cell r="M233">
            <v>0</v>
          </cell>
          <cell r="N233" t="str">
            <v/>
          </cell>
          <cell r="O233" t="str">
            <v/>
          </cell>
          <cell r="P233">
            <v>27</v>
          </cell>
          <cell r="Q233">
            <v>12837.518518518518</v>
          </cell>
          <cell r="R233">
            <v>346613</v>
          </cell>
          <cell r="S233">
            <v>64187.592592592591</v>
          </cell>
          <cell r="T233">
            <v>1733065</v>
          </cell>
          <cell r="U233">
            <v>27</v>
          </cell>
          <cell r="V233">
            <v>346613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 t="str">
            <v/>
          </cell>
          <cell r="AI233">
            <v>27</v>
          </cell>
          <cell r="AJ233">
            <v>12837.518518518518</v>
          </cell>
          <cell r="AK233">
            <v>346613</v>
          </cell>
          <cell r="AL233">
            <v>64187.592592592591</v>
          </cell>
          <cell r="AM233">
            <v>1733065</v>
          </cell>
          <cell r="AN233">
            <v>0</v>
          </cell>
          <cell r="AO233" t="str">
            <v>판매계획 미입력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/>
          </cell>
          <cell r="BB233">
            <v>27</v>
          </cell>
          <cell r="BC233">
            <v>346613</v>
          </cell>
          <cell r="BD233">
            <v>1733065</v>
          </cell>
          <cell r="BE233" t="str">
            <v>판매계획 미입력</v>
          </cell>
          <cell r="BF233">
            <v>1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 t="str">
            <v/>
          </cell>
          <cell r="BQ233">
            <v>27</v>
          </cell>
          <cell r="BR233">
            <v>346613</v>
          </cell>
          <cell r="BS233">
            <v>1733065</v>
          </cell>
          <cell r="BT233">
            <v>37.384615384615387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 t="str">
            <v/>
          </cell>
          <cell r="CF233">
            <v>27</v>
          </cell>
          <cell r="CG233">
            <v>346613</v>
          </cell>
          <cell r="CH233">
            <v>1733065</v>
          </cell>
          <cell r="CI233">
            <v>18.692307692307693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 t="str">
            <v/>
          </cell>
          <cell r="CT233">
            <v>27</v>
          </cell>
          <cell r="CU233">
            <v>346613</v>
          </cell>
          <cell r="CV233">
            <v>1733065</v>
          </cell>
          <cell r="CW233">
            <v>12.461538461538462</v>
          </cell>
        </row>
        <row r="234">
          <cell r="D234">
            <v>9310878</v>
          </cell>
          <cell r="E234" t="str">
            <v>이지듀멜라비토닝유브이선세럼40ml</v>
          </cell>
          <cell r="F234">
            <v>0.2</v>
          </cell>
          <cell r="G234">
            <v>1</v>
          </cell>
          <cell r="H234">
            <v>0</v>
          </cell>
          <cell r="I234">
            <v>3853.1990268297627</v>
          </cell>
          <cell r="J234">
            <v>220</v>
          </cell>
          <cell r="K234">
            <v>0</v>
          </cell>
          <cell r="L234">
            <v>1</v>
          </cell>
          <cell r="M234">
            <v>0</v>
          </cell>
          <cell r="N234" t="str">
            <v/>
          </cell>
          <cell r="O234" t="str">
            <v/>
          </cell>
          <cell r="P234">
            <v>29704</v>
          </cell>
          <cell r="Q234">
            <v>3853.1990304336118</v>
          </cell>
          <cell r="R234">
            <v>114455424</v>
          </cell>
          <cell r="S234">
            <v>19265.99515216806</v>
          </cell>
          <cell r="T234">
            <v>572277120</v>
          </cell>
          <cell r="U234">
            <v>29704</v>
          </cell>
          <cell r="V234">
            <v>114455423.89295126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29704</v>
          </cell>
          <cell r="AJ234">
            <v>3853.1990304336118</v>
          </cell>
          <cell r="AK234">
            <v>114455424</v>
          </cell>
          <cell r="AL234">
            <v>19265.99515216806</v>
          </cell>
          <cell r="AM234">
            <v>572277120</v>
          </cell>
          <cell r="AN234">
            <v>0</v>
          </cell>
          <cell r="AO234">
            <v>1839.7338801908743</v>
          </cell>
          <cell r="AP234">
            <v>0</v>
          </cell>
          <cell r="AQ234">
            <v>0</v>
          </cell>
          <cell r="AR234">
            <v>0</v>
          </cell>
          <cell r="AS234">
            <v>497.70773638968484</v>
          </cell>
          <cell r="AT234">
            <v>1917766.9672960413</v>
          </cell>
          <cell r="AU234">
            <v>9588834.8364802059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29206.292263610314</v>
          </cell>
          <cell r="BC234">
            <v>112537657.03270397</v>
          </cell>
          <cell r="BD234">
            <v>562688285.16351986</v>
          </cell>
          <cell r="BE234">
            <v>1834.1523512476006</v>
          </cell>
          <cell r="BF234">
            <v>0</v>
          </cell>
          <cell r="BG234">
            <v>0</v>
          </cell>
          <cell r="BH234">
            <v>477.70773638968484</v>
          </cell>
          <cell r="BI234">
            <v>1840702.9866873689</v>
          </cell>
          <cell r="BJ234">
            <v>9203514.9334368464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28728.584527220628</v>
          </cell>
          <cell r="BR234">
            <v>110696954.04601659</v>
          </cell>
          <cell r="BS234">
            <v>553484770.23008299</v>
          </cell>
          <cell r="BT234">
            <v>2199.7095217200522</v>
          </cell>
          <cell r="BU234">
            <v>0</v>
          </cell>
          <cell r="BV234">
            <v>0</v>
          </cell>
          <cell r="BW234">
            <v>477.70773638968484</v>
          </cell>
          <cell r="BX234">
            <v>1840702.9866873689</v>
          </cell>
          <cell r="BY234">
            <v>9203514.9334368464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28250.876790830942</v>
          </cell>
          <cell r="CG234">
            <v>108856251.05932921</v>
          </cell>
          <cell r="CH234">
            <v>544281255.29664612</v>
          </cell>
          <cell r="CI234">
            <v>2770.5758711127755</v>
          </cell>
          <cell r="CJ234">
            <v>0</v>
          </cell>
          <cell r="CK234">
            <v>477.70773638968484</v>
          </cell>
          <cell r="CL234">
            <v>1840702.9866873689</v>
          </cell>
          <cell r="CM234">
            <v>9203514.9334368464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27773.169054441256</v>
          </cell>
          <cell r="CU234">
            <v>107015548.07264183</v>
          </cell>
          <cell r="CV234">
            <v>535077740.36320919</v>
          </cell>
          <cell r="CW234">
            <v>3787.2503256056257</v>
          </cell>
        </row>
        <row r="235">
          <cell r="D235">
            <v>9311125</v>
          </cell>
          <cell r="E235" t="str">
            <v>이지듀멜라비토닝앰플쿠션트라이얼4열샤쉐0.2g*4ea</v>
          </cell>
          <cell r="F235">
            <v>3.0000000000000001E-3</v>
          </cell>
          <cell r="G235">
            <v>3</v>
          </cell>
          <cell r="H235">
            <v>0</v>
          </cell>
          <cell r="I235">
            <v>321.74499482748126</v>
          </cell>
          <cell r="J235">
            <v>6.333333333333333</v>
          </cell>
          <cell r="K235">
            <v>0</v>
          </cell>
          <cell r="L235">
            <v>1</v>
          </cell>
          <cell r="M235">
            <v>0</v>
          </cell>
          <cell r="N235" t="str">
            <v/>
          </cell>
          <cell r="O235" t="str">
            <v/>
          </cell>
          <cell r="P235">
            <v>32862</v>
          </cell>
          <cell r="Q235">
            <v>321.74499421824601</v>
          </cell>
          <cell r="R235">
            <v>10573184</v>
          </cell>
          <cell r="S235">
            <v>1608.7249710912299</v>
          </cell>
          <cell r="T235">
            <v>52865920</v>
          </cell>
          <cell r="U235">
            <v>32862</v>
          </cell>
          <cell r="V235">
            <v>10573184.02002069</v>
          </cell>
          <cell r="W235">
            <v>0</v>
          </cell>
          <cell r="X235">
            <v>5912</v>
          </cell>
          <cell r="Y235">
            <v>321.74492705014256</v>
          </cell>
          <cell r="Z235">
            <v>2112111.4324757</v>
          </cell>
          <cell r="AA235">
            <v>1608.7246352507127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26950</v>
          </cell>
          <cell r="AJ235">
            <v>313.95445519570683</v>
          </cell>
          <cell r="AK235">
            <v>8461072.567524299</v>
          </cell>
          <cell r="AL235">
            <v>1961.6296846011132</v>
          </cell>
          <cell r="AM235">
            <v>52865920</v>
          </cell>
          <cell r="AN235">
            <v>0</v>
          </cell>
          <cell r="AO235">
            <v>17.851083258695329</v>
          </cell>
          <cell r="AP235">
            <v>1</v>
          </cell>
          <cell r="AQ235">
            <v>0</v>
          </cell>
          <cell r="AR235">
            <v>0</v>
          </cell>
          <cell r="AS235">
            <v>68266.232186419511</v>
          </cell>
          <cell r="AT235">
            <v>21432487.734350964</v>
          </cell>
          <cell r="AU235">
            <v>133913067.51275247</v>
          </cell>
          <cell r="AV235">
            <v>100000</v>
          </cell>
          <cell r="AW235">
            <v>313.95445519570683</v>
          </cell>
          <cell r="AX235">
            <v>31395445.519570682</v>
          </cell>
          <cell r="AY235">
            <v>1961.6296846011132</v>
          </cell>
          <cell r="AZ235">
            <v>196162968.46011132</v>
          </cell>
          <cell r="BA235">
            <v>300</v>
          </cell>
          <cell r="BB235">
            <v>58683.767813580489</v>
          </cell>
          <cell r="BC235">
            <v>18424030.352744017</v>
          </cell>
          <cell r="BD235">
            <v>115115820.94735886</v>
          </cell>
          <cell r="BE235">
            <v>52.080117428106782</v>
          </cell>
          <cell r="BF235">
            <v>1</v>
          </cell>
          <cell r="BG235">
            <v>0</v>
          </cell>
          <cell r="BH235">
            <v>33803.937497600469</v>
          </cell>
          <cell r="BI235">
            <v>10612896.780528881</v>
          </cell>
          <cell r="BJ235">
            <v>66310807.251693755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24879.83031598002</v>
          </cell>
          <cell r="BR235">
            <v>7811133.572215138</v>
          </cell>
          <cell r="BS235">
            <v>48805013.695665099</v>
          </cell>
          <cell r="BT235">
            <v>33.117073819131448</v>
          </cell>
          <cell r="BU235">
            <v>1</v>
          </cell>
          <cell r="BV235">
            <v>0</v>
          </cell>
          <cell r="BW235">
            <v>33803.937497600469</v>
          </cell>
          <cell r="BX235">
            <v>10612896.780528881</v>
          </cell>
          <cell r="BY235">
            <v>66310807.251693755</v>
          </cell>
          <cell r="BZ235">
            <v>170000</v>
          </cell>
          <cell r="CA235">
            <v>313.95445519570683</v>
          </cell>
          <cell r="CB235">
            <v>53372257.383270159</v>
          </cell>
          <cell r="CC235">
            <v>1961.6296846011132</v>
          </cell>
          <cell r="CD235">
            <v>333477046.38218927</v>
          </cell>
          <cell r="CE235">
            <v>510</v>
          </cell>
          <cell r="CF235">
            <v>161075.89281837954</v>
          </cell>
          <cell r="CG235">
            <v>50570494.174956411</v>
          </cell>
          <cell r="CH235">
            <v>315971252.82616055</v>
          </cell>
          <cell r="CI235">
            <v>428.68971358669029</v>
          </cell>
          <cell r="CJ235">
            <v>0</v>
          </cell>
          <cell r="CK235">
            <v>33803.937497600469</v>
          </cell>
          <cell r="CL235">
            <v>10612896.780528881</v>
          </cell>
          <cell r="CM235">
            <v>66310807.251693755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127271.95532077906</v>
          </cell>
          <cell r="CU235">
            <v>39957597.39442753</v>
          </cell>
          <cell r="CV235">
            <v>249660445.57446679</v>
          </cell>
          <cell r="CW235">
            <v>602867.1567826377</v>
          </cell>
        </row>
        <row r="236">
          <cell r="D236">
            <v>9311130</v>
          </cell>
          <cell r="E236" t="str">
            <v>멜라비토닝매트커버팩트21호내추럴(블리스터)0.5g</v>
          </cell>
          <cell r="F236">
            <v>2E-3</v>
          </cell>
          <cell r="G236">
            <v>3</v>
          </cell>
          <cell r="H236">
            <v>0</v>
          </cell>
          <cell r="I236">
            <v>253.59033457249072</v>
          </cell>
          <cell r="J236">
            <v>325.33333333333331</v>
          </cell>
          <cell r="K236">
            <v>0</v>
          </cell>
          <cell r="L236">
            <v>1</v>
          </cell>
          <cell r="M236">
            <v>0</v>
          </cell>
          <cell r="N236" t="str">
            <v/>
          </cell>
          <cell r="O236" t="str">
            <v/>
          </cell>
          <cell r="P236">
            <v>26900</v>
          </cell>
          <cell r="Q236">
            <v>253.59033457249072</v>
          </cell>
          <cell r="R236">
            <v>6821580</v>
          </cell>
          <cell r="S236">
            <v>1267.9516728624535</v>
          </cell>
          <cell r="T236">
            <v>34107900</v>
          </cell>
          <cell r="U236">
            <v>26900</v>
          </cell>
          <cell r="V236">
            <v>6821580</v>
          </cell>
          <cell r="W236">
            <v>0</v>
          </cell>
          <cell r="X236">
            <v>7131</v>
          </cell>
          <cell r="Y236">
            <v>253.59038003085121</v>
          </cell>
          <cell r="Z236">
            <v>2007954.6723515189</v>
          </cell>
          <cell r="AA236">
            <v>1267.951900154256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19769</v>
          </cell>
          <cell r="AJ236">
            <v>243.49361766647181</v>
          </cell>
          <cell r="AK236">
            <v>4813625.3276484814</v>
          </cell>
          <cell r="AL236">
            <v>1725.3224745814152</v>
          </cell>
          <cell r="AM236">
            <v>34107900</v>
          </cell>
          <cell r="AN236">
            <v>0</v>
          </cell>
          <cell r="AO236" t="str">
            <v>판매계획 미입력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19769</v>
          </cell>
          <cell r="BC236">
            <v>4813625.3276484814</v>
          </cell>
          <cell r="BD236">
            <v>34107900</v>
          </cell>
          <cell r="BE236" t="str">
            <v>판매계획 미입력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19769</v>
          </cell>
          <cell r="BR236">
            <v>4813625.3276484814</v>
          </cell>
          <cell r="BS236">
            <v>34107900</v>
          </cell>
          <cell r="BT236">
            <v>5468.8831967213109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19769</v>
          </cell>
          <cell r="CG236">
            <v>4813625.3276484814</v>
          </cell>
          <cell r="CH236">
            <v>34107900</v>
          </cell>
          <cell r="CI236">
            <v>2734.4415983606555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19769</v>
          </cell>
          <cell r="CU236">
            <v>4813625.3276484814</v>
          </cell>
          <cell r="CV236">
            <v>34107900</v>
          </cell>
          <cell r="CW236">
            <v>1822.9610655737706</v>
          </cell>
        </row>
        <row r="237">
          <cell r="D237">
            <v>9311432</v>
          </cell>
          <cell r="E237" t="str">
            <v>이지듀클리어징크SOS스팟1ML</v>
          </cell>
          <cell r="F237">
            <v>4.0000000000000001E-3</v>
          </cell>
          <cell r="G237" t="str">
            <v>1</v>
          </cell>
          <cell r="H237">
            <v>0</v>
          </cell>
          <cell r="I237">
            <v>136.6824227949713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 t="str">
            <v/>
          </cell>
          <cell r="O237" t="str">
            <v/>
          </cell>
          <cell r="P237">
            <v>30147</v>
          </cell>
          <cell r="Q237">
            <v>136.6824227949713</v>
          </cell>
          <cell r="R237">
            <v>4120565</v>
          </cell>
          <cell r="S237">
            <v>683.41211397485642</v>
          </cell>
          <cell r="T237">
            <v>20602824.999999996</v>
          </cell>
          <cell r="U237">
            <v>30147</v>
          </cell>
          <cell r="V237">
            <v>4120565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30147</v>
          </cell>
          <cell r="AJ237">
            <v>136.6824227949713</v>
          </cell>
          <cell r="AK237">
            <v>4120565</v>
          </cell>
          <cell r="AL237">
            <v>683.41211397485642</v>
          </cell>
          <cell r="AM237">
            <v>20602824.999999996</v>
          </cell>
          <cell r="AN237">
            <v>0</v>
          </cell>
          <cell r="AO237" t="str">
            <v>판매계획 미입력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30147</v>
          </cell>
          <cell r="BC237">
            <v>4120565</v>
          </cell>
          <cell r="BD237">
            <v>20602824.999999996</v>
          </cell>
          <cell r="BE237" t="str">
            <v>판매계획 미입력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30147</v>
          </cell>
          <cell r="BR237">
            <v>4120565</v>
          </cell>
          <cell r="BS237">
            <v>20602824.999999996</v>
          </cell>
          <cell r="BT237" t="str">
            <v>판매계획 미입력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30147</v>
          </cell>
          <cell r="CG237">
            <v>4120565</v>
          </cell>
          <cell r="CH237">
            <v>20602824.999999996</v>
          </cell>
          <cell r="CI237" t="str">
            <v>판매계획 미입력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30147</v>
          </cell>
          <cell r="CU237">
            <v>4120565</v>
          </cell>
          <cell r="CV237">
            <v>20602824.999999996</v>
          </cell>
          <cell r="CW237" t="str">
            <v>판매계획 미입력</v>
          </cell>
        </row>
        <row r="238">
          <cell r="D238">
            <v>9311713</v>
          </cell>
          <cell r="E238" t="str">
            <v>이지듀멜라비토닝앰플쿠션22호라이트베이지본품13G+리필13G기획세트(올리브영)</v>
          </cell>
          <cell r="F238">
            <v>0.12</v>
          </cell>
          <cell r="G238">
            <v>3</v>
          </cell>
          <cell r="H238">
            <v>0</v>
          </cell>
          <cell r="I238">
            <v>8243.9079895219384</v>
          </cell>
          <cell r="J238">
            <v>1933.3333333333333</v>
          </cell>
          <cell r="K238">
            <v>250</v>
          </cell>
          <cell r="L238">
            <v>1</v>
          </cell>
          <cell r="M238">
            <v>0</v>
          </cell>
          <cell r="N238" t="str">
            <v/>
          </cell>
          <cell r="O238" t="str">
            <v/>
          </cell>
          <cell r="P238">
            <v>6108</v>
          </cell>
          <cell r="Q238">
            <v>8243.9079895219384</v>
          </cell>
          <cell r="R238">
            <v>50353790</v>
          </cell>
          <cell r="S238">
            <v>26719.092000000001</v>
          </cell>
          <cell r="T238">
            <v>163200213.93599999</v>
          </cell>
          <cell r="U238">
            <v>6108</v>
          </cell>
          <cell r="V238">
            <v>50353790</v>
          </cell>
          <cell r="W238">
            <v>0</v>
          </cell>
          <cell r="X238">
            <v>250</v>
          </cell>
          <cell r="Y238">
            <v>8243.9079999999994</v>
          </cell>
          <cell r="Z238">
            <v>2288462.7043276485</v>
          </cell>
          <cell r="AA238">
            <v>26719.092000000001</v>
          </cell>
          <cell r="AB238">
            <v>6679773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5858</v>
          </cell>
          <cell r="AJ238">
            <v>8205.0746493124534</v>
          </cell>
          <cell r="AK238">
            <v>48065327.29567235</v>
          </cell>
          <cell r="AL238">
            <v>26719.091999999997</v>
          </cell>
          <cell r="AM238">
            <v>156520440.93599999</v>
          </cell>
          <cell r="AN238">
            <v>0</v>
          </cell>
          <cell r="AO238">
            <v>239.64545454545453</v>
          </cell>
          <cell r="AP238">
            <v>0</v>
          </cell>
          <cell r="AQ238" t="str">
            <v>발주 검토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5858</v>
          </cell>
          <cell r="BC238">
            <v>48065327.29567235</v>
          </cell>
          <cell r="BD238">
            <v>156520440.93599999</v>
          </cell>
          <cell r="BE238">
            <v>164.75624999999999</v>
          </cell>
          <cell r="BF238">
            <v>0</v>
          </cell>
          <cell r="BG238">
            <v>0</v>
          </cell>
          <cell r="BH238">
            <v>1200</v>
          </cell>
          <cell r="BI238">
            <v>9846089.5791749433</v>
          </cell>
          <cell r="BJ238">
            <v>32062910.399999995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4658</v>
          </cell>
          <cell r="BR238">
            <v>38219237.716497406</v>
          </cell>
          <cell r="BS238">
            <v>124457530.53599998</v>
          </cell>
          <cell r="BT238">
            <v>106.58135593220339</v>
          </cell>
          <cell r="BU238">
            <v>0</v>
          </cell>
          <cell r="BV238">
            <v>0</v>
          </cell>
          <cell r="BW238">
            <v>1000</v>
          </cell>
          <cell r="BX238">
            <v>8205074.6493124533</v>
          </cell>
          <cell r="BY238">
            <v>26719091.999999996</v>
          </cell>
          <cell r="BZ238">
            <v>3000</v>
          </cell>
          <cell r="CA238">
            <v>8205.0746493124534</v>
          </cell>
          <cell r="CB238">
            <v>24615223.947937362</v>
          </cell>
          <cell r="CC238">
            <v>26719.091999999997</v>
          </cell>
          <cell r="CD238">
            <v>80157275.999999985</v>
          </cell>
          <cell r="CE238">
            <v>360</v>
          </cell>
          <cell r="CF238">
            <v>6658</v>
          </cell>
          <cell r="CG238">
            <v>54629387.015122317</v>
          </cell>
          <cell r="CH238">
            <v>177895714.53599998</v>
          </cell>
          <cell r="CI238">
            <v>123.12739726027401</v>
          </cell>
          <cell r="CJ238">
            <v>0</v>
          </cell>
          <cell r="CK238">
            <v>1000</v>
          </cell>
          <cell r="CL238">
            <v>8205074.6493124533</v>
          </cell>
          <cell r="CM238">
            <v>26719091.999999996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5658</v>
          </cell>
          <cell r="CU238">
            <v>46424312.365809858</v>
          </cell>
          <cell r="CV238">
            <v>151176622.53599998</v>
          </cell>
          <cell r="CW238">
            <v>87.796551724137942</v>
          </cell>
        </row>
        <row r="239">
          <cell r="D239">
            <v>9311718</v>
          </cell>
          <cell r="E239" t="str">
            <v>멜라비토닝앰플글로우겔마스크30g(단품)</v>
          </cell>
          <cell r="F239">
            <v>1.2E-2</v>
          </cell>
          <cell r="G239">
            <v>3</v>
          </cell>
          <cell r="H239">
            <v>0</v>
          </cell>
          <cell r="I239">
            <v>3321</v>
          </cell>
          <cell r="J239">
            <v>1577</v>
          </cell>
          <cell r="K239">
            <v>0</v>
          </cell>
          <cell r="L239">
            <v>1</v>
          </cell>
          <cell r="M239">
            <v>0</v>
          </cell>
          <cell r="N239" t="str">
            <v/>
          </cell>
          <cell r="O239" t="str">
            <v/>
          </cell>
          <cell r="P239">
            <v>2507</v>
          </cell>
          <cell r="Q239">
            <v>3321</v>
          </cell>
          <cell r="R239">
            <v>8325747</v>
          </cell>
          <cell r="S239">
            <v>16605</v>
          </cell>
          <cell r="T239">
            <v>41628735</v>
          </cell>
          <cell r="U239">
            <v>2507</v>
          </cell>
          <cell r="V239">
            <v>8325747</v>
          </cell>
          <cell r="W239">
            <v>0</v>
          </cell>
          <cell r="X239">
            <v>-3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2510</v>
          </cell>
          <cell r="AJ239">
            <v>3317.0306772908366</v>
          </cell>
          <cell r="AK239">
            <v>8325747</v>
          </cell>
          <cell r="AL239">
            <v>16585.153386454182</v>
          </cell>
          <cell r="AM239">
            <v>41628735</v>
          </cell>
          <cell r="AN239">
            <v>0</v>
          </cell>
          <cell r="AO239">
            <v>4033.9285714285706</v>
          </cell>
          <cell r="AP239">
            <v>0</v>
          </cell>
          <cell r="AQ239">
            <v>0</v>
          </cell>
          <cell r="AR239">
            <v>0</v>
          </cell>
          <cell r="AS239">
            <v>18</v>
          </cell>
          <cell r="AT239">
            <v>59706.55219123506</v>
          </cell>
          <cell r="AU239">
            <v>298532.76095617528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2492</v>
          </cell>
          <cell r="BC239">
            <v>8266040.4478087649</v>
          </cell>
          <cell r="BD239">
            <v>41330202.239043817</v>
          </cell>
          <cell r="BE239">
            <v>3866.8965517241381</v>
          </cell>
          <cell r="BF239">
            <v>0</v>
          </cell>
          <cell r="BG239">
            <v>0</v>
          </cell>
          <cell r="BH239">
            <v>18</v>
          </cell>
          <cell r="BI239">
            <v>59706.55219123506</v>
          </cell>
          <cell r="BJ239">
            <v>298532.76095617528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2474</v>
          </cell>
          <cell r="BR239">
            <v>8206333.8956175297</v>
          </cell>
          <cell r="BS239">
            <v>41031669.478087649</v>
          </cell>
          <cell r="BT239">
            <v>137.69944341372914</v>
          </cell>
          <cell r="BU239">
            <v>0</v>
          </cell>
          <cell r="BV239">
            <v>0</v>
          </cell>
          <cell r="BW239">
            <v>20</v>
          </cell>
          <cell r="BX239">
            <v>66340.613545816726</v>
          </cell>
          <cell r="BY239">
            <v>331703.06772908365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2454</v>
          </cell>
          <cell r="CG239">
            <v>8139993.2820717134</v>
          </cell>
          <cell r="CH239">
            <v>40699966.410358563</v>
          </cell>
          <cell r="CI239">
            <v>69.584120982986775</v>
          </cell>
          <cell r="CJ239">
            <v>0</v>
          </cell>
          <cell r="CK239">
            <v>20</v>
          </cell>
          <cell r="CL239">
            <v>66340.613545816726</v>
          </cell>
          <cell r="CM239">
            <v>331703.06772908365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2434</v>
          </cell>
          <cell r="CU239">
            <v>8073652.668525896</v>
          </cell>
          <cell r="CV239">
            <v>40368263.342629477</v>
          </cell>
          <cell r="CW239">
            <v>46.303107165504123</v>
          </cell>
        </row>
        <row r="240">
          <cell r="D240">
            <v>9311126</v>
          </cell>
          <cell r="E240" t="str">
            <v>이지듀멜라비토닝앰플쿠션19호페어본품13g+리필13g기획세트(올리브영)</v>
          </cell>
          <cell r="F240">
            <v>0.12</v>
          </cell>
          <cell r="G240">
            <v>3</v>
          </cell>
          <cell r="H240">
            <v>0</v>
          </cell>
          <cell r="I240">
            <v>8442.8404923076923</v>
          </cell>
          <cell r="J240">
            <v>1783.3333333333333</v>
          </cell>
          <cell r="K240">
            <v>100</v>
          </cell>
          <cell r="L240">
            <v>1</v>
          </cell>
          <cell r="M240">
            <v>0</v>
          </cell>
          <cell r="N240" t="str">
            <v/>
          </cell>
          <cell r="O240" t="str">
            <v/>
          </cell>
          <cell r="P240">
            <v>16250</v>
          </cell>
          <cell r="Q240">
            <v>8442.8404923076923</v>
          </cell>
          <cell r="R240">
            <v>137196158</v>
          </cell>
          <cell r="S240">
            <v>26719.09</v>
          </cell>
          <cell r="T240">
            <v>434185212.5</v>
          </cell>
          <cell r="U240">
            <v>16250</v>
          </cell>
          <cell r="V240">
            <v>137196158</v>
          </cell>
          <cell r="W240">
            <v>0</v>
          </cell>
          <cell r="X240">
            <v>100</v>
          </cell>
          <cell r="Y240">
            <v>8442.84</v>
          </cell>
          <cell r="Z240">
            <v>937474.0454942314</v>
          </cell>
          <cell r="AA240">
            <v>26719.09</v>
          </cell>
          <cell r="AB240">
            <v>2671909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16150</v>
          </cell>
          <cell r="AJ240">
            <v>8437.0702139012865</v>
          </cell>
          <cell r="AK240">
            <v>136258683.95450577</v>
          </cell>
          <cell r="AL240">
            <v>26719.09</v>
          </cell>
          <cell r="AM240">
            <v>431513303.5</v>
          </cell>
          <cell r="AN240">
            <v>0</v>
          </cell>
          <cell r="AO240">
            <v>726.75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16150</v>
          </cell>
          <cell r="BC240">
            <v>136258683.95450577</v>
          </cell>
          <cell r="BD240">
            <v>431513303.5</v>
          </cell>
          <cell r="BE240">
            <v>484.49999999999994</v>
          </cell>
          <cell r="BF240">
            <v>0</v>
          </cell>
          <cell r="BG240">
            <v>0</v>
          </cell>
          <cell r="BH240">
            <v>1200</v>
          </cell>
          <cell r="BI240">
            <v>10124484.256681543</v>
          </cell>
          <cell r="BJ240">
            <v>32062908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14950</v>
          </cell>
          <cell r="BR240">
            <v>126134199.69782424</v>
          </cell>
          <cell r="BS240">
            <v>399450395.5</v>
          </cell>
          <cell r="BT240">
            <v>375.48837209302326</v>
          </cell>
          <cell r="BU240">
            <v>0</v>
          </cell>
          <cell r="BV240">
            <v>0</v>
          </cell>
          <cell r="BW240">
            <v>800</v>
          </cell>
          <cell r="BX240">
            <v>6749656.1711210292</v>
          </cell>
          <cell r="BY240">
            <v>21375272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14150</v>
          </cell>
          <cell r="CG240">
            <v>119384543.52670321</v>
          </cell>
          <cell r="CH240">
            <v>378075123.5</v>
          </cell>
          <cell r="CI240">
            <v>278.86861313868616</v>
          </cell>
          <cell r="CJ240">
            <v>0</v>
          </cell>
          <cell r="CK240">
            <v>1000</v>
          </cell>
          <cell r="CL240">
            <v>8437070.2139012869</v>
          </cell>
          <cell r="CM240">
            <v>26719090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13150</v>
          </cell>
          <cell r="CU240">
            <v>110947473.31280191</v>
          </cell>
          <cell r="CV240">
            <v>351356033.5</v>
          </cell>
          <cell r="CW240">
            <v>221.21495327102804</v>
          </cell>
        </row>
        <row r="241">
          <cell r="D241">
            <v>9311127</v>
          </cell>
          <cell r="E241" t="str">
            <v>이지듀멜라비토닝앰플쿠션21호내추럴본품13g+리필13g기획세트(올리브영)</v>
          </cell>
          <cell r="F241">
            <v>0.12</v>
          </cell>
          <cell r="G241">
            <v>3</v>
          </cell>
          <cell r="H241">
            <v>0</v>
          </cell>
          <cell r="I241">
            <v>8363.8142676391781</v>
          </cell>
          <cell r="J241">
            <v>4933.333333333333</v>
          </cell>
          <cell r="K241">
            <v>2050</v>
          </cell>
          <cell r="L241">
            <v>1</v>
          </cell>
          <cell r="M241">
            <v>0</v>
          </cell>
          <cell r="N241" t="str">
            <v/>
          </cell>
          <cell r="O241" t="str">
            <v/>
          </cell>
          <cell r="P241">
            <v>26872</v>
          </cell>
          <cell r="Q241">
            <v>8363.8142676391781</v>
          </cell>
          <cell r="R241">
            <v>224752417</v>
          </cell>
          <cell r="S241">
            <v>26719.092682926828</v>
          </cell>
          <cell r="T241">
            <v>717995458.57560968</v>
          </cell>
          <cell r="U241">
            <v>26872</v>
          </cell>
          <cell r="V241">
            <v>224752417</v>
          </cell>
          <cell r="W241">
            <v>0</v>
          </cell>
          <cell r="X241">
            <v>2050</v>
          </cell>
          <cell r="Y241">
            <v>8363.8141463414631</v>
          </cell>
          <cell r="Z241">
            <v>19038333.429559078</v>
          </cell>
          <cell r="AA241">
            <v>26719.092682926828</v>
          </cell>
          <cell r="AB241">
            <v>54774140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24822</v>
          </cell>
          <cell r="AJ241">
            <v>8287.5708472500573</v>
          </cell>
          <cell r="AK241">
            <v>205714083.57044092</v>
          </cell>
          <cell r="AL241">
            <v>26719.092682926825</v>
          </cell>
          <cell r="AM241">
            <v>663221318.57560968</v>
          </cell>
          <cell r="AN241">
            <v>0</v>
          </cell>
          <cell r="AO241">
            <v>1489.32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24822</v>
          </cell>
          <cell r="BC241">
            <v>205714083.57044092</v>
          </cell>
          <cell r="BD241">
            <v>663221318.57560968</v>
          </cell>
          <cell r="BE241">
            <v>744.66</v>
          </cell>
          <cell r="BF241">
            <v>0</v>
          </cell>
          <cell r="BG241">
            <v>0</v>
          </cell>
          <cell r="BH241">
            <v>500</v>
          </cell>
          <cell r="BI241">
            <v>4143785.4236250287</v>
          </cell>
          <cell r="BJ241">
            <v>13359546.341463413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24322</v>
          </cell>
          <cell r="BR241">
            <v>201570298.1468159</v>
          </cell>
          <cell r="BS241">
            <v>649861772.23414624</v>
          </cell>
          <cell r="BT241">
            <v>294.48161434977578</v>
          </cell>
          <cell r="BU241">
            <v>0</v>
          </cell>
          <cell r="BV241">
            <v>0</v>
          </cell>
          <cell r="BW241">
            <v>1000</v>
          </cell>
          <cell r="BX241">
            <v>8287570.8472500574</v>
          </cell>
          <cell r="BY241">
            <v>26719092.682926826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23322</v>
          </cell>
          <cell r="CG241">
            <v>193282727.29956585</v>
          </cell>
          <cell r="CH241">
            <v>623142679.55121946</v>
          </cell>
          <cell r="CI241">
            <v>184.66099706744868</v>
          </cell>
          <cell r="CJ241">
            <v>0</v>
          </cell>
          <cell r="CK241">
            <v>1500</v>
          </cell>
          <cell r="CL241">
            <v>12431356.270875085</v>
          </cell>
          <cell r="CM241">
            <v>40078639.024390236</v>
          </cell>
          <cell r="CN241">
            <v>10219</v>
          </cell>
          <cell r="CO241">
            <v>8287.5708472500573</v>
          </cell>
          <cell r="CP241">
            <v>84690686.48804833</v>
          </cell>
          <cell r="CQ241">
            <v>26719.092682926825</v>
          </cell>
          <cell r="CR241">
            <v>273042408.12682921</v>
          </cell>
          <cell r="CS241">
            <v>1226.28</v>
          </cell>
          <cell r="CT241">
            <v>32041</v>
          </cell>
          <cell r="CU241">
            <v>265542057.5167391</v>
          </cell>
          <cell r="CV241">
            <v>856106448.65365839</v>
          </cell>
          <cell r="CW241">
            <v>194.84391891891894</v>
          </cell>
        </row>
        <row r="242">
          <cell r="D242">
            <v>9311128</v>
          </cell>
          <cell r="E242" t="str">
            <v>이지듀멜라비토닝앰플쿠션23호베이지본품13g+리필13g기획세트(올리브영)</v>
          </cell>
          <cell r="F242">
            <v>0.12</v>
          </cell>
          <cell r="G242">
            <v>3</v>
          </cell>
          <cell r="H242">
            <v>0</v>
          </cell>
          <cell r="I242">
            <v>8443.8880561218375</v>
          </cell>
          <cell r="J242">
            <v>1833.3333333333333</v>
          </cell>
          <cell r="K242">
            <v>350</v>
          </cell>
          <cell r="L242">
            <v>1</v>
          </cell>
          <cell r="M242">
            <v>0</v>
          </cell>
          <cell r="N242" t="str">
            <v/>
          </cell>
          <cell r="O242" t="str">
            <v/>
          </cell>
          <cell r="P242">
            <v>16678</v>
          </cell>
          <cell r="Q242">
            <v>8443.8880561218375</v>
          </cell>
          <cell r="R242">
            <v>140827165</v>
          </cell>
          <cell r="S242">
            <v>26719.091428571428</v>
          </cell>
          <cell r="T242">
            <v>445621006.84571427</v>
          </cell>
          <cell r="U242">
            <v>16678</v>
          </cell>
          <cell r="V242">
            <v>140827165</v>
          </cell>
          <cell r="W242">
            <v>0</v>
          </cell>
          <cell r="X242">
            <v>350</v>
          </cell>
          <cell r="Y242">
            <v>8443.8885714285716</v>
          </cell>
          <cell r="Z242">
            <v>3281566.6678106859</v>
          </cell>
          <cell r="AA242">
            <v>26719.091428571428</v>
          </cell>
          <cell r="AB242">
            <v>9351682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16328</v>
          </cell>
          <cell r="AJ242">
            <v>8423.9097459694585</v>
          </cell>
          <cell r="AK242">
            <v>137545598.33218932</v>
          </cell>
          <cell r="AL242">
            <v>26719.091428571428</v>
          </cell>
          <cell r="AM242">
            <v>436269324.84571427</v>
          </cell>
          <cell r="AN242">
            <v>0</v>
          </cell>
          <cell r="AO242">
            <v>734.76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16328</v>
          </cell>
          <cell r="BC242">
            <v>137545598.33218932</v>
          </cell>
          <cell r="BD242">
            <v>436269324.84571427</v>
          </cell>
          <cell r="BE242">
            <v>489.84</v>
          </cell>
          <cell r="BF242">
            <v>0</v>
          </cell>
          <cell r="BG242">
            <v>0</v>
          </cell>
          <cell r="BH242">
            <v>1200</v>
          </cell>
          <cell r="BI242">
            <v>10108691.695163351</v>
          </cell>
          <cell r="BJ242">
            <v>32062909.714285713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15128</v>
          </cell>
          <cell r="BR242">
            <v>127436906.63702597</v>
          </cell>
          <cell r="BS242">
            <v>404206415.13142854</v>
          </cell>
          <cell r="BT242">
            <v>374.7302752293578</v>
          </cell>
          <cell r="BU242">
            <v>0</v>
          </cell>
          <cell r="BV242">
            <v>0</v>
          </cell>
          <cell r="BW242">
            <v>800</v>
          </cell>
          <cell r="BX242">
            <v>6739127.7967755664</v>
          </cell>
          <cell r="BY242">
            <v>21375273.142857142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14328</v>
          </cell>
          <cell r="CG242">
            <v>120697778.8402504</v>
          </cell>
          <cell r="CH242">
            <v>382831141.98857141</v>
          </cell>
          <cell r="CI242">
            <v>276.3257142857143</v>
          </cell>
          <cell r="CJ242">
            <v>0</v>
          </cell>
          <cell r="CK242">
            <v>1000</v>
          </cell>
          <cell r="CL242">
            <v>8423909.7459694594</v>
          </cell>
          <cell r="CM242">
            <v>26719091.428571429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13328</v>
          </cell>
          <cell r="CU242">
            <v>112273869.09428094</v>
          </cell>
          <cell r="CV242">
            <v>356112050.56</v>
          </cell>
          <cell r="CW242">
            <v>218.09454545454545</v>
          </cell>
        </row>
        <row r="243">
          <cell r="D243">
            <v>9301349</v>
          </cell>
          <cell r="E243" t="str">
            <v>[단종][RX]포스트레이저퍼펙트쉴드선50ML</v>
          </cell>
          <cell r="F243">
            <v>0.42799999999999999</v>
          </cell>
          <cell r="G243" t="str">
            <v>1</v>
          </cell>
          <cell r="H243">
            <v>0</v>
          </cell>
          <cell r="I243" t="str">
            <v/>
          </cell>
          <cell r="J243">
            <v>0</v>
          </cell>
          <cell r="K243">
            <v>0</v>
          </cell>
          <cell r="L243">
            <v>1</v>
          </cell>
          <cell r="M243">
            <v>0</v>
          </cell>
          <cell r="N243" t="str">
            <v/>
          </cell>
          <cell r="O243" t="str">
            <v/>
          </cell>
          <cell r="P243">
            <v>0</v>
          </cell>
          <cell r="Q243" t="str">
            <v/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1</v>
          </cell>
          <cell r="AQ243" t="str">
            <v>단종 후 재 사용(9월 공급)</v>
          </cell>
          <cell r="AR243">
            <v>0</v>
          </cell>
          <cell r="AS243">
            <v>522.89984237549049</v>
          </cell>
          <cell r="AT243">
            <v>0</v>
          </cell>
          <cell r="AU243">
            <v>0</v>
          </cell>
          <cell r="AV243">
            <v>5000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2140</v>
          </cell>
          <cell r="BB243">
            <v>4477.1001576245098</v>
          </cell>
          <cell r="BC243">
            <v>0</v>
          </cell>
          <cell r="BD243">
            <v>0</v>
          </cell>
          <cell r="BE243">
            <v>256.15960524448496</v>
          </cell>
          <cell r="BF243">
            <v>0</v>
          </cell>
          <cell r="BG243">
            <v>0</v>
          </cell>
          <cell r="BH243">
            <v>524.99982486165618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3952.1003327628537</v>
          </cell>
          <cell r="BR243">
            <v>0</v>
          </cell>
          <cell r="BS243">
            <v>0</v>
          </cell>
          <cell r="BT243">
            <v>339.39792934032141</v>
          </cell>
          <cell r="BU243">
            <v>0</v>
          </cell>
          <cell r="BV243">
            <v>0</v>
          </cell>
          <cell r="BW243">
            <v>524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3428.1003327628537</v>
          </cell>
          <cell r="CG243">
            <v>0</v>
          </cell>
          <cell r="CH243">
            <v>0</v>
          </cell>
          <cell r="CI243">
            <v>588.79585868064282</v>
          </cell>
          <cell r="CJ243">
            <v>0</v>
          </cell>
          <cell r="CK243">
            <v>524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2904.1003327628537</v>
          </cell>
          <cell r="CU243">
            <v>0</v>
          </cell>
          <cell r="CV243">
            <v>0</v>
          </cell>
          <cell r="CW243" t="str">
            <v>판매계획 미입력</v>
          </cell>
        </row>
        <row r="244">
          <cell r="D244">
            <v>9312032</v>
          </cell>
          <cell r="E244" t="str">
            <v>이지듀멜라토닝겔패치시카알로에12g(1매입)</v>
          </cell>
          <cell r="F244">
            <v>5.0000000000000001E-3</v>
          </cell>
          <cell r="G244">
            <v>3</v>
          </cell>
          <cell r="H244">
            <v>0</v>
          </cell>
          <cell r="I244">
            <v>443.16012084592143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 t="str">
            <v/>
          </cell>
          <cell r="O244" t="str">
            <v/>
          </cell>
          <cell r="P244">
            <v>662</v>
          </cell>
          <cell r="Q244">
            <v>443.16012084592143</v>
          </cell>
          <cell r="R244">
            <v>293372</v>
          </cell>
          <cell r="S244">
            <v>2215.800604229607</v>
          </cell>
          <cell r="T244">
            <v>1466859.9999999998</v>
          </cell>
          <cell r="U244">
            <v>662</v>
          </cell>
          <cell r="V244">
            <v>293372</v>
          </cell>
          <cell r="W244">
            <v>0</v>
          </cell>
          <cell r="X244">
            <v>138</v>
          </cell>
          <cell r="Y244">
            <v>443.15827338129498</v>
          </cell>
          <cell r="Z244">
            <v>67906.077041680488</v>
          </cell>
          <cell r="AA244">
            <v>2215.7913669064747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524</v>
          </cell>
          <cell r="AJ244">
            <v>430.27847892809069</v>
          </cell>
          <cell r="AK244">
            <v>225465.92295831951</v>
          </cell>
          <cell r="AL244">
            <v>2799.3511450381675</v>
          </cell>
          <cell r="AM244">
            <v>1466859.9999999998</v>
          </cell>
          <cell r="AN244">
            <v>0</v>
          </cell>
          <cell r="AO244" t="str">
            <v>판매계획 미입력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524</v>
          </cell>
          <cell r="BC244">
            <v>225465.92295831951</v>
          </cell>
          <cell r="BD244">
            <v>1466859.9999999998</v>
          </cell>
          <cell r="BE244" t="str">
            <v>판매계획 미입력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524</v>
          </cell>
          <cell r="BR244">
            <v>225465.92295831951</v>
          </cell>
          <cell r="BS244">
            <v>1466859.9999999998</v>
          </cell>
          <cell r="BT244" t="str">
            <v>판매계획 미입력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524</v>
          </cell>
          <cell r="CG244">
            <v>225465.92295831951</v>
          </cell>
          <cell r="CH244">
            <v>1466859.9999999998</v>
          </cell>
          <cell r="CI244" t="str">
            <v>판매계획 미입력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524</v>
          </cell>
          <cell r="CU244">
            <v>225465.92295831951</v>
          </cell>
          <cell r="CV244">
            <v>1466859.9999999998</v>
          </cell>
          <cell r="CW244" t="str">
            <v>판매계획 미입력</v>
          </cell>
        </row>
        <row r="245">
          <cell r="D245">
            <v>9312144</v>
          </cell>
          <cell r="E245" t="str">
            <v>이지듀디더블유이지에프멜라토닝원데이앰플원엑스8ML(미국)</v>
          </cell>
          <cell r="F245">
            <v>1.6E-2</v>
          </cell>
          <cell r="G245" t="str">
            <v>1</v>
          </cell>
          <cell r="H245">
            <v>0</v>
          </cell>
          <cell r="I245">
            <v>1928.8387463667382</v>
          </cell>
          <cell r="J245">
            <v>30000</v>
          </cell>
          <cell r="K245">
            <v>0</v>
          </cell>
          <cell r="L245">
            <v>1</v>
          </cell>
          <cell r="M245">
            <v>0</v>
          </cell>
          <cell r="N245" t="str">
            <v/>
          </cell>
          <cell r="O245" t="str">
            <v/>
          </cell>
          <cell r="P245">
            <v>7913</v>
          </cell>
          <cell r="Q245">
            <v>1928.8387463667382</v>
          </cell>
          <cell r="R245">
            <v>15262901</v>
          </cell>
          <cell r="S245">
            <v>9644.1937318336895</v>
          </cell>
          <cell r="T245">
            <v>76314504.999999985</v>
          </cell>
          <cell r="U245">
            <v>7913</v>
          </cell>
          <cell r="V245">
            <v>15262901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7913</v>
          </cell>
          <cell r="AJ245">
            <v>1928.8387463667382</v>
          </cell>
          <cell r="AK245">
            <v>15262901</v>
          </cell>
          <cell r="AL245">
            <v>9644.1937318336895</v>
          </cell>
          <cell r="AM245">
            <v>76314504.999999985</v>
          </cell>
          <cell r="AN245">
            <v>0</v>
          </cell>
          <cell r="AO245" t="str">
            <v>판매계획 미입력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7913</v>
          </cell>
          <cell r="BC245">
            <v>15262901</v>
          </cell>
          <cell r="BD245">
            <v>76314504.999999985</v>
          </cell>
          <cell r="BE245" t="str">
            <v>판매계획 미입력</v>
          </cell>
          <cell r="BF245">
            <v>1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7913</v>
          </cell>
          <cell r="BR245">
            <v>15262901</v>
          </cell>
          <cell r="BS245">
            <v>76314504.999999985</v>
          </cell>
          <cell r="BT245">
            <v>23.739000000000001</v>
          </cell>
          <cell r="BU245">
            <v>1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7913</v>
          </cell>
          <cell r="CG245">
            <v>15262901</v>
          </cell>
          <cell r="CH245">
            <v>76314504.999999985</v>
          </cell>
          <cell r="CI245">
            <v>11.8695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7913</v>
          </cell>
          <cell r="CU245">
            <v>15262901</v>
          </cell>
          <cell r="CV245">
            <v>76314504.999999985</v>
          </cell>
          <cell r="CW245">
            <v>7.9129999999999994</v>
          </cell>
        </row>
        <row r="246">
          <cell r="D246">
            <v>9312145</v>
          </cell>
          <cell r="E246" t="str">
            <v>이지듀디더블유이지에프멜라토닝원데이앰플쓰리엑스8ML(미국)</v>
          </cell>
          <cell r="F246">
            <v>3.2000000000000001E-2</v>
          </cell>
          <cell r="G246" t="str">
            <v>1</v>
          </cell>
          <cell r="H246">
            <v>0</v>
          </cell>
          <cell r="I246">
            <v>1955.6159888508805</v>
          </cell>
          <cell r="J246">
            <v>6000</v>
          </cell>
          <cell r="K246">
            <v>0</v>
          </cell>
          <cell r="L246">
            <v>1</v>
          </cell>
          <cell r="M246">
            <v>0</v>
          </cell>
          <cell r="N246" t="str">
            <v/>
          </cell>
          <cell r="O246" t="str">
            <v/>
          </cell>
          <cell r="P246">
            <v>7893</v>
          </cell>
          <cell r="Q246">
            <v>1955.6159888508805</v>
          </cell>
          <cell r="R246">
            <v>15435677</v>
          </cell>
          <cell r="S246">
            <v>9778.0799442544012</v>
          </cell>
          <cell r="T246">
            <v>77178384.999999985</v>
          </cell>
          <cell r="U246">
            <v>7893</v>
          </cell>
          <cell r="V246">
            <v>15435677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7893</v>
          </cell>
          <cell r="AJ246">
            <v>1955.6159888508805</v>
          </cell>
          <cell r="AK246">
            <v>15435677</v>
          </cell>
          <cell r="AL246">
            <v>9778.0799442544012</v>
          </cell>
          <cell r="AM246">
            <v>77178384.999999985</v>
          </cell>
          <cell r="AN246">
            <v>0</v>
          </cell>
          <cell r="AO246">
            <v>177.59250000000003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7893</v>
          </cell>
          <cell r="BC246">
            <v>15435677</v>
          </cell>
          <cell r="BD246">
            <v>77178384.999999985</v>
          </cell>
          <cell r="BE246">
            <v>177.59250000000003</v>
          </cell>
          <cell r="BF246">
            <v>1</v>
          </cell>
          <cell r="BG246">
            <v>0</v>
          </cell>
          <cell r="BH246">
            <v>4000</v>
          </cell>
          <cell r="BI246">
            <v>7822463.9554035217</v>
          </cell>
          <cell r="BJ246">
            <v>39112319.777017608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3893</v>
          </cell>
          <cell r="BR246">
            <v>7613213.0445964774</v>
          </cell>
          <cell r="BS246">
            <v>38066065.222982384</v>
          </cell>
          <cell r="BT246">
            <v>58.394999999999996</v>
          </cell>
          <cell r="BU246">
            <v>1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3893</v>
          </cell>
          <cell r="CG246">
            <v>7613213.0445964774</v>
          </cell>
          <cell r="CH246">
            <v>38066065.222982384</v>
          </cell>
          <cell r="CI246">
            <v>29.197499999999998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3893</v>
          </cell>
          <cell r="CU246">
            <v>7613213.0445964774</v>
          </cell>
          <cell r="CV246">
            <v>38066065.222982384</v>
          </cell>
          <cell r="CW246">
            <v>19.465</v>
          </cell>
        </row>
        <row r="247">
          <cell r="D247">
            <v>9312146</v>
          </cell>
          <cell r="E247" t="str">
            <v>이지듀디더블유이지에프멜라토닝원데이앰플파이브엑스8ML(미국)</v>
          </cell>
          <cell r="F247">
            <v>4.8000000000000001E-2</v>
          </cell>
          <cell r="G247" t="str">
            <v>1</v>
          </cell>
          <cell r="H247">
            <v>0</v>
          </cell>
          <cell r="I247">
            <v>1982.4395745226195</v>
          </cell>
          <cell r="J247">
            <v>6000</v>
          </cell>
          <cell r="K247">
            <v>0</v>
          </cell>
          <cell r="L247">
            <v>0</v>
          </cell>
          <cell r="M247">
            <v>0</v>
          </cell>
          <cell r="N247" t="str">
            <v/>
          </cell>
          <cell r="O247" t="str">
            <v/>
          </cell>
          <cell r="P247">
            <v>7803</v>
          </cell>
          <cell r="Q247">
            <v>1982.4395745226195</v>
          </cell>
          <cell r="R247">
            <v>15468976</v>
          </cell>
          <cell r="S247">
            <v>9912.1978726130965</v>
          </cell>
          <cell r="T247">
            <v>77344879.999999985</v>
          </cell>
          <cell r="U247">
            <v>7803</v>
          </cell>
          <cell r="V247">
            <v>15468976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7803</v>
          </cell>
          <cell r="AJ247">
            <v>1982.4395745226195</v>
          </cell>
          <cell r="AK247">
            <v>15468976</v>
          </cell>
          <cell r="AL247">
            <v>9912.1978726130965</v>
          </cell>
          <cell r="AM247">
            <v>77344879.999999985</v>
          </cell>
          <cell r="AN247">
            <v>0</v>
          </cell>
          <cell r="AO247">
            <v>70.227000000000004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7803</v>
          </cell>
          <cell r="BC247">
            <v>15468976</v>
          </cell>
          <cell r="BD247">
            <v>77344879.999999985</v>
          </cell>
          <cell r="BE247">
            <v>70.227000000000004</v>
          </cell>
          <cell r="BF247">
            <v>1</v>
          </cell>
          <cell r="BG247">
            <v>0</v>
          </cell>
          <cell r="BH247">
            <v>10000</v>
          </cell>
          <cell r="BI247">
            <v>19824395.745226197</v>
          </cell>
          <cell r="BJ247">
            <v>99121978.726130962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-2197</v>
          </cell>
          <cell r="BR247">
            <v>-4355419.7452261951</v>
          </cell>
          <cell r="BS247">
            <v>-21777098.726130974</v>
          </cell>
          <cell r="BT247">
            <v>0</v>
          </cell>
          <cell r="BU247">
            <v>1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-2197</v>
          </cell>
          <cell r="CG247">
            <v>-4355419.7452261951</v>
          </cell>
          <cell r="CH247">
            <v>-21777098.726130974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-2197</v>
          </cell>
          <cell r="CU247">
            <v>-4355419.7452261951</v>
          </cell>
          <cell r="CV247">
            <v>-21777098.726130974</v>
          </cell>
          <cell r="CW247">
            <v>0</v>
          </cell>
        </row>
        <row r="248">
          <cell r="D248">
            <v>9312147</v>
          </cell>
          <cell r="E248" t="str">
            <v>이지듀디더블유이지에프멜라토닝원데이앰플원엑스30ML(미국)</v>
          </cell>
          <cell r="F248">
            <v>0.06</v>
          </cell>
          <cell r="G248" t="str">
            <v>1</v>
          </cell>
          <cell r="H248">
            <v>0</v>
          </cell>
          <cell r="I248">
            <v>4642.5275138913785</v>
          </cell>
          <cell r="J248">
            <v>30000</v>
          </cell>
          <cell r="K248">
            <v>0</v>
          </cell>
          <cell r="L248">
            <v>1</v>
          </cell>
          <cell r="M248">
            <v>0</v>
          </cell>
          <cell r="N248" t="str">
            <v/>
          </cell>
          <cell r="O248" t="str">
            <v/>
          </cell>
          <cell r="P248">
            <v>27895</v>
          </cell>
          <cell r="Q248">
            <v>4642.5275138913785</v>
          </cell>
          <cell r="R248">
            <v>129503305</v>
          </cell>
          <cell r="S248">
            <v>23212.637569456892</v>
          </cell>
          <cell r="T248">
            <v>647516525</v>
          </cell>
          <cell r="U248">
            <v>27895</v>
          </cell>
          <cell r="V248">
            <v>129503305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27895</v>
          </cell>
          <cell r="AJ248">
            <v>4642.5275138913785</v>
          </cell>
          <cell r="AK248">
            <v>129503305</v>
          </cell>
          <cell r="AL248">
            <v>23212.637569456892</v>
          </cell>
          <cell r="AM248">
            <v>647516525</v>
          </cell>
          <cell r="AN248">
            <v>0</v>
          </cell>
          <cell r="AO248" t="str">
            <v>판매계획 미입력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27895</v>
          </cell>
          <cell r="BC248">
            <v>129503305</v>
          </cell>
          <cell r="BD248">
            <v>647516525</v>
          </cell>
          <cell r="BE248" t="str">
            <v>판매계획 미입력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27895</v>
          </cell>
          <cell r="BR248">
            <v>129503305</v>
          </cell>
          <cell r="BS248">
            <v>647516525</v>
          </cell>
          <cell r="BT248">
            <v>83.685000000000002</v>
          </cell>
          <cell r="BU248">
            <v>1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27895</v>
          </cell>
          <cell r="CG248">
            <v>129503305</v>
          </cell>
          <cell r="CH248">
            <v>647516525</v>
          </cell>
          <cell r="CI248">
            <v>41.842500000000001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27895</v>
          </cell>
          <cell r="CU248">
            <v>129503305</v>
          </cell>
          <cell r="CV248">
            <v>647516525</v>
          </cell>
          <cell r="CW248">
            <v>27.895</v>
          </cell>
        </row>
        <row r="249">
          <cell r="D249">
            <v>9312148</v>
          </cell>
          <cell r="E249" t="str">
            <v>이지듀디더블유이지에프멜라토닝원데이앰플쓰리엑스30ML(미국)</v>
          </cell>
          <cell r="F249">
            <v>0.12</v>
          </cell>
          <cell r="G249" t="str">
            <v>1</v>
          </cell>
          <cell r="H249">
            <v>0</v>
          </cell>
          <cell r="I249">
            <v>4743.0987701953218</v>
          </cell>
          <cell r="J249">
            <v>5000</v>
          </cell>
          <cell r="K249">
            <v>0</v>
          </cell>
          <cell r="L249">
            <v>1</v>
          </cell>
          <cell r="M249">
            <v>0</v>
          </cell>
          <cell r="N249" t="str">
            <v/>
          </cell>
          <cell r="O249" t="str">
            <v/>
          </cell>
          <cell r="P249">
            <v>20735</v>
          </cell>
          <cell r="Q249">
            <v>4743.0987701953218</v>
          </cell>
          <cell r="R249">
            <v>98348153</v>
          </cell>
          <cell r="S249">
            <v>23715.493850976607</v>
          </cell>
          <cell r="T249">
            <v>491740764.99999994</v>
          </cell>
          <cell r="U249">
            <v>20735</v>
          </cell>
          <cell r="V249">
            <v>98348153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20735</v>
          </cell>
          <cell r="AJ249">
            <v>4743.0987701953218</v>
          </cell>
          <cell r="AK249">
            <v>98348153</v>
          </cell>
          <cell r="AL249">
            <v>23715.493850976607</v>
          </cell>
          <cell r="AM249">
            <v>491740764.99999994</v>
          </cell>
          <cell r="AN249">
            <v>0</v>
          </cell>
          <cell r="AO249">
            <v>414.70000000000005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20735</v>
          </cell>
          <cell r="BC249">
            <v>98348153</v>
          </cell>
          <cell r="BD249">
            <v>491740764.99999994</v>
          </cell>
          <cell r="BE249">
            <v>414.70000000000005</v>
          </cell>
          <cell r="BF249">
            <v>0</v>
          </cell>
          <cell r="BG249">
            <v>0</v>
          </cell>
          <cell r="BH249">
            <v>4500</v>
          </cell>
          <cell r="BI249">
            <v>21343944.465878949</v>
          </cell>
          <cell r="BJ249">
            <v>106719722.32939473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16235</v>
          </cell>
          <cell r="BR249">
            <v>77004208.534121051</v>
          </cell>
          <cell r="BS249">
            <v>385021042.67060524</v>
          </cell>
          <cell r="BT249">
            <v>292.23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16235</v>
          </cell>
          <cell r="CG249">
            <v>77004208.534121051</v>
          </cell>
          <cell r="CH249">
            <v>385021042.67060524</v>
          </cell>
          <cell r="CI249">
            <v>146.11500000000001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16235</v>
          </cell>
          <cell r="CU249">
            <v>77004208.534121051</v>
          </cell>
          <cell r="CV249">
            <v>385021042.67060524</v>
          </cell>
          <cell r="CW249">
            <v>97.41</v>
          </cell>
        </row>
        <row r="250">
          <cell r="D250">
            <v>9312149</v>
          </cell>
          <cell r="E250" t="str">
            <v>이지듀디더블유이지에프멜라토닝원데이앰플파이브엑스30ML(미국)</v>
          </cell>
          <cell r="F250">
            <v>0.18</v>
          </cell>
          <cell r="G250" t="str">
            <v>1</v>
          </cell>
          <cell r="H250">
            <v>0</v>
          </cell>
          <cell r="I250">
            <v>4843.6413644006725</v>
          </cell>
          <cell r="J250">
            <v>5000</v>
          </cell>
          <cell r="K250">
            <v>0</v>
          </cell>
          <cell r="L250">
            <v>0</v>
          </cell>
          <cell r="M250">
            <v>0</v>
          </cell>
          <cell r="N250" t="str">
            <v/>
          </cell>
          <cell r="O250" t="str">
            <v/>
          </cell>
          <cell r="P250">
            <v>20815</v>
          </cell>
          <cell r="Q250">
            <v>4843.6413644006725</v>
          </cell>
          <cell r="R250">
            <v>100820395</v>
          </cell>
          <cell r="S250">
            <v>24218.206822003362</v>
          </cell>
          <cell r="T250">
            <v>504101975</v>
          </cell>
          <cell r="U250">
            <v>20815</v>
          </cell>
          <cell r="V250">
            <v>100820395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20815</v>
          </cell>
          <cell r="AJ250">
            <v>4843.6413644006725</v>
          </cell>
          <cell r="AK250">
            <v>100820395</v>
          </cell>
          <cell r="AL250">
            <v>24218.206822003362</v>
          </cell>
          <cell r="AM250">
            <v>504101975</v>
          </cell>
          <cell r="AN250">
            <v>0</v>
          </cell>
          <cell r="AO250">
            <v>170.30454545454546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20815</v>
          </cell>
          <cell r="BC250">
            <v>100820395</v>
          </cell>
          <cell r="BD250">
            <v>504101975</v>
          </cell>
          <cell r="BE250">
            <v>170.30454545454546</v>
          </cell>
          <cell r="BF250">
            <v>0</v>
          </cell>
          <cell r="BG250">
            <v>0</v>
          </cell>
          <cell r="BH250">
            <v>11000</v>
          </cell>
          <cell r="BI250">
            <v>53280055.008407399</v>
          </cell>
          <cell r="BJ250">
            <v>266400275.04203698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9815</v>
          </cell>
          <cell r="BR250">
            <v>47540339.991592601</v>
          </cell>
          <cell r="BS250">
            <v>237701699.95796299</v>
          </cell>
          <cell r="BT250">
            <v>176.67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9815</v>
          </cell>
          <cell r="CG250">
            <v>47540339.991592601</v>
          </cell>
          <cell r="CH250">
            <v>237701699.95796299</v>
          </cell>
          <cell r="CI250">
            <v>88.334999999999994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9815</v>
          </cell>
          <cell r="CU250">
            <v>47540339.991592601</v>
          </cell>
          <cell r="CV250">
            <v>237701699.95796299</v>
          </cell>
          <cell r="CW250">
            <v>58.89</v>
          </cell>
        </row>
        <row r="251">
          <cell r="D251">
            <v>9312165</v>
          </cell>
          <cell r="E251" t="str">
            <v>이지듀멜라비토닝앰플쿠션13호13G(미국)</v>
          </cell>
          <cell r="F251">
            <v>5.1999999999999998E-2</v>
          </cell>
          <cell r="G251" t="str">
            <v>1</v>
          </cell>
          <cell r="H251">
            <v>0</v>
          </cell>
          <cell r="I251">
            <v>5066.8638760711929</v>
          </cell>
          <cell r="J251">
            <v>1960</v>
          </cell>
          <cell r="K251">
            <v>0</v>
          </cell>
          <cell r="L251">
            <v>1</v>
          </cell>
          <cell r="M251">
            <v>0</v>
          </cell>
          <cell r="N251" t="str">
            <v/>
          </cell>
          <cell r="O251" t="str">
            <v/>
          </cell>
          <cell r="P251">
            <v>3034</v>
          </cell>
          <cell r="Q251">
            <v>5066.8638760711929</v>
          </cell>
          <cell r="R251">
            <v>15372865</v>
          </cell>
          <cell r="S251">
            <v>25334.319380355962</v>
          </cell>
          <cell r="T251">
            <v>76864324.999999985</v>
          </cell>
          <cell r="U251">
            <v>3034</v>
          </cell>
          <cell r="V251">
            <v>15372865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3034</v>
          </cell>
          <cell r="AJ251">
            <v>5066.8638760711929</v>
          </cell>
          <cell r="AK251">
            <v>15372865</v>
          </cell>
          <cell r="AL251">
            <v>25334.319380355962</v>
          </cell>
          <cell r="AM251">
            <v>76864324.999999985</v>
          </cell>
          <cell r="AN251">
            <v>0</v>
          </cell>
          <cell r="AO251">
            <v>136.53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3034</v>
          </cell>
          <cell r="BC251">
            <v>15372865</v>
          </cell>
          <cell r="BD251">
            <v>76864324.999999985</v>
          </cell>
          <cell r="BE251">
            <v>91.02</v>
          </cell>
          <cell r="BF251">
            <v>0</v>
          </cell>
          <cell r="BG251">
            <v>0</v>
          </cell>
          <cell r="BH251">
            <v>1000</v>
          </cell>
          <cell r="BI251">
            <v>5066863.8760711933</v>
          </cell>
          <cell r="BJ251">
            <v>25334319.380355962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2034</v>
          </cell>
          <cell r="BR251">
            <v>10306001.123928806</v>
          </cell>
          <cell r="BS251">
            <v>51530005.619644031</v>
          </cell>
          <cell r="BT251">
            <v>61.019999999999996</v>
          </cell>
          <cell r="BU251">
            <v>1</v>
          </cell>
          <cell r="BV251">
            <v>0</v>
          </cell>
          <cell r="BW251">
            <v>1000</v>
          </cell>
          <cell r="BX251">
            <v>5066863.8760711933</v>
          </cell>
          <cell r="BY251">
            <v>25334319.380355962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1034</v>
          </cell>
          <cell r="CG251">
            <v>5239137.2478576135</v>
          </cell>
          <cell r="CH251">
            <v>26195686.239288066</v>
          </cell>
          <cell r="CI251">
            <v>31.02</v>
          </cell>
          <cell r="CJ251">
            <v>0</v>
          </cell>
          <cell r="CK251">
            <v>1000</v>
          </cell>
          <cell r="CL251">
            <v>5066863.8760711933</v>
          </cell>
          <cell r="CM251">
            <v>25334319.380355962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34</v>
          </cell>
          <cell r="CU251">
            <v>172273.37178642055</v>
          </cell>
          <cell r="CV251">
            <v>861366.85893210268</v>
          </cell>
          <cell r="CW251">
            <v>1.02</v>
          </cell>
        </row>
        <row r="252">
          <cell r="D252">
            <v>9312166</v>
          </cell>
          <cell r="E252" t="str">
            <v>이지듀멜라비토닝앰플쿠션17호13G(미국)</v>
          </cell>
          <cell r="F252">
            <v>5.1999999999999998E-2</v>
          </cell>
          <cell r="G252" t="str">
            <v>1</v>
          </cell>
          <cell r="H252">
            <v>0</v>
          </cell>
          <cell r="I252">
            <v>5066.8638760711929</v>
          </cell>
          <cell r="J252">
            <v>1960</v>
          </cell>
          <cell r="K252">
            <v>0</v>
          </cell>
          <cell r="L252">
            <v>1</v>
          </cell>
          <cell r="M252">
            <v>0</v>
          </cell>
          <cell r="N252" t="str">
            <v/>
          </cell>
          <cell r="O252" t="str">
            <v/>
          </cell>
          <cell r="P252">
            <v>3034</v>
          </cell>
          <cell r="Q252">
            <v>5066.8638760711929</v>
          </cell>
          <cell r="R252">
            <v>15372865</v>
          </cell>
          <cell r="S252">
            <v>25334.319380355962</v>
          </cell>
          <cell r="T252">
            <v>76864324.999999985</v>
          </cell>
          <cell r="U252">
            <v>3034</v>
          </cell>
          <cell r="V252">
            <v>15372865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3034</v>
          </cell>
          <cell r="AJ252">
            <v>5066.8638760711929</v>
          </cell>
          <cell r="AK252">
            <v>15372865</v>
          </cell>
          <cell r="AL252">
            <v>25334.319380355962</v>
          </cell>
          <cell r="AM252">
            <v>76864324.999999985</v>
          </cell>
          <cell r="AN252">
            <v>0</v>
          </cell>
          <cell r="AO252">
            <v>136.53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3034</v>
          </cell>
          <cell r="BC252">
            <v>15372865</v>
          </cell>
          <cell r="BD252">
            <v>76864324.999999985</v>
          </cell>
          <cell r="BE252">
            <v>91.02</v>
          </cell>
          <cell r="BF252">
            <v>0</v>
          </cell>
          <cell r="BG252">
            <v>0</v>
          </cell>
          <cell r="BH252">
            <v>1000</v>
          </cell>
          <cell r="BI252">
            <v>5066863.8760711933</v>
          </cell>
          <cell r="BJ252">
            <v>25334319.380355962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2034</v>
          </cell>
          <cell r="BR252">
            <v>10306001.123928806</v>
          </cell>
          <cell r="BS252">
            <v>51530005.619644031</v>
          </cell>
          <cell r="BT252">
            <v>61.019999999999996</v>
          </cell>
          <cell r="BU252">
            <v>1</v>
          </cell>
          <cell r="BV252">
            <v>0</v>
          </cell>
          <cell r="BW252">
            <v>1000</v>
          </cell>
          <cell r="BX252">
            <v>5066863.8760711933</v>
          </cell>
          <cell r="BY252">
            <v>25334319.380355962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1034</v>
          </cell>
          <cell r="CG252">
            <v>5239137.2478576135</v>
          </cell>
          <cell r="CH252">
            <v>26195686.239288066</v>
          </cell>
          <cell r="CI252">
            <v>31.02</v>
          </cell>
          <cell r="CJ252">
            <v>0</v>
          </cell>
          <cell r="CK252">
            <v>1000</v>
          </cell>
          <cell r="CL252">
            <v>5066863.8760711933</v>
          </cell>
          <cell r="CM252">
            <v>25334319.380355962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34</v>
          </cell>
          <cell r="CU252">
            <v>172273.37178642055</v>
          </cell>
          <cell r="CV252">
            <v>861366.85893210268</v>
          </cell>
          <cell r="CW252">
            <v>1.02</v>
          </cell>
        </row>
        <row r="253">
          <cell r="D253">
            <v>9312167</v>
          </cell>
          <cell r="E253" t="str">
            <v>이지듀멜라비토닝앰플쿠션19호13G(미국)</v>
          </cell>
          <cell r="F253">
            <v>5.1999999999999998E-2</v>
          </cell>
          <cell r="G253" t="str">
            <v>1</v>
          </cell>
          <cell r="H253">
            <v>0</v>
          </cell>
          <cell r="I253">
            <v>5066.8638760711929</v>
          </cell>
          <cell r="J253">
            <v>1960</v>
          </cell>
          <cell r="K253">
            <v>0</v>
          </cell>
          <cell r="L253">
            <v>1</v>
          </cell>
          <cell r="M253">
            <v>0</v>
          </cell>
          <cell r="N253" t="str">
            <v/>
          </cell>
          <cell r="O253" t="str">
            <v/>
          </cell>
          <cell r="P253">
            <v>3034</v>
          </cell>
          <cell r="Q253">
            <v>5066.8638760711929</v>
          </cell>
          <cell r="R253">
            <v>15372865</v>
          </cell>
          <cell r="S253">
            <v>25334.319380355962</v>
          </cell>
          <cell r="T253">
            <v>76864324.999999985</v>
          </cell>
          <cell r="U253">
            <v>3034</v>
          </cell>
          <cell r="V253">
            <v>15372865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3034</v>
          </cell>
          <cell r="AJ253">
            <v>5066.8638760711929</v>
          </cell>
          <cell r="AK253">
            <v>15372865</v>
          </cell>
          <cell r="AL253">
            <v>25334.319380355962</v>
          </cell>
          <cell r="AM253">
            <v>76864324.999999985</v>
          </cell>
          <cell r="AN253">
            <v>0</v>
          </cell>
          <cell r="AO253">
            <v>136.53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3034</v>
          </cell>
          <cell r="BC253">
            <v>15372865</v>
          </cell>
          <cell r="BD253">
            <v>76864324.999999985</v>
          </cell>
          <cell r="BE253">
            <v>91.02</v>
          </cell>
          <cell r="BF253">
            <v>0</v>
          </cell>
          <cell r="BG253">
            <v>0</v>
          </cell>
          <cell r="BH253">
            <v>1000</v>
          </cell>
          <cell r="BI253">
            <v>5066863.8760711933</v>
          </cell>
          <cell r="BJ253">
            <v>25334319.380355962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2034</v>
          </cell>
          <cell r="BR253">
            <v>10306001.123928806</v>
          </cell>
          <cell r="BS253">
            <v>51530005.619644031</v>
          </cell>
          <cell r="BT253">
            <v>61.019999999999996</v>
          </cell>
          <cell r="BU253">
            <v>1</v>
          </cell>
          <cell r="BV253">
            <v>0</v>
          </cell>
          <cell r="BW253">
            <v>1000</v>
          </cell>
          <cell r="BX253">
            <v>5066863.8760711933</v>
          </cell>
          <cell r="BY253">
            <v>25334319.380355962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1034</v>
          </cell>
          <cell r="CG253">
            <v>5239137.2478576135</v>
          </cell>
          <cell r="CH253">
            <v>26195686.239288066</v>
          </cell>
          <cell r="CI253">
            <v>31.02</v>
          </cell>
          <cell r="CJ253">
            <v>0</v>
          </cell>
          <cell r="CK253">
            <v>1000</v>
          </cell>
          <cell r="CL253">
            <v>5066863.8760711933</v>
          </cell>
          <cell r="CM253">
            <v>25334319.380355962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34</v>
          </cell>
          <cell r="CU253">
            <v>172273.37178642055</v>
          </cell>
          <cell r="CV253">
            <v>861366.85893210268</v>
          </cell>
          <cell r="CW253">
            <v>1.02</v>
          </cell>
        </row>
        <row r="254">
          <cell r="D254">
            <v>9312168</v>
          </cell>
          <cell r="E254" t="str">
            <v>이지듀멜라비토닝앰플쿠션21호13G(미국)</v>
          </cell>
          <cell r="F254">
            <v>5.1999999999999998E-2</v>
          </cell>
          <cell r="G254" t="str">
            <v>1</v>
          </cell>
          <cell r="H254">
            <v>0</v>
          </cell>
          <cell r="I254">
            <v>5066.8638760711929</v>
          </cell>
          <cell r="J254">
            <v>1960</v>
          </cell>
          <cell r="K254">
            <v>0</v>
          </cell>
          <cell r="L254">
            <v>1</v>
          </cell>
          <cell r="M254">
            <v>0</v>
          </cell>
          <cell r="N254" t="str">
            <v/>
          </cell>
          <cell r="O254" t="str">
            <v/>
          </cell>
          <cell r="P254">
            <v>3034</v>
          </cell>
          <cell r="Q254">
            <v>5066.8638760711929</v>
          </cell>
          <cell r="R254">
            <v>15372865</v>
          </cell>
          <cell r="S254">
            <v>25334.319380355962</v>
          </cell>
          <cell r="T254">
            <v>76864324.999999985</v>
          </cell>
          <cell r="U254">
            <v>3034</v>
          </cell>
          <cell r="V254">
            <v>15372865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3034</v>
          </cell>
          <cell r="AJ254">
            <v>5066.8638760711929</v>
          </cell>
          <cell r="AK254">
            <v>15372865</v>
          </cell>
          <cell r="AL254">
            <v>25334.319380355962</v>
          </cell>
          <cell r="AM254">
            <v>76864324.999999985</v>
          </cell>
          <cell r="AN254">
            <v>0</v>
          </cell>
          <cell r="AO254">
            <v>136.53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3034</v>
          </cell>
          <cell r="BC254">
            <v>15372865</v>
          </cell>
          <cell r="BD254">
            <v>76864324.999999985</v>
          </cell>
          <cell r="BE254">
            <v>91.02</v>
          </cell>
          <cell r="BF254">
            <v>0</v>
          </cell>
          <cell r="BG254">
            <v>0</v>
          </cell>
          <cell r="BH254">
            <v>1000</v>
          </cell>
          <cell r="BI254">
            <v>5066863.8760711933</v>
          </cell>
          <cell r="BJ254">
            <v>25334319.380355962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2034</v>
          </cell>
          <cell r="BR254">
            <v>10306001.123928806</v>
          </cell>
          <cell r="BS254">
            <v>51530005.619644031</v>
          </cell>
          <cell r="BT254">
            <v>61.019999999999996</v>
          </cell>
          <cell r="BU254">
            <v>1</v>
          </cell>
          <cell r="BV254">
            <v>0</v>
          </cell>
          <cell r="BW254">
            <v>1000</v>
          </cell>
          <cell r="BX254">
            <v>5066863.8760711933</v>
          </cell>
          <cell r="BY254">
            <v>25334319.380355962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1034</v>
          </cell>
          <cell r="CG254">
            <v>5239137.2478576135</v>
          </cell>
          <cell r="CH254">
            <v>26195686.239288066</v>
          </cell>
          <cell r="CI254">
            <v>31.02</v>
          </cell>
          <cell r="CJ254">
            <v>0</v>
          </cell>
          <cell r="CK254">
            <v>1000</v>
          </cell>
          <cell r="CL254">
            <v>5066863.8760711933</v>
          </cell>
          <cell r="CM254">
            <v>25334319.380355962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34</v>
          </cell>
          <cell r="CU254">
            <v>172273.37178642055</v>
          </cell>
          <cell r="CV254">
            <v>861366.85893210268</v>
          </cell>
          <cell r="CW254">
            <v>1.02</v>
          </cell>
        </row>
        <row r="255">
          <cell r="D255">
            <v>9312169</v>
          </cell>
          <cell r="E255" t="str">
            <v>이지듀멜라비토닝앰플쿠션23호13G(미국)</v>
          </cell>
          <cell r="F255">
            <v>5.1999999999999998E-2</v>
          </cell>
          <cell r="G255" t="str">
            <v>1</v>
          </cell>
          <cell r="H255">
            <v>0</v>
          </cell>
          <cell r="I255">
            <v>5066.8637884872824</v>
          </cell>
          <cell r="J255">
            <v>1960</v>
          </cell>
          <cell r="K255">
            <v>0</v>
          </cell>
          <cell r="L255">
            <v>1</v>
          </cell>
          <cell r="M255">
            <v>0</v>
          </cell>
          <cell r="N255" t="str">
            <v/>
          </cell>
          <cell r="O255" t="str">
            <v/>
          </cell>
          <cell r="P255">
            <v>2988</v>
          </cell>
          <cell r="Q255">
            <v>5066.8637884872824</v>
          </cell>
          <cell r="R255">
            <v>15139789</v>
          </cell>
          <cell r="S255">
            <v>25334.31894243641</v>
          </cell>
          <cell r="T255">
            <v>75698945</v>
          </cell>
          <cell r="U255">
            <v>2988</v>
          </cell>
          <cell r="V255">
            <v>15139789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2988</v>
          </cell>
          <cell r="AJ255">
            <v>5066.8637884872824</v>
          </cell>
          <cell r="AK255">
            <v>15139789</v>
          </cell>
          <cell r="AL255">
            <v>25334.318942436414</v>
          </cell>
          <cell r="AM255">
            <v>75698945</v>
          </cell>
          <cell r="AN255">
            <v>0</v>
          </cell>
          <cell r="AO255">
            <v>134.46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2988</v>
          </cell>
          <cell r="BC255">
            <v>15139789</v>
          </cell>
          <cell r="BD255">
            <v>75698945</v>
          </cell>
          <cell r="BE255">
            <v>89.64</v>
          </cell>
          <cell r="BF255">
            <v>1</v>
          </cell>
          <cell r="BG255">
            <v>0</v>
          </cell>
          <cell r="BH255">
            <v>1000</v>
          </cell>
          <cell r="BI255">
            <v>5066863.7884872826</v>
          </cell>
          <cell r="BJ255">
            <v>25334318.942436412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1988</v>
          </cell>
          <cell r="BR255">
            <v>10072925.211512716</v>
          </cell>
          <cell r="BS255">
            <v>50364626.057563588</v>
          </cell>
          <cell r="BT255">
            <v>59.64</v>
          </cell>
          <cell r="BU255">
            <v>1</v>
          </cell>
          <cell r="BV255">
            <v>0</v>
          </cell>
          <cell r="BW255">
            <v>1000</v>
          </cell>
          <cell r="BX255">
            <v>5066863.7884872826</v>
          </cell>
          <cell r="BY255">
            <v>25334318.942436412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988</v>
          </cell>
          <cell r="CG255">
            <v>5006061.4230254348</v>
          </cell>
          <cell r="CH255">
            <v>25030307.115127176</v>
          </cell>
          <cell r="CI255">
            <v>29.64</v>
          </cell>
          <cell r="CJ255">
            <v>0</v>
          </cell>
          <cell r="CK255">
            <v>1000</v>
          </cell>
          <cell r="CL255">
            <v>5066863.7884872826</v>
          </cell>
          <cell r="CM255">
            <v>25334318.942436412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-12</v>
          </cell>
          <cell r="CU255">
            <v>-60802.365461847388</v>
          </cell>
          <cell r="CV255">
            <v>-304011.82730923698</v>
          </cell>
          <cell r="CW255">
            <v>0</v>
          </cell>
        </row>
        <row r="256">
          <cell r="D256">
            <v>9312180</v>
          </cell>
          <cell r="E256" t="str">
            <v>이지듀멜라비토닝앰플쿠션25호13G(미국)</v>
          </cell>
          <cell r="F256">
            <v>5.1999999999999998E-2</v>
          </cell>
          <cell r="G256" t="str">
            <v>1</v>
          </cell>
          <cell r="H256">
            <v>0</v>
          </cell>
          <cell r="I256">
            <v>5066.8638760711929</v>
          </cell>
          <cell r="J256">
            <v>1960</v>
          </cell>
          <cell r="K256">
            <v>0</v>
          </cell>
          <cell r="L256">
            <v>1</v>
          </cell>
          <cell r="M256">
            <v>0</v>
          </cell>
          <cell r="N256" t="str">
            <v/>
          </cell>
          <cell r="O256" t="str">
            <v/>
          </cell>
          <cell r="P256">
            <v>3034</v>
          </cell>
          <cell r="Q256">
            <v>5066.8638760711929</v>
          </cell>
          <cell r="R256">
            <v>15372865</v>
          </cell>
          <cell r="S256">
            <v>25334.319380355962</v>
          </cell>
          <cell r="T256">
            <v>76864324.999999985</v>
          </cell>
          <cell r="U256">
            <v>3034</v>
          </cell>
          <cell r="V256">
            <v>15372865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3034</v>
          </cell>
          <cell r="AJ256">
            <v>5066.8638760711929</v>
          </cell>
          <cell r="AK256">
            <v>15372865</v>
          </cell>
          <cell r="AL256">
            <v>25334.319380355962</v>
          </cell>
          <cell r="AM256">
            <v>76864324.999999985</v>
          </cell>
          <cell r="AN256">
            <v>0</v>
          </cell>
          <cell r="AO256">
            <v>136.53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3034</v>
          </cell>
          <cell r="BC256">
            <v>15372865</v>
          </cell>
          <cell r="BD256">
            <v>76864324.999999985</v>
          </cell>
          <cell r="BE256">
            <v>91.02</v>
          </cell>
          <cell r="BF256">
            <v>0</v>
          </cell>
          <cell r="BG256">
            <v>0</v>
          </cell>
          <cell r="BH256">
            <v>1000</v>
          </cell>
          <cell r="BI256">
            <v>5066863.8760711933</v>
          </cell>
          <cell r="BJ256">
            <v>25334319.380355962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2034</v>
          </cell>
          <cell r="BR256">
            <v>10306001.123928806</v>
          </cell>
          <cell r="BS256">
            <v>51530005.619644031</v>
          </cell>
          <cell r="BT256">
            <v>61.019999999999996</v>
          </cell>
          <cell r="BU256">
            <v>1</v>
          </cell>
          <cell r="BV256">
            <v>0</v>
          </cell>
          <cell r="BW256">
            <v>1000</v>
          </cell>
          <cell r="BX256">
            <v>5066863.8760711933</v>
          </cell>
          <cell r="BY256">
            <v>25334319.380355962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1034</v>
          </cell>
          <cell r="CG256">
            <v>5239137.2478576135</v>
          </cell>
          <cell r="CH256">
            <v>26195686.239288066</v>
          </cell>
          <cell r="CI256">
            <v>31.02</v>
          </cell>
          <cell r="CJ256">
            <v>0</v>
          </cell>
          <cell r="CK256">
            <v>1000</v>
          </cell>
          <cell r="CL256">
            <v>5066863.8760711933</v>
          </cell>
          <cell r="CM256">
            <v>25334319.380355962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34</v>
          </cell>
          <cell r="CU256">
            <v>172273.37178642055</v>
          </cell>
          <cell r="CV256">
            <v>861366.85893210268</v>
          </cell>
          <cell r="CW256">
            <v>1.02</v>
          </cell>
        </row>
        <row r="257">
          <cell r="D257">
            <v>9312181</v>
          </cell>
          <cell r="E257" t="str">
            <v>이지듀멜라비토닝앰플쿠션27호13G(미국)</v>
          </cell>
          <cell r="F257">
            <v>5.1999999999999998E-2</v>
          </cell>
          <cell r="G257" t="str">
            <v>1</v>
          </cell>
          <cell r="H257">
            <v>0</v>
          </cell>
          <cell r="I257">
            <v>5066.8638760711929</v>
          </cell>
          <cell r="J257">
            <v>1960</v>
          </cell>
          <cell r="K257">
            <v>0</v>
          </cell>
          <cell r="L257">
            <v>1</v>
          </cell>
          <cell r="M257">
            <v>0</v>
          </cell>
          <cell r="N257" t="str">
            <v/>
          </cell>
          <cell r="O257" t="str">
            <v/>
          </cell>
          <cell r="P257">
            <v>3034</v>
          </cell>
          <cell r="Q257">
            <v>5066.8638760711929</v>
          </cell>
          <cell r="R257">
            <v>15372865</v>
          </cell>
          <cell r="S257">
            <v>25334.319380355962</v>
          </cell>
          <cell r="T257">
            <v>76864324.999999985</v>
          </cell>
          <cell r="U257">
            <v>3034</v>
          </cell>
          <cell r="V257">
            <v>15372865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3034</v>
          </cell>
          <cell r="AJ257">
            <v>5066.8638760711929</v>
          </cell>
          <cell r="AK257">
            <v>15372865</v>
          </cell>
          <cell r="AL257">
            <v>25334.319380355962</v>
          </cell>
          <cell r="AM257">
            <v>76864324.999999985</v>
          </cell>
          <cell r="AN257">
            <v>0</v>
          </cell>
          <cell r="AO257">
            <v>136.53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3034</v>
          </cell>
          <cell r="BC257">
            <v>15372865</v>
          </cell>
          <cell r="BD257">
            <v>76864324.999999985</v>
          </cell>
          <cell r="BE257">
            <v>91.02</v>
          </cell>
          <cell r="BF257">
            <v>0</v>
          </cell>
          <cell r="BG257">
            <v>0</v>
          </cell>
          <cell r="BH257">
            <v>1000</v>
          </cell>
          <cell r="BI257">
            <v>5066863.8760711933</v>
          </cell>
          <cell r="BJ257">
            <v>25334319.380355962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2034</v>
          </cell>
          <cell r="BR257">
            <v>10306001.123928806</v>
          </cell>
          <cell r="BS257">
            <v>51530005.619644031</v>
          </cell>
          <cell r="BT257">
            <v>61.019999999999996</v>
          </cell>
          <cell r="BU257">
            <v>1</v>
          </cell>
          <cell r="BV257">
            <v>0</v>
          </cell>
          <cell r="BW257">
            <v>1000</v>
          </cell>
          <cell r="BX257">
            <v>5066863.8760711933</v>
          </cell>
          <cell r="BY257">
            <v>25334319.380355962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1034</v>
          </cell>
          <cell r="CG257">
            <v>5239137.2478576135</v>
          </cell>
          <cell r="CH257">
            <v>26195686.239288066</v>
          </cell>
          <cell r="CI257">
            <v>31.02</v>
          </cell>
          <cell r="CJ257">
            <v>0</v>
          </cell>
          <cell r="CK257">
            <v>1000</v>
          </cell>
          <cell r="CL257">
            <v>5066863.8760711933</v>
          </cell>
          <cell r="CM257">
            <v>25334319.380355962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34</v>
          </cell>
          <cell r="CU257">
            <v>172273.37178642055</v>
          </cell>
          <cell r="CV257">
            <v>861366.85893210268</v>
          </cell>
          <cell r="CW257">
            <v>1.02</v>
          </cell>
        </row>
        <row r="258">
          <cell r="D258">
            <v>9312182</v>
          </cell>
          <cell r="E258" t="str">
            <v>이지듀멜라비토닝앰플쿠션33호13G(미국)</v>
          </cell>
          <cell r="F258">
            <v>5.1999999999999998E-2</v>
          </cell>
          <cell r="G258" t="str">
            <v>1</v>
          </cell>
          <cell r="H258">
            <v>0</v>
          </cell>
          <cell r="I258">
            <v>5066.8638760711929</v>
          </cell>
          <cell r="J258">
            <v>1960</v>
          </cell>
          <cell r="K258">
            <v>0</v>
          </cell>
          <cell r="L258">
            <v>1</v>
          </cell>
          <cell r="M258">
            <v>0</v>
          </cell>
          <cell r="N258" t="str">
            <v/>
          </cell>
          <cell r="O258" t="str">
            <v/>
          </cell>
          <cell r="P258">
            <v>3034</v>
          </cell>
          <cell r="Q258">
            <v>5066.8638760711929</v>
          </cell>
          <cell r="R258">
            <v>15372865</v>
          </cell>
          <cell r="S258">
            <v>25334.319380355962</v>
          </cell>
          <cell r="T258">
            <v>76864324.999999985</v>
          </cell>
          <cell r="U258">
            <v>3034</v>
          </cell>
          <cell r="V258">
            <v>15372865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3034</v>
          </cell>
          <cell r="AJ258">
            <v>5066.8638760711929</v>
          </cell>
          <cell r="AK258">
            <v>15372865</v>
          </cell>
          <cell r="AL258">
            <v>25334.319380355962</v>
          </cell>
          <cell r="AM258">
            <v>76864324.999999985</v>
          </cell>
          <cell r="AN258">
            <v>0</v>
          </cell>
          <cell r="AO258">
            <v>273.06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3034</v>
          </cell>
          <cell r="BC258">
            <v>15372865</v>
          </cell>
          <cell r="BD258">
            <v>76864324.999999985</v>
          </cell>
          <cell r="BE258">
            <v>182.04</v>
          </cell>
          <cell r="BF258">
            <v>0</v>
          </cell>
          <cell r="BG258">
            <v>0</v>
          </cell>
          <cell r="BH258">
            <v>500</v>
          </cell>
          <cell r="BI258">
            <v>2533431.9380355966</v>
          </cell>
          <cell r="BJ258">
            <v>12667159.690177981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2534</v>
          </cell>
          <cell r="BR258">
            <v>12839433.061964402</v>
          </cell>
          <cell r="BS258">
            <v>64197165.309822008</v>
          </cell>
          <cell r="BT258">
            <v>152.04</v>
          </cell>
          <cell r="BU258">
            <v>0</v>
          </cell>
          <cell r="BV258">
            <v>0</v>
          </cell>
          <cell r="BW258">
            <v>500</v>
          </cell>
          <cell r="BX258">
            <v>2533431.9380355966</v>
          </cell>
          <cell r="BY258">
            <v>12667159.690177981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2034</v>
          </cell>
          <cell r="CG258">
            <v>10306001.123928806</v>
          </cell>
          <cell r="CH258">
            <v>51530005.619644031</v>
          </cell>
          <cell r="CI258">
            <v>122.03999999999999</v>
          </cell>
          <cell r="CJ258">
            <v>0</v>
          </cell>
          <cell r="CK258">
            <v>500</v>
          </cell>
          <cell r="CL258">
            <v>2533431.9380355966</v>
          </cell>
          <cell r="CM258">
            <v>12667159.690177981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1534</v>
          </cell>
          <cell r="CU258">
            <v>7772569.1858932097</v>
          </cell>
          <cell r="CV258">
            <v>38862845.929466046</v>
          </cell>
          <cell r="CW258">
            <v>92.04</v>
          </cell>
        </row>
        <row r="259">
          <cell r="D259">
            <v>9312183</v>
          </cell>
          <cell r="E259" t="str">
            <v>이지듀멜라비토닝앰플쿠션41호13G(미국)</v>
          </cell>
          <cell r="F259">
            <v>5.1999999999999998E-2</v>
          </cell>
          <cell r="G259" t="str">
            <v>1</v>
          </cell>
          <cell r="H259">
            <v>0</v>
          </cell>
          <cell r="I259">
            <v>5066.8638760711929</v>
          </cell>
          <cell r="J259">
            <v>1960</v>
          </cell>
          <cell r="K259">
            <v>0</v>
          </cell>
          <cell r="L259">
            <v>1</v>
          </cell>
          <cell r="M259">
            <v>0</v>
          </cell>
          <cell r="N259" t="str">
            <v/>
          </cell>
          <cell r="O259" t="str">
            <v/>
          </cell>
          <cell r="P259">
            <v>3034</v>
          </cell>
          <cell r="Q259">
            <v>5066.8638760711929</v>
          </cell>
          <cell r="R259">
            <v>15372865</v>
          </cell>
          <cell r="S259">
            <v>25334.319380355962</v>
          </cell>
          <cell r="T259">
            <v>76864324.999999985</v>
          </cell>
          <cell r="U259">
            <v>3034</v>
          </cell>
          <cell r="V259">
            <v>15372865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3034</v>
          </cell>
          <cell r="AJ259">
            <v>5066.8638760711929</v>
          </cell>
          <cell r="AK259">
            <v>15372865</v>
          </cell>
          <cell r="AL259">
            <v>25334.319380355962</v>
          </cell>
          <cell r="AM259">
            <v>76864324.999999985</v>
          </cell>
          <cell r="AN259">
            <v>0</v>
          </cell>
          <cell r="AO259">
            <v>1365.3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3034</v>
          </cell>
          <cell r="BC259">
            <v>15372865</v>
          </cell>
          <cell r="BD259">
            <v>76864324.999999985</v>
          </cell>
          <cell r="BE259">
            <v>910.2</v>
          </cell>
          <cell r="BF259">
            <v>0</v>
          </cell>
          <cell r="BG259">
            <v>0</v>
          </cell>
          <cell r="BH259">
            <v>100</v>
          </cell>
          <cell r="BI259">
            <v>506686.38760711928</v>
          </cell>
          <cell r="BJ259">
            <v>2533431.9380355962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2934</v>
          </cell>
          <cell r="BR259">
            <v>14866178.61239288</v>
          </cell>
          <cell r="BS259">
            <v>74330893.061964393</v>
          </cell>
          <cell r="BT259">
            <v>880.2</v>
          </cell>
          <cell r="BU259">
            <v>0</v>
          </cell>
          <cell r="BV259">
            <v>0</v>
          </cell>
          <cell r="BW259">
            <v>100</v>
          </cell>
          <cell r="BX259">
            <v>506686.38760711928</v>
          </cell>
          <cell r="BY259">
            <v>2533431.9380355962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2834</v>
          </cell>
          <cell r="CG259">
            <v>14359492.22478576</v>
          </cell>
          <cell r="CH259">
            <v>71797461.1239288</v>
          </cell>
          <cell r="CI259">
            <v>850.2</v>
          </cell>
          <cell r="CJ259">
            <v>0</v>
          </cell>
          <cell r="CK259">
            <v>100</v>
          </cell>
          <cell r="CL259">
            <v>506686.38760711928</v>
          </cell>
          <cell r="CM259">
            <v>2533431.9380355962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2734</v>
          </cell>
          <cell r="CU259">
            <v>13852805.837178642</v>
          </cell>
          <cell r="CV259">
            <v>69264029.185893208</v>
          </cell>
          <cell r="CW259">
            <v>820.2</v>
          </cell>
        </row>
        <row r="260">
          <cell r="D260">
            <v>9312184</v>
          </cell>
          <cell r="E260" t="str">
            <v>이지듀멜라비토닝앰플쿠션45호13G(미국)</v>
          </cell>
          <cell r="F260">
            <v>5.1999999999999998E-2</v>
          </cell>
          <cell r="G260" t="str">
            <v>1</v>
          </cell>
          <cell r="H260">
            <v>0</v>
          </cell>
          <cell r="I260">
            <v>5066.8638760711929</v>
          </cell>
          <cell r="J260">
            <v>1960</v>
          </cell>
          <cell r="K260">
            <v>0</v>
          </cell>
          <cell r="L260">
            <v>1</v>
          </cell>
          <cell r="M260">
            <v>0</v>
          </cell>
          <cell r="N260" t="str">
            <v/>
          </cell>
          <cell r="O260" t="str">
            <v/>
          </cell>
          <cell r="P260">
            <v>3034</v>
          </cell>
          <cell r="Q260">
            <v>5066.8638760711929</v>
          </cell>
          <cell r="R260">
            <v>15372865</v>
          </cell>
          <cell r="S260">
            <v>25334.319380355962</v>
          </cell>
          <cell r="T260">
            <v>76864324.999999985</v>
          </cell>
          <cell r="U260">
            <v>3034</v>
          </cell>
          <cell r="V260">
            <v>15372865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3034</v>
          </cell>
          <cell r="AJ260">
            <v>5066.8638760711929</v>
          </cell>
          <cell r="AK260">
            <v>15372865</v>
          </cell>
          <cell r="AL260">
            <v>25334.319380355962</v>
          </cell>
          <cell r="AM260">
            <v>76864324.999999985</v>
          </cell>
          <cell r="AN260">
            <v>0</v>
          </cell>
          <cell r="AO260">
            <v>1365.3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3034</v>
          </cell>
          <cell r="BC260">
            <v>15372865</v>
          </cell>
          <cell r="BD260">
            <v>76864324.999999985</v>
          </cell>
          <cell r="BE260">
            <v>910.2</v>
          </cell>
          <cell r="BF260">
            <v>0</v>
          </cell>
          <cell r="BG260">
            <v>0</v>
          </cell>
          <cell r="BH260">
            <v>100</v>
          </cell>
          <cell r="BI260">
            <v>506686.38760711928</v>
          </cell>
          <cell r="BJ260">
            <v>2533431.9380355962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2934</v>
          </cell>
          <cell r="BR260">
            <v>14866178.61239288</v>
          </cell>
          <cell r="BS260">
            <v>74330893.061964393</v>
          </cell>
          <cell r="BT260">
            <v>880.2</v>
          </cell>
          <cell r="BU260">
            <v>0</v>
          </cell>
          <cell r="BV260">
            <v>0</v>
          </cell>
          <cell r="BW260">
            <v>100</v>
          </cell>
          <cell r="BX260">
            <v>506686.38760711928</v>
          </cell>
          <cell r="BY260">
            <v>2533431.9380355962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2834</v>
          </cell>
          <cell r="CG260">
            <v>14359492.22478576</v>
          </cell>
          <cell r="CH260">
            <v>71797461.1239288</v>
          </cell>
          <cell r="CI260">
            <v>850.2</v>
          </cell>
          <cell r="CJ260">
            <v>0</v>
          </cell>
          <cell r="CK260">
            <v>100</v>
          </cell>
          <cell r="CL260">
            <v>506686.38760711928</v>
          </cell>
          <cell r="CM260">
            <v>2533431.9380355962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2734</v>
          </cell>
          <cell r="CU260">
            <v>13852805.837178642</v>
          </cell>
          <cell r="CV260">
            <v>69264029.185893208</v>
          </cell>
          <cell r="CW260">
            <v>820.2</v>
          </cell>
        </row>
        <row r="261">
          <cell r="D261">
            <v>9312185</v>
          </cell>
          <cell r="E261" t="str">
            <v>이지듀멜라비딥클렌징오일30ML</v>
          </cell>
          <cell r="F261">
            <v>2E-3</v>
          </cell>
          <cell r="G261" t="str">
            <v>1</v>
          </cell>
          <cell r="H261">
            <v>0</v>
          </cell>
          <cell r="I261">
            <v>1368.2442278535846</v>
          </cell>
          <cell r="J261">
            <v>96</v>
          </cell>
          <cell r="K261">
            <v>96</v>
          </cell>
          <cell r="L261">
            <v>1</v>
          </cell>
          <cell r="M261">
            <v>0</v>
          </cell>
          <cell r="N261" t="str">
            <v/>
          </cell>
          <cell r="O261" t="str">
            <v/>
          </cell>
          <cell r="P261">
            <v>23085</v>
          </cell>
          <cell r="Q261">
            <v>1368.2442278535846</v>
          </cell>
          <cell r="R261">
            <v>31585918</v>
          </cell>
          <cell r="S261">
            <v>5850</v>
          </cell>
          <cell r="T261">
            <v>135047250</v>
          </cell>
          <cell r="U261">
            <v>23085</v>
          </cell>
          <cell r="V261">
            <v>31585918</v>
          </cell>
          <cell r="W261">
            <v>0</v>
          </cell>
          <cell r="X261">
            <v>96</v>
          </cell>
          <cell r="Y261">
            <v>1368.2442434210527</v>
          </cell>
          <cell r="Z261">
            <v>145849.70548535362</v>
          </cell>
          <cell r="AA261">
            <v>5850</v>
          </cell>
          <cell r="AB261">
            <v>561600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22989</v>
          </cell>
          <cell r="AJ261">
            <v>1367.6135671196939</v>
          </cell>
          <cell r="AK261">
            <v>31440068.294514645</v>
          </cell>
          <cell r="AL261">
            <v>5850</v>
          </cell>
          <cell r="AM261">
            <v>134485650</v>
          </cell>
          <cell r="AN261">
            <v>0</v>
          </cell>
          <cell r="AO261">
            <v>488.21739300000002</v>
          </cell>
          <cell r="AP261">
            <v>0</v>
          </cell>
          <cell r="AQ261">
            <v>0</v>
          </cell>
          <cell r="AR261">
            <v>0</v>
          </cell>
          <cell r="AS261">
            <v>1412.6289023873428</v>
          </cell>
          <cell r="AT261">
            <v>1931930.4522103318</v>
          </cell>
          <cell r="AU261">
            <v>8263879.0789659554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21576.371097612657</v>
          </cell>
          <cell r="BC261">
            <v>29508137.842304312</v>
          </cell>
          <cell r="BD261">
            <v>126221770.92103404</v>
          </cell>
          <cell r="BE261">
            <v>274.9304358</v>
          </cell>
          <cell r="BF261">
            <v>0</v>
          </cell>
          <cell r="BG261">
            <v>0</v>
          </cell>
          <cell r="BH261">
            <v>1412.6289023873428</v>
          </cell>
          <cell r="BI261">
            <v>1931930.4522103318</v>
          </cell>
          <cell r="BJ261">
            <v>8263879.0789659554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20163.742195225313</v>
          </cell>
          <cell r="BR261">
            <v>27576207.390093978</v>
          </cell>
          <cell r="BS261">
            <v>117957891.84206809</v>
          </cell>
          <cell r="BT261">
            <v>315.79776700764688</v>
          </cell>
          <cell r="BU261">
            <v>0</v>
          </cell>
          <cell r="BV261">
            <v>0</v>
          </cell>
          <cell r="BW261">
            <v>1412.6289023873428</v>
          </cell>
          <cell r="BX261">
            <v>1931930.4522103318</v>
          </cell>
          <cell r="BY261">
            <v>8263879.0789659554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18751.11329283797</v>
          </cell>
          <cell r="CG261">
            <v>25644276.937883645</v>
          </cell>
          <cell r="CH261">
            <v>109694012.76310213</v>
          </cell>
          <cell r="CI261">
            <v>380.95786820619719</v>
          </cell>
          <cell r="CJ261">
            <v>0</v>
          </cell>
          <cell r="CK261">
            <v>4237.8867071620289</v>
          </cell>
          <cell r="CL261">
            <v>5795791.3566309959</v>
          </cell>
          <cell r="CM261">
            <v>24791637.236897867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14513.22658567594</v>
          </cell>
          <cell r="CU261">
            <v>19848485.581252649</v>
          </cell>
          <cell r="CV261">
            <v>84902375.526204258</v>
          </cell>
          <cell r="CW261">
            <v>4535.3833080237309</v>
          </cell>
        </row>
        <row r="262">
          <cell r="D262">
            <v>9312186</v>
          </cell>
          <cell r="E262" t="str">
            <v>이지듀포스트레이저이지에프미스트120ML</v>
          </cell>
          <cell r="F262">
            <v>2.88</v>
          </cell>
          <cell r="G262" t="str">
            <v>1</v>
          </cell>
          <cell r="H262">
            <v>0</v>
          </cell>
          <cell r="I262" t="str">
            <v/>
          </cell>
          <cell r="J262">
            <v>0</v>
          </cell>
          <cell r="K262">
            <v>0</v>
          </cell>
          <cell r="L262">
            <v>1</v>
          </cell>
          <cell r="M262">
            <v>0</v>
          </cell>
          <cell r="N262" t="str">
            <v/>
          </cell>
          <cell r="O262" t="str">
            <v/>
          </cell>
          <cell r="P262">
            <v>0</v>
          </cell>
          <cell r="Q262" t="str">
            <v/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5900</v>
          </cell>
          <cell r="AK262">
            <v>0</v>
          </cell>
          <cell r="AL262">
            <v>26818.18181818182</v>
          </cell>
          <cell r="AM262">
            <v>0</v>
          </cell>
          <cell r="AN262">
            <v>0</v>
          </cell>
          <cell r="AO262">
            <v>0</v>
          </cell>
          <cell r="AP262">
            <v>1</v>
          </cell>
          <cell r="AQ262">
            <v>0</v>
          </cell>
          <cell r="AR262">
            <v>0</v>
          </cell>
          <cell r="AS262">
            <v>12479.113393208574</v>
          </cell>
          <cell r="AT262">
            <v>73626769.019930586</v>
          </cell>
          <cell r="AU262">
            <v>334667131.90877539</v>
          </cell>
          <cell r="AV262">
            <v>30000</v>
          </cell>
          <cell r="AW262">
            <v>5900</v>
          </cell>
          <cell r="AX262">
            <v>177000000</v>
          </cell>
          <cell r="AY262">
            <v>26818.18181818182</v>
          </cell>
          <cell r="AZ262">
            <v>804545454.54545462</v>
          </cell>
          <cell r="BA262">
            <v>86400</v>
          </cell>
          <cell r="BB262">
            <v>17520.886606791428</v>
          </cell>
          <cell r="BC262">
            <v>103373230.98006943</v>
          </cell>
          <cell r="BD262">
            <v>469878322.63667923</v>
          </cell>
          <cell r="BE262">
            <v>126.36152464720797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17520.886606791428</v>
          </cell>
          <cell r="BR262">
            <v>103373230.98006943</v>
          </cell>
          <cell r="BS262">
            <v>469878322.63667923</v>
          </cell>
          <cell r="BT262">
            <v>126.36152464720797</v>
          </cell>
          <cell r="BU262">
            <v>0</v>
          </cell>
          <cell r="BV262">
            <v>0</v>
          </cell>
          <cell r="BW262">
            <v>12479.113393208574</v>
          </cell>
          <cell r="BX262">
            <v>73626769.019930586</v>
          </cell>
          <cell r="BY262">
            <v>334667131.90877539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5041.7732135828537</v>
          </cell>
          <cell r="CG262">
            <v>29746461.960138839</v>
          </cell>
          <cell r="CH262">
            <v>135211190.72790381</v>
          </cell>
          <cell r="CI262" t="str">
            <v>판매계획 미입력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5041.7732135828537</v>
          </cell>
          <cell r="CU262">
            <v>29746461.960138839</v>
          </cell>
          <cell r="CV262">
            <v>135211190.72790381</v>
          </cell>
          <cell r="CW262" t="str">
            <v>판매계획 미입력</v>
          </cell>
        </row>
        <row r="263">
          <cell r="D263">
            <v>9312293</v>
          </cell>
          <cell r="E263" t="str">
            <v>[추석세트]이지듀쿠션앤앰플기프트세트21호내추럴</v>
          </cell>
          <cell r="F263">
            <v>0.28000000000000003</v>
          </cell>
          <cell r="G263" t="str">
            <v>1</v>
          </cell>
          <cell r="H263">
            <v>0</v>
          </cell>
          <cell r="I263">
            <v>14933.588917947041</v>
          </cell>
          <cell r="J263">
            <v>2332</v>
          </cell>
          <cell r="K263">
            <v>968</v>
          </cell>
          <cell r="L263">
            <v>1</v>
          </cell>
          <cell r="M263">
            <v>0</v>
          </cell>
          <cell r="N263" t="str">
            <v/>
          </cell>
          <cell r="O263" t="str">
            <v/>
          </cell>
          <cell r="P263">
            <v>6118</v>
          </cell>
          <cell r="Q263">
            <v>14933.588917947041</v>
          </cell>
          <cell r="R263">
            <v>91363697</v>
          </cell>
          <cell r="S263">
            <v>73158.663265306124</v>
          </cell>
          <cell r="T263">
            <v>447584701.85714287</v>
          </cell>
          <cell r="U263">
            <v>6118</v>
          </cell>
          <cell r="V263">
            <v>91363697</v>
          </cell>
          <cell r="W263">
            <v>0</v>
          </cell>
          <cell r="X263">
            <v>882</v>
          </cell>
          <cell r="Y263">
            <v>14933.589026915113</v>
          </cell>
          <cell r="Z263">
            <v>14625255.919561129</v>
          </cell>
          <cell r="AA263">
            <v>73158.663265306124</v>
          </cell>
          <cell r="AB263">
            <v>64525941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5236</v>
          </cell>
          <cell r="AJ263">
            <v>14655.928395805742</v>
          </cell>
          <cell r="AK263">
            <v>76738441.080438867</v>
          </cell>
          <cell r="AL263">
            <v>73158.663265306124</v>
          </cell>
          <cell r="AM263">
            <v>383058760.85714287</v>
          </cell>
          <cell r="AN263">
            <v>0</v>
          </cell>
          <cell r="AO263">
            <v>604.25842934354023</v>
          </cell>
          <cell r="AP263">
            <v>0</v>
          </cell>
          <cell r="AQ263" t="str">
            <v>단종</v>
          </cell>
          <cell r="AR263">
            <v>0</v>
          </cell>
          <cell r="AS263">
            <v>295</v>
          </cell>
          <cell r="AT263">
            <v>4323498.8767626937</v>
          </cell>
          <cell r="AU263">
            <v>21581805.663265307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4941</v>
          </cell>
          <cell r="BC263">
            <v>72414942.203676179</v>
          </cell>
          <cell r="BD263">
            <v>361476955.19387758</v>
          </cell>
          <cell r="BE263">
            <v>605.13155477536691</v>
          </cell>
          <cell r="BF263">
            <v>0</v>
          </cell>
          <cell r="BG263">
            <v>0</v>
          </cell>
          <cell r="BH263">
            <v>334.86500000000001</v>
          </cell>
          <cell r="BI263">
            <v>4907757.4622614896</v>
          </cell>
          <cell r="BJ263">
            <v>24498275.774336737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4606.1350000000002</v>
          </cell>
          <cell r="BR263">
            <v>67507184.741414681</v>
          </cell>
          <cell r="BS263">
            <v>336978679.41954082</v>
          </cell>
          <cell r="BT263">
            <v>151.73943997071746</v>
          </cell>
          <cell r="BU263">
            <v>0</v>
          </cell>
          <cell r="BV263">
            <v>0</v>
          </cell>
          <cell r="BW263">
            <v>150</v>
          </cell>
          <cell r="BX263">
            <v>2198389.2593708611</v>
          </cell>
          <cell r="BY263">
            <v>10973799.48979592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4456.1350000000002</v>
          </cell>
          <cell r="CG263">
            <v>65308795.482043825</v>
          </cell>
          <cell r="CH263">
            <v>326004879.9297449</v>
          </cell>
          <cell r="CI263">
            <v>81.61419413919414</v>
          </cell>
          <cell r="CJ263">
            <v>0</v>
          </cell>
          <cell r="CK263">
            <v>250</v>
          </cell>
          <cell r="CL263">
            <v>3663982.0989514356</v>
          </cell>
          <cell r="CM263">
            <v>18289665.816326533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4206.1350000000002</v>
          </cell>
          <cell r="CU263">
            <v>61644813.383092389</v>
          </cell>
          <cell r="CV263">
            <v>307715214.1134184</v>
          </cell>
          <cell r="CW263">
            <v>54.109798456260727</v>
          </cell>
        </row>
        <row r="264">
          <cell r="D264">
            <v>9312348</v>
          </cell>
          <cell r="E264" t="str">
            <v>이지듀디더블유이지에프멜라토닝원데이앰플부스터샷15ML</v>
          </cell>
          <cell r="F264">
            <v>0.09</v>
          </cell>
          <cell r="G264" t="str">
            <v>1</v>
          </cell>
          <cell r="H264">
            <v>0</v>
          </cell>
          <cell r="I264">
            <v>4134.7351715686273</v>
          </cell>
          <cell r="J264">
            <v>12055</v>
          </cell>
          <cell r="K264">
            <v>12055</v>
          </cell>
          <cell r="L264">
            <v>0</v>
          </cell>
          <cell r="M264">
            <v>0</v>
          </cell>
          <cell r="N264" t="str">
            <v/>
          </cell>
          <cell r="O264" t="str">
            <v/>
          </cell>
          <cell r="P264">
            <v>40800</v>
          </cell>
          <cell r="Q264">
            <v>4134.7351715686273</v>
          </cell>
          <cell r="R264">
            <v>168697195</v>
          </cell>
          <cell r="S264">
            <v>20032.122272915803</v>
          </cell>
          <cell r="T264">
            <v>817310588.73496473</v>
          </cell>
          <cell r="U264">
            <v>40800</v>
          </cell>
          <cell r="V264">
            <v>168697195</v>
          </cell>
          <cell r="W264">
            <v>0</v>
          </cell>
          <cell r="X264">
            <v>12055</v>
          </cell>
          <cell r="Y264">
            <v>4134.2021372790796</v>
          </cell>
          <cell r="Z264">
            <v>55338784.492481112</v>
          </cell>
          <cell r="AA264">
            <v>20032.122272915803</v>
          </cell>
          <cell r="AB264">
            <v>241487234</v>
          </cell>
          <cell r="AC264">
            <v>21200</v>
          </cell>
          <cell r="AD264">
            <v>4133.1763679245287</v>
          </cell>
          <cell r="AE264">
            <v>87623339.000000015</v>
          </cell>
          <cell r="AF264">
            <v>20032.122272915803</v>
          </cell>
          <cell r="AG264">
            <v>424680992.18581504</v>
          </cell>
          <cell r="AH264">
            <v>1908</v>
          </cell>
          <cell r="AI264">
            <v>49945</v>
          </cell>
          <cell r="AJ264">
            <v>4024.0614577539072</v>
          </cell>
          <cell r="AK264">
            <v>200981749.50751889</v>
          </cell>
          <cell r="AL264">
            <v>20032.1222729158</v>
          </cell>
          <cell r="AM264">
            <v>1000504346.9207797</v>
          </cell>
          <cell r="AN264">
            <v>0</v>
          </cell>
          <cell r="AO264">
            <v>89.829399016034614</v>
          </cell>
          <cell r="AP264">
            <v>1</v>
          </cell>
          <cell r="AQ264" t="str">
            <v>신제품</v>
          </cell>
          <cell r="AR264">
            <v>0</v>
          </cell>
          <cell r="AS264">
            <v>4885.6934100122562</v>
          </cell>
          <cell r="AT264">
            <v>19660330.545632578</v>
          </cell>
          <cell r="AU264">
            <v>97870807.777344465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45059.30658998774</v>
          </cell>
          <cell r="BC264">
            <v>181321418.96188632</v>
          </cell>
          <cell r="BD264">
            <v>902633539.14343512</v>
          </cell>
          <cell r="BE264">
            <v>52.935993693504791</v>
          </cell>
          <cell r="BF264">
            <v>1</v>
          </cell>
          <cell r="BG264">
            <v>0</v>
          </cell>
          <cell r="BH264">
            <v>22671.386820024512</v>
          </cell>
          <cell r="BI264">
            <v>91231053.896290556</v>
          </cell>
          <cell r="BJ264">
            <v>454155992.87530273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22387.919769963228</v>
          </cell>
          <cell r="BR264">
            <v>90090365.065595746</v>
          </cell>
          <cell r="BS264">
            <v>448477546.26813233</v>
          </cell>
          <cell r="BT264">
            <v>30.532712925789944</v>
          </cell>
          <cell r="BU264">
            <v>1</v>
          </cell>
          <cell r="BV264">
            <v>0</v>
          </cell>
          <cell r="BW264">
            <v>22482.773640049025</v>
          </cell>
          <cell r="BX264">
            <v>90472062.868326798</v>
          </cell>
          <cell r="BY264">
            <v>450377670.59175032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-94.853870085797098</v>
          </cell>
          <cell r="CG264">
            <v>-381697.80273105239</v>
          </cell>
          <cell r="CH264">
            <v>-1900124.3236179578</v>
          </cell>
          <cell r="CI264">
            <v>0</v>
          </cell>
          <cell r="CJ264">
            <v>0</v>
          </cell>
          <cell r="CK264">
            <v>31454.160460073537</v>
          </cell>
          <cell r="CL264">
            <v>130054623.54642929</v>
          </cell>
          <cell r="CM264">
            <v>630093588.32810676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-31549.014330159334</v>
          </cell>
          <cell r="CU264">
            <v>-126955172.59611988</v>
          </cell>
          <cell r="CV264">
            <v>-631993712.65172458</v>
          </cell>
          <cell r="CW264">
            <v>0</v>
          </cell>
        </row>
        <row r="265">
          <cell r="D265">
            <v>9312350</v>
          </cell>
          <cell r="E265" t="str">
            <v>이지듀디더블유이지에프멜라토닝원데이앰플부스터샷리필15ML </v>
          </cell>
          <cell r="F265">
            <v>0.09</v>
          </cell>
          <cell r="G265" t="str">
            <v>1</v>
          </cell>
          <cell r="H265">
            <v>0</v>
          </cell>
          <cell r="I265">
            <v>2097.262162162162</v>
          </cell>
          <cell r="J265">
            <v>8372</v>
          </cell>
          <cell r="K265">
            <v>8372</v>
          </cell>
          <cell r="L265">
            <v>0</v>
          </cell>
          <cell r="M265">
            <v>0</v>
          </cell>
          <cell r="N265" t="str">
            <v/>
          </cell>
          <cell r="O265" t="str">
            <v/>
          </cell>
          <cell r="P265">
            <v>50320</v>
          </cell>
          <cell r="Q265">
            <v>2097.262162162162</v>
          </cell>
          <cell r="R265">
            <v>105534232</v>
          </cell>
          <cell r="S265">
            <v>8169.7918060200673</v>
          </cell>
          <cell r="T265">
            <v>411103923.67892981</v>
          </cell>
          <cell r="U265">
            <v>50320</v>
          </cell>
          <cell r="V265">
            <v>105534231.99999999</v>
          </cell>
          <cell r="W265">
            <v>0</v>
          </cell>
          <cell r="X265">
            <v>8372</v>
          </cell>
          <cell r="Y265">
            <v>2097.262215370019</v>
          </cell>
          <cell r="Z265">
            <v>19496320.072895985</v>
          </cell>
          <cell r="AA265">
            <v>8169.7918060200673</v>
          </cell>
          <cell r="AB265">
            <v>68397497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41948</v>
          </cell>
          <cell r="AJ265">
            <v>2051.0611215577383</v>
          </cell>
          <cell r="AK265">
            <v>86037911.927104011</v>
          </cell>
          <cell r="AL265">
            <v>8169.7918060200682</v>
          </cell>
          <cell r="AM265">
            <v>342706426.67892981</v>
          </cell>
          <cell r="AN265">
            <v>0</v>
          </cell>
          <cell r="AO265">
            <v>104.37710810063589</v>
          </cell>
          <cell r="AP265">
            <v>1</v>
          </cell>
          <cell r="AQ265" t="str">
            <v>신제품</v>
          </cell>
          <cell r="AR265">
            <v>0</v>
          </cell>
          <cell r="AS265">
            <v>1550</v>
          </cell>
          <cell r="AT265">
            <v>3179144.7384144943</v>
          </cell>
          <cell r="AU265">
            <v>12663177.299331106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40398</v>
          </cell>
          <cell r="BC265">
            <v>82858767.188689515</v>
          </cell>
          <cell r="BD265">
            <v>330043249.37959874</v>
          </cell>
          <cell r="BE265">
            <v>56.247215346534652</v>
          </cell>
          <cell r="BF265">
            <v>1</v>
          </cell>
          <cell r="BG265">
            <v>0</v>
          </cell>
          <cell r="BH265">
            <v>17600</v>
          </cell>
          <cell r="BI265">
            <v>36098675.739416197</v>
          </cell>
          <cell r="BJ265">
            <v>143788335.78595319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22798</v>
          </cell>
          <cell r="BR265">
            <v>46760091.449273318</v>
          </cell>
          <cell r="BS265">
            <v>186254913.59364551</v>
          </cell>
          <cell r="BT265">
            <v>37.028441492817436</v>
          </cell>
          <cell r="BU265">
            <v>1</v>
          </cell>
          <cell r="BV265">
            <v>0</v>
          </cell>
          <cell r="BW265">
            <v>17020</v>
          </cell>
          <cell r="BX265">
            <v>34909060.288912706</v>
          </cell>
          <cell r="BY265">
            <v>139049856.53846157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5778</v>
          </cell>
          <cell r="CG265">
            <v>11851031.160360612</v>
          </cell>
          <cell r="CH265">
            <v>47205057.055183955</v>
          </cell>
          <cell r="CI265">
            <v>11.120092378752886</v>
          </cell>
          <cell r="CJ265">
            <v>0</v>
          </cell>
          <cell r="CK265">
            <v>30020</v>
          </cell>
          <cell r="CL265">
            <v>62959810.108108103</v>
          </cell>
          <cell r="CM265">
            <v>245257150.01672241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-24242</v>
          </cell>
          <cell r="CU265">
            <v>-49721823.708802693</v>
          </cell>
          <cell r="CV265">
            <v>-198052092.96153849</v>
          </cell>
          <cell r="CW265">
            <v>0</v>
          </cell>
        </row>
        <row r="266">
          <cell r="D266">
            <v>9312351</v>
          </cell>
          <cell r="E266" t="str">
            <v>이지듀이지에프코어이펙트스칼프앰플80ML</v>
          </cell>
          <cell r="F266">
            <v>0.32</v>
          </cell>
          <cell r="G266" t="str">
            <v>1</v>
          </cell>
          <cell r="H266">
            <v>0</v>
          </cell>
          <cell r="I266">
            <v>3154.9407885490655</v>
          </cell>
          <cell r="J266">
            <v>38438</v>
          </cell>
          <cell r="K266">
            <v>28701</v>
          </cell>
          <cell r="L266">
            <v>1</v>
          </cell>
          <cell r="M266">
            <v>0</v>
          </cell>
          <cell r="N266" t="str">
            <v/>
          </cell>
          <cell r="O266" t="str">
            <v/>
          </cell>
          <cell r="P266">
            <v>92499</v>
          </cell>
          <cell r="Q266">
            <v>3154.9407885490655</v>
          </cell>
          <cell r="R266">
            <v>291828868</v>
          </cell>
          <cell r="S266">
            <v>32470.524675570712</v>
          </cell>
          <cell r="T266">
            <v>3003491061.9656153</v>
          </cell>
          <cell r="U266">
            <v>92499</v>
          </cell>
          <cell r="V266">
            <v>291828868</v>
          </cell>
          <cell r="W266">
            <v>0</v>
          </cell>
          <cell r="X266">
            <v>31671</v>
          </cell>
          <cell r="Y266">
            <v>3153.211971097719</v>
          </cell>
          <cell r="Z266">
            <v>110888277.35585408</v>
          </cell>
          <cell r="AA266">
            <v>32470.524675570712</v>
          </cell>
          <cell r="AB266">
            <v>1028373987</v>
          </cell>
          <cell r="AC266">
            <v>57280</v>
          </cell>
          <cell r="AD266">
            <v>3150.4201466480449</v>
          </cell>
          <cell r="AE266">
            <v>180456066</v>
          </cell>
          <cell r="AF266">
            <v>32470.524675570712</v>
          </cell>
          <cell r="AG266">
            <v>1859911653.4166903</v>
          </cell>
          <cell r="AH266">
            <v>18329.600000000002</v>
          </cell>
          <cell r="AI266">
            <v>118108</v>
          </cell>
          <cell r="AJ266">
            <v>3059.8829600378122</v>
          </cell>
          <cell r="AK266">
            <v>361396656.64414591</v>
          </cell>
          <cell r="AL266">
            <v>32470.524675570708</v>
          </cell>
          <cell r="AM266">
            <v>3835028728.3823051</v>
          </cell>
          <cell r="AN266">
            <v>0</v>
          </cell>
          <cell r="AO266">
            <v>213.17055323132396</v>
          </cell>
          <cell r="AP266">
            <v>0</v>
          </cell>
          <cell r="AQ266" t="str">
            <v>신제품</v>
          </cell>
          <cell r="AR266">
            <v>0</v>
          </cell>
          <cell r="AS266">
            <v>17864.860971041635</v>
          </cell>
          <cell r="AT266">
            <v>54664383.668734863</v>
          </cell>
          <cell r="AU266">
            <v>580081408.98584747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100243.13902895837</v>
          </cell>
          <cell r="BC266">
            <v>306732272.97541106</v>
          </cell>
          <cell r="BD266">
            <v>3254947319.3964577</v>
          </cell>
          <cell r="BE266">
            <v>187.95588567929693</v>
          </cell>
          <cell r="BF266">
            <v>0</v>
          </cell>
          <cell r="BG266">
            <v>0</v>
          </cell>
          <cell r="BH266">
            <v>16000</v>
          </cell>
          <cell r="BI266">
            <v>48958127.360604994</v>
          </cell>
          <cell r="BJ266">
            <v>519528394.80913132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84243.139028958365</v>
          </cell>
          <cell r="BR266">
            <v>257774145.61480606</v>
          </cell>
          <cell r="BS266">
            <v>2735418924.5873265</v>
          </cell>
          <cell r="BT266">
            <v>157.95588567929693</v>
          </cell>
          <cell r="BU266">
            <v>0</v>
          </cell>
          <cell r="BV266">
            <v>0</v>
          </cell>
          <cell r="BW266">
            <v>16000</v>
          </cell>
          <cell r="BX266">
            <v>48958127.360604994</v>
          </cell>
          <cell r="BY266">
            <v>519528394.80913132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68243.139028958365</v>
          </cell>
          <cell r="CG266">
            <v>208816018.25420105</v>
          </cell>
          <cell r="CH266">
            <v>2215890529.7781949</v>
          </cell>
          <cell r="CI266">
            <v>127.95588567929694</v>
          </cell>
          <cell r="CJ266">
            <v>0</v>
          </cell>
          <cell r="CK266">
            <v>16000</v>
          </cell>
          <cell r="CL266">
            <v>48958127.360604994</v>
          </cell>
          <cell r="CM266">
            <v>519528394.80913132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52243.139028958365</v>
          </cell>
          <cell r="CU266">
            <v>159857890.89359608</v>
          </cell>
          <cell r="CV266">
            <v>1696362134.9690638</v>
          </cell>
          <cell r="CW266">
            <v>97.955885679296941</v>
          </cell>
        </row>
        <row r="267">
          <cell r="D267">
            <v>9312352</v>
          </cell>
          <cell r="E267" t="str">
            <v>[추석세트]이지듀멜라토닝원데이앰플세븐데이즈스페셜세트7ML</v>
          </cell>
          <cell r="F267">
            <v>4.2000000000000003E-2</v>
          </cell>
          <cell r="G267" t="str">
            <v>1</v>
          </cell>
          <cell r="H267">
            <v>0</v>
          </cell>
          <cell r="I267">
            <v>6058.6048754353069</v>
          </cell>
          <cell r="J267">
            <v>30</v>
          </cell>
          <cell r="K267">
            <v>14</v>
          </cell>
          <cell r="L267">
            <v>1</v>
          </cell>
          <cell r="M267">
            <v>0</v>
          </cell>
          <cell r="N267" t="str">
            <v/>
          </cell>
          <cell r="O267" t="str">
            <v/>
          </cell>
          <cell r="P267">
            <v>3733</v>
          </cell>
          <cell r="Q267">
            <v>6058.6048754353069</v>
          </cell>
          <cell r="R267">
            <v>22616772</v>
          </cell>
          <cell r="S267">
            <v>24500.5</v>
          </cell>
          <cell r="T267">
            <v>91460366.5</v>
          </cell>
          <cell r="U267">
            <v>3733</v>
          </cell>
          <cell r="V267">
            <v>22616772</v>
          </cell>
          <cell r="W267">
            <v>0</v>
          </cell>
          <cell r="X267">
            <v>14</v>
          </cell>
          <cell r="Y267">
            <v>6058.625</v>
          </cell>
          <cell r="Z267">
            <v>94183.061202575002</v>
          </cell>
          <cell r="AA267">
            <v>24500.5</v>
          </cell>
          <cell r="AB267">
            <v>343007</v>
          </cell>
          <cell r="AC267">
            <v>3595</v>
          </cell>
          <cell r="AD267">
            <v>6058.6047287899864</v>
          </cell>
          <cell r="AE267">
            <v>21780684</v>
          </cell>
          <cell r="AF267">
            <v>24500.5</v>
          </cell>
          <cell r="AG267">
            <v>88079297.5</v>
          </cell>
          <cell r="AH267">
            <v>150.99</v>
          </cell>
          <cell r="AI267">
            <v>7314</v>
          </cell>
          <cell r="AJ267">
            <v>6057.3247113477473</v>
          </cell>
          <cell r="AK267">
            <v>44303272.938797422</v>
          </cell>
          <cell r="AL267">
            <v>24500.5</v>
          </cell>
          <cell r="AM267">
            <v>179196657</v>
          </cell>
          <cell r="AN267">
            <v>0</v>
          </cell>
          <cell r="AO267">
            <v>38721.176470588238</v>
          </cell>
          <cell r="AP267">
            <v>0</v>
          </cell>
          <cell r="AQ267" t="str">
            <v>단종</v>
          </cell>
          <cell r="AR267">
            <v>0</v>
          </cell>
          <cell r="AS267">
            <v>7</v>
          </cell>
          <cell r="AT267">
            <v>42401.27297943423</v>
          </cell>
          <cell r="AU267">
            <v>171503.5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7307</v>
          </cell>
          <cell r="BC267">
            <v>44260871.665817991</v>
          </cell>
          <cell r="BD267">
            <v>179025153.5</v>
          </cell>
          <cell r="BE267">
            <v>43842</v>
          </cell>
          <cell r="BF267">
            <v>0</v>
          </cell>
          <cell r="BG267">
            <v>0</v>
          </cell>
          <cell r="BH267">
            <v>5</v>
          </cell>
          <cell r="BI267">
            <v>30286.623556738738</v>
          </cell>
          <cell r="BJ267">
            <v>122502.5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7302</v>
          </cell>
          <cell r="BR267">
            <v>44230585.04226125</v>
          </cell>
          <cell r="BS267">
            <v>178902651</v>
          </cell>
          <cell r="BT267">
            <v>16429.5</v>
          </cell>
          <cell r="BU267">
            <v>0</v>
          </cell>
          <cell r="BV267">
            <v>0</v>
          </cell>
          <cell r="BW267">
            <v>5</v>
          </cell>
          <cell r="BX267">
            <v>30286.623556738738</v>
          </cell>
          <cell r="BY267">
            <v>122502.5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7297</v>
          </cell>
          <cell r="CG267">
            <v>44200298.41870451</v>
          </cell>
          <cell r="CH267">
            <v>178780148.5</v>
          </cell>
          <cell r="CI267">
            <v>10103.538461538461</v>
          </cell>
          <cell r="CJ267">
            <v>0</v>
          </cell>
          <cell r="CK267">
            <v>5</v>
          </cell>
          <cell r="CL267">
            <v>30286.623556738738</v>
          </cell>
          <cell r="CM267">
            <v>122502.5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7292</v>
          </cell>
          <cell r="CU267">
            <v>44170011.795147777</v>
          </cell>
          <cell r="CV267">
            <v>178657646</v>
          </cell>
          <cell r="CW267">
            <v>7292</v>
          </cell>
        </row>
        <row r="268">
          <cell r="D268">
            <v>9312354</v>
          </cell>
          <cell r="E268" t="str">
            <v>[추석세트]이지듀멜라베스트스킨케어기프트세트</v>
          </cell>
          <cell r="F268">
            <v>0.76200000000000001</v>
          </cell>
          <cell r="G268" t="str">
            <v>1</v>
          </cell>
          <cell r="H268">
            <v>0</v>
          </cell>
          <cell r="I268">
            <v>15419.397463002115</v>
          </cell>
          <cell r="J268">
            <v>5479</v>
          </cell>
          <cell r="K268">
            <v>575</v>
          </cell>
          <cell r="L268">
            <v>1</v>
          </cell>
          <cell r="M268">
            <v>0</v>
          </cell>
          <cell r="N268" t="str">
            <v/>
          </cell>
          <cell r="O268" t="str">
            <v/>
          </cell>
          <cell r="P268">
            <v>723</v>
          </cell>
          <cell r="Q268">
            <v>15419.396957123097</v>
          </cell>
          <cell r="R268">
            <v>11148224</v>
          </cell>
          <cell r="S268">
            <v>70961.484098939924</v>
          </cell>
          <cell r="T268">
            <v>51305153.003533565</v>
          </cell>
          <cell r="U268">
            <v>723</v>
          </cell>
          <cell r="V268">
            <v>11148224.365750529</v>
          </cell>
          <cell r="W268">
            <v>0</v>
          </cell>
          <cell r="X268">
            <v>566</v>
          </cell>
          <cell r="Y268">
            <v>16577.384370015945</v>
          </cell>
          <cell r="Z268">
            <v>10418450.492268685</v>
          </cell>
          <cell r="AA268">
            <v>70961.484098939924</v>
          </cell>
          <cell r="AB268">
            <v>40164200</v>
          </cell>
          <cell r="AC268">
            <v>459</v>
          </cell>
          <cell r="AD268">
            <v>18401.405228758169</v>
          </cell>
          <cell r="AE268">
            <v>8446245</v>
          </cell>
          <cell r="AF268">
            <v>70961.484098939924</v>
          </cell>
          <cell r="AG268">
            <v>32571321.201413427</v>
          </cell>
          <cell r="AH268">
            <v>349.75799999999998</v>
          </cell>
          <cell r="AI268">
            <v>616</v>
          </cell>
          <cell r="AJ268">
            <v>14896.133941122263</v>
          </cell>
          <cell r="AK268">
            <v>9176018.5077313147</v>
          </cell>
          <cell r="AL268">
            <v>70961.484098939924</v>
          </cell>
          <cell r="AM268">
            <v>43712274.204946995</v>
          </cell>
          <cell r="AN268">
            <v>0</v>
          </cell>
          <cell r="AO268">
            <v>38.38483881218297</v>
          </cell>
          <cell r="AP268">
            <v>1</v>
          </cell>
          <cell r="AQ268" t="str">
            <v>단종</v>
          </cell>
          <cell r="AR268">
            <v>0</v>
          </cell>
          <cell r="AS268">
            <v>512.77341675852756</v>
          </cell>
          <cell r="AT268">
            <v>7638341.4974819338</v>
          </cell>
          <cell r="AU268">
            <v>36387162.659669347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103.22658324147244</v>
          </cell>
          <cell r="BC268">
            <v>1537677.0102493803</v>
          </cell>
          <cell r="BD268">
            <v>7325111.5452776449</v>
          </cell>
          <cell r="BE268">
            <v>2.8494518571428564</v>
          </cell>
          <cell r="BF268">
            <v>1</v>
          </cell>
          <cell r="BG268">
            <v>0</v>
          </cell>
          <cell r="BH268">
            <v>465.77341675852756</v>
          </cell>
          <cell r="BI268">
            <v>6938223.202249188</v>
          </cell>
          <cell r="BJ268">
            <v>33051972.907019172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-362.54683351705512</v>
          </cell>
          <cell r="BR268">
            <v>-5400546.191999807</v>
          </cell>
          <cell r="BS268">
            <v>-25726861.361741528</v>
          </cell>
          <cell r="BT268">
            <v>0</v>
          </cell>
          <cell r="BU268">
            <v>1</v>
          </cell>
          <cell r="BV268">
            <v>0</v>
          </cell>
          <cell r="BW268">
            <v>465.77341675852756</v>
          </cell>
          <cell r="BX268">
            <v>6938223.202249188</v>
          </cell>
          <cell r="BY268">
            <v>33051972.907019172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-828.32025027558268</v>
          </cell>
          <cell r="CG268">
            <v>-12338769.394248996</v>
          </cell>
          <cell r="CH268">
            <v>-58778834.268760696</v>
          </cell>
          <cell r="CI268">
            <v>0</v>
          </cell>
          <cell r="CJ268">
            <v>0</v>
          </cell>
          <cell r="CK268">
            <v>2328.8670837926375</v>
          </cell>
          <cell r="CL268">
            <v>34691116.011245936</v>
          </cell>
          <cell r="CM268">
            <v>165259864.53509584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-3157.18733406822</v>
          </cell>
          <cell r="CU268">
            <v>-47029885.405494928</v>
          </cell>
          <cell r="CV268">
            <v>-224038698.80385652</v>
          </cell>
          <cell r="CW268">
            <v>0</v>
          </cell>
        </row>
        <row r="269">
          <cell r="D269">
            <v>9312355</v>
          </cell>
          <cell r="E269" t="str">
            <v>[추석세트]이지듀베리어리페어기프트세트</v>
          </cell>
          <cell r="F269" t="str">
            <v/>
          </cell>
          <cell r="G269" t="str">
            <v>1</v>
          </cell>
          <cell r="H269">
            <v>0</v>
          </cell>
          <cell r="I269">
            <v>8458.1016949152545</v>
          </cell>
          <cell r="J269">
            <v>102</v>
          </cell>
          <cell r="K269">
            <v>74</v>
          </cell>
          <cell r="L269">
            <v>1</v>
          </cell>
          <cell r="M269">
            <v>0</v>
          </cell>
          <cell r="N269" t="str">
            <v/>
          </cell>
          <cell r="O269" t="str">
            <v/>
          </cell>
          <cell r="P269">
            <v>472</v>
          </cell>
          <cell r="Q269">
            <v>8458.1016949152545</v>
          </cell>
          <cell r="R269">
            <v>3992224</v>
          </cell>
          <cell r="S269">
            <v>28853.85135135135</v>
          </cell>
          <cell r="T269">
            <v>13619017.837837838</v>
          </cell>
          <cell r="U269">
            <v>472</v>
          </cell>
          <cell r="V269">
            <v>3992224</v>
          </cell>
          <cell r="W269">
            <v>0</v>
          </cell>
          <cell r="X269">
            <v>74</v>
          </cell>
          <cell r="Y269">
            <v>8458.105263157895</v>
          </cell>
          <cell r="Z269">
            <v>694985.10893476906</v>
          </cell>
          <cell r="AA269">
            <v>28853.85135135135</v>
          </cell>
          <cell r="AB269">
            <v>2135185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 t="str">
            <v/>
          </cell>
          <cell r="AI269">
            <v>398</v>
          </cell>
          <cell r="AJ269">
            <v>8284.5198267970627</v>
          </cell>
          <cell r="AK269">
            <v>3297238.8910652311</v>
          </cell>
          <cell r="AL269">
            <v>28853.85135135135</v>
          </cell>
          <cell r="AM269">
            <v>11483832.837837838</v>
          </cell>
          <cell r="AN269">
            <v>0</v>
          </cell>
          <cell r="AO269">
            <v>193.62162162162164</v>
          </cell>
          <cell r="AP269">
            <v>0</v>
          </cell>
          <cell r="AQ269" t="str">
            <v>리뉴얼</v>
          </cell>
          <cell r="AR269">
            <v>0</v>
          </cell>
          <cell r="AS269">
            <v>60</v>
          </cell>
          <cell r="AT269">
            <v>497071.18960782373</v>
          </cell>
          <cell r="AU269">
            <v>1731231.0810810809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 t="str">
            <v/>
          </cell>
          <cell r="BB269">
            <v>338</v>
          </cell>
          <cell r="BC269">
            <v>2800167.7014574073</v>
          </cell>
          <cell r="BD269">
            <v>9752601.7567567565</v>
          </cell>
          <cell r="BE269">
            <v>160.10526315789474</v>
          </cell>
          <cell r="BF269">
            <v>0</v>
          </cell>
          <cell r="BG269">
            <v>0</v>
          </cell>
          <cell r="BH269">
            <v>60</v>
          </cell>
          <cell r="BI269">
            <v>497071.18960782373</v>
          </cell>
          <cell r="BJ269">
            <v>1731231.0810810809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 t="str">
            <v/>
          </cell>
          <cell r="BQ269">
            <v>278</v>
          </cell>
          <cell r="BR269">
            <v>2303096.5118495836</v>
          </cell>
          <cell r="BS269">
            <v>8021370.6756756753</v>
          </cell>
          <cell r="BT269">
            <v>107.8448275862069</v>
          </cell>
          <cell r="BU269">
            <v>0</v>
          </cell>
          <cell r="BV269">
            <v>0</v>
          </cell>
          <cell r="BW269">
            <v>65</v>
          </cell>
          <cell r="BX269">
            <v>538493.78874180908</v>
          </cell>
          <cell r="BY269">
            <v>1875500.3378378376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 t="str">
            <v/>
          </cell>
          <cell r="CF269">
            <v>213</v>
          </cell>
          <cell r="CG269">
            <v>1764602.7231077743</v>
          </cell>
          <cell r="CH269">
            <v>6145870.3378378376</v>
          </cell>
          <cell r="CI269">
            <v>71.263940520446084</v>
          </cell>
          <cell r="CJ269">
            <v>0</v>
          </cell>
          <cell r="CK269">
            <v>65</v>
          </cell>
          <cell r="CL269">
            <v>538493.78874180908</v>
          </cell>
          <cell r="CM269">
            <v>1875500.3378378376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 t="str">
            <v/>
          </cell>
          <cell r="CT269">
            <v>148</v>
          </cell>
          <cell r="CU269">
            <v>1226108.9343659652</v>
          </cell>
          <cell r="CV269">
            <v>4270370</v>
          </cell>
          <cell r="CW269">
            <v>43.529411764705884</v>
          </cell>
        </row>
        <row r="270">
          <cell r="D270">
            <v>9312030</v>
          </cell>
          <cell r="E270" t="str">
            <v>이지듀디더블유이지에프멜라토닝원데이앰플시카알로에1ML</v>
          </cell>
          <cell r="F270">
            <v>6.0000000000000001E-3</v>
          </cell>
          <cell r="G270" t="str">
            <v>1</v>
          </cell>
          <cell r="H270">
            <v>0</v>
          </cell>
          <cell r="I270">
            <v>582.08638598160485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 t="str">
            <v/>
          </cell>
          <cell r="O270" t="str">
            <v/>
          </cell>
          <cell r="P270">
            <v>50448</v>
          </cell>
          <cell r="Q270">
            <v>582.08638598160485</v>
          </cell>
          <cell r="R270">
            <v>29365094</v>
          </cell>
          <cell r="S270">
            <v>2910.4319299080239</v>
          </cell>
          <cell r="T270">
            <v>146825470</v>
          </cell>
          <cell r="U270">
            <v>50448</v>
          </cell>
          <cell r="V270">
            <v>29365094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50448</v>
          </cell>
          <cell r="AJ270">
            <v>582.08638598160485</v>
          </cell>
          <cell r="AK270">
            <v>29365094</v>
          </cell>
          <cell r="AL270">
            <v>2910.4319299080239</v>
          </cell>
          <cell r="AM270">
            <v>146825470</v>
          </cell>
          <cell r="AN270">
            <v>0</v>
          </cell>
          <cell r="AO270" t="str">
            <v>판매계획 미입력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50448</v>
          </cell>
          <cell r="BC270">
            <v>29365094</v>
          </cell>
          <cell r="BD270">
            <v>146825470</v>
          </cell>
          <cell r="BE270" t="str">
            <v>판매계획 미입력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50448</v>
          </cell>
          <cell r="BR270">
            <v>29365094</v>
          </cell>
          <cell r="BS270">
            <v>146825470</v>
          </cell>
          <cell r="BT270" t="str">
            <v>판매계획 미입력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50448</v>
          </cell>
          <cell r="CG270">
            <v>29365094</v>
          </cell>
          <cell r="CH270">
            <v>146825470</v>
          </cell>
          <cell r="CI270" t="str">
            <v>판매계획 미입력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50448</v>
          </cell>
          <cell r="CU270">
            <v>29365094</v>
          </cell>
          <cell r="CV270">
            <v>146825470</v>
          </cell>
          <cell r="CW270" t="str">
            <v>판매계획 미입력</v>
          </cell>
        </row>
        <row r="271">
          <cell r="D271">
            <v>9312031</v>
          </cell>
          <cell r="E271" t="str">
            <v>이지듀디더블유이지에프멜라토닝원데이앰플시카알로에8ML</v>
          </cell>
          <cell r="F271">
            <v>4.8000000000000001E-2</v>
          </cell>
          <cell r="G271" t="str">
            <v>1</v>
          </cell>
          <cell r="H271">
            <v>0</v>
          </cell>
          <cell r="I271">
            <v>1581.6911324786324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 t="str">
            <v/>
          </cell>
          <cell r="O271" t="str">
            <v/>
          </cell>
          <cell r="P271">
            <v>9360</v>
          </cell>
          <cell r="Q271">
            <v>1581.6911324786324</v>
          </cell>
          <cell r="R271">
            <v>14804629</v>
          </cell>
          <cell r="S271">
            <v>7908.4556623931621</v>
          </cell>
          <cell r="T271">
            <v>74023145</v>
          </cell>
          <cell r="U271">
            <v>9360</v>
          </cell>
          <cell r="V271">
            <v>14804629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9360</v>
          </cell>
          <cell r="AJ271">
            <v>1581.6911324786324</v>
          </cell>
          <cell r="AK271">
            <v>14804629</v>
          </cell>
          <cell r="AL271">
            <v>7908.4556623931621</v>
          </cell>
          <cell r="AM271">
            <v>74023145</v>
          </cell>
          <cell r="AN271">
            <v>0</v>
          </cell>
          <cell r="AO271" t="str">
            <v>판매계획 미입력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9360</v>
          </cell>
          <cell r="BC271">
            <v>14804629</v>
          </cell>
          <cell r="BD271">
            <v>74023145</v>
          </cell>
          <cell r="BE271" t="str">
            <v>판매계획 미입력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9360</v>
          </cell>
          <cell r="BR271">
            <v>14804629</v>
          </cell>
          <cell r="BS271">
            <v>74023145</v>
          </cell>
          <cell r="BT271" t="str">
            <v>판매계획 미입력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9360</v>
          </cell>
          <cell r="CG271">
            <v>14804629</v>
          </cell>
          <cell r="CH271">
            <v>74023145</v>
          </cell>
          <cell r="CI271" t="str">
            <v>판매계획 미입력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9360</v>
          </cell>
          <cell r="CU271">
            <v>14804629</v>
          </cell>
          <cell r="CV271">
            <v>74023145</v>
          </cell>
          <cell r="CW271" t="str">
            <v>판매계획 미입력</v>
          </cell>
        </row>
        <row r="272">
          <cell r="D272">
            <v>7302266</v>
          </cell>
          <cell r="E272" t="str">
            <v>이지듀멜라토닝울트라카밍토너시카알로에130ML_펌프(미스트)(V2)</v>
          </cell>
          <cell r="F272" t="str">
            <v/>
          </cell>
          <cell r="G272">
            <v>2</v>
          </cell>
          <cell r="H272">
            <v>0</v>
          </cell>
          <cell r="I272">
            <v>453</v>
          </cell>
          <cell r="J272">
            <v>4</v>
          </cell>
          <cell r="K272">
            <v>0</v>
          </cell>
          <cell r="L272">
            <v>1</v>
          </cell>
          <cell r="M272">
            <v>0</v>
          </cell>
          <cell r="N272" t="str">
            <v/>
          </cell>
          <cell r="O272" t="str">
            <v/>
          </cell>
          <cell r="P272">
            <v>34981</v>
          </cell>
          <cell r="Q272">
            <v>453</v>
          </cell>
          <cell r="R272">
            <v>15846393</v>
          </cell>
          <cell r="S272">
            <v>2265</v>
          </cell>
          <cell r="T272">
            <v>79231965</v>
          </cell>
          <cell r="U272">
            <v>34981</v>
          </cell>
          <cell r="V272">
            <v>15846393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 t="str">
            <v/>
          </cell>
          <cell r="AI272">
            <v>34981</v>
          </cell>
          <cell r="AJ272">
            <v>453</v>
          </cell>
          <cell r="AK272">
            <v>15846393</v>
          </cell>
          <cell r="AL272">
            <v>2265</v>
          </cell>
          <cell r="AM272">
            <v>79231965</v>
          </cell>
          <cell r="AN272">
            <v>0</v>
          </cell>
          <cell r="AO272" t="str">
            <v>판매계획 미입력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 t="str">
            <v/>
          </cell>
          <cell r="BB272">
            <v>34981</v>
          </cell>
          <cell r="BC272">
            <v>15846393</v>
          </cell>
          <cell r="BD272">
            <v>79231965</v>
          </cell>
          <cell r="BE272" t="str">
            <v>판매계획 미입력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 t="str">
            <v/>
          </cell>
          <cell r="BQ272">
            <v>34981</v>
          </cell>
          <cell r="BR272">
            <v>15846393</v>
          </cell>
          <cell r="BS272">
            <v>79231965</v>
          </cell>
          <cell r="BT272">
            <v>787072.5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 t="str">
            <v/>
          </cell>
          <cell r="CF272">
            <v>34981</v>
          </cell>
          <cell r="CG272">
            <v>15846393</v>
          </cell>
          <cell r="CH272">
            <v>79231965</v>
          </cell>
          <cell r="CI272">
            <v>393536.25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 t="str">
            <v/>
          </cell>
          <cell r="CT272">
            <v>34981</v>
          </cell>
          <cell r="CU272">
            <v>15846393</v>
          </cell>
          <cell r="CV272">
            <v>79231965</v>
          </cell>
          <cell r="CW272">
            <v>262357.5</v>
          </cell>
        </row>
        <row r="273">
          <cell r="D273">
            <v>7302267</v>
          </cell>
          <cell r="E273" t="str">
            <v>이지듀선물세트용쇼핑백(앰플쿠션)_2025추석</v>
          </cell>
          <cell r="F273" t="str">
            <v/>
          </cell>
          <cell r="G273">
            <v>1</v>
          </cell>
          <cell r="H273">
            <v>0</v>
          </cell>
          <cell r="I273">
            <v>480</v>
          </cell>
          <cell r="J273">
            <v>0</v>
          </cell>
          <cell r="K273">
            <v>0</v>
          </cell>
          <cell r="L273">
            <v>1</v>
          </cell>
          <cell r="M273">
            <v>0</v>
          </cell>
          <cell r="N273" t="str">
            <v/>
          </cell>
          <cell r="O273" t="str">
            <v/>
          </cell>
          <cell r="P273">
            <v>21770</v>
          </cell>
          <cell r="Q273">
            <v>480</v>
          </cell>
          <cell r="R273">
            <v>10449600</v>
          </cell>
          <cell r="S273">
            <v>2400</v>
          </cell>
          <cell r="T273">
            <v>52248000</v>
          </cell>
          <cell r="U273">
            <v>21770</v>
          </cell>
          <cell r="V273">
            <v>10449600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 t="str">
            <v/>
          </cell>
          <cell r="AI273">
            <v>21770</v>
          </cell>
          <cell r="AJ273">
            <v>480</v>
          </cell>
          <cell r="AK273">
            <v>10449600</v>
          </cell>
          <cell r="AL273">
            <v>2400</v>
          </cell>
          <cell r="AM273">
            <v>52248000</v>
          </cell>
          <cell r="AN273">
            <v>0</v>
          </cell>
          <cell r="AO273">
            <v>334.91047968070927</v>
          </cell>
          <cell r="AP273">
            <v>0</v>
          </cell>
          <cell r="AQ273">
            <v>0</v>
          </cell>
          <cell r="AR273">
            <v>0</v>
          </cell>
          <cell r="AS273">
            <v>1850.9622357206761</v>
          </cell>
          <cell r="AT273">
            <v>888461.87314592453</v>
          </cell>
          <cell r="AU273">
            <v>4442309.3657296225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/>
          </cell>
          <cell r="BB273">
            <v>19919.037764279325</v>
          </cell>
          <cell r="BC273">
            <v>9561138.1268540751</v>
          </cell>
          <cell r="BD273">
            <v>47805690.634270377</v>
          </cell>
          <cell r="BE273">
            <v>204.3177424700786</v>
          </cell>
          <cell r="BF273">
            <v>0</v>
          </cell>
          <cell r="BG273">
            <v>0</v>
          </cell>
          <cell r="BH273">
            <v>2049.6289023873428</v>
          </cell>
          <cell r="BI273">
            <v>983821.87314592453</v>
          </cell>
          <cell r="BJ273">
            <v>4919109.3657296225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 t="str">
            <v/>
          </cell>
          <cell r="BQ273">
            <v>17869.408861891981</v>
          </cell>
          <cell r="BR273">
            <v>8577316.2537081502</v>
          </cell>
          <cell r="BS273">
            <v>42886581.268540755</v>
          </cell>
          <cell r="BT273">
            <v>239.16173163260032</v>
          </cell>
          <cell r="BU273">
            <v>0</v>
          </cell>
          <cell r="BV273">
            <v>0</v>
          </cell>
          <cell r="BW273">
            <v>1949.6289023873428</v>
          </cell>
          <cell r="BX273">
            <v>935821.87314592453</v>
          </cell>
          <cell r="BY273">
            <v>4679109.3657296225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 t="str">
            <v/>
          </cell>
          <cell r="CF273">
            <v>15919.779959504638</v>
          </cell>
          <cell r="CG273">
            <v>7641494.3805622263</v>
          </cell>
          <cell r="CH273">
            <v>38207471.902811132</v>
          </cell>
          <cell r="CI273">
            <v>300.06579930081637</v>
          </cell>
          <cell r="CJ273">
            <v>0</v>
          </cell>
          <cell r="CK273">
            <v>4774.8867071620289</v>
          </cell>
          <cell r="CL273">
            <v>2291945.6194377737</v>
          </cell>
          <cell r="CM273">
            <v>11459728.097188869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 t="str">
            <v/>
          </cell>
          <cell r="CT273">
            <v>11144.893252342608</v>
          </cell>
          <cell r="CU273">
            <v>5349548.7611244516</v>
          </cell>
          <cell r="CV273">
            <v>26747743.805622261</v>
          </cell>
          <cell r="CW273" t="str">
            <v>판매계획 미입력</v>
          </cell>
        </row>
        <row r="274">
          <cell r="D274">
            <v>7302268</v>
          </cell>
          <cell r="E274" t="str">
            <v>이지듀선물세트용쇼핑백(매트팩트)_2025추석</v>
          </cell>
          <cell r="F274" t="str">
            <v/>
          </cell>
          <cell r="G274" t="str">
            <v>1</v>
          </cell>
          <cell r="H274">
            <v>0</v>
          </cell>
          <cell r="I274" t="str">
            <v/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 t="str">
            <v/>
          </cell>
          <cell r="O274" t="str">
            <v/>
          </cell>
          <cell r="P274">
            <v>0</v>
          </cell>
          <cell r="Q274" t="str">
            <v/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 t="str">
            <v/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판매계획 미입력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 t="str">
            <v/>
          </cell>
          <cell r="BB274">
            <v>0</v>
          </cell>
          <cell r="BC274">
            <v>0</v>
          </cell>
          <cell r="BD274">
            <v>0</v>
          </cell>
          <cell r="BE274" t="str">
            <v>판매계획 미입력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 t="str">
            <v/>
          </cell>
          <cell r="BQ274">
            <v>0</v>
          </cell>
          <cell r="BR274">
            <v>0</v>
          </cell>
          <cell r="BS274">
            <v>0</v>
          </cell>
          <cell r="BT274" t="str">
            <v>판매계획 미입력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 t="str">
            <v/>
          </cell>
          <cell r="CF274">
            <v>0</v>
          </cell>
          <cell r="CG274">
            <v>0</v>
          </cell>
          <cell r="CH274">
            <v>0</v>
          </cell>
          <cell r="CI274" t="str">
            <v>판매계획 미입력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 t="str">
            <v/>
          </cell>
          <cell r="CT274">
            <v>0</v>
          </cell>
          <cell r="CU274">
            <v>0</v>
          </cell>
          <cell r="CV274">
            <v>0</v>
          </cell>
          <cell r="CW274" t="str">
            <v>판매계획 미입력</v>
          </cell>
        </row>
        <row r="275">
          <cell r="D275">
            <v>7302334</v>
          </cell>
          <cell r="E275" t="str">
            <v>이지듀밀착커버매트팩트퍼프(1개입)</v>
          </cell>
          <cell r="F275" t="str">
            <v/>
          </cell>
          <cell r="G275">
            <v>1</v>
          </cell>
          <cell r="H275">
            <v>0</v>
          </cell>
          <cell r="I275">
            <v>305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 t="str">
            <v/>
          </cell>
          <cell r="O275" t="str">
            <v/>
          </cell>
          <cell r="P275">
            <v>5177</v>
          </cell>
          <cell r="Q275">
            <v>305</v>
          </cell>
          <cell r="R275">
            <v>1578985</v>
          </cell>
          <cell r="S275">
            <v>1525</v>
          </cell>
          <cell r="T275">
            <v>7894925</v>
          </cell>
          <cell r="U275">
            <v>5177</v>
          </cell>
          <cell r="V275">
            <v>1578985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 t="str">
            <v/>
          </cell>
          <cell r="AI275">
            <v>5177</v>
          </cell>
          <cell r="AJ275">
            <v>305</v>
          </cell>
          <cell r="AK275">
            <v>1578985</v>
          </cell>
          <cell r="AL275">
            <v>1525</v>
          </cell>
          <cell r="AM275">
            <v>7894925</v>
          </cell>
          <cell r="AN275">
            <v>0</v>
          </cell>
          <cell r="AO275" t="str">
            <v>판매계획 미입력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 t="str">
            <v/>
          </cell>
          <cell r="BB275">
            <v>5177</v>
          </cell>
          <cell r="BC275">
            <v>1578985</v>
          </cell>
          <cell r="BD275">
            <v>7894925</v>
          </cell>
          <cell r="BE275" t="str">
            <v>판매계획 미입력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 t="str">
            <v/>
          </cell>
          <cell r="BQ275">
            <v>5177</v>
          </cell>
          <cell r="BR275">
            <v>1578985</v>
          </cell>
          <cell r="BS275">
            <v>7894925</v>
          </cell>
          <cell r="BT275" t="str">
            <v>판매계획 미입력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 t="str">
            <v/>
          </cell>
          <cell r="CF275">
            <v>5177</v>
          </cell>
          <cell r="CG275">
            <v>1578985</v>
          </cell>
          <cell r="CH275">
            <v>7894925</v>
          </cell>
          <cell r="CI275" t="str">
            <v>판매계획 미입력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 t="str">
            <v/>
          </cell>
          <cell r="CT275">
            <v>5177</v>
          </cell>
          <cell r="CU275">
            <v>1578985</v>
          </cell>
          <cell r="CV275">
            <v>7894925</v>
          </cell>
          <cell r="CW275" t="str">
            <v>판매계획 미입력</v>
          </cell>
        </row>
        <row r="276">
          <cell r="D276">
            <v>7302335</v>
          </cell>
          <cell r="E276" t="str">
            <v>이지듀밀착커버앰플쿠션퍼프(1개입)</v>
          </cell>
          <cell r="F276" t="str">
            <v/>
          </cell>
          <cell r="G276">
            <v>1</v>
          </cell>
          <cell r="H276">
            <v>0</v>
          </cell>
          <cell r="I276">
            <v>325</v>
          </cell>
          <cell r="J276">
            <v>0</v>
          </cell>
          <cell r="K276">
            <v>0</v>
          </cell>
          <cell r="L276">
            <v>1</v>
          </cell>
          <cell r="M276">
            <v>0</v>
          </cell>
          <cell r="N276" t="str">
            <v/>
          </cell>
          <cell r="O276" t="str">
            <v/>
          </cell>
          <cell r="P276">
            <v>13577</v>
          </cell>
          <cell r="Q276">
            <v>325</v>
          </cell>
          <cell r="R276">
            <v>4412525</v>
          </cell>
          <cell r="S276">
            <v>1625</v>
          </cell>
          <cell r="T276">
            <v>22062625</v>
          </cell>
          <cell r="U276">
            <v>13577</v>
          </cell>
          <cell r="V276">
            <v>4412525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 t="str">
            <v/>
          </cell>
          <cell r="AI276">
            <v>13577</v>
          </cell>
          <cell r="AJ276">
            <v>325</v>
          </cell>
          <cell r="AK276">
            <v>4412525</v>
          </cell>
          <cell r="AL276">
            <v>1625</v>
          </cell>
          <cell r="AM276">
            <v>22062625</v>
          </cell>
          <cell r="AN276">
            <v>0</v>
          </cell>
          <cell r="AO276">
            <v>280.88923976839988</v>
          </cell>
          <cell r="AP276">
            <v>0</v>
          </cell>
          <cell r="AQ276">
            <v>0</v>
          </cell>
          <cell r="AR276">
            <v>0</v>
          </cell>
          <cell r="AS276">
            <v>1450.9622357206761</v>
          </cell>
          <cell r="AT276">
            <v>471562.72660921974</v>
          </cell>
          <cell r="AU276">
            <v>2357813.6330460985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 t="str">
            <v/>
          </cell>
          <cell r="BB276">
            <v>12126.037764279325</v>
          </cell>
          <cell r="BC276">
            <v>3940962.2733907807</v>
          </cell>
          <cell r="BD276">
            <v>19704811.366953902</v>
          </cell>
          <cell r="BE276">
            <v>152.12174733437632</v>
          </cell>
          <cell r="BF276">
            <v>0</v>
          </cell>
          <cell r="BG276">
            <v>0</v>
          </cell>
          <cell r="BH276">
            <v>1449.6289023873428</v>
          </cell>
          <cell r="BI276">
            <v>471129.39327588642</v>
          </cell>
          <cell r="BJ276">
            <v>2355646.966379432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 t="str">
            <v/>
          </cell>
          <cell r="BQ276">
            <v>10676.408861891981</v>
          </cell>
          <cell r="BR276">
            <v>3469832.8801148939</v>
          </cell>
          <cell r="BS276">
            <v>17349164.400574468</v>
          </cell>
          <cell r="BT276">
            <v>167.85294391850172</v>
          </cell>
          <cell r="BU276">
            <v>0</v>
          </cell>
          <cell r="BV276">
            <v>0</v>
          </cell>
          <cell r="BW276">
            <v>1449.6289023873428</v>
          </cell>
          <cell r="BX276">
            <v>471129.39327588642</v>
          </cell>
          <cell r="BY276">
            <v>2355646.966379432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 t="str">
            <v/>
          </cell>
          <cell r="CF276">
            <v>9226.7799595046381</v>
          </cell>
          <cell r="CG276">
            <v>2998703.4868390076</v>
          </cell>
          <cell r="CH276">
            <v>14993517.434195036</v>
          </cell>
          <cell r="CI276">
            <v>194.25314709841803</v>
          </cell>
          <cell r="CJ276">
            <v>0</v>
          </cell>
          <cell r="CK276">
            <v>4274.8867071620289</v>
          </cell>
          <cell r="CL276">
            <v>1389338.1798276594</v>
          </cell>
          <cell r="CM276">
            <v>6946690.899138297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 t="str">
            <v/>
          </cell>
          <cell r="CT276">
            <v>4951.8932523426092</v>
          </cell>
          <cell r="CU276">
            <v>1609365.307011348</v>
          </cell>
          <cell r="CV276">
            <v>8046826.53505674</v>
          </cell>
          <cell r="CW276" t="str">
            <v>판매계획 미입력</v>
          </cell>
        </row>
        <row r="277">
          <cell r="D277">
            <v>9312366</v>
          </cell>
          <cell r="E277" t="str">
            <v>이지듀디더블유이지에프멜라토닝원데이앰플부스터샷20ML</v>
          </cell>
          <cell r="F277">
            <v>0.12</v>
          </cell>
          <cell r="G277" t="str">
            <v>1</v>
          </cell>
          <cell r="H277">
            <v>0</v>
          </cell>
          <cell r="I277">
            <v>4501.7278411755515</v>
          </cell>
          <cell r="J277">
            <v>9645</v>
          </cell>
          <cell r="K277">
            <v>9191</v>
          </cell>
          <cell r="L277">
            <v>0</v>
          </cell>
          <cell r="M277">
            <v>0</v>
          </cell>
          <cell r="N277" t="str">
            <v/>
          </cell>
          <cell r="O277" t="str">
            <v/>
          </cell>
          <cell r="P277">
            <v>19191</v>
          </cell>
          <cell r="Q277">
            <v>4501.7278411755515</v>
          </cell>
          <cell r="R277">
            <v>86392659</v>
          </cell>
          <cell r="S277">
            <v>21186.937620578778</v>
          </cell>
          <cell r="T277">
            <v>406598519.87652731</v>
          </cell>
          <cell r="U277">
            <v>19191</v>
          </cell>
          <cell r="V277">
            <v>86392659.000000015</v>
          </cell>
          <cell r="W277">
            <v>0</v>
          </cell>
          <cell r="X277">
            <v>15550</v>
          </cell>
          <cell r="Y277">
            <v>4502.5139953987737</v>
          </cell>
          <cell r="Z277">
            <v>77742080.458710268</v>
          </cell>
          <cell r="AA277">
            <v>21186.937620578778</v>
          </cell>
          <cell r="AB277">
            <v>329456880</v>
          </cell>
          <cell r="AC277">
            <v>77180</v>
          </cell>
          <cell r="AD277">
            <v>4502.7094972790883</v>
          </cell>
          <cell r="AE277">
            <v>347519119.00000006</v>
          </cell>
          <cell r="AF277">
            <v>21186.937620578778</v>
          </cell>
          <cell r="AG277">
            <v>1635207845.5562701</v>
          </cell>
          <cell r="AH277">
            <v>9261.6</v>
          </cell>
          <cell r="AI277">
            <v>80821</v>
          </cell>
          <cell r="AJ277">
            <v>4406.8954546626474</v>
          </cell>
          <cell r="AK277">
            <v>356169697.54128981</v>
          </cell>
          <cell r="AL277">
            <v>21186.937620578778</v>
          </cell>
          <cell r="AM277">
            <v>1712349485.4327974</v>
          </cell>
          <cell r="AN277">
            <v>0</v>
          </cell>
          <cell r="AO277">
            <v>267.26727905627541</v>
          </cell>
          <cell r="AP277">
            <v>0</v>
          </cell>
          <cell r="AQ277">
            <v>0</v>
          </cell>
          <cell r="AR277">
            <v>0</v>
          </cell>
          <cell r="AS277">
            <v>5763.1578947368425</v>
          </cell>
          <cell r="AT277">
            <v>25397634.330818944</v>
          </cell>
          <cell r="AU277">
            <v>122103666.8133356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75057.84210526316</v>
          </cell>
          <cell r="BC277">
            <v>330772063.21047091</v>
          </cell>
          <cell r="BD277">
            <v>1590245818.6194618</v>
          </cell>
          <cell r="BE277">
            <v>209.92625122669284</v>
          </cell>
          <cell r="BF277">
            <v>0</v>
          </cell>
          <cell r="BG277">
            <v>0</v>
          </cell>
          <cell r="BH277">
            <v>13257.894736842105</v>
          </cell>
          <cell r="BI277">
            <v>58426156.054185309</v>
          </cell>
          <cell r="BJ277">
            <v>280894188.76967335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61799.947368421053</v>
          </cell>
          <cell r="BR277">
            <v>272345907.15628558</v>
          </cell>
          <cell r="BS277">
            <v>1309351629.8497884</v>
          </cell>
          <cell r="BT277">
            <v>194.70646976996989</v>
          </cell>
          <cell r="BU277">
            <v>0</v>
          </cell>
          <cell r="BV277">
            <v>0</v>
          </cell>
          <cell r="BW277">
            <v>8194.7368421052633</v>
          </cell>
          <cell r="BX277">
            <v>36113348.541630223</v>
          </cell>
          <cell r="BY277">
            <v>173621378.29074293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53605.210526315786</v>
          </cell>
          <cell r="CG277">
            <v>236232558.61465535</v>
          </cell>
          <cell r="CH277">
            <v>1135730251.5590453</v>
          </cell>
          <cell r="CI277">
            <v>160.72821798670896</v>
          </cell>
          <cell r="CJ277">
            <v>0</v>
          </cell>
          <cell r="CK277">
            <v>10726.315789473685</v>
          </cell>
          <cell r="CL277">
            <v>48286954.422714606</v>
          </cell>
          <cell r="CM277">
            <v>227257783.53020817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42878.8947368421</v>
          </cell>
          <cell r="CU277">
            <v>188962806.31674755</v>
          </cell>
          <cell r="CV277">
            <v>908472468.0288372</v>
          </cell>
          <cell r="CW277">
            <v>133.37136776622737</v>
          </cell>
        </row>
        <row r="278">
          <cell r="D278">
            <v>9312367</v>
          </cell>
          <cell r="E278" t="str">
            <v>이지듀디더블유이지에프멜라토닝원데이앰플부스터샷리필20ML </v>
          </cell>
          <cell r="F278">
            <v>0.12</v>
          </cell>
          <cell r="G278" t="str">
            <v>1</v>
          </cell>
          <cell r="H278">
            <v>0</v>
          </cell>
          <cell r="I278">
            <v>2463.7277749007421</v>
          </cell>
          <cell r="J278">
            <v>3727</v>
          </cell>
          <cell r="K278">
            <v>3474</v>
          </cell>
          <cell r="L278">
            <v>1</v>
          </cell>
          <cell r="M278">
            <v>0</v>
          </cell>
          <cell r="N278" t="str">
            <v/>
          </cell>
          <cell r="O278" t="str">
            <v/>
          </cell>
          <cell r="P278">
            <v>11586</v>
          </cell>
          <cell r="Q278">
            <v>2463.7277749007421</v>
          </cell>
          <cell r="R278">
            <v>28544750</v>
          </cell>
          <cell r="S278">
            <v>17841.998848589523</v>
          </cell>
          <cell r="T278">
            <v>206717398.65975821</v>
          </cell>
          <cell r="U278">
            <v>11586</v>
          </cell>
          <cell r="V278">
            <v>28544750</v>
          </cell>
          <cell r="W278">
            <v>0</v>
          </cell>
          <cell r="X278">
            <v>3474</v>
          </cell>
          <cell r="Y278">
            <v>2464.5866855524077</v>
          </cell>
          <cell r="Z278">
            <v>9507024.3421658408</v>
          </cell>
          <cell r="AA278">
            <v>17841.998848589523</v>
          </cell>
          <cell r="AB278">
            <v>61983104</v>
          </cell>
          <cell r="AC278">
            <v>91600</v>
          </cell>
          <cell r="AD278">
            <v>2464.695229257642</v>
          </cell>
          <cell r="AE278">
            <v>225766083</v>
          </cell>
          <cell r="AF278">
            <v>17841.998848589523</v>
          </cell>
          <cell r="AG278">
            <v>1634327094.5308003</v>
          </cell>
          <cell r="AH278">
            <v>10992</v>
          </cell>
          <cell r="AI278">
            <v>99712</v>
          </cell>
          <cell r="AJ278">
            <v>2455.1087999221172</v>
          </cell>
          <cell r="AK278">
            <v>244803808.65783417</v>
          </cell>
          <cell r="AL278">
            <v>17841.998848589523</v>
          </cell>
          <cell r="AM278">
            <v>1779061389.1905584</v>
          </cell>
          <cell r="AN278">
            <v>0</v>
          </cell>
          <cell r="AO278">
            <v>496.47128585240085</v>
          </cell>
          <cell r="AP278">
            <v>0</v>
          </cell>
          <cell r="AQ278">
            <v>0</v>
          </cell>
          <cell r="AR278">
            <v>0</v>
          </cell>
          <cell r="AS278">
            <v>885.43689320388353</v>
          </cell>
          <cell r="AT278">
            <v>2173843.9082805542</v>
          </cell>
          <cell r="AU278">
            <v>15797964.029042374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98826.563106796122</v>
          </cell>
          <cell r="BC278">
            <v>242629964.74955362</v>
          </cell>
          <cell r="BD278">
            <v>1763263425.1615162</v>
          </cell>
          <cell r="BE278">
            <v>361.97488640404606</v>
          </cell>
          <cell r="BF278">
            <v>0</v>
          </cell>
          <cell r="BG278">
            <v>0</v>
          </cell>
          <cell r="BH278">
            <v>9708.7378640776697</v>
          </cell>
          <cell r="BI278">
            <v>23836007.766234148</v>
          </cell>
          <cell r="BJ278">
            <v>173223289.79213127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89117.825242718449</v>
          </cell>
          <cell r="BR278">
            <v>218793956.98331946</v>
          </cell>
          <cell r="BS278">
            <v>1590040135.3693848</v>
          </cell>
          <cell r="BT278">
            <v>431.44476574605665</v>
          </cell>
          <cell r="BU278">
            <v>0</v>
          </cell>
          <cell r="BV278">
            <v>0</v>
          </cell>
          <cell r="BW278">
            <v>7481.5533980582522</v>
          </cell>
          <cell r="BX278">
            <v>18368027.584660035</v>
          </cell>
          <cell r="BY278">
            <v>133485867.11381637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81636.271844660194</v>
          </cell>
          <cell r="CG278">
            <v>200425929.39865941</v>
          </cell>
          <cell r="CH278">
            <v>1456554268.2555685</v>
          </cell>
          <cell r="CI278">
            <v>495.24707767093219</v>
          </cell>
          <cell r="CJ278">
            <v>0</v>
          </cell>
          <cell r="CK278">
            <v>7381.5533980582522</v>
          </cell>
          <cell r="CL278">
            <v>18186138.12870907</v>
          </cell>
          <cell r="CM278">
            <v>131701667.22895741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74254.718446601939</v>
          </cell>
          <cell r="CU278">
            <v>182303412.69399157</v>
          </cell>
          <cell r="CV278">
            <v>1324852601.0266111</v>
          </cell>
          <cell r="CW278">
            <v>597.70366337484791</v>
          </cell>
        </row>
        <row r="279">
          <cell r="D279">
            <v>9312423</v>
          </cell>
          <cell r="E279" t="str">
            <v>이지듀멜라비토닝앰플쿠션13호포슬린13g(미국)리필</v>
          </cell>
          <cell r="F279">
            <v>0.06</v>
          </cell>
          <cell r="G279" t="str">
            <v>1</v>
          </cell>
          <cell r="H279">
            <v>0</v>
          </cell>
          <cell r="I279">
            <v>2876.8637927080945</v>
          </cell>
          <cell r="J279">
            <v>540</v>
          </cell>
          <cell r="K279">
            <v>0</v>
          </cell>
          <cell r="L279">
            <v>1</v>
          </cell>
          <cell r="M279">
            <v>0</v>
          </cell>
          <cell r="N279" t="str">
            <v/>
          </cell>
          <cell r="O279" t="str">
            <v/>
          </cell>
          <cell r="P279">
            <v>4361</v>
          </cell>
          <cell r="Q279">
            <v>2876.8637927080945</v>
          </cell>
          <cell r="R279">
            <v>12546003</v>
          </cell>
          <cell r="S279">
            <v>14384.318963540472</v>
          </cell>
          <cell r="T279">
            <v>62730015</v>
          </cell>
          <cell r="U279">
            <v>4361</v>
          </cell>
          <cell r="V279">
            <v>12546003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4361</v>
          </cell>
          <cell r="AJ279">
            <v>2876.8637927080945</v>
          </cell>
          <cell r="AK279">
            <v>12546003</v>
          </cell>
          <cell r="AL279">
            <v>14384.318963540472</v>
          </cell>
          <cell r="AM279">
            <v>62730015</v>
          </cell>
          <cell r="AN279">
            <v>0</v>
          </cell>
          <cell r="AO279">
            <v>1962.4499999999998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4361</v>
          </cell>
          <cell r="BC279">
            <v>12546003</v>
          </cell>
          <cell r="BD279">
            <v>62730015</v>
          </cell>
          <cell r="BE279">
            <v>1308.3</v>
          </cell>
          <cell r="BF279">
            <v>0</v>
          </cell>
          <cell r="BG279">
            <v>0</v>
          </cell>
          <cell r="BH279">
            <v>100</v>
          </cell>
          <cell r="BI279">
            <v>287686.37927080947</v>
          </cell>
          <cell r="BJ279">
            <v>1438431.8963540473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4261</v>
          </cell>
          <cell r="BR279">
            <v>12258316.620729191</v>
          </cell>
          <cell r="BS279">
            <v>61291583.103645951</v>
          </cell>
          <cell r="BT279">
            <v>1278.3</v>
          </cell>
          <cell r="BU279">
            <v>0</v>
          </cell>
          <cell r="BV279">
            <v>0</v>
          </cell>
          <cell r="BW279">
            <v>100</v>
          </cell>
          <cell r="BX279">
            <v>287686.37927080947</v>
          </cell>
          <cell r="BY279">
            <v>1438431.8963540473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4161</v>
          </cell>
          <cell r="CG279">
            <v>11970630.241458381</v>
          </cell>
          <cell r="CH279">
            <v>59853151.207291909</v>
          </cell>
          <cell r="CI279">
            <v>1248.3</v>
          </cell>
          <cell r="CJ279">
            <v>0</v>
          </cell>
          <cell r="CK279">
            <v>100</v>
          </cell>
          <cell r="CL279">
            <v>287686.37927080947</v>
          </cell>
          <cell r="CM279">
            <v>1438431.8963540473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4061</v>
          </cell>
          <cell r="CU279">
            <v>11682943.862187572</v>
          </cell>
          <cell r="CV279">
            <v>58414719.310937859</v>
          </cell>
          <cell r="CW279">
            <v>1218.3</v>
          </cell>
        </row>
        <row r="280">
          <cell r="D280">
            <v>9312424</v>
          </cell>
          <cell r="E280" t="str">
            <v>이지듀멜라비토닝앰플쿠션17호아이보리13g(미국)리필</v>
          </cell>
          <cell r="F280">
            <v>0.06</v>
          </cell>
          <cell r="G280" t="str">
            <v>1</v>
          </cell>
          <cell r="H280">
            <v>0</v>
          </cell>
          <cell r="I280">
            <v>2876.863811466123</v>
          </cell>
          <cell r="J280">
            <v>540</v>
          </cell>
          <cell r="K280">
            <v>0</v>
          </cell>
          <cell r="L280">
            <v>1</v>
          </cell>
          <cell r="M280">
            <v>0</v>
          </cell>
          <cell r="N280" t="str">
            <v/>
          </cell>
          <cell r="O280" t="str">
            <v/>
          </cell>
          <cell r="P280">
            <v>4413</v>
          </cell>
          <cell r="Q280">
            <v>2876.863811466123</v>
          </cell>
          <cell r="R280">
            <v>12695600</v>
          </cell>
          <cell r="S280">
            <v>14384.319057330615</v>
          </cell>
          <cell r="T280">
            <v>63478000</v>
          </cell>
          <cell r="U280">
            <v>4413</v>
          </cell>
          <cell r="V280">
            <v>12695600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4413</v>
          </cell>
          <cell r="AJ280">
            <v>2876.863811466123</v>
          </cell>
          <cell r="AK280">
            <v>12695600</v>
          </cell>
          <cell r="AL280">
            <v>14384.319057330615</v>
          </cell>
          <cell r="AM280">
            <v>63478000</v>
          </cell>
          <cell r="AN280">
            <v>0</v>
          </cell>
          <cell r="AO280">
            <v>1985.85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4413</v>
          </cell>
          <cell r="BC280">
            <v>12695600</v>
          </cell>
          <cell r="BD280">
            <v>63478000</v>
          </cell>
          <cell r="BE280">
            <v>1323.9</v>
          </cell>
          <cell r="BF280">
            <v>0</v>
          </cell>
          <cell r="BG280">
            <v>0</v>
          </cell>
          <cell r="BH280">
            <v>100</v>
          </cell>
          <cell r="BI280">
            <v>287686.38114661229</v>
          </cell>
          <cell r="BJ280">
            <v>1438431.9057330615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4313</v>
          </cell>
          <cell r="BR280">
            <v>12407913.618853388</v>
          </cell>
          <cell r="BS280">
            <v>62039568.094266944</v>
          </cell>
          <cell r="BT280">
            <v>1293.9000000000001</v>
          </cell>
          <cell r="BU280">
            <v>0</v>
          </cell>
          <cell r="BV280">
            <v>0</v>
          </cell>
          <cell r="BW280">
            <v>100</v>
          </cell>
          <cell r="BX280">
            <v>287686.38114661229</v>
          </cell>
          <cell r="BY280">
            <v>1438431.9057330615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4213</v>
          </cell>
          <cell r="CG280">
            <v>12120227.237706777</v>
          </cell>
          <cell r="CH280">
            <v>60601136.18853388</v>
          </cell>
          <cell r="CI280">
            <v>1263.9000000000001</v>
          </cell>
          <cell r="CJ280">
            <v>0</v>
          </cell>
          <cell r="CK280">
            <v>100</v>
          </cell>
          <cell r="CL280">
            <v>287686.38114661229</v>
          </cell>
          <cell r="CM280">
            <v>1438431.9057330615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4113</v>
          </cell>
          <cell r="CU280">
            <v>11832540.856560163</v>
          </cell>
          <cell r="CV280">
            <v>59162704.282800816</v>
          </cell>
          <cell r="CW280">
            <v>1233.9000000000001</v>
          </cell>
        </row>
        <row r="281">
          <cell r="D281">
            <v>9312425</v>
          </cell>
          <cell r="E281" t="str">
            <v>이지듀멜라비토닝앰플쿠션19호샌드13g(미국)리필</v>
          </cell>
          <cell r="F281">
            <v>0.06</v>
          </cell>
          <cell r="G281" t="str">
            <v>1</v>
          </cell>
          <cell r="H281">
            <v>0</v>
          </cell>
          <cell r="I281">
            <v>2876.8638958666361</v>
          </cell>
          <cell r="J281">
            <v>540</v>
          </cell>
          <cell r="K281">
            <v>0</v>
          </cell>
          <cell r="L281">
            <v>1</v>
          </cell>
          <cell r="M281">
            <v>0</v>
          </cell>
          <cell r="N281" t="str">
            <v/>
          </cell>
          <cell r="O281" t="str">
            <v/>
          </cell>
          <cell r="P281">
            <v>4379</v>
          </cell>
          <cell r="Q281">
            <v>2876.8638958666361</v>
          </cell>
          <cell r="R281">
            <v>12597787</v>
          </cell>
          <cell r="S281">
            <v>14384.31947933318</v>
          </cell>
          <cell r="T281">
            <v>62988935</v>
          </cell>
          <cell r="U281">
            <v>4379</v>
          </cell>
          <cell r="V281">
            <v>12597787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4379</v>
          </cell>
          <cell r="AJ281">
            <v>2876.8638958666361</v>
          </cell>
          <cell r="AK281">
            <v>12597787</v>
          </cell>
          <cell r="AL281">
            <v>14384.31947933318</v>
          </cell>
          <cell r="AM281">
            <v>62988935</v>
          </cell>
          <cell r="AN281">
            <v>0</v>
          </cell>
          <cell r="AO281">
            <v>394.11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4379</v>
          </cell>
          <cell r="BC281">
            <v>12597787</v>
          </cell>
          <cell r="BD281">
            <v>62988935</v>
          </cell>
          <cell r="BE281">
            <v>262.73999999999995</v>
          </cell>
          <cell r="BF281">
            <v>0</v>
          </cell>
          <cell r="BG281">
            <v>0</v>
          </cell>
          <cell r="BH281">
            <v>500</v>
          </cell>
          <cell r="BI281">
            <v>1438431.9479333181</v>
          </cell>
          <cell r="BJ281">
            <v>7192159.7396665905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3879</v>
          </cell>
          <cell r="BR281">
            <v>11159355.052066682</v>
          </cell>
          <cell r="BS281">
            <v>55796775.260333404</v>
          </cell>
          <cell r="BT281">
            <v>232.74</v>
          </cell>
          <cell r="BU281">
            <v>0</v>
          </cell>
          <cell r="BV281">
            <v>0</v>
          </cell>
          <cell r="BW281">
            <v>500</v>
          </cell>
          <cell r="BX281">
            <v>1438431.9479333181</v>
          </cell>
          <cell r="BY281">
            <v>7192159.7396665905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3379</v>
          </cell>
          <cell r="CG281">
            <v>9720923.1041333638</v>
          </cell>
          <cell r="CH281">
            <v>48604615.520666815</v>
          </cell>
          <cell r="CI281">
            <v>202.74</v>
          </cell>
          <cell r="CJ281">
            <v>0</v>
          </cell>
          <cell r="CK281">
            <v>500</v>
          </cell>
          <cell r="CL281">
            <v>1438431.9479333181</v>
          </cell>
          <cell r="CM281">
            <v>7192159.7396665905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2879</v>
          </cell>
          <cell r="CU281">
            <v>8282491.1562000457</v>
          </cell>
          <cell r="CV281">
            <v>41412455.781000227</v>
          </cell>
          <cell r="CW281">
            <v>172.74</v>
          </cell>
        </row>
        <row r="282">
          <cell r="D282">
            <v>9312426</v>
          </cell>
          <cell r="E282" t="str">
            <v>이지듀멜라비토닝앰플쿠션21호베이지13g(미국)리필</v>
          </cell>
          <cell r="F282">
            <v>0.06</v>
          </cell>
          <cell r="G282" t="str">
            <v>1</v>
          </cell>
          <cell r="H282">
            <v>0</v>
          </cell>
          <cell r="I282">
            <v>2876.8637911464243</v>
          </cell>
          <cell r="J282">
            <v>540</v>
          </cell>
          <cell r="K282">
            <v>0</v>
          </cell>
          <cell r="L282">
            <v>1</v>
          </cell>
          <cell r="M282">
            <v>0</v>
          </cell>
          <cell r="N282" t="str">
            <v/>
          </cell>
          <cell r="O282" t="str">
            <v/>
          </cell>
          <cell r="P282">
            <v>4405</v>
          </cell>
          <cell r="Q282">
            <v>2876.8637911464243</v>
          </cell>
          <cell r="R282">
            <v>12672585</v>
          </cell>
          <cell r="S282">
            <v>14384.31895573212</v>
          </cell>
          <cell r="T282">
            <v>63362924.999999993</v>
          </cell>
          <cell r="U282">
            <v>4405</v>
          </cell>
          <cell r="V282">
            <v>12672585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4405</v>
          </cell>
          <cell r="AJ282">
            <v>2876.8637911464243</v>
          </cell>
          <cell r="AK282">
            <v>12672585</v>
          </cell>
          <cell r="AL282">
            <v>14384.31895573212</v>
          </cell>
          <cell r="AM282">
            <v>63362924.999999993</v>
          </cell>
          <cell r="AN282">
            <v>0</v>
          </cell>
          <cell r="AO282">
            <v>396.45000000000005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4405</v>
          </cell>
          <cell r="BC282">
            <v>12672585</v>
          </cell>
          <cell r="BD282">
            <v>63362924.999999993</v>
          </cell>
          <cell r="BE282">
            <v>264.3</v>
          </cell>
          <cell r="BF282">
            <v>0</v>
          </cell>
          <cell r="BG282">
            <v>0</v>
          </cell>
          <cell r="BH282">
            <v>500</v>
          </cell>
          <cell r="BI282">
            <v>1438431.8955732121</v>
          </cell>
          <cell r="BJ282">
            <v>7192159.4778660601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3905</v>
          </cell>
          <cell r="BR282">
            <v>11234153.104426786</v>
          </cell>
          <cell r="BS282">
            <v>56170765.522133932</v>
          </cell>
          <cell r="BT282">
            <v>234.29999999999998</v>
          </cell>
          <cell r="BU282">
            <v>0</v>
          </cell>
          <cell r="BV282">
            <v>0</v>
          </cell>
          <cell r="BW282">
            <v>500</v>
          </cell>
          <cell r="BX282">
            <v>1438431.8955732121</v>
          </cell>
          <cell r="BY282">
            <v>7192159.4778660601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3405</v>
          </cell>
          <cell r="CG282">
            <v>9795721.2088535745</v>
          </cell>
          <cell r="CH282">
            <v>48978606.04426787</v>
          </cell>
          <cell r="CI282">
            <v>204.29999999999998</v>
          </cell>
          <cell r="CJ282">
            <v>0</v>
          </cell>
          <cell r="CK282">
            <v>500</v>
          </cell>
          <cell r="CL282">
            <v>1438431.8955732121</v>
          </cell>
          <cell r="CM282">
            <v>7192159.4778660601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2905</v>
          </cell>
          <cell r="CU282">
            <v>8357289.3132803626</v>
          </cell>
          <cell r="CV282">
            <v>41786446.566401809</v>
          </cell>
          <cell r="CW282">
            <v>174.29999999999998</v>
          </cell>
        </row>
        <row r="283">
          <cell r="D283">
            <v>9312427</v>
          </cell>
          <cell r="E283" t="str">
            <v>이지듀멜라비토닝앰플쿠션23호내추럴13g(미국)리필</v>
          </cell>
          <cell r="F283">
            <v>0.06</v>
          </cell>
          <cell r="G283" t="str">
            <v>1</v>
          </cell>
          <cell r="H283">
            <v>0</v>
          </cell>
          <cell r="I283">
            <v>2876.8638356796678</v>
          </cell>
          <cell r="J283">
            <v>540</v>
          </cell>
          <cell r="K283">
            <v>0</v>
          </cell>
          <cell r="L283">
            <v>1</v>
          </cell>
          <cell r="M283">
            <v>0</v>
          </cell>
          <cell r="N283" t="str">
            <v/>
          </cell>
          <cell r="O283" t="str">
            <v/>
          </cell>
          <cell r="P283">
            <v>4333</v>
          </cell>
          <cell r="Q283">
            <v>2876.8638356796678</v>
          </cell>
          <cell r="R283">
            <v>12465451</v>
          </cell>
          <cell r="S283">
            <v>14384.319178398338</v>
          </cell>
          <cell r="T283">
            <v>62327255</v>
          </cell>
          <cell r="U283">
            <v>4333</v>
          </cell>
          <cell r="V283">
            <v>12465451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4333</v>
          </cell>
          <cell r="AJ283">
            <v>2876.8638356796678</v>
          </cell>
          <cell r="AK283">
            <v>12465451</v>
          </cell>
          <cell r="AL283">
            <v>14384.319178398338</v>
          </cell>
          <cell r="AM283">
            <v>62327255</v>
          </cell>
          <cell r="AN283">
            <v>0</v>
          </cell>
          <cell r="AO283">
            <v>389.97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4333</v>
          </cell>
          <cell r="BC283">
            <v>12465451</v>
          </cell>
          <cell r="BD283">
            <v>62327255</v>
          </cell>
          <cell r="BE283">
            <v>259.98</v>
          </cell>
          <cell r="BF283">
            <v>0</v>
          </cell>
          <cell r="BG283">
            <v>0</v>
          </cell>
          <cell r="BH283">
            <v>500</v>
          </cell>
          <cell r="BI283">
            <v>1438431.917839834</v>
          </cell>
          <cell r="BJ283">
            <v>7192159.5891991695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3833</v>
          </cell>
          <cell r="BR283">
            <v>11027019.082160167</v>
          </cell>
          <cell r="BS283">
            <v>55135095.41080083</v>
          </cell>
          <cell r="BT283">
            <v>229.98000000000002</v>
          </cell>
          <cell r="BU283">
            <v>0</v>
          </cell>
          <cell r="BV283">
            <v>0</v>
          </cell>
          <cell r="BW283">
            <v>500</v>
          </cell>
          <cell r="BX283">
            <v>1438431.917839834</v>
          </cell>
          <cell r="BY283">
            <v>7192159.5891991695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3333</v>
          </cell>
          <cell r="CG283">
            <v>9588587.1643203329</v>
          </cell>
          <cell r="CH283">
            <v>47942935.821601659</v>
          </cell>
          <cell r="CI283">
            <v>199.98000000000002</v>
          </cell>
          <cell r="CJ283">
            <v>0</v>
          </cell>
          <cell r="CK283">
            <v>500</v>
          </cell>
          <cell r="CL283">
            <v>1438431.917839834</v>
          </cell>
          <cell r="CM283">
            <v>7192159.5891991695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2833</v>
          </cell>
          <cell r="CU283">
            <v>8150155.2464804985</v>
          </cell>
          <cell r="CV283">
            <v>40750776.232402496</v>
          </cell>
          <cell r="CW283">
            <v>169.98000000000002</v>
          </cell>
        </row>
        <row r="284">
          <cell r="D284">
            <v>9312428</v>
          </cell>
          <cell r="E284" t="str">
            <v>이지듀멜라비토닝앰플쿠션25호허니13g(미국)리필</v>
          </cell>
          <cell r="F284">
            <v>0.06</v>
          </cell>
          <cell r="G284" t="str">
            <v>1</v>
          </cell>
          <cell r="H284">
            <v>0</v>
          </cell>
          <cell r="I284">
            <v>2876.8637919233402</v>
          </cell>
          <cell r="J284">
            <v>540</v>
          </cell>
          <cell r="K284">
            <v>0</v>
          </cell>
          <cell r="L284">
            <v>1</v>
          </cell>
          <cell r="M284">
            <v>0</v>
          </cell>
          <cell r="N284" t="str">
            <v/>
          </cell>
          <cell r="O284" t="str">
            <v/>
          </cell>
          <cell r="P284">
            <v>4383</v>
          </cell>
          <cell r="Q284">
            <v>2876.8637919233402</v>
          </cell>
          <cell r="R284">
            <v>12609294</v>
          </cell>
          <cell r="S284">
            <v>14384.318959616699</v>
          </cell>
          <cell r="T284">
            <v>63046469.999999993</v>
          </cell>
          <cell r="U284">
            <v>4383</v>
          </cell>
          <cell r="V284">
            <v>12609294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4383</v>
          </cell>
          <cell r="AJ284">
            <v>2876.8637919233402</v>
          </cell>
          <cell r="AK284">
            <v>12609294</v>
          </cell>
          <cell r="AL284">
            <v>14384.318959616699</v>
          </cell>
          <cell r="AM284">
            <v>63046469.999999993</v>
          </cell>
          <cell r="AN284">
            <v>0</v>
          </cell>
          <cell r="AO284">
            <v>1972.3499999999997</v>
          </cell>
          <cell r="AP284">
            <v>0</v>
          </cell>
          <cell r="AQ284" t="str">
            <v>미국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4383</v>
          </cell>
          <cell r="BC284">
            <v>12609294</v>
          </cell>
          <cell r="BD284">
            <v>63046469.999999993</v>
          </cell>
          <cell r="BE284">
            <v>1314.8999999999999</v>
          </cell>
          <cell r="BF284">
            <v>0</v>
          </cell>
          <cell r="BG284">
            <v>0</v>
          </cell>
          <cell r="BH284">
            <v>100</v>
          </cell>
          <cell r="BI284">
            <v>287686.37919233402</v>
          </cell>
          <cell r="BJ284">
            <v>1438431.89596167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4283</v>
          </cell>
          <cell r="BR284">
            <v>12321607.620807666</v>
          </cell>
          <cell r="BS284">
            <v>61608038.10403832</v>
          </cell>
          <cell r="BT284">
            <v>1284.8999999999999</v>
          </cell>
          <cell r="BU284">
            <v>0</v>
          </cell>
          <cell r="BV284">
            <v>0</v>
          </cell>
          <cell r="BW284">
            <v>100</v>
          </cell>
          <cell r="BX284">
            <v>287686.37919233402</v>
          </cell>
          <cell r="BY284">
            <v>1438431.89596167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4183</v>
          </cell>
          <cell r="CG284">
            <v>12033921.241615333</v>
          </cell>
          <cell r="CH284">
            <v>60169606.208076656</v>
          </cell>
          <cell r="CI284">
            <v>1254.8999999999999</v>
          </cell>
          <cell r="CJ284">
            <v>0</v>
          </cell>
          <cell r="CK284">
            <v>100</v>
          </cell>
          <cell r="CL284">
            <v>287686.37919233402</v>
          </cell>
          <cell r="CM284">
            <v>1438431.89596167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4083</v>
          </cell>
          <cell r="CU284">
            <v>11746234.862422997</v>
          </cell>
          <cell r="CV284">
            <v>58731174.312114984</v>
          </cell>
          <cell r="CW284">
            <v>1224.8999999999999</v>
          </cell>
        </row>
        <row r="285">
          <cell r="D285">
            <v>9312429</v>
          </cell>
          <cell r="E285" t="str">
            <v>이지듀멜라비토닝앰플쿠션27호골든13g(미국)리필</v>
          </cell>
          <cell r="F285">
            <v>0.06</v>
          </cell>
          <cell r="G285" t="str">
            <v>1</v>
          </cell>
          <cell r="H285">
            <v>0</v>
          </cell>
          <cell r="I285">
            <v>2876.2997256515773</v>
          </cell>
          <cell r="J285">
            <v>540</v>
          </cell>
          <cell r="K285">
            <v>0</v>
          </cell>
          <cell r="L285">
            <v>1</v>
          </cell>
          <cell r="M285">
            <v>0</v>
          </cell>
          <cell r="N285" t="str">
            <v/>
          </cell>
          <cell r="O285" t="str">
            <v/>
          </cell>
          <cell r="P285">
            <v>4374</v>
          </cell>
          <cell r="Q285">
            <v>2876.2997256515773</v>
          </cell>
          <cell r="R285">
            <v>12580935</v>
          </cell>
          <cell r="S285">
            <v>14381.498628257887</v>
          </cell>
          <cell r="T285">
            <v>62904674.999999993</v>
          </cell>
          <cell r="U285">
            <v>4374</v>
          </cell>
          <cell r="V285">
            <v>12580935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4374</v>
          </cell>
          <cell r="AJ285">
            <v>2876.2997256515773</v>
          </cell>
          <cell r="AK285">
            <v>12580935</v>
          </cell>
          <cell r="AL285">
            <v>14381.498628257887</v>
          </cell>
          <cell r="AM285">
            <v>62904674.999999993</v>
          </cell>
          <cell r="AN285">
            <v>0</v>
          </cell>
          <cell r="AO285">
            <v>1968.3</v>
          </cell>
          <cell r="AP285">
            <v>0</v>
          </cell>
          <cell r="AQ285" t="str">
            <v>미국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4374</v>
          </cell>
          <cell r="BC285">
            <v>12580935</v>
          </cell>
          <cell r="BD285">
            <v>62904674.999999993</v>
          </cell>
          <cell r="BE285">
            <v>1312.2</v>
          </cell>
          <cell r="BF285">
            <v>0</v>
          </cell>
          <cell r="BG285">
            <v>0</v>
          </cell>
          <cell r="BH285">
            <v>100</v>
          </cell>
          <cell r="BI285">
            <v>287629.97256515775</v>
          </cell>
          <cell r="BJ285">
            <v>1438149.8628257886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4274</v>
          </cell>
          <cell r="BR285">
            <v>12293305.027434841</v>
          </cell>
          <cell r="BS285">
            <v>61466525.137174204</v>
          </cell>
          <cell r="BT285">
            <v>1282.2</v>
          </cell>
          <cell r="BU285">
            <v>0</v>
          </cell>
          <cell r="BV285">
            <v>0</v>
          </cell>
          <cell r="BW285">
            <v>100</v>
          </cell>
          <cell r="BX285">
            <v>287629.97256515775</v>
          </cell>
          <cell r="BY285">
            <v>1438149.8628257886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4174</v>
          </cell>
          <cell r="CG285">
            <v>12005675.054869683</v>
          </cell>
          <cell r="CH285">
            <v>60028375.274348415</v>
          </cell>
          <cell r="CI285">
            <v>1252.2</v>
          </cell>
          <cell r="CJ285">
            <v>0</v>
          </cell>
          <cell r="CK285">
            <v>100</v>
          </cell>
          <cell r="CL285">
            <v>287629.97256515775</v>
          </cell>
          <cell r="CM285">
            <v>1438149.8628257886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4074</v>
          </cell>
          <cell r="CU285">
            <v>11718045.082304526</v>
          </cell>
          <cell r="CV285">
            <v>58590225.411522627</v>
          </cell>
          <cell r="CW285">
            <v>1222.2</v>
          </cell>
        </row>
        <row r="286">
          <cell r="D286">
            <v>9312491</v>
          </cell>
          <cell r="E286" t="str">
            <v>이지듀멜라비토닝앰플쿠션33호아몬드13g(미국)리필</v>
          </cell>
          <cell r="F286">
            <v>0.06</v>
          </cell>
          <cell r="G286" t="str">
            <v>1</v>
          </cell>
          <cell r="H286">
            <v>0</v>
          </cell>
          <cell r="I286">
            <v>2876.8637627432809</v>
          </cell>
          <cell r="J286">
            <v>540</v>
          </cell>
          <cell r="K286">
            <v>0</v>
          </cell>
          <cell r="L286">
            <v>1</v>
          </cell>
          <cell r="M286">
            <v>0</v>
          </cell>
          <cell r="N286" t="str">
            <v/>
          </cell>
          <cell r="O286" t="str">
            <v/>
          </cell>
          <cell r="P286">
            <v>4316</v>
          </cell>
          <cell r="Q286">
            <v>2876.8637627432809</v>
          </cell>
          <cell r="R286">
            <v>12416544</v>
          </cell>
          <cell r="S286">
            <v>14384.318813716403</v>
          </cell>
          <cell r="T286">
            <v>62082720</v>
          </cell>
          <cell r="U286">
            <v>4316</v>
          </cell>
          <cell r="V286">
            <v>12416544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4316</v>
          </cell>
          <cell r="AJ286">
            <v>2876.8637627432809</v>
          </cell>
          <cell r="AK286">
            <v>12416544</v>
          </cell>
          <cell r="AL286">
            <v>14384.318813716403</v>
          </cell>
          <cell r="AM286">
            <v>62082720</v>
          </cell>
          <cell r="AN286">
            <v>0</v>
          </cell>
          <cell r="AO286">
            <v>1942.1999999999998</v>
          </cell>
          <cell r="AP286">
            <v>0</v>
          </cell>
          <cell r="AQ286" t="str">
            <v>미국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4316</v>
          </cell>
          <cell r="BC286">
            <v>12416544</v>
          </cell>
          <cell r="BD286">
            <v>62082720</v>
          </cell>
          <cell r="BE286">
            <v>1294.8</v>
          </cell>
          <cell r="BF286">
            <v>0</v>
          </cell>
          <cell r="BG286">
            <v>0</v>
          </cell>
          <cell r="BH286">
            <v>100</v>
          </cell>
          <cell r="BI286">
            <v>287686.3762743281</v>
          </cell>
          <cell r="BJ286">
            <v>1438431.8813716404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4216</v>
          </cell>
          <cell r="BR286">
            <v>12128857.623725671</v>
          </cell>
          <cell r="BS286">
            <v>60644288.11862836</v>
          </cell>
          <cell r="BT286">
            <v>1264.8</v>
          </cell>
          <cell r="BU286">
            <v>0</v>
          </cell>
          <cell r="BV286">
            <v>0</v>
          </cell>
          <cell r="BW286">
            <v>100</v>
          </cell>
          <cell r="BX286">
            <v>287686.3762743281</v>
          </cell>
          <cell r="BY286">
            <v>1438431.8813716404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4116</v>
          </cell>
          <cell r="CG286">
            <v>11841171.247451345</v>
          </cell>
          <cell r="CH286">
            <v>59205856.237256713</v>
          </cell>
          <cell r="CI286">
            <v>1234.8</v>
          </cell>
          <cell r="CJ286">
            <v>0</v>
          </cell>
          <cell r="CK286">
            <v>100</v>
          </cell>
          <cell r="CL286">
            <v>287686.3762743281</v>
          </cell>
          <cell r="CM286">
            <v>1438431.8813716404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4016</v>
          </cell>
          <cell r="CU286">
            <v>11553484.871177016</v>
          </cell>
          <cell r="CV286">
            <v>57767424.355885074</v>
          </cell>
          <cell r="CW286">
            <v>1204.8</v>
          </cell>
        </row>
        <row r="287">
          <cell r="D287">
            <v>9312492</v>
          </cell>
          <cell r="E287" t="str">
            <v>이지듀멜라비토닝앰플쿠션41호체슈넛13g(미국)리필</v>
          </cell>
          <cell r="F287">
            <v>0.06</v>
          </cell>
          <cell r="G287" t="str">
            <v>1</v>
          </cell>
          <cell r="H287">
            <v>0</v>
          </cell>
          <cell r="I287">
            <v>2876.8638540478905</v>
          </cell>
          <cell r="J287">
            <v>540</v>
          </cell>
          <cell r="K287">
            <v>0</v>
          </cell>
          <cell r="L287">
            <v>1</v>
          </cell>
          <cell r="M287">
            <v>0</v>
          </cell>
          <cell r="N287" t="str">
            <v/>
          </cell>
          <cell r="O287" t="str">
            <v/>
          </cell>
          <cell r="P287">
            <v>4385</v>
          </cell>
          <cell r="Q287">
            <v>2876.8638540478905</v>
          </cell>
          <cell r="R287">
            <v>12615048</v>
          </cell>
          <cell r="S287">
            <v>14384.319270239452</v>
          </cell>
          <cell r="T287">
            <v>63075239.999999993</v>
          </cell>
          <cell r="U287">
            <v>4385</v>
          </cell>
          <cell r="V287">
            <v>12615048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4385</v>
          </cell>
          <cell r="AJ287">
            <v>2876.8638540478905</v>
          </cell>
          <cell r="AK287">
            <v>12615048</v>
          </cell>
          <cell r="AL287">
            <v>14384.319270239452</v>
          </cell>
          <cell r="AM287">
            <v>63075239.999999993</v>
          </cell>
          <cell r="AN287">
            <v>0</v>
          </cell>
          <cell r="AO287">
            <v>1973.2499999999998</v>
          </cell>
          <cell r="AP287">
            <v>0</v>
          </cell>
          <cell r="AQ287" t="str">
            <v>미국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4385</v>
          </cell>
          <cell r="BC287">
            <v>12615048</v>
          </cell>
          <cell r="BD287">
            <v>63075239.999999993</v>
          </cell>
          <cell r="BE287">
            <v>1315.5</v>
          </cell>
          <cell r="BF287">
            <v>0</v>
          </cell>
          <cell r="BG287">
            <v>0</v>
          </cell>
          <cell r="BH287">
            <v>100</v>
          </cell>
          <cell r="BI287">
            <v>287686.38540478906</v>
          </cell>
          <cell r="BJ287">
            <v>1438431.9270239451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4285</v>
          </cell>
          <cell r="BR287">
            <v>12327361.61459521</v>
          </cell>
          <cell r="BS287">
            <v>61636808.072976053</v>
          </cell>
          <cell r="BT287">
            <v>1285.5</v>
          </cell>
          <cell r="BU287">
            <v>0</v>
          </cell>
          <cell r="BV287">
            <v>0</v>
          </cell>
          <cell r="BW287">
            <v>100</v>
          </cell>
          <cell r="BX287">
            <v>287686.38540478906</v>
          </cell>
          <cell r="BY287">
            <v>1438431.9270239451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4185</v>
          </cell>
          <cell r="CG287">
            <v>12039675.229190422</v>
          </cell>
          <cell r="CH287">
            <v>60198376.145952106</v>
          </cell>
          <cell r="CI287">
            <v>1255.5</v>
          </cell>
          <cell r="CJ287">
            <v>0</v>
          </cell>
          <cell r="CK287">
            <v>100</v>
          </cell>
          <cell r="CL287">
            <v>287686.38540478906</v>
          </cell>
          <cell r="CM287">
            <v>1438431.9270239451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4085</v>
          </cell>
          <cell r="CU287">
            <v>11751988.843785632</v>
          </cell>
          <cell r="CV287">
            <v>58759944.218928158</v>
          </cell>
          <cell r="CW287">
            <v>1225.5</v>
          </cell>
        </row>
        <row r="288">
          <cell r="D288">
            <v>9312493</v>
          </cell>
          <cell r="E288" t="str">
            <v>이지듀멜라비토닝앰플쿠션45호에스프레소13g(미국)리필</v>
          </cell>
          <cell r="F288">
            <v>0.06</v>
          </cell>
          <cell r="G288" t="str">
            <v>1</v>
          </cell>
          <cell r="H288">
            <v>0</v>
          </cell>
          <cell r="I288">
            <v>2876.8639203887988</v>
          </cell>
          <cell r="J288">
            <v>540</v>
          </cell>
          <cell r="K288">
            <v>0</v>
          </cell>
          <cell r="L288">
            <v>1</v>
          </cell>
          <cell r="M288">
            <v>0</v>
          </cell>
          <cell r="N288" t="str">
            <v/>
          </cell>
          <cell r="O288" t="str">
            <v/>
          </cell>
          <cell r="P288">
            <v>4321</v>
          </cell>
          <cell r="Q288">
            <v>2876.8639203887988</v>
          </cell>
          <cell r="R288">
            <v>12430929</v>
          </cell>
          <cell r="S288">
            <v>14384.319601943993</v>
          </cell>
          <cell r="T288">
            <v>62154644.999999993</v>
          </cell>
          <cell r="U288">
            <v>4321</v>
          </cell>
          <cell r="V288">
            <v>12430929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4321</v>
          </cell>
          <cell r="AJ288">
            <v>2876.8639203887988</v>
          </cell>
          <cell r="AK288">
            <v>12430929</v>
          </cell>
          <cell r="AL288">
            <v>14384.319601943993</v>
          </cell>
          <cell r="AM288">
            <v>62154644.999999993</v>
          </cell>
          <cell r="AN288">
            <v>0</v>
          </cell>
          <cell r="AO288">
            <v>1944.4499999999998</v>
          </cell>
          <cell r="AP288">
            <v>0</v>
          </cell>
          <cell r="AQ288" t="str">
            <v>미국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4321</v>
          </cell>
          <cell r="BC288">
            <v>12430929</v>
          </cell>
          <cell r="BD288">
            <v>62154644.999999993</v>
          </cell>
          <cell r="BE288">
            <v>1296.3</v>
          </cell>
          <cell r="BF288">
            <v>0</v>
          </cell>
          <cell r="BG288">
            <v>0</v>
          </cell>
          <cell r="BH288">
            <v>100</v>
          </cell>
          <cell r="BI288">
            <v>287686.39203887986</v>
          </cell>
          <cell r="BJ288">
            <v>1438431.9601943993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4221</v>
          </cell>
          <cell r="BR288">
            <v>12143242.60796112</v>
          </cell>
          <cell r="BS288">
            <v>60716213.039805591</v>
          </cell>
          <cell r="BT288">
            <v>1266.3</v>
          </cell>
          <cell r="BU288">
            <v>0</v>
          </cell>
          <cell r="BV288">
            <v>0</v>
          </cell>
          <cell r="BW288">
            <v>100</v>
          </cell>
          <cell r="BX288">
            <v>287686.39203887986</v>
          </cell>
          <cell r="BY288">
            <v>1438431.9601943993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4121</v>
          </cell>
          <cell r="CG288">
            <v>11855556.21592224</v>
          </cell>
          <cell r="CH288">
            <v>59277781.079611197</v>
          </cell>
          <cell r="CI288">
            <v>1236.3</v>
          </cell>
          <cell r="CJ288">
            <v>0</v>
          </cell>
          <cell r="CK288">
            <v>100</v>
          </cell>
          <cell r="CL288">
            <v>287686.39203887986</v>
          </cell>
          <cell r="CM288">
            <v>1438431.9601943993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4021</v>
          </cell>
          <cell r="CU288">
            <v>11567869.82388336</v>
          </cell>
          <cell r="CV288">
            <v>57839349.119416796</v>
          </cell>
          <cell r="CW288">
            <v>1206.3</v>
          </cell>
        </row>
        <row r="289">
          <cell r="D289">
            <v>9312545</v>
          </cell>
          <cell r="E289" t="str">
            <v>이지듀멜라이지에프익스폴리에이팅앰플8mL</v>
          </cell>
          <cell r="F289">
            <v>3.0000000000000001E-3</v>
          </cell>
          <cell r="G289" t="str">
            <v>1</v>
          </cell>
          <cell r="H289">
            <v>0</v>
          </cell>
          <cell r="I289" t="str">
            <v/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 t="str">
            <v/>
          </cell>
          <cell r="O289" t="str">
            <v/>
          </cell>
          <cell r="P289">
            <v>0</v>
          </cell>
          <cell r="Q289" t="str">
            <v/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11020</v>
          </cell>
          <cell r="AD289">
            <v>1513.1266787658801</v>
          </cell>
          <cell r="AE289">
            <v>16674655.999999998</v>
          </cell>
          <cell r="AF289">
            <v>7565.6333938294001</v>
          </cell>
          <cell r="AG289">
            <v>83373279.999999985</v>
          </cell>
          <cell r="AH289">
            <v>33.06</v>
          </cell>
          <cell r="AI289">
            <v>11020</v>
          </cell>
          <cell r="AJ289">
            <v>1513.1266787658801</v>
          </cell>
          <cell r="AK289">
            <v>16674655.999999998</v>
          </cell>
          <cell r="AL289">
            <v>7565.6333938294001</v>
          </cell>
          <cell r="AM289">
            <v>83373279.999999985</v>
          </cell>
          <cell r="AN289">
            <v>0</v>
          </cell>
          <cell r="AO289" t="str">
            <v>판매계획 미입력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11020</v>
          </cell>
          <cell r="BC289">
            <v>16674655.999999998</v>
          </cell>
          <cell r="BD289">
            <v>83373279.999999985</v>
          </cell>
          <cell r="BE289" t="str">
            <v>판매계획 미입력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11020</v>
          </cell>
          <cell r="BR289">
            <v>16674655.999999998</v>
          </cell>
          <cell r="BS289">
            <v>83373279.999999985</v>
          </cell>
          <cell r="BT289" t="str">
            <v>판매계획 미입력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28980</v>
          </cell>
          <cell r="CA289">
            <v>1513.1266787658801</v>
          </cell>
          <cell r="CB289">
            <v>43850411.150635205</v>
          </cell>
          <cell r="CC289">
            <v>7565.6333938294001</v>
          </cell>
          <cell r="CD289">
            <v>219252055.753176</v>
          </cell>
          <cell r="CE289">
            <v>86.94</v>
          </cell>
          <cell r="CF289">
            <v>40000</v>
          </cell>
          <cell r="CG289">
            <v>60525067.150635205</v>
          </cell>
          <cell r="CH289">
            <v>302625335.75317603</v>
          </cell>
          <cell r="CI289" t="str">
            <v>판매계획 미입력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40000</v>
          </cell>
          <cell r="CU289">
            <v>60525067.150635205</v>
          </cell>
          <cell r="CV289">
            <v>302625335.75317603</v>
          </cell>
          <cell r="CW289" t="str">
            <v>판매계획 미입력</v>
          </cell>
        </row>
        <row r="290">
          <cell r="D290">
            <v>9312546</v>
          </cell>
          <cell r="E290" t="str">
            <v>이지듀디더블유이지에프비타피디알엔18토닝세럼30mL</v>
          </cell>
          <cell r="F290" t="str">
            <v/>
          </cell>
          <cell r="G290" t="str">
            <v>1</v>
          </cell>
          <cell r="H290">
            <v>0</v>
          </cell>
          <cell r="I290" t="str">
            <v/>
          </cell>
          <cell r="J290">
            <v>0</v>
          </cell>
          <cell r="K290">
            <v>0</v>
          </cell>
          <cell r="L290">
            <v>1</v>
          </cell>
          <cell r="M290">
            <v>0</v>
          </cell>
          <cell r="N290" t="str">
            <v/>
          </cell>
          <cell r="O290" t="str">
            <v/>
          </cell>
          <cell r="P290">
            <v>0</v>
          </cell>
          <cell r="Q290" t="str">
            <v/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 t="str">
            <v/>
          </cell>
          <cell r="AI290">
            <v>0</v>
          </cell>
          <cell r="AJ290">
            <v>3043</v>
          </cell>
          <cell r="AK290">
            <v>0</v>
          </cell>
          <cell r="AL290">
            <v>13831.818181818182</v>
          </cell>
          <cell r="AM290">
            <v>0</v>
          </cell>
          <cell r="AN290">
            <v>0</v>
          </cell>
          <cell r="AO290">
            <v>0</v>
          </cell>
          <cell r="AP290">
            <v>1</v>
          </cell>
          <cell r="AQ290">
            <v>0</v>
          </cell>
          <cell r="AR290">
            <v>0</v>
          </cell>
          <cell r="AS290">
            <v>50500</v>
          </cell>
          <cell r="AT290">
            <v>153671500</v>
          </cell>
          <cell r="AU290">
            <v>698506818.18181825</v>
          </cell>
          <cell r="AV290">
            <v>50600</v>
          </cell>
          <cell r="AW290">
            <v>3043</v>
          </cell>
          <cell r="AX290">
            <v>153975800</v>
          </cell>
          <cell r="AY290">
            <v>13831.818181818182</v>
          </cell>
          <cell r="AZ290">
            <v>699890000</v>
          </cell>
          <cell r="BA290" t="str">
            <v/>
          </cell>
          <cell r="BB290">
            <v>100</v>
          </cell>
          <cell r="BC290">
            <v>304300</v>
          </cell>
          <cell r="BD290">
            <v>1383181.8181818181</v>
          </cell>
          <cell r="BE290">
            <v>18.000000000000004</v>
          </cell>
          <cell r="BF290">
            <v>1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 t="str">
            <v/>
          </cell>
          <cell r="BQ290">
            <v>100</v>
          </cell>
          <cell r="BR290">
            <v>304300</v>
          </cell>
          <cell r="BS290">
            <v>1383181.8181818181</v>
          </cell>
          <cell r="BT290">
            <v>18.000000000000004</v>
          </cell>
          <cell r="BU290">
            <v>1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 t="str">
            <v/>
          </cell>
          <cell r="CF290">
            <v>100</v>
          </cell>
          <cell r="CG290">
            <v>304300</v>
          </cell>
          <cell r="CH290">
            <v>1383181.8181818181</v>
          </cell>
          <cell r="CI290">
            <v>18.000000000000004</v>
          </cell>
          <cell r="CJ290">
            <v>0</v>
          </cell>
          <cell r="CK290">
            <v>500</v>
          </cell>
          <cell r="CL290">
            <v>1521500</v>
          </cell>
          <cell r="CM290">
            <v>6915909.0909090908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 t="str">
            <v/>
          </cell>
          <cell r="CT290">
            <v>-400</v>
          </cell>
          <cell r="CU290">
            <v>-1217200</v>
          </cell>
          <cell r="CV290">
            <v>-5532727.2727272725</v>
          </cell>
          <cell r="CW290" t="str">
            <v>판매계획 미입력</v>
          </cell>
        </row>
        <row r="291">
          <cell r="D291">
            <v>9312547</v>
          </cell>
          <cell r="E291" t="str">
            <v>이지듀디더블유이지에프트리플안티옥시던트크림샤쉐3mL</v>
          </cell>
          <cell r="F291" t="str">
            <v/>
          </cell>
          <cell r="G291" t="str">
            <v>1</v>
          </cell>
          <cell r="H291">
            <v>0</v>
          </cell>
          <cell r="I291" t="str">
            <v/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 t="str">
            <v/>
          </cell>
          <cell r="O291" t="str">
            <v/>
          </cell>
          <cell r="P291">
            <v>0</v>
          </cell>
          <cell r="Q291" t="str">
            <v/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 t="str">
            <v/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판매계획 미입력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 t="str">
            <v/>
          </cell>
          <cell r="BB291">
            <v>0</v>
          </cell>
          <cell r="BC291">
            <v>0</v>
          </cell>
          <cell r="BD291">
            <v>0</v>
          </cell>
          <cell r="BE291" t="str">
            <v>판매계획 미입력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 t="str">
            <v/>
          </cell>
          <cell r="BQ291">
            <v>0</v>
          </cell>
          <cell r="BR291">
            <v>0</v>
          </cell>
          <cell r="BS291">
            <v>0</v>
          </cell>
          <cell r="BT291" t="str">
            <v>판매계획 미입력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 t="str">
            <v/>
          </cell>
          <cell r="CF291">
            <v>0</v>
          </cell>
          <cell r="CG291">
            <v>0</v>
          </cell>
          <cell r="CH291">
            <v>0</v>
          </cell>
          <cell r="CI291" t="str">
            <v>판매계획 미입력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 t="str">
            <v/>
          </cell>
          <cell r="CT291">
            <v>0</v>
          </cell>
          <cell r="CU291">
            <v>0</v>
          </cell>
          <cell r="CV291">
            <v>0</v>
          </cell>
          <cell r="CW291" t="str">
            <v>판매계획 미입력</v>
          </cell>
        </row>
        <row r="292">
          <cell r="D292">
            <v>9312694</v>
          </cell>
          <cell r="E292" t="str">
            <v>이지듀멜라페이스핏투스텝클레이마스크</v>
          </cell>
          <cell r="F292" t="str">
            <v/>
          </cell>
          <cell r="G292" t="str">
            <v>1</v>
          </cell>
          <cell r="H292">
            <v>0</v>
          </cell>
          <cell r="I292" t="str">
            <v/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 t="str">
            <v/>
          </cell>
          <cell r="O292" t="str">
            <v/>
          </cell>
          <cell r="P292">
            <v>0</v>
          </cell>
          <cell r="Q292" t="str">
            <v/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 t="str">
            <v/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판매계획 미입력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 t="str">
            <v/>
          </cell>
          <cell r="BB292">
            <v>0</v>
          </cell>
          <cell r="BC292">
            <v>0</v>
          </cell>
          <cell r="BD292">
            <v>0</v>
          </cell>
          <cell r="BE292" t="str">
            <v>판매계획 미입력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 t="str">
            <v/>
          </cell>
          <cell r="BQ292">
            <v>0</v>
          </cell>
          <cell r="BR292">
            <v>0</v>
          </cell>
          <cell r="BS292">
            <v>0</v>
          </cell>
          <cell r="BT292" t="str">
            <v>판매계획 미입력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 t="str">
            <v/>
          </cell>
          <cell r="CF292">
            <v>0</v>
          </cell>
          <cell r="CG292">
            <v>0</v>
          </cell>
          <cell r="CH292">
            <v>0</v>
          </cell>
          <cell r="CI292" t="str">
            <v>판매계획 미입력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 t="str">
            <v/>
          </cell>
          <cell r="CT292">
            <v>0</v>
          </cell>
          <cell r="CU292">
            <v>0</v>
          </cell>
          <cell r="CV292">
            <v>0</v>
          </cell>
          <cell r="CW292" t="str">
            <v>판매계획 미입력</v>
          </cell>
        </row>
        <row r="293">
          <cell r="D293">
            <v>9312747</v>
          </cell>
          <cell r="E293" t="str">
            <v>포스트레이저젤드레싱마스크시트세트(38ml*5ea)v2</v>
          </cell>
          <cell r="F293">
            <v>0.76</v>
          </cell>
          <cell r="G293" t="str">
            <v>1</v>
          </cell>
          <cell r="H293">
            <v>0</v>
          </cell>
          <cell r="I293">
            <v>4529.6612162162164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 t="str">
            <v/>
          </cell>
          <cell r="O293" t="str">
            <v/>
          </cell>
          <cell r="P293">
            <v>14800</v>
          </cell>
          <cell r="Q293">
            <v>4529.6612162162164</v>
          </cell>
          <cell r="R293">
            <v>67038986</v>
          </cell>
          <cell r="S293">
            <v>22648.306081081082</v>
          </cell>
          <cell r="T293">
            <v>335194930</v>
          </cell>
          <cell r="U293">
            <v>14800</v>
          </cell>
          <cell r="V293">
            <v>67038986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14800</v>
          </cell>
          <cell r="AJ293">
            <v>4529.6612162162164</v>
          </cell>
          <cell r="AK293">
            <v>67038986</v>
          </cell>
          <cell r="AL293">
            <v>22648.306081081082</v>
          </cell>
          <cell r="AM293">
            <v>335194930</v>
          </cell>
          <cell r="AN293">
            <v>0</v>
          </cell>
          <cell r="AO293" t="str">
            <v>판매계획 미입력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14800</v>
          </cell>
          <cell r="BC293">
            <v>67038986</v>
          </cell>
          <cell r="BD293">
            <v>335194930</v>
          </cell>
          <cell r="BE293" t="str">
            <v>판매계획 미입력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14800</v>
          </cell>
          <cell r="BR293">
            <v>67038986</v>
          </cell>
          <cell r="BS293">
            <v>335194930</v>
          </cell>
          <cell r="BT293" t="str">
            <v>판매계획 미입력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14800</v>
          </cell>
          <cell r="CG293">
            <v>67038986</v>
          </cell>
          <cell r="CH293">
            <v>335194930</v>
          </cell>
          <cell r="CI293" t="str">
            <v>판매계획 미입력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14800</v>
          </cell>
          <cell r="CU293">
            <v>67038986</v>
          </cell>
          <cell r="CV293">
            <v>335194930</v>
          </cell>
          <cell r="CW293" t="str">
            <v>판매계획 미입력</v>
          </cell>
        </row>
        <row r="294">
          <cell r="D294">
            <v>9312724</v>
          </cell>
          <cell r="E294" t="str">
            <v>이지듀 멜라 비 토닝 앰플 쿠션 19호 페어 (본품13g+퍼프) 세트 (쿠팡용)</v>
          </cell>
          <cell r="F294">
            <v>0.06</v>
          </cell>
          <cell r="G294" t="str">
            <v>1</v>
          </cell>
          <cell r="H294">
            <v>0</v>
          </cell>
          <cell r="I294">
            <v>5551.8638000000001</v>
          </cell>
          <cell r="J294">
            <v>1440</v>
          </cell>
          <cell r="K294">
            <v>1440</v>
          </cell>
          <cell r="L294">
            <v>1</v>
          </cell>
          <cell r="M294">
            <v>0</v>
          </cell>
          <cell r="N294" t="str">
            <v/>
          </cell>
          <cell r="O294" t="str">
            <v/>
          </cell>
          <cell r="P294">
            <v>5000</v>
          </cell>
          <cell r="Q294">
            <v>5551.8638000000001</v>
          </cell>
          <cell r="R294">
            <v>27759319</v>
          </cell>
          <cell r="S294">
            <v>21804.544444444444</v>
          </cell>
          <cell r="T294">
            <v>109022722.22222222</v>
          </cell>
          <cell r="U294">
            <v>5000</v>
          </cell>
          <cell r="V294">
            <v>27759319</v>
          </cell>
          <cell r="W294">
            <v>0</v>
          </cell>
          <cell r="X294">
            <v>1440</v>
          </cell>
          <cell r="Y294">
            <v>5551.8638888888891</v>
          </cell>
          <cell r="Z294">
            <v>8877118.0691899918</v>
          </cell>
          <cell r="AA294">
            <v>21804.544444444444</v>
          </cell>
          <cell r="AB294">
            <v>31398544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3560</v>
          </cell>
          <cell r="AJ294">
            <v>5303.9890255084292</v>
          </cell>
          <cell r="AK294">
            <v>18882200.930810008</v>
          </cell>
          <cell r="AL294">
            <v>21804.544444444444</v>
          </cell>
          <cell r="AM294">
            <v>77624178.222222224</v>
          </cell>
          <cell r="AN294">
            <v>0</v>
          </cell>
          <cell r="AO294">
            <v>116.4387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3560</v>
          </cell>
          <cell r="BC294">
            <v>18882200.930810008</v>
          </cell>
          <cell r="BD294">
            <v>77624178.222222224</v>
          </cell>
          <cell r="BE294">
            <v>69.863219999999998</v>
          </cell>
          <cell r="BF294">
            <v>1</v>
          </cell>
          <cell r="BG294">
            <v>0</v>
          </cell>
          <cell r="BH294">
            <v>917.22082091263474</v>
          </cell>
          <cell r="BI294">
            <v>4864929.1680884473</v>
          </cell>
          <cell r="BJ294">
            <v>19999582.154959362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2642.7791790873653</v>
          </cell>
          <cell r="BR294">
            <v>14017271.762721561</v>
          </cell>
          <cell r="BS294">
            <v>57624596.067262858</v>
          </cell>
          <cell r="BT294">
            <v>46.556187118040341</v>
          </cell>
          <cell r="BU294">
            <v>1</v>
          </cell>
          <cell r="BV294">
            <v>0</v>
          </cell>
          <cell r="BW294">
            <v>1834.4416418252695</v>
          </cell>
          <cell r="BX294">
            <v>9729858.3361768946</v>
          </cell>
          <cell r="BY294">
            <v>39999164.309918724</v>
          </cell>
          <cell r="BZ294">
            <v>2000</v>
          </cell>
          <cell r="CA294">
            <v>5303.9890255084292</v>
          </cell>
          <cell r="CB294">
            <v>10607978.051016858</v>
          </cell>
          <cell r="CC294">
            <v>21804.544444444444</v>
          </cell>
          <cell r="CD294">
            <v>43609088.888888888</v>
          </cell>
          <cell r="CE294">
            <v>120</v>
          </cell>
          <cell r="CF294">
            <v>2808.3375372620958</v>
          </cell>
          <cell r="CG294">
            <v>14895391.477561526</v>
          </cell>
          <cell r="CH294">
            <v>61234520.646233022</v>
          </cell>
          <cell r="CI294">
            <v>53.611943376550606</v>
          </cell>
          <cell r="CJ294">
            <v>0</v>
          </cell>
          <cell r="CK294">
            <v>1834.4416418252695</v>
          </cell>
          <cell r="CL294">
            <v>9729858.3361768946</v>
          </cell>
          <cell r="CM294">
            <v>39999164.309918724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973.89589543682632</v>
          </cell>
          <cell r="CU294">
            <v>5165533.1413846314</v>
          </cell>
          <cell r="CV294">
            <v>21235356.336314298</v>
          </cell>
          <cell r="CW294">
            <v>20.289497821600548</v>
          </cell>
        </row>
        <row r="295">
          <cell r="D295">
            <v>9312725</v>
          </cell>
          <cell r="E295" t="str">
            <v>이지듀 멜라 비 토닝 앰플 쿠션 21호 내추럴 (본품13g+퍼프) 세트 (쿠팡용)</v>
          </cell>
          <cell r="F295">
            <v>0.06</v>
          </cell>
          <cell r="G295" t="str">
            <v>1</v>
          </cell>
          <cell r="H295">
            <v>0</v>
          </cell>
          <cell r="I295">
            <v>5551.8639000446228</v>
          </cell>
          <cell r="J295">
            <v>13104</v>
          </cell>
          <cell r="K295">
            <v>13104</v>
          </cell>
          <cell r="L295">
            <v>1</v>
          </cell>
          <cell r="M295">
            <v>0</v>
          </cell>
          <cell r="N295" t="str">
            <v/>
          </cell>
          <cell r="O295" t="str">
            <v/>
          </cell>
          <cell r="P295">
            <v>35856</v>
          </cell>
          <cell r="Q295">
            <v>5551.8639000446228</v>
          </cell>
          <cell r="R295">
            <v>199067632</v>
          </cell>
          <cell r="S295">
            <v>21804.545711233211</v>
          </cell>
          <cell r="T295">
            <v>781823791.02197802</v>
          </cell>
          <cell r="U295">
            <v>35856</v>
          </cell>
          <cell r="V295">
            <v>199067632</v>
          </cell>
          <cell r="W295">
            <v>0</v>
          </cell>
          <cell r="X295">
            <v>13104</v>
          </cell>
          <cell r="Y295">
            <v>5551.9903846153848</v>
          </cell>
          <cell r="Z295">
            <v>80783614.991546258</v>
          </cell>
          <cell r="AA295">
            <v>21804.545711233211</v>
          </cell>
          <cell r="AB295">
            <v>285726767</v>
          </cell>
          <cell r="AC295">
            <v>13879</v>
          </cell>
          <cell r="AD295">
            <v>5552.317241876216</v>
          </cell>
          <cell r="AE295">
            <v>77060611</v>
          </cell>
          <cell r="AF295">
            <v>21804.545711233211</v>
          </cell>
          <cell r="AG295">
            <v>302625289.92620575</v>
          </cell>
          <cell r="AH295">
            <v>832.74</v>
          </cell>
          <cell r="AI295">
            <v>36631</v>
          </cell>
          <cell r="AJ295">
            <v>5332.7680928299451</v>
          </cell>
          <cell r="AK295">
            <v>195344628.00845373</v>
          </cell>
          <cell r="AL295">
            <v>21804.545711233211</v>
          </cell>
          <cell r="AM295">
            <v>798722313.94818377</v>
          </cell>
          <cell r="AN295">
            <v>0</v>
          </cell>
          <cell r="AO295">
            <v>149.76355406250002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36631</v>
          </cell>
          <cell r="BC295">
            <v>195344628.00845373</v>
          </cell>
          <cell r="BD295">
            <v>798722313.94818377</v>
          </cell>
          <cell r="BE295">
            <v>86.610248132530117</v>
          </cell>
          <cell r="BF295">
            <v>0</v>
          </cell>
          <cell r="BG295">
            <v>0</v>
          </cell>
          <cell r="BH295">
            <v>5961.9353359321258</v>
          </cell>
          <cell r="BI295">
            <v>31793618.53097422</v>
          </cell>
          <cell r="BJ295">
            <v>129997291.55974858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30669.064664067875</v>
          </cell>
          <cell r="BR295">
            <v>163551009.47747952</v>
          </cell>
          <cell r="BS295">
            <v>668725022.38843524</v>
          </cell>
          <cell r="BT295">
            <v>61.057632285960835</v>
          </cell>
          <cell r="BU295">
            <v>0</v>
          </cell>
          <cell r="BV295">
            <v>0</v>
          </cell>
          <cell r="BW295">
            <v>16051.364365971107</v>
          </cell>
          <cell r="BX295">
            <v>85598203.737238288</v>
          </cell>
          <cell r="BY295">
            <v>349992708.04547691</v>
          </cell>
          <cell r="BZ295">
            <v>20000</v>
          </cell>
          <cell r="CA295">
            <v>5332.7680928299451</v>
          </cell>
          <cell r="CB295">
            <v>106655361.8565989</v>
          </cell>
          <cell r="CC295">
            <v>21804.545711233211</v>
          </cell>
          <cell r="CD295">
            <v>436090914.22466421</v>
          </cell>
          <cell r="CE295">
            <v>1200</v>
          </cell>
          <cell r="CF295">
            <v>34617.700298096766</v>
          </cell>
          <cell r="CG295">
            <v>184608167.59684011</v>
          </cell>
          <cell r="CH295">
            <v>754823228.56762254</v>
          </cell>
          <cell r="CI295">
            <v>73.725506135097149</v>
          </cell>
          <cell r="CJ295">
            <v>0</v>
          </cell>
          <cell r="CK295">
            <v>16051.364365971107</v>
          </cell>
          <cell r="CL295">
            <v>85598203.737238288</v>
          </cell>
          <cell r="CM295">
            <v>349992708.04547691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18566.335932125658</v>
          </cell>
          <cell r="CU295">
            <v>99009963.859601825</v>
          </cell>
          <cell r="CV295">
            <v>404830520.52214557</v>
          </cell>
          <cell r="CW295">
            <v>42.505347829958005</v>
          </cell>
        </row>
        <row r="296">
          <cell r="D296">
            <v>9312726</v>
          </cell>
          <cell r="E296" t="str">
            <v>이지듀 멜라 비 토닝 앰플 쿠션 23호베이지 (본품13g+퍼프) 세트 (쿠팡용)</v>
          </cell>
          <cell r="F296">
            <v>0.06</v>
          </cell>
          <cell r="G296" t="str">
            <v>1</v>
          </cell>
          <cell r="H296">
            <v>0</v>
          </cell>
          <cell r="I296">
            <v>5551.8638666666666</v>
          </cell>
          <cell r="J296">
            <v>3600.0000000000005</v>
          </cell>
          <cell r="K296">
            <v>3600</v>
          </cell>
          <cell r="L296">
            <v>1</v>
          </cell>
          <cell r="M296">
            <v>0</v>
          </cell>
          <cell r="N296" t="str">
            <v/>
          </cell>
          <cell r="O296" t="str">
            <v/>
          </cell>
          <cell r="P296">
            <v>7500</v>
          </cell>
          <cell r="Q296">
            <v>5551.8638666666666</v>
          </cell>
          <cell r="R296">
            <v>41638979</v>
          </cell>
          <cell r="S296">
            <v>21804.545277777779</v>
          </cell>
          <cell r="T296">
            <v>163534089.58333334</v>
          </cell>
          <cell r="U296">
            <v>7500</v>
          </cell>
          <cell r="V296">
            <v>41638979</v>
          </cell>
          <cell r="W296">
            <v>0</v>
          </cell>
          <cell r="X296">
            <v>3600</v>
          </cell>
          <cell r="Y296">
            <v>5552.0808333333334</v>
          </cell>
          <cell r="Z296">
            <v>22193662.37788415</v>
          </cell>
          <cell r="AA296">
            <v>21804.545277777779</v>
          </cell>
          <cell r="AB296">
            <v>78496363</v>
          </cell>
          <cell r="AC296">
            <v>7266</v>
          </cell>
          <cell r="AD296">
            <v>5552.3047068538399</v>
          </cell>
          <cell r="AE296">
            <v>40343046</v>
          </cell>
          <cell r="AF296">
            <v>21804.545277777779</v>
          </cell>
          <cell r="AG296">
            <v>158431825.98833334</v>
          </cell>
          <cell r="AH296">
            <v>435.96</v>
          </cell>
          <cell r="AI296">
            <v>11166</v>
          </cell>
          <cell r="AJ296">
            <v>5354.5013990789766</v>
          </cell>
          <cell r="AK296">
            <v>59788362.62211585</v>
          </cell>
          <cell r="AL296">
            <v>21804.545277777783</v>
          </cell>
          <cell r="AM296">
            <v>243469552.57166672</v>
          </cell>
          <cell r="AN296">
            <v>0</v>
          </cell>
          <cell r="AO296">
            <v>156.51940500000001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11166</v>
          </cell>
          <cell r="BC296">
            <v>59788362.62211585</v>
          </cell>
          <cell r="BD296">
            <v>243469552.57166672</v>
          </cell>
          <cell r="BE296">
            <v>91.302986250000004</v>
          </cell>
          <cell r="BF296">
            <v>0</v>
          </cell>
          <cell r="BG296">
            <v>0</v>
          </cell>
          <cell r="BH296">
            <v>1834.4416418252695</v>
          </cell>
          <cell r="BI296">
            <v>9822520.337682141</v>
          </cell>
          <cell r="BJ296">
            <v>39999165.838620104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9331.5583581747305</v>
          </cell>
          <cell r="BR296">
            <v>49965842.284433715</v>
          </cell>
          <cell r="BS296">
            <v>203470386.73304662</v>
          </cell>
          <cell r="BT296">
            <v>65.755289804594639</v>
          </cell>
          <cell r="BU296">
            <v>0</v>
          </cell>
          <cell r="BV296">
            <v>0</v>
          </cell>
          <cell r="BW296">
            <v>4586.1041045631737</v>
          </cell>
          <cell r="BX296">
            <v>24556300.84420535</v>
          </cell>
          <cell r="BY296">
            <v>99997914.596550256</v>
          </cell>
          <cell r="BZ296">
            <v>5000</v>
          </cell>
          <cell r="CA296">
            <v>5354.5013990789766</v>
          </cell>
          <cell r="CB296">
            <v>26772506.995394882</v>
          </cell>
          <cell r="CC296">
            <v>21804.545277777783</v>
          </cell>
          <cell r="CD296">
            <v>109022726.38888891</v>
          </cell>
          <cell r="CE296">
            <v>300</v>
          </cell>
          <cell r="CF296">
            <v>9745.4542536115569</v>
          </cell>
          <cell r="CG296">
            <v>52182048.435623243</v>
          </cell>
          <cell r="CH296">
            <v>212495198.52538529</v>
          </cell>
          <cell r="CI296">
            <v>74.417371087487737</v>
          </cell>
          <cell r="CJ296">
            <v>0</v>
          </cell>
          <cell r="CK296">
            <v>4586.1041045631737</v>
          </cell>
          <cell r="CL296">
            <v>24556300.84420535</v>
          </cell>
          <cell r="CM296">
            <v>99997914.596550256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5159.3501490483832</v>
          </cell>
          <cell r="CU296">
            <v>27625747.591417894</v>
          </cell>
          <cell r="CV296">
            <v>112497283.92883502</v>
          </cell>
          <cell r="CW296">
            <v>42.994584575403188</v>
          </cell>
        </row>
        <row r="297">
          <cell r="D297">
            <v>9312727</v>
          </cell>
          <cell r="E297" t="str">
            <v>이지듀 멜라 비 토닝 앰플 쿠션 19호 페어 (리필13g+퍼프) 세트 (쿠팡용)</v>
          </cell>
          <cell r="F297">
            <v>0.06</v>
          </cell>
          <cell r="G297" t="str">
            <v>1</v>
          </cell>
          <cell r="H297">
            <v>0</v>
          </cell>
          <cell r="I297">
            <v>3457.8640873015875</v>
          </cell>
          <cell r="J297">
            <v>1176</v>
          </cell>
          <cell r="K297">
            <v>1008</v>
          </cell>
          <cell r="L297">
            <v>0</v>
          </cell>
          <cell r="M297">
            <v>0</v>
          </cell>
          <cell r="N297" t="str">
            <v/>
          </cell>
          <cell r="O297" t="str">
            <v/>
          </cell>
          <cell r="P297">
            <v>2016</v>
          </cell>
          <cell r="Q297">
            <v>3457.8640873015875</v>
          </cell>
          <cell r="R297">
            <v>6971054</v>
          </cell>
          <cell r="S297">
            <v>14713.635912698413</v>
          </cell>
          <cell r="T297">
            <v>29662690</v>
          </cell>
          <cell r="U297">
            <v>2016</v>
          </cell>
          <cell r="V297">
            <v>6971054</v>
          </cell>
          <cell r="W297">
            <v>0</v>
          </cell>
          <cell r="X297">
            <v>1008</v>
          </cell>
          <cell r="Y297">
            <v>3457.8640873015875</v>
          </cell>
          <cell r="Z297">
            <v>3870251.1209135456</v>
          </cell>
          <cell r="AA297">
            <v>14713.635912698413</v>
          </cell>
          <cell r="AB297">
            <v>14831345</v>
          </cell>
          <cell r="AC297">
            <v>1867</v>
          </cell>
          <cell r="AD297">
            <v>3457.8639528655599</v>
          </cell>
          <cell r="AE297">
            <v>6455832</v>
          </cell>
          <cell r="AF297">
            <v>14713.635912698413</v>
          </cell>
          <cell r="AG297">
            <v>27470358.249007937</v>
          </cell>
          <cell r="AH297">
            <v>112.02</v>
          </cell>
          <cell r="AI297">
            <v>2875</v>
          </cell>
          <cell r="AJ297">
            <v>3324.0469144648532</v>
          </cell>
          <cell r="AK297">
            <v>9556634.8790864535</v>
          </cell>
          <cell r="AL297">
            <v>14713.635912698413</v>
          </cell>
          <cell r="AM297">
            <v>42301703.24900794</v>
          </cell>
          <cell r="AN297">
            <v>0</v>
          </cell>
          <cell r="AO297">
            <v>67.986562499999991</v>
          </cell>
          <cell r="AP297">
            <v>1</v>
          </cell>
          <cell r="AQ297">
            <v>0</v>
          </cell>
          <cell r="AR297">
            <v>0</v>
          </cell>
          <cell r="AS297">
            <v>1087.399755335055</v>
          </cell>
          <cell r="AT297">
            <v>3614567.8015113259</v>
          </cell>
          <cell r="AU297">
            <v>15999604.091557333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1787.600244664945</v>
          </cell>
          <cell r="BC297">
            <v>5942067.0775751267</v>
          </cell>
          <cell r="BD297">
            <v>26302099.157450605</v>
          </cell>
          <cell r="BE297">
            <v>39.454124999999998</v>
          </cell>
          <cell r="BF297">
            <v>1</v>
          </cell>
          <cell r="BG297">
            <v>0</v>
          </cell>
          <cell r="BH297">
            <v>1359.2496941688189</v>
          </cell>
          <cell r="BI297">
            <v>4518209.751889158</v>
          </cell>
          <cell r="BJ297">
            <v>19999505.11444667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428.35055049612606</v>
          </cell>
          <cell r="BR297">
            <v>1423857.3256859691</v>
          </cell>
          <cell r="BS297">
            <v>6302594.0430039354</v>
          </cell>
          <cell r="BT297">
            <v>9.8989743483069397</v>
          </cell>
          <cell r="BU297">
            <v>1</v>
          </cell>
          <cell r="BV297">
            <v>0</v>
          </cell>
          <cell r="BW297">
            <v>1359.2496941688189</v>
          </cell>
          <cell r="BX297">
            <v>4518209.751889158</v>
          </cell>
          <cell r="BY297">
            <v>19999505.11444667</v>
          </cell>
          <cell r="BZ297">
            <v>4200</v>
          </cell>
          <cell r="CA297">
            <v>3324.0469144648532</v>
          </cell>
          <cell r="CB297">
            <v>13960997.040752383</v>
          </cell>
          <cell r="CC297">
            <v>14713.635912698413</v>
          </cell>
          <cell r="CD297">
            <v>61797270.833333336</v>
          </cell>
          <cell r="CE297">
            <v>252</v>
          </cell>
          <cell r="CF297">
            <v>3269.1008563273072</v>
          </cell>
          <cell r="CG297">
            <v>10866644.614549195</v>
          </cell>
          <cell r="CH297">
            <v>48100359.761890605</v>
          </cell>
          <cell r="CI297">
            <v>79.277629185592076</v>
          </cell>
          <cell r="CJ297">
            <v>0</v>
          </cell>
          <cell r="CK297">
            <v>1359.2496941688189</v>
          </cell>
          <cell r="CL297">
            <v>4518209.751889158</v>
          </cell>
          <cell r="CM297">
            <v>19999505.11444667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1909.8511621584883</v>
          </cell>
          <cell r="CU297">
            <v>6348434.8626600374</v>
          </cell>
          <cell r="CV297">
            <v>28100854.647443935</v>
          </cell>
          <cell r="CW297">
            <v>48.720692912206339</v>
          </cell>
        </row>
        <row r="298">
          <cell r="D298">
            <v>9312728</v>
          </cell>
          <cell r="E298" t="str">
            <v>이지듀 멜라 비 토닝 앰플 쿠션 21호 내추럴 (리필13g+퍼프) 세트 (쿠팡용)</v>
          </cell>
          <cell r="F298">
            <v>0.06</v>
          </cell>
          <cell r="G298" t="str">
            <v>1</v>
          </cell>
          <cell r="H298">
            <v>0</v>
          </cell>
          <cell r="I298">
            <v>3457.8638888888891</v>
          </cell>
          <cell r="J298">
            <v>6888</v>
          </cell>
          <cell r="K298">
            <v>5544</v>
          </cell>
          <cell r="L298">
            <v>0</v>
          </cell>
          <cell r="M298">
            <v>0</v>
          </cell>
          <cell r="N298" t="str">
            <v/>
          </cell>
          <cell r="O298" t="str">
            <v/>
          </cell>
          <cell r="P298">
            <v>4320</v>
          </cell>
          <cell r="Q298">
            <v>3457.8638888888891</v>
          </cell>
          <cell r="R298">
            <v>14937972</v>
          </cell>
          <cell r="S298">
            <v>14713.636363636364</v>
          </cell>
          <cell r="T298">
            <v>63562909.090909094</v>
          </cell>
          <cell r="U298">
            <v>4320</v>
          </cell>
          <cell r="V298">
            <v>14937972</v>
          </cell>
          <cell r="W298">
            <v>0</v>
          </cell>
          <cell r="X298">
            <v>5544</v>
          </cell>
          <cell r="Y298">
            <v>3458.0642135642138</v>
          </cell>
          <cell r="Z298">
            <v>21287613.128976766</v>
          </cell>
          <cell r="AA298">
            <v>14713.636363636364</v>
          </cell>
          <cell r="AB298">
            <v>81572400</v>
          </cell>
          <cell r="AC298">
            <v>14688</v>
          </cell>
          <cell r="AD298">
            <v>3458.1232298474947</v>
          </cell>
          <cell r="AE298">
            <v>50792914</v>
          </cell>
          <cell r="AF298">
            <v>14713.636363636364</v>
          </cell>
          <cell r="AG298">
            <v>216113890.90909091</v>
          </cell>
          <cell r="AH298">
            <v>881.28</v>
          </cell>
          <cell r="AI298">
            <v>13464</v>
          </cell>
          <cell r="AJ298">
            <v>3300.8966778834847</v>
          </cell>
          <cell r="AK298">
            <v>44443272.871023238</v>
          </cell>
          <cell r="AL298">
            <v>14713.636363636364</v>
          </cell>
          <cell r="AM298">
            <v>198104400</v>
          </cell>
          <cell r="AN298">
            <v>0</v>
          </cell>
          <cell r="AO298">
            <v>57.146912307692304</v>
          </cell>
          <cell r="AP298">
            <v>1</v>
          </cell>
          <cell r="AQ298">
            <v>0</v>
          </cell>
          <cell r="AR298">
            <v>0</v>
          </cell>
          <cell r="AS298">
            <v>5776.8112002174803</v>
          </cell>
          <cell r="AT298">
            <v>19068656.899557985</v>
          </cell>
          <cell r="AU298">
            <v>84997899.341381744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7687.1887997825197</v>
          </cell>
          <cell r="BC298">
            <v>25374615.971465252</v>
          </cell>
          <cell r="BD298">
            <v>113106500.65861826</v>
          </cell>
          <cell r="BE298">
            <v>30.207230385756677</v>
          </cell>
          <cell r="BF298">
            <v>1</v>
          </cell>
          <cell r="BG298">
            <v>0</v>
          </cell>
          <cell r="BH298">
            <v>7951.6107108875904</v>
          </cell>
          <cell r="BI298">
            <v>26247445.379391581</v>
          </cell>
          <cell r="BJ298">
            <v>116997108.50519605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-264.42191110507065</v>
          </cell>
          <cell r="BR298">
            <v>-872829.40792632976</v>
          </cell>
          <cell r="BS298">
            <v>-3890607.8465777896</v>
          </cell>
          <cell r="BT298">
            <v>0</v>
          </cell>
          <cell r="BU298">
            <v>1</v>
          </cell>
          <cell r="BV298">
            <v>0</v>
          </cell>
          <cell r="BW298">
            <v>7475.8733179285036</v>
          </cell>
          <cell r="BX298">
            <v>24677085.39942798</v>
          </cell>
          <cell r="BY298">
            <v>109997281.50061166</v>
          </cell>
          <cell r="BZ298">
            <v>16000</v>
          </cell>
          <cell r="CA298">
            <v>3300.8966778834847</v>
          </cell>
          <cell r="CB298">
            <v>52814346.846135758</v>
          </cell>
          <cell r="CC298">
            <v>14713.636363636364</v>
          </cell>
          <cell r="CD298">
            <v>235418181.81818181</v>
          </cell>
          <cell r="CE298">
            <v>960</v>
          </cell>
          <cell r="CF298">
            <v>8259.7047709664257</v>
          </cell>
          <cell r="CG298">
            <v>27264432.038781442</v>
          </cell>
          <cell r="CH298">
            <v>121530292.47099237</v>
          </cell>
          <cell r="CI298">
            <v>34.979195399205288</v>
          </cell>
          <cell r="CJ298">
            <v>0</v>
          </cell>
          <cell r="CK298">
            <v>7475.8733179285036</v>
          </cell>
          <cell r="CL298">
            <v>24677085.39942798</v>
          </cell>
          <cell r="CM298">
            <v>109997281.50061166</v>
          </cell>
          <cell r="CN298">
            <v>3100</v>
          </cell>
          <cell r="CO298">
            <v>3300.8966778834847</v>
          </cell>
          <cell r="CP298">
            <v>10232779.701438803</v>
          </cell>
          <cell r="CQ298">
            <v>14713.636363636364</v>
          </cell>
          <cell r="CR298">
            <v>45612272.727272727</v>
          </cell>
          <cell r="CS298">
            <v>186</v>
          </cell>
          <cell r="CT298">
            <v>3883.8314530379221</v>
          </cell>
          <cell r="CU298">
            <v>12820126.340792265</v>
          </cell>
          <cell r="CV298">
            <v>57145283.697653428</v>
          </cell>
          <cell r="CW298">
            <v>16.915642217064121</v>
          </cell>
        </row>
        <row r="299">
          <cell r="D299">
            <v>9312730</v>
          </cell>
          <cell r="E299" t="str">
            <v>이지듀 멜라 비 토닝 앰플 쿠션 23호 베이지 (리필13g+퍼프) 세트 (쿠팡용)</v>
          </cell>
          <cell r="F299">
            <v>0.06</v>
          </cell>
          <cell r="G299" t="str">
            <v>1</v>
          </cell>
          <cell r="H299">
            <v>0</v>
          </cell>
          <cell r="I299">
            <v>3457.8640046296296</v>
          </cell>
          <cell r="J299">
            <v>1848</v>
          </cell>
          <cell r="K299">
            <v>1680</v>
          </cell>
          <cell r="L299">
            <v>0</v>
          </cell>
          <cell r="M299">
            <v>0</v>
          </cell>
          <cell r="N299" t="str">
            <v/>
          </cell>
          <cell r="O299" t="str">
            <v/>
          </cell>
          <cell r="P299">
            <v>1728</v>
          </cell>
          <cell r="Q299">
            <v>3457.8640046296296</v>
          </cell>
          <cell r="R299">
            <v>5975189</v>
          </cell>
          <cell r="S299">
            <v>14713.63630952381</v>
          </cell>
          <cell r="T299">
            <v>25425163.542857144</v>
          </cell>
          <cell r="U299">
            <v>1728</v>
          </cell>
          <cell r="V299">
            <v>5975189</v>
          </cell>
          <cell r="W299">
            <v>0</v>
          </cell>
          <cell r="X299">
            <v>1680</v>
          </cell>
          <cell r="Y299">
            <v>3457.8642857142859</v>
          </cell>
          <cell r="Z299">
            <v>6450418.9049817771</v>
          </cell>
          <cell r="AA299">
            <v>14713.63630952381</v>
          </cell>
          <cell r="AB299">
            <v>24718909</v>
          </cell>
          <cell r="AC299">
            <v>4272</v>
          </cell>
          <cell r="AD299">
            <v>3457.8639981273409</v>
          </cell>
          <cell r="AE299">
            <v>14771995</v>
          </cell>
          <cell r="AF299">
            <v>14713.63630952381</v>
          </cell>
          <cell r="AG299">
            <v>62856654.314285718</v>
          </cell>
          <cell r="AH299">
            <v>256.32</v>
          </cell>
          <cell r="AI299">
            <v>4320</v>
          </cell>
          <cell r="AJ299">
            <v>3309.4363645875515</v>
          </cell>
          <cell r="AK299">
            <v>14296765.095018223</v>
          </cell>
          <cell r="AL299">
            <v>14713.636309523812</v>
          </cell>
          <cell r="AM299">
            <v>63562908.857142866</v>
          </cell>
          <cell r="AN299">
            <v>0</v>
          </cell>
          <cell r="AO299">
            <v>52.007301818181816</v>
          </cell>
          <cell r="AP299">
            <v>1</v>
          </cell>
          <cell r="AQ299">
            <v>0</v>
          </cell>
          <cell r="AR299">
            <v>0</v>
          </cell>
          <cell r="AS299">
            <v>2038.8745412532282</v>
          </cell>
          <cell r="AT299">
            <v>6747525.5496551953</v>
          </cell>
          <cell r="AU299">
            <v>29999258.480747204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2281.125458746772</v>
          </cell>
          <cell r="BC299">
            <v>7549239.5453630276</v>
          </cell>
          <cell r="BD299">
            <v>33563650.376395665</v>
          </cell>
          <cell r="BE299">
            <v>25.173359999999999</v>
          </cell>
          <cell r="BF299">
            <v>1</v>
          </cell>
          <cell r="BG299">
            <v>0</v>
          </cell>
          <cell r="BH299">
            <v>2718.4993883376378</v>
          </cell>
          <cell r="BI299">
            <v>8996700.7328735944</v>
          </cell>
          <cell r="BJ299">
            <v>39999011.307662942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-437.37392959086583</v>
          </cell>
          <cell r="BR299">
            <v>-1447461.1875105668</v>
          </cell>
          <cell r="BS299">
            <v>-6435360.9312672745</v>
          </cell>
          <cell r="BT299">
            <v>0</v>
          </cell>
          <cell r="BU299">
            <v>1</v>
          </cell>
          <cell r="BV299">
            <v>0</v>
          </cell>
          <cell r="BW299">
            <v>2718.4993883376378</v>
          </cell>
          <cell r="BX299">
            <v>8996700.7328735944</v>
          </cell>
          <cell r="BY299">
            <v>39999011.307662942</v>
          </cell>
          <cell r="BZ299">
            <v>4000</v>
          </cell>
          <cell r="CA299">
            <v>3309.4363645875515</v>
          </cell>
          <cell r="CB299">
            <v>13237745.458350206</v>
          </cell>
          <cell r="CC299">
            <v>14713.636309523812</v>
          </cell>
          <cell r="CD299">
            <v>58854545.238095246</v>
          </cell>
          <cell r="CE299">
            <v>240</v>
          </cell>
          <cell r="CF299">
            <v>844.12668207149636</v>
          </cell>
          <cell r="CG299">
            <v>2793583.5379660446</v>
          </cell>
          <cell r="CH299">
            <v>12420172.999165032</v>
          </cell>
          <cell r="CI299">
            <v>11.843699217519639</v>
          </cell>
          <cell r="CJ299">
            <v>0</v>
          </cell>
          <cell r="CK299">
            <v>2718.4993883376378</v>
          </cell>
          <cell r="CL299">
            <v>8996700.7328735944</v>
          </cell>
          <cell r="CM299">
            <v>39999011.307662942</v>
          </cell>
          <cell r="CN299">
            <v>3600</v>
          </cell>
          <cell r="CO299">
            <v>3309.4363645875515</v>
          </cell>
          <cell r="CP299">
            <v>11913970.912515186</v>
          </cell>
          <cell r="CQ299">
            <v>14713.636309523812</v>
          </cell>
          <cell r="CR299">
            <v>52969090.714285724</v>
          </cell>
          <cell r="CS299">
            <v>216</v>
          </cell>
          <cell r="CT299">
            <v>1725.6272937338586</v>
          </cell>
          <cell r="CU299">
            <v>5710853.717607636</v>
          </cell>
          <cell r="CV299">
            <v>25390252.405787814</v>
          </cell>
          <cell r="CW299">
            <v>28.013430093082118</v>
          </cell>
        </row>
        <row r="300">
          <cell r="D300">
            <v>2301915</v>
          </cell>
          <cell r="E300" t="str">
            <v>[부자재]이지듀쇼핑백(245*95*230)2023프로모션</v>
          </cell>
          <cell r="F300" t="str">
            <v/>
          </cell>
          <cell r="G300" t="str">
            <v>1</v>
          </cell>
          <cell r="H300">
            <v>0</v>
          </cell>
          <cell r="I300">
            <v>645.49977074736364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 t="str">
            <v/>
          </cell>
          <cell r="O300" t="str">
            <v/>
          </cell>
          <cell r="P300">
            <v>2181</v>
          </cell>
          <cell r="Q300">
            <v>645.49977074736364</v>
          </cell>
          <cell r="R300">
            <v>1407835</v>
          </cell>
          <cell r="S300">
            <v>3227.4988537368181</v>
          </cell>
          <cell r="T300">
            <v>7039175</v>
          </cell>
          <cell r="U300">
            <v>2181</v>
          </cell>
          <cell r="V300">
            <v>1407835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 t="str">
            <v/>
          </cell>
          <cell r="AI300">
            <v>2181</v>
          </cell>
          <cell r="AJ300">
            <v>645.49977074736364</v>
          </cell>
          <cell r="AK300">
            <v>1407835</v>
          </cell>
          <cell r="AL300">
            <v>3227.4988537368181</v>
          </cell>
          <cell r="AM300">
            <v>7039175</v>
          </cell>
          <cell r="AN300">
            <v>0</v>
          </cell>
          <cell r="AO300" t="str">
            <v>판매계획 미입력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/>
          </cell>
          <cell r="BB300">
            <v>2181</v>
          </cell>
          <cell r="BC300">
            <v>1407835</v>
          </cell>
          <cell r="BD300">
            <v>7039175</v>
          </cell>
          <cell r="BE300" t="str">
            <v>판매계획 미입력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 t="str">
            <v/>
          </cell>
          <cell r="BQ300">
            <v>2181</v>
          </cell>
          <cell r="BR300">
            <v>1407835</v>
          </cell>
          <cell r="BS300">
            <v>7039175</v>
          </cell>
          <cell r="BT300" t="str">
            <v>판매계획 미입력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 t="str">
            <v/>
          </cell>
          <cell r="CF300">
            <v>2181</v>
          </cell>
          <cell r="CG300">
            <v>1407835</v>
          </cell>
          <cell r="CH300">
            <v>7039175</v>
          </cell>
          <cell r="CI300" t="str">
            <v>판매계획 미입력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 t="str">
            <v/>
          </cell>
          <cell r="CT300">
            <v>2181</v>
          </cell>
          <cell r="CU300">
            <v>1407835</v>
          </cell>
          <cell r="CV300">
            <v>7039175</v>
          </cell>
          <cell r="CW300" t="str">
            <v>판매계획 미입력</v>
          </cell>
        </row>
        <row r="301">
          <cell r="D301">
            <v>2301966</v>
          </cell>
          <cell r="E301" t="str">
            <v>[판촉물_부자재][EA]멜라토닝원데이앰플1ml_아마존영문라벨</v>
          </cell>
          <cell r="F301" t="str">
            <v/>
          </cell>
          <cell r="G301" t="str">
            <v>1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 t="str">
            <v/>
          </cell>
          <cell r="O301" t="str">
            <v/>
          </cell>
          <cell r="P301">
            <v>840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840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/>
          </cell>
          <cell r="AI301">
            <v>840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판매계획 미입력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/>
          </cell>
          <cell r="BB301">
            <v>840</v>
          </cell>
          <cell r="BC301">
            <v>0</v>
          </cell>
          <cell r="BD301">
            <v>0</v>
          </cell>
          <cell r="BE301" t="str">
            <v>판매계획 미입력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 t="str">
            <v/>
          </cell>
          <cell r="BQ301">
            <v>840</v>
          </cell>
          <cell r="BR301">
            <v>0</v>
          </cell>
          <cell r="BS301">
            <v>0</v>
          </cell>
          <cell r="BT301" t="str">
            <v>판매계획 미입력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 t="str">
            <v/>
          </cell>
          <cell r="CF301">
            <v>840</v>
          </cell>
          <cell r="CG301">
            <v>0</v>
          </cell>
          <cell r="CH301">
            <v>0</v>
          </cell>
          <cell r="CI301" t="str">
            <v>판매계획 미입력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 t="str">
            <v/>
          </cell>
          <cell r="CT301">
            <v>840</v>
          </cell>
          <cell r="CU301">
            <v>0</v>
          </cell>
          <cell r="CV301">
            <v>0</v>
          </cell>
          <cell r="CW301" t="str">
            <v>판매계획 미입력</v>
          </cell>
        </row>
        <row r="302">
          <cell r="D302">
            <v>2302027</v>
          </cell>
          <cell r="E302" t="str">
            <v>[부자재]크림+앰플_서랍형손잡이케이스(2023추석)</v>
          </cell>
          <cell r="F302" t="str">
            <v/>
          </cell>
          <cell r="G302">
            <v>1</v>
          </cell>
          <cell r="H302">
            <v>0</v>
          </cell>
          <cell r="I302">
            <v>700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 t="str">
            <v/>
          </cell>
          <cell r="O302" t="str">
            <v/>
          </cell>
          <cell r="P302">
            <v>3871</v>
          </cell>
          <cell r="Q302">
            <v>700</v>
          </cell>
          <cell r="R302">
            <v>2709700</v>
          </cell>
          <cell r="S302">
            <v>3500</v>
          </cell>
          <cell r="T302">
            <v>13548500</v>
          </cell>
          <cell r="U302">
            <v>3871</v>
          </cell>
          <cell r="V302">
            <v>2709700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 t="str">
            <v/>
          </cell>
          <cell r="AI302">
            <v>3871</v>
          </cell>
          <cell r="AJ302">
            <v>700</v>
          </cell>
          <cell r="AK302">
            <v>2709700</v>
          </cell>
          <cell r="AL302">
            <v>3500</v>
          </cell>
          <cell r="AM302">
            <v>13548500</v>
          </cell>
          <cell r="AN302">
            <v>0</v>
          </cell>
          <cell r="AO302" t="str">
            <v>판매계획 미입력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 t="str">
            <v/>
          </cell>
          <cell r="BB302">
            <v>3871</v>
          </cell>
          <cell r="BC302">
            <v>2709700</v>
          </cell>
          <cell r="BD302">
            <v>13548500</v>
          </cell>
          <cell r="BE302" t="str">
            <v>판매계획 미입력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 t="str">
            <v/>
          </cell>
          <cell r="BQ302">
            <v>3871</v>
          </cell>
          <cell r="BR302">
            <v>2709700</v>
          </cell>
          <cell r="BS302">
            <v>13548500</v>
          </cell>
          <cell r="BT302" t="str">
            <v>판매계획 미입력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 t="str">
            <v/>
          </cell>
          <cell r="CF302">
            <v>3871</v>
          </cell>
          <cell r="CG302">
            <v>2709700</v>
          </cell>
          <cell r="CH302">
            <v>13548500</v>
          </cell>
          <cell r="CI302" t="str">
            <v>판매계획 미입력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 t="str">
            <v/>
          </cell>
          <cell r="CT302">
            <v>3871</v>
          </cell>
          <cell r="CU302">
            <v>2709700</v>
          </cell>
          <cell r="CV302">
            <v>13548500</v>
          </cell>
          <cell r="CW302" t="str">
            <v>판매계획 미입력</v>
          </cell>
        </row>
        <row r="303">
          <cell r="D303">
            <v>2302028</v>
          </cell>
          <cell r="E303" t="str">
            <v>[부자재]휩폼+크림_리본끈사각케이스(2023추석)</v>
          </cell>
          <cell r="F303" t="str">
            <v/>
          </cell>
          <cell r="G303">
            <v>2</v>
          </cell>
          <cell r="H303">
            <v>0</v>
          </cell>
          <cell r="I303">
            <v>750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 t="str">
            <v/>
          </cell>
          <cell r="O303" t="str">
            <v/>
          </cell>
          <cell r="P303">
            <v>3872</v>
          </cell>
          <cell r="Q303">
            <v>750</v>
          </cell>
          <cell r="R303">
            <v>2904000</v>
          </cell>
          <cell r="S303">
            <v>3750</v>
          </cell>
          <cell r="T303">
            <v>14520000</v>
          </cell>
          <cell r="U303">
            <v>3872</v>
          </cell>
          <cell r="V303">
            <v>2904000</v>
          </cell>
          <cell r="W303">
            <v>0</v>
          </cell>
          <cell r="X303">
            <v>-28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 t="str">
            <v/>
          </cell>
          <cell r="AI303">
            <v>3900</v>
          </cell>
          <cell r="AJ303">
            <v>744.61538461538464</v>
          </cell>
          <cell r="AK303">
            <v>2904000</v>
          </cell>
          <cell r="AL303">
            <v>3723.0769230769229</v>
          </cell>
          <cell r="AM303">
            <v>14520000</v>
          </cell>
          <cell r="AN303">
            <v>0</v>
          </cell>
          <cell r="AO303" t="str">
            <v>판매계획 미입력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 t="str">
            <v/>
          </cell>
          <cell r="BB303">
            <v>3900</v>
          </cell>
          <cell r="BC303">
            <v>2904000</v>
          </cell>
          <cell r="BD303">
            <v>14520000</v>
          </cell>
          <cell r="BE303" t="str">
            <v>판매계획 미입력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 t="str">
            <v/>
          </cell>
          <cell r="BQ303">
            <v>3900</v>
          </cell>
          <cell r="BR303">
            <v>2904000</v>
          </cell>
          <cell r="BS303">
            <v>14520000</v>
          </cell>
          <cell r="BT303" t="str">
            <v>판매계획 미입력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 t="str">
            <v/>
          </cell>
          <cell r="CF303">
            <v>3900</v>
          </cell>
          <cell r="CG303">
            <v>2904000</v>
          </cell>
          <cell r="CH303">
            <v>14520000</v>
          </cell>
          <cell r="CI303" t="str">
            <v>판매계획 미입력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 t="str">
            <v/>
          </cell>
          <cell r="CT303">
            <v>3900</v>
          </cell>
          <cell r="CU303">
            <v>2904000</v>
          </cell>
          <cell r="CV303">
            <v>14520000</v>
          </cell>
          <cell r="CW303" t="str">
            <v>판매계획 미입력</v>
          </cell>
        </row>
        <row r="304">
          <cell r="D304">
            <v>2302173</v>
          </cell>
          <cell r="E304" t="str">
            <v>[판촉물부자재]이지듀스페셜기프트세트_세트케이스(리본/2024설)</v>
          </cell>
          <cell r="F304" t="str">
            <v/>
          </cell>
          <cell r="G304" t="str">
            <v>1</v>
          </cell>
          <cell r="H304">
            <v>0</v>
          </cell>
          <cell r="I304">
            <v>260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 t="str">
            <v/>
          </cell>
          <cell r="O304" t="str">
            <v/>
          </cell>
          <cell r="P304">
            <v>1100</v>
          </cell>
          <cell r="Q304">
            <v>260</v>
          </cell>
          <cell r="R304">
            <v>286000</v>
          </cell>
          <cell r="S304">
            <v>1300</v>
          </cell>
          <cell r="T304">
            <v>1430000</v>
          </cell>
          <cell r="U304">
            <v>1100</v>
          </cell>
          <cell r="V304">
            <v>286000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 t="str">
            <v/>
          </cell>
          <cell r="AI304">
            <v>1100</v>
          </cell>
          <cell r="AJ304">
            <v>260</v>
          </cell>
          <cell r="AK304">
            <v>286000</v>
          </cell>
          <cell r="AL304">
            <v>1300</v>
          </cell>
          <cell r="AM304">
            <v>1430000</v>
          </cell>
          <cell r="AN304">
            <v>0</v>
          </cell>
          <cell r="AO304" t="str">
            <v>판매계획 미입력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 t="str">
            <v/>
          </cell>
          <cell r="BB304">
            <v>1100</v>
          </cell>
          <cell r="BC304">
            <v>286000</v>
          </cell>
          <cell r="BD304">
            <v>1430000</v>
          </cell>
          <cell r="BE304" t="str">
            <v>판매계획 미입력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 t="str">
            <v/>
          </cell>
          <cell r="BQ304">
            <v>1100</v>
          </cell>
          <cell r="BR304">
            <v>286000</v>
          </cell>
          <cell r="BS304">
            <v>1430000</v>
          </cell>
          <cell r="BT304" t="str">
            <v>판매계획 미입력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 t="str">
            <v/>
          </cell>
          <cell r="CF304">
            <v>1100</v>
          </cell>
          <cell r="CG304">
            <v>286000</v>
          </cell>
          <cell r="CH304">
            <v>1430000</v>
          </cell>
          <cell r="CI304" t="str">
            <v>판매계획 미입력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 t="str">
            <v/>
          </cell>
          <cell r="CT304">
            <v>1100</v>
          </cell>
          <cell r="CU304">
            <v>286000</v>
          </cell>
          <cell r="CV304">
            <v>1430000</v>
          </cell>
          <cell r="CW304" t="str">
            <v>판매계획 미입력</v>
          </cell>
        </row>
        <row r="305">
          <cell r="D305">
            <v>2302174</v>
          </cell>
          <cell r="E305" t="str">
            <v>[판촉물부자재]베리어리페어 크림50ml+마스크팩2매_속패드</v>
          </cell>
          <cell r="F305" t="str">
            <v/>
          </cell>
          <cell r="G305" t="str">
            <v>1</v>
          </cell>
          <cell r="H305">
            <v>0</v>
          </cell>
          <cell r="I305">
            <v>70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 t="str">
            <v/>
          </cell>
          <cell r="O305" t="str">
            <v/>
          </cell>
          <cell r="P305">
            <v>400</v>
          </cell>
          <cell r="Q305">
            <v>70</v>
          </cell>
          <cell r="R305">
            <v>28000</v>
          </cell>
          <cell r="S305">
            <v>350</v>
          </cell>
          <cell r="T305">
            <v>140000</v>
          </cell>
          <cell r="U305">
            <v>400</v>
          </cell>
          <cell r="V305">
            <v>28000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 t="str">
            <v/>
          </cell>
          <cell r="AI305">
            <v>400</v>
          </cell>
          <cell r="AJ305">
            <v>70</v>
          </cell>
          <cell r="AK305">
            <v>28000</v>
          </cell>
          <cell r="AL305">
            <v>350</v>
          </cell>
          <cell r="AM305">
            <v>140000</v>
          </cell>
          <cell r="AN305">
            <v>0</v>
          </cell>
          <cell r="AO305" t="str">
            <v>판매계획 미입력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 t="str">
            <v/>
          </cell>
          <cell r="BB305">
            <v>400</v>
          </cell>
          <cell r="BC305">
            <v>28000</v>
          </cell>
          <cell r="BD305">
            <v>140000</v>
          </cell>
          <cell r="BE305" t="str">
            <v>판매계획 미입력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 t="str">
            <v/>
          </cell>
          <cell r="BQ305">
            <v>400</v>
          </cell>
          <cell r="BR305">
            <v>28000</v>
          </cell>
          <cell r="BS305">
            <v>140000</v>
          </cell>
          <cell r="BT305" t="str">
            <v>판매계획 미입력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 t="str">
            <v/>
          </cell>
          <cell r="CF305">
            <v>400</v>
          </cell>
          <cell r="CG305">
            <v>28000</v>
          </cell>
          <cell r="CH305">
            <v>140000</v>
          </cell>
          <cell r="CI305" t="str">
            <v>판매계획 미입력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/>
          </cell>
          <cell r="CT305">
            <v>400</v>
          </cell>
          <cell r="CU305">
            <v>28000</v>
          </cell>
          <cell r="CV305">
            <v>140000</v>
          </cell>
          <cell r="CW305" t="str">
            <v>판매계획 미입력</v>
          </cell>
        </row>
        <row r="306">
          <cell r="D306">
            <v>2302176</v>
          </cell>
          <cell r="E306" t="str">
            <v>[판촉물부자재]멜라토닝원데이앰플1ml+멜라토닝패치4매입_속패드</v>
          </cell>
          <cell r="F306" t="str">
            <v/>
          </cell>
          <cell r="G306" t="str">
            <v>1</v>
          </cell>
          <cell r="H306">
            <v>0</v>
          </cell>
          <cell r="I306">
            <v>130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 t="str">
            <v/>
          </cell>
          <cell r="O306" t="str">
            <v/>
          </cell>
          <cell r="P306">
            <v>226</v>
          </cell>
          <cell r="Q306">
            <v>130</v>
          </cell>
          <cell r="R306">
            <v>29380</v>
          </cell>
          <cell r="S306">
            <v>650</v>
          </cell>
          <cell r="T306">
            <v>146900</v>
          </cell>
          <cell r="U306">
            <v>226</v>
          </cell>
          <cell r="V306">
            <v>29380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/>
          </cell>
          <cell r="AI306">
            <v>226</v>
          </cell>
          <cell r="AJ306">
            <v>130</v>
          </cell>
          <cell r="AK306">
            <v>29380</v>
          </cell>
          <cell r="AL306">
            <v>650</v>
          </cell>
          <cell r="AM306">
            <v>146900</v>
          </cell>
          <cell r="AN306">
            <v>0</v>
          </cell>
          <cell r="AO306" t="str">
            <v>판매계획 미입력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 t="str">
            <v/>
          </cell>
          <cell r="BB306">
            <v>226</v>
          </cell>
          <cell r="BC306">
            <v>29380</v>
          </cell>
          <cell r="BD306">
            <v>146900</v>
          </cell>
          <cell r="BE306" t="str">
            <v>판매계획 미입력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 t="str">
            <v/>
          </cell>
          <cell r="BQ306">
            <v>226</v>
          </cell>
          <cell r="BR306">
            <v>29380</v>
          </cell>
          <cell r="BS306">
            <v>146900</v>
          </cell>
          <cell r="BT306" t="str">
            <v>판매계획 미입력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 t="str">
            <v/>
          </cell>
          <cell r="CF306">
            <v>226</v>
          </cell>
          <cell r="CG306">
            <v>29380</v>
          </cell>
          <cell r="CH306">
            <v>146900</v>
          </cell>
          <cell r="CI306" t="str">
            <v>판매계획 미입력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/>
          </cell>
          <cell r="CT306">
            <v>226</v>
          </cell>
          <cell r="CU306">
            <v>29380</v>
          </cell>
          <cell r="CV306">
            <v>146900</v>
          </cell>
          <cell r="CW306" t="str">
            <v>판매계획 미입력</v>
          </cell>
        </row>
        <row r="307">
          <cell r="D307">
            <v>2302177</v>
          </cell>
          <cell r="E307" t="str">
            <v>[판촉물부자재]이지듀스페셜기프트세트_세트케이스(금펄/2024설)</v>
          </cell>
          <cell r="F307" t="str">
            <v/>
          </cell>
          <cell r="G307" t="str">
            <v>1</v>
          </cell>
          <cell r="H307">
            <v>0</v>
          </cell>
          <cell r="I307">
            <v>255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 t="str">
            <v/>
          </cell>
          <cell r="O307" t="str">
            <v/>
          </cell>
          <cell r="P307">
            <v>1100</v>
          </cell>
          <cell r="Q307">
            <v>255</v>
          </cell>
          <cell r="R307">
            <v>280500</v>
          </cell>
          <cell r="S307">
            <v>1275</v>
          </cell>
          <cell r="T307">
            <v>1402500</v>
          </cell>
          <cell r="U307">
            <v>1100</v>
          </cell>
          <cell r="V307">
            <v>280500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 t="str">
            <v/>
          </cell>
          <cell r="AI307">
            <v>1100</v>
          </cell>
          <cell r="AJ307">
            <v>255</v>
          </cell>
          <cell r="AK307">
            <v>280500</v>
          </cell>
          <cell r="AL307">
            <v>1275</v>
          </cell>
          <cell r="AM307">
            <v>1402500</v>
          </cell>
          <cell r="AN307">
            <v>0</v>
          </cell>
          <cell r="AO307" t="str">
            <v>판매계획 미입력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 t="str">
            <v/>
          </cell>
          <cell r="BB307">
            <v>1100</v>
          </cell>
          <cell r="BC307">
            <v>280500</v>
          </cell>
          <cell r="BD307">
            <v>1402500</v>
          </cell>
          <cell r="BE307" t="str">
            <v>판매계획 미입력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 t="str">
            <v/>
          </cell>
          <cell r="BQ307">
            <v>1100</v>
          </cell>
          <cell r="BR307">
            <v>280500</v>
          </cell>
          <cell r="BS307">
            <v>1402500</v>
          </cell>
          <cell r="BT307" t="str">
            <v>판매계획 미입력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 t="str">
            <v/>
          </cell>
          <cell r="CF307">
            <v>1100</v>
          </cell>
          <cell r="CG307">
            <v>280500</v>
          </cell>
          <cell r="CH307">
            <v>1402500</v>
          </cell>
          <cell r="CI307" t="str">
            <v>판매계획 미입력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 t="str">
            <v/>
          </cell>
          <cell r="CT307">
            <v>1100</v>
          </cell>
          <cell r="CU307">
            <v>280500</v>
          </cell>
          <cell r="CV307">
            <v>1402500</v>
          </cell>
          <cell r="CW307" t="str">
            <v>판매계획 미입력</v>
          </cell>
        </row>
        <row r="308">
          <cell r="D308">
            <v>2302224</v>
          </cell>
          <cell r="E308" t="str">
            <v>[판촉물_부자재](면세)원데이앰플(12ml+0.7ml)*3ea_슬리브</v>
          </cell>
          <cell r="F308" t="str">
            <v/>
          </cell>
          <cell r="G308" t="str">
            <v>1</v>
          </cell>
          <cell r="H308">
            <v>0</v>
          </cell>
          <cell r="I308">
            <v>171.74175824175825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 t="str">
            <v/>
          </cell>
          <cell r="O308" t="str">
            <v/>
          </cell>
          <cell r="P308">
            <v>3822</v>
          </cell>
          <cell r="Q308">
            <v>171.74175824175825</v>
          </cell>
          <cell r="R308">
            <v>656397</v>
          </cell>
          <cell r="S308">
            <v>858.70879120879124</v>
          </cell>
          <cell r="T308">
            <v>3281985</v>
          </cell>
          <cell r="U308">
            <v>3822</v>
          </cell>
          <cell r="V308">
            <v>656397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 t="str">
            <v/>
          </cell>
          <cell r="AI308">
            <v>3822</v>
          </cell>
          <cell r="AJ308">
            <v>171.74175824175825</v>
          </cell>
          <cell r="AK308">
            <v>656397</v>
          </cell>
          <cell r="AL308">
            <v>858.70879120879124</v>
          </cell>
          <cell r="AM308">
            <v>3281985</v>
          </cell>
          <cell r="AN308">
            <v>0</v>
          </cell>
          <cell r="AO308" t="str">
            <v>판매계획 미입력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 t="str">
            <v/>
          </cell>
          <cell r="BB308">
            <v>3822</v>
          </cell>
          <cell r="BC308">
            <v>656397</v>
          </cell>
          <cell r="BD308">
            <v>3281985</v>
          </cell>
          <cell r="BE308" t="str">
            <v>판매계획 미입력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 t="str">
            <v/>
          </cell>
          <cell r="BQ308">
            <v>3822</v>
          </cell>
          <cell r="BR308">
            <v>656397</v>
          </cell>
          <cell r="BS308">
            <v>3281985</v>
          </cell>
          <cell r="BT308" t="str">
            <v>판매계획 미입력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 t="str">
            <v/>
          </cell>
          <cell r="CF308">
            <v>3822</v>
          </cell>
          <cell r="CG308">
            <v>656397</v>
          </cell>
          <cell r="CH308">
            <v>3281985</v>
          </cell>
          <cell r="CI308" t="str">
            <v>판매계획 미입력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 t="str">
            <v/>
          </cell>
          <cell r="CT308">
            <v>3822</v>
          </cell>
          <cell r="CU308">
            <v>656397</v>
          </cell>
          <cell r="CV308">
            <v>3281985</v>
          </cell>
          <cell r="CW308" t="str">
            <v>판매계획 미입력</v>
          </cell>
        </row>
        <row r="309">
          <cell r="D309">
            <v>2302225</v>
          </cell>
          <cell r="E309" t="str">
            <v>[판촉물_부자재](면세)리더마마스터앰플(1ml*14ea)*3ea_슬리브</v>
          </cell>
          <cell r="F309" t="str">
            <v/>
          </cell>
          <cell r="G309" t="str">
            <v>1</v>
          </cell>
          <cell r="H309">
            <v>0</v>
          </cell>
          <cell r="I309">
            <v>250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 t="str">
            <v/>
          </cell>
          <cell r="O309" t="str">
            <v/>
          </cell>
          <cell r="P309">
            <v>3516</v>
          </cell>
          <cell r="Q309">
            <v>250</v>
          </cell>
          <cell r="R309">
            <v>879000</v>
          </cell>
          <cell r="S309">
            <v>1250</v>
          </cell>
          <cell r="T309">
            <v>4395000</v>
          </cell>
          <cell r="U309">
            <v>3516</v>
          </cell>
          <cell r="V309">
            <v>879000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 t="str">
            <v/>
          </cell>
          <cell r="AI309">
            <v>3516</v>
          </cell>
          <cell r="AJ309">
            <v>250</v>
          </cell>
          <cell r="AK309">
            <v>879000</v>
          </cell>
          <cell r="AL309">
            <v>1250</v>
          </cell>
          <cell r="AM309">
            <v>4395000</v>
          </cell>
          <cell r="AN309">
            <v>0</v>
          </cell>
          <cell r="AO309" t="str">
            <v>판매계획 미입력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 t="str">
            <v/>
          </cell>
          <cell r="BB309">
            <v>3516</v>
          </cell>
          <cell r="BC309">
            <v>879000</v>
          </cell>
          <cell r="BD309">
            <v>4395000</v>
          </cell>
          <cell r="BE309" t="str">
            <v>판매계획 미입력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 t="str">
            <v/>
          </cell>
          <cell r="BQ309">
            <v>3516</v>
          </cell>
          <cell r="BR309">
            <v>879000</v>
          </cell>
          <cell r="BS309">
            <v>4395000</v>
          </cell>
          <cell r="BT309" t="str">
            <v>판매계획 미입력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 t="str">
            <v/>
          </cell>
          <cell r="CF309">
            <v>3516</v>
          </cell>
          <cell r="CG309">
            <v>879000</v>
          </cell>
          <cell r="CH309">
            <v>4395000</v>
          </cell>
          <cell r="CI309" t="str">
            <v>판매계획 미입력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 t="str">
            <v/>
          </cell>
          <cell r="CT309">
            <v>3516</v>
          </cell>
          <cell r="CU309">
            <v>879000</v>
          </cell>
          <cell r="CV309">
            <v>4395000</v>
          </cell>
          <cell r="CW309" t="str">
            <v>판매계획 미입력</v>
          </cell>
        </row>
        <row r="310">
          <cell r="D310">
            <v>2302226</v>
          </cell>
          <cell r="E310" t="str">
            <v>[판촉물_부자재](면세)이지에프멜라토닝패치(5g*4ea)*3ea_슬리브</v>
          </cell>
          <cell r="F310" t="str">
            <v/>
          </cell>
          <cell r="G310" t="str">
            <v>1</v>
          </cell>
          <cell r="H310">
            <v>0</v>
          </cell>
          <cell r="I310">
            <v>244.82758620689654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 t="str">
            <v/>
          </cell>
          <cell r="O310" t="str">
            <v/>
          </cell>
          <cell r="P310">
            <v>2900</v>
          </cell>
          <cell r="Q310">
            <v>244.82758620689654</v>
          </cell>
          <cell r="R310">
            <v>710000</v>
          </cell>
          <cell r="S310">
            <v>1224.1379310344826</v>
          </cell>
          <cell r="T310">
            <v>3549999.9999999995</v>
          </cell>
          <cell r="U310">
            <v>2900</v>
          </cell>
          <cell r="V310">
            <v>710000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 t="str">
            <v/>
          </cell>
          <cell r="AI310">
            <v>2900</v>
          </cell>
          <cell r="AJ310">
            <v>244.82758620689654</v>
          </cell>
          <cell r="AK310">
            <v>710000</v>
          </cell>
          <cell r="AL310">
            <v>1224.1379310344826</v>
          </cell>
          <cell r="AM310">
            <v>3549999.9999999995</v>
          </cell>
          <cell r="AN310">
            <v>0</v>
          </cell>
          <cell r="AO310" t="str">
            <v>판매계획 미입력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 t="str">
            <v/>
          </cell>
          <cell r="BB310">
            <v>2900</v>
          </cell>
          <cell r="BC310">
            <v>710000</v>
          </cell>
          <cell r="BD310">
            <v>3549999.9999999995</v>
          </cell>
          <cell r="BE310" t="str">
            <v>판매계획 미입력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 t="str">
            <v/>
          </cell>
          <cell r="BQ310">
            <v>2900</v>
          </cell>
          <cell r="BR310">
            <v>710000</v>
          </cell>
          <cell r="BS310">
            <v>3549999.9999999995</v>
          </cell>
          <cell r="BT310" t="str">
            <v>판매계획 미입력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 t="str">
            <v/>
          </cell>
          <cell r="CF310">
            <v>2900</v>
          </cell>
          <cell r="CG310">
            <v>710000</v>
          </cell>
          <cell r="CH310">
            <v>3549999.9999999995</v>
          </cell>
          <cell r="CI310" t="str">
            <v>판매계획 미입력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 t="str">
            <v/>
          </cell>
          <cell r="CT310">
            <v>2900</v>
          </cell>
          <cell r="CU310">
            <v>710000</v>
          </cell>
          <cell r="CV310">
            <v>3549999.9999999995</v>
          </cell>
          <cell r="CW310" t="str">
            <v>판매계획 미입력</v>
          </cell>
        </row>
        <row r="311">
          <cell r="D311">
            <v>2302367</v>
          </cell>
          <cell r="E311" t="str">
            <v>[EA]디더블유이지에프더마톡스니들롤러대_2024(AD)_단상자</v>
          </cell>
          <cell r="F311" t="str">
            <v/>
          </cell>
          <cell r="G311" t="str">
            <v>1</v>
          </cell>
          <cell r="H311">
            <v>0</v>
          </cell>
          <cell r="I311">
            <v>125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 t="str">
            <v/>
          </cell>
          <cell r="O311" t="str">
            <v/>
          </cell>
          <cell r="P311">
            <v>27363</v>
          </cell>
          <cell r="Q311">
            <v>125</v>
          </cell>
          <cell r="R311">
            <v>3420375</v>
          </cell>
          <cell r="S311">
            <v>625</v>
          </cell>
          <cell r="T311">
            <v>17101875</v>
          </cell>
          <cell r="U311">
            <v>27363</v>
          </cell>
          <cell r="V311">
            <v>3420375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 t="str">
            <v/>
          </cell>
          <cell r="AI311">
            <v>27363</v>
          </cell>
          <cell r="AJ311">
            <v>125</v>
          </cell>
          <cell r="AK311">
            <v>3420375</v>
          </cell>
          <cell r="AL311">
            <v>625</v>
          </cell>
          <cell r="AM311">
            <v>17101875</v>
          </cell>
          <cell r="AN311">
            <v>0</v>
          </cell>
          <cell r="AO311" t="str">
            <v>판매계획 미입력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 t="str">
            <v/>
          </cell>
          <cell r="BB311">
            <v>27363</v>
          </cell>
          <cell r="BC311">
            <v>3420375</v>
          </cell>
          <cell r="BD311">
            <v>17101875</v>
          </cell>
          <cell r="BE311" t="str">
            <v>판매계획 미입력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 t="str">
            <v/>
          </cell>
          <cell r="BQ311">
            <v>27363</v>
          </cell>
          <cell r="BR311">
            <v>3420375</v>
          </cell>
          <cell r="BS311">
            <v>17101875</v>
          </cell>
          <cell r="BT311" t="str">
            <v>판매계획 미입력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 t="str">
            <v/>
          </cell>
          <cell r="CF311">
            <v>27363</v>
          </cell>
          <cell r="CG311">
            <v>3420375</v>
          </cell>
          <cell r="CH311">
            <v>17101875</v>
          </cell>
          <cell r="CI311" t="str">
            <v>판매계획 미입력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 t="str">
            <v/>
          </cell>
          <cell r="CT311">
            <v>27363</v>
          </cell>
          <cell r="CU311">
            <v>3420375</v>
          </cell>
          <cell r="CV311">
            <v>17101875</v>
          </cell>
          <cell r="CW311" t="str">
            <v>판매계획 미입력</v>
          </cell>
        </row>
        <row r="312">
          <cell r="D312">
            <v>2302396</v>
          </cell>
          <cell r="E312" t="str">
            <v>[판촉물_부자재]이지듀 한가인 슬리브 (비타C토너용)</v>
          </cell>
          <cell r="F312" t="str">
            <v/>
          </cell>
          <cell r="G312" t="str">
            <v>1</v>
          </cell>
          <cell r="H312">
            <v>0</v>
          </cell>
          <cell r="I312">
            <v>115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 t="str">
            <v/>
          </cell>
          <cell r="O312" t="str">
            <v/>
          </cell>
          <cell r="P312">
            <v>13500</v>
          </cell>
          <cell r="Q312">
            <v>115</v>
          </cell>
          <cell r="R312">
            <v>1552500</v>
          </cell>
          <cell r="S312">
            <v>575</v>
          </cell>
          <cell r="T312">
            <v>7762500</v>
          </cell>
          <cell r="U312">
            <v>13500</v>
          </cell>
          <cell r="V312">
            <v>1552500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/>
          </cell>
          <cell r="AI312">
            <v>13500</v>
          </cell>
          <cell r="AJ312">
            <v>115</v>
          </cell>
          <cell r="AK312">
            <v>1552500</v>
          </cell>
          <cell r="AL312">
            <v>575</v>
          </cell>
          <cell r="AM312">
            <v>7762500</v>
          </cell>
          <cell r="AN312">
            <v>0</v>
          </cell>
          <cell r="AO312" t="str">
            <v>판매계획 미입력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 t="str">
            <v/>
          </cell>
          <cell r="BB312">
            <v>13500</v>
          </cell>
          <cell r="BC312">
            <v>1552500</v>
          </cell>
          <cell r="BD312">
            <v>7762500</v>
          </cell>
          <cell r="BE312" t="str">
            <v>판매계획 미입력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 t="str">
            <v/>
          </cell>
          <cell r="BQ312">
            <v>13500</v>
          </cell>
          <cell r="BR312">
            <v>1552500</v>
          </cell>
          <cell r="BS312">
            <v>7762500</v>
          </cell>
          <cell r="BT312" t="str">
            <v>판매계획 미입력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 t="str">
            <v/>
          </cell>
          <cell r="CF312">
            <v>13500</v>
          </cell>
          <cell r="CG312">
            <v>1552500</v>
          </cell>
          <cell r="CH312">
            <v>7762500</v>
          </cell>
          <cell r="CI312" t="str">
            <v>판매계획 미입력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 t="str">
            <v/>
          </cell>
          <cell r="CT312">
            <v>13500</v>
          </cell>
          <cell r="CU312">
            <v>1552500</v>
          </cell>
          <cell r="CV312">
            <v>7762500</v>
          </cell>
          <cell r="CW312" t="str">
            <v>판매계획 미입력</v>
          </cell>
        </row>
        <row r="313">
          <cell r="D313">
            <v>2302427</v>
          </cell>
          <cell r="E313" t="str">
            <v>[판촉물_부자재]이지듀 한가인 슬리브 (1ml+oy니들기획])_슬리브(판</v>
          </cell>
          <cell r="F313" t="str">
            <v/>
          </cell>
          <cell r="G313">
            <v>1</v>
          </cell>
          <cell r="H313">
            <v>0</v>
          </cell>
          <cell r="I313">
            <v>115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 t="str">
            <v/>
          </cell>
          <cell r="O313" t="str">
            <v/>
          </cell>
          <cell r="P313">
            <v>17549</v>
          </cell>
          <cell r="Q313">
            <v>115</v>
          </cell>
          <cell r="R313">
            <v>2018135</v>
          </cell>
          <cell r="S313">
            <v>575</v>
          </cell>
          <cell r="T313">
            <v>10090675</v>
          </cell>
          <cell r="U313">
            <v>17549</v>
          </cell>
          <cell r="V313">
            <v>2018135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 t="str">
            <v/>
          </cell>
          <cell r="AI313">
            <v>17549</v>
          </cell>
          <cell r="AJ313">
            <v>115</v>
          </cell>
          <cell r="AK313">
            <v>2018135</v>
          </cell>
          <cell r="AL313">
            <v>575</v>
          </cell>
          <cell r="AM313">
            <v>10090675</v>
          </cell>
          <cell r="AN313">
            <v>0</v>
          </cell>
          <cell r="AO313" t="str">
            <v>판매계획 미입력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 t="str">
            <v/>
          </cell>
          <cell r="BB313">
            <v>17549</v>
          </cell>
          <cell r="BC313">
            <v>2018135</v>
          </cell>
          <cell r="BD313">
            <v>10090675</v>
          </cell>
          <cell r="BE313" t="str">
            <v>판매계획 미입력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 t="str">
            <v/>
          </cell>
          <cell r="BQ313">
            <v>17549</v>
          </cell>
          <cell r="BR313">
            <v>2018135</v>
          </cell>
          <cell r="BS313">
            <v>10090675</v>
          </cell>
          <cell r="BT313" t="str">
            <v>판매계획 미입력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 t="str">
            <v/>
          </cell>
          <cell r="CF313">
            <v>17549</v>
          </cell>
          <cell r="CG313">
            <v>2018135</v>
          </cell>
          <cell r="CH313">
            <v>10090675</v>
          </cell>
          <cell r="CI313" t="str">
            <v>판매계획 미입력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 t="str">
            <v/>
          </cell>
          <cell r="CT313">
            <v>17549</v>
          </cell>
          <cell r="CU313">
            <v>2018135</v>
          </cell>
          <cell r="CV313">
            <v>10090675</v>
          </cell>
          <cell r="CW313" t="str">
            <v>판매계획 미입력</v>
          </cell>
        </row>
        <row r="314">
          <cell r="D314">
            <v>2302428</v>
          </cell>
          <cell r="E314" t="str">
            <v>[부자재]이지듀2024가정의달VIP싸바리_쇼핑백</v>
          </cell>
          <cell r="F314" t="str">
            <v/>
          </cell>
          <cell r="G314" t="str">
            <v>1</v>
          </cell>
          <cell r="H314">
            <v>0</v>
          </cell>
          <cell r="I314">
            <v>564.63876651982378</v>
          </cell>
          <cell r="J314">
            <v>0</v>
          </cell>
          <cell r="K314">
            <v>0</v>
          </cell>
          <cell r="L314">
            <v>1</v>
          </cell>
          <cell r="M314">
            <v>0</v>
          </cell>
          <cell r="N314" t="str">
            <v/>
          </cell>
          <cell r="O314" t="str">
            <v/>
          </cell>
          <cell r="P314">
            <v>227</v>
          </cell>
          <cell r="Q314">
            <v>564.63876651982378</v>
          </cell>
          <cell r="R314">
            <v>128173</v>
          </cell>
          <cell r="S314">
            <v>2823.1938325991187</v>
          </cell>
          <cell r="T314">
            <v>640864.99999999988</v>
          </cell>
          <cell r="U314">
            <v>227</v>
          </cell>
          <cell r="V314">
            <v>128173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 t="str">
            <v/>
          </cell>
          <cell r="AI314">
            <v>227</v>
          </cell>
          <cell r="AJ314">
            <v>564.63876651982378</v>
          </cell>
          <cell r="AK314">
            <v>128173</v>
          </cell>
          <cell r="AL314">
            <v>2823.1938325991187</v>
          </cell>
          <cell r="AM314">
            <v>640864.99999999988</v>
          </cell>
          <cell r="AN314">
            <v>0</v>
          </cell>
          <cell r="AO314">
            <v>120.17647058823529</v>
          </cell>
          <cell r="AP314">
            <v>0</v>
          </cell>
          <cell r="AQ314">
            <v>0</v>
          </cell>
          <cell r="AR314">
            <v>0</v>
          </cell>
          <cell r="AS314">
            <v>50</v>
          </cell>
          <cell r="AT314">
            <v>28231.938325991188</v>
          </cell>
          <cell r="AU314">
            <v>141159.69162995592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 t="str">
            <v/>
          </cell>
          <cell r="BB314">
            <v>177</v>
          </cell>
          <cell r="BC314">
            <v>99941.061674008815</v>
          </cell>
          <cell r="BD314">
            <v>499705.30837004399</v>
          </cell>
          <cell r="BE314">
            <v>79.649999999999991</v>
          </cell>
          <cell r="BF314">
            <v>0</v>
          </cell>
          <cell r="BG314">
            <v>0</v>
          </cell>
          <cell r="BH314">
            <v>70</v>
          </cell>
          <cell r="BI314">
            <v>39524.713656387663</v>
          </cell>
          <cell r="BJ314">
            <v>197623.56828193829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 t="str">
            <v/>
          </cell>
          <cell r="BQ314">
            <v>107</v>
          </cell>
          <cell r="BR314">
            <v>60416.348017621145</v>
          </cell>
          <cell r="BS314">
            <v>302081.74008810567</v>
          </cell>
          <cell r="BT314">
            <v>74.076923076923066</v>
          </cell>
          <cell r="BU314">
            <v>0</v>
          </cell>
          <cell r="BV314">
            <v>0</v>
          </cell>
          <cell r="BW314">
            <v>50</v>
          </cell>
          <cell r="BX314">
            <v>28231.938325991188</v>
          </cell>
          <cell r="BY314">
            <v>141159.69162995592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 t="str">
            <v/>
          </cell>
          <cell r="CF314">
            <v>57</v>
          </cell>
          <cell r="CG314">
            <v>32184.409691629957</v>
          </cell>
          <cell r="CH314">
            <v>160922.04845814977</v>
          </cell>
          <cell r="CI314">
            <v>64.124999999999986</v>
          </cell>
          <cell r="CJ314">
            <v>0</v>
          </cell>
          <cell r="CK314">
            <v>80</v>
          </cell>
          <cell r="CL314">
            <v>45171.101321585898</v>
          </cell>
          <cell r="CM314">
            <v>225855.50660792948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 t="str">
            <v/>
          </cell>
          <cell r="CT314">
            <v>-23</v>
          </cell>
          <cell r="CU314">
            <v>-12986.691629955947</v>
          </cell>
          <cell r="CV314">
            <v>-64933.458149779726</v>
          </cell>
          <cell r="CW314" t="str">
            <v>판매계획 미입력</v>
          </cell>
        </row>
        <row r="315">
          <cell r="D315">
            <v>2302436</v>
          </cell>
          <cell r="E315" t="str">
            <v>[부자재][EA]디더블유이지에프더마톡스니들롤러대_단상자</v>
          </cell>
          <cell r="F315" t="str">
            <v/>
          </cell>
          <cell r="G315" t="str">
            <v>1</v>
          </cell>
          <cell r="H315">
            <v>0</v>
          </cell>
          <cell r="I315">
            <v>104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 t="str">
            <v/>
          </cell>
          <cell r="O315" t="str">
            <v/>
          </cell>
          <cell r="P315">
            <v>5226</v>
          </cell>
          <cell r="Q315">
            <v>104</v>
          </cell>
          <cell r="R315">
            <v>543504</v>
          </cell>
          <cell r="S315">
            <v>520</v>
          </cell>
          <cell r="T315">
            <v>2717520</v>
          </cell>
          <cell r="U315">
            <v>5226</v>
          </cell>
          <cell r="V315">
            <v>543504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 t="str">
            <v/>
          </cell>
          <cell r="AI315">
            <v>5226</v>
          </cell>
          <cell r="AJ315">
            <v>104</v>
          </cell>
          <cell r="AK315">
            <v>543504</v>
          </cell>
          <cell r="AL315">
            <v>520</v>
          </cell>
          <cell r="AM315">
            <v>2717520</v>
          </cell>
          <cell r="AN315">
            <v>0</v>
          </cell>
          <cell r="AO315" t="str">
            <v>판매계획 미입력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 t="str">
            <v/>
          </cell>
          <cell r="BB315">
            <v>5226</v>
          </cell>
          <cell r="BC315">
            <v>543504</v>
          </cell>
          <cell r="BD315">
            <v>2717520</v>
          </cell>
          <cell r="BE315" t="str">
            <v>판매계획 미입력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 t="str">
            <v/>
          </cell>
          <cell r="BQ315">
            <v>5226</v>
          </cell>
          <cell r="BR315">
            <v>543504</v>
          </cell>
          <cell r="BS315">
            <v>2717520</v>
          </cell>
          <cell r="BT315" t="str">
            <v>판매계획 미입력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 t="str">
            <v/>
          </cell>
          <cell r="CF315">
            <v>5226</v>
          </cell>
          <cell r="CG315">
            <v>543504</v>
          </cell>
          <cell r="CH315">
            <v>2717520</v>
          </cell>
          <cell r="CI315" t="str">
            <v>판매계획 미입력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 t="str">
            <v/>
          </cell>
          <cell r="CT315">
            <v>5226</v>
          </cell>
          <cell r="CU315">
            <v>543504</v>
          </cell>
          <cell r="CV315">
            <v>2717520</v>
          </cell>
          <cell r="CW315" t="str">
            <v>판매계획 미입력</v>
          </cell>
        </row>
        <row r="316">
          <cell r="D316">
            <v>2302479</v>
          </cell>
          <cell r="E316" t="str">
            <v>[EA]이지듀가정의달패키지(2024)_VIP싸바리(패드)</v>
          </cell>
          <cell r="F316" t="str">
            <v/>
          </cell>
          <cell r="G316" t="str">
            <v>1</v>
          </cell>
          <cell r="H316">
            <v>0</v>
          </cell>
          <cell r="I316">
            <v>380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 t="str">
            <v/>
          </cell>
          <cell r="O316" t="str">
            <v/>
          </cell>
          <cell r="P316">
            <v>171</v>
          </cell>
          <cell r="Q316">
            <v>380</v>
          </cell>
          <cell r="R316">
            <v>64980</v>
          </cell>
          <cell r="S316">
            <v>1900</v>
          </cell>
          <cell r="T316">
            <v>324900</v>
          </cell>
          <cell r="U316">
            <v>171</v>
          </cell>
          <cell r="V316">
            <v>64980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 t="str">
            <v/>
          </cell>
          <cell r="AI316">
            <v>171</v>
          </cell>
          <cell r="AJ316">
            <v>380</v>
          </cell>
          <cell r="AK316">
            <v>64980</v>
          </cell>
          <cell r="AL316">
            <v>1900</v>
          </cell>
          <cell r="AM316">
            <v>324900</v>
          </cell>
          <cell r="AN316">
            <v>0</v>
          </cell>
          <cell r="AO316" t="str">
            <v>판매계획 미입력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 t="str">
            <v/>
          </cell>
          <cell r="BB316">
            <v>171</v>
          </cell>
          <cell r="BC316">
            <v>64980</v>
          </cell>
          <cell r="BD316">
            <v>324900</v>
          </cell>
          <cell r="BE316" t="str">
            <v>판매계획 미입력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 t="str">
            <v/>
          </cell>
          <cell r="BQ316">
            <v>171</v>
          </cell>
          <cell r="BR316">
            <v>64980</v>
          </cell>
          <cell r="BS316">
            <v>324900</v>
          </cell>
          <cell r="BT316" t="str">
            <v>판매계획 미입력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 t="str">
            <v/>
          </cell>
          <cell r="CF316">
            <v>171</v>
          </cell>
          <cell r="CG316">
            <v>64980</v>
          </cell>
          <cell r="CH316">
            <v>324900</v>
          </cell>
          <cell r="CI316" t="str">
            <v>판매계획 미입력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 t="str">
            <v/>
          </cell>
          <cell r="CT316">
            <v>171</v>
          </cell>
          <cell r="CU316">
            <v>64980</v>
          </cell>
          <cell r="CV316">
            <v>324900</v>
          </cell>
          <cell r="CW316" t="str">
            <v>판매계획 미입력</v>
          </cell>
        </row>
        <row r="317">
          <cell r="D317">
            <v>2302650</v>
          </cell>
          <cell r="E317" t="str">
            <v>[판촉물_부자재]이지듀명절용멜라3-스텝스페셜세트(싸바리)</v>
          </cell>
          <cell r="F317" t="str">
            <v/>
          </cell>
          <cell r="G317" t="str">
            <v>1</v>
          </cell>
          <cell r="H317">
            <v>0</v>
          </cell>
          <cell r="I317">
            <v>1950</v>
          </cell>
          <cell r="J317">
            <v>0</v>
          </cell>
          <cell r="K317">
            <v>0</v>
          </cell>
          <cell r="L317">
            <v>1</v>
          </cell>
          <cell r="M317">
            <v>0</v>
          </cell>
          <cell r="N317" t="str">
            <v/>
          </cell>
          <cell r="O317" t="str">
            <v/>
          </cell>
          <cell r="P317">
            <v>1177</v>
          </cell>
          <cell r="Q317">
            <v>1950</v>
          </cell>
          <cell r="R317">
            <v>2295150</v>
          </cell>
          <cell r="S317">
            <v>9750</v>
          </cell>
          <cell r="T317">
            <v>11475750</v>
          </cell>
          <cell r="U317">
            <v>1177</v>
          </cell>
          <cell r="V317">
            <v>2295150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 t="str">
            <v/>
          </cell>
          <cell r="AI317">
            <v>1177</v>
          </cell>
          <cell r="AJ317">
            <v>1950</v>
          </cell>
          <cell r="AK317">
            <v>2295150</v>
          </cell>
          <cell r="AL317">
            <v>9750</v>
          </cell>
          <cell r="AM317">
            <v>11475750</v>
          </cell>
          <cell r="AN317">
            <v>0</v>
          </cell>
          <cell r="AO317">
            <v>207.70588235294119</v>
          </cell>
          <cell r="AP317">
            <v>0</v>
          </cell>
          <cell r="AQ317">
            <v>0</v>
          </cell>
          <cell r="AR317">
            <v>0</v>
          </cell>
          <cell r="AS317">
            <v>330</v>
          </cell>
          <cell r="AT317">
            <v>643500</v>
          </cell>
          <cell r="AU317">
            <v>3217500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 t="str">
            <v/>
          </cell>
          <cell r="BB317">
            <v>847</v>
          </cell>
          <cell r="BC317">
            <v>1651650</v>
          </cell>
          <cell r="BD317">
            <v>8258250</v>
          </cell>
          <cell r="BE317">
            <v>346.5</v>
          </cell>
          <cell r="BF317">
            <v>0</v>
          </cell>
          <cell r="BG317">
            <v>0</v>
          </cell>
          <cell r="BH317">
            <v>140</v>
          </cell>
          <cell r="BI317">
            <v>273000</v>
          </cell>
          <cell r="BJ317">
            <v>1365000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 t="str">
            <v/>
          </cell>
          <cell r="BQ317">
            <v>707</v>
          </cell>
          <cell r="BR317">
            <v>1378650</v>
          </cell>
          <cell r="BS317">
            <v>6893250</v>
          </cell>
          <cell r="BT317">
            <v>795.375</v>
          </cell>
          <cell r="BU317">
            <v>0</v>
          </cell>
          <cell r="BV317">
            <v>0</v>
          </cell>
          <cell r="BW317">
            <v>40</v>
          </cell>
          <cell r="BX317">
            <v>78000</v>
          </cell>
          <cell r="BY317">
            <v>390000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 t="str">
            <v/>
          </cell>
          <cell r="CF317">
            <v>667</v>
          </cell>
          <cell r="CG317">
            <v>1300650</v>
          </cell>
          <cell r="CH317">
            <v>6503250</v>
          </cell>
          <cell r="CI317">
            <v>1500.75</v>
          </cell>
          <cell r="CJ317">
            <v>0</v>
          </cell>
          <cell r="CK317">
            <v>40</v>
          </cell>
          <cell r="CL317">
            <v>78000</v>
          </cell>
          <cell r="CM317">
            <v>390000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 t="str">
            <v/>
          </cell>
          <cell r="CT317">
            <v>627</v>
          </cell>
          <cell r="CU317">
            <v>1222650</v>
          </cell>
          <cell r="CV317">
            <v>6113250</v>
          </cell>
          <cell r="CW317" t="str">
            <v>판매계획 미입력</v>
          </cell>
        </row>
        <row r="318">
          <cell r="D318">
            <v>2302671</v>
          </cell>
          <cell r="E318" t="str">
            <v>[EA]스킨부스터나이아신토닝샷앰플1ml*7ea_슬리브</v>
          </cell>
          <cell r="F318" t="str">
            <v/>
          </cell>
          <cell r="G318" t="str">
            <v>1</v>
          </cell>
          <cell r="H318">
            <v>0</v>
          </cell>
          <cell r="I318">
            <v>195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 t="str">
            <v/>
          </cell>
          <cell r="O318" t="str">
            <v/>
          </cell>
          <cell r="P318">
            <v>4479</v>
          </cell>
          <cell r="Q318">
            <v>195</v>
          </cell>
          <cell r="R318">
            <v>873405</v>
          </cell>
          <cell r="S318">
            <v>975</v>
          </cell>
          <cell r="T318">
            <v>4367025</v>
          </cell>
          <cell r="U318">
            <v>4479</v>
          </cell>
          <cell r="V318">
            <v>873405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 t="str">
            <v/>
          </cell>
          <cell r="AI318">
            <v>4479</v>
          </cell>
          <cell r="AJ318">
            <v>195</v>
          </cell>
          <cell r="AK318">
            <v>873405</v>
          </cell>
          <cell r="AL318">
            <v>975</v>
          </cell>
          <cell r="AM318">
            <v>4367025</v>
          </cell>
          <cell r="AN318">
            <v>0</v>
          </cell>
          <cell r="AO318" t="str">
            <v>판매계획 미입력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 t="str">
            <v/>
          </cell>
          <cell r="BB318">
            <v>4479</v>
          </cell>
          <cell r="BC318">
            <v>873405</v>
          </cell>
          <cell r="BD318">
            <v>4367025</v>
          </cell>
          <cell r="BE318" t="str">
            <v>판매계획 미입력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 t="str">
            <v/>
          </cell>
          <cell r="BQ318">
            <v>4479</v>
          </cell>
          <cell r="BR318">
            <v>873405</v>
          </cell>
          <cell r="BS318">
            <v>4367025</v>
          </cell>
          <cell r="BT318" t="str">
            <v>판매계획 미입력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 t="str">
            <v/>
          </cell>
          <cell r="CF318">
            <v>4479</v>
          </cell>
          <cell r="CG318">
            <v>873405</v>
          </cell>
          <cell r="CH318">
            <v>4367025</v>
          </cell>
          <cell r="CI318" t="str">
            <v>판매계획 미입력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 t="str">
            <v/>
          </cell>
          <cell r="CT318">
            <v>4479</v>
          </cell>
          <cell r="CU318">
            <v>873405</v>
          </cell>
          <cell r="CV318">
            <v>4367025</v>
          </cell>
          <cell r="CW318" t="str">
            <v>판매계획 미입력</v>
          </cell>
        </row>
        <row r="319">
          <cell r="D319">
            <v>2302672</v>
          </cell>
          <cell r="E319" t="str">
            <v>[EA]스킨부스터피디알엔리프팅샷앰플1ml*7ea_슬리브</v>
          </cell>
          <cell r="F319" t="str">
            <v/>
          </cell>
          <cell r="G319" t="str">
            <v>1</v>
          </cell>
          <cell r="H319">
            <v>0</v>
          </cell>
          <cell r="I319">
            <v>195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 t="str">
            <v/>
          </cell>
          <cell r="O319" t="str">
            <v/>
          </cell>
          <cell r="P319">
            <v>4564</v>
          </cell>
          <cell r="Q319">
            <v>195</v>
          </cell>
          <cell r="R319">
            <v>889980</v>
          </cell>
          <cell r="S319">
            <v>975</v>
          </cell>
          <cell r="T319">
            <v>4449900</v>
          </cell>
          <cell r="U319">
            <v>4564</v>
          </cell>
          <cell r="V319">
            <v>889980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 t="str">
            <v/>
          </cell>
          <cell r="AI319">
            <v>4564</v>
          </cell>
          <cell r="AJ319">
            <v>195</v>
          </cell>
          <cell r="AK319">
            <v>889980</v>
          </cell>
          <cell r="AL319">
            <v>975</v>
          </cell>
          <cell r="AM319">
            <v>4449900</v>
          </cell>
          <cell r="AN319">
            <v>0</v>
          </cell>
          <cell r="AO319" t="str">
            <v>판매계획 미입력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 t="str">
            <v/>
          </cell>
          <cell r="BB319">
            <v>4564</v>
          </cell>
          <cell r="BC319">
            <v>889980</v>
          </cell>
          <cell r="BD319">
            <v>4449900</v>
          </cell>
          <cell r="BE319" t="str">
            <v>판매계획 미입력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 t="str">
            <v/>
          </cell>
          <cell r="BQ319">
            <v>4564</v>
          </cell>
          <cell r="BR319">
            <v>889980</v>
          </cell>
          <cell r="BS319">
            <v>4449900</v>
          </cell>
          <cell r="BT319" t="str">
            <v>판매계획 미입력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 t="str">
            <v/>
          </cell>
          <cell r="CF319">
            <v>4564</v>
          </cell>
          <cell r="CG319">
            <v>889980</v>
          </cell>
          <cell r="CH319">
            <v>4449900</v>
          </cell>
          <cell r="CI319" t="str">
            <v>판매계획 미입력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 t="str">
            <v/>
          </cell>
          <cell r="CT319">
            <v>4564</v>
          </cell>
          <cell r="CU319">
            <v>889980</v>
          </cell>
          <cell r="CV319">
            <v>4449900</v>
          </cell>
          <cell r="CW319" t="str">
            <v>판매계획 미입력</v>
          </cell>
        </row>
        <row r="320">
          <cell r="D320">
            <v>2302673</v>
          </cell>
          <cell r="E320" t="str">
            <v>[EA]스킨부스터엑소좀포어샷앰플1ml*7ea_슬리브</v>
          </cell>
          <cell r="F320" t="str">
            <v/>
          </cell>
          <cell r="G320" t="str">
            <v>1</v>
          </cell>
          <cell r="H320">
            <v>0</v>
          </cell>
          <cell r="I320">
            <v>195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 t="str">
            <v/>
          </cell>
          <cell r="O320" t="str">
            <v/>
          </cell>
          <cell r="P320">
            <v>4950</v>
          </cell>
          <cell r="Q320">
            <v>195</v>
          </cell>
          <cell r="R320">
            <v>965250</v>
          </cell>
          <cell r="S320">
            <v>975</v>
          </cell>
          <cell r="T320">
            <v>4826250</v>
          </cell>
          <cell r="U320">
            <v>4950</v>
          </cell>
          <cell r="V320">
            <v>965250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 t="str">
            <v/>
          </cell>
          <cell r="AI320">
            <v>4950</v>
          </cell>
          <cell r="AJ320">
            <v>195</v>
          </cell>
          <cell r="AK320">
            <v>965250</v>
          </cell>
          <cell r="AL320">
            <v>975</v>
          </cell>
          <cell r="AM320">
            <v>4826250</v>
          </cell>
          <cell r="AN320">
            <v>0</v>
          </cell>
          <cell r="AO320" t="str">
            <v>판매계획 미입력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 t="str">
            <v/>
          </cell>
          <cell r="BB320">
            <v>4950</v>
          </cell>
          <cell r="BC320">
            <v>965250</v>
          </cell>
          <cell r="BD320">
            <v>4826250</v>
          </cell>
          <cell r="BE320" t="str">
            <v>판매계획 미입력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 t="str">
            <v/>
          </cell>
          <cell r="BQ320">
            <v>4950</v>
          </cell>
          <cell r="BR320">
            <v>965250</v>
          </cell>
          <cell r="BS320">
            <v>4826250</v>
          </cell>
          <cell r="BT320" t="str">
            <v>판매계획 미입력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 t="str">
            <v/>
          </cell>
          <cell r="CF320">
            <v>4950</v>
          </cell>
          <cell r="CG320">
            <v>965250</v>
          </cell>
          <cell r="CH320">
            <v>4826250</v>
          </cell>
          <cell r="CI320" t="str">
            <v>판매계획 미입력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 t="str">
            <v/>
          </cell>
          <cell r="CT320">
            <v>4950</v>
          </cell>
          <cell r="CU320">
            <v>965250</v>
          </cell>
          <cell r="CV320">
            <v>4826250</v>
          </cell>
          <cell r="CW320" t="str">
            <v>판매계획 미입력</v>
          </cell>
        </row>
        <row r="321">
          <cell r="D321">
            <v>2302674</v>
          </cell>
          <cell r="E321" t="str">
            <v>[EA]스킨부스터히알루론글로우샷앰플1ml*7ea_슬리브</v>
          </cell>
          <cell r="F321" t="str">
            <v/>
          </cell>
          <cell r="G321" t="str">
            <v>1</v>
          </cell>
          <cell r="H321">
            <v>0</v>
          </cell>
          <cell r="I321">
            <v>195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 t="str">
            <v/>
          </cell>
          <cell r="O321" t="str">
            <v/>
          </cell>
          <cell r="P321">
            <v>4821</v>
          </cell>
          <cell r="Q321">
            <v>195</v>
          </cell>
          <cell r="R321">
            <v>940095</v>
          </cell>
          <cell r="S321">
            <v>975</v>
          </cell>
          <cell r="T321">
            <v>4700475</v>
          </cell>
          <cell r="U321">
            <v>4821</v>
          </cell>
          <cell r="V321">
            <v>940095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 t="str">
            <v/>
          </cell>
          <cell r="AI321">
            <v>4821</v>
          </cell>
          <cell r="AJ321">
            <v>195</v>
          </cell>
          <cell r="AK321">
            <v>940095</v>
          </cell>
          <cell r="AL321">
            <v>975</v>
          </cell>
          <cell r="AM321">
            <v>4700475</v>
          </cell>
          <cell r="AN321">
            <v>0</v>
          </cell>
          <cell r="AO321" t="str">
            <v>판매계획 미입력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 t="str">
            <v/>
          </cell>
          <cell r="BB321">
            <v>4821</v>
          </cell>
          <cell r="BC321">
            <v>940095</v>
          </cell>
          <cell r="BD321">
            <v>4700475</v>
          </cell>
          <cell r="BE321" t="str">
            <v>판매계획 미입력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 t="str">
            <v/>
          </cell>
          <cell r="BQ321">
            <v>4821</v>
          </cell>
          <cell r="BR321">
            <v>940095</v>
          </cell>
          <cell r="BS321">
            <v>4700475</v>
          </cell>
          <cell r="BT321" t="str">
            <v>판매계획 미입력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 t="str">
            <v/>
          </cell>
          <cell r="CF321">
            <v>4821</v>
          </cell>
          <cell r="CG321">
            <v>940095</v>
          </cell>
          <cell r="CH321">
            <v>4700475</v>
          </cell>
          <cell r="CI321" t="str">
            <v>판매계획 미입력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 t="str">
            <v/>
          </cell>
          <cell r="CT321">
            <v>4821</v>
          </cell>
          <cell r="CU321">
            <v>940095</v>
          </cell>
          <cell r="CV321">
            <v>4700475</v>
          </cell>
          <cell r="CW321" t="str">
            <v>판매계획 미입력</v>
          </cell>
        </row>
        <row r="322">
          <cell r="D322">
            <v>2302708</v>
          </cell>
          <cell r="E322" t="str">
            <v>이지듀스킨부스터엠티에스앰플3.5g_POP단상자</v>
          </cell>
          <cell r="F322" t="str">
            <v/>
          </cell>
          <cell r="G322" t="str">
            <v>1</v>
          </cell>
          <cell r="H322">
            <v>0</v>
          </cell>
          <cell r="I322">
            <v>380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 t="str">
            <v/>
          </cell>
          <cell r="O322" t="str">
            <v/>
          </cell>
          <cell r="P322">
            <v>886</v>
          </cell>
          <cell r="Q322">
            <v>380</v>
          </cell>
          <cell r="R322">
            <v>336680</v>
          </cell>
          <cell r="S322">
            <v>1900</v>
          </cell>
          <cell r="T322">
            <v>1683400</v>
          </cell>
          <cell r="U322">
            <v>886</v>
          </cell>
          <cell r="V322">
            <v>336680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 t="str">
            <v/>
          </cell>
          <cell r="AI322">
            <v>886</v>
          </cell>
          <cell r="AJ322">
            <v>380</v>
          </cell>
          <cell r="AK322">
            <v>336680</v>
          </cell>
          <cell r="AL322">
            <v>1900</v>
          </cell>
          <cell r="AM322">
            <v>1683400</v>
          </cell>
          <cell r="AN322">
            <v>0</v>
          </cell>
          <cell r="AO322" t="str">
            <v>판매계획 미입력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 t="str">
            <v/>
          </cell>
          <cell r="BB322">
            <v>886</v>
          </cell>
          <cell r="BC322">
            <v>336680</v>
          </cell>
          <cell r="BD322">
            <v>1683400</v>
          </cell>
          <cell r="BE322" t="str">
            <v>판매계획 미입력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 t="str">
            <v/>
          </cell>
          <cell r="BQ322">
            <v>886</v>
          </cell>
          <cell r="BR322">
            <v>336680</v>
          </cell>
          <cell r="BS322">
            <v>1683400</v>
          </cell>
          <cell r="BT322" t="str">
            <v>판매계획 미입력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 t="str">
            <v/>
          </cell>
          <cell r="CF322">
            <v>886</v>
          </cell>
          <cell r="CG322">
            <v>336680</v>
          </cell>
          <cell r="CH322">
            <v>1683400</v>
          </cell>
          <cell r="CI322" t="str">
            <v>판매계획 미입력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 t="str">
            <v/>
          </cell>
          <cell r="CT322">
            <v>886</v>
          </cell>
          <cell r="CU322">
            <v>336680</v>
          </cell>
          <cell r="CV322">
            <v>1683400</v>
          </cell>
          <cell r="CW322" t="str">
            <v>판매계획 미입력</v>
          </cell>
        </row>
        <row r="323">
          <cell r="D323">
            <v>2302867</v>
          </cell>
          <cell r="E323" t="str">
            <v>이지듀 2025신년 패키지 _하판(공용)</v>
          </cell>
          <cell r="F323" t="str">
            <v/>
          </cell>
          <cell r="G323" t="str">
            <v>1</v>
          </cell>
          <cell r="H323">
            <v>0</v>
          </cell>
          <cell r="I323">
            <v>700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 t="str">
            <v/>
          </cell>
          <cell r="O323" t="str">
            <v/>
          </cell>
          <cell r="P323">
            <v>1400</v>
          </cell>
          <cell r="Q323">
            <v>700</v>
          </cell>
          <cell r="R323">
            <v>980000</v>
          </cell>
          <cell r="S323">
            <v>3500</v>
          </cell>
          <cell r="T323">
            <v>4900000</v>
          </cell>
          <cell r="U323">
            <v>1400</v>
          </cell>
          <cell r="V323">
            <v>980000</v>
          </cell>
          <cell r="W323">
            <v>0</v>
          </cell>
          <cell r="X323">
            <v>7</v>
          </cell>
          <cell r="Y323">
            <v>700</v>
          </cell>
          <cell r="Z323">
            <v>5440.8502623782206</v>
          </cell>
          <cell r="AA323">
            <v>3500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/>
          </cell>
          <cell r="AI323">
            <v>1393</v>
          </cell>
          <cell r="AJ323">
            <v>699.61173706936233</v>
          </cell>
          <cell r="AK323">
            <v>974559.14973762177</v>
          </cell>
          <cell r="AL323">
            <v>3517.5879396984924</v>
          </cell>
          <cell r="AM323">
            <v>4900000</v>
          </cell>
          <cell r="AN323">
            <v>0</v>
          </cell>
          <cell r="AO323" t="str">
            <v>판매계획 미입력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 t="str">
            <v/>
          </cell>
          <cell r="BB323">
            <v>1393</v>
          </cell>
          <cell r="BC323">
            <v>974559.14973762177</v>
          </cell>
          <cell r="BD323">
            <v>4900000</v>
          </cell>
          <cell r="BE323" t="str">
            <v>판매계획 미입력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 t="str">
            <v/>
          </cell>
          <cell r="BQ323">
            <v>1393</v>
          </cell>
          <cell r="BR323">
            <v>974559.14973762177</v>
          </cell>
          <cell r="BS323">
            <v>4900000</v>
          </cell>
          <cell r="BT323" t="str">
            <v>판매계획 미입력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 t="str">
            <v/>
          </cell>
          <cell r="CF323">
            <v>1393</v>
          </cell>
          <cell r="CG323">
            <v>974559.14973762177</v>
          </cell>
          <cell r="CH323">
            <v>4900000</v>
          </cell>
          <cell r="CI323" t="str">
            <v>판매계획 미입력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 t="str">
            <v/>
          </cell>
          <cell r="CT323">
            <v>1393</v>
          </cell>
          <cell r="CU323">
            <v>974559.14973762177</v>
          </cell>
          <cell r="CV323">
            <v>4900000</v>
          </cell>
          <cell r="CW323" t="str">
            <v>판매계획 미입력</v>
          </cell>
        </row>
        <row r="324">
          <cell r="D324">
            <v>2302869</v>
          </cell>
          <cell r="E324" t="str">
            <v>이지듀 2025신년 패키지 _슬리브(공용)</v>
          </cell>
          <cell r="F324" t="str">
            <v/>
          </cell>
          <cell r="G324" t="str">
            <v>1</v>
          </cell>
          <cell r="H324">
            <v>0</v>
          </cell>
          <cell r="I324">
            <v>300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 t="str">
            <v/>
          </cell>
          <cell r="O324" t="str">
            <v/>
          </cell>
          <cell r="P324">
            <v>1526</v>
          </cell>
          <cell r="Q324">
            <v>300</v>
          </cell>
          <cell r="R324">
            <v>457800</v>
          </cell>
          <cell r="S324">
            <v>1500</v>
          </cell>
          <cell r="T324">
            <v>2289000</v>
          </cell>
          <cell r="U324">
            <v>1526</v>
          </cell>
          <cell r="V324">
            <v>457800</v>
          </cell>
          <cell r="W324">
            <v>0</v>
          </cell>
          <cell r="X324">
            <v>7</v>
          </cell>
          <cell r="Y324">
            <v>300</v>
          </cell>
          <cell r="Z324">
            <v>2331.792969590666</v>
          </cell>
          <cell r="AA324">
            <v>1500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 t="str">
            <v/>
          </cell>
          <cell r="AI324">
            <v>1519</v>
          </cell>
          <cell r="AJ324">
            <v>299.84740423331749</v>
          </cell>
          <cell r="AK324">
            <v>455468.20703040931</v>
          </cell>
          <cell r="AL324">
            <v>1506.9124423963133</v>
          </cell>
          <cell r="AM324">
            <v>2289000</v>
          </cell>
          <cell r="AN324">
            <v>0</v>
          </cell>
          <cell r="AO324" t="str">
            <v>판매계획 미입력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 t="str">
            <v/>
          </cell>
          <cell r="BB324">
            <v>1519</v>
          </cell>
          <cell r="BC324">
            <v>455468.20703040925</v>
          </cell>
          <cell r="BD324">
            <v>2289000</v>
          </cell>
          <cell r="BE324" t="str">
            <v>판매계획 미입력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 t="str">
            <v/>
          </cell>
          <cell r="BQ324">
            <v>1519</v>
          </cell>
          <cell r="BR324">
            <v>455468.20703040925</v>
          </cell>
          <cell r="BS324">
            <v>2289000</v>
          </cell>
          <cell r="BT324" t="str">
            <v>판매계획 미입력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 t="str">
            <v/>
          </cell>
          <cell r="CF324">
            <v>1519</v>
          </cell>
          <cell r="CG324">
            <v>455468.20703040925</v>
          </cell>
          <cell r="CH324">
            <v>2289000</v>
          </cell>
          <cell r="CI324" t="str">
            <v>판매계획 미입력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 t="str">
            <v/>
          </cell>
          <cell r="CT324">
            <v>1519</v>
          </cell>
          <cell r="CU324">
            <v>455468.20703040925</v>
          </cell>
          <cell r="CV324">
            <v>2289000</v>
          </cell>
          <cell r="CW324" t="str">
            <v>판매계획 미입력</v>
          </cell>
        </row>
        <row r="325">
          <cell r="D325">
            <v>2302876</v>
          </cell>
          <cell r="E325" t="str">
            <v>[부자재_슬리브]멜라토닝앰플1ml파우치_VIP증정</v>
          </cell>
          <cell r="F325" t="str">
            <v/>
          </cell>
          <cell r="G325" t="str">
            <v>1</v>
          </cell>
          <cell r="H325">
            <v>0</v>
          </cell>
          <cell r="I325">
            <v>90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 t="str">
            <v/>
          </cell>
          <cell r="O325" t="str">
            <v/>
          </cell>
          <cell r="P325">
            <v>2303</v>
          </cell>
          <cell r="Q325">
            <v>90</v>
          </cell>
          <cell r="R325">
            <v>207270</v>
          </cell>
          <cell r="S325">
            <v>450</v>
          </cell>
          <cell r="T325">
            <v>1036350</v>
          </cell>
          <cell r="U325">
            <v>2303</v>
          </cell>
          <cell r="V325">
            <v>207270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 t="str">
            <v/>
          </cell>
          <cell r="AI325">
            <v>2303</v>
          </cell>
          <cell r="AJ325">
            <v>90</v>
          </cell>
          <cell r="AK325">
            <v>207270</v>
          </cell>
          <cell r="AL325">
            <v>450</v>
          </cell>
          <cell r="AM325">
            <v>1036350</v>
          </cell>
          <cell r="AN325">
            <v>0</v>
          </cell>
          <cell r="AO325" t="str">
            <v>판매계획 미입력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 t="str">
            <v/>
          </cell>
          <cell r="BB325">
            <v>2303</v>
          </cell>
          <cell r="BC325">
            <v>207270</v>
          </cell>
          <cell r="BD325">
            <v>1036350</v>
          </cell>
          <cell r="BE325" t="str">
            <v>판매계획 미입력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 t="str">
            <v/>
          </cell>
          <cell r="BQ325">
            <v>2303</v>
          </cell>
          <cell r="BR325">
            <v>207270</v>
          </cell>
          <cell r="BS325">
            <v>1036350</v>
          </cell>
          <cell r="BT325" t="str">
            <v>판매계획 미입력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 t="str">
            <v/>
          </cell>
          <cell r="CF325">
            <v>2303</v>
          </cell>
          <cell r="CG325">
            <v>207270</v>
          </cell>
          <cell r="CH325">
            <v>1036350</v>
          </cell>
          <cell r="CI325" t="str">
            <v>판매계획 미입력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 t="str">
            <v/>
          </cell>
          <cell r="CT325">
            <v>2303</v>
          </cell>
          <cell r="CU325">
            <v>207270</v>
          </cell>
          <cell r="CV325">
            <v>1036350</v>
          </cell>
          <cell r="CW325" t="str">
            <v>판매계획 미입력</v>
          </cell>
        </row>
        <row r="326">
          <cell r="D326">
            <v>2302909</v>
          </cell>
          <cell r="E326" t="str">
            <v>[판촉물_부자재]이지듀 베리어크림30G_슬리브</v>
          </cell>
          <cell r="F326" t="str">
            <v/>
          </cell>
          <cell r="G326" t="str">
            <v>1</v>
          </cell>
          <cell r="H326">
            <v>0</v>
          </cell>
          <cell r="I326">
            <v>145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 t="str">
            <v/>
          </cell>
          <cell r="O326" t="str">
            <v/>
          </cell>
          <cell r="P326">
            <v>5000</v>
          </cell>
          <cell r="Q326">
            <v>145</v>
          </cell>
          <cell r="R326">
            <v>725000</v>
          </cell>
          <cell r="S326">
            <v>725</v>
          </cell>
          <cell r="T326">
            <v>3625000</v>
          </cell>
          <cell r="U326">
            <v>5000</v>
          </cell>
          <cell r="V326">
            <v>725000</v>
          </cell>
          <cell r="W326">
            <v>0</v>
          </cell>
          <cell r="X326">
            <v>278</v>
          </cell>
          <cell r="Y326">
            <v>145</v>
          </cell>
          <cell r="Z326">
            <v>44759.321240095116</v>
          </cell>
          <cell r="AA326">
            <v>725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/>
          </cell>
          <cell r="AI326">
            <v>4722</v>
          </cell>
          <cell r="AJ326">
            <v>144.05774645487188</v>
          </cell>
          <cell r="AK326">
            <v>680240.67875990493</v>
          </cell>
          <cell r="AL326">
            <v>767.68318509106314</v>
          </cell>
          <cell r="AM326">
            <v>3625000</v>
          </cell>
          <cell r="AN326">
            <v>0</v>
          </cell>
          <cell r="AO326" t="str">
            <v>판매계획 미입력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/>
          </cell>
          <cell r="BB326">
            <v>4722</v>
          </cell>
          <cell r="BC326">
            <v>680240.67875990504</v>
          </cell>
          <cell r="BD326">
            <v>3625000</v>
          </cell>
          <cell r="BE326" t="str">
            <v>판매계획 미입력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 t="str">
            <v/>
          </cell>
          <cell r="BQ326">
            <v>4722</v>
          </cell>
          <cell r="BR326">
            <v>680240.67875990504</v>
          </cell>
          <cell r="BS326">
            <v>3625000</v>
          </cell>
          <cell r="BT326" t="str">
            <v>판매계획 미입력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 t="str">
            <v/>
          </cell>
          <cell r="CF326">
            <v>4722</v>
          </cell>
          <cell r="CG326">
            <v>680240.67875990504</v>
          </cell>
          <cell r="CH326">
            <v>3625000</v>
          </cell>
          <cell r="CI326" t="str">
            <v>판매계획 미입력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 t="str">
            <v/>
          </cell>
          <cell r="CT326">
            <v>4722</v>
          </cell>
          <cell r="CU326">
            <v>680240.67875990504</v>
          </cell>
          <cell r="CV326">
            <v>3625000</v>
          </cell>
          <cell r="CW326" t="str">
            <v>판매계획 미입력</v>
          </cell>
        </row>
        <row r="327">
          <cell r="D327">
            <v>2302911</v>
          </cell>
          <cell r="E327" t="str">
            <v>[판촉물_부자재]멜라토닝 VIP 고급 대관세트(2025)_싸바리</v>
          </cell>
          <cell r="F327" t="str">
            <v/>
          </cell>
          <cell r="G327" t="str">
            <v>1</v>
          </cell>
          <cell r="H327">
            <v>0</v>
          </cell>
          <cell r="I327">
            <v>4300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 t="str">
            <v/>
          </cell>
          <cell r="O327" t="str">
            <v/>
          </cell>
          <cell r="P327">
            <v>230</v>
          </cell>
          <cell r="Q327">
            <v>4300</v>
          </cell>
          <cell r="R327">
            <v>989000</v>
          </cell>
          <cell r="S327">
            <v>21500</v>
          </cell>
          <cell r="T327">
            <v>4945000</v>
          </cell>
          <cell r="U327">
            <v>230</v>
          </cell>
          <cell r="V327">
            <v>989000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 t="str">
            <v/>
          </cell>
          <cell r="AI327">
            <v>230</v>
          </cell>
          <cell r="AJ327">
            <v>4300</v>
          </cell>
          <cell r="AK327">
            <v>989000</v>
          </cell>
          <cell r="AL327">
            <v>21500</v>
          </cell>
          <cell r="AM327">
            <v>4945000</v>
          </cell>
          <cell r="AN327">
            <v>0</v>
          </cell>
          <cell r="AO327" t="str">
            <v>판매계획 미입력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 t="str">
            <v/>
          </cell>
          <cell r="BB327">
            <v>230</v>
          </cell>
          <cell r="BC327">
            <v>989000</v>
          </cell>
          <cell r="BD327">
            <v>4945000</v>
          </cell>
          <cell r="BE327" t="str">
            <v>판매계획 미입력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 t="str">
            <v/>
          </cell>
          <cell r="BQ327">
            <v>230</v>
          </cell>
          <cell r="BR327">
            <v>989000</v>
          </cell>
          <cell r="BS327">
            <v>4945000</v>
          </cell>
          <cell r="BT327" t="str">
            <v>판매계획 미입력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 t="str">
            <v/>
          </cell>
          <cell r="CF327">
            <v>230</v>
          </cell>
          <cell r="CG327">
            <v>989000</v>
          </cell>
          <cell r="CH327">
            <v>4945000</v>
          </cell>
          <cell r="CI327" t="str">
            <v>판매계획 미입력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 t="str">
            <v/>
          </cell>
          <cell r="CT327">
            <v>230</v>
          </cell>
          <cell r="CU327">
            <v>989000</v>
          </cell>
          <cell r="CV327">
            <v>4945000</v>
          </cell>
          <cell r="CW327" t="str">
            <v>판매계획 미입력</v>
          </cell>
        </row>
        <row r="328">
          <cell r="D328">
            <v>2302912</v>
          </cell>
          <cell r="E328" t="str">
            <v>[판촉물_부자재]멜라토닝 VIP 고급 대관세트(2025)_패드</v>
          </cell>
          <cell r="F328" t="str">
            <v/>
          </cell>
          <cell r="G328" t="str">
            <v>1</v>
          </cell>
          <cell r="H328">
            <v>0</v>
          </cell>
          <cell r="I328">
            <v>650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 t="str">
            <v/>
          </cell>
          <cell r="O328" t="str">
            <v/>
          </cell>
          <cell r="P328">
            <v>230</v>
          </cell>
          <cell r="Q328">
            <v>650</v>
          </cell>
          <cell r="R328">
            <v>149500</v>
          </cell>
          <cell r="S328">
            <v>3250</v>
          </cell>
          <cell r="T328">
            <v>747500</v>
          </cell>
          <cell r="U328">
            <v>230</v>
          </cell>
          <cell r="V328">
            <v>149500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 t="str">
            <v/>
          </cell>
          <cell r="AI328">
            <v>230</v>
          </cell>
          <cell r="AJ328">
            <v>650</v>
          </cell>
          <cell r="AK328">
            <v>149500</v>
          </cell>
          <cell r="AL328">
            <v>3250</v>
          </cell>
          <cell r="AM328">
            <v>747500</v>
          </cell>
          <cell r="AN328">
            <v>0</v>
          </cell>
          <cell r="AO328" t="str">
            <v>판매계획 미입력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 t="str">
            <v/>
          </cell>
          <cell r="BB328">
            <v>230</v>
          </cell>
          <cell r="BC328">
            <v>149500</v>
          </cell>
          <cell r="BD328">
            <v>747500</v>
          </cell>
          <cell r="BE328" t="str">
            <v>판매계획 미입력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 t="str">
            <v/>
          </cell>
          <cell r="BQ328">
            <v>230</v>
          </cell>
          <cell r="BR328">
            <v>149500</v>
          </cell>
          <cell r="BS328">
            <v>747500</v>
          </cell>
          <cell r="BT328" t="str">
            <v>판매계획 미입력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 t="str">
            <v/>
          </cell>
          <cell r="CF328">
            <v>230</v>
          </cell>
          <cell r="CG328">
            <v>149500</v>
          </cell>
          <cell r="CH328">
            <v>747500</v>
          </cell>
          <cell r="CI328" t="str">
            <v>판매계획 미입력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 t="str">
            <v/>
          </cell>
          <cell r="CT328">
            <v>230</v>
          </cell>
          <cell r="CU328">
            <v>149500</v>
          </cell>
          <cell r="CV328">
            <v>747500</v>
          </cell>
          <cell r="CW328" t="str">
            <v>판매계획 미입력</v>
          </cell>
        </row>
        <row r="329">
          <cell r="D329">
            <v>2302916</v>
          </cell>
          <cell r="E329" t="str">
            <v>[판촉물_부자재] 멜라토닝 더블업 크림+앰플 기획세트(패드)_25년설</v>
          </cell>
          <cell r="F329" t="str">
            <v/>
          </cell>
          <cell r="G329" t="str">
            <v>1</v>
          </cell>
          <cell r="H329">
            <v>0</v>
          </cell>
          <cell r="I329">
            <v>133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 t="str">
            <v/>
          </cell>
          <cell r="O329" t="str">
            <v/>
          </cell>
          <cell r="P329">
            <v>250</v>
          </cell>
          <cell r="Q329">
            <v>133</v>
          </cell>
          <cell r="R329">
            <v>33250</v>
          </cell>
          <cell r="S329">
            <v>665</v>
          </cell>
          <cell r="T329">
            <v>166250</v>
          </cell>
          <cell r="U329">
            <v>250</v>
          </cell>
          <cell r="V329">
            <v>33250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 t="str">
            <v/>
          </cell>
          <cell r="AI329">
            <v>250</v>
          </cell>
          <cell r="AJ329">
            <v>133</v>
          </cell>
          <cell r="AK329">
            <v>33250</v>
          </cell>
          <cell r="AL329">
            <v>665</v>
          </cell>
          <cell r="AM329">
            <v>166250</v>
          </cell>
          <cell r="AN329">
            <v>0</v>
          </cell>
          <cell r="AO329" t="str">
            <v>판매계획 미입력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 t="str">
            <v/>
          </cell>
          <cell r="BB329">
            <v>250</v>
          </cell>
          <cell r="BC329">
            <v>33250</v>
          </cell>
          <cell r="BD329">
            <v>166250</v>
          </cell>
          <cell r="BE329" t="str">
            <v>판매계획 미입력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 t="str">
            <v/>
          </cell>
          <cell r="BQ329">
            <v>250</v>
          </cell>
          <cell r="BR329">
            <v>33250</v>
          </cell>
          <cell r="BS329">
            <v>166250</v>
          </cell>
          <cell r="BT329" t="str">
            <v>판매계획 미입력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 t="str">
            <v/>
          </cell>
          <cell r="CF329">
            <v>250</v>
          </cell>
          <cell r="CG329">
            <v>33250</v>
          </cell>
          <cell r="CH329">
            <v>166250</v>
          </cell>
          <cell r="CI329" t="str">
            <v>판매계획 미입력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 t="str">
            <v/>
          </cell>
          <cell r="CT329">
            <v>250</v>
          </cell>
          <cell r="CU329">
            <v>33250</v>
          </cell>
          <cell r="CV329">
            <v>166250</v>
          </cell>
          <cell r="CW329" t="str">
            <v>판매계획 미입력</v>
          </cell>
        </row>
        <row r="330">
          <cell r="D330">
            <v>2302917</v>
          </cell>
          <cell r="E330" t="str">
            <v>[판촉물_부자재]멜라토닝 에센셜 CBA 3종 VIP세트(싸바리)_청뱀</v>
          </cell>
          <cell r="F330" t="str">
            <v/>
          </cell>
          <cell r="G330" t="str">
            <v>1</v>
          </cell>
          <cell r="H330">
            <v>0</v>
          </cell>
          <cell r="I330">
            <v>2300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 t="str">
            <v/>
          </cell>
          <cell r="O330" t="str">
            <v/>
          </cell>
          <cell r="P330">
            <v>7</v>
          </cell>
          <cell r="Q330">
            <v>2300</v>
          </cell>
          <cell r="R330">
            <v>16100</v>
          </cell>
          <cell r="S330">
            <v>11500</v>
          </cell>
          <cell r="T330">
            <v>80500</v>
          </cell>
          <cell r="U330">
            <v>7</v>
          </cell>
          <cell r="V330">
            <v>16100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 t="str">
            <v/>
          </cell>
          <cell r="AI330">
            <v>7</v>
          </cell>
          <cell r="AJ330">
            <v>2300</v>
          </cell>
          <cell r="AK330">
            <v>16100</v>
          </cell>
          <cell r="AL330">
            <v>11500</v>
          </cell>
          <cell r="AM330">
            <v>80500</v>
          </cell>
          <cell r="AN330">
            <v>0</v>
          </cell>
          <cell r="AO330" t="str">
            <v>판매계획 미입력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 t="str">
            <v/>
          </cell>
          <cell r="BB330">
            <v>7</v>
          </cell>
          <cell r="BC330">
            <v>16100</v>
          </cell>
          <cell r="BD330">
            <v>80500</v>
          </cell>
          <cell r="BE330" t="str">
            <v>판매계획 미입력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 t="str">
            <v/>
          </cell>
          <cell r="BQ330">
            <v>7</v>
          </cell>
          <cell r="BR330">
            <v>16100</v>
          </cell>
          <cell r="BS330">
            <v>80500</v>
          </cell>
          <cell r="BT330" t="str">
            <v>판매계획 미입력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 t="str">
            <v/>
          </cell>
          <cell r="CF330">
            <v>7</v>
          </cell>
          <cell r="CG330">
            <v>16100</v>
          </cell>
          <cell r="CH330">
            <v>80500</v>
          </cell>
          <cell r="CI330" t="str">
            <v>판매계획 미입력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 t="str">
            <v/>
          </cell>
          <cell r="CT330">
            <v>7</v>
          </cell>
          <cell r="CU330">
            <v>16100</v>
          </cell>
          <cell r="CV330">
            <v>80500</v>
          </cell>
          <cell r="CW330" t="str">
            <v>판매계획 미입력</v>
          </cell>
        </row>
        <row r="331">
          <cell r="D331">
            <v>2302955</v>
          </cell>
          <cell r="E331" t="str">
            <v>[판촉물_부자재] 멜라토닝 더블업 크림+앰플 기획세트(단상자)_25년설</v>
          </cell>
          <cell r="F331" t="str">
            <v/>
          </cell>
          <cell r="G331" t="str">
            <v>1</v>
          </cell>
          <cell r="H331">
            <v>0</v>
          </cell>
          <cell r="I331">
            <v>231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 t="str">
            <v/>
          </cell>
          <cell r="O331" t="str">
            <v/>
          </cell>
          <cell r="P331">
            <v>20</v>
          </cell>
          <cell r="Q331">
            <v>231</v>
          </cell>
          <cell r="R331">
            <v>4620</v>
          </cell>
          <cell r="S331">
            <v>1155</v>
          </cell>
          <cell r="T331">
            <v>23100</v>
          </cell>
          <cell r="U331">
            <v>20</v>
          </cell>
          <cell r="V331">
            <v>4620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 t="str">
            <v/>
          </cell>
          <cell r="AI331">
            <v>20</v>
          </cell>
          <cell r="AJ331">
            <v>231</v>
          </cell>
          <cell r="AK331">
            <v>4620</v>
          </cell>
          <cell r="AL331">
            <v>1155</v>
          </cell>
          <cell r="AM331">
            <v>23100</v>
          </cell>
          <cell r="AN331">
            <v>0</v>
          </cell>
          <cell r="AO331" t="str">
            <v>판매계획 미입력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 t="str">
            <v/>
          </cell>
          <cell r="BB331">
            <v>20</v>
          </cell>
          <cell r="BC331">
            <v>4620</v>
          </cell>
          <cell r="BD331">
            <v>23100</v>
          </cell>
          <cell r="BE331" t="str">
            <v>판매계획 미입력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 t="str">
            <v/>
          </cell>
          <cell r="BQ331">
            <v>20</v>
          </cell>
          <cell r="BR331">
            <v>4620</v>
          </cell>
          <cell r="BS331">
            <v>23100</v>
          </cell>
          <cell r="BT331" t="str">
            <v>판매계획 미입력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 t="str">
            <v/>
          </cell>
          <cell r="CF331">
            <v>20</v>
          </cell>
          <cell r="CG331">
            <v>4620</v>
          </cell>
          <cell r="CH331">
            <v>23100</v>
          </cell>
          <cell r="CI331" t="str">
            <v>판매계획 미입력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 t="str">
            <v/>
          </cell>
          <cell r="CT331">
            <v>20</v>
          </cell>
          <cell r="CU331">
            <v>4620</v>
          </cell>
          <cell r="CV331">
            <v>23100</v>
          </cell>
          <cell r="CW331" t="str">
            <v>판매계획 미입력</v>
          </cell>
        </row>
        <row r="332">
          <cell r="D332">
            <v>2302961</v>
          </cell>
          <cell r="E332" t="str">
            <v>[판촉물_부자재]멜라토닝 에센셜 CBA 3종 VIP세트(패드)_옐로우</v>
          </cell>
          <cell r="F332" t="str">
            <v/>
          </cell>
          <cell r="G332" t="str">
            <v>1</v>
          </cell>
          <cell r="H332">
            <v>0</v>
          </cell>
          <cell r="I332">
            <v>440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 t="str">
            <v/>
          </cell>
          <cell r="O332" t="str">
            <v/>
          </cell>
          <cell r="P332">
            <v>687</v>
          </cell>
          <cell r="Q332">
            <v>440</v>
          </cell>
          <cell r="R332">
            <v>302280</v>
          </cell>
          <cell r="S332">
            <v>2200</v>
          </cell>
          <cell r="T332">
            <v>1511400</v>
          </cell>
          <cell r="U332">
            <v>687</v>
          </cell>
          <cell r="V332">
            <v>302280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/>
          </cell>
          <cell r="AI332">
            <v>687</v>
          </cell>
          <cell r="AJ332">
            <v>440</v>
          </cell>
          <cell r="AK332">
            <v>302280</v>
          </cell>
          <cell r="AL332">
            <v>2200</v>
          </cell>
          <cell r="AM332">
            <v>1511400</v>
          </cell>
          <cell r="AN332">
            <v>0</v>
          </cell>
          <cell r="AO332" t="str">
            <v>판매계획 미입력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 t="str">
            <v/>
          </cell>
          <cell r="BB332">
            <v>687</v>
          </cell>
          <cell r="BC332">
            <v>302280</v>
          </cell>
          <cell r="BD332">
            <v>1511400</v>
          </cell>
          <cell r="BE332" t="str">
            <v>판매계획 미입력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 t="str">
            <v/>
          </cell>
          <cell r="BQ332">
            <v>687</v>
          </cell>
          <cell r="BR332">
            <v>302280</v>
          </cell>
          <cell r="BS332">
            <v>1511400</v>
          </cell>
          <cell r="BT332" t="str">
            <v>판매계획 미입력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 t="str">
            <v/>
          </cell>
          <cell r="CF332">
            <v>687</v>
          </cell>
          <cell r="CG332">
            <v>302280</v>
          </cell>
          <cell r="CH332">
            <v>1511400</v>
          </cell>
          <cell r="CI332" t="str">
            <v>판매계획 미입력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 t="str">
            <v/>
          </cell>
          <cell r="CT332">
            <v>687</v>
          </cell>
          <cell r="CU332">
            <v>302280</v>
          </cell>
          <cell r="CV332">
            <v>1511400</v>
          </cell>
          <cell r="CW332" t="str">
            <v>판매계획 미입력</v>
          </cell>
        </row>
        <row r="333">
          <cell r="D333">
            <v>2302962</v>
          </cell>
          <cell r="E333" t="str">
            <v>[판촉물_부자재]멜라 3-스텝 올인원 스페셜세트(싸바리)_플라워</v>
          </cell>
          <cell r="F333" t="str">
            <v/>
          </cell>
          <cell r="G333" t="str">
            <v>1</v>
          </cell>
          <cell r="H333">
            <v>0</v>
          </cell>
          <cell r="I333">
            <v>2159.6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 t="str">
            <v/>
          </cell>
          <cell r="O333" t="str">
            <v/>
          </cell>
          <cell r="P333">
            <v>10</v>
          </cell>
          <cell r="Q333">
            <v>2159.6</v>
          </cell>
          <cell r="R333">
            <v>21596</v>
          </cell>
          <cell r="S333">
            <v>10797.999999999998</v>
          </cell>
          <cell r="T333">
            <v>107979.99999999999</v>
          </cell>
          <cell r="U333">
            <v>10</v>
          </cell>
          <cell r="V333">
            <v>21596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 t="str">
            <v/>
          </cell>
          <cell r="AI333">
            <v>10</v>
          </cell>
          <cell r="AJ333">
            <v>2159.6</v>
          </cell>
          <cell r="AK333">
            <v>21596</v>
          </cell>
          <cell r="AL333">
            <v>10797.999999999998</v>
          </cell>
          <cell r="AM333">
            <v>107979.99999999999</v>
          </cell>
          <cell r="AN333">
            <v>0</v>
          </cell>
          <cell r="AO333" t="str">
            <v>판매계획 미입력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 t="str">
            <v/>
          </cell>
          <cell r="BB333">
            <v>10</v>
          </cell>
          <cell r="BC333">
            <v>21596</v>
          </cell>
          <cell r="BD333">
            <v>107979.99999999999</v>
          </cell>
          <cell r="BE333" t="str">
            <v>판매계획 미입력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 t="str">
            <v/>
          </cell>
          <cell r="BQ333">
            <v>10</v>
          </cell>
          <cell r="BR333">
            <v>21596</v>
          </cell>
          <cell r="BS333">
            <v>107979.99999999999</v>
          </cell>
          <cell r="BT333" t="str">
            <v>판매계획 미입력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 t="str">
            <v/>
          </cell>
          <cell r="CF333">
            <v>10</v>
          </cell>
          <cell r="CG333">
            <v>21596</v>
          </cell>
          <cell r="CH333">
            <v>107979.99999999999</v>
          </cell>
          <cell r="CI333" t="str">
            <v>판매계획 미입력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 t="str">
            <v/>
          </cell>
          <cell r="CT333">
            <v>10</v>
          </cell>
          <cell r="CU333">
            <v>21596</v>
          </cell>
          <cell r="CV333">
            <v>107979.99999999999</v>
          </cell>
          <cell r="CW333" t="str">
            <v>판매계획 미입력</v>
          </cell>
        </row>
        <row r="334">
          <cell r="D334">
            <v>2302963</v>
          </cell>
          <cell r="E334" t="str">
            <v>[판촉물_부자재]멜라 3-스텝 올인원 스페셜세트(패드)_옐로우</v>
          </cell>
          <cell r="F334" t="str">
            <v/>
          </cell>
          <cell r="G334" t="str">
            <v>1</v>
          </cell>
          <cell r="H334">
            <v>0</v>
          </cell>
          <cell r="I334">
            <v>562.5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 t="str">
            <v/>
          </cell>
          <cell r="O334" t="str">
            <v/>
          </cell>
          <cell r="P334">
            <v>10</v>
          </cell>
          <cell r="Q334">
            <v>562.5</v>
          </cell>
          <cell r="R334">
            <v>5625</v>
          </cell>
          <cell r="S334">
            <v>2812.5</v>
          </cell>
          <cell r="T334">
            <v>28125</v>
          </cell>
          <cell r="U334">
            <v>10</v>
          </cell>
          <cell r="V334">
            <v>5625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 t="str">
            <v/>
          </cell>
          <cell r="AI334">
            <v>10</v>
          </cell>
          <cell r="AJ334">
            <v>562.5</v>
          </cell>
          <cell r="AK334">
            <v>5625</v>
          </cell>
          <cell r="AL334">
            <v>2812.5</v>
          </cell>
          <cell r="AM334">
            <v>28125</v>
          </cell>
          <cell r="AN334">
            <v>0</v>
          </cell>
          <cell r="AO334" t="str">
            <v>판매계획 미입력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 t="str">
            <v/>
          </cell>
          <cell r="BB334">
            <v>10</v>
          </cell>
          <cell r="BC334">
            <v>5625</v>
          </cell>
          <cell r="BD334">
            <v>28125</v>
          </cell>
          <cell r="BE334" t="str">
            <v>판매계획 미입력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 t="str">
            <v/>
          </cell>
          <cell r="BQ334">
            <v>10</v>
          </cell>
          <cell r="BR334">
            <v>5625</v>
          </cell>
          <cell r="BS334">
            <v>28125</v>
          </cell>
          <cell r="BT334" t="str">
            <v>판매계획 미입력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 t="str">
            <v/>
          </cell>
          <cell r="CF334">
            <v>10</v>
          </cell>
          <cell r="CG334">
            <v>5625</v>
          </cell>
          <cell r="CH334">
            <v>28125</v>
          </cell>
          <cell r="CI334" t="str">
            <v>판매계획 미입력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 t="str">
            <v/>
          </cell>
          <cell r="CT334">
            <v>10</v>
          </cell>
          <cell r="CU334">
            <v>5625</v>
          </cell>
          <cell r="CV334">
            <v>28125</v>
          </cell>
          <cell r="CW334" t="str">
            <v>판매계획 미입력</v>
          </cell>
        </row>
        <row r="335">
          <cell r="D335">
            <v>2302964</v>
          </cell>
          <cell r="E335" t="str">
            <v>[판촉물_부자재]멜라 3-스텝 올인원 스페셜세트(싸바리)_청뱀</v>
          </cell>
          <cell r="F335" t="str">
            <v/>
          </cell>
          <cell r="G335" t="str">
            <v>1</v>
          </cell>
          <cell r="H335">
            <v>0</v>
          </cell>
          <cell r="I335">
            <v>2200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 t="str">
            <v/>
          </cell>
          <cell r="O335" t="str">
            <v/>
          </cell>
          <cell r="P335">
            <v>406</v>
          </cell>
          <cell r="Q335">
            <v>2200</v>
          </cell>
          <cell r="R335">
            <v>893200</v>
          </cell>
          <cell r="S335">
            <v>11000</v>
          </cell>
          <cell r="T335">
            <v>4466000</v>
          </cell>
          <cell r="U335">
            <v>406</v>
          </cell>
          <cell r="V335">
            <v>893200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 t="str">
            <v/>
          </cell>
          <cell r="AI335">
            <v>406</v>
          </cell>
          <cell r="AJ335">
            <v>2200</v>
          </cell>
          <cell r="AK335">
            <v>893200</v>
          </cell>
          <cell r="AL335">
            <v>11000</v>
          </cell>
          <cell r="AM335">
            <v>4466000</v>
          </cell>
          <cell r="AN335">
            <v>0</v>
          </cell>
          <cell r="AO335" t="str">
            <v>판매계획 미입력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 t="str">
            <v/>
          </cell>
          <cell r="BB335">
            <v>406</v>
          </cell>
          <cell r="BC335">
            <v>893200</v>
          </cell>
          <cell r="BD335">
            <v>4466000</v>
          </cell>
          <cell r="BE335" t="str">
            <v>판매계획 미입력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 t="str">
            <v/>
          </cell>
          <cell r="BQ335">
            <v>406</v>
          </cell>
          <cell r="BR335">
            <v>893200</v>
          </cell>
          <cell r="BS335">
            <v>4466000</v>
          </cell>
          <cell r="BT335" t="str">
            <v>판매계획 미입력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 t="str">
            <v/>
          </cell>
          <cell r="CF335">
            <v>406</v>
          </cell>
          <cell r="CG335">
            <v>893200</v>
          </cell>
          <cell r="CH335">
            <v>4466000</v>
          </cell>
          <cell r="CI335" t="str">
            <v>판매계획 미입력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 t="str">
            <v/>
          </cell>
          <cell r="CT335">
            <v>406</v>
          </cell>
          <cell r="CU335">
            <v>893200</v>
          </cell>
          <cell r="CV335">
            <v>4466000</v>
          </cell>
          <cell r="CW335" t="str">
            <v>판매계획 미입력</v>
          </cell>
        </row>
        <row r="336">
          <cell r="D336">
            <v>2302986</v>
          </cell>
          <cell r="E336" t="str">
            <v>[부자재]디더블유이지에프멜라토닝원데이앰플1ML(AD)_단상자(V2)</v>
          </cell>
          <cell r="F336" t="str">
            <v/>
          </cell>
          <cell r="G336" t="str">
            <v>1</v>
          </cell>
          <cell r="H336">
            <v>0</v>
          </cell>
          <cell r="I336">
            <v>110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 t="str">
            <v/>
          </cell>
          <cell r="O336" t="str">
            <v/>
          </cell>
          <cell r="P336">
            <v>64527</v>
          </cell>
          <cell r="Q336">
            <v>110</v>
          </cell>
          <cell r="R336">
            <v>7097970</v>
          </cell>
          <cell r="S336">
            <v>550</v>
          </cell>
          <cell r="T336">
            <v>35489850</v>
          </cell>
          <cell r="U336">
            <v>64527</v>
          </cell>
          <cell r="V336">
            <v>7097970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 t="str">
            <v/>
          </cell>
          <cell r="AI336">
            <v>64527</v>
          </cell>
          <cell r="AJ336">
            <v>110</v>
          </cell>
          <cell r="AK336">
            <v>7097970</v>
          </cell>
          <cell r="AL336">
            <v>550</v>
          </cell>
          <cell r="AM336">
            <v>35489850</v>
          </cell>
          <cell r="AN336">
            <v>0</v>
          </cell>
          <cell r="AO336" t="str">
            <v>판매계획 미입력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 t="str">
            <v/>
          </cell>
          <cell r="BB336">
            <v>64527</v>
          </cell>
          <cell r="BC336">
            <v>7097970</v>
          </cell>
          <cell r="BD336">
            <v>35489850</v>
          </cell>
          <cell r="BE336" t="str">
            <v>판매계획 미입력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 t="str">
            <v/>
          </cell>
          <cell r="BQ336">
            <v>64527</v>
          </cell>
          <cell r="BR336">
            <v>7097970</v>
          </cell>
          <cell r="BS336">
            <v>35489850</v>
          </cell>
          <cell r="BT336" t="str">
            <v>판매계획 미입력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 t="str">
            <v/>
          </cell>
          <cell r="CF336">
            <v>64527</v>
          </cell>
          <cell r="CG336">
            <v>7097970</v>
          </cell>
          <cell r="CH336">
            <v>35489850</v>
          </cell>
          <cell r="CI336" t="str">
            <v>판매계획 미입력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 t="str">
            <v/>
          </cell>
          <cell r="CT336">
            <v>64527</v>
          </cell>
          <cell r="CU336">
            <v>7097970</v>
          </cell>
          <cell r="CV336">
            <v>35489850</v>
          </cell>
          <cell r="CW336" t="str">
            <v>판매계획 미입력</v>
          </cell>
        </row>
        <row r="337">
          <cell r="D337">
            <v>2302990</v>
          </cell>
          <cell r="E337" t="str">
            <v>[부자재]이지듀멜라비토닝앰플쿠션19호#페어(본품)_V2단상자</v>
          </cell>
          <cell r="F337" t="str">
            <v/>
          </cell>
          <cell r="G337" t="str">
            <v>1</v>
          </cell>
          <cell r="H337">
            <v>0</v>
          </cell>
          <cell r="I337">
            <v>178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 t="str">
            <v/>
          </cell>
          <cell r="O337" t="str">
            <v/>
          </cell>
          <cell r="P337">
            <v>1000</v>
          </cell>
          <cell r="Q337">
            <v>178</v>
          </cell>
          <cell r="R337">
            <v>178000</v>
          </cell>
          <cell r="S337">
            <v>890</v>
          </cell>
          <cell r="T337">
            <v>890000</v>
          </cell>
          <cell r="U337">
            <v>1000</v>
          </cell>
          <cell r="V337">
            <v>178000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 t="str">
            <v/>
          </cell>
          <cell r="AI337">
            <v>1000</v>
          </cell>
          <cell r="AJ337">
            <v>178</v>
          </cell>
          <cell r="AK337">
            <v>178000</v>
          </cell>
          <cell r="AL337">
            <v>890</v>
          </cell>
          <cell r="AM337">
            <v>890000</v>
          </cell>
          <cell r="AN337">
            <v>0</v>
          </cell>
          <cell r="AO337" t="str">
            <v>판매계획 미입력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 t="str">
            <v/>
          </cell>
          <cell r="BB337">
            <v>1000</v>
          </cell>
          <cell r="BC337">
            <v>178000</v>
          </cell>
          <cell r="BD337">
            <v>890000</v>
          </cell>
          <cell r="BE337" t="str">
            <v>판매계획 미입력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 t="str">
            <v/>
          </cell>
          <cell r="BQ337">
            <v>1000</v>
          </cell>
          <cell r="BR337">
            <v>178000</v>
          </cell>
          <cell r="BS337">
            <v>890000</v>
          </cell>
          <cell r="BT337" t="str">
            <v>판매계획 미입력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 t="str">
            <v/>
          </cell>
          <cell r="CF337">
            <v>1000</v>
          </cell>
          <cell r="CG337">
            <v>178000</v>
          </cell>
          <cell r="CH337">
            <v>890000</v>
          </cell>
          <cell r="CI337" t="str">
            <v>판매계획 미입력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 t="str">
            <v/>
          </cell>
          <cell r="CT337">
            <v>1000</v>
          </cell>
          <cell r="CU337">
            <v>178000</v>
          </cell>
          <cell r="CV337">
            <v>890000</v>
          </cell>
          <cell r="CW337" t="str">
            <v>판매계획 미입력</v>
          </cell>
        </row>
        <row r="338">
          <cell r="D338">
            <v>2302991</v>
          </cell>
          <cell r="E338" t="str">
            <v>[부자재]이지듀멜라비토닝앰플쿠션21호#내추럴(본품)_V2단상자</v>
          </cell>
          <cell r="F338" t="str">
            <v/>
          </cell>
          <cell r="G338" t="str">
            <v>1</v>
          </cell>
          <cell r="H338">
            <v>0</v>
          </cell>
          <cell r="I338">
            <v>172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 t="str">
            <v/>
          </cell>
          <cell r="O338" t="str">
            <v/>
          </cell>
          <cell r="P338">
            <v>1500</v>
          </cell>
          <cell r="Q338">
            <v>172</v>
          </cell>
          <cell r="R338">
            <v>258000</v>
          </cell>
          <cell r="S338">
            <v>860</v>
          </cell>
          <cell r="T338">
            <v>1290000</v>
          </cell>
          <cell r="U338">
            <v>1500</v>
          </cell>
          <cell r="V338">
            <v>258000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 t="str">
            <v/>
          </cell>
          <cell r="AI338">
            <v>1500</v>
          </cell>
          <cell r="AJ338">
            <v>172</v>
          </cell>
          <cell r="AK338">
            <v>258000</v>
          </cell>
          <cell r="AL338">
            <v>860</v>
          </cell>
          <cell r="AM338">
            <v>1290000</v>
          </cell>
          <cell r="AN338">
            <v>0</v>
          </cell>
          <cell r="AO338" t="str">
            <v>판매계획 미입력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/>
          </cell>
          <cell r="BB338">
            <v>1500</v>
          </cell>
          <cell r="BC338">
            <v>258000</v>
          </cell>
          <cell r="BD338">
            <v>1290000</v>
          </cell>
          <cell r="BE338" t="str">
            <v>판매계획 미입력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 t="str">
            <v/>
          </cell>
          <cell r="BQ338">
            <v>1500</v>
          </cell>
          <cell r="BR338">
            <v>258000</v>
          </cell>
          <cell r="BS338">
            <v>1290000</v>
          </cell>
          <cell r="BT338" t="str">
            <v>판매계획 미입력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 t="str">
            <v/>
          </cell>
          <cell r="CF338">
            <v>1500</v>
          </cell>
          <cell r="CG338">
            <v>258000</v>
          </cell>
          <cell r="CH338">
            <v>1290000</v>
          </cell>
          <cell r="CI338" t="str">
            <v>판매계획 미입력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 t="str">
            <v/>
          </cell>
          <cell r="CT338">
            <v>1500</v>
          </cell>
          <cell r="CU338">
            <v>258000</v>
          </cell>
          <cell r="CV338">
            <v>1290000</v>
          </cell>
          <cell r="CW338" t="str">
            <v>판매계획 미입력</v>
          </cell>
        </row>
        <row r="339">
          <cell r="D339">
            <v>2302992</v>
          </cell>
          <cell r="E339" t="str">
            <v>[부자재]이지듀멜라비토닝앰플쿠션23호#베이지(본품)_V2단상자</v>
          </cell>
          <cell r="F339" t="str">
            <v/>
          </cell>
          <cell r="G339" t="str">
            <v>1</v>
          </cell>
          <cell r="H339">
            <v>0</v>
          </cell>
          <cell r="I339">
            <v>178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 t="str">
            <v/>
          </cell>
          <cell r="O339" t="str">
            <v/>
          </cell>
          <cell r="P339">
            <v>500</v>
          </cell>
          <cell r="Q339">
            <v>178</v>
          </cell>
          <cell r="R339">
            <v>89000</v>
          </cell>
          <cell r="S339">
            <v>890</v>
          </cell>
          <cell r="T339">
            <v>445000</v>
          </cell>
          <cell r="U339">
            <v>500</v>
          </cell>
          <cell r="V339">
            <v>89000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 t="str">
            <v/>
          </cell>
          <cell r="AI339">
            <v>500</v>
          </cell>
          <cell r="AJ339">
            <v>178</v>
          </cell>
          <cell r="AK339">
            <v>89000</v>
          </cell>
          <cell r="AL339">
            <v>890</v>
          </cell>
          <cell r="AM339">
            <v>445000</v>
          </cell>
          <cell r="AN339">
            <v>0</v>
          </cell>
          <cell r="AO339" t="str">
            <v>판매계획 미입력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 t="str">
            <v/>
          </cell>
          <cell r="BB339">
            <v>500</v>
          </cell>
          <cell r="BC339">
            <v>89000</v>
          </cell>
          <cell r="BD339">
            <v>445000</v>
          </cell>
          <cell r="BE339" t="str">
            <v>판매계획 미입력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 t="str">
            <v/>
          </cell>
          <cell r="BQ339">
            <v>500</v>
          </cell>
          <cell r="BR339">
            <v>89000</v>
          </cell>
          <cell r="BS339">
            <v>445000</v>
          </cell>
          <cell r="BT339" t="str">
            <v>판매계획 미입력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 t="str">
            <v/>
          </cell>
          <cell r="CF339">
            <v>500</v>
          </cell>
          <cell r="CG339">
            <v>89000</v>
          </cell>
          <cell r="CH339">
            <v>445000</v>
          </cell>
          <cell r="CI339" t="str">
            <v>판매계획 미입력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 t="str">
            <v/>
          </cell>
          <cell r="CT339">
            <v>500</v>
          </cell>
          <cell r="CU339">
            <v>89000</v>
          </cell>
          <cell r="CV339">
            <v>445000</v>
          </cell>
          <cell r="CW339" t="str">
            <v>판매계획 미입력</v>
          </cell>
        </row>
        <row r="340">
          <cell r="D340">
            <v>2302997</v>
          </cell>
          <cell r="E340" t="str">
            <v>[판촉물_부자재]멜라토닝 VIP 고급 대관세트(2025)_리플렛</v>
          </cell>
          <cell r="F340" t="str">
            <v/>
          </cell>
          <cell r="G340" t="str">
            <v>1</v>
          </cell>
          <cell r="H340">
            <v>0</v>
          </cell>
          <cell r="I340">
            <v>298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 t="str">
            <v/>
          </cell>
          <cell r="O340" t="str">
            <v/>
          </cell>
          <cell r="P340">
            <v>30</v>
          </cell>
          <cell r="Q340">
            <v>298</v>
          </cell>
          <cell r="R340">
            <v>8940</v>
          </cell>
          <cell r="S340">
            <v>1490</v>
          </cell>
          <cell r="T340">
            <v>44700</v>
          </cell>
          <cell r="U340">
            <v>30</v>
          </cell>
          <cell r="V340">
            <v>8940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 t="str">
            <v/>
          </cell>
          <cell r="AI340">
            <v>30</v>
          </cell>
          <cell r="AJ340">
            <v>298</v>
          </cell>
          <cell r="AK340">
            <v>8940</v>
          </cell>
          <cell r="AL340">
            <v>1490</v>
          </cell>
          <cell r="AM340">
            <v>44700</v>
          </cell>
          <cell r="AN340">
            <v>0</v>
          </cell>
          <cell r="AO340" t="str">
            <v>판매계획 미입력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 t="str">
            <v/>
          </cell>
          <cell r="BB340">
            <v>30</v>
          </cell>
          <cell r="BC340">
            <v>8940</v>
          </cell>
          <cell r="BD340">
            <v>44700</v>
          </cell>
          <cell r="BE340" t="str">
            <v>판매계획 미입력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 t="str">
            <v/>
          </cell>
          <cell r="BQ340">
            <v>30</v>
          </cell>
          <cell r="BR340">
            <v>8940</v>
          </cell>
          <cell r="BS340">
            <v>44700</v>
          </cell>
          <cell r="BT340" t="str">
            <v>판매계획 미입력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 t="str">
            <v/>
          </cell>
          <cell r="CF340">
            <v>30</v>
          </cell>
          <cell r="CG340">
            <v>8940</v>
          </cell>
          <cell r="CH340">
            <v>44700</v>
          </cell>
          <cell r="CI340" t="str">
            <v>판매계획 미입력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 t="str">
            <v/>
          </cell>
          <cell r="CT340">
            <v>30</v>
          </cell>
          <cell r="CU340">
            <v>8940</v>
          </cell>
          <cell r="CV340">
            <v>44700</v>
          </cell>
          <cell r="CW340" t="str">
            <v>판매계획 미입력</v>
          </cell>
        </row>
        <row r="341">
          <cell r="D341">
            <v>2303081</v>
          </cell>
          <cell r="E341" t="str">
            <v>[EA]이지듀팝업스토어샤쉐증정용슬리브</v>
          </cell>
          <cell r="F341" t="str">
            <v/>
          </cell>
          <cell r="G341" t="str">
            <v>1</v>
          </cell>
          <cell r="H341">
            <v>0</v>
          </cell>
          <cell r="I341">
            <v>130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 t="str">
            <v/>
          </cell>
          <cell r="O341" t="str">
            <v/>
          </cell>
          <cell r="P341">
            <v>3000</v>
          </cell>
          <cell r="Q341">
            <v>130</v>
          </cell>
          <cell r="R341">
            <v>390000</v>
          </cell>
          <cell r="S341">
            <v>650</v>
          </cell>
          <cell r="T341">
            <v>1950000</v>
          </cell>
          <cell r="U341">
            <v>3000</v>
          </cell>
          <cell r="V341">
            <v>390000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 t="str">
            <v/>
          </cell>
          <cell r="AI341">
            <v>3000</v>
          </cell>
          <cell r="AJ341">
            <v>130</v>
          </cell>
          <cell r="AK341">
            <v>390000</v>
          </cell>
          <cell r="AL341">
            <v>650</v>
          </cell>
          <cell r="AM341">
            <v>1950000</v>
          </cell>
          <cell r="AN341">
            <v>0</v>
          </cell>
          <cell r="AO341" t="str">
            <v>판매계획 미입력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 t="str">
            <v/>
          </cell>
          <cell r="BB341">
            <v>3000</v>
          </cell>
          <cell r="BC341">
            <v>390000</v>
          </cell>
          <cell r="BD341">
            <v>1950000</v>
          </cell>
          <cell r="BE341" t="str">
            <v>판매계획 미입력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 t="str">
            <v/>
          </cell>
          <cell r="BQ341">
            <v>3000</v>
          </cell>
          <cell r="BR341">
            <v>390000</v>
          </cell>
          <cell r="BS341">
            <v>1950000</v>
          </cell>
          <cell r="BT341" t="str">
            <v>판매계획 미입력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 t="str">
            <v/>
          </cell>
          <cell r="CF341">
            <v>3000</v>
          </cell>
          <cell r="CG341">
            <v>390000</v>
          </cell>
          <cell r="CH341">
            <v>1950000</v>
          </cell>
          <cell r="CI341" t="str">
            <v>판매계획 미입력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 t="str">
            <v/>
          </cell>
          <cell r="CT341">
            <v>3000</v>
          </cell>
          <cell r="CU341">
            <v>390000</v>
          </cell>
          <cell r="CV341">
            <v>1950000</v>
          </cell>
          <cell r="CW341" t="str">
            <v>판매계획 미입력</v>
          </cell>
        </row>
        <row r="342">
          <cell r="D342">
            <v>2303084</v>
          </cell>
          <cell r="E342" t="str">
            <v>[EA]이지듀멜라비토닝미스트로즈쇼핑백</v>
          </cell>
          <cell r="F342" t="str">
            <v/>
          </cell>
          <cell r="G342">
            <v>3</v>
          </cell>
          <cell r="H342">
            <v>0</v>
          </cell>
          <cell r="I342">
            <v>608.76199577098248</v>
          </cell>
          <cell r="J342">
            <v>1474</v>
          </cell>
          <cell r="K342">
            <v>23</v>
          </cell>
          <cell r="L342">
            <v>1</v>
          </cell>
          <cell r="M342">
            <v>0</v>
          </cell>
          <cell r="N342" t="str">
            <v/>
          </cell>
          <cell r="O342" t="str">
            <v/>
          </cell>
          <cell r="P342">
            <v>24592</v>
          </cell>
          <cell r="Q342">
            <v>608.76199577098248</v>
          </cell>
          <cell r="R342">
            <v>14970675</v>
          </cell>
          <cell r="S342">
            <v>50.158415841584159</v>
          </cell>
          <cell r="T342">
            <v>1233495.7623762377</v>
          </cell>
          <cell r="U342">
            <v>24592</v>
          </cell>
          <cell r="V342">
            <v>14970675.000000002</v>
          </cell>
          <cell r="W342">
            <v>0</v>
          </cell>
          <cell r="X342">
            <v>101</v>
          </cell>
          <cell r="Y342">
            <v>608.76085106382993</v>
          </cell>
          <cell r="Z342">
            <v>68271.395971399805</v>
          </cell>
          <cell r="AA342">
            <v>50.158415841584159</v>
          </cell>
          <cell r="AB342">
            <v>5066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 t="str">
            <v/>
          </cell>
          <cell r="AI342">
            <v>24491</v>
          </cell>
          <cell r="AJ342">
            <v>608.48489665708212</v>
          </cell>
          <cell r="AK342">
            <v>14902403.604028599</v>
          </cell>
          <cell r="AL342">
            <v>50.158415841584159</v>
          </cell>
          <cell r="AM342">
            <v>1228429.7623762377</v>
          </cell>
          <cell r="AN342">
            <v>0</v>
          </cell>
          <cell r="AO342">
            <v>312.26129087096967</v>
          </cell>
          <cell r="AP342">
            <v>0</v>
          </cell>
          <cell r="AQ342">
            <v>0</v>
          </cell>
          <cell r="AR342">
            <v>0</v>
          </cell>
          <cell r="AS342">
            <v>2189.4</v>
          </cell>
          <cell r="AT342">
            <v>1332216.8327410156</v>
          </cell>
          <cell r="AU342">
            <v>109816.83564356437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 t="str">
            <v/>
          </cell>
          <cell r="BB342">
            <v>22301.599999999999</v>
          </cell>
          <cell r="BC342">
            <v>13570186.771287581</v>
          </cell>
          <cell r="BD342">
            <v>1118612.9267326733</v>
          </cell>
          <cell r="BE342">
            <v>286.78402011773449</v>
          </cell>
          <cell r="BF342">
            <v>0</v>
          </cell>
          <cell r="BG342">
            <v>0</v>
          </cell>
          <cell r="BH342">
            <v>2790</v>
          </cell>
          <cell r="BI342">
            <v>1697672.8616732592</v>
          </cell>
          <cell r="BJ342">
            <v>139941.9801980198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 t="str">
            <v/>
          </cell>
          <cell r="BQ342">
            <v>19511.599999999999</v>
          </cell>
          <cell r="BR342">
            <v>11872513.909614323</v>
          </cell>
          <cell r="BS342">
            <v>978670.94653465343</v>
          </cell>
          <cell r="BT342">
            <v>309.01034701203633</v>
          </cell>
          <cell r="BU342">
            <v>0</v>
          </cell>
          <cell r="BV342">
            <v>0</v>
          </cell>
          <cell r="BW342">
            <v>2079.4</v>
          </cell>
          <cell r="BX342">
            <v>1265283.4941087365</v>
          </cell>
          <cell r="BY342">
            <v>104299.40990099011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 t="str">
            <v/>
          </cell>
          <cell r="CF342">
            <v>17432.199999999997</v>
          </cell>
          <cell r="CG342">
            <v>10607230.415505584</v>
          </cell>
          <cell r="CH342">
            <v>874371.53663366323</v>
          </cell>
          <cell r="CI342">
            <v>308.99633670776382</v>
          </cell>
          <cell r="CJ342">
            <v>0</v>
          </cell>
          <cell r="CK342">
            <v>2129.4</v>
          </cell>
          <cell r="CL342">
            <v>1295707.7389415908</v>
          </cell>
          <cell r="CM342">
            <v>106807.33069306931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 t="str">
            <v/>
          </cell>
          <cell r="CT342">
            <v>15302.799999999997</v>
          </cell>
          <cell r="CU342">
            <v>9311522.676563995</v>
          </cell>
          <cell r="CV342">
            <v>767564.20594059397</v>
          </cell>
          <cell r="CW342">
            <v>311.45454545454544</v>
          </cell>
        </row>
        <row r="343">
          <cell r="D343">
            <v>2303105</v>
          </cell>
          <cell r="E343" t="str">
            <v>[부자재]카카오선물하기전용선물패키지_VER1</v>
          </cell>
          <cell r="F343" t="str">
            <v/>
          </cell>
          <cell r="G343" t="str">
            <v>1</v>
          </cell>
          <cell r="H343">
            <v>0</v>
          </cell>
          <cell r="I343">
            <v>384.2358490566038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 t="str">
            <v/>
          </cell>
          <cell r="O343" t="str">
            <v/>
          </cell>
          <cell r="P343">
            <v>106</v>
          </cell>
          <cell r="Q343">
            <v>384.2358490566038</v>
          </cell>
          <cell r="R343">
            <v>40729</v>
          </cell>
          <cell r="S343">
            <v>1921.1792452830189</v>
          </cell>
          <cell r="T343">
            <v>203645</v>
          </cell>
          <cell r="U343">
            <v>106</v>
          </cell>
          <cell r="V343">
            <v>40729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 t="str">
            <v/>
          </cell>
          <cell r="AI343">
            <v>106</v>
          </cell>
          <cell r="AJ343">
            <v>384.2358490566038</v>
          </cell>
          <cell r="AK343">
            <v>40729</v>
          </cell>
          <cell r="AL343">
            <v>1921.1792452830189</v>
          </cell>
          <cell r="AM343">
            <v>203645</v>
          </cell>
          <cell r="AN343">
            <v>0</v>
          </cell>
          <cell r="AO343" t="str">
            <v>판매계획 미입력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/>
          </cell>
          <cell r="BB343">
            <v>106</v>
          </cell>
          <cell r="BC343">
            <v>40729</v>
          </cell>
          <cell r="BD343">
            <v>203645</v>
          </cell>
          <cell r="BE343" t="str">
            <v>판매계획 미입력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 t="str">
            <v/>
          </cell>
          <cell r="BQ343">
            <v>106</v>
          </cell>
          <cell r="BR343">
            <v>40729</v>
          </cell>
          <cell r="BS343">
            <v>203645</v>
          </cell>
          <cell r="BT343" t="str">
            <v>판매계획 미입력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 t="str">
            <v/>
          </cell>
          <cell r="CF343">
            <v>106</v>
          </cell>
          <cell r="CG343">
            <v>40729</v>
          </cell>
          <cell r="CH343">
            <v>203645</v>
          </cell>
          <cell r="CI343" t="str">
            <v>판매계획 미입력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 t="str">
            <v/>
          </cell>
          <cell r="CT343">
            <v>106</v>
          </cell>
          <cell r="CU343">
            <v>40729</v>
          </cell>
          <cell r="CV343">
            <v>203645</v>
          </cell>
          <cell r="CW343" t="str">
            <v>판매계획 미입력</v>
          </cell>
        </row>
        <row r="344">
          <cell r="D344">
            <v>2303245</v>
          </cell>
          <cell r="E344" t="str">
            <v>이지듀멜라비토닝앰플쿠션19호페어세트(본품+리필2)39g(면세)V3단상자</v>
          </cell>
          <cell r="F344" t="str">
            <v/>
          </cell>
          <cell r="G344" t="str">
            <v>1</v>
          </cell>
          <cell r="H344">
            <v>0</v>
          </cell>
          <cell r="I344">
            <v>490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 t="str">
            <v/>
          </cell>
          <cell r="O344" t="str">
            <v/>
          </cell>
          <cell r="P344">
            <v>835</v>
          </cell>
          <cell r="Q344">
            <v>490</v>
          </cell>
          <cell r="R344">
            <v>409150</v>
          </cell>
          <cell r="S344">
            <v>2450</v>
          </cell>
          <cell r="T344">
            <v>2045750</v>
          </cell>
          <cell r="U344">
            <v>835</v>
          </cell>
          <cell r="V344">
            <v>409150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 t="str">
            <v/>
          </cell>
          <cell r="AI344">
            <v>835</v>
          </cell>
          <cell r="AJ344">
            <v>490</v>
          </cell>
          <cell r="AK344">
            <v>409150</v>
          </cell>
          <cell r="AL344">
            <v>2450</v>
          </cell>
          <cell r="AM344">
            <v>2045750</v>
          </cell>
          <cell r="AN344">
            <v>0</v>
          </cell>
          <cell r="AO344" t="str">
            <v>판매계획 미입력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/>
          </cell>
          <cell r="BB344">
            <v>835</v>
          </cell>
          <cell r="BC344">
            <v>409150</v>
          </cell>
          <cell r="BD344">
            <v>2045750</v>
          </cell>
          <cell r="BE344" t="str">
            <v>판매계획 미입력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 t="str">
            <v/>
          </cell>
          <cell r="BQ344">
            <v>835</v>
          </cell>
          <cell r="BR344">
            <v>409150</v>
          </cell>
          <cell r="BS344">
            <v>2045750</v>
          </cell>
          <cell r="BT344" t="str">
            <v>판매계획 미입력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 t="str">
            <v/>
          </cell>
          <cell r="CF344">
            <v>835</v>
          </cell>
          <cell r="CG344">
            <v>409150</v>
          </cell>
          <cell r="CH344">
            <v>2045750</v>
          </cell>
          <cell r="CI344" t="str">
            <v>판매계획 미입력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 t="str">
            <v/>
          </cell>
          <cell r="CT344">
            <v>835</v>
          </cell>
          <cell r="CU344">
            <v>409150</v>
          </cell>
          <cell r="CV344">
            <v>2045750</v>
          </cell>
          <cell r="CW344" t="str">
            <v>판매계획 미입력</v>
          </cell>
        </row>
        <row r="345">
          <cell r="D345">
            <v>2303246</v>
          </cell>
          <cell r="E345" t="str">
            <v>이지듀멜라비토닝앰플쿠션21호내추럴세트(본품+리필2)39g(면세)V3단상자</v>
          </cell>
          <cell r="F345" t="str">
            <v/>
          </cell>
          <cell r="G345" t="str">
            <v>1</v>
          </cell>
          <cell r="H345">
            <v>0</v>
          </cell>
          <cell r="I345">
            <v>490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 t="str">
            <v/>
          </cell>
          <cell r="O345" t="str">
            <v/>
          </cell>
          <cell r="P345">
            <v>1318</v>
          </cell>
          <cell r="Q345">
            <v>490</v>
          </cell>
          <cell r="R345">
            <v>645820</v>
          </cell>
          <cell r="S345">
            <v>2450</v>
          </cell>
          <cell r="T345">
            <v>3229100</v>
          </cell>
          <cell r="U345">
            <v>1318</v>
          </cell>
          <cell r="V345">
            <v>645820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/>
          </cell>
          <cell r="AI345">
            <v>1318</v>
          </cell>
          <cell r="AJ345">
            <v>490</v>
          </cell>
          <cell r="AK345">
            <v>645820</v>
          </cell>
          <cell r="AL345">
            <v>2450</v>
          </cell>
          <cell r="AM345">
            <v>3229100</v>
          </cell>
          <cell r="AN345">
            <v>0</v>
          </cell>
          <cell r="AO345" t="str">
            <v>판매계획 미입력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 t="str">
            <v/>
          </cell>
          <cell r="BB345">
            <v>1318</v>
          </cell>
          <cell r="BC345">
            <v>645820</v>
          </cell>
          <cell r="BD345">
            <v>3229100</v>
          </cell>
          <cell r="BE345" t="str">
            <v>판매계획 미입력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 t="str">
            <v/>
          </cell>
          <cell r="BQ345">
            <v>1318</v>
          </cell>
          <cell r="BR345">
            <v>645820</v>
          </cell>
          <cell r="BS345">
            <v>3229100</v>
          </cell>
          <cell r="BT345" t="str">
            <v>판매계획 미입력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 t="str">
            <v/>
          </cell>
          <cell r="CF345">
            <v>1318</v>
          </cell>
          <cell r="CG345">
            <v>645820</v>
          </cell>
          <cell r="CH345">
            <v>3229100</v>
          </cell>
          <cell r="CI345" t="str">
            <v>판매계획 미입력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 t="str">
            <v/>
          </cell>
          <cell r="CT345">
            <v>1318</v>
          </cell>
          <cell r="CU345">
            <v>645820</v>
          </cell>
          <cell r="CV345">
            <v>3229100</v>
          </cell>
          <cell r="CW345" t="str">
            <v>판매계획 미입력</v>
          </cell>
        </row>
        <row r="346">
          <cell r="D346">
            <v>2303247</v>
          </cell>
          <cell r="E346" t="str">
            <v>이지듀멜라비토닝앰플쿠션23호베이지세트(본품+리필2)39g(면세)V3단상자</v>
          </cell>
          <cell r="F346" t="str">
            <v/>
          </cell>
          <cell r="G346" t="str">
            <v>1</v>
          </cell>
          <cell r="H346">
            <v>0</v>
          </cell>
          <cell r="I346">
            <v>490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 t="str">
            <v/>
          </cell>
          <cell r="O346" t="str">
            <v/>
          </cell>
          <cell r="P346">
            <v>830</v>
          </cell>
          <cell r="Q346">
            <v>490</v>
          </cell>
          <cell r="R346">
            <v>406700</v>
          </cell>
          <cell r="S346">
            <v>2450</v>
          </cell>
          <cell r="T346">
            <v>2033500</v>
          </cell>
          <cell r="U346">
            <v>830</v>
          </cell>
          <cell r="V346">
            <v>406700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 t="str">
            <v/>
          </cell>
          <cell r="AI346">
            <v>830</v>
          </cell>
          <cell r="AJ346">
            <v>490</v>
          </cell>
          <cell r="AK346">
            <v>406700</v>
          </cell>
          <cell r="AL346">
            <v>2450</v>
          </cell>
          <cell r="AM346">
            <v>2033500</v>
          </cell>
          <cell r="AN346">
            <v>0</v>
          </cell>
          <cell r="AO346" t="str">
            <v>판매계획 미입력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 t="str">
            <v/>
          </cell>
          <cell r="BB346">
            <v>830</v>
          </cell>
          <cell r="BC346">
            <v>406700</v>
          </cell>
          <cell r="BD346">
            <v>2033500</v>
          </cell>
          <cell r="BE346" t="str">
            <v>판매계획 미입력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 t="str">
            <v/>
          </cell>
          <cell r="BQ346">
            <v>830</v>
          </cell>
          <cell r="BR346">
            <v>406700</v>
          </cell>
          <cell r="BS346">
            <v>2033500</v>
          </cell>
          <cell r="BT346" t="str">
            <v>판매계획 미입력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 t="str">
            <v/>
          </cell>
          <cell r="CF346">
            <v>830</v>
          </cell>
          <cell r="CG346">
            <v>406700</v>
          </cell>
          <cell r="CH346">
            <v>2033500</v>
          </cell>
          <cell r="CI346" t="str">
            <v>판매계획 미입력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 t="str">
            <v/>
          </cell>
          <cell r="CT346">
            <v>830</v>
          </cell>
          <cell r="CU346">
            <v>406700</v>
          </cell>
          <cell r="CV346">
            <v>2033500</v>
          </cell>
          <cell r="CW346" t="str">
            <v>판매계획 미입력</v>
          </cell>
        </row>
        <row r="347">
          <cell r="D347">
            <v>2303248</v>
          </cell>
          <cell r="E347" t="str">
            <v>이지듀멜라비토닝원데이앰플로즈에디션쇼핑백(박스형)</v>
          </cell>
          <cell r="F347" t="str">
            <v/>
          </cell>
          <cell r="G347">
            <v>3</v>
          </cell>
          <cell r="H347">
            <v>0</v>
          </cell>
          <cell r="I347">
            <v>790</v>
          </cell>
          <cell r="J347">
            <v>0</v>
          </cell>
          <cell r="K347">
            <v>0</v>
          </cell>
          <cell r="L347">
            <v>1</v>
          </cell>
          <cell r="M347">
            <v>0</v>
          </cell>
          <cell r="N347" t="str">
            <v/>
          </cell>
          <cell r="O347" t="str">
            <v/>
          </cell>
          <cell r="P347">
            <v>15630</v>
          </cell>
          <cell r="Q347">
            <v>790</v>
          </cell>
          <cell r="R347">
            <v>12347700</v>
          </cell>
          <cell r="S347">
            <v>3950</v>
          </cell>
          <cell r="T347">
            <v>61738500</v>
          </cell>
          <cell r="U347">
            <v>15630</v>
          </cell>
          <cell r="V347">
            <v>12347700</v>
          </cell>
          <cell r="W347">
            <v>0</v>
          </cell>
          <cell r="X347">
            <v>10</v>
          </cell>
          <cell r="Y347">
            <v>790</v>
          </cell>
          <cell r="Z347">
            <v>8771.983076079172</v>
          </cell>
          <cell r="AA347">
            <v>3950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/>
          </cell>
          <cell r="AI347">
            <v>15620</v>
          </cell>
          <cell r="AJ347">
            <v>789.94417521920116</v>
          </cell>
          <cell r="AK347">
            <v>12338928.016923921</v>
          </cell>
          <cell r="AL347">
            <v>3952.5288092189498</v>
          </cell>
          <cell r="AM347">
            <v>61738500</v>
          </cell>
          <cell r="AN347">
            <v>0</v>
          </cell>
          <cell r="AO347">
            <v>15619.999999999998</v>
          </cell>
          <cell r="AP347">
            <v>0</v>
          </cell>
          <cell r="AQ347">
            <v>0</v>
          </cell>
          <cell r="AR347">
            <v>0</v>
          </cell>
          <cell r="AS347">
            <v>30</v>
          </cell>
          <cell r="AT347">
            <v>23698.325256576034</v>
          </cell>
          <cell r="AU347">
            <v>118575.86427656849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 t="str">
            <v/>
          </cell>
          <cell r="BB347">
            <v>15590</v>
          </cell>
          <cell r="BC347">
            <v>12315229.691667346</v>
          </cell>
          <cell r="BD347">
            <v>61619924.135723427</v>
          </cell>
          <cell r="BE347">
            <v>15589.999999999998</v>
          </cell>
          <cell r="BF347">
            <v>0</v>
          </cell>
          <cell r="BG347">
            <v>0</v>
          </cell>
          <cell r="BH347">
            <v>30</v>
          </cell>
          <cell r="BI347">
            <v>23698.325256576034</v>
          </cell>
          <cell r="BJ347">
            <v>118575.86427656849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 t="str">
            <v/>
          </cell>
          <cell r="BQ347">
            <v>15560</v>
          </cell>
          <cell r="BR347">
            <v>12291531.36641077</v>
          </cell>
          <cell r="BS347">
            <v>61501348.271446861</v>
          </cell>
          <cell r="BT347">
            <v>23340</v>
          </cell>
          <cell r="BU347">
            <v>0</v>
          </cell>
          <cell r="BV347">
            <v>0</v>
          </cell>
          <cell r="BW347">
            <v>30</v>
          </cell>
          <cell r="BX347">
            <v>23698.325256576034</v>
          </cell>
          <cell r="BY347">
            <v>118575.86427656849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 t="str">
            <v/>
          </cell>
          <cell r="CF347">
            <v>15530</v>
          </cell>
          <cell r="CG347">
            <v>12267833.041154195</v>
          </cell>
          <cell r="CH347">
            <v>61382772.407170288</v>
          </cell>
          <cell r="CI347">
            <v>46590</v>
          </cell>
          <cell r="CJ347">
            <v>0</v>
          </cell>
          <cell r="CK347">
            <v>30</v>
          </cell>
          <cell r="CL347">
            <v>23698.325256576034</v>
          </cell>
          <cell r="CM347">
            <v>118575.86427656849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 t="str">
            <v/>
          </cell>
          <cell r="CT347">
            <v>15500</v>
          </cell>
          <cell r="CU347">
            <v>12244134.715897618</v>
          </cell>
          <cell r="CV347">
            <v>61264196.542893723</v>
          </cell>
          <cell r="CW347" t="str">
            <v>판매계획 미입력</v>
          </cell>
        </row>
        <row r="348">
          <cell r="D348">
            <v>2303260</v>
          </cell>
          <cell r="E348" t="str">
            <v>DW-EGF멜라선와이드패치(4g*4매입)_지퍼백ver*3ea(면세)슬리브</v>
          </cell>
          <cell r="F348" t="str">
            <v/>
          </cell>
          <cell r="G348" t="str">
            <v>1</v>
          </cell>
          <cell r="H348">
            <v>0</v>
          </cell>
          <cell r="I348">
            <v>360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 t="str">
            <v/>
          </cell>
          <cell r="O348" t="str">
            <v/>
          </cell>
          <cell r="P348">
            <v>84</v>
          </cell>
          <cell r="Q348">
            <v>360</v>
          </cell>
          <cell r="R348">
            <v>30240</v>
          </cell>
          <cell r="S348">
            <v>1800</v>
          </cell>
          <cell r="T348">
            <v>151200</v>
          </cell>
          <cell r="U348">
            <v>84</v>
          </cell>
          <cell r="V348">
            <v>30240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 t="str">
            <v/>
          </cell>
          <cell r="AI348">
            <v>84</v>
          </cell>
          <cell r="AJ348">
            <v>360</v>
          </cell>
          <cell r="AK348">
            <v>30240</v>
          </cell>
          <cell r="AL348">
            <v>1800</v>
          </cell>
          <cell r="AM348">
            <v>151200</v>
          </cell>
          <cell r="AN348">
            <v>0</v>
          </cell>
          <cell r="AO348" t="str">
            <v>판매계획 미입력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/>
          </cell>
          <cell r="BB348">
            <v>84</v>
          </cell>
          <cell r="BC348">
            <v>30240</v>
          </cell>
          <cell r="BD348">
            <v>151200</v>
          </cell>
          <cell r="BE348" t="str">
            <v>판매계획 미입력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 t="str">
            <v/>
          </cell>
          <cell r="BQ348">
            <v>84</v>
          </cell>
          <cell r="BR348">
            <v>30240</v>
          </cell>
          <cell r="BS348">
            <v>151200</v>
          </cell>
          <cell r="BT348" t="str">
            <v>판매계획 미입력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 t="str">
            <v/>
          </cell>
          <cell r="CF348">
            <v>84</v>
          </cell>
          <cell r="CG348">
            <v>30240</v>
          </cell>
          <cell r="CH348">
            <v>151200</v>
          </cell>
          <cell r="CI348" t="str">
            <v>판매계획 미입력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 t="str">
            <v/>
          </cell>
          <cell r="CT348">
            <v>84</v>
          </cell>
          <cell r="CU348">
            <v>30240</v>
          </cell>
          <cell r="CV348">
            <v>151200</v>
          </cell>
          <cell r="CW348" t="str">
            <v>판매계획 미입력</v>
          </cell>
        </row>
        <row r="349">
          <cell r="D349">
            <v>2303272</v>
          </cell>
          <cell r="E349" t="str">
            <v>[부자재_슬리브]이지듀멜라비토닝앰플쿠션21호내추럴8G(팝업)</v>
          </cell>
          <cell r="F349" t="str">
            <v/>
          </cell>
          <cell r="G349" t="str">
            <v>1</v>
          </cell>
          <cell r="H349">
            <v>0</v>
          </cell>
          <cell r="I349">
            <v>227.27500000000001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 t="str">
            <v/>
          </cell>
          <cell r="O349" t="str">
            <v/>
          </cell>
          <cell r="P349">
            <v>200</v>
          </cell>
          <cell r="Q349">
            <v>227.27500000000001</v>
          </cell>
          <cell r="R349">
            <v>45455</v>
          </cell>
          <cell r="S349">
            <v>1136.375</v>
          </cell>
          <cell r="T349">
            <v>227275</v>
          </cell>
          <cell r="U349">
            <v>200</v>
          </cell>
          <cell r="V349">
            <v>45455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 t="str">
            <v/>
          </cell>
          <cell r="AI349">
            <v>200</v>
          </cell>
          <cell r="AJ349">
            <v>227.27500000000001</v>
          </cell>
          <cell r="AK349">
            <v>45455</v>
          </cell>
          <cell r="AL349">
            <v>1136.375</v>
          </cell>
          <cell r="AM349">
            <v>227275</v>
          </cell>
          <cell r="AN349">
            <v>0</v>
          </cell>
          <cell r="AO349" t="str">
            <v>판매계획 미입력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/>
          </cell>
          <cell r="BB349">
            <v>200</v>
          </cell>
          <cell r="BC349">
            <v>45455</v>
          </cell>
          <cell r="BD349">
            <v>227275</v>
          </cell>
          <cell r="BE349" t="str">
            <v>판매계획 미입력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 t="str">
            <v/>
          </cell>
          <cell r="BQ349">
            <v>200</v>
          </cell>
          <cell r="BR349">
            <v>45455</v>
          </cell>
          <cell r="BS349">
            <v>227275</v>
          </cell>
          <cell r="BT349" t="str">
            <v>판매계획 미입력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 t="str">
            <v/>
          </cell>
          <cell r="CF349">
            <v>200</v>
          </cell>
          <cell r="CG349">
            <v>45455</v>
          </cell>
          <cell r="CH349">
            <v>227275</v>
          </cell>
          <cell r="CI349" t="str">
            <v>판매계획 미입력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 t="str">
            <v/>
          </cell>
          <cell r="CT349">
            <v>200</v>
          </cell>
          <cell r="CU349">
            <v>45455</v>
          </cell>
          <cell r="CV349">
            <v>227275</v>
          </cell>
          <cell r="CW349" t="str">
            <v>판매계획 미입력</v>
          </cell>
        </row>
        <row r="350">
          <cell r="D350">
            <v>2303273</v>
          </cell>
          <cell r="E350" t="str">
            <v>[부자재_단상자]이지듀멜라비토닝유브이선세럼40ML더블기획(면세)</v>
          </cell>
          <cell r="F350" t="str">
            <v/>
          </cell>
          <cell r="G350" t="str">
            <v>1</v>
          </cell>
          <cell r="H350">
            <v>0</v>
          </cell>
          <cell r="I350">
            <v>550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 t="str">
            <v/>
          </cell>
          <cell r="O350" t="str">
            <v/>
          </cell>
          <cell r="P350">
            <v>1100</v>
          </cell>
          <cell r="Q350">
            <v>550</v>
          </cell>
          <cell r="R350">
            <v>605000</v>
          </cell>
          <cell r="S350">
            <v>2750</v>
          </cell>
          <cell r="T350">
            <v>3025000</v>
          </cell>
          <cell r="U350">
            <v>1100</v>
          </cell>
          <cell r="V350">
            <v>605000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 t="str">
            <v/>
          </cell>
          <cell r="AI350">
            <v>1100</v>
          </cell>
          <cell r="AJ350">
            <v>550</v>
          </cell>
          <cell r="AK350">
            <v>605000</v>
          </cell>
          <cell r="AL350">
            <v>2750</v>
          </cell>
          <cell r="AM350">
            <v>3025000</v>
          </cell>
          <cell r="AN350">
            <v>0</v>
          </cell>
          <cell r="AO350" t="str">
            <v>판매계획 미입력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 t="str">
            <v/>
          </cell>
          <cell r="BB350">
            <v>1100</v>
          </cell>
          <cell r="BC350">
            <v>605000</v>
          </cell>
          <cell r="BD350">
            <v>3025000</v>
          </cell>
          <cell r="BE350" t="str">
            <v>판매계획 미입력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 t="str">
            <v/>
          </cell>
          <cell r="BQ350">
            <v>1100</v>
          </cell>
          <cell r="BR350">
            <v>605000</v>
          </cell>
          <cell r="BS350">
            <v>3025000</v>
          </cell>
          <cell r="BT350" t="str">
            <v>판매계획 미입력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 t="str">
            <v/>
          </cell>
          <cell r="CF350">
            <v>1100</v>
          </cell>
          <cell r="CG350">
            <v>605000</v>
          </cell>
          <cell r="CH350">
            <v>3025000</v>
          </cell>
          <cell r="CI350" t="str">
            <v>판매계획 미입력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 t="str">
            <v/>
          </cell>
          <cell r="CT350">
            <v>1100</v>
          </cell>
          <cell r="CU350">
            <v>605000</v>
          </cell>
          <cell r="CV350">
            <v>3025000</v>
          </cell>
          <cell r="CW350" t="str">
            <v>판매계획 미입력</v>
          </cell>
        </row>
        <row r="351">
          <cell r="D351">
            <v>2303293</v>
          </cell>
          <cell r="E351" t="str">
            <v>멀티비타앰플클렌저200ml_단상자</v>
          </cell>
          <cell r="F351" t="str">
            <v/>
          </cell>
          <cell r="G351" t="str">
            <v>1</v>
          </cell>
          <cell r="H351">
            <v>0</v>
          </cell>
          <cell r="I351">
            <v>609.09090909090912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 t="str">
            <v/>
          </cell>
          <cell r="O351" t="str">
            <v/>
          </cell>
          <cell r="P351">
            <v>1100</v>
          </cell>
          <cell r="Q351">
            <v>609.09090909090912</v>
          </cell>
          <cell r="R351">
            <v>670000</v>
          </cell>
          <cell r="S351">
            <v>3045.4545454545455</v>
          </cell>
          <cell r="T351">
            <v>3350000</v>
          </cell>
          <cell r="U351">
            <v>1100</v>
          </cell>
          <cell r="V351">
            <v>670000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 t="str">
            <v/>
          </cell>
          <cell r="AI351">
            <v>1100</v>
          </cell>
          <cell r="AJ351">
            <v>609.09090909090912</v>
          </cell>
          <cell r="AK351">
            <v>670000</v>
          </cell>
          <cell r="AL351">
            <v>3045.4545454545455</v>
          </cell>
          <cell r="AM351">
            <v>3350000</v>
          </cell>
          <cell r="AN351">
            <v>0</v>
          </cell>
          <cell r="AO351" t="str">
            <v>판매계획 미입력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/>
          </cell>
          <cell r="BB351">
            <v>1100</v>
          </cell>
          <cell r="BC351">
            <v>670000</v>
          </cell>
          <cell r="BD351">
            <v>3350000</v>
          </cell>
          <cell r="BE351" t="str">
            <v>판매계획 미입력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 t="str">
            <v/>
          </cell>
          <cell r="BQ351">
            <v>1100</v>
          </cell>
          <cell r="BR351">
            <v>670000</v>
          </cell>
          <cell r="BS351">
            <v>3350000</v>
          </cell>
          <cell r="BT351" t="str">
            <v>판매계획 미입력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 t="str">
            <v/>
          </cell>
          <cell r="CF351">
            <v>1100</v>
          </cell>
          <cell r="CG351">
            <v>670000</v>
          </cell>
          <cell r="CH351">
            <v>3350000</v>
          </cell>
          <cell r="CI351" t="str">
            <v>판매계획 미입력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 t="str">
            <v/>
          </cell>
          <cell r="CT351">
            <v>1100</v>
          </cell>
          <cell r="CU351">
            <v>670000</v>
          </cell>
          <cell r="CV351">
            <v>3350000</v>
          </cell>
          <cell r="CW351" t="str">
            <v>판매계획 미입력</v>
          </cell>
        </row>
        <row r="352">
          <cell r="D352">
            <v>2303294</v>
          </cell>
          <cell r="E352" t="str">
            <v>디더블유이지에프링클아이크림스틱프리미엄8g_단상자</v>
          </cell>
          <cell r="F352" t="str">
            <v/>
          </cell>
          <cell r="G352" t="str">
            <v>1</v>
          </cell>
          <cell r="H352">
            <v>0</v>
          </cell>
          <cell r="I352">
            <v>464.54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 t="str">
            <v/>
          </cell>
          <cell r="O352" t="str">
            <v/>
          </cell>
          <cell r="P352">
            <v>50</v>
          </cell>
          <cell r="Q352">
            <v>464.54</v>
          </cell>
          <cell r="R352">
            <v>23227</v>
          </cell>
          <cell r="S352">
            <v>2322.6999999999998</v>
          </cell>
          <cell r="T352">
            <v>116134.99999999999</v>
          </cell>
          <cell r="U352">
            <v>50</v>
          </cell>
          <cell r="V352">
            <v>23227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 t="str">
            <v/>
          </cell>
          <cell r="AI352">
            <v>50</v>
          </cell>
          <cell r="AJ352">
            <v>464.54</v>
          </cell>
          <cell r="AK352">
            <v>23227</v>
          </cell>
          <cell r="AL352">
            <v>2322.6999999999998</v>
          </cell>
          <cell r="AM352">
            <v>116134.99999999999</v>
          </cell>
          <cell r="AN352">
            <v>0</v>
          </cell>
          <cell r="AO352" t="str">
            <v>판매계획 미입력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 t="str">
            <v/>
          </cell>
          <cell r="BB352">
            <v>50</v>
          </cell>
          <cell r="BC352">
            <v>23227</v>
          </cell>
          <cell r="BD352">
            <v>116134.99999999999</v>
          </cell>
          <cell r="BE352" t="str">
            <v>판매계획 미입력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 t="str">
            <v/>
          </cell>
          <cell r="BQ352">
            <v>50</v>
          </cell>
          <cell r="BR352">
            <v>23227</v>
          </cell>
          <cell r="BS352">
            <v>116134.99999999999</v>
          </cell>
          <cell r="BT352" t="str">
            <v>판매계획 미입력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 t="str">
            <v/>
          </cell>
          <cell r="CF352">
            <v>50</v>
          </cell>
          <cell r="CG352">
            <v>23227</v>
          </cell>
          <cell r="CH352">
            <v>116134.99999999999</v>
          </cell>
          <cell r="CI352" t="str">
            <v>판매계획 미입력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 t="str">
            <v/>
          </cell>
          <cell r="CT352">
            <v>50</v>
          </cell>
          <cell r="CU352">
            <v>23227</v>
          </cell>
          <cell r="CV352">
            <v>116134.99999999999</v>
          </cell>
          <cell r="CW352" t="str">
            <v>판매계획 미입력</v>
          </cell>
        </row>
        <row r="353">
          <cell r="D353">
            <v>2303295</v>
          </cell>
          <cell r="E353" t="str">
            <v>디더블유이지에프콜라겐실크림앰플55g_단상자</v>
          </cell>
          <cell r="F353" t="str">
            <v/>
          </cell>
          <cell r="G353" t="str">
            <v>1</v>
          </cell>
          <cell r="H353">
            <v>0</v>
          </cell>
          <cell r="I353">
            <v>850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 t="str">
            <v/>
          </cell>
          <cell r="O353" t="str">
            <v/>
          </cell>
          <cell r="P353">
            <v>460</v>
          </cell>
          <cell r="Q353">
            <v>850</v>
          </cell>
          <cell r="R353">
            <v>391000</v>
          </cell>
          <cell r="S353">
            <v>4250</v>
          </cell>
          <cell r="T353">
            <v>1955000</v>
          </cell>
          <cell r="U353">
            <v>460</v>
          </cell>
          <cell r="V353">
            <v>391000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/>
          </cell>
          <cell r="AI353">
            <v>460</v>
          </cell>
          <cell r="AJ353">
            <v>850</v>
          </cell>
          <cell r="AK353">
            <v>391000</v>
          </cell>
          <cell r="AL353">
            <v>4250</v>
          </cell>
          <cell r="AM353">
            <v>1955000</v>
          </cell>
          <cell r="AN353">
            <v>0</v>
          </cell>
          <cell r="AO353" t="str">
            <v>판매계획 미입력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 t="str">
            <v/>
          </cell>
          <cell r="BB353">
            <v>460</v>
          </cell>
          <cell r="BC353">
            <v>391000</v>
          </cell>
          <cell r="BD353">
            <v>1955000</v>
          </cell>
          <cell r="BE353" t="str">
            <v>판매계획 미입력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 t="str">
            <v/>
          </cell>
          <cell r="BQ353">
            <v>460</v>
          </cell>
          <cell r="BR353">
            <v>391000</v>
          </cell>
          <cell r="BS353">
            <v>1955000</v>
          </cell>
          <cell r="BT353" t="str">
            <v>판매계획 미입력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 t="str">
            <v/>
          </cell>
          <cell r="CF353">
            <v>460</v>
          </cell>
          <cell r="CG353">
            <v>391000</v>
          </cell>
          <cell r="CH353">
            <v>1955000</v>
          </cell>
          <cell r="CI353" t="str">
            <v>판매계획 미입력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 t="str">
            <v/>
          </cell>
          <cell r="CT353">
            <v>460</v>
          </cell>
          <cell r="CU353">
            <v>391000</v>
          </cell>
          <cell r="CV353">
            <v>1955000</v>
          </cell>
          <cell r="CW353" t="str">
            <v>판매계획 미입력</v>
          </cell>
        </row>
        <row r="354">
          <cell r="D354">
            <v>2303296</v>
          </cell>
          <cell r="E354" t="str">
            <v>디더블유이지에프콜라겐실크림앰플55g_선대</v>
          </cell>
          <cell r="F354" t="str">
            <v/>
          </cell>
          <cell r="G354" t="str">
            <v>1</v>
          </cell>
          <cell r="H354">
            <v>0</v>
          </cell>
          <cell r="I354">
            <v>150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 t="str">
            <v/>
          </cell>
          <cell r="O354" t="str">
            <v/>
          </cell>
          <cell r="P354">
            <v>1460</v>
          </cell>
          <cell r="Q354">
            <v>150</v>
          </cell>
          <cell r="R354">
            <v>219000</v>
          </cell>
          <cell r="S354">
            <v>750</v>
          </cell>
          <cell r="T354">
            <v>1095000</v>
          </cell>
          <cell r="U354">
            <v>1460</v>
          </cell>
          <cell r="V354">
            <v>219000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 t="str">
            <v/>
          </cell>
          <cell r="AI354">
            <v>1460</v>
          </cell>
          <cell r="AJ354">
            <v>150</v>
          </cell>
          <cell r="AK354">
            <v>219000</v>
          </cell>
          <cell r="AL354">
            <v>750</v>
          </cell>
          <cell r="AM354">
            <v>1095000</v>
          </cell>
          <cell r="AN354">
            <v>0</v>
          </cell>
          <cell r="AO354" t="str">
            <v>판매계획 미입력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 t="str">
            <v/>
          </cell>
          <cell r="BB354">
            <v>1460</v>
          </cell>
          <cell r="BC354">
            <v>219000</v>
          </cell>
          <cell r="BD354">
            <v>1095000</v>
          </cell>
          <cell r="BE354" t="str">
            <v>판매계획 미입력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 t="str">
            <v/>
          </cell>
          <cell r="BQ354">
            <v>1460</v>
          </cell>
          <cell r="BR354">
            <v>219000</v>
          </cell>
          <cell r="BS354">
            <v>1095000</v>
          </cell>
          <cell r="BT354" t="str">
            <v>판매계획 미입력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 t="str">
            <v/>
          </cell>
          <cell r="CF354">
            <v>1460</v>
          </cell>
          <cell r="CG354">
            <v>219000</v>
          </cell>
          <cell r="CH354">
            <v>1095000</v>
          </cell>
          <cell r="CI354" t="str">
            <v>판매계획 미입력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 t="str">
            <v/>
          </cell>
          <cell r="CT354">
            <v>1460</v>
          </cell>
          <cell r="CU354">
            <v>219000</v>
          </cell>
          <cell r="CV354">
            <v>1095000</v>
          </cell>
          <cell r="CW354" t="str">
            <v>판매계획 미입력</v>
          </cell>
        </row>
        <row r="355">
          <cell r="D355">
            <v>2303297</v>
          </cell>
          <cell r="E355" t="str">
            <v>클리어징크에스오에스스팟15ml_단상자</v>
          </cell>
          <cell r="F355" t="str">
            <v/>
          </cell>
          <cell r="G355" t="str">
            <v>1</v>
          </cell>
          <cell r="H355">
            <v>0</v>
          </cell>
          <cell r="I355">
            <v>169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 t="str">
            <v/>
          </cell>
          <cell r="O355" t="str">
            <v/>
          </cell>
          <cell r="P355">
            <v>4900</v>
          </cell>
          <cell r="Q355">
            <v>169</v>
          </cell>
          <cell r="R355">
            <v>828100</v>
          </cell>
          <cell r="S355">
            <v>845</v>
          </cell>
          <cell r="T355">
            <v>4140500</v>
          </cell>
          <cell r="U355">
            <v>4900</v>
          </cell>
          <cell r="V355">
            <v>828100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 t="str">
            <v/>
          </cell>
          <cell r="AI355">
            <v>4900</v>
          </cell>
          <cell r="AJ355">
            <v>169</v>
          </cell>
          <cell r="AK355">
            <v>828100</v>
          </cell>
          <cell r="AL355">
            <v>845</v>
          </cell>
          <cell r="AM355">
            <v>4140500</v>
          </cell>
          <cell r="AN355">
            <v>0</v>
          </cell>
          <cell r="AO355" t="str">
            <v>판매계획 미입력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 t="str">
            <v/>
          </cell>
          <cell r="BB355">
            <v>4900</v>
          </cell>
          <cell r="BC355">
            <v>828100</v>
          </cell>
          <cell r="BD355">
            <v>4140500</v>
          </cell>
          <cell r="BE355" t="str">
            <v>판매계획 미입력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 t="str">
            <v/>
          </cell>
          <cell r="BQ355">
            <v>4900</v>
          </cell>
          <cell r="BR355">
            <v>828100</v>
          </cell>
          <cell r="BS355">
            <v>4140500</v>
          </cell>
          <cell r="BT355" t="str">
            <v>판매계획 미입력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 t="str">
            <v/>
          </cell>
          <cell r="CF355">
            <v>4900</v>
          </cell>
          <cell r="CG355">
            <v>828100</v>
          </cell>
          <cell r="CH355">
            <v>4140500</v>
          </cell>
          <cell r="CI355" t="str">
            <v>판매계획 미입력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 t="str">
            <v/>
          </cell>
          <cell r="CT355">
            <v>4900</v>
          </cell>
          <cell r="CU355">
            <v>828100</v>
          </cell>
          <cell r="CV355">
            <v>4140500</v>
          </cell>
          <cell r="CW355" t="str">
            <v>판매계획 미입력</v>
          </cell>
        </row>
        <row r="356">
          <cell r="D356">
            <v>2303299</v>
          </cell>
          <cell r="E356" t="str">
            <v>클리어B3+B5세럼29ml_단상자</v>
          </cell>
          <cell r="F356" t="str">
            <v/>
          </cell>
          <cell r="G356" t="str">
            <v>1</v>
          </cell>
          <cell r="H356">
            <v>0</v>
          </cell>
          <cell r="I356">
            <v>160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 t="str">
            <v/>
          </cell>
          <cell r="O356" t="str">
            <v/>
          </cell>
          <cell r="P356">
            <v>4500</v>
          </cell>
          <cell r="Q356">
            <v>160</v>
          </cell>
          <cell r="R356">
            <v>720000</v>
          </cell>
          <cell r="S356">
            <v>800</v>
          </cell>
          <cell r="T356">
            <v>3600000</v>
          </cell>
          <cell r="U356">
            <v>4500</v>
          </cell>
          <cell r="V356">
            <v>720000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 t="str">
            <v/>
          </cell>
          <cell r="AI356">
            <v>4500</v>
          </cell>
          <cell r="AJ356">
            <v>160</v>
          </cell>
          <cell r="AK356">
            <v>720000</v>
          </cell>
          <cell r="AL356">
            <v>800</v>
          </cell>
          <cell r="AM356">
            <v>3600000</v>
          </cell>
          <cell r="AN356">
            <v>0</v>
          </cell>
          <cell r="AO356" t="str">
            <v>판매계획 미입력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 t="str">
            <v/>
          </cell>
          <cell r="BB356">
            <v>4500</v>
          </cell>
          <cell r="BC356">
            <v>720000</v>
          </cell>
          <cell r="BD356">
            <v>3600000</v>
          </cell>
          <cell r="BE356" t="str">
            <v>판매계획 미입력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 t="str">
            <v/>
          </cell>
          <cell r="BQ356">
            <v>4500</v>
          </cell>
          <cell r="BR356">
            <v>720000</v>
          </cell>
          <cell r="BS356">
            <v>3600000</v>
          </cell>
          <cell r="BT356" t="str">
            <v>판매계획 미입력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 t="str">
            <v/>
          </cell>
          <cell r="CF356">
            <v>4500</v>
          </cell>
          <cell r="CG356">
            <v>720000</v>
          </cell>
          <cell r="CH356">
            <v>3600000</v>
          </cell>
          <cell r="CI356" t="str">
            <v>판매계획 미입력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 t="str">
            <v/>
          </cell>
          <cell r="CT356">
            <v>4500</v>
          </cell>
          <cell r="CU356">
            <v>720000</v>
          </cell>
          <cell r="CV356">
            <v>3600000</v>
          </cell>
          <cell r="CW356" t="str">
            <v>판매계획 미입력</v>
          </cell>
        </row>
        <row r="357">
          <cell r="D357">
            <v>2303300</v>
          </cell>
          <cell r="E357" t="str">
            <v>클리어아하2%토너200ml_단상자</v>
          </cell>
          <cell r="F357" t="str">
            <v/>
          </cell>
          <cell r="G357" t="str">
            <v>1</v>
          </cell>
          <cell r="H357">
            <v>0</v>
          </cell>
          <cell r="I357">
            <v>520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 t="str">
            <v/>
          </cell>
          <cell r="O357" t="str">
            <v/>
          </cell>
          <cell r="P357">
            <v>1000</v>
          </cell>
          <cell r="Q357">
            <v>520</v>
          </cell>
          <cell r="R357">
            <v>520000</v>
          </cell>
          <cell r="S357">
            <v>2600</v>
          </cell>
          <cell r="T357">
            <v>2600000</v>
          </cell>
          <cell r="U357">
            <v>1000</v>
          </cell>
          <cell r="V357">
            <v>520000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/>
          </cell>
          <cell r="AI357">
            <v>1000</v>
          </cell>
          <cell r="AJ357">
            <v>520</v>
          </cell>
          <cell r="AK357">
            <v>520000</v>
          </cell>
          <cell r="AL357">
            <v>2600</v>
          </cell>
          <cell r="AM357">
            <v>2600000</v>
          </cell>
          <cell r="AN357">
            <v>0</v>
          </cell>
          <cell r="AO357" t="str">
            <v>판매계획 미입력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 t="str">
            <v/>
          </cell>
          <cell r="BB357">
            <v>1000</v>
          </cell>
          <cell r="BC357">
            <v>520000</v>
          </cell>
          <cell r="BD357">
            <v>2600000</v>
          </cell>
          <cell r="BE357" t="str">
            <v>판매계획 미입력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 t="str">
            <v/>
          </cell>
          <cell r="BQ357">
            <v>1000</v>
          </cell>
          <cell r="BR357">
            <v>520000</v>
          </cell>
          <cell r="BS357">
            <v>2600000</v>
          </cell>
          <cell r="BT357" t="str">
            <v>판매계획 미입력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 t="str">
            <v/>
          </cell>
          <cell r="CF357">
            <v>1000</v>
          </cell>
          <cell r="CG357">
            <v>520000</v>
          </cell>
          <cell r="CH357">
            <v>2600000</v>
          </cell>
          <cell r="CI357" t="str">
            <v>판매계획 미입력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 t="str">
            <v/>
          </cell>
          <cell r="CT357">
            <v>1000</v>
          </cell>
          <cell r="CU357">
            <v>520000</v>
          </cell>
          <cell r="CV357">
            <v>2600000</v>
          </cell>
          <cell r="CW357" t="str">
            <v>판매계획 미입력</v>
          </cell>
        </row>
        <row r="358">
          <cell r="D358">
            <v>2303301</v>
          </cell>
          <cell r="E358" t="str">
            <v>클리어바하클렌저100ml_단상자</v>
          </cell>
          <cell r="F358" t="str">
            <v/>
          </cell>
          <cell r="G358" t="str">
            <v>1</v>
          </cell>
          <cell r="H358">
            <v>0</v>
          </cell>
          <cell r="I358">
            <v>520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 t="str">
            <v/>
          </cell>
          <cell r="O358" t="str">
            <v/>
          </cell>
          <cell r="P358">
            <v>1000</v>
          </cell>
          <cell r="Q358">
            <v>520</v>
          </cell>
          <cell r="R358">
            <v>520000</v>
          </cell>
          <cell r="S358">
            <v>2600</v>
          </cell>
          <cell r="T358">
            <v>2600000</v>
          </cell>
          <cell r="U358">
            <v>1000</v>
          </cell>
          <cell r="V358">
            <v>520000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 t="str">
            <v/>
          </cell>
          <cell r="AI358">
            <v>1000</v>
          </cell>
          <cell r="AJ358">
            <v>520</v>
          </cell>
          <cell r="AK358">
            <v>520000</v>
          </cell>
          <cell r="AL358">
            <v>2600</v>
          </cell>
          <cell r="AM358">
            <v>2600000</v>
          </cell>
          <cell r="AN358">
            <v>0</v>
          </cell>
          <cell r="AO358" t="str">
            <v>판매계획 미입력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/>
          </cell>
          <cell r="BB358">
            <v>1000</v>
          </cell>
          <cell r="BC358">
            <v>520000</v>
          </cell>
          <cell r="BD358">
            <v>2600000</v>
          </cell>
          <cell r="BE358" t="str">
            <v>판매계획 미입력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 t="str">
            <v/>
          </cell>
          <cell r="BQ358">
            <v>1000</v>
          </cell>
          <cell r="BR358">
            <v>520000</v>
          </cell>
          <cell r="BS358">
            <v>2600000</v>
          </cell>
          <cell r="BT358" t="str">
            <v>판매계획 미입력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 t="str">
            <v/>
          </cell>
          <cell r="CF358">
            <v>1000</v>
          </cell>
          <cell r="CG358">
            <v>520000</v>
          </cell>
          <cell r="CH358">
            <v>2600000</v>
          </cell>
          <cell r="CI358" t="str">
            <v>판매계획 미입력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 t="str">
            <v/>
          </cell>
          <cell r="CT358">
            <v>1000</v>
          </cell>
          <cell r="CU358">
            <v>520000</v>
          </cell>
          <cell r="CV358">
            <v>2600000</v>
          </cell>
          <cell r="CW358" t="str">
            <v>판매계획 미입력</v>
          </cell>
        </row>
        <row r="359">
          <cell r="D359">
            <v>2303302</v>
          </cell>
          <cell r="E359" t="str">
            <v>클리어라하바디미스트100ml_단상자</v>
          </cell>
          <cell r="F359" t="str">
            <v/>
          </cell>
          <cell r="G359" t="str">
            <v>1</v>
          </cell>
          <cell r="H359">
            <v>0</v>
          </cell>
          <cell r="I359">
            <v>540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 t="str">
            <v/>
          </cell>
          <cell r="O359" t="str">
            <v/>
          </cell>
          <cell r="P359">
            <v>1000</v>
          </cell>
          <cell r="Q359">
            <v>540</v>
          </cell>
          <cell r="R359">
            <v>540000</v>
          </cell>
          <cell r="S359">
            <v>2700</v>
          </cell>
          <cell r="T359">
            <v>2700000</v>
          </cell>
          <cell r="U359">
            <v>1000</v>
          </cell>
          <cell r="V359">
            <v>540000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 t="str">
            <v/>
          </cell>
          <cell r="AI359">
            <v>1000</v>
          </cell>
          <cell r="AJ359">
            <v>540</v>
          </cell>
          <cell r="AK359">
            <v>540000</v>
          </cell>
          <cell r="AL359">
            <v>2700</v>
          </cell>
          <cell r="AM359">
            <v>2700000</v>
          </cell>
          <cell r="AN359">
            <v>0</v>
          </cell>
          <cell r="AO359" t="str">
            <v>판매계획 미입력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/>
          </cell>
          <cell r="BB359">
            <v>1000</v>
          </cell>
          <cell r="BC359">
            <v>540000</v>
          </cell>
          <cell r="BD359">
            <v>2700000</v>
          </cell>
          <cell r="BE359" t="str">
            <v>판매계획 미입력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 t="str">
            <v/>
          </cell>
          <cell r="BQ359">
            <v>1000</v>
          </cell>
          <cell r="BR359">
            <v>540000</v>
          </cell>
          <cell r="BS359">
            <v>2700000</v>
          </cell>
          <cell r="BT359" t="str">
            <v>판매계획 미입력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 t="str">
            <v/>
          </cell>
          <cell r="CF359">
            <v>1000</v>
          </cell>
          <cell r="CG359">
            <v>540000</v>
          </cell>
          <cell r="CH359">
            <v>2700000</v>
          </cell>
          <cell r="CI359" t="str">
            <v>판매계획 미입력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 t="str">
            <v/>
          </cell>
          <cell r="CT359">
            <v>1000</v>
          </cell>
          <cell r="CU359">
            <v>540000</v>
          </cell>
          <cell r="CV359">
            <v>2700000</v>
          </cell>
          <cell r="CW359" t="str">
            <v>판매계획 미입력</v>
          </cell>
        </row>
        <row r="360">
          <cell r="D360">
            <v>2303304</v>
          </cell>
          <cell r="E360" t="str">
            <v>클리어바하바디클렌저300g_단상자</v>
          </cell>
          <cell r="F360" t="str">
            <v/>
          </cell>
          <cell r="G360" t="str">
            <v>1</v>
          </cell>
          <cell r="H360">
            <v>0</v>
          </cell>
          <cell r="I360">
            <v>580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 t="str">
            <v/>
          </cell>
          <cell r="O360" t="str">
            <v/>
          </cell>
          <cell r="P360">
            <v>1000</v>
          </cell>
          <cell r="Q360">
            <v>580</v>
          </cell>
          <cell r="R360">
            <v>580000</v>
          </cell>
          <cell r="S360">
            <v>2900</v>
          </cell>
          <cell r="T360">
            <v>2900000</v>
          </cell>
          <cell r="U360">
            <v>1000</v>
          </cell>
          <cell r="V360">
            <v>580000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 t="str">
            <v/>
          </cell>
          <cell r="AI360">
            <v>1000</v>
          </cell>
          <cell r="AJ360">
            <v>580</v>
          </cell>
          <cell r="AK360">
            <v>580000</v>
          </cell>
          <cell r="AL360">
            <v>2900</v>
          </cell>
          <cell r="AM360">
            <v>2900000</v>
          </cell>
          <cell r="AN360">
            <v>0</v>
          </cell>
          <cell r="AO360" t="str">
            <v>판매계획 미입력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 t="str">
            <v/>
          </cell>
          <cell r="BB360">
            <v>1000</v>
          </cell>
          <cell r="BC360">
            <v>580000</v>
          </cell>
          <cell r="BD360">
            <v>2900000</v>
          </cell>
          <cell r="BE360" t="str">
            <v>판매계획 미입력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 t="str">
            <v/>
          </cell>
          <cell r="BQ360">
            <v>1000</v>
          </cell>
          <cell r="BR360">
            <v>580000</v>
          </cell>
          <cell r="BS360">
            <v>2900000</v>
          </cell>
          <cell r="BT360" t="str">
            <v>판매계획 미입력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 t="str">
            <v/>
          </cell>
          <cell r="CF360">
            <v>1000</v>
          </cell>
          <cell r="CG360">
            <v>580000</v>
          </cell>
          <cell r="CH360">
            <v>2900000</v>
          </cell>
          <cell r="CI360" t="str">
            <v>판매계획 미입력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 t="str">
            <v/>
          </cell>
          <cell r="CT360">
            <v>1000</v>
          </cell>
          <cell r="CU360">
            <v>580000</v>
          </cell>
          <cell r="CV360">
            <v>2900000</v>
          </cell>
          <cell r="CW360" t="str">
            <v>판매계획 미입력</v>
          </cell>
        </row>
        <row r="361">
          <cell r="D361">
            <v>2303305</v>
          </cell>
          <cell r="E361" t="str">
            <v>클리어5애씨드필30ml_단상자</v>
          </cell>
          <cell r="F361" t="str">
            <v/>
          </cell>
          <cell r="G361" t="str">
            <v>1</v>
          </cell>
          <cell r="H361">
            <v>0</v>
          </cell>
          <cell r="I361">
            <v>430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 t="str">
            <v/>
          </cell>
          <cell r="O361" t="str">
            <v/>
          </cell>
          <cell r="P361">
            <v>500</v>
          </cell>
          <cell r="Q361">
            <v>430</v>
          </cell>
          <cell r="R361">
            <v>215000</v>
          </cell>
          <cell r="S361">
            <v>2150</v>
          </cell>
          <cell r="T361">
            <v>1075000</v>
          </cell>
          <cell r="U361">
            <v>500</v>
          </cell>
          <cell r="V361">
            <v>215000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 t="str">
            <v/>
          </cell>
          <cell r="AI361">
            <v>500</v>
          </cell>
          <cell r="AJ361">
            <v>430</v>
          </cell>
          <cell r="AK361">
            <v>215000</v>
          </cell>
          <cell r="AL361">
            <v>2150</v>
          </cell>
          <cell r="AM361">
            <v>1075000</v>
          </cell>
          <cell r="AN361">
            <v>0</v>
          </cell>
          <cell r="AO361" t="str">
            <v>판매계획 미입력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 t="str">
            <v/>
          </cell>
          <cell r="BB361">
            <v>500</v>
          </cell>
          <cell r="BC361">
            <v>215000</v>
          </cell>
          <cell r="BD361">
            <v>1075000</v>
          </cell>
          <cell r="BE361" t="str">
            <v>판매계획 미입력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 t="str">
            <v/>
          </cell>
          <cell r="BQ361">
            <v>500</v>
          </cell>
          <cell r="BR361">
            <v>215000</v>
          </cell>
          <cell r="BS361">
            <v>1075000</v>
          </cell>
          <cell r="BT361" t="str">
            <v>판매계획 미입력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 t="str">
            <v/>
          </cell>
          <cell r="CF361">
            <v>500</v>
          </cell>
          <cell r="CG361">
            <v>215000</v>
          </cell>
          <cell r="CH361">
            <v>1075000</v>
          </cell>
          <cell r="CI361" t="str">
            <v>판매계획 미입력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 t="str">
            <v/>
          </cell>
          <cell r="CT361">
            <v>500</v>
          </cell>
          <cell r="CU361">
            <v>215000</v>
          </cell>
          <cell r="CV361">
            <v>1075000</v>
          </cell>
          <cell r="CW361" t="str">
            <v>판매계획 미입력</v>
          </cell>
        </row>
        <row r="362">
          <cell r="D362">
            <v>2303307</v>
          </cell>
          <cell r="E362" t="str">
            <v>멜라토닝비타씨토너150ml_단상자</v>
          </cell>
          <cell r="F362" t="str">
            <v/>
          </cell>
          <cell r="G362" t="str">
            <v>1</v>
          </cell>
          <cell r="H362">
            <v>0</v>
          </cell>
          <cell r="I362">
            <v>572.72755102040821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 t="str">
            <v/>
          </cell>
          <cell r="O362" t="str">
            <v/>
          </cell>
          <cell r="P362">
            <v>980</v>
          </cell>
          <cell r="Q362">
            <v>572.72755102040821</v>
          </cell>
          <cell r="R362">
            <v>561273</v>
          </cell>
          <cell r="S362">
            <v>2863.637755102041</v>
          </cell>
          <cell r="T362">
            <v>2806365</v>
          </cell>
          <cell r="U362">
            <v>980</v>
          </cell>
          <cell r="V362">
            <v>561273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 t="str">
            <v/>
          </cell>
          <cell r="AI362">
            <v>980</v>
          </cell>
          <cell r="AJ362">
            <v>572.72755102040821</v>
          </cell>
          <cell r="AK362">
            <v>561273</v>
          </cell>
          <cell r="AL362">
            <v>2863.637755102041</v>
          </cell>
          <cell r="AM362">
            <v>2806365</v>
          </cell>
          <cell r="AN362">
            <v>0</v>
          </cell>
          <cell r="AO362" t="str">
            <v>판매계획 미입력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 t="str">
            <v/>
          </cell>
          <cell r="BB362">
            <v>980</v>
          </cell>
          <cell r="BC362">
            <v>561273</v>
          </cell>
          <cell r="BD362">
            <v>2806365</v>
          </cell>
          <cell r="BE362" t="str">
            <v>판매계획 미입력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 t="str">
            <v/>
          </cell>
          <cell r="BQ362">
            <v>980</v>
          </cell>
          <cell r="BR362">
            <v>561273</v>
          </cell>
          <cell r="BS362">
            <v>2806365</v>
          </cell>
          <cell r="BT362" t="str">
            <v>판매계획 미입력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 t="str">
            <v/>
          </cell>
          <cell r="CF362">
            <v>980</v>
          </cell>
          <cell r="CG362">
            <v>561273</v>
          </cell>
          <cell r="CH362">
            <v>2806365</v>
          </cell>
          <cell r="CI362" t="str">
            <v>판매계획 미입력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 t="str">
            <v/>
          </cell>
          <cell r="CT362">
            <v>980</v>
          </cell>
          <cell r="CU362">
            <v>561273</v>
          </cell>
          <cell r="CV362">
            <v>2806365</v>
          </cell>
          <cell r="CW362" t="str">
            <v>판매계획 미입력</v>
          </cell>
        </row>
        <row r="363">
          <cell r="D363">
            <v>2303308</v>
          </cell>
          <cell r="E363" t="str">
            <v>DW-EGF멜라선와이드패치(4g*4매입)_지퍼백ver_단상자</v>
          </cell>
          <cell r="F363" t="str">
            <v/>
          </cell>
          <cell r="G363" t="str">
            <v>1</v>
          </cell>
          <cell r="H363">
            <v>0</v>
          </cell>
          <cell r="I363">
            <v>296.29644268774706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 t="str">
            <v/>
          </cell>
          <cell r="O363" t="str">
            <v/>
          </cell>
          <cell r="P363">
            <v>5313</v>
          </cell>
          <cell r="Q363">
            <v>296.29644268774706</v>
          </cell>
          <cell r="R363">
            <v>1574223</v>
          </cell>
          <cell r="S363">
            <v>1481.4822134387352</v>
          </cell>
          <cell r="T363">
            <v>7871115</v>
          </cell>
          <cell r="U363">
            <v>5313</v>
          </cell>
          <cell r="V363">
            <v>1574223.0000000002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 t="str">
            <v/>
          </cell>
          <cell r="AI363">
            <v>5313</v>
          </cell>
          <cell r="AJ363">
            <v>296.29644268774706</v>
          </cell>
          <cell r="AK363">
            <v>1574223</v>
          </cell>
          <cell r="AL363">
            <v>1481.4822134387352</v>
          </cell>
          <cell r="AM363">
            <v>7871115</v>
          </cell>
          <cell r="AN363">
            <v>0</v>
          </cell>
          <cell r="AO363" t="str">
            <v>판매계획 미입력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 t="str">
            <v/>
          </cell>
          <cell r="BB363">
            <v>5313</v>
          </cell>
          <cell r="BC363">
            <v>1574223.0000000002</v>
          </cell>
          <cell r="BD363">
            <v>7871115</v>
          </cell>
          <cell r="BE363" t="str">
            <v>판매계획 미입력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 t="str">
            <v/>
          </cell>
          <cell r="BQ363">
            <v>5313</v>
          </cell>
          <cell r="BR363">
            <v>1574223.0000000002</v>
          </cell>
          <cell r="BS363">
            <v>7871115</v>
          </cell>
          <cell r="BT363" t="str">
            <v>판매계획 미입력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 t="str">
            <v/>
          </cell>
          <cell r="CF363">
            <v>5313</v>
          </cell>
          <cell r="CG363">
            <v>1574223.0000000002</v>
          </cell>
          <cell r="CH363">
            <v>7871115</v>
          </cell>
          <cell r="CI363" t="str">
            <v>판매계획 미입력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 t="str">
            <v/>
          </cell>
          <cell r="CT363">
            <v>5313</v>
          </cell>
          <cell r="CU363">
            <v>1574223.0000000002</v>
          </cell>
          <cell r="CV363">
            <v>7871115</v>
          </cell>
          <cell r="CW363" t="str">
            <v>판매계획 미입력</v>
          </cell>
        </row>
        <row r="364">
          <cell r="D364">
            <v>2303310</v>
          </cell>
          <cell r="E364" t="str">
            <v>디더블유이지에프멜라토닝원데이앰플30ml_AD(2024)_단상자</v>
          </cell>
          <cell r="F364" t="str">
            <v/>
          </cell>
          <cell r="G364" t="str">
            <v>1</v>
          </cell>
          <cell r="H364">
            <v>0</v>
          </cell>
          <cell r="I364">
            <v>150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 t="str">
            <v/>
          </cell>
          <cell r="O364" t="str">
            <v/>
          </cell>
          <cell r="P364">
            <v>5000</v>
          </cell>
          <cell r="Q364">
            <v>150</v>
          </cell>
          <cell r="R364">
            <v>750000</v>
          </cell>
          <cell r="S364">
            <v>750</v>
          </cell>
          <cell r="T364">
            <v>3750000</v>
          </cell>
          <cell r="U364">
            <v>5000</v>
          </cell>
          <cell r="V364">
            <v>750000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 t="str">
            <v/>
          </cell>
          <cell r="AI364">
            <v>5000</v>
          </cell>
          <cell r="AJ364">
            <v>150</v>
          </cell>
          <cell r="AK364">
            <v>750000</v>
          </cell>
          <cell r="AL364">
            <v>750</v>
          </cell>
          <cell r="AM364">
            <v>3750000</v>
          </cell>
          <cell r="AN364">
            <v>0</v>
          </cell>
          <cell r="AO364" t="str">
            <v>판매계획 미입력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 t="str">
            <v/>
          </cell>
          <cell r="BB364">
            <v>5000</v>
          </cell>
          <cell r="BC364">
            <v>750000</v>
          </cell>
          <cell r="BD364">
            <v>3750000</v>
          </cell>
          <cell r="BE364" t="str">
            <v>판매계획 미입력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 t="str">
            <v/>
          </cell>
          <cell r="BQ364">
            <v>5000</v>
          </cell>
          <cell r="BR364">
            <v>750000</v>
          </cell>
          <cell r="BS364">
            <v>3750000</v>
          </cell>
          <cell r="BT364" t="str">
            <v>판매계획 미입력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 t="str">
            <v/>
          </cell>
          <cell r="CF364">
            <v>5000</v>
          </cell>
          <cell r="CG364">
            <v>750000</v>
          </cell>
          <cell r="CH364">
            <v>3750000</v>
          </cell>
          <cell r="CI364" t="str">
            <v>판매계획 미입력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 t="str">
            <v/>
          </cell>
          <cell r="CT364">
            <v>5000</v>
          </cell>
          <cell r="CU364">
            <v>750000</v>
          </cell>
          <cell r="CV364">
            <v>3750000</v>
          </cell>
          <cell r="CW364" t="str">
            <v>판매계획 미입력</v>
          </cell>
        </row>
        <row r="365">
          <cell r="D365">
            <v>2303323</v>
          </cell>
          <cell r="E365" t="str">
            <v>[부자재]이지듀멜라데이쉴드에센셜세트_슬리브</v>
          </cell>
          <cell r="F365" t="str">
            <v/>
          </cell>
          <cell r="G365" t="str">
            <v>1</v>
          </cell>
          <cell r="H365">
            <v>0</v>
          </cell>
          <cell r="I365">
            <v>609.6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 t="str">
            <v/>
          </cell>
          <cell r="O365" t="str">
            <v/>
          </cell>
          <cell r="P365">
            <v>5</v>
          </cell>
          <cell r="Q365">
            <v>609.6</v>
          </cell>
          <cell r="R365">
            <v>3048</v>
          </cell>
          <cell r="S365">
            <v>3048</v>
          </cell>
          <cell r="T365">
            <v>15240</v>
          </cell>
          <cell r="U365">
            <v>5</v>
          </cell>
          <cell r="V365">
            <v>3048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 t="str">
            <v/>
          </cell>
          <cell r="AI365">
            <v>5</v>
          </cell>
          <cell r="AJ365">
            <v>609.6</v>
          </cell>
          <cell r="AK365">
            <v>3048</v>
          </cell>
          <cell r="AL365">
            <v>3048</v>
          </cell>
          <cell r="AM365">
            <v>15240</v>
          </cell>
          <cell r="AN365">
            <v>0</v>
          </cell>
          <cell r="AO365" t="str">
            <v>판매계획 미입력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/>
          </cell>
          <cell r="BB365">
            <v>5</v>
          </cell>
          <cell r="BC365">
            <v>3048</v>
          </cell>
          <cell r="BD365">
            <v>15240</v>
          </cell>
          <cell r="BE365" t="str">
            <v>판매계획 미입력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 t="str">
            <v/>
          </cell>
          <cell r="BQ365">
            <v>5</v>
          </cell>
          <cell r="BR365">
            <v>3048</v>
          </cell>
          <cell r="BS365">
            <v>15240</v>
          </cell>
          <cell r="BT365" t="str">
            <v>판매계획 미입력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 t="str">
            <v/>
          </cell>
          <cell r="CF365">
            <v>5</v>
          </cell>
          <cell r="CG365">
            <v>3048</v>
          </cell>
          <cell r="CH365">
            <v>15240</v>
          </cell>
          <cell r="CI365" t="str">
            <v>판매계획 미입력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 t="str">
            <v/>
          </cell>
          <cell r="CT365">
            <v>5</v>
          </cell>
          <cell r="CU365">
            <v>3048</v>
          </cell>
          <cell r="CV365">
            <v>15240</v>
          </cell>
          <cell r="CW365" t="str">
            <v>판매계획 미입력</v>
          </cell>
        </row>
        <row r="366">
          <cell r="D366">
            <v>2303335</v>
          </cell>
          <cell r="E366" t="str">
            <v>[부자재]이지듀멜라비앰플쿠션23호기획세트_단상자</v>
          </cell>
          <cell r="F366" t="str">
            <v/>
          </cell>
          <cell r="G366" t="str">
            <v>1</v>
          </cell>
          <cell r="H366">
            <v>0</v>
          </cell>
          <cell r="I366">
            <v>272.72750000000002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 t="str">
            <v/>
          </cell>
          <cell r="O366" t="str">
            <v/>
          </cell>
          <cell r="P366">
            <v>400</v>
          </cell>
          <cell r="Q366">
            <v>272.72750000000002</v>
          </cell>
          <cell r="R366">
            <v>109091</v>
          </cell>
          <cell r="S366">
            <v>1363.6375</v>
          </cell>
          <cell r="T366">
            <v>545455</v>
          </cell>
          <cell r="U366">
            <v>400</v>
          </cell>
          <cell r="V366">
            <v>109091.00000000001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 t="str">
            <v/>
          </cell>
          <cell r="AI366">
            <v>400</v>
          </cell>
          <cell r="AJ366">
            <v>272.72750000000002</v>
          </cell>
          <cell r="AK366">
            <v>109091</v>
          </cell>
          <cell r="AL366">
            <v>1363.6375</v>
          </cell>
          <cell r="AM366">
            <v>545455</v>
          </cell>
          <cell r="AN366">
            <v>0</v>
          </cell>
          <cell r="AO366" t="str">
            <v>판매계획 미입력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/>
          </cell>
          <cell r="BB366">
            <v>400</v>
          </cell>
          <cell r="BC366">
            <v>109091.00000000001</v>
          </cell>
          <cell r="BD366">
            <v>545455</v>
          </cell>
          <cell r="BE366" t="str">
            <v>판매계획 미입력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 t="str">
            <v/>
          </cell>
          <cell r="BQ366">
            <v>400</v>
          </cell>
          <cell r="BR366">
            <v>109091.00000000001</v>
          </cell>
          <cell r="BS366">
            <v>545455</v>
          </cell>
          <cell r="BT366" t="str">
            <v>판매계획 미입력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 t="str">
            <v/>
          </cell>
          <cell r="CF366">
            <v>400</v>
          </cell>
          <cell r="CG366">
            <v>109091.00000000001</v>
          </cell>
          <cell r="CH366">
            <v>545455</v>
          </cell>
          <cell r="CI366" t="str">
            <v>판매계획 미입력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 t="str">
            <v/>
          </cell>
          <cell r="CT366">
            <v>400</v>
          </cell>
          <cell r="CU366">
            <v>109091.00000000001</v>
          </cell>
          <cell r="CV366">
            <v>545455</v>
          </cell>
          <cell r="CW366" t="str">
            <v>판매계획 미입력</v>
          </cell>
        </row>
        <row r="367">
          <cell r="D367">
            <v>2303336</v>
          </cell>
          <cell r="E367" t="str">
            <v>[부자재]이지듀멜라비앰플쿠션21호기획세트_단상자</v>
          </cell>
          <cell r="F367" t="str">
            <v/>
          </cell>
          <cell r="G367" t="str">
            <v>1</v>
          </cell>
          <cell r="H367">
            <v>0</v>
          </cell>
          <cell r="I367">
            <v>238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 t="str">
            <v/>
          </cell>
          <cell r="O367" t="str">
            <v/>
          </cell>
          <cell r="P367">
            <v>500</v>
          </cell>
          <cell r="Q367">
            <v>238</v>
          </cell>
          <cell r="R367">
            <v>119000</v>
          </cell>
          <cell r="S367">
            <v>1190</v>
          </cell>
          <cell r="T367">
            <v>595000</v>
          </cell>
          <cell r="U367">
            <v>500</v>
          </cell>
          <cell r="V367">
            <v>119000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 t="str">
            <v/>
          </cell>
          <cell r="AI367">
            <v>500</v>
          </cell>
          <cell r="AJ367">
            <v>238</v>
          </cell>
          <cell r="AK367">
            <v>119000</v>
          </cell>
          <cell r="AL367">
            <v>1190</v>
          </cell>
          <cell r="AM367">
            <v>595000</v>
          </cell>
          <cell r="AN367">
            <v>0</v>
          </cell>
          <cell r="AO367" t="str">
            <v>판매계획 미입력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/>
          </cell>
          <cell r="BB367">
            <v>500</v>
          </cell>
          <cell r="BC367">
            <v>119000</v>
          </cell>
          <cell r="BD367">
            <v>595000</v>
          </cell>
          <cell r="BE367" t="str">
            <v>판매계획 미입력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 t="str">
            <v/>
          </cell>
          <cell r="BQ367">
            <v>500</v>
          </cell>
          <cell r="BR367">
            <v>119000</v>
          </cell>
          <cell r="BS367">
            <v>595000</v>
          </cell>
          <cell r="BT367" t="str">
            <v>판매계획 미입력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 t="str">
            <v/>
          </cell>
          <cell r="CF367">
            <v>500</v>
          </cell>
          <cell r="CG367">
            <v>119000</v>
          </cell>
          <cell r="CH367">
            <v>595000</v>
          </cell>
          <cell r="CI367" t="str">
            <v>판매계획 미입력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 t="str">
            <v/>
          </cell>
          <cell r="CT367">
            <v>500</v>
          </cell>
          <cell r="CU367">
            <v>119000</v>
          </cell>
          <cell r="CV367">
            <v>595000</v>
          </cell>
          <cell r="CW367" t="str">
            <v>판매계획 미입력</v>
          </cell>
        </row>
        <row r="368">
          <cell r="D368">
            <v>2303337</v>
          </cell>
          <cell r="E368" t="str">
            <v>[부자재]이지듀멜라비앰플쿠션19호기획세트_단상자</v>
          </cell>
          <cell r="F368" t="str">
            <v/>
          </cell>
          <cell r="G368" t="str">
            <v>1</v>
          </cell>
          <cell r="H368">
            <v>0</v>
          </cell>
          <cell r="I368">
            <v>272.72750000000002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 t="str">
            <v/>
          </cell>
          <cell r="O368" t="str">
            <v/>
          </cell>
          <cell r="P368">
            <v>400</v>
          </cell>
          <cell r="Q368">
            <v>272.72750000000002</v>
          </cell>
          <cell r="R368">
            <v>109091</v>
          </cell>
          <cell r="S368">
            <v>1363.6375</v>
          </cell>
          <cell r="T368">
            <v>545455</v>
          </cell>
          <cell r="U368">
            <v>400</v>
          </cell>
          <cell r="V368">
            <v>109091.00000000001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 t="str">
            <v/>
          </cell>
          <cell r="AI368">
            <v>400</v>
          </cell>
          <cell r="AJ368">
            <v>272.72750000000002</v>
          </cell>
          <cell r="AK368">
            <v>109091</v>
          </cell>
          <cell r="AL368">
            <v>1363.6375</v>
          </cell>
          <cell r="AM368">
            <v>545455</v>
          </cell>
          <cell r="AN368">
            <v>0</v>
          </cell>
          <cell r="AO368" t="str">
            <v>판매계획 미입력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/>
          </cell>
          <cell r="BB368">
            <v>400</v>
          </cell>
          <cell r="BC368">
            <v>109091.00000000001</v>
          </cell>
          <cell r="BD368">
            <v>545455</v>
          </cell>
          <cell r="BE368" t="str">
            <v>판매계획 미입력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 t="str">
            <v/>
          </cell>
          <cell r="BQ368">
            <v>400</v>
          </cell>
          <cell r="BR368">
            <v>109091.00000000001</v>
          </cell>
          <cell r="BS368">
            <v>545455</v>
          </cell>
          <cell r="BT368" t="str">
            <v>판매계획 미입력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 t="str">
            <v/>
          </cell>
          <cell r="CF368">
            <v>400</v>
          </cell>
          <cell r="CG368">
            <v>109091.00000000001</v>
          </cell>
          <cell r="CH368">
            <v>545455</v>
          </cell>
          <cell r="CI368" t="str">
            <v>판매계획 미입력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 t="str">
            <v/>
          </cell>
          <cell r="CT368">
            <v>400</v>
          </cell>
          <cell r="CU368">
            <v>109091.00000000001</v>
          </cell>
          <cell r="CV368">
            <v>545455</v>
          </cell>
          <cell r="CW368" t="str">
            <v>판매계획 미입력</v>
          </cell>
        </row>
        <row r="369">
          <cell r="D369">
            <v>2303385</v>
          </cell>
          <cell r="E369" t="str">
            <v>[부자재]멜라토닝원데이앰플감탄브라1ml_슬리브</v>
          </cell>
          <cell r="F369" t="str">
            <v/>
          </cell>
          <cell r="G369" t="str">
            <v>1</v>
          </cell>
          <cell r="H369">
            <v>0</v>
          </cell>
          <cell r="I369">
            <v>105.97368421052632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 t="str">
            <v/>
          </cell>
          <cell r="O369" t="str">
            <v/>
          </cell>
          <cell r="P369">
            <v>380</v>
          </cell>
          <cell r="Q369">
            <v>105.97368421052632</v>
          </cell>
          <cell r="R369">
            <v>40270</v>
          </cell>
          <cell r="S369">
            <v>529.86842105263156</v>
          </cell>
          <cell r="T369">
            <v>201350</v>
          </cell>
          <cell r="U369">
            <v>380</v>
          </cell>
          <cell r="V369">
            <v>40270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 t="str">
            <v/>
          </cell>
          <cell r="AI369">
            <v>380</v>
          </cell>
          <cell r="AJ369">
            <v>105.97368421052632</v>
          </cell>
          <cell r="AK369">
            <v>40270</v>
          </cell>
          <cell r="AL369">
            <v>529.86842105263156</v>
          </cell>
          <cell r="AM369">
            <v>201350</v>
          </cell>
          <cell r="AN369">
            <v>0</v>
          </cell>
          <cell r="AO369" t="str">
            <v>판매계획 미입력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/>
          </cell>
          <cell r="BB369">
            <v>380</v>
          </cell>
          <cell r="BC369">
            <v>40270</v>
          </cell>
          <cell r="BD369">
            <v>201350</v>
          </cell>
          <cell r="BE369" t="str">
            <v>판매계획 미입력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 t="str">
            <v/>
          </cell>
          <cell r="BQ369">
            <v>380</v>
          </cell>
          <cell r="BR369">
            <v>40270</v>
          </cell>
          <cell r="BS369">
            <v>201350</v>
          </cell>
          <cell r="BT369" t="str">
            <v>판매계획 미입력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 t="str">
            <v/>
          </cell>
          <cell r="CF369">
            <v>380</v>
          </cell>
          <cell r="CG369">
            <v>40270</v>
          </cell>
          <cell r="CH369">
            <v>201350</v>
          </cell>
          <cell r="CI369" t="str">
            <v>판매계획 미입력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 t="str">
            <v/>
          </cell>
          <cell r="CT369">
            <v>380</v>
          </cell>
          <cell r="CU369">
            <v>40270</v>
          </cell>
          <cell r="CV369">
            <v>201350</v>
          </cell>
          <cell r="CW369" t="str">
            <v>판매계획 미입력</v>
          </cell>
        </row>
        <row r="370">
          <cell r="D370">
            <v>2303459</v>
          </cell>
          <cell r="E370" t="str">
            <v>이지듀클리어라하바디미스트100ML_용기덧방라벨</v>
          </cell>
          <cell r="F370" t="str">
            <v/>
          </cell>
          <cell r="G370" t="str">
            <v>1</v>
          </cell>
          <cell r="H370">
            <v>0</v>
          </cell>
          <cell r="I370">
            <v>70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 t="str">
            <v/>
          </cell>
          <cell r="O370" t="str">
            <v/>
          </cell>
          <cell r="P370">
            <v>1000</v>
          </cell>
          <cell r="Q370">
            <v>70</v>
          </cell>
          <cell r="R370">
            <v>70000</v>
          </cell>
          <cell r="S370">
            <v>350</v>
          </cell>
          <cell r="T370">
            <v>350000</v>
          </cell>
          <cell r="U370">
            <v>1000</v>
          </cell>
          <cell r="V370">
            <v>70000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 t="str">
            <v/>
          </cell>
          <cell r="AI370">
            <v>1000</v>
          </cell>
          <cell r="AJ370">
            <v>70</v>
          </cell>
          <cell r="AK370">
            <v>70000</v>
          </cell>
          <cell r="AL370">
            <v>350</v>
          </cell>
          <cell r="AM370">
            <v>350000</v>
          </cell>
          <cell r="AN370">
            <v>0</v>
          </cell>
          <cell r="AO370" t="str">
            <v>판매계획 미입력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/>
          </cell>
          <cell r="BB370">
            <v>1000</v>
          </cell>
          <cell r="BC370">
            <v>70000</v>
          </cell>
          <cell r="BD370">
            <v>350000</v>
          </cell>
          <cell r="BE370" t="str">
            <v>판매계획 미입력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 t="str">
            <v/>
          </cell>
          <cell r="BQ370">
            <v>1000</v>
          </cell>
          <cell r="BR370">
            <v>70000</v>
          </cell>
          <cell r="BS370">
            <v>350000</v>
          </cell>
          <cell r="BT370" t="str">
            <v>판매계획 미입력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 t="str">
            <v/>
          </cell>
          <cell r="CF370">
            <v>1000</v>
          </cell>
          <cell r="CG370">
            <v>70000</v>
          </cell>
          <cell r="CH370">
            <v>350000</v>
          </cell>
          <cell r="CI370" t="str">
            <v>판매계획 미입력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 t="str">
            <v/>
          </cell>
          <cell r="CT370">
            <v>1000</v>
          </cell>
          <cell r="CU370">
            <v>70000</v>
          </cell>
          <cell r="CV370">
            <v>350000</v>
          </cell>
          <cell r="CW370" t="str">
            <v>판매계획 미입력</v>
          </cell>
        </row>
        <row r="371">
          <cell r="D371">
            <v>2303460</v>
          </cell>
          <cell r="E371" t="str">
            <v>이지듀디더블유이지에프멜라토닝원데이앰플1ML*7ea_용기덧방라벨</v>
          </cell>
          <cell r="F371" t="str">
            <v/>
          </cell>
          <cell r="G371" t="str">
            <v>1</v>
          </cell>
          <cell r="H371">
            <v>0</v>
          </cell>
          <cell r="I371">
            <v>15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 t="str">
            <v/>
          </cell>
          <cell r="O371" t="str">
            <v/>
          </cell>
          <cell r="P371">
            <v>7000</v>
          </cell>
          <cell r="Q371">
            <v>15</v>
          </cell>
          <cell r="R371">
            <v>105000</v>
          </cell>
          <cell r="S371">
            <v>75</v>
          </cell>
          <cell r="T371">
            <v>525000</v>
          </cell>
          <cell r="U371">
            <v>7000</v>
          </cell>
          <cell r="V371">
            <v>105000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 t="str">
            <v/>
          </cell>
          <cell r="AI371">
            <v>7000</v>
          </cell>
          <cell r="AJ371">
            <v>15</v>
          </cell>
          <cell r="AK371">
            <v>105000</v>
          </cell>
          <cell r="AL371">
            <v>75</v>
          </cell>
          <cell r="AM371">
            <v>525000</v>
          </cell>
          <cell r="AN371">
            <v>0</v>
          </cell>
          <cell r="AO371" t="str">
            <v>판매계획 미입력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/>
          </cell>
          <cell r="BB371">
            <v>7000</v>
          </cell>
          <cell r="BC371">
            <v>105000</v>
          </cell>
          <cell r="BD371">
            <v>525000</v>
          </cell>
          <cell r="BE371" t="str">
            <v>판매계획 미입력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 t="str">
            <v/>
          </cell>
          <cell r="BQ371">
            <v>7000</v>
          </cell>
          <cell r="BR371">
            <v>105000</v>
          </cell>
          <cell r="BS371">
            <v>525000</v>
          </cell>
          <cell r="BT371" t="str">
            <v>판매계획 미입력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 t="str">
            <v/>
          </cell>
          <cell r="CF371">
            <v>7000</v>
          </cell>
          <cell r="CG371">
            <v>105000</v>
          </cell>
          <cell r="CH371">
            <v>525000</v>
          </cell>
          <cell r="CI371" t="str">
            <v>판매계획 미입력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 t="str">
            <v/>
          </cell>
          <cell r="CT371">
            <v>7000</v>
          </cell>
          <cell r="CU371">
            <v>105000</v>
          </cell>
          <cell r="CV371">
            <v>525000</v>
          </cell>
          <cell r="CW371" t="str">
            <v>판매계획 미입력</v>
          </cell>
        </row>
        <row r="372">
          <cell r="D372">
            <v>2303461</v>
          </cell>
          <cell r="E372" t="str">
            <v>이지듀디더블유이지에프멜라토닝원데이앰플1ML_용기덧방라벨</v>
          </cell>
          <cell r="F372" t="str">
            <v/>
          </cell>
          <cell r="G372" t="str">
            <v>1</v>
          </cell>
          <cell r="H372">
            <v>0</v>
          </cell>
          <cell r="I372">
            <v>65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 t="str">
            <v/>
          </cell>
          <cell r="O372" t="str">
            <v/>
          </cell>
          <cell r="P372">
            <v>1000</v>
          </cell>
          <cell r="Q372">
            <v>65</v>
          </cell>
          <cell r="R372">
            <v>65000</v>
          </cell>
          <cell r="S372">
            <v>325</v>
          </cell>
          <cell r="T372">
            <v>325000</v>
          </cell>
          <cell r="U372">
            <v>1000</v>
          </cell>
          <cell r="V372">
            <v>65000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 t="str">
            <v/>
          </cell>
          <cell r="AI372">
            <v>1000</v>
          </cell>
          <cell r="AJ372">
            <v>65</v>
          </cell>
          <cell r="AK372">
            <v>65000</v>
          </cell>
          <cell r="AL372">
            <v>325</v>
          </cell>
          <cell r="AM372">
            <v>325000</v>
          </cell>
          <cell r="AN372">
            <v>0</v>
          </cell>
          <cell r="AO372" t="str">
            <v>판매계획 미입력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 t="str">
            <v/>
          </cell>
          <cell r="BB372">
            <v>1000</v>
          </cell>
          <cell r="BC372">
            <v>65000</v>
          </cell>
          <cell r="BD372">
            <v>325000</v>
          </cell>
          <cell r="BE372" t="str">
            <v>판매계획 미입력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 t="str">
            <v/>
          </cell>
          <cell r="BQ372">
            <v>1000</v>
          </cell>
          <cell r="BR372">
            <v>65000</v>
          </cell>
          <cell r="BS372">
            <v>325000</v>
          </cell>
          <cell r="BT372" t="str">
            <v>판매계획 미입력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 t="str">
            <v/>
          </cell>
          <cell r="CF372">
            <v>1000</v>
          </cell>
          <cell r="CG372">
            <v>65000</v>
          </cell>
          <cell r="CH372">
            <v>325000</v>
          </cell>
          <cell r="CI372" t="str">
            <v>판매계획 미입력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 t="str">
            <v/>
          </cell>
          <cell r="CT372">
            <v>1000</v>
          </cell>
          <cell r="CU372">
            <v>65000</v>
          </cell>
          <cell r="CV372">
            <v>325000</v>
          </cell>
          <cell r="CW372" t="str">
            <v>판매계획 미입력</v>
          </cell>
        </row>
        <row r="373">
          <cell r="D373">
            <v>2303465</v>
          </cell>
          <cell r="E373" t="str">
            <v>이지듀멜라글루타치온크림105ML_용기덧방라벨</v>
          </cell>
          <cell r="F373" t="str">
            <v/>
          </cell>
          <cell r="G373" t="str">
            <v>1</v>
          </cell>
          <cell r="H373">
            <v>0</v>
          </cell>
          <cell r="I373">
            <v>90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 t="str">
            <v/>
          </cell>
          <cell r="O373" t="str">
            <v/>
          </cell>
          <cell r="P373">
            <v>1000</v>
          </cell>
          <cell r="Q373">
            <v>90</v>
          </cell>
          <cell r="R373">
            <v>90000</v>
          </cell>
          <cell r="S373">
            <v>450</v>
          </cell>
          <cell r="T373">
            <v>450000</v>
          </cell>
          <cell r="U373">
            <v>1000</v>
          </cell>
          <cell r="V373">
            <v>90000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 t="str">
            <v/>
          </cell>
          <cell r="AI373">
            <v>1000</v>
          </cell>
          <cell r="AJ373">
            <v>90</v>
          </cell>
          <cell r="AK373">
            <v>90000</v>
          </cell>
          <cell r="AL373">
            <v>450</v>
          </cell>
          <cell r="AM373">
            <v>450000</v>
          </cell>
          <cell r="AN373">
            <v>0</v>
          </cell>
          <cell r="AO373" t="str">
            <v>판매계획 미입력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 t="str">
            <v/>
          </cell>
          <cell r="BB373">
            <v>1000</v>
          </cell>
          <cell r="BC373">
            <v>90000</v>
          </cell>
          <cell r="BD373">
            <v>450000</v>
          </cell>
          <cell r="BE373" t="str">
            <v>판매계획 미입력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 t="str">
            <v/>
          </cell>
          <cell r="BQ373">
            <v>1000</v>
          </cell>
          <cell r="BR373">
            <v>90000</v>
          </cell>
          <cell r="BS373">
            <v>450000</v>
          </cell>
          <cell r="BT373" t="str">
            <v>판매계획 미입력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 t="str">
            <v/>
          </cell>
          <cell r="CF373">
            <v>1000</v>
          </cell>
          <cell r="CG373">
            <v>90000</v>
          </cell>
          <cell r="CH373">
            <v>450000</v>
          </cell>
          <cell r="CI373" t="str">
            <v>판매계획 미입력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 t="str">
            <v/>
          </cell>
          <cell r="CT373">
            <v>1000</v>
          </cell>
          <cell r="CU373">
            <v>90000</v>
          </cell>
          <cell r="CV373">
            <v>450000</v>
          </cell>
          <cell r="CW373" t="str">
            <v>판매계획 미입력</v>
          </cell>
        </row>
        <row r="374">
          <cell r="D374">
            <v>2303466</v>
          </cell>
          <cell r="E374" t="str">
            <v>이지듀디더블유이지에프와이드(프로텍션)패치4G_용기덧방라벨</v>
          </cell>
          <cell r="F374" t="str">
            <v/>
          </cell>
          <cell r="G374" t="str">
            <v>1</v>
          </cell>
          <cell r="H374">
            <v>0</v>
          </cell>
          <cell r="I374">
            <v>90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 t="str">
            <v/>
          </cell>
          <cell r="O374" t="str">
            <v/>
          </cell>
          <cell r="P374">
            <v>1000</v>
          </cell>
          <cell r="Q374">
            <v>90</v>
          </cell>
          <cell r="R374">
            <v>90000</v>
          </cell>
          <cell r="S374">
            <v>450</v>
          </cell>
          <cell r="T374">
            <v>450000</v>
          </cell>
          <cell r="U374">
            <v>1000</v>
          </cell>
          <cell r="V374">
            <v>90000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 t="str">
            <v/>
          </cell>
          <cell r="AI374">
            <v>1000</v>
          </cell>
          <cell r="AJ374">
            <v>90</v>
          </cell>
          <cell r="AK374">
            <v>90000</v>
          </cell>
          <cell r="AL374">
            <v>450</v>
          </cell>
          <cell r="AM374">
            <v>450000</v>
          </cell>
          <cell r="AN374">
            <v>0</v>
          </cell>
          <cell r="AO374" t="str">
            <v>판매계획 미입력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 t="str">
            <v/>
          </cell>
          <cell r="BB374">
            <v>1000</v>
          </cell>
          <cell r="BC374">
            <v>90000</v>
          </cell>
          <cell r="BD374">
            <v>450000</v>
          </cell>
          <cell r="BE374" t="str">
            <v>판매계획 미입력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 t="str">
            <v/>
          </cell>
          <cell r="BQ374">
            <v>1000</v>
          </cell>
          <cell r="BR374">
            <v>90000</v>
          </cell>
          <cell r="BS374">
            <v>450000</v>
          </cell>
          <cell r="BT374" t="str">
            <v>판매계획 미입력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 t="str">
            <v/>
          </cell>
          <cell r="CF374">
            <v>1000</v>
          </cell>
          <cell r="CG374">
            <v>90000</v>
          </cell>
          <cell r="CH374">
            <v>450000</v>
          </cell>
          <cell r="CI374" t="str">
            <v>판매계획 미입력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 t="str">
            <v/>
          </cell>
          <cell r="CT374">
            <v>1000</v>
          </cell>
          <cell r="CU374">
            <v>90000</v>
          </cell>
          <cell r="CV374">
            <v>450000</v>
          </cell>
          <cell r="CW374" t="str">
            <v>판매계획 미입력</v>
          </cell>
        </row>
        <row r="375">
          <cell r="D375">
            <v>2303467</v>
          </cell>
          <cell r="E375" t="str">
            <v>이지듀멜라비토닝앰플쿠션23호베이지_용기덧방라벨</v>
          </cell>
          <cell r="F375" t="str">
            <v/>
          </cell>
          <cell r="G375" t="str">
            <v>1</v>
          </cell>
          <cell r="H375">
            <v>0</v>
          </cell>
          <cell r="I375">
            <v>65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 t="str">
            <v/>
          </cell>
          <cell r="O375" t="str">
            <v/>
          </cell>
          <cell r="P375">
            <v>1000</v>
          </cell>
          <cell r="Q375">
            <v>65</v>
          </cell>
          <cell r="R375">
            <v>65000</v>
          </cell>
          <cell r="S375">
            <v>325</v>
          </cell>
          <cell r="T375">
            <v>325000</v>
          </cell>
          <cell r="U375">
            <v>1000</v>
          </cell>
          <cell r="V375">
            <v>65000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 t="str">
            <v/>
          </cell>
          <cell r="AI375">
            <v>1000</v>
          </cell>
          <cell r="AJ375">
            <v>65</v>
          </cell>
          <cell r="AK375">
            <v>65000</v>
          </cell>
          <cell r="AL375">
            <v>325</v>
          </cell>
          <cell r="AM375">
            <v>325000</v>
          </cell>
          <cell r="AN375">
            <v>0</v>
          </cell>
          <cell r="AO375" t="str">
            <v>판매계획 미입력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/>
          </cell>
          <cell r="BB375">
            <v>1000</v>
          </cell>
          <cell r="BC375">
            <v>65000</v>
          </cell>
          <cell r="BD375">
            <v>325000</v>
          </cell>
          <cell r="BE375" t="str">
            <v>판매계획 미입력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 t="str">
            <v/>
          </cell>
          <cell r="BQ375">
            <v>1000</v>
          </cell>
          <cell r="BR375">
            <v>65000</v>
          </cell>
          <cell r="BS375">
            <v>325000</v>
          </cell>
          <cell r="BT375" t="str">
            <v>판매계획 미입력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 t="str">
            <v/>
          </cell>
          <cell r="CF375">
            <v>1000</v>
          </cell>
          <cell r="CG375">
            <v>65000</v>
          </cell>
          <cell r="CH375">
            <v>325000</v>
          </cell>
          <cell r="CI375" t="str">
            <v>판매계획 미입력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 t="str">
            <v/>
          </cell>
          <cell r="CT375">
            <v>1000</v>
          </cell>
          <cell r="CU375">
            <v>65000</v>
          </cell>
          <cell r="CV375">
            <v>325000</v>
          </cell>
          <cell r="CW375" t="str">
            <v>판매계획 미입력</v>
          </cell>
        </row>
        <row r="376">
          <cell r="D376">
            <v>2303468</v>
          </cell>
          <cell r="E376" t="str">
            <v>이지듀멜라비토닝앰플쿠션21호내추럴_용기덧방라벨</v>
          </cell>
          <cell r="F376" t="str">
            <v/>
          </cell>
          <cell r="G376" t="str">
            <v>1</v>
          </cell>
          <cell r="H376">
            <v>0</v>
          </cell>
          <cell r="I376">
            <v>65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 t="str">
            <v/>
          </cell>
          <cell r="O376" t="str">
            <v/>
          </cell>
          <cell r="P376">
            <v>1000</v>
          </cell>
          <cell r="Q376">
            <v>65</v>
          </cell>
          <cell r="R376">
            <v>65000</v>
          </cell>
          <cell r="S376">
            <v>325</v>
          </cell>
          <cell r="T376">
            <v>325000</v>
          </cell>
          <cell r="U376">
            <v>1000</v>
          </cell>
          <cell r="V376">
            <v>65000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 t="str">
            <v/>
          </cell>
          <cell r="AI376">
            <v>1000</v>
          </cell>
          <cell r="AJ376">
            <v>65</v>
          </cell>
          <cell r="AK376">
            <v>65000</v>
          </cell>
          <cell r="AL376">
            <v>325</v>
          </cell>
          <cell r="AM376">
            <v>325000</v>
          </cell>
          <cell r="AN376">
            <v>0</v>
          </cell>
          <cell r="AO376" t="str">
            <v>판매계획 미입력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/>
          </cell>
          <cell r="BB376">
            <v>1000</v>
          </cell>
          <cell r="BC376">
            <v>65000</v>
          </cell>
          <cell r="BD376">
            <v>325000</v>
          </cell>
          <cell r="BE376" t="str">
            <v>판매계획 미입력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 t="str">
            <v/>
          </cell>
          <cell r="BQ376">
            <v>1000</v>
          </cell>
          <cell r="BR376">
            <v>65000</v>
          </cell>
          <cell r="BS376">
            <v>325000</v>
          </cell>
          <cell r="BT376" t="str">
            <v>판매계획 미입력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 t="str">
            <v/>
          </cell>
          <cell r="CF376">
            <v>1000</v>
          </cell>
          <cell r="CG376">
            <v>65000</v>
          </cell>
          <cell r="CH376">
            <v>325000</v>
          </cell>
          <cell r="CI376" t="str">
            <v>판매계획 미입력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 t="str">
            <v/>
          </cell>
          <cell r="CT376">
            <v>1000</v>
          </cell>
          <cell r="CU376">
            <v>65000</v>
          </cell>
          <cell r="CV376">
            <v>325000</v>
          </cell>
          <cell r="CW376" t="str">
            <v>판매계획 미입력</v>
          </cell>
        </row>
        <row r="377">
          <cell r="D377">
            <v>2303469</v>
          </cell>
          <cell r="E377" t="str">
            <v>이지듀멜라비토닝앰플쿠션19호페어_용기덧방라벨</v>
          </cell>
          <cell r="F377" t="str">
            <v/>
          </cell>
          <cell r="G377" t="str">
            <v>1</v>
          </cell>
          <cell r="H377">
            <v>0</v>
          </cell>
          <cell r="I377">
            <v>65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 t="str">
            <v/>
          </cell>
          <cell r="O377" t="str">
            <v/>
          </cell>
          <cell r="P377">
            <v>1000</v>
          </cell>
          <cell r="Q377">
            <v>65</v>
          </cell>
          <cell r="R377">
            <v>65000</v>
          </cell>
          <cell r="S377">
            <v>325</v>
          </cell>
          <cell r="T377">
            <v>325000</v>
          </cell>
          <cell r="U377">
            <v>1000</v>
          </cell>
          <cell r="V377">
            <v>65000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 t="str">
            <v/>
          </cell>
          <cell r="AI377">
            <v>1000</v>
          </cell>
          <cell r="AJ377">
            <v>65</v>
          </cell>
          <cell r="AK377">
            <v>65000</v>
          </cell>
          <cell r="AL377">
            <v>325</v>
          </cell>
          <cell r="AM377">
            <v>325000</v>
          </cell>
          <cell r="AN377">
            <v>0</v>
          </cell>
          <cell r="AO377" t="str">
            <v>판매계획 미입력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 t="str">
            <v/>
          </cell>
          <cell r="BB377">
            <v>1000</v>
          </cell>
          <cell r="BC377">
            <v>65000</v>
          </cell>
          <cell r="BD377">
            <v>325000</v>
          </cell>
          <cell r="BE377" t="str">
            <v>판매계획 미입력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 t="str">
            <v/>
          </cell>
          <cell r="BQ377">
            <v>1000</v>
          </cell>
          <cell r="BR377">
            <v>65000</v>
          </cell>
          <cell r="BS377">
            <v>325000</v>
          </cell>
          <cell r="BT377" t="str">
            <v>판매계획 미입력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 t="str">
            <v/>
          </cell>
          <cell r="CF377">
            <v>1000</v>
          </cell>
          <cell r="CG377">
            <v>65000</v>
          </cell>
          <cell r="CH377">
            <v>325000</v>
          </cell>
          <cell r="CI377" t="str">
            <v>판매계획 미입력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 t="str">
            <v/>
          </cell>
          <cell r="CT377">
            <v>1000</v>
          </cell>
          <cell r="CU377">
            <v>65000</v>
          </cell>
          <cell r="CV377">
            <v>325000</v>
          </cell>
          <cell r="CW377" t="str">
            <v>판매계획 미입력</v>
          </cell>
        </row>
        <row r="378">
          <cell r="D378">
            <v>2303476</v>
          </cell>
          <cell r="E378" t="str">
            <v>이지듀멜라토닝멜라씨비타에센스토너30ML_용기덧방라벨</v>
          </cell>
          <cell r="F378" t="str">
            <v/>
          </cell>
          <cell r="G378" t="str">
            <v>1</v>
          </cell>
          <cell r="H378">
            <v>0</v>
          </cell>
          <cell r="I378">
            <v>65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 t="str">
            <v/>
          </cell>
          <cell r="O378" t="str">
            <v/>
          </cell>
          <cell r="P378">
            <v>750</v>
          </cell>
          <cell r="Q378">
            <v>65</v>
          </cell>
          <cell r="R378">
            <v>48750</v>
          </cell>
          <cell r="S378">
            <v>325</v>
          </cell>
          <cell r="T378">
            <v>243750</v>
          </cell>
          <cell r="U378">
            <v>750</v>
          </cell>
          <cell r="V378">
            <v>48750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/>
          </cell>
          <cell r="AI378">
            <v>750</v>
          </cell>
          <cell r="AJ378">
            <v>65</v>
          </cell>
          <cell r="AK378">
            <v>48750</v>
          </cell>
          <cell r="AL378">
            <v>325</v>
          </cell>
          <cell r="AM378">
            <v>243750</v>
          </cell>
          <cell r="AN378">
            <v>0</v>
          </cell>
          <cell r="AO378" t="str">
            <v>판매계획 미입력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 t="str">
            <v/>
          </cell>
          <cell r="BB378">
            <v>750</v>
          </cell>
          <cell r="BC378">
            <v>48750</v>
          </cell>
          <cell r="BD378">
            <v>243750</v>
          </cell>
          <cell r="BE378" t="str">
            <v>판매계획 미입력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 t="str">
            <v/>
          </cell>
          <cell r="BQ378">
            <v>750</v>
          </cell>
          <cell r="BR378">
            <v>48750</v>
          </cell>
          <cell r="BS378">
            <v>243750</v>
          </cell>
          <cell r="BT378" t="str">
            <v>판매계획 미입력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 t="str">
            <v/>
          </cell>
          <cell r="CF378">
            <v>750</v>
          </cell>
          <cell r="CG378">
            <v>48750</v>
          </cell>
          <cell r="CH378">
            <v>243750</v>
          </cell>
          <cell r="CI378" t="str">
            <v>판매계획 미입력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 t="str">
            <v/>
          </cell>
          <cell r="CT378">
            <v>750</v>
          </cell>
          <cell r="CU378">
            <v>48750</v>
          </cell>
          <cell r="CV378">
            <v>243750</v>
          </cell>
          <cell r="CW378" t="str">
            <v>판매계획 미입력</v>
          </cell>
        </row>
        <row r="379">
          <cell r="D379">
            <v>2303477</v>
          </cell>
          <cell r="E379" t="str">
            <v>이지듀멜라토닝멜라씨비타에센스토너150ML_용기덧방라벨</v>
          </cell>
          <cell r="F379" t="str">
            <v/>
          </cell>
          <cell r="G379" t="str">
            <v>1</v>
          </cell>
          <cell r="H379">
            <v>0</v>
          </cell>
          <cell r="I379">
            <v>90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 t="str">
            <v/>
          </cell>
          <cell r="O379" t="str">
            <v/>
          </cell>
          <cell r="P379">
            <v>860</v>
          </cell>
          <cell r="Q379">
            <v>90</v>
          </cell>
          <cell r="R379">
            <v>77400</v>
          </cell>
          <cell r="S379">
            <v>450</v>
          </cell>
          <cell r="T379">
            <v>387000</v>
          </cell>
          <cell r="U379">
            <v>860</v>
          </cell>
          <cell r="V379">
            <v>77400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/>
          </cell>
          <cell r="AI379">
            <v>860</v>
          </cell>
          <cell r="AJ379">
            <v>90</v>
          </cell>
          <cell r="AK379">
            <v>77400</v>
          </cell>
          <cell r="AL379">
            <v>450</v>
          </cell>
          <cell r="AM379">
            <v>387000</v>
          </cell>
          <cell r="AN379">
            <v>0</v>
          </cell>
          <cell r="AO379" t="str">
            <v>판매계획 미입력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/>
          </cell>
          <cell r="BB379">
            <v>860</v>
          </cell>
          <cell r="BC379">
            <v>77400</v>
          </cell>
          <cell r="BD379">
            <v>387000</v>
          </cell>
          <cell r="BE379" t="str">
            <v>판매계획 미입력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 t="str">
            <v/>
          </cell>
          <cell r="BQ379">
            <v>860</v>
          </cell>
          <cell r="BR379">
            <v>77400</v>
          </cell>
          <cell r="BS379">
            <v>387000</v>
          </cell>
          <cell r="BT379" t="str">
            <v>판매계획 미입력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 t="str">
            <v/>
          </cell>
          <cell r="CF379">
            <v>860</v>
          </cell>
          <cell r="CG379">
            <v>77400</v>
          </cell>
          <cell r="CH379">
            <v>387000</v>
          </cell>
          <cell r="CI379" t="str">
            <v>판매계획 미입력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 t="str">
            <v/>
          </cell>
          <cell r="CT379">
            <v>860</v>
          </cell>
          <cell r="CU379">
            <v>77400</v>
          </cell>
          <cell r="CV379">
            <v>387000</v>
          </cell>
          <cell r="CW379" t="str">
            <v>판매계획 미입력</v>
          </cell>
        </row>
        <row r="380">
          <cell r="D380">
            <v>2303478</v>
          </cell>
          <cell r="E380" t="str">
            <v>이지듀클리어B3+B5세럼29ML_용기덧방라벨</v>
          </cell>
          <cell r="F380" t="str">
            <v/>
          </cell>
          <cell r="G380" t="str">
            <v>1</v>
          </cell>
          <cell r="H380">
            <v>0</v>
          </cell>
          <cell r="I380">
            <v>90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 t="str">
            <v/>
          </cell>
          <cell r="O380" t="str">
            <v/>
          </cell>
          <cell r="P380">
            <v>1000</v>
          </cell>
          <cell r="Q380">
            <v>90</v>
          </cell>
          <cell r="R380">
            <v>90000</v>
          </cell>
          <cell r="S380">
            <v>450</v>
          </cell>
          <cell r="T380">
            <v>450000</v>
          </cell>
          <cell r="U380">
            <v>1000</v>
          </cell>
          <cell r="V380">
            <v>90000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 t="str">
            <v/>
          </cell>
          <cell r="AI380">
            <v>1000</v>
          </cell>
          <cell r="AJ380">
            <v>90</v>
          </cell>
          <cell r="AK380">
            <v>90000</v>
          </cell>
          <cell r="AL380">
            <v>450</v>
          </cell>
          <cell r="AM380">
            <v>450000</v>
          </cell>
          <cell r="AN380">
            <v>0</v>
          </cell>
          <cell r="AO380" t="str">
            <v>판매계획 미입력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/>
          </cell>
          <cell r="BB380">
            <v>1000</v>
          </cell>
          <cell r="BC380">
            <v>90000</v>
          </cell>
          <cell r="BD380">
            <v>450000</v>
          </cell>
          <cell r="BE380" t="str">
            <v>판매계획 미입력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 t="str">
            <v/>
          </cell>
          <cell r="BQ380">
            <v>1000</v>
          </cell>
          <cell r="BR380">
            <v>90000</v>
          </cell>
          <cell r="BS380">
            <v>450000</v>
          </cell>
          <cell r="BT380" t="str">
            <v>판매계획 미입력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 t="str">
            <v/>
          </cell>
          <cell r="CF380">
            <v>1000</v>
          </cell>
          <cell r="CG380">
            <v>90000</v>
          </cell>
          <cell r="CH380">
            <v>450000</v>
          </cell>
          <cell r="CI380" t="str">
            <v>판매계획 미입력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 t="str">
            <v/>
          </cell>
          <cell r="CT380">
            <v>1000</v>
          </cell>
          <cell r="CU380">
            <v>90000</v>
          </cell>
          <cell r="CV380">
            <v>450000</v>
          </cell>
          <cell r="CW380" t="str">
            <v>판매계획 미입력</v>
          </cell>
        </row>
        <row r="381">
          <cell r="D381">
            <v>2303479</v>
          </cell>
          <cell r="E381" t="str">
            <v>이지듀멜라에이레티노0.03프로크림30ML_용기덧방라벨</v>
          </cell>
          <cell r="F381" t="str">
            <v/>
          </cell>
          <cell r="G381" t="str">
            <v>1</v>
          </cell>
          <cell r="H381">
            <v>0</v>
          </cell>
          <cell r="I381">
            <v>65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 t="str">
            <v/>
          </cell>
          <cell r="O381" t="str">
            <v/>
          </cell>
          <cell r="P381">
            <v>1000</v>
          </cell>
          <cell r="Q381">
            <v>65</v>
          </cell>
          <cell r="R381">
            <v>65000</v>
          </cell>
          <cell r="S381">
            <v>325</v>
          </cell>
          <cell r="T381">
            <v>325000</v>
          </cell>
          <cell r="U381">
            <v>1000</v>
          </cell>
          <cell r="V381">
            <v>65000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 t="str">
            <v/>
          </cell>
          <cell r="AI381">
            <v>1000</v>
          </cell>
          <cell r="AJ381">
            <v>65</v>
          </cell>
          <cell r="AK381">
            <v>65000</v>
          </cell>
          <cell r="AL381">
            <v>325</v>
          </cell>
          <cell r="AM381">
            <v>325000</v>
          </cell>
          <cell r="AN381">
            <v>0</v>
          </cell>
          <cell r="AO381" t="str">
            <v>판매계획 미입력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/>
          </cell>
          <cell r="BB381">
            <v>1000</v>
          </cell>
          <cell r="BC381">
            <v>65000</v>
          </cell>
          <cell r="BD381">
            <v>325000</v>
          </cell>
          <cell r="BE381" t="str">
            <v>판매계획 미입력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 t="str">
            <v/>
          </cell>
          <cell r="BQ381">
            <v>1000</v>
          </cell>
          <cell r="BR381">
            <v>65000</v>
          </cell>
          <cell r="BS381">
            <v>325000</v>
          </cell>
          <cell r="BT381" t="str">
            <v>판매계획 미입력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 t="str">
            <v/>
          </cell>
          <cell r="CF381">
            <v>1000</v>
          </cell>
          <cell r="CG381">
            <v>65000</v>
          </cell>
          <cell r="CH381">
            <v>325000</v>
          </cell>
          <cell r="CI381" t="str">
            <v>판매계획 미입력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 t="str">
            <v/>
          </cell>
          <cell r="CT381">
            <v>1000</v>
          </cell>
          <cell r="CU381">
            <v>65000</v>
          </cell>
          <cell r="CV381">
            <v>325000</v>
          </cell>
          <cell r="CW381" t="str">
            <v>판매계획 미입력</v>
          </cell>
        </row>
        <row r="382">
          <cell r="D382">
            <v>2303480</v>
          </cell>
          <cell r="E382" t="str">
            <v>이지듀멜라에이레티노0.3프로트리트먼트1ML_용기덧방라벨</v>
          </cell>
          <cell r="F382" t="str">
            <v/>
          </cell>
          <cell r="G382" t="str">
            <v>1</v>
          </cell>
          <cell r="H382">
            <v>0</v>
          </cell>
          <cell r="I382">
            <v>100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 t="str">
            <v/>
          </cell>
          <cell r="O382" t="str">
            <v/>
          </cell>
          <cell r="P382">
            <v>1000</v>
          </cell>
          <cell r="Q382">
            <v>100</v>
          </cell>
          <cell r="R382">
            <v>100000</v>
          </cell>
          <cell r="S382">
            <v>500</v>
          </cell>
          <cell r="T382">
            <v>500000</v>
          </cell>
          <cell r="U382">
            <v>1000</v>
          </cell>
          <cell r="V382">
            <v>100000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 t="str">
            <v/>
          </cell>
          <cell r="AI382">
            <v>1000</v>
          </cell>
          <cell r="AJ382">
            <v>100</v>
          </cell>
          <cell r="AK382">
            <v>100000</v>
          </cell>
          <cell r="AL382">
            <v>500</v>
          </cell>
          <cell r="AM382">
            <v>500000</v>
          </cell>
          <cell r="AN382">
            <v>0</v>
          </cell>
          <cell r="AO382" t="str">
            <v>판매계획 미입력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/>
          </cell>
          <cell r="BB382">
            <v>1000</v>
          </cell>
          <cell r="BC382">
            <v>100000</v>
          </cell>
          <cell r="BD382">
            <v>500000</v>
          </cell>
          <cell r="BE382" t="str">
            <v>판매계획 미입력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 t="str">
            <v/>
          </cell>
          <cell r="BQ382">
            <v>1000</v>
          </cell>
          <cell r="BR382">
            <v>100000</v>
          </cell>
          <cell r="BS382">
            <v>500000</v>
          </cell>
          <cell r="BT382" t="str">
            <v>판매계획 미입력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 t="str">
            <v/>
          </cell>
          <cell r="CF382">
            <v>1000</v>
          </cell>
          <cell r="CG382">
            <v>100000</v>
          </cell>
          <cell r="CH382">
            <v>500000</v>
          </cell>
          <cell r="CI382" t="str">
            <v>판매계획 미입력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 t="str">
            <v/>
          </cell>
          <cell r="CT382">
            <v>1000</v>
          </cell>
          <cell r="CU382">
            <v>100000</v>
          </cell>
          <cell r="CV382">
            <v>500000</v>
          </cell>
          <cell r="CW382" t="str">
            <v>판매계획 미입력</v>
          </cell>
        </row>
        <row r="383">
          <cell r="D383">
            <v>2303481</v>
          </cell>
          <cell r="E383" t="str">
            <v>이지듀베리어리페어클렌저150ML_용기덧방라벨</v>
          </cell>
          <cell r="F383" t="str">
            <v/>
          </cell>
          <cell r="G383" t="str">
            <v>1</v>
          </cell>
          <cell r="H383">
            <v>0</v>
          </cell>
          <cell r="I383">
            <v>65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 t="str">
            <v/>
          </cell>
          <cell r="O383" t="str">
            <v/>
          </cell>
          <cell r="P383">
            <v>1000</v>
          </cell>
          <cell r="Q383">
            <v>65</v>
          </cell>
          <cell r="R383">
            <v>65000</v>
          </cell>
          <cell r="S383">
            <v>325</v>
          </cell>
          <cell r="T383">
            <v>325000</v>
          </cell>
          <cell r="U383">
            <v>1000</v>
          </cell>
          <cell r="V383">
            <v>65000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 t="str">
            <v/>
          </cell>
          <cell r="AI383">
            <v>1000</v>
          </cell>
          <cell r="AJ383">
            <v>65</v>
          </cell>
          <cell r="AK383">
            <v>65000</v>
          </cell>
          <cell r="AL383">
            <v>325</v>
          </cell>
          <cell r="AM383">
            <v>325000</v>
          </cell>
          <cell r="AN383">
            <v>0</v>
          </cell>
          <cell r="AO383" t="str">
            <v>판매계획 미입력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 t="str">
            <v/>
          </cell>
          <cell r="BB383">
            <v>1000</v>
          </cell>
          <cell r="BC383">
            <v>65000</v>
          </cell>
          <cell r="BD383">
            <v>325000</v>
          </cell>
          <cell r="BE383" t="str">
            <v>판매계획 미입력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 t="str">
            <v/>
          </cell>
          <cell r="BQ383">
            <v>1000</v>
          </cell>
          <cell r="BR383">
            <v>65000</v>
          </cell>
          <cell r="BS383">
            <v>325000</v>
          </cell>
          <cell r="BT383" t="str">
            <v>판매계획 미입력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 t="str">
            <v/>
          </cell>
          <cell r="CF383">
            <v>1000</v>
          </cell>
          <cell r="CG383">
            <v>65000</v>
          </cell>
          <cell r="CH383">
            <v>325000</v>
          </cell>
          <cell r="CI383" t="str">
            <v>판매계획 미입력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 t="str">
            <v/>
          </cell>
          <cell r="CT383">
            <v>1000</v>
          </cell>
          <cell r="CU383">
            <v>65000</v>
          </cell>
          <cell r="CV383">
            <v>325000</v>
          </cell>
          <cell r="CW383" t="str">
            <v>판매계획 미입력</v>
          </cell>
        </row>
        <row r="384">
          <cell r="D384">
            <v>2303482</v>
          </cell>
          <cell r="E384" t="str">
            <v>이지듀베리어리페어크림30G_용기덧방라벨</v>
          </cell>
          <cell r="F384" t="str">
            <v/>
          </cell>
          <cell r="G384" t="str">
            <v>1</v>
          </cell>
          <cell r="H384">
            <v>0</v>
          </cell>
          <cell r="I384">
            <v>65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 t="str">
            <v/>
          </cell>
          <cell r="O384" t="str">
            <v/>
          </cell>
          <cell r="P384">
            <v>1000</v>
          </cell>
          <cell r="Q384">
            <v>65</v>
          </cell>
          <cell r="R384">
            <v>65000</v>
          </cell>
          <cell r="S384">
            <v>325</v>
          </cell>
          <cell r="T384">
            <v>325000</v>
          </cell>
          <cell r="U384">
            <v>1000</v>
          </cell>
          <cell r="V384">
            <v>65000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 t="str">
            <v/>
          </cell>
          <cell r="AI384">
            <v>1000</v>
          </cell>
          <cell r="AJ384">
            <v>65</v>
          </cell>
          <cell r="AK384">
            <v>65000</v>
          </cell>
          <cell r="AL384">
            <v>325</v>
          </cell>
          <cell r="AM384">
            <v>325000</v>
          </cell>
          <cell r="AN384">
            <v>0</v>
          </cell>
          <cell r="AO384" t="str">
            <v>판매계획 미입력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 t="str">
            <v/>
          </cell>
          <cell r="BB384">
            <v>1000</v>
          </cell>
          <cell r="BC384">
            <v>65000</v>
          </cell>
          <cell r="BD384">
            <v>325000</v>
          </cell>
          <cell r="BE384" t="str">
            <v>판매계획 미입력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 t="str">
            <v/>
          </cell>
          <cell r="BQ384">
            <v>1000</v>
          </cell>
          <cell r="BR384">
            <v>65000</v>
          </cell>
          <cell r="BS384">
            <v>325000</v>
          </cell>
          <cell r="BT384" t="str">
            <v>판매계획 미입력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 t="str">
            <v/>
          </cell>
          <cell r="CF384">
            <v>1000</v>
          </cell>
          <cell r="CG384">
            <v>65000</v>
          </cell>
          <cell r="CH384">
            <v>325000</v>
          </cell>
          <cell r="CI384" t="str">
            <v>판매계획 미입력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 t="str">
            <v/>
          </cell>
          <cell r="CT384">
            <v>1000</v>
          </cell>
          <cell r="CU384">
            <v>65000</v>
          </cell>
          <cell r="CV384">
            <v>325000</v>
          </cell>
          <cell r="CW384" t="str">
            <v>판매계획 미입력</v>
          </cell>
        </row>
        <row r="385">
          <cell r="D385">
            <v>2303484</v>
          </cell>
          <cell r="E385" t="str">
            <v>이지듀베리어리페어크림50ML_용기덧방라벨</v>
          </cell>
          <cell r="F385" t="str">
            <v/>
          </cell>
          <cell r="G385" t="str">
            <v>1</v>
          </cell>
          <cell r="H385">
            <v>0</v>
          </cell>
          <cell r="I385">
            <v>65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 t="str">
            <v/>
          </cell>
          <cell r="O385" t="str">
            <v/>
          </cell>
          <cell r="P385">
            <v>1000</v>
          </cell>
          <cell r="Q385">
            <v>65</v>
          </cell>
          <cell r="R385">
            <v>65000</v>
          </cell>
          <cell r="S385">
            <v>325</v>
          </cell>
          <cell r="T385">
            <v>325000</v>
          </cell>
          <cell r="U385">
            <v>1000</v>
          </cell>
          <cell r="V385">
            <v>65000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 t="str">
            <v/>
          </cell>
          <cell r="AI385">
            <v>1000</v>
          </cell>
          <cell r="AJ385">
            <v>65</v>
          </cell>
          <cell r="AK385">
            <v>65000</v>
          </cell>
          <cell r="AL385">
            <v>325</v>
          </cell>
          <cell r="AM385">
            <v>325000</v>
          </cell>
          <cell r="AN385">
            <v>0</v>
          </cell>
          <cell r="AO385" t="str">
            <v>판매계획 미입력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 t="str">
            <v/>
          </cell>
          <cell r="BB385">
            <v>1000</v>
          </cell>
          <cell r="BC385">
            <v>65000</v>
          </cell>
          <cell r="BD385">
            <v>325000</v>
          </cell>
          <cell r="BE385" t="str">
            <v>판매계획 미입력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 t="str">
            <v/>
          </cell>
          <cell r="BQ385">
            <v>1000</v>
          </cell>
          <cell r="BR385">
            <v>65000</v>
          </cell>
          <cell r="BS385">
            <v>325000</v>
          </cell>
          <cell r="BT385" t="str">
            <v>판매계획 미입력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 t="str">
            <v/>
          </cell>
          <cell r="CF385">
            <v>1000</v>
          </cell>
          <cell r="CG385">
            <v>65000</v>
          </cell>
          <cell r="CH385">
            <v>325000</v>
          </cell>
          <cell r="CI385" t="str">
            <v>판매계획 미입력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 t="str">
            <v/>
          </cell>
          <cell r="CT385">
            <v>1000</v>
          </cell>
          <cell r="CU385">
            <v>65000</v>
          </cell>
          <cell r="CV385">
            <v>325000</v>
          </cell>
          <cell r="CW385" t="str">
            <v>판매계획 미입력</v>
          </cell>
        </row>
        <row r="386">
          <cell r="D386">
            <v>2303485</v>
          </cell>
          <cell r="E386" t="str">
            <v>이지듀베리어리페어크림105ML_용기덧방라벨</v>
          </cell>
          <cell r="F386" t="str">
            <v/>
          </cell>
          <cell r="G386" t="str">
            <v>1</v>
          </cell>
          <cell r="H386">
            <v>0</v>
          </cell>
          <cell r="I386">
            <v>65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 t="str">
            <v/>
          </cell>
          <cell r="O386" t="str">
            <v/>
          </cell>
          <cell r="P386">
            <v>1000</v>
          </cell>
          <cell r="Q386">
            <v>65</v>
          </cell>
          <cell r="R386">
            <v>65000</v>
          </cell>
          <cell r="S386">
            <v>325</v>
          </cell>
          <cell r="T386">
            <v>325000</v>
          </cell>
          <cell r="U386">
            <v>1000</v>
          </cell>
          <cell r="V386">
            <v>65000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 t="str">
            <v/>
          </cell>
          <cell r="AI386">
            <v>1000</v>
          </cell>
          <cell r="AJ386">
            <v>65</v>
          </cell>
          <cell r="AK386">
            <v>65000</v>
          </cell>
          <cell r="AL386">
            <v>325</v>
          </cell>
          <cell r="AM386">
            <v>325000</v>
          </cell>
          <cell r="AN386">
            <v>0</v>
          </cell>
          <cell r="AO386" t="str">
            <v>판매계획 미입력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/>
          </cell>
          <cell r="BB386">
            <v>1000</v>
          </cell>
          <cell r="BC386">
            <v>65000</v>
          </cell>
          <cell r="BD386">
            <v>325000</v>
          </cell>
          <cell r="BE386" t="str">
            <v>판매계획 미입력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 t="str">
            <v/>
          </cell>
          <cell r="BQ386">
            <v>1000</v>
          </cell>
          <cell r="BR386">
            <v>65000</v>
          </cell>
          <cell r="BS386">
            <v>325000</v>
          </cell>
          <cell r="BT386" t="str">
            <v>판매계획 미입력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 t="str">
            <v/>
          </cell>
          <cell r="CF386">
            <v>1000</v>
          </cell>
          <cell r="CG386">
            <v>65000</v>
          </cell>
          <cell r="CH386">
            <v>325000</v>
          </cell>
          <cell r="CI386" t="str">
            <v>판매계획 미입력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 t="str">
            <v/>
          </cell>
          <cell r="CT386">
            <v>1000</v>
          </cell>
          <cell r="CU386">
            <v>65000</v>
          </cell>
          <cell r="CV386">
            <v>325000</v>
          </cell>
          <cell r="CW386" t="str">
            <v>판매계획 미입력</v>
          </cell>
        </row>
        <row r="387">
          <cell r="D387">
            <v>2303486</v>
          </cell>
          <cell r="E387" t="str">
            <v>이지듀베리어리페어마스크25G(*4매입)_용기덧방라벨</v>
          </cell>
          <cell r="F387" t="str">
            <v/>
          </cell>
          <cell r="G387" t="str">
            <v>1</v>
          </cell>
          <cell r="H387">
            <v>0</v>
          </cell>
          <cell r="I387">
            <v>90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 t="str">
            <v/>
          </cell>
          <cell r="O387" t="str">
            <v/>
          </cell>
          <cell r="P387">
            <v>4000</v>
          </cell>
          <cell r="Q387">
            <v>90</v>
          </cell>
          <cell r="R387">
            <v>360000</v>
          </cell>
          <cell r="S387">
            <v>450</v>
          </cell>
          <cell r="T387">
            <v>1800000</v>
          </cell>
          <cell r="U387">
            <v>4000</v>
          </cell>
          <cell r="V387">
            <v>360000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 t="str">
            <v/>
          </cell>
          <cell r="AI387">
            <v>4000</v>
          </cell>
          <cell r="AJ387">
            <v>90</v>
          </cell>
          <cell r="AK387">
            <v>360000</v>
          </cell>
          <cell r="AL387">
            <v>450</v>
          </cell>
          <cell r="AM387">
            <v>1800000</v>
          </cell>
          <cell r="AN387">
            <v>0</v>
          </cell>
          <cell r="AO387" t="str">
            <v>판매계획 미입력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 t="str">
            <v/>
          </cell>
          <cell r="BB387">
            <v>4000</v>
          </cell>
          <cell r="BC387">
            <v>360000</v>
          </cell>
          <cell r="BD387">
            <v>1800000</v>
          </cell>
          <cell r="BE387" t="str">
            <v>판매계획 미입력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 t="str">
            <v/>
          </cell>
          <cell r="BQ387">
            <v>4000</v>
          </cell>
          <cell r="BR387">
            <v>360000</v>
          </cell>
          <cell r="BS387">
            <v>1800000</v>
          </cell>
          <cell r="BT387" t="str">
            <v>판매계획 미입력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 t="str">
            <v/>
          </cell>
          <cell r="CF387">
            <v>4000</v>
          </cell>
          <cell r="CG387">
            <v>360000</v>
          </cell>
          <cell r="CH387">
            <v>1800000</v>
          </cell>
          <cell r="CI387" t="str">
            <v>판매계획 미입력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 t="str">
            <v/>
          </cell>
          <cell r="CT387">
            <v>4000</v>
          </cell>
          <cell r="CU387">
            <v>360000</v>
          </cell>
          <cell r="CV387">
            <v>1800000</v>
          </cell>
          <cell r="CW387" t="str">
            <v>판매계획 미입력</v>
          </cell>
        </row>
        <row r="388">
          <cell r="D388">
            <v>2303487</v>
          </cell>
          <cell r="E388" t="str">
            <v>이지듀베리어리페어토너200ML_용기덧방라벨</v>
          </cell>
          <cell r="F388" t="str">
            <v/>
          </cell>
          <cell r="G388" t="str">
            <v>1</v>
          </cell>
          <cell r="H388">
            <v>0</v>
          </cell>
          <cell r="I388">
            <v>70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 t="str">
            <v/>
          </cell>
          <cell r="O388" t="str">
            <v/>
          </cell>
          <cell r="P388">
            <v>1000</v>
          </cell>
          <cell r="Q388">
            <v>70</v>
          </cell>
          <cell r="R388">
            <v>70000</v>
          </cell>
          <cell r="S388">
            <v>350</v>
          </cell>
          <cell r="T388">
            <v>350000</v>
          </cell>
          <cell r="U388">
            <v>1000</v>
          </cell>
          <cell r="V388">
            <v>70000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 t="str">
            <v/>
          </cell>
          <cell r="AI388">
            <v>1000</v>
          </cell>
          <cell r="AJ388">
            <v>70</v>
          </cell>
          <cell r="AK388">
            <v>70000</v>
          </cell>
          <cell r="AL388">
            <v>350</v>
          </cell>
          <cell r="AM388">
            <v>350000</v>
          </cell>
          <cell r="AN388">
            <v>0</v>
          </cell>
          <cell r="AO388" t="str">
            <v>판매계획 미입력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 t="str">
            <v/>
          </cell>
          <cell r="BB388">
            <v>1000</v>
          </cell>
          <cell r="BC388">
            <v>70000</v>
          </cell>
          <cell r="BD388">
            <v>350000</v>
          </cell>
          <cell r="BE388" t="str">
            <v>판매계획 미입력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 t="str">
            <v/>
          </cell>
          <cell r="BQ388">
            <v>1000</v>
          </cell>
          <cell r="BR388">
            <v>70000</v>
          </cell>
          <cell r="BS388">
            <v>350000</v>
          </cell>
          <cell r="BT388" t="str">
            <v>판매계획 미입력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 t="str">
            <v/>
          </cell>
          <cell r="CF388">
            <v>1000</v>
          </cell>
          <cell r="CG388">
            <v>70000</v>
          </cell>
          <cell r="CH388">
            <v>350000</v>
          </cell>
          <cell r="CI388" t="str">
            <v>판매계획 미입력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 t="str">
            <v/>
          </cell>
          <cell r="CT388">
            <v>1000</v>
          </cell>
          <cell r="CU388">
            <v>70000</v>
          </cell>
          <cell r="CV388">
            <v>350000</v>
          </cell>
          <cell r="CW388" t="str">
            <v>판매계획 미입력</v>
          </cell>
        </row>
        <row r="389">
          <cell r="D389">
            <v>2303488</v>
          </cell>
          <cell r="E389" t="str">
            <v>이지듀베리어리페어미스트60ML_용기덧방라벨</v>
          </cell>
          <cell r="F389" t="str">
            <v/>
          </cell>
          <cell r="G389" t="str">
            <v>1</v>
          </cell>
          <cell r="H389">
            <v>0</v>
          </cell>
          <cell r="I389">
            <v>65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 t="str">
            <v/>
          </cell>
          <cell r="O389" t="str">
            <v/>
          </cell>
          <cell r="P389">
            <v>1000</v>
          </cell>
          <cell r="Q389">
            <v>65</v>
          </cell>
          <cell r="R389">
            <v>65000</v>
          </cell>
          <cell r="S389">
            <v>325</v>
          </cell>
          <cell r="T389">
            <v>325000</v>
          </cell>
          <cell r="U389">
            <v>1000</v>
          </cell>
          <cell r="V389">
            <v>65000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 t="str">
            <v/>
          </cell>
          <cell r="AI389">
            <v>1000</v>
          </cell>
          <cell r="AJ389">
            <v>65</v>
          </cell>
          <cell r="AK389">
            <v>65000</v>
          </cell>
          <cell r="AL389">
            <v>325</v>
          </cell>
          <cell r="AM389">
            <v>325000</v>
          </cell>
          <cell r="AN389">
            <v>0</v>
          </cell>
          <cell r="AO389" t="str">
            <v>판매계획 미입력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 t="str">
            <v/>
          </cell>
          <cell r="BB389">
            <v>1000</v>
          </cell>
          <cell r="BC389">
            <v>65000</v>
          </cell>
          <cell r="BD389">
            <v>325000</v>
          </cell>
          <cell r="BE389" t="str">
            <v>판매계획 미입력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 t="str">
            <v/>
          </cell>
          <cell r="BQ389">
            <v>1000</v>
          </cell>
          <cell r="BR389">
            <v>65000</v>
          </cell>
          <cell r="BS389">
            <v>325000</v>
          </cell>
          <cell r="BT389" t="str">
            <v>판매계획 미입력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 t="str">
            <v/>
          </cell>
          <cell r="CF389">
            <v>1000</v>
          </cell>
          <cell r="CG389">
            <v>65000</v>
          </cell>
          <cell r="CH389">
            <v>325000</v>
          </cell>
          <cell r="CI389" t="str">
            <v>판매계획 미입력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 t="str">
            <v/>
          </cell>
          <cell r="CT389">
            <v>1000</v>
          </cell>
          <cell r="CU389">
            <v>65000</v>
          </cell>
          <cell r="CV389">
            <v>325000</v>
          </cell>
          <cell r="CW389" t="str">
            <v>판매계획 미입력</v>
          </cell>
        </row>
        <row r="390">
          <cell r="D390">
            <v>2303489</v>
          </cell>
          <cell r="E390" t="str">
            <v>이지듀디더블유이지에프콜라겐실크림앰플55G_용기덧방라벨</v>
          </cell>
          <cell r="F390" t="str">
            <v/>
          </cell>
          <cell r="G390" t="str">
            <v>1</v>
          </cell>
          <cell r="H390">
            <v>0</v>
          </cell>
          <cell r="I390">
            <v>65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 t="str">
            <v/>
          </cell>
          <cell r="O390" t="str">
            <v/>
          </cell>
          <cell r="P390">
            <v>1000</v>
          </cell>
          <cell r="Q390">
            <v>65</v>
          </cell>
          <cell r="R390">
            <v>65000</v>
          </cell>
          <cell r="S390">
            <v>325</v>
          </cell>
          <cell r="T390">
            <v>325000</v>
          </cell>
          <cell r="U390">
            <v>1000</v>
          </cell>
          <cell r="V390">
            <v>65000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 t="str">
            <v/>
          </cell>
          <cell r="AI390">
            <v>1000</v>
          </cell>
          <cell r="AJ390">
            <v>65</v>
          </cell>
          <cell r="AK390">
            <v>65000</v>
          </cell>
          <cell r="AL390">
            <v>325</v>
          </cell>
          <cell r="AM390">
            <v>325000</v>
          </cell>
          <cell r="AN390">
            <v>0</v>
          </cell>
          <cell r="AO390" t="str">
            <v>판매계획 미입력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 t="str">
            <v/>
          </cell>
          <cell r="BB390">
            <v>1000</v>
          </cell>
          <cell r="BC390">
            <v>65000</v>
          </cell>
          <cell r="BD390">
            <v>325000</v>
          </cell>
          <cell r="BE390" t="str">
            <v>판매계획 미입력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 t="str">
            <v/>
          </cell>
          <cell r="BQ390">
            <v>1000</v>
          </cell>
          <cell r="BR390">
            <v>65000</v>
          </cell>
          <cell r="BS390">
            <v>325000</v>
          </cell>
          <cell r="BT390" t="str">
            <v>판매계획 미입력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 t="str">
            <v/>
          </cell>
          <cell r="CF390">
            <v>1000</v>
          </cell>
          <cell r="CG390">
            <v>65000</v>
          </cell>
          <cell r="CH390">
            <v>325000</v>
          </cell>
          <cell r="CI390" t="str">
            <v>판매계획 미입력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 t="str">
            <v/>
          </cell>
          <cell r="CT390">
            <v>1000</v>
          </cell>
          <cell r="CU390">
            <v>65000</v>
          </cell>
          <cell r="CV390">
            <v>325000</v>
          </cell>
          <cell r="CW390" t="str">
            <v>판매계획 미입력</v>
          </cell>
        </row>
        <row r="391">
          <cell r="D391">
            <v>2303490</v>
          </cell>
          <cell r="E391" t="str">
            <v>이지듀디더블유이지에프크림프레좀알엑스50ML_용기덧방라벨</v>
          </cell>
          <cell r="F391" t="str">
            <v/>
          </cell>
          <cell r="G391" t="str">
            <v>1</v>
          </cell>
          <cell r="H391">
            <v>0</v>
          </cell>
          <cell r="I391">
            <v>70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 t="str">
            <v/>
          </cell>
          <cell r="O391" t="str">
            <v/>
          </cell>
          <cell r="P391">
            <v>1000</v>
          </cell>
          <cell r="Q391">
            <v>70</v>
          </cell>
          <cell r="R391">
            <v>70000</v>
          </cell>
          <cell r="S391">
            <v>350</v>
          </cell>
          <cell r="T391">
            <v>350000</v>
          </cell>
          <cell r="U391">
            <v>1000</v>
          </cell>
          <cell r="V391">
            <v>70000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 t="str">
            <v/>
          </cell>
          <cell r="AI391">
            <v>1000</v>
          </cell>
          <cell r="AJ391">
            <v>70</v>
          </cell>
          <cell r="AK391">
            <v>70000</v>
          </cell>
          <cell r="AL391">
            <v>350</v>
          </cell>
          <cell r="AM391">
            <v>350000</v>
          </cell>
          <cell r="AN391">
            <v>0</v>
          </cell>
          <cell r="AO391" t="str">
            <v>판매계획 미입력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 t="str">
            <v/>
          </cell>
          <cell r="BB391">
            <v>1000</v>
          </cell>
          <cell r="BC391">
            <v>70000</v>
          </cell>
          <cell r="BD391">
            <v>350000</v>
          </cell>
          <cell r="BE391" t="str">
            <v>판매계획 미입력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 t="str">
            <v/>
          </cell>
          <cell r="BQ391">
            <v>1000</v>
          </cell>
          <cell r="BR391">
            <v>70000</v>
          </cell>
          <cell r="BS391">
            <v>350000</v>
          </cell>
          <cell r="BT391" t="str">
            <v>판매계획 미입력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 t="str">
            <v/>
          </cell>
          <cell r="CF391">
            <v>1000</v>
          </cell>
          <cell r="CG391">
            <v>70000</v>
          </cell>
          <cell r="CH391">
            <v>350000</v>
          </cell>
          <cell r="CI391" t="str">
            <v>판매계획 미입력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 t="str">
            <v/>
          </cell>
          <cell r="CT391">
            <v>1000</v>
          </cell>
          <cell r="CU391">
            <v>70000</v>
          </cell>
          <cell r="CV391">
            <v>350000</v>
          </cell>
          <cell r="CW391" t="str">
            <v>판매계획 미입력</v>
          </cell>
        </row>
        <row r="392">
          <cell r="D392">
            <v>2303493</v>
          </cell>
          <cell r="E392" t="str">
            <v>이지듀클리어라하바디미스트100ML_단상자</v>
          </cell>
          <cell r="F392" t="str">
            <v/>
          </cell>
          <cell r="G392" t="str">
            <v>1</v>
          </cell>
          <cell r="H392">
            <v>0</v>
          </cell>
          <cell r="I392">
            <v>540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 t="str">
            <v/>
          </cell>
          <cell r="O392" t="str">
            <v/>
          </cell>
          <cell r="P392">
            <v>1000</v>
          </cell>
          <cell r="Q392">
            <v>540</v>
          </cell>
          <cell r="R392">
            <v>540000</v>
          </cell>
          <cell r="S392">
            <v>2700</v>
          </cell>
          <cell r="T392">
            <v>2700000</v>
          </cell>
          <cell r="U392">
            <v>1000</v>
          </cell>
          <cell r="V392">
            <v>540000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/>
          </cell>
          <cell r="AI392">
            <v>1000</v>
          </cell>
          <cell r="AJ392">
            <v>540</v>
          </cell>
          <cell r="AK392">
            <v>540000</v>
          </cell>
          <cell r="AL392">
            <v>2700</v>
          </cell>
          <cell r="AM392">
            <v>2700000</v>
          </cell>
          <cell r="AN392">
            <v>0</v>
          </cell>
          <cell r="AO392" t="str">
            <v>판매계획 미입력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 t="str">
            <v/>
          </cell>
          <cell r="BB392">
            <v>1000</v>
          </cell>
          <cell r="BC392">
            <v>540000</v>
          </cell>
          <cell r="BD392">
            <v>2700000</v>
          </cell>
          <cell r="BE392" t="str">
            <v>판매계획 미입력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 t="str">
            <v/>
          </cell>
          <cell r="BQ392">
            <v>1000</v>
          </cell>
          <cell r="BR392">
            <v>540000</v>
          </cell>
          <cell r="BS392">
            <v>2700000</v>
          </cell>
          <cell r="BT392" t="str">
            <v>판매계획 미입력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 t="str">
            <v/>
          </cell>
          <cell r="CF392">
            <v>1000</v>
          </cell>
          <cell r="CG392">
            <v>540000</v>
          </cell>
          <cell r="CH392">
            <v>2700000</v>
          </cell>
          <cell r="CI392" t="str">
            <v>판매계획 미입력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 t="str">
            <v/>
          </cell>
          <cell r="CT392">
            <v>1000</v>
          </cell>
          <cell r="CU392">
            <v>540000</v>
          </cell>
          <cell r="CV392">
            <v>2700000</v>
          </cell>
          <cell r="CW392" t="str">
            <v>판매계획 미입력</v>
          </cell>
        </row>
        <row r="393">
          <cell r="D393">
            <v>2303494</v>
          </cell>
          <cell r="E393" t="str">
            <v>이지듀디더블유이지에프멜라토닝원데이앰플1ML*7ea_단상자</v>
          </cell>
          <cell r="F393" t="str">
            <v/>
          </cell>
          <cell r="G393" t="str">
            <v>1</v>
          </cell>
          <cell r="H393">
            <v>0</v>
          </cell>
          <cell r="I393">
            <v>1185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 t="str">
            <v/>
          </cell>
          <cell r="O393" t="str">
            <v/>
          </cell>
          <cell r="P393">
            <v>1000</v>
          </cell>
          <cell r="Q393">
            <v>1185</v>
          </cell>
          <cell r="R393">
            <v>1185000</v>
          </cell>
          <cell r="S393">
            <v>5925</v>
          </cell>
          <cell r="T393">
            <v>5925000</v>
          </cell>
          <cell r="U393">
            <v>1000</v>
          </cell>
          <cell r="V393">
            <v>1185000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/>
          </cell>
          <cell r="AI393">
            <v>1000</v>
          </cell>
          <cell r="AJ393">
            <v>1185</v>
          </cell>
          <cell r="AK393">
            <v>1185000</v>
          </cell>
          <cell r="AL393">
            <v>5925</v>
          </cell>
          <cell r="AM393">
            <v>5925000</v>
          </cell>
          <cell r="AN393">
            <v>0</v>
          </cell>
          <cell r="AO393" t="str">
            <v>판매계획 미입력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 t="str">
            <v/>
          </cell>
          <cell r="BB393">
            <v>1000</v>
          </cell>
          <cell r="BC393">
            <v>1185000</v>
          </cell>
          <cell r="BD393">
            <v>5925000</v>
          </cell>
          <cell r="BE393" t="str">
            <v>판매계획 미입력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 t="str">
            <v/>
          </cell>
          <cell r="BQ393">
            <v>1000</v>
          </cell>
          <cell r="BR393">
            <v>1185000</v>
          </cell>
          <cell r="BS393">
            <v>5925000</v>
          </cell>
          <cell r="BT393" t="str">
            <v>판매계획 미입력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 t="str">
            <v/>
          </cell>
          <cell r="CF393">
            <v>1000</v>
          </cell>
          <cell r="CG393">
            <v>1185000</v>
          </cell>
          <cell r="CH393">
            <v>5925000</v>
          </cell>
          <cell r="CI393" t="str">
            <v>판매계획 미입력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 t="str">
            <v/>
          </cell>
          <cell r="CT393">
            <v>1000</v>
          </cell>
          <cell r="CU393">
            <v>1185000</v>
          </cell>
          <cell r="CV393">
            <v>5925000</v>
          </cell>
          <cell r="CW393" t="str">
            <v>판매계획 미입력</v>
          </cell>
        </row>
        <row r="394">
          <cell r="D394">
            <v>2303495</v>
          </cell>
          <cell r="E394" t="str">
            <v>이지듀디더블유이지에프멜라토닝원데이앰플1ML_단상자</v>
          </cell>
          <cell r="F394" t="str">
            <v/>
          </cell>
          <cell r="G394" t="str">
            <v>1</v>
          </cell>
          <cell r="H394">
            <v>0</v>
          </cell>
          <cell r="I394">
            <v>420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 t="str">
            <v/>
          </cell>
          <cell r="O394" t="str">
            <v/>
          </cell>
          <cell r="P394">
            <v>1000</v>
          </cell>
          <cell r="Q394">
            <v>420</v>
          </cell>
          <cell r="R394">
            <v>420000</v>
          </cell>
          <cell r="S394">
            <v>2100</v>
          </cell>
          <cell r="T394">
            <v>2100000</v>
          </cell>
          <cell r="U394">
            <v>1000</v>
          </cell>
          <cell r="V394">
            <v>420000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 t="str">
            <v/>
          </cell>
          <cell r="AI394">
            <v>1000</v>
          </cell>
          <cell r="AJ394">
            <v>420</v>
          </cell>
          <cell r="AK394">
            <v>420000</v>
          </cell>
          <cell r="AL394">
            <v>2100</v>
          </cell>
          <cell r="AM394">
            <v>2100000</v>
          </cell>
          <cell r="AN394">
            <v>0</v>
          </cell>
          <cell r="AO394" t="str">
            <v>판매계획 미입력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 t="str">
            <v/>
          </cell>
          <cell r="BB394">
            <v>1000</v>
          </cell>
          <cell r="BC394">
            <v>420000</v>
          </cell>
          <cell r="BD394">
            <v>2100000</v>
          </cell>
          <cell r="BE394" t="str">
            <v>판매계획 미입력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 t="str">
            <v/>
          </cell>
          <cell r="BQ394">
            <v>1000</v>
          </cell>
          <cell r="BR394">
            <v>420000</v>
          </cell>
          <cell r="BS394">
            <v>2100000</v>
          </cell>
          <cell r="BT394" t="str">
            <v>판매계획 미입력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 t="str">
            <v/>
          </cell>
          <cell r="CF394">
            <v>1000</v>
          </cell>
          <cell r="CG394">
            <v>420000</v>
          </cell>
          <cell r="CH394">
            <v>2100000</v>
          </cell>
          <cell r="CI394" t="str">
            <v>판매계획 미입력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 t="str">
            <v/>
          </cell>
          <cell r="CT394">
            <v>1000</v>
          </cell>
          <cell r="CU394">
            <v>420000</v>
          </cell>
          <cell r="CV394">
            <v>2100000</v>
          </cell>
          <cell r="CW394" t="str">
            <v>판매계획 미입력</v>
          </cell>
        </row>
        <row r="395">
          <cell r="D395">
            <v>2303499</v>
          </cell>
          <cell r="E395" t="str">
            <v>이지듀멜라글루타치온크림105ML_단상자</v>
          </cell>
          <cell r="F395" t="str">
            <v/>
          </cell>
          <cell r="G395" t="str">
            <v>1</v>
          </cell>
          <cell r="H395">
            <v>0</v>
          </cell>
          <cell r="I395">
            <v>549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 t="str">
            <v/>
          </cell>
          <cell r="O395" t="str">
            <v/>
          </cell>
          <cell r="P395">
            <v>1000</v>
          </cell>
          <cell r="Q395">
            <v>549</v>
          </cell>
          <cell r="R395">
            <v>549000</v>
          </cell>
          <cell r="S395">
            <v>2745</v>
          </cell>
          <cell r="T395">
            <v>2745000</v>
          </cell>
          <cell r="U395">
            <v>1000</v>
          </cell>
          <cell r="V395">
            <v>549000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 t="str">
            <v/>
          </cell>
          <cell r="AI395">
            <v>1000</v>
          </cell>
          <cell r="AJ395">
            <v>549</v>
          </cell>
          <cell r="AK395">
            <v>549000</v>
          </cell>
          <cell r="AL395">
            <v>2745</v>
          </cell>
          <cell r="AM395">
            <v>2745000</v>
          </cell>
          <cell r="AN395">
            <v>0</v>
          </cell>
          <cell r="AO395" t="str">
            <v>판매계획 미입력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/>
          </cell>
          <cell r="BB395">
            <v>1000</v>
          </cell>
          <cell r="BC395">
            <v>549000</v>
          </cell>
          <cell r="BD395">
            <v>2745000</v>
          </cell>
          <cell r="BE395" t="str">
            <v>판매계획 미입력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 t="str">
            <v/>
          </cell>
          <cell r="BQ395">
            <v>1000</v>
          </cell>
          <cell r="BR395">
            <v>549000</v>
          </cell>
          <cell r="BS395">
            <v>2745000</v>
          </cell>
          <cell r="BT395" t="str">
            <v>판매계획 미입력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 t="str">
            <v/>
          </cell>
          <cell r="CF395">
            <v>1000</v>
          </cell>
          <cell r="CG395">
            <v>549000</v>
          </cell>
          <cell r="CH395">
            <v>2745000</v>
          </cell>
          <cell r="CI395" t="str">
            <v>판매계획 미입력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 t="str">
            <v/>
          </cell>
          <cell r="CT395">
            <v>1000</v>
          </cell>
          <cell r="CU395">
            <v>549000</v>
          </cell>
          <cell r="CV395">
            <v>2745000</v>
          </cell>
          <cell r="CW395" t="str">
            <v>판매계획 미입력</v>
          </cell>
        </row>
        <row r="396">
          <cell r="D396">
            <v>2303500</v>
          </cell>
          <cell r="E396" t="str">
            <v>이지듀디더블유이지에프와이드(프로텍션)패치4G_단상자</v>
          </cell>
          <cell r="F396" t="str">
            <v/>
          </cell>
          <cell r="G396" t="str">
            <v>1</v>
          </cell>
          <cell r="H396">
            <v>0</v>
          </cell>
          <cell r="I396">
            <v>594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 t="str">
            <v/>
          </cell>
          <cell r="O396" t="str">
            <v/>
          </cell>
          <cell r="P396">
            <v>1000</v>
          </cell>
          <cell r="Q396">
            <v>594</v>
          </cell>
          <cell r="R396">
            <v>594000</v>
          </cell>
          <cell r="S396">
            <v>2970</v>
          </cell>
          <cell r="T396">
            <v>2970000</v>
          </cell>
          <cell r="U396">
            <v>1000</v>
          </cell>
          <cell r="V396">
            <v>594000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 t="str">
            <v/>
          </cell>
          <cell r="AI396">
            <v>1000</v>
          </cell>
          <cell r="AJ396">
            <v>594</v>
          </cell>
          <cell r="AK396">
            <v>594000</v>
          </cell>
          <cell r="AL396">
            <v>2970</v>
          </cell>
          <cell r="AM396">
            <v>2970000</v>
          </cell>
          <cell r="AN396">
            <v>0</v>
          </cell>
          <cell r="AO396" t="str">
            <v>판매계획 미입력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 t="str">
            <v/>
          </cell>
          <cell r="BB396">
            <v>1000</v>
          </cell>
          <cell r="BC396">
            <v>594000</v>
          </cell>
          <cell r="BD396">
            <v>2970000</v>
          </cell>
          <cell r="BE396" t="str">
            <v>판매계획 미입력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 t="str">
            <v/>
          </cell>
          <cell r="BQ396">
            <v>1000</v>
          </cell>
          <cell r="BR396">
            <v>594000</v>
          </cell>
          <cell r="BS396">
            <v>2970000</v>
          </cell>
          <cell r="BT396" t="str">
            <v>판매계획 미입력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 t="str">
            <v/>
          </cell>
          <cell r="CF396">
            <v>1000</v>
          </cell>
          <cell r="CG396">
            <v>594000</v>
          </cell>
          <cell r="CH396">
            <v>2970000</v>
          </cell>
          <cell r="CI396" t="str">
            <v>판매계획 미입력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 t="str">
            <v/>
          </cell>
          <cell r="CT396">
            <v>1000</v>
          </cell>
          <cell r="CU396">
            <v>594000</v>
          </cell>
          <cell r="CV396">
            <v>2970000</v>
          </cell>
          <cell r="CW396" t="str">
            <v>판매계획 미입력</v>
          </cell>
        </row>
        <row r="397">
          <cell r="D397">
            <v>2303510</v>
          </cell>
          <cell r="E397" t="str">
            <v>이지듀멜라토닝멜라씨비타에센스토너30ML_단상자</v>
          </cell>
          <cell r="F397" t="str">
            <v/>
          </cell>
          <cell r="G397" t="str">
            <v>1</v>
          </cell>
          <cell r="H397">
            <v>0</v>
          </cell>
          <cell r="I397">
            <v>810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 t="str">
            <v/>
          </cell>
          <cell r="O397" t="str">
            <v/>
          </cell>
          <cell r="P397">
            <v>750</v>
          </cell>
          <cell r="Q397">
            <v>810</v>
          </cell>
          <cell r="R397">
            <v>607500</v>
          </cell>
          <cell r="S397">
            <v>4050</v>
          </cell>
          <cell r="T397">
            <v>3037500</v>
          </cell>
          <cell r="U397">
            <v>750</v>
          </cell>
          <cell r="V397">
            <v>607500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 t="str">
            <v/>
          </cell>
          <cell r="AI397">
            <v>750</v>
          </cell>
          <cell r="AJ397">
            <v>810</v>
          </cell>
          <cell r="AK397">
            <v>607500</v>
          </cell>
          <cell r="AL397">
            <v>4050</v>
          </cell>
          <cell r="AM397">
            <v>3037500</v>
          </cell>
          <cell r="AN397">
            <v>0</v>
          </cell>
          <cell r="AO397" t="str">
            <v>판매계획 미입력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/>
          </cell>
          <cell r="BB397">
            <v>750</v>
          </cell>
          <cell r="BC397">
            <v>607500</v>
          </cell>
          <cell r="BD397">
            <v>3037500</v>
          </cell>
          <cell r="BE397" t="str">
            <v>판매계획 미입력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 t="str">
            <v/>
          </cell>
          <cell r="BQ397">
            <v>750</v>
          </cell>
          <cell r="BR397">
            <v>607500</v>
          </cell>
          <cell r="BS397">
            <v>3037500</v>
          </cell>
          <cell r="BT397" t="str">
            <v>판매계획 미입력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 t="str">
            <v/>
          </cell>
          <cell r="CF397">
            <v>750</v>
          </cell>
          <cell r="CG397">
            <v>607500</v>
          </cell>
          <cell r="CH397">
            <v>3037500</v>
          </cell>
          <cell r="CI397" t="str">
            <v>판매계획 미입력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 t="str">
            <v/>
          </cell>
          <cell r="CT397">
            <v>750</v>
          </cell>
          <cell r="CU397">
            <v>607500</v>
          </cell>
          <cell r="CV397">
            <v>3037500</v>
          </cell>
          <cell r="CW397" t="str">
            <v>판매계획 미입력</v>
          </cell>
        </row>
        <row r="398">
          <cell r="D398">
            <v>2303511</v>
          </cell>
          <cell r="E398" t="str">
            <v>이지듀멜라토닝멜라씨비타에센스토너150ML_단상자</v>
          </cell>
          <cell r="F398" t="str">
            <v/>
          </cell>
          <cell r="G398" t="str">
            <v>1</v>
          </cell>
          <cell r="H398">
            <v>0</v>
          </cell>
          <cell r="I398">
            <v>885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 t="str">
            <v/>
          </cell>
          <cell r="O398" t="str">
            <v/>
          </cell>
          <cell r="P398">
            <v>860</v>
          </cell>
          <cell r="Q398">
            <v>885</v>
          </cell>
          <cell r="R398">
            <v>761100</v>
          </cell>
          <cell r="S398">
            <v>4425</v>
          </cell>
          <cell r="T398">
            <v>3805500</v>
          </cell>
          <cell r="U398">
            <v>860</v>
          </cell>
          <cell r="V398">
            <v>761100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 t="str">
            <v/>
          </cell>
          <cell r="AI398">
            <v>860</v>
          </cell>
          <cell r="AJ398">
            <v>885</v>
          </cell>
          <cell r="AK398">
            <v>761100</v>
          </cell>
          <cell r="AL398">
            <v>4425</v>
          </cell>
          <cell r="AM398">
            <v>3805500</v>
          </cell>
          <cell r="AN398">
            <v>0</v>
          </cell>
          <cell r="AO398" t="str">
            <v>판매계획 미입력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 t="str">
            <v/>
          </cell>
          <cell r="BB398">
            <v>860</v>
          </cell>
          <cell r="BC398">
            <v>761100</v>
          </cell>
          <cell r="BD398">
            <v>3805500</v>
          </cell>
          <cell r="BE398" t="str">
            <v>판매계획 미입력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 t="str">
            <v/>
          </cell>
          <cell r="BQ398">
            <v>860</v>
          </cell>
          <cell r="BR398">
            <v>761100</v>
          </cell>
          <cell r="BS398">
            <v>3805500</v>
          </cell>
          <cell r="BT398" t="str">
            <v>판매계획 미입력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 t="str">
            <v/>
          </cell>
          <cell r="CF398">
            <v>860</v>
          </cell>
          <cell r="CG398">
            <v>761100</v>
          </cell>
          <cell r="CH398">
            <v>3805500</v>
          </cell>
          <cell r="CI398" t="str">
            <v>판매계획 미입력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 t="str">
            <v/>
          </cell>
          <cell r="CT398">
            <v>860</v>
          </cell>
          <cell r="CU398">
            <v>761100</v>
          </cell>
          <cell r="CV398">
            <v>3805500</v>
          </cell>
          <cell r="CW398" t="str">
            <v>판매계획 미입력</v>
          </cell>
        </row>
        <row r="399">
          <cell r="D399">
            <v>2303512</v>
          </cell>
          <cell r="E399" t="str">
            <v>이지듀멜라에이레티노0.03프로크림1ML_단상자</v>
          </cell>
          <cell r="F399" t="str">
            <v/>
          </cell>
          <cell r="G399" t="str">
            <v>1</v>
          </cell>
          <cell r="H399">
            <v>0</v>
          </cell>
          <cell r="I399">
            <v>823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 t="str">
            <v/>
          </cell>
          <cell r="O399" t="str">
            <v/>
          </cell>
          <cell r="P399">
            <v>1000</v>
          </cell>
          <cell r="Q399">
            <v>823</v>
          </cell>
          <cell r="R399">
            <v>823000</v>
          </cell>
          <cell r="S399">
            <v>4115</v>
          </cell>
          <cell r="T399">
            <v>4115000</v>
          </cell>
          <cell r="U399">
            <v>1000</v>
          </cell>
          <cell r="V399">
            <v>823000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 t="str">
            <v/>
          </cell>
          <cell r="AI399">
            <v>1000</v>
          </cell>
          <cell r="AJ399">
            <v>823</v>
          </cell>
          <cell r="AK399">
            <v>823000</v>
          </cell>
          <cell r="AL399">
            <v>4115</v>
          </cell>
          <cell r="AM399">
            <v>4115000</v>
          </cell>
          <cell r="AN399">
            <v>0</v>
          </cell>
          <cell r="AO399" t="str">
            <v>판매계획 미입력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 t="str">
            <v/>
          </cell>
          <cell r="BB399">
            <v>1000</v>
          </cell>
          <cell r="BC399">
            <v>823000</v>
          </cell>
          <cell r="BD399">
            <v>4115000</v>
          </cell>
          <cell r="BE399" t="str">
            <v>판매계획 미입력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 t="str">
            <v/>
          </cell>
          <cell r="BQ399">
            <v>1000</v>
          </cell>
          <cell r="BR399">
            <v>823000</v>
          </cell>
          <cell r="BS399">
            <v>4115000</v>
          </cell>
          <cell r="BT399" t="str">
            <v>판매계획 미입력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 t="str">
            <v/>
          </cell>
          <cell r="CF399">
            <v>1000</v>
          </cell>
          <cell r="CG399">
            <v>823000</v>
          </cell>
          <cell r="CH399">
            <v>4115000</v>
          </cell>
          <cell r="CI399" t="str">
            <v>판매계획 미입력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 t="str">
            <v/>
          </cell>
          <cell r="CT399">
            <v>1000</v>
          </cell>
          <cell r="CU399">
            <v>823000</v>
          </cell>
          <cell r="CV399">
            <v>4115000</v>
          </cell>
          <cell r="CW399" t="str">
            <v>판매계획 미입력</v>
          </cell>
        </row>
        <row r="400">
          <cell r="D400">
            <v>2303513</v>
          </cell>
          <cell r="E400" t="str">
            <v>이지듀멜라에이레티노0.03프로크림30ML_단상자</v>
          </cell>
          <cell r="F400" t="str">
            <v/>
          </cell>
          <cell r="G400" t="str">
            <v>1</v>
          </cell>
          <cell r="H400">
            <v>0</v>
          </cell>
          <cell r="I400">
            <v>514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 t="str">
            <v/>
          </cell>
          <cell r="O400" t="str">
            <v/>
          </cell>
          <cell r="P400">
            <v>1000</v>
          </cell>
          <cell r="Q400">
            <v>514</v>
          </cell>
          <cell r="R400">
            <v>514000</v>
          </cell>
          <cell r="S400">
            <v>2570</v>
          </cell>
          <cell r="T400">
            <v>2570000</v>
          </cell>
          <cell r="U400">
            <v>1000</v>
          </cell>
          <cell r="V400">
            <v>514000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 t="str">
            <v/>
          </cell>
          <cell r="AI400">
            <v>1000</v>
          </cell>
          <cell r="AJ400">
            <v>514</v>
          </cell>
          <cell r="AK400">
            <v>514000</v>
          </cell>
          <cell r="AL400">
            <v>2570</v>
          </cell>
          <cell r="AM400">
            <v>2570000</v>
          </cell>
          <cell r="AN400">
            <v>0</v>
          </cell>
          <cell r="AO400" t="str">
            <v>판매계획 미입력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 t="str">
            <v/>
          </cell>
          <cell r="BB400">
            <v>1000</v>
          </cell>
          <cell r="BC400">
            <v>514000</v>
          </cell>
          <cell r="BD400">
            <v>2570000</v>
          </cell>
          <cell r="BE400" t="str">
            <v>판매계획 미입력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 t="str">
            <v/>
          </cell>
          <cell r="BQ400">
            <v>1000</v>
          </cell>
          <cell r="BR400">
            <v>514000</v>
          </cell>
          <cell r="BS400">
            <v>2570000</v>
          </cell>
          <cell r="BT400" t="str">
            <v>판매계획 미입력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 t="str">
            <v/>
          </cell>
          <cell r="CF400">
            <v>1000</v>
          </cell>
          <cell r="CG400">
            <v>514000</v>
          </cell>
          <cell r="CH400">
            <v>2570000</v>
          </cell>
          <cell r="CI400" t="str">
            <v>판매계획 미입력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 t="str">
            <v/>
          </cell>
          <cell r="CT400">
            <v>1000</v>
          </cell>
          <cell r="CU400">
            <v>514000</v>
          </cell>
          <cell r="CV400">
            <v>2570000</v>
          </cell>
          <cell r="CW400" t="str">
            <v>판매계획 미입력</v>
          </cell>
        </row>
        <row r="401">
          <cell r="D401">
            <v>2303514</v>
          </cell>
          <cell r="E401" t="str">
            <v>이지듀멜라에이레티노0.3프로트리트먼트1ML_단상자</v>
          </cell>
          <cell r="F401" t="str">
            <v/>
          </cell>
          <cell r="G401" t="str">
            <v>1</v>
          </cell>
          <cell r="H401">
            <v>0</v>
          </cell>
          <cell r="I401">
            <v>514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 t="str">
            <v/>
          </cell>
          <cell r="O401" t="str">
            <v/>
          </cell>
          <cell r="P401">
            <v>1000</v>
          </cell>
          <cell r="Q401">
            <v>514</v>
          </cell>
          <cell r="R401">
            <v>514000</v>
          </cell>
          <cell r="S401">
            <v>2570</v>
          </cell>
          <cell r="T401">
            <v>2570000</v>
          </cell>
          <cell r="U401">
            <v>1000</v>
          </cell>
          <cell r="V401">
            <v>514000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 t="str">
            <v/>
          </cell>
          <cell r="AI401">
            <v>1000</v>
          </cell>
          <cell r="AJ401">
            <v>514</v>
          </cell>
          <cell r="AK401">
            <v>514000</v>
          </cell>
          <cell r="AL401">
            <v>2570</v>
          </cell>
          <cell r="AM401">
            <v>2570000</v>
          </cell>
          <cell r="AN401">
            <v>0</v>
          </cell>
          <cell r="AO401" t="str">
            <v>판매계획 미입력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 t="str">
            <v/>
          </cell>
          <cell r="BB401">
            <v>1000</v>
          </cell>
          <cell r="BC401">
            <v>514000</v>
          </cell>
          <cell r="BD401">
            <v>2570000</v>
          </cell>
          <cell r="BE401" t="str">
            <v>판매계획 미입력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 t="str">
            <v/>
          </cell>
          <cell r="BQ401">
            <v>1000</v>
          </cell>
          <cell r="BR401">
            <v>514000</v>
          </cell>
          <cell r="BS401">
            <v>2570000</v>
          </cell>
          <cell r="BT401" t="str">
            <v>판매계획 미입력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 t="str">
            <v/>
          </cell>
          <cell r="CF401">
            <v>1000</v>
          </cell>
          <cell r="CG401">
            <v>514000</v>
          </cell>
          <cell r="CH401">
            <v>2570000</v>
          </cell>
          <cell r="CI401" t="str">
            <v>판매계획 미입력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 t="str">
            <v/>
          </cell>
          <cell r="CT401">
            <v>1000</v>
          </cell>
          <cell r="CU401">
            <v>514000</v>
          </cell>
          <cell r="CV401">
            <v>2570000</v>
          </cell>
          <cell r="CW401" t="str">
            <v>판매계획 미입력</v>
          </cell>
        </row>
        <row r="402">
          <cell r="D402">
            <v>2303515</v>
          </cell>
          <cell r="E402" t="str">
            <v>이지듀베리어리페어클렌저150ML_단상자</v>
          </cell>
          <cell r="F402" t="str">
            <v/>
          </cell>
          <cell r="G402" t="str">
            <v>1</v>
          </cell>
          <cell r="H402">
            <v>0</v>
          </cell>
          <cell r="I402">
            <v>550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 t="str">
            <v/>
          </cell>
          <cell r="O402" t="str">
            <v/>
          </cell>
          <cell r="P402">
            <v>1000</v>
          </cell>
          <cell r="Q402">
            <v>550</v>
          </cell>
          <cell r="R402">
            <v>550000</v>
          </cell>
          <cell r="S402">
            <v>2750</v>
          </cell>
          <cell r="T402">
            <v>2750000</v>
          </cell>
          <cell r="U402">
            <v>1000</v>
          </cell>
          <cell r="V402">
            <v>550000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 t="str">
            <v/>
          </cell>
          <cell r="AI402">
            <v>1000</v>
          </cell>
          <cell r="AJ402">
            <v>550</v>
          </cell>
          <cell r="AK402">
            <v>550000</v>
          </cell>
          <cell r="AL402">
            <v>2750</v>
          </cell>
          <cell r="AM402">
            <v>2750000</v>
          </cell>
          <cell r="AN402">
            <v>0</v>
          </cell>
          <cell r="AO402" t="str">
            <v>판매계획 미입력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 t="str">
            <v/>
          </cell>
          <cell r="BB402">
            <v>1000</v>
          </cell>
          <cell r="BC402">
            <v>550000</v>
          </cell>
          <cell r="BD402">
            <v>2750000</v>
          </cell>
          <cell r="BE402" t="str">
            <v>판매계획 미입력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 t="str">
            <v/>
          </cell>
          <cell r="BQ402">
            <v>1000</v>
          </cell>
          <cell r="BR402">
            <v>550000</v>
          </cell>
          <cell r="BS402">
            <v>2750000</v>
          </cell>
          <cell r="BT402" t="str">
            <v>판매계획 미입력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 t="str">
            <v/>
          </cell>
          <cell r="CF402">
            <v>1000</v>
          </cell>
          <cell r="CG402">
            <v>550000</v>
          </cell>
          <cell r="CH402">
            <v>2750000</v>
          </cell>
          <cell r="CI402" t="str">
            <v>판매계획 미입력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 t="str">
            <v/>
          </cell>
          <cell r="CT402">
            <v>1000</v>
          </cell>
          <cell r="CU402">
            <v>550000</v>
          </cell>
          <cell r="CV402">
            <v>2750000</v>
          </cell>
          <cell r="CW402" t="str">
            <v>판매계획 미입력</v>
          </cell>
        </row>
        <row r="403">
          <cell r="D403">
            <v>2303516</v>
          </cell>
          <cell r="E403" t="str">
            <v>이지듀베리어리페어크림30G_단상자</v>
          </cell>
          <cell r="F403" t="str">
            <v/>
          </cell>
          <cell r="G403" t="str">
            <v>1</v>
          </cell>
          <cell r="H403">
            <v>0</v>
          </cell>
          <cell r="I403">
            <v>1399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 t="str">
            <v/>
          </cell>
          <cell r="O403" t="str">
            <v/>
          </cell>
          <cell r="P403">
            <v>1000</v>
          </cell>
          <cell r="Q403">
            <v>1399</v>
          </cell>
          <cell r="R403">
            <v>1399000</v>
          </cell>
          <cell r="S403">
            <v>6995</v>
          </cell>
          <cell r="T403">
            <v>6995000</v>
          </cell>
          <cell r="U403">
            <v>1000</v>
          </cell>
          <cell r="V403">
            <v>1399000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 t="str">
            <v/>
          </cell>
          <cell r="AI403">
            <v>1000</v>
          </cell>
          <cell r="AJ403">
            <v>1399</v>
          </cell>
          <cell r="AK403">
            <v>1399000</v>
          </cell>
          <cell r="AL403">
            <v>6995</v>
          </cell>
          <cell r="AM403">
            <v>6995000</v>
          </cell>
          <cell r="AN403">
            <v>0</v>
          </cell>
          <cell r="AO403" t="str">
            <v>판매계획 미입력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 t="str">
            <v/>
          </cell>
          <cell r="BB403">
            <v>1000</v>
          </cell>
          <cell r="BC403">
            <v>1399000</v>
          </cell>
          <cell r="BD403">
            <v>6995000</v>
          </cell>
          <cell r="BE403" t="str">
            <v>판매계획 미입력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 t="str">
            <v/>
          </cell>
          <cell r="BQ403">
            <v>1000</v>
          </cell>
          <cell r="BR403">
            <v>1399000</v>
          </cell>
          <cell r="BS403">
            <v>6995000</v>
          </cell>
          <cell r="BT403" t="str">
            <v>판매계획 미입력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 t="str">
            <v/>
          </cell>
          <cell r="CF403">
            <v>1000</v>
          </cell>
          <cell r="CG403">
            <v>1399000</v>
          </cell>
          <cell r="CH403">
            <v>6995000</v>
          </cell>
          <cell r="CI403" t="str">
            <v>판매계획 미입력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 t="str">
            <v/>
          </cell>
          <cell r="CT403">
            <v>1000</v>
          </cell>
          <cell r="CU403">
            <v>1399000</v>
          </cell>
          <cell r="CV403">
            <v>6995000</v>
          </cell>
          <cell r="CW403" t="str">
            <v>판매계획 미입력</v>
          </cell>
        </row>
        <row r="404">
          <cell r="D404">
            <v>2303517</v>
          </cell>
          <cell r="E404" t="str">
            <v>이지듀베리어리페어크림50ML_단상자</v>
          </cell>
          <cell r="F404" t="str">
            <v/>
          </cell>
          <cell r="G404" t="str">
            <v>1</v>
          </cell>
          <cell r="H404">
            <v>0</v>
          </cell>
          <cell r="I404">
            <v>507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 t="str">
            <v/>
          </cell>
          <cell r="O404" t="str">
            <v/>
          </cell>
          <cell r="P404">
            <v>1000</v>
          </cell>
          <cell r="Q404">
            <v>507</v>
          </cell>
          <cell r="R404">
            <v>507000</v>
          </cell>
          <cell r="S404">
            <v>2535</v>
          </cell>
          <cell r="T404">
            <v>2535000</v>
          </cell>
          <cell r="U404">
            <v>1000</v>
          </cell>
          <cell r="V404">
            <v>507000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 t="str">
            <v/>
          </cell>
          <cell r="AI404">
            <v>1000</v>
          </cell>
          <cell r="AJ404">
            <v>507</v>
          </cell>
          <cell r="AK404">
            <v>507000</v>
          </cell>
          <cell r="AL404">
            <v>2535</v>
          </cell>
          <cell r="AM404">
            <v>2535000</v>
          </cell>
          <cell r="AN404">
            <v>0</v>
          </cell>
          <cell r="AO404" t="str">
            <v>판매계획 미입력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/>
          </cell>
          <cell r="BB404">
            <v>1000</v>
          </cell>
          <cell r="BC404">
            <v>507000</v>
          </cell>
          <cell r="BD404">
            <v>2535000</v>
          </cell>
          <cell r="BE404" t="str">
            <v>판매계획 미입력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 t="str">
            <v/>
          </cell>
          <cell r="BQ404">
            <v>1000</v>
          </cell>
          <cell r="BR404">
            <v>507000</v>
          </cell>
          <cell r="BS404">
            <v>2535000</v>
          </cell>
          <cell r="BT404" t="str">
            <v>판매계획 미입력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 t="str">
            <v/>
          </cell>
          <cell r="CF404">
            <v>1000</v>
          </cell>
          <cell r="CG404">
            <v>507000</v>
          </cell>
          <cell r="CH404">
            <v>2535000</v>
          </cell>
          <cell r="CI404" t="str">
            <v>판매계획 미입력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 t="str">
            <v/>
          </cell>
          <cell r="CT404">
            <v>1000</v>
          </cell>
          <cell r="CU404">
            <v>507000</v>
          </cell>
          <cell r="CV404">
            <v>2535000</v>
          </cell>
          <cell r="CW404" t="str">
            <v>판매계획 미입력</v>
          </cell>
        </row>
        <row r="405">
          <cell r="D405">
            <v>2303518</v>
          </cell>
          <cell r="E405" t="str">
            <v>이지듀베리어리페어크림105ML_단상자</v>
          </cell>
          <cell r="F405" t="str">
            <v/>
          </cell>
          <cell r="G405" t="str">
            <v>1</v>
          </cell>
          <cell r="H405">
            <v>0</v>
          </cell>
          <cell r="I405">
            <v>537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 t="str">
            <v/>
          </cell>
          <cell r="O405" t="str">
            <v/>
          </cell>
          <cell r="P405">
            <v>1000</v>
          </cell>
          <cell r="Q405">
            <v>537</v>
          </cell>
          <cell r="R405">
            <v>537000</v>
          </cell>
          <cell r="S405">
            <v>2685</v>
          </cell>
          <cell r="T405">
            <v>2685000</v>
          </cell>
          <cell r="U405">
            <v>1000</v>
          </cell>
          <cell r="V405">
            <v>537000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 t="str">
            <v/>
          </cell>
          <cell r="AI405">
            <v>1000</v>
          </cell>
          <cell r="AJ405">
            <v>537</v>
          </cell>
          <cell r="AK405">
            <v>537000</v>
          </cell>
          <cell r="AL405">
            <v>2685</v>
          </cell>
          <cell r="AM405">
            <v>2685000</v>
          </cell>
          <cell r="AN405">
            <v>0</v>
          </cell>
          <cell r="AO405" t="str">
            <v>판매계획 미입력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/>
          </cell>
          <cell r="BB405">
            <v>1000</v>
          </cell>
          <cell r="BC405">
            <v>537000</v>
          </cell>
          <cell r="BD405">
            <v>2685000</v>
          </cell>
          <cell r="BE405" t="str">
            <v>판매계획 미입력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 t="str">
            <v/>
          </cell>
          <cell r="BQ405">
            <v>1000</v>
          </cell>
          <cell r="BR405">
            <v>537000</v>
          </cell>
          <cell r="BS405">
            <v>2685000</v>
          </cell>
          <cell r="BT405" t="str">
            <v>판매계획 미입력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 t="str">
            <v/>
          </cell>
          <cell r="CF405">
            <v>1000</v>
          </cell>
          <cell r="CG405">
            <v>537000</v>
          </cell>
          <cell r="CH405">
            <v>2685000</v>
          </cell>
          <cell r="CI405" t="str">
            <v>판매계획 미입력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 t="str">
            <v/>
          </cell>
          <cell r="CT405">
            <v>1000</v>
          </cell>
          <cell r="CU405">
            <v>537000</v>
          </cell>
          <cell r="CV405">
            <v>2685000</v>
          </cell>
          <cell r="CW405" t="str">
            <v>판매계획 미입력</v>
          </cell>
        </row>
        <row r="406">
          <cell r="D406">
            <v>2303519</v>
          </cell>
          <cell r="E406" t="str">
            <v>이지듀베리어리페어마스크25G(*4매입)_단상자</v>
          </cell>
          <cell r="F406" t="str">
            <v/>
          </cell>
          <cell r="G406" t="str">
            <v>1</v>
          </cell>
          <cell r="H406">
            <v>0</v>
          </cell>
          <cell r="I406">
            <v>549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 t="str">
            <v/>
          </cell>
          <cell r="O406" t="str">
            <v/>
          </cell>
          <cell r="P406">
            <v>1000</v>
          </cell>
          <cell r="Q406">
            <v>549</v>
          </cell>
          <cell r="R406">
            <v>549000</v>
          </cell>
          <cell r="S406">
            <v>2745</v>
          </cell>
          <cell r="T406">
            <v>2745000</v>
          </cell>
          <cell r="U406">
            <v>1000</v>
          </cell>
          <cell r="V406">
            <v>549000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 t="str">
            <v/>
          </cell>
          <cell r="AI406">
            <v>1000</v>
          </cell>
          <cell r="AJ406">
            <v>549</v>
          </cell>
          <cell r="AK406">
            <v>549000</v>
          </cell>
          <cell r="AL406">
            <v>2745</v>
          </cell>
          <cell r="AM406">
            <v>2745000</v>
          </cell>
          <cell r="AN406">
            <v>0</v>
          </cell>
          <cell r="AO406" t="str">
            <v>판매계획 미입력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/>
          </cell>
          <cell r="BB406">
            <v>1000</v>
          </cell>
          <cell r="BC406">
            <v>549000</v>
          </cell>
          <cell r="BD406">
            <v>2745000</v>
          </cell>
          <cell r="BE406" t="str">
            <v>판매계획 미입력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 t="str">
            <v/>
          </cell>
          <cell r="BQ406">
            <v>1000</v>
          </cell>
          <cell r="BR406">
            <v>549000</v>
          </cell>
          <cell r="BS406">
            <v>2745000</v>
          </cell>
          <cell r="BT406" t="str">
            <v>판매계획 미입력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 t="str">
            <v/>
          </cell>
          <cell r="CF406">
            <v>1000</v>
          </cell>
          <cell r="CG406">
            <v>549000</v>
          </cell>
          <cell r="CH406">
            <v>2745000</v>
          </cell>
          <cell r="CI406" t="str">
            <v>판매계획 미입력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 t="str">
            <v/>
          </cell>
          <cell r="CT406">
            <v>1000</v>
          </cell>
          <cell r="CU406">
            <v>549000</v>
          </cell>
          <cell r="CV406">
            <v>2745000</v>
          </cell>
          <cell r="CW406" t="str">
            <v>판매계획 미입력</v>
          </cell>
        </row>
        <row r="407">
          <cell r="D407">
            <v>2303520</v>
          </cell>
          <cell r="E407" t="str">
            <v>이지듀베리어리페어토너200ML_단상자</v>
          </cell>
          <cell r="F407" t="str">
            <v/>
          </cell>
          <cell r="G407" t="str">
            <v>1</v>
          </cell>
          <cell r="H407">
            <v>0</v>
          </cell>
          <cell r="I407">
            <v>537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 t="str">
            <v/>
          </cell>
          <cell r="O407" t="str">
            <v/>
          </cell>
          <cell r="P407">
            <v>1000</v>
          </cell>
          <cell r="Q407">
            <v>537</v>
          </cell>
          <cell r="R407">
            <v>537000</v>
          </cell>
          <cell r="S407">
            <v>2685</v>
          </cell>
          <cell r="T407">
            <v>2685000</v>
          </cell>
          <cell r="U407">
            <v>1000</v>
          </cell>
          <cell r="V407">
            <v>537000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 t="str">
            <v/>
          </cell>
          <cell r="AI407">
            <v>1000</v>
          </cell>
          <cell r="AJ407">
            <v>537</v>
          </cell>
          <cell r="AK407">
            <v>537000</v>
          </cell>
          <cell r="AL407">
            <v>2685</v>
          </cell>
          <cell r="AM407">
            <v>2685000</v>
          </cell>
          <cell r="AN407">
            <v>0</v>
          </cell>
          <cell r="AO407" t="str">
            <v>판매계획 미입력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 t="str">
            <v/>
          </cell>
          <cell r="BB407">
            <v>1000</v>
          </cell>
          <cell r="BC407">
            <v>537000</v>
          </cell>
          <cell r="BD407">
            <v>2685000</v>
          </cell>
          <cell r="BE407" t="str">
            <v>판매계획 미입력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 t="str">
            <v/>
          </cell>
          <cell r="BQ407">
            <v>1000</v>
          </cell>
          <cell r="BR407">
            <v>537000</v>
          </cell>
          <cell r="BS407">
            <v>2685000</v>
          </cell>
          <cell r="BT407" t="str">
            <v>판매계획 미입력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 t="str">
            <v/>
          </cell>
          <cell r="CF407">
            <v>1000</v>
          </cell>
          <cell r="CG407">
            <v>537000</v>
          </cell>
          <cell r="CH407">
            <v>2685000</v>
          </cell>
          <cell r="CI407" t="str">
            <v>판매계획 미입력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 t="str">
            <v/>
          </cell>
          <cell r="CT407">
            <v>1000</v>
          </cell>
          <cell r="CU407">
            <v>537000</v>
          </cell>
          <cell r="CV407">
            <v>2685000</v>
          </cell>
          <cell r="CW407" t="str">
            <v>판매계획 미입력</v>
          </cell>
        </row>
        <row r="408">
          <cell r="D408">
            <v>2303521</v>
          </cell>
          <cell r="E408" t="str">
            <v>이지듀베리어리페어미스트60ML_단상자</v>
          </cell>
          <cell r="F408" t="str">
            <v/>
          </cell>
          <cell r="G408" t="str">
            <v>1</v>
          </cell>
          <cell r="H408">
            <v>0</v>
          </cell>
          <cell r="I408">
            <v>495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 t="str">
            <v/>
          </cell>
          <cell r="O408" t="str">
            <v/>
          </cell>
          <cell r="P408">
            <v>1000</v>
          </cell>
          <cell r="Q408">
            <v>495</v>
          </cell>
          <cell r="R408">
            <v>495000</v>
          </cell>
          <cell r="S408">
            <v>2475</v>
          </cell>
          <cell r="T408">
            <v>2475000</v>
          </cell>
          <cell r="U408">
            <v>1000</v>
          </cell>
          <cell r="V408">
            <v>495000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 t="str">
            <v/>
          </cell>
          <cell r="AI408">
            <v>1000</v>
          </cell>
          <cell r="AJ408">
            <v>495</v>
          </cell>
          <cell r="AK408">
            <v>495000</v>
          </cell>
          <cell r="AL408">
            <v>2475</v>
          </cell>
          <cell r="AM408">
            <v>2475000</v>
          </cell>
          <cell r="AN408">
            <v>0</v>
          </cell>
          <cell r="AO408" t="str">
            <v>판매계획 미입력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/>
          </cell>
          <cell r="BB408">
            <v>1000</v>
          </cell>
          <cell r="BC408">
            <v>495000</v>
          </cell>
          <cell r="BD408">
            <v>2475000</v>
          </cell>
          <cell r="BE408" t="str">
            <v>판매계획 미입력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 t="str">
            <v/>
          </cell>
          <cell r="BQ408">
            <v>1000</v>
          </cell>
          <cell r="BR408">
            <v>495000</v>
          </cell>
          <cell r="BS408">
            <v>2475000</v>
          </cell>
          <cell r="BT408" t="str">
            <v>판매계획 미입력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 t="str">
            <v/>
          </cell>
          <cell r="CF408">
            <v>1000</v>
          </cell>
          <cell r="CG408">
            <v>495000</v>
          </cell>
          <cell r="CH408">
            <v>2475000</v>
          </cell>
          <cell r="CI408" t="str">
            <v>판매계획 미입력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 t="str">
            <v/>
          </cell>
          <cell r="CT408">
            <v>1000</v>
          </cell>
          <cell r="CU408">
            <v>495000</v>
          </cell>
          <cell r="CV408">
            <v>2475000</v>
          </cell>
          <cell r="CW408" t="str">
            <v>판매계획 미입력</v>
          </cell>
        </row>
        <row r="409">
          <cell r="D409">
            <v>2303522</v>
          </cell>
          <cell r="E409" t="str">
            <v>이지듀디더블유이지에프콜라겐실크림앰플55G_단상자</v>
          </cell>
          <cell r="F409" t="str">
            <v/>
          </cell>
          <cell r="G409" t="str">
            <v>1</v>
          </cell>
          <cell r="H409">
            <v>0</v>
          </cell>
          <cell r="I409">
            <v>850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 t="str">
            <v/>
          </cell>
          <cell r="O409" t="str">
            <v/>
          </cell>
          <cell r="P409">
            <v>1000</v>
          </cell>
          <cell r="Q409">
            <v>850</v>
          </cell>
          <cell r="R409">
            <v>850000</v>
          </cell>
          <cell r="S409">
            <v>4250</v>
          </cell>
          <cell r="T409">
            <v>4250000</v>
          </cell>
          <cell r="U409">
            <v>1000</v>
          </cell>
          <cell r="V409">
            <v>850000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 t="str">
            <v/>
          </cell>
          <cell r="AI409">
            <v>1000</v>
          </cell>
          <cell r="AJ409">
            <v>850</v>
          </cell>
          <cell r="AK409">
            <v>850000</v>
          </cell>
          <cell r="AL409">
            <v>4250</v>
          </cell>
          <cell r="AM409">
            <v>4250000</v>
          </cell>
          <cell r="AN409">
            <v>0</v>
          </cell>
          <cell r="AO409" t="str">
            <v>판매계획 미입력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/>
          </cell>
          <cell r="BB409">
            <v>1000</v>
          </cell>
          <cell r="BC409">
            <v>850000</v>
          </cell>
          <cell r="BD409">
            <v>4250000</v>
          </cell>
          <cell r="BE409" t="str">
            <v>판매계획 미입력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 t="str">
            <v/>
          </cell>
          <cell r="BQ409">
            <v>1000</v>
          </cell>
          <cell r="BR409">
            <v>850000</v>
          </cell>
          <cell r="BS409">
            <v>4250000</v>
          </cell>
          <cell r="BT409" t="str">
            <v>판매계획 미입력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 t="str">
            <v/>
          </cell>
          <cell r="CF409">
            <v>1000</v>
          </cell>
          <cell r="CG409">
            <v>850000</v>
          </cell>
          <cell r="CH409">
            <v>4250000</v>
          </cell>
          <cell r="CI409" t="str">
            <v>판매계획 미입력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 t="str">
            <v/>
          </cell>
          <cell r="CT409">
            <v>1000</v>
          </cell>
          <cell r="CU409">
            <v>850000</v>
          </cell>
          <cell r="CV409">
            <v>4250000</v>
          </cell>
          <cell r="CW409" t="str">
            <v>판매계획 미입력</v>
          </cell>
        </row>
        <row r="410">
          <cell r="D410">
            <v>2303524</v>
          </cell>
          <cell r="E410" t="str">
            <v>이지듀디더블유이지에프크림프레좀알엑스50ML_단상자</v>
          </cell>
          <cell r="F410" t="str">
            <v/>
          </cell>
          <cell r="G410" t="str">
            <v>1</v>
          </cell>
          <cell r="H410">
            <v>0</v>
          </cell>
          <cell r="I410">
            <v>702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 t="str">
            <v/>
          </cell>
          <cell r="O410" t="str">
            <v/>
          </cell>
          <cell r="P410">
            <v>1000</v>
          </cell>
          <cell r="Q410">
            <v>702</v>
          </cell>
          <cell r="R410">
            <v>702000</v>
          </cell>
          <cell r="S410">
            <v>3510</v>
          </cell>
          <cell r="T410">
            <v>3510000</v>
          </cell>
          <cell r="U410">
            <v>1000</v>
          </cell>
          <cell r="V410">
            <v>702000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 t="str">
            <v/>
          </cell>
          <cell r="AI410">
            <v>1000</v>
          </cell>
          <cell r="AJ410">
            <v>702</v>
          </cell>
          <cell r="AK410">
            <v>702000</v>
          </cell>
          <cell r="AL410">
            <v>3510</v>
          </cell>
          <cell r="AM410">
            <v>3510000</v>
          </cell>
          <cell r="AN410">
            <v>0</v>
          </cell>
          <cell r="AO410" t="str">
            <v>판매계획 미입력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/>
          </cell>
          <cell r="BB410">
            <v>1000</v>
          </cell>
          <cell r="BC410">
            <v>702000</v>
          </cell>
          <cell r="BD410">
            <v>3510000</v>
          </cell>
          <cell r="BE410" t="str">
            <v>판매계획 미입력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 t="str">
            <v/>
          </cell>
          <cell r="BQ410">
            <v>1000</v>
          </cell>
          <cell r="BR410">
            <v>702000</v>
          </cell>
          <cell r="BS410">
            <v>3510000</v>
          </cell>
          <cell r="BT410" t="str">
            <v>판매계획 미입력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 t="str">
            <v/>
          </cell>
          <cell r="CF410">
            <v>1000</v>
          </cell>
          <cell r="CG410">
            <v>702000</v>
          </cell>
          <cell r="CH410">
            <v>3510000</v>
          </cell>
          <cell r="CI410" t="str">
            <v>판매계획 미입력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 t="str">
            <v/>
          </cell>
          <cell r="CT410">
            <v>1000</v>
          </cell>
          <cell r="CU410">
            <v>702000</v>
          </cell>
          <cell r="CV410">
            <v>3510000</v>
          </cell>
          <cell r="CW410" t="str">
            <v>판매계획 미입력</v>
          </cell>
        </row>
        <row r="411">
          <cell r="D411">
            <v>2303584</v>
          </cell>
          <cell r="E411" t="str">
            <v>[추석세트]이지듀쿠션앤앰플기프트세트21호내추럴_싸바리(상단+포밍+하단)</v>
          </cell>
          <cell r="F411" t="str">
            <v/>
          </cell>
          <cell r="G411" t="str">
            <v>1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 t="str">
            <v/>
          </cell>
          <cell r="O411" t="str">
            <v/>
          </cell>
          <cell r="P411">
            <v>346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346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/>
          </cell>
          <cell r="AI411">
            <v>346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판매계획 미입력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 t="str">
            <v/>
          </cell>
          <cell r="BB411">
            <v>346</v>
          </cell>
          <cell r="BC411">
            <v>0</v>
          </cell>
          <cell r="BD411">
            <v>0</v>
          </cell>
          <cell r="BE411" t="str">
            <v>판매계획 미입력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 t="str">
            <v/>
          </cell>
          <cell r="BQ411">
            <v>346</v>
          </cell>
          <cell r="BR411">
            <v>0</v>
          </cell>
          <cell r="BS411">
            <v>0</v>
          </cell>
          <cell r="BT411" t="str">
            <v>판매계획 미입력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 t="str">
            <v/>
          </cell>
          <cell r="CF411">
            <v>346</v>
          </cell>
          <cell r="CG411">
            <v>0</v>
          </cell>
          <cell r="CH411">
            <v>0</v>
          </cell>
          <cell r="CI411" t="str">
            <v>판매계획 미입력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 t="str">
            <v/>
          </cell>
          <cell r="CT411">
            <v>346</v>
          </cell>
          <cell r="CU411">
            <v>0</v>
          </cell>
          <cell r="CV411">
            <v>0</v>
          </cell>
          <cell r="CW411" t="str">
            <v>판매계획 미입력</v>
          </cell>
        </row>
        <row r="412">
          <cell r="D412">
            <v>2303620</v>
          </cell>
          <cell r="E412" t="str">
            <v>리프트이지에프10코어이펙트앰플1ml_용기라벨</v>
          </cell>
          <cell r="F412" t="str">
            <v/>
          </cell>
          <cell r="G412" t="str">
            <v>1</v>
          </cell>
          <cell r="H412">
            <v>0</v>
          </cell>
          <cell r="I412">
            <v>25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 t="str">
            <v/>
          </cell>
          <cell r="O412" t="str">
            <v/>
          </cell>
          <cell r="P412">
            <v>101011</v>
          </cell>
          <cell r="Q412">
            <v>25</v>
          </cell>
          <cell r="R412">
            <v>2525275</v>
          </cell>
          <cell r="S412">
            <v>125</v>
          </cell>
          <cell r="T412">
            <v>12626375</v>
          </cell>
          <cell r="U412">
            <v>101011</v>
          </cell>
          <cell r="V412">
            <v>2525275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/>
          </cell>
          <cell r="AI412">
            <v>101011</v>
          </cell>
          <cell r="AJ412">
            <v>25</v>
          </cell>
          <cell r="AK412">
            <v>2525275</v>
          </cell>
          <cell r="AL412">
            <v>125</v>
          </cell>
          <cell r="AM412">
            <v>12626375</v>
          </cell>
          <cell r="AN412">
            <v>0</v>
          </cell>
          <cell r="AO412" t="str">
            <v>판매계획 미입력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/>
          </cell>
          <cell r="BB412">
            <v>101011</v>
          </cell>
          <cell r="BC412">
            <v>2525275</v>
          </cell>
          <cell r="BD412">
            <v>12626375</v>
          </cell>
          <cell r="BE412" t="str">
            <v>판매계획 미입력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 t="str">
            <v/>
          </cell>
          <cell r="BQ412">
            <v>101011</v>
          </cell>
          <cell r="BR412">
            <v>2525275</v>
          </cell>
          <cell r="BS412">
            <v>12626375</v>
          </cell>
          <cell r="BT412" t="str">
            <v>판매계획 미입력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 t="str">
            <v/>
          </cell>
          <cell r="CF412">
            <v>101011</v>
          </cell>
          <cell r="CG412">
            <v>2525275</v>
          </cell>
          <cell r="CH412">
            <v>12626375</v>
          </cell>
          <cell r="CI412" t="str">
            <v>판매계획 미입력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 t="str">
            <v/>
          </cell>
          <cell r="CT412">
            <v>101011</v>
          </cell>
          <cell r="CU412">
            <v>2525275</v>
          </cell>
          <cell r="CV412">
            <v>12626375</v>
          </cell>
          <cell r="CW412" t="str">
            <v>판매계획 미입력</v>
          </cell>
        </row>
        <row r="413">
          <cell r="D413">
            <v>7001011</v>
          </cell>
          <cell r="E413" t="str">
            <v>[판촉물_상품]비비또실리콘클렌징브러쉬_오렌지</v>
          </cell>
          <cell r="F413" t="str">
            <v/>
          </cell>
          <cell r="G413" t="str">
            <v>1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 t="str">
            <v/>
          </cell>
          <cell r="O413" t="str">
            <v/>
          </cell>
          <cell r="P413">
            <v>467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467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 t="str">
            <v/>
          </cell>
          <cell r="AI413">
            <v>467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판매계획 미입력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 t="str">
            <v/>
          </cell>
          <cell r="BB413">
            <v>467</v>
          </cell>
          <cell r="BC413">
            <v>0</v>
          </cell>
          <cell r="BD413">
            <v>0</v>
          </cell>
          <cell r="BE413" t="str">
            <v>판매계획 미입력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 t="str">
            <v/>
          </cell>
          <cell r="BQ413">
            <v>467</v>
          </cell>
          <cell r="BR413">
            <v>0</v>
          </cell>
          <cell r="BS413">
            <v>0</v>
          </cell>
          <cell r="BT413" t="str">
            <v>판매계획 미입력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 t="str">
            <v/>
          </cell>
          <cell r="CF413">
            <v>467</v>
          </cell>
          <cell r="CG413">
            <v>0</v>
          </cell>
          <cell r="CH413">
            <v>0</v>
          </cell>
          <cell r="CI413" t="str">
            <v>판매계획 미입력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 t="str">
            <v/>
          </cell>
          <cell r="CT413">
            <v>467</v>
          </cell>
          <cell r="CU413">
            <v>0</v>
          </cell>
          <cell r="CV413">
            <v>0</v>
          </cell>
          <cell r="CW413" t="str">
            <v>판매계획 미입력</v>
          </cell>
        </row>
        <row r="414">
          <cell r="D414">
            <v>7001012</v>
          </cell>
          <cell r="E414" t="str">
            <v>[판촉물_상품]클렌징브러쉬듀오</v>
          </cell>
          <cell r="F414" t="str">
            <v/>
          </cell>
          <cell r="G414">
            <v>3</v>
          </cell>
          <cell r="H414">
            <v>0</v>
          </cell>
          <cell r="I414">
            <v>19.063991081382387</v>
          </cell>
          <cell r="J414">
            <v>45.666666666666664</v>
          </cell>
          <cell r="K414">
            <v>49</v>
          </cell>
          <cell r="L414">
            <v>1</v>
          </cell>
          <cell r="M414">
            <v>0</v>
          </cell>
          <cell r="N414" t="str">
            <v/>
          </cell>
          <cell r="O414" t="str">
            <v/>
          </cell>
          <cell r="P414">
            <v>4485</v>
          </cell>
          <cell r="Q414">
            <v>19.063991081382387</v>
          </cell>
          <cell r="R414">
            <v>85502</v>
          </cell>
          <cell r="S414">
            <v>8184.8367346938776</v>
          </cell>
          <cell r="T414">
            <v>36708992.755102038</v>
          </cell>
          <cell r="U414">
            <v>4485</v>
          </cell>
          <cell r="V414">
            <v>85502</v>
          </cell>
          <cell r="W414">
            <v>0</v>
          </cell>
          <cell r="X414">
            <v>49</v>
          </cell>
          <cell r="Y414">
            <v>19.061224489795919</v>
          </cell>
          <cell r="Z414">
            <v>1037.092682665563</v>
          </cell>
          <cell r="AA414">
            <v>8184.8367346938776</v>
          </cell>
          <cell r="AB414">
            <v>401057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 t="str">
            <v/>
          </cell>
          <cell r="AI414">
            <v>4436</v>
          </cell>
          <cell r="AJ414">
            <v>19.040781631500099</v>
          </cell>
          <cell r="AK414">
            <v>84464.907317334437</v>
          </cell>
          <cell r="AL414">
            <v>8184.8367346938767</v>
          </cell>
          <cell r="AM414">
            <v>36307935.755102038</v>
          </cell>
          <cell r="AN414">
            <v>0</v>
          </cell>
          <cell r="AO414" t="str">
            <v>판매계획 미입력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 t="str">
            <v/>
          </cell>
          <cell r="BB414">
            <v>4436</v>
          </cell>
          <cell r="BC414">
            <v>84464.907317334437</v>
          </cell>
          <cell r="BD414">
            <v>36307935.755102038</v>
          </cell>
          <cell r="BE414" t="str">
            <v>판매계획 미입력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 t="str">
            <v/>
          </cell>
          <cell r="BQ414">
            <v>4436</v>
          </cell>
          <cell r="BR414">
            <v>84464.907317334437</v>
          </cell>
          <cell r="BS414">
            <v>36307935.755102038</v>
          </cell>
          <cell r="BT414">
            <v>8742.4817518248183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 t="str">
            <v/>
          </cell>
          <cell r="CF414">
            <v>4436</v>
          </cell>
          <cell r="CG414">
            <v>84464.907317334437</v>
          </cell>
          <cell r="CH414">
            <v>36307935.755102038</v>
          </cell>
          <cell r="CI414">
            <v>4371.2408759124091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 t="str">
            <v/>
          </cell>
          <cell r="CT414">
            <v>4436</v>
          </cell>
          <cell r="CU414">
            <v>84464.907317334437</v>
          </cell>
          <cell r="CV414">
            <v>36307935.755102038</v>
          </cell>
          <cell r="CW414">
            <v>2914.1605839416061</v>
          </cell>
        </row>
        <row r="415">
          <cell r="D415">
            <v>7001023</v>
          </cell>
          <cell r="E415" t="str">
            <v>[판촉물_부자재][EX]불투명비닐쇼핑백1장_로컬용(26*32)_단종</v>
          </cell>
          <cell r="F415" t="str">
            <v/>
          </cell>
          <cell r="G415" t="str">
            <v>1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 t="str">
            <v/>
          </cell>
          <cell r="O415" t="str">
            <v/>
          </cell>
          <cell r="P415">
            <v>1509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1509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 t="str">
            <v/>
          </cell>
          <cell r="AI415">
            <v>1509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판매계획 미입력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 t="str">
            <v/>
          </cell>
          <cell r="BB415">
            <v>1509</v>
          </cell>
          <cell r="BC415">
            <v>0</v>
          </cell>
          <cell r="BD415">
            <v>0</v>
          </cell>
          <cell r="BE415" t="str">
            <v>판매계획 미입력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 t="str">
            <v/>
          </cell>
          <cell r="BQ415">
            <v>1509</v>
          </cell>
          <cell r="BR415">
            <v>0</v>
          </cell>
          <cell r="BS415">
            <v>0</v>
          </cell>
          <cell r="BT415" t="str">
            <v>판매계획 미입력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 t="str">
            <v/>
          </cell>
          <cell r="CF415">
            <v>1509</v>
          </cell>
          <cell r="CG415">
            <v>0</v>
          </cell>
          <cell r="CH415">
            <v>0</v>
          </cell>
          <cell r="CI415" t="str">
            <v>판매계획 미입력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 t="str">
            <v/>
          </cell>
          <cell r="CT415">
            <v>1509</v>
          </cell>
          <cell r="CU415">
            <v>0</v>
          </cell>
          <cell r="CV415">
            <v>0</v>
          </cell>
          <cell r="CW415" t="str">
            <v>판매계획 미입력</v>
          </cell>
        </row>
        <row r="416">
          <cell r="D416">
            <v>7301234</v>
          </cell>
          <cell r="E416" t="str">
            <v>[EA]아크네클리어필해면스펀지</v>
          </cell>
          <cell r="F416" t="str">
            <v/>
          </cell>
          <cell r="G416" t="str">
            <v>1</v>
          </cell>
          <cell r="H416">
            <v>0</v>
          </cell>
          <cell r="I416">
            <v>1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 t="str">
            <v/>
          </cell>
          <cell r="O416" t="str">
            <v/>
          </cell>
          <cell r="P416">
            <v>1</v>
          </cell>
          <cell r="Q416">
            <v>1</v>
          </cell>
          <cell r="R416">
            <v>1</v>
          </cell>
          <cell r="S416">
            <v>5</v>
          </cell>
          <cell r="T416">
            <v>5</v>
          </cell>
          <cell r="U416">
            <v>1</v>
          </cell>
          <cell r="V416">
            <v>1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 t="str">
            <v/>
          </cell>
          <cell r="AI416">
            <v>1</v>
          </cell>
          <cell r="AJ416">
            <v>1</v>
          </cell>
          <cell r="AK416">
            <v>1</v>
          </cell>
          <cell r="AL416">
            <v>5</v>
          </cell>
          <cell r="AM416">
            <v>5</v>
          </cell>
          <cell r="AN416">
            <v>0</v>
          </cell>
          <cell r="AO416" t="str">
            <v>판매계획 미입력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/>
          </cell>
          <cell r="BB416">
            <v>1</v>
          </cell>
          <cell r="BC416">
            <v>1</v>
          </cell>
          <cell r="BD416">
            <v>5</v>
          </cell>
          <cell r="BE416" t="str">
            <v>판매계획 미입력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 t="str">
            <v/>
          </cell>
          <cell r="BQ416">
            <v>1</v>
          </cell>
          <cell r="BR416">
            <v>1</v>
          </cell>
          <cell r="BS416">
            <v>5</v>
          </cell>
          <cell r="BT416" t="str">
            <v>판매계획 미입력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 t="str">
            <v/>
          </cell>
          <cell r="CF416">
            <v>1</v>
          </cell>
          <cell r="CG416">
            <v>1</v>
          </cell>
          <cell r="CH416">
            <v>5</v>
          </cell>
          <cell r="CI416" t="str">
            <v>판매계획 미입력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 t="str">
            <v/>
          </cell>
          <cell r="CT416">
            <v>1</v>
          </cell>
          <cell r="CU416">
            <v>1</v>
          </cell>
          <cell r="CV416">
            <v>5</v>
          </cell>
          <cell r="CW416" t="str">
            <v>판매계획 미입력</v>
          </cell>
        </row>
        <row r="417">
          <cell r="D417">
            <v>7301591</v>
          </cell>
          <cell r="E417" t="str">
            <v>레티놀배송지연엽서</v>
          </cell>
          <cell r="F417" t="str">
            <v/>
          </cell>
          <cell r="G417" t="str">
            <v>1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 t="str">
            <v/>
          </cell>
          <cell r="O417" t="str">
            <v/>
          </cell>
          <cell r="P417">
            <v>107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107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 t="str">
            <v/>
          </cell>
          <cell r="AI417">
            <v>107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판매계획 미입력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 t="str">
            <v/>
          </cell>
          <cell r="BB417">
            <v>107</v>
          </cell>
          <cell r="BC417">
            <v>0</v>
          </cell>
          <cell r="BD417">
            <v>0</v>
          </cell>
          <cell r="BE417" t="str">
            <v>판매계획 미입력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 t="str">
            <v/>
          </cell>
          <cell r="BQ417">
            <v>107</v>
          </cell>
          <cell r="BR417">
            <v>0</v>
          </cell>
          <cell r="BS417">
            <v>0</v>
          </cell>
          <cell r="BT417" t="str">
            <v>판매계획 미입력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 t="str">
            <v/>
          </cell>
          <cell r="CF417">
            <v>107</v>
          </cell>
          <cell r="CG417">
            <v>0</v>
          </cell>
          <cell r="CH417">
            <v>0</v>
          </cell>
          <cell r="CI417" t="str">
            <v>판매계획 미입력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 t="str">
            <v/>
          </cell>
          <cell r="CT417">
            <v>107</v>
          </cell>
          <cell r="CU417">
            <v>0</v>
          </cell>
          <cell r="CV417">
            <v>0</v>
          </cell>
          <cell r="CW417" t="str">
            <v>판매계획 미입력</v>
          </cell>
        </row>
        <row r="418">
          <cell r="D418">
            <v>7302211</v>
          </cell>
          <cell r="E418" t="str">
            <v>[부자재_쇼핑백]이지듀중형쇼핑백(220*90*200)_25가정의달</v>
          </cell>
          <cell r="F418" t="str">
            <v/>
          </cell>
          <cell r="G418">
            <v>3</v>
          </cell>
          <cell r="H418">
            <v>0</v>
          </cell>
          <cell r="I418">
            <v>297</v>
          </cell>
          <cell r="J418">
            <v>3640.6666666666665</v>
          </cell>
          <cell r="K418">
            <v>8984</v>
          </cell>
          <cell r="L418">
            <v>1</v>
          </cell>
          <cell r="M418">
            <v>0</v>
          </cell>
          <cell r="N418" t="str">
            <v/>
          </cell>
          <cell r="O418" t="str">
            <v/>
          </cell>
          <cell r="P418">
            <v>22394</v>
          </cell>
          <cell r="Q418">
            <v>297</v>
          </cell>
          <cell r="R418">
            <v>6651018</v>
          </cell>
          <cell r="S418">
            <v>31.676729048006511</v>
          </cell>
          <cell r="T418">
            <v>709368.67030105775</v>
          </cell>
          <cell r="U418">
            <v>22394</v>
          </cell>
          <cell r="V418">
            <v>6651018</v>
          </cell>
          <cell r="W418">
            <v>0</v>
          </cell>
          <cell r="X418">
            <v>12290</v>
          </cell>
          <cell r="Y418">
            <v>297</v>
          </cell>
          <cell r="Z418">
            <v>4053022.6057580849</v>
          </cell>
          <cell r="AA418">
            <v>31.676729048006511</v>
          </cell>
          <cell r="AB418">
            <v>389307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 t="str">
            <v/>
          </cell>
          <cell r="AI418">
            <v>10104</v>
          </cell>
          <cell r="AJ418">
            <v>257.12543490121885</v>
          </cell>
          <cell r="AK418">
            <v>2597995.3942419151</v>
          </cell>
          <cell r="AL418">
            <v>31.676729048006507</v>
          </cell>
          <cell r="AM418">
            <v>320061.67030105775</v>
          </cell>
          <cell r="AN418">
            <v>0</v>
          </cell>
          <cell r="AO418">
            <v>2217.9512195121952</v>
          </cell>
          <cell r="AP418">
            <v>0</v>
          </cell>
          <cell r="AQ418">
            <v>0</v>
          </cell>
          <cell r="AR418">
            <v>0</v>
          </cell>
          <cell r="AS418">
            <v>170</v>
          </cell>
          <cell r="AT418">
            <v>43711.323933207204</v>
          </cell>
          <cell r="AU418">
            <v>5385.0439381611059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/>
          </cell>
          <cell r="BB418">
            <v>9934</v>
          </cell>
          <cell r="BC418">
            <v>2554284.0703087081</v>
          </cell>
          <cell r="BD418">
            <v>314676.62636289664</v>
          </cell>
          <cell r="BE418">
            <v>2884.0645161290322</v>
          </cell>
          <cell r="BF418">
            <v>0</v>
          </cell>
          <cell r="BG418">
            <v>0</v>
          </cell>
          <cell r="BH418">
            <v>170</v>
          </cell>
          <cell r="BI418">
            <v>43711.323933207204</v>
          </cell>
          <cell r="BJ418">
            <v>5385.0439381611059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 t="str">
            <v/>
          </cell>
          <cell r="BQ418">
            <v>9764</v>
          </cell>
          <cell r="BR418">
            <v>2510572.7463755007</v>
          </cell>
          <cell r="BS418">
            <v>309291.58242473553</v>
          </cell>
          <cell r="BT418">
            <v>232.43519661435374</v>
          </cell>
          <cell r="BU418">
            <v>0</v>
          </cell>
          <cell r="BV418">
            <v>0</v>
          </cell>
          <cell r="BW418">
            <v>70</v>
          </cell>
          <cell r="BX418">
            <v>17998.780443085321</v>
          </cell>
          <cell r="BY418">
            <v>2217.3710333604554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 t="str">
            <v/>
          </cell>
          <cell r="CF418">
            <v>9694</v>
          </cell>
          <cell r="CG418">
            <v>2492573.9659324153</v>
          </cell>
          <cell r="CH418">
            <v>307074.21139137511</v>
          </cell>
          <cell r="CI418">
            <v>118.68051147184185</v>
          </cell>
          <cell r="CJ418">
            <v>0</v>
          </cell>
          <cell r="CK418">
            <v>70</v>
          </cell>
          <cell r="CL418">
            <v>17998.780443085321</v>
          </cell>
          <cell r="CM418">
            <v>2217.3710333604554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 t="str">
            <v/>
          </cell>
          <cell r="CT418">
            <v>9624</v>
          </cell>
          <cell r="CU418">
            <v>2474575.1854893304</v>
          </cell>
          <cell r="CV418">
            <v>304856.84035801463</v>
          </cell>
          <cell r="CW418">
            <v>79.304156747848381</v>
          </cell>
        </row>
        <row r="419">
          <cell r="D419">
            <v>7302221</v>
          </cell>
          <cell r="E419" t="str">
            <v>[판촉물]이지듀로즈에디션프리저브드플라워</v>
          </cell>
          <cell r="F419" t="str">
            <v/>
          </cell>
          <cell r="G419">
            <v>3</v>
          </cell>
          <cell r="H419">
            <v>0</v>
          </cell>
          <cell r="I419">
            <v>5033.9362064448524</v>
          </cell>
          <cell r="J419">
            <v>0</v>
          </cell>
          <cell r="K419">
            <v>0</v>
          </cell>
          <cell r="L419">
            <v>1</v>
          </cell>
          <cell r="M419">
            <v>0</v>
          </cell>
          <cell r="N419" t="str">
            <v/>
          </cell>
          <cell r="O419" t="str">
            <v/>
          </cell>
          <cell r="P419">
            <v>7634</v>
          </cell>
          <cell r="Q419">
            <v>5033.9362064448524</v>
          </cell>
          <cell r="R419">
            <v>38429069</v>
          </cell>
          <cell r="S419">
            <v>25169.68103222426</v>
          </cell>
          <cell r="T419">
            <v>192145345</v>
          </cell>
          <cell r="U419">
            <v>7634</v>
          </cell>
          <cell r="V419">
            <v>38429069</v>
          </cell>
          <cell r="W419">
            <v>0</v>
          </cell>
          <cell r="X419">
            <v>10</v>
          </cell>
          <cell r="Y419">
            <v>5033.8999999999996</v>
          </cell>
          <cell r="Z419">
            <v>55895.2982362974</v>
          </cell>
          <cell r="AA419">
            <v>25169.499999999996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 t="str">
            <v/>
          </cell>
          <cell r="AI419">
            <v>7624</v>
          </cell>
          <cell r="AJ419">
            <v>5033.2074635052077</v>
          </cell>
          <cell r="AK419">
            <v>38373173.701763704</v>
          </cell>
          <cell r="AL419">
            <v>25202.694779643232</v>
          </cell>
          <cell r="AM419">
            <v>192145345</v>
          </cell>
          <cell r="AN419">
            <v>0</v>
          </cell>
          <cell r="AO419">
            <v>7624</v>
          </cell>
          <cell r="AP419">
            <v>0</v>
          </cell>
          <cell r="AQ419">
            <v>0</v>
          </cell>
          <cell r="AR419">
            <v>0</v>
          </cell>
          <cell r="AS419">
            <v>30</v>
          </cell>
          <cell r="AT419">
            <v>150996.22390515622</v>
          </cell>
          <cell r="AU419">
            <v>756080.84338929702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/>
          </cell>
          <cell r="BB419">
            <v>7594</v>
          </cell>
          <cell r="BC419">
            <v>38222177.477858543</v>
          </cell>
          <cell r="BD419">
            <v>191389264.1566107</v>
          </cell>
          <cell r="BE419">
            <v>7594</v>
          </cell>
          <cell r="BF419">
            <v>0</v>
          </cell>
          <cell r="BG419">
            <v>0</v>
          </cell>
          <cell r="BH419">
            <v>30</v>
          </cell>
          <cell r="BI419">
            <v>150996.22390515622</v>
          </cell>
          <cell r="BJ419">
            <v>756080.84338929702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 t="str">
            <v/>
          </cell>
          <cell r="BQ419">
            <v>7564</v>
          </cell>
          <cell r="BR419">
            <v>38071181.25395339</v>
          </cell>
          <cell r="BS419">
            <v>190633183.3132214</v>
          </cell>
          <cell r="BT419">
            <v>11346</v>
          </cell>
          <cell r="BU419">
            <v>0</v>
          </cell>
          <cell r="BV419">
            <v>0</v>
          </cell>
          <cell r="BW419">
            <v>30</v>
          </cell>
          <cell r="BX419">
            <v>150996.22390515622</v>
          </cell>
          <cell r="BY419">
            <v>756080.84338929702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 t="str">
            <v/>
          </cell>
          <cell r="CF419">
            <v>7534</v>
          </cell>
          <cell r="CG419">
            <v>37920185.030048236</v>
          </cell>
          <cell r="CH419">
            <v>189877102.46983212</v>
          </cell>
          <cell r="CI419">
            <v>22602</v>
          </cell>
          <cell r="CJ419">
            <v>0</v>
          </cell>
          <cell r="CK419">
            <v>30</v>
          </cell>
          <cell r="CL419">
            <v>150996.22390515622</v>
          </cell>
          <cell r="CM419">
            <v>756080.84338929702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 t="str">
            <v/>
          </cell>
          <cell r="CT419">
            <v>7504</v>
          </cell>
          <cell r="CU419">
            <v>37769188.806143075</v>
          </cell>
          <cell r="CV419">
            <v>189121021.62644282</v>
          </cell>
          <cell r="CW419" t="str">
            <v>판매계획 미입력</v>
          </cell>
        </row>
        <row r="420">
          <cell r="D420">
            <v>7302223</v>
          </cell>
          <cell r="E420" t="str">
            <v>[판촉물]이지듀대형쇼핑백_2025_(285*90*250)</v>
          </cell>
          <cell r="F420" t="str">
            <v/>
          </cell>
          <cell r="G420">
            <v>2</v>
          </cell>
          <cell r="H420">
            <v>0</v>
          </cell>
          <cell r="I420">
            <v>310</v>
          </cell>
          <cell r="J420">
            <v>323.5</v>
          </cell>
          <cell r="K420">
            <v>27</v>
          </cell>
          <cell r="L420">
            <v>1</v>
          </cell>
          <cell r="M420">
            <v>0</v>
          </cell>
          <cell r="N420" t="str">
            <v/>
          </cell>
          <cell r="O420" t="str">
            <v/>
          </cell>
          <cell r="P420">
            <v>11745</v>
          </cell>
          <cell r="Q420">
            <v>310</v>
          </cell>
          <cell r="R420">
            <v>3640950</v>
          </cell>
          <cell r="S420">
            <v>5.7819148936170217</v>
          </cell>
          <cell r="T420">
            <v>67908.590425531918</v>
          </cell>
          <cell r="U420">
            <v>11745</v>
          </cell>
          <cell r="V420">
            <v>3640950</v>
          </cell>
          <cell r="W420">
            <v>0</v>
          </cell>
          <cell r="X420">
            <v>1316</v>
          </cell>
          <cell r="Y420">
            <v>310</v>
          </cell>
          <cell r="Z420">
            <v>452989.64755914675</v>
          </cell>
          <cell r="AA420">
            <v>5.7819148936170217</v>
          </cell>
          <cell r="AB420">
            <v>7609.0000000000009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 t="str">
            <v/>
          </cell>
          <cell r="AI420">
            <v>10429</v>
          </cell>
          <cell r="AJ420">
            <v>305.68226603134082</v>
          </cell>
          <cell r="AK420">
            <v>3187960.3524408531</v>
          </cell>
          <cell r="AL420">
            <v>5.7819148936170217</v>
          </cell>
          <cell r="AM420">
            <v>60299.590425531918</v>
          </cell>
          <cell r="AN420">
            <v>0</v>
          </cell>
          <cell r="AO420">
            <v>720.89861751152068</v>
          </cell>
          <cell r="AP420">
            <v>0</v>
          </cell>
          <cell r="AQ420">
            <v>0</v>
          </cell>
          <cell r="AR420">
            <v>0</v>
          </cell>
          <cell r="AS420">
            <v>462</v>
          </cell>
          <cell r="AT420">
            <v>141225.20690647946</v>
          </cell>
          <cell r="AU420">
            <v>2671.244680851064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/>
          </cell>
          <cell r="BB420">
            <v>9967</v>
          </cell>
          <cell r="BC420">
            <v>3046735.1455343738</v>
          </cell>
          <cell r="BD420">
            <v>57628.345744680853</v>
          </cell>
          <cell r="BE420">
            <v>735.27049180327867</v>
          </cell>
          <cell r="BF420">
            <v>0</v>
          </cell>
          <cell r="BG420">
            <v>0</v>
          </cell>
          <cell r="BH420">
            <v>480</v>
          </cell>
          <cell r="BI420">
            <v>146727.48769504359</v>
          </cell>
          <cell r="BJ420">
            <v>2775.3191489361702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 t="str">
            <v/>
          </cell>
          <cell r="BQ420">
            <v>9487</v>
          </cell>
          <cell r="BR420">
            <v>2900007.6578393304</v>
          </cell>
          <cell r="BS420">
            <v>54853.026595744683</v>
          </cell>
          <cell r="BT420">
            <v>802.8490832157969</v>
          </cell>
          <cell r="BU420">
            <v>0</v>
          </cell>
          <cell r="BV420">
            <v>0</v>
          </cell>
          <cell r="BW420">
            <v>360</v>
          </cell>
          <cell r="BX420">
            <v>110045.6157712827</v>
          </cell>
          <cell r="BY420">
            <v>2081.489361702128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 t="str">
            <v/>
          </cell>
          <cell r="CF420">
            <v>9127</v>
          </cell>
          <cell r="CG420">
            <v>2789962.0420680474</v>
          </cell>
          <cell r="CH420">
            <v>52771.53723404256</v>
          </cell>
          <cell r="CI420">
            <v>799.83446932814024</v>
          </cell>
          <cell r="CJ420">
            <v>0</v>
          </cell>
          <cell r="CK420">
            <v>380</v>
          </cell>
          <cell r="CL420">
            <v>116159.26109190952</v>
          </cell>
          <cell r="CM420">
            <v>2197.1276595744685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 t="str">
            <v/>
          </cell>
          <cell r="CT420">
            <v>8747</v>
          </cell>
          <cell r="CU420">
            <v>2673802.7809761381</v>
          </cell>
          <cell r="CV420">
            <v>50574.409574468089</v>
          </cell>
          <cell r="CW420">
            <v>811.1591962905718</v>
          </cell>
        </row>
        <row r="421">
          <cell r="D421">
            <v>7302229</v>
          </cell>
          <cell r="E421" t="str">
            <v>베리어리페어세트_쇼핑백(20CM)</v>
          </cell>
          <cell r="F421" t="str">
            <v/>
          </cell>
          <cell r="G421" t="str">
            <v>1</v>
          </cell>
          <cell r="H421">
            <v>0</v>
          </cell>
          <cell r="I421">
            <v>546.52214498510432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 t="str">
            <v/>
          </cell>
          <cell r="O421" t="str">
            <v/>
          </cell>
          <cell r="P421">
            <v>5035</v>
          </cell>
          <cell r="Q421">
            <v>546.52214498510432</v>
          </cell>
          <cell r="R421">
            <v>2751739</v>
          </cell>
          <cell r="S421">
            <v>2732.6107249255215</v>
          </cell>
          <cell r="T421">
            <v>13758695</v>
          </cell>
          <cell r="U421">
            <v>5035</v>
          </cell>
          <cell r="V421">
            <v>2751739.0000000005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 t="str">
            <v/>
          </cell>
          <cell r="AI421">
            <v>5035</v>
          </cell>
          <cell r="AJ421">
            <v>546.52214498510432</v>
          </cell>
          <cell r="AK421">
            <v>2751739</v>
          </cell>
          <cell r="AL421">
            <v>2732.6107249255215</v>
          </cell>
          <cell r="AM421">
            <v>13758695</v>
          </cell>
          <cell r="AN421">
            <v>0</v>
          </cell>
          <cell r="AO421" t="str">
            <v>판매계획 미입력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/>
          </cell>
          <cell r="BB421">
            <v>5035</v>
          </cell>
          <cell r="BC421">
            <v>2751739.0000000005</v>
          </cell>
          <cell r="BD421">
            <v>13758695</v>
          </cell>
          <cell r="BE421" t="str">
            <v>판매계획 미입력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 t="str">
            <v/>
          </cell>
          <cell r="BQ421">
            <v>5035</v>
          </cell>
          <cell r="BR421">
            <v>2751739.0000000005</v>
          </cell>
          <cell r="BS421">
            <v>13758695</v>
          </cell>
          <cell r="BT421" t="str">
            <v>판매계획 미입력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 t="str">
            <v/>
          </cell>
          <cell r="CF421">
            <v>5035</v>
          </cell>
          <cell r="CG421">
            <v>2751739.0000000005</v>
          </cell>
          <cell r="CH421">
            <v>13758695</v>
          </cell>
          <cell r="CI421" t="str">
            <v>판매계획 미입력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 t="str">
            <v/>
          </cell>
          <cell r="CT421">
            <v>5035</v>
          </cell>
          <cell r="CU421">
            <v>2751739.0000000005</v>
          </cell>
          <cell r="CV421">
            <v>13758695</v>
          </cell>
          <cell r="CW421" t="str">
            <v>판매계획 미입력</v>
          </cell>
        </row>
        <row r="422">
          <cell r="D422">
            <v>7302262</v>
          </cell>
          <cell r="E422" t="str">
            <v>이지듀멜라토닝울트라카밍토너시카알로에130ML_펌프(미스트)(V1)</v>
          </cell>
          <cell r="F422" t="str">
            <v/>
          </cell>
          <cell r="G422">
            <v>3</v>
          </cell>
          <cell r="H422">
            <v>0</v>
          </cell>
          <cell r="I422">
            <v>452.54756537421099</v>
          </cell>
          <cell r="J422">
            <v>799.33333333333337</v>
          </cell>
          <cell r="K422">
            <v>140</v>
          </cell>
          <cell r="L422">
            <v>1</v>
          </cell>
          <cell r="M422">
            <v>0</v>
          </cell>
          <cell r="N422" t="str">
            <v/>
          </cell>
          <cell r="O422" t="str">
            <v/>
          </cell>
          <cell r="P422">
            <v>4436</v>
          </cell>
          <cell r="Q422">
            <v>452.54756537421099</v>
          </cell>
          <cell r="R422">
            <v>2007501</v>
          </cell>
          <cell r="S422">
            <v>677.38505747126442</v>
          </cell>
          <cell r="T422">
            <v>3004880.1149425288</v>
          </cell>
          <cell r="U422">
            <v>4436</v>
          </cell>
          <cell r="V422">
            <v>2007501</v>
          </cell>
          <cell r="W422">
            <v>0</v>
          </cell>
          <cell r="X422">
            <v>174</v>
          </cell>
          <cell r="Y422">
            <v>452.54748603351953</v>
          </cell>
          <cell r="Z422">
            <v>87434.755268079534</v>
          </cell>
          <cell r="AA422">
            <v>677.38505747126442</v>
          </cell>
          <cell r="AB422">
            <v>117865.00000000001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 t="str">
            <v/>
          </cell>
          <cell r="AI422">
            <v>4262</v>
          </cell>
          <cell r="AJ422">
            <v>450.50826952884103</v>
          </cell>
          <cell r="AK422">
            <v>1920066.2447319205</v>
          </cell>
          <cell r="AL422">
            <v>677.38505747126442</v>
          </cell>
          <cell r="AM422">
            <v>2887015.1149425288</v>
          </cell>
          <cell r="AN422">
            <v>0</v>
          </cell>
          <cell r="AO422" t="str">
            <v>판매계획 미입력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/>
          </cell>
          <cell r="BB422">
            <v>4262</v>
          </cell>
          <cell r="BC422">
            <v>1920066.2447319205</v>
          </cell>
          <cell r="BD422">
            <v>2887015.1149425288</v>
          </cell>
          <cell r="BE422" t="str">
            <v>판매계획 미입력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 t="str">
            <v/>
          </cell>
          <cell r="BQ422">
            <v>4262</v>
          </cell>
          <cell r="BR422">
            <v>1920066.2447319205</v>
          </cell>
          <cell r="BS422">
            <v>2887015.1149425288</v>
          </cell>
          <cell r="BT422">
            <v>479.87489574645537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 t="str">
            <v/>
          </cell>
          <cell r="CF422">
            <v>4262</v>
          </cell>
          <cell r="CG422">
            <v>1920066.2447319205</v>
          </cell>
          <cell r="CH422">
            <v>2887015.1149425288</v>
          </cell>
          <cell r="CI422">
            <v>239.93744787322768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 t="str">
            <v/>
          </cell>
          <cell r="CT422">
            <v>4262</v>
          </cell>
          <cell r="CU422">
            <v>1920066.2447319205</v>
          </cell>
          <cell r="CV422">
            <v>2887015.1149425288</v>
          </cell>
          <cell r="CW422">
            <v>159.9582985821518</v>
          </cell>
        </row>
        <row r="423">
          <cell r="D423">
            <v>9301076</v>
          </cell>
          <cell r="E423" t="str">
            <v>[단종][RX]포스트레이저모이스처에센셜미스트120ml</v>
          </cell>
          <cell r="F423" t="str">
            <v/>
          </cell>
          <cell r="G423" t="str">
            <v>1</v>
          </cell>
          <cell r="H423">
            <v>0</v>
          </cell>
          <cell r="I423">
            <v>4067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 t="str">
            <v/>
          </cell>
          <cell r="O423" t="str">
            <v/>
          </cell>
          <cell r="P423">
            <v>1</v>
          </cell>
          <cell r="Q423">
            <v>4067</v>
          </cell>
          <cell r="R423">
            <v>4067</v>
          </cell>
          <cell r="S423">
            <v>20335</v>
          </cell>
          <cell r="T423">
            <v>20335</v>
          </cell>
          <cell r="U423">
            <v>1</v>
          </cell>
          <cell r="V423">
            <v>4067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 t="str">
            <v/>
          </cell>
          <cell r="AI423">
            <v>1</v>
          </cell>
          <cell r="AJ423">
            <v>4067</v>
          </cell>
          <cell r="AK423">
            <v>4067</v>
          </cell>
          <cell r="AL423">
            <v>20335</v>
          </cell>
          <cell r="AM423">
            <v>20335</v>
          </cell>
          <cell r="AN423">
            <v>0</v>
          </cell>
          <cell r="AO423" t="str">
            <v>판매계획 미입력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 t="str">
            <v/>
          </cell>
          <cell r="BB423">
            <v>1</v>
          </cell>
          <cell r="BC423">
            <v>4067</v>
          </cell>
          <cell r="BD423">
            <v>20335</v>
          </cell>
          <cell r="BE423" t="str">
            <v>판매계획 미입력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 t="str">
            <v/>
          </cell>
          <cell r="BQ423">
            <v>1</v>
          </cell>
          <cell r="BR423">
            <v>4067</v>
          </cell>
          <cell r="BS423">
            <v>20335</v>
          </cell>
          <cell r="BT423" t="str">
            <v>판매계획 미입력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 t="str">
            <v/>
          </cell>
          <cell r="CF423">
            <v>1</v>
          </cell>
          <cell r="CG423">
            <v>4067</v>
          </cell>
          <cell r="CH423">
            <v>20335</v>
          </cell>
          <cell r="CI423" t="str">
            <v>판매계획 미입력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 t="str">
            <v/>
          </cell>
          <cell r="CT423">
            <v>1</v>
          </cell>
          <cell r="CU423">
            <v>4067</v>
          </cell>
          <cell r="CV423">
            <v>20335</v>
          </cell>
          <cell r="CW423" t="str">
            <v>판매계획 미입력</v>
          </cell>
        </row>
        <row r="424">
          <cell r="D424">
            <v>9301077</v>
          </cell>
          <cell r="E424" t="str">
            <v>[RX]포스트레이저젤드레싱마스크시트세트(38ml*5ea)</v>
          </cell>
          <cell r="F424">
            <v>0.82</v>
          </cell>
          <cell r="G424" t="str">
            <v>1</v>
          </cell>
          <cell r="H424">
            <v>0</v>
          </cell>
          <cell r="I424">
            <v>5000.2404371584698</v>
          </cell>
          <cell r="J424">
            <v>0</v>
          </cell>
          <cell r="K424">
            <v>0</v>
          </cell>
          <cell r="L424">
            <v>1</v>
          </cell>
          <cell r="M424">
            <v>0</v>
          </cell>
          <cell r="N424" t="str">
            <v/>
          </cell>
          <cell r="O424" t="str">
            <v/>
          </cell>
          <cell r="P424">
            <v>183</v>
          </cell>
          <cell r="Q424">
            <v>5000.2404371584698</v>
          </cell>
          <cell r="R424">
            <v>915044</v>
          </cell>
          <cell r="S424">
            <v>25001.202185792346</v>
          </cell>
          <cell r="T424">
            <v>4575219.9999999991</v>
          </cell>
          <cell r="U424">
            <v>183</v>
          </cell>
          <cell r="V424">
            <v>915044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183</v>
          </cell>
          <cell r="AJ424">
            <v>5000.2404371584698</v>
          </cell>
          <cell r="AK424">
            <v>915044</v>
          </cell>
          <cell r="AL424">
            <v>25001.202185792346</v>
          </cell>
          <cell r="AM424">
            <v>4575219.9999999991</v>
          </cell>
          <cell r="AN424">
            <v>0</v>
          </cell>
          <cell r="AO424">
            <v>215.07188733198618</v>
          </cell>
          <cell r="AP424">
            <v>0</v>
          </cell>
          <cell r="AQ424">
            <v>0</v>
          </cell>
          <cell r="AR424">
            <v>0</v>
          </cell>
          <cell r="AS424">
            <v>25.526348739040937</v>
          </cell>
          <cell r="AT424">
            <v>127637.88117796161</v>
          </cell>
          <cell r="AU424">
            <v>638189.40588980797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157.47365126095906</v>
          </cell>
          <cell r="BC424">
            <v>787406.11882203841</v>
          </cell>
          <cell r="BD424">
            <v>3937030.5941101913</v>
          </cell>
          <cell r="BE424">
            <v>185.07188733198618</v>
          </cell>
          <cell r="BF424">
            <v>0</v>
          </cell>
          <cell r="BG424">
            <v>0</v>
          </cell>
          <cell r="BH424">
            <v>25.526348739040937</v>
          </cell>
          <cell r="BI424">
            <v>127637.88117796161</v>
          </cell>
          <cell r="BJ424">
            <v>638189.40588980797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131.94730252191812</v>
          </cell>
          <cell r="BR424">
            <v>659768.2376440767</v>
          </cell>
          <cell r="BS424">
            <v>3298841.1882203831</v>
          </cell>
          <cell r="BT424">
            <v>232.60783099797925</v>
          </cell>
          <cell r="BU424">
            <v>0</v>
          </cell>
          <cell r="BV424">
            <v>0</v>
          </cell>
          <cell r="BW424">
            <v>25.526348739040937</v>
          </cell>
          <cell r="BX424">
            <v>127637.88117796161</v>
          </cell>
          <cell r="BY424">
            <v>638189.40588980797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106.42095378287718</v>
          </cell>
          <cell r="CG424">
            <v>532130.3564661151</v>
          </cell>
          <cell r="CH424">
            <v>2660651.7823305749</v>
          </cell>
          <cell r="CI424">
            <v>375.2156619959585</v>
          </cell>
          <cell r="CJ424">
            <v>0</v>
          </cell>
          <cell r="CK424">
            <v>25.526348739040937</v>
          </cell>
          <cell r="CL424">
            <v>127637.88117796161</v>
          </cell>
          <cell r="CM424">
            <v>638189.40588980797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80.894605043836236</v>
          </cell>
          <cell r="CU424">
            <v>404492.47528815345</v>
          </cell>
          <cell r="CV424">
            <v>2022462.3764407672</v>
          </cell>
          <cell r="CW424" t="str">
            <v>판매계획 미입력</v>
          </cell>
        </row>
        <row r="425">
          <cell r="D425">
            <v>9301079</v>
          </cell>
          <cell r="E425" t="str">
            <v>[단종][RX]포스트레이저마일드클렌징젤150ml</v>
          </cell>
          <cell r="F425">
            <v>0.12</v>
          </cell>
          <cell r="G425">
            <v>2</v>
          </cell>
          <cell r="H425">
            <v>0</v>
          </cell>
          <cell r="I425">
            <v>2921.0263157894738</v>
          </cell>
          <cell r="J425">
            <v>172</v>
          </cell>
          <cell r="K425">
            <v>0</v>
          </cell>
          <cell r="L425">
            <v>0</v>
          </cell>
          <cell r="M425">
            <v>0</v>
          </cell>
          <cell r="N425" t="str">
            <v/>
          </cell>
          <cell r="O425" t="str">
            <v/>
          </cell>
          <cell r="P425">
            <v>38</v>
          </cell>
          <cell r="Q425">
            <v>2921.0263157894738</v>
          </cell>
          <cell r="R425">
            <v>110999</v>
          </cell>
          <cell r="S425">
            <v>14605.131578947368</v>
          </cell>
          <cell r="T425">
            <v>554995</v>
          </cell>
          <cell r="U425">
            <v>38</v>
          </cell>
          <cell r="V425">
            <v>110999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38</v>
          </cell>
          <cell r="AJ425">
            <v>2921.0263157894738</v>
          </cell>
          <cell r="AK425">
            <v>110999</v>
          </cell>
          <cell r="AL425">
            <v>14605.131578947368</v>
          </cell>
          <cell r="AM425">
            <v>554995</v>
          </cell>
          <cell r="AN425">
            <v>0</v>
          </cell>
          <cell r="AO425">
            <v>7.7996943682981668</v>
          </cell>
          <cell r="AP425">
            <v>1</v>
          </cell>
          <cell r="AQ425">
            <v>0</v>
          </cell>
          <cell r="AR425">
            <v>0</v>
          </cell>
          <cell r="AS425">
            <v>146.15957320501255</v>
          </cell>
          <cell r="AT425">
            <v>426935.9596363997</v>
          </cell>
          <cell r="AU425">
            <v>2134679.7981819985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1</v>
          </cell>
          <cell r="BG425">
            <v>0</v>
          </cell>
          <cell r="BH425">
            <v>146.15957320501255</v>
          </cell>
          <cell r="BI425">
            <v>426935.9596363997</v>
          </cell>
          <cell r="BJ425">
            <v>2134679.7981819985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-146.15957320501255</v>
          </cell>
          <cell r="BR425">
            <v>-426935.9596363997</v>
          </cell>
          <cell r="BS425">
            <v>-2134679.7981819985</v>
          </cell>
          <cell r="BT425">
            <v>0</v>
          </cell>
          <cell r="BU425">
            <v>1</v>
          </cell>
          <cell r="BV425">
            <v>0</v>
          </cell>
          <cell r="BW425">
            <v>146.15957320501255</v>
          </cell>
          <cell r="BX425">
            <v>426935.9596363997</v>
          </cell>
          <cell r="BY425">
            <v>2134679.7981819985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-292.3191464100251</v>
          </cell>
          <cell r="CG425">
            <v>-853871.91927279939</v>
          </cell>
          <cell r="CH425">
            <v>-4269359.5963639971</v>
          </cell>
          <cell r="CI425">
            <v>0</v>
          </cell>
          <cell r="CJ425">
            <v>0</v>
          </cell>
          <cell r="CK425">
            <v>146.15957320501255</v>
          </cell>
          <cell r="CL425">
            <v>426935.9596363997</v>
          </cell>
          <cell r="CM425">
            <v>2134679.7981819985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-438.47871961503768</v>
          </cell>
          <cell r="CU425">
            <v>-1280807.8789091993</v>
          </cell>
          <cell r="CV425">
            <v>-6404039.3945459956</v>
          </cell>
          <cell r="CW425">
            <v>0</v>
          </cell>
        </row>
        <row r="426">
          <cell r="D426">
            <v>9301155</v>
          </cell>
          <cell r="E426" t="str">
            <v>[단종][EX]유브이컨트롤울트라쉴드선크림50ml</v>
          </cell>
          <cell r="F426">
            <v>0.2</v>
          </cell>
          <cell r="G426">
            <v>3</v>
          </cell>
          <cell r="H426">
            <v>0</v>
          </cell>
          <cell r="I426">
            <v>3389.6163723916534</v>
          </cell>
          <cell r="J426">
            <v>1109.3333333333333</v>
          </cell>
          <cell r="K426">
            <v>488</v>
          </cell>
          <cell r="L426">
            <v>1</v>
          </cell>
          <cell r="M426">
            <v>0</v>
          </cell>
          <cell r="N426" t="str">
            <v/>
          </cell>
          <cell r="O426" t="str">
            <v/>
          </cell>
          <cell r="P426">
            <v>623</v>
          </cell>
          <cell r="Q426">
            <v>3389.6163723916534</v>
          </cell>
          <cell r="R426">
            <v>2111731</v>
          </cell>
          <cell r="S426">
            <v>9090.9077868852455</v>
          </cell>
          <cell r="T426">
            <v>5663635.5512295077</v>
          </cell>
          <cell r="U426">
            <v>623</v>
          </cell>
          <cell r="V426">
            <v>2111731</v>
          </cell>
          <cell r="W426">
            <v>0</v>
          </cell>
          <cell r="X426">
            <v>488</v>
          </cell>
          <cell r="Y426">
            <v>3389.6168032786886</v>
          </cell>
          <cell r="Z426">
            <v>1836712.2381751987</v>
          </cell>
          <cell r="AA426">
            <v>9090.9077868852455</v>
          </cell>
          <cell r="AB426">
            <v>4436363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135</v>
          </cell>
          <cell r="AJ426">
            <v>2037.1760135170468</v>
          </cell>
          <cell r="AK426">
            <v>275018.76182480133</v>
          </cell>
          <cell r="AL426">
            <v>9090.9077868852419</v>
          </cell>
          <cell r="AM426">
            <v>1227272.5512295077</v>
          </cell>
          <cell r="AN426">
            <v>0</v>
          </cell>
          <cell r="AO426" t="str">
            <v>판매계획 미입력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135</v>
          </cell>
          <cell r="BC426">
            <v>275018.76182480133</v>
          </cell>
          <cell r="BD426">
            <v>1227272.5512295077</v>
          </cell>
          <cell r="BE426" t="str">
            <v>판매계획 미입력</v>
          </cell>
          <cell r="BF426">
            <v>1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135</v>
          </cell>
          <cell r="BR426">
            <v>275018.76182480133</v>
          </cell>
          <cell r="BS426">
            <v>1227272.5512295077</v>
          </cell>
          <cell r="BT426">
            <v>10.952524038461538</v>
          </cell>
          <cell r="BU426">
            <v>1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135</v>
          </cell>
          <cell r="CG426">
            <v>275018.76182480133</v>
          </cell>
          <cell r="CH426">
            <v>1227272.5512295077</v>
          </cell>
          <cell r="CI426">
            <v>5.4762620192307692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135</v>
          </cell>
          <cell r="CU426">
            <v>275018.76182480133</v>
          </cell>
          <cell r="CV426">
            <v>1227272.5512295077</v>
          </cell>
          <cell r="CW426">
            <v>3.6508413461538467</v>
          </cell>
        </row>
        <row r="427">
          <cell r="D427">
            <v>9301197</v>
          </cell>
          <cell r="E427" t="str">
            <v>[RX]포스트레이저시너지크림50ML</v>
          </cell>
          <cell r="F427">
            <v>0.4</v>
          </cell>
          <cell r="G427">
            <v>2</v>
          </cell>
          <cell r="H427">
            <v>0</v>
          </cell>
          <cell r="I427">
            <v>3381.3623481781378</v>
          </cell>
          <cell r="J427">
            <v>500</v>
          </cell>
          <cell r="K427">
            <v>0</v>
          </cell>
          <cell r="L427">
            <v>1</v>
          </cell>
          <cell r="M427">
            <v>0</v>
          </cell>
          <cell r="N427" t="str">
            <v/>
          </cell>
          <cell r="O427" t="str">
            <v/>
          </cell>
          <cell r="P427">
            <v>2470</v>
          </cell>
          <cell r="Q427">
            <v>3381.3623481781378</v>
          </cell>
          <cell r="R427">
            <v>8351965</v>
          </cell>
          <cell r="S427">
            <v>16906.811740890687</v>
          </cell>
          <cell r="T427">
            <v>41759825</v>
          </cell>
          <cell r="U427">
            <v>2470</v>
          </cell>
          <cell r="V427">
            <v>8351965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2470</v>
          </cell>
          <cell r="AJ427">
            <v>3381.3623481781378</v>
          </cell>
          <cell r="AK427">
            <v>8351965</v>
          </cell>
          <cell r="AL427">
            <v>16906.811740890687</v>
          </cell>
          <cell r="AM427">
            <v>41759825</v>
          </cell>
          <cell r="AN427">
            <v>0</v>
          </cell>
          <cell r="AO427" t="str">
            <v>판매계획 미입력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2470</v>
          </cell>
          <cell r="BC427">
            <v>8351965</v>
          </cell>
          <cell r="BD427">
            <v>41759825</v>
          </cell>
          <cell r="BE427" t="str">
            <v>판매계획 미입력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2470</v>
          </cell>
          <cell r="BR427">
            <v>8351965</v>
          </cell>
          <cell r="BS427">
            <v>41759825</v>
          </cell>
          <cell r="BT427">
            <v>444.6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2470</v>
          </cell>
          <cell r="CG427">
            <v>8351965</v>
          </cell>
          <cell r="CH427">
            <v>41759825</v>
          </cell>
          <cell r="CI427">
            <v>222.3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2470</v>
          </cell>
          <cell r="CU427">
            <v>8351965</v>
          </cell>
          <cell r="CV427">
            <v>41759825</v>
          </cell>
          <cell r="CW427">
            <v>148.20000000000002</v>
          </cell>
        </row>
        <row r="428">
          <cell r="D428">
            <v>9301240</v>
          </cell>
          <cell r="E428" t="str">
            <v>[단종][RX]포스트레이저에센스토너175ML</v>
          </cell>
          <cell r="F428">
            <v>1.4</v>
          </cell>
          <cell r="G428">
            <v>1</v>
          </cell>
          <cell r="H428">
            <v>0</v>
          </cell>
          <cell r="I428">
            <v>7809.5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 t="str">
            <v/>
          </cell>
          <cell r="O428" t="str">
            <v/>
          </cell>
          <cell r="P428">
            <v>2</v>
          </cell>
          <cell r="Q428">
            <v>7809.5</v>
          </cell>
          <cell r="R428">
            <v>15619</v>
          </cell>
          <cell r="S428">
            <v>39047.5</v>
          </cell>
          <cell r="T428">
            <v>78095</v>
          </cell>
          <cell r="U428">
            <v>2</v>
          </cell>
          <cell r="V428">
            <v>15619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2</v>
          </cell>
          <cell r="AJ428">
            <v>7809.5</v>
          </cell>
          <cell r="AK428">
            <v>15619</v>
          </cell>
          <cell r="AL428">
            <v>39047.5</v>
          </cell>
          <cell r="AM428">
            <v>78095</v>
          </cell>
          <cell r="AN428">
            <v>0</v>
          </cell>
          <cell r="AO428" t="str">
            <v>판매계획 미입력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2</v>
          </cell>
          <cell r="BC428">
            <v>15619</v>
          </cell>
          <cell r="BD428">
            <v>78095</v>
          </cell>
          <cell r="BE428" t="str">
            <v>판매계획 미입력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2</v>
          </cell>
          <cell r="BR428">
            <v>15619</v>
          </cell>
          <cell r="BS428">
            <v>78095</v>
          </cell>
          <cell r="BT428" t="str">
            <v>판매계획 미입력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2</v>
          </cell>
          <cell r="CG428">
            <v>15619</v>
          </cell>
          <cell r="CH428">
            <v>78095</v>
          </cell>
          <cell r="CI428" t="str">
            <v>판매계획 미입력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2</v>
          </cell>
          <cell r="CU428">
            <v>15619</v>
          </cell>
          <cell r="CV428">
            <v>78095</v>
          </cell>
          <cell r="CW428" t="str">
            <v>판매계획 미입력</v>
          </cell>
        </row>
        <row r="429">
          <cell r="D429">
            <v>9301568</v>
          </cell>
          <cell r="E429" t="str">
            <v>[EX]디더블유이지에프더마앰플(5ML*4개입)</v>
          </cell>
          <cell r="F429">
            <v>0.08</v>
          </cell>
          <cell r="G429" t="str">
            <v>1</v>
          </cell>
          <cell r="H429">
            <v>0</v>
          </cell>
          <cell r="I429">
            <v>6140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 t="str">
            <v/>
          </cell>
          <cell r="O429" t="str">
            <v/>
          </cell>
          <cell r="P429">
            <v>2</v>
          </cell>
          <cell r="Q429">
            <v>6140</v>
          </cell>
          <cell r="R429">
            <v>12280</v>
          </cell>
          <cell r="S429">
            <v>30700</v>
          </cell>
          <cell r="T429">
            <v>61400</v>
          </cell>
          <cell r="U429">
            <v>2</v>
          </cell>
          <cell r="V429">
            <v>12280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2</v>
          </cell>
          <cell r="AJ429">
            <v>6140</v>
          </cell>
          <cell r="AK429">
            <v>12280</v>
          </cell>
          <cell r="AL429">
            <v>30700</v>
          </cell>
          <cell r="AM429">
            <v>61400</v>
          </cell>
          <cell r="AN429">
            <v>0</v>
          </cell>
          <cell r="AO429" t="str">
            <v>판매계획 미입력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2</v>
          </cell>
          <cell r="BC429">
            <v>12280</v>
          </cell>
          <cell r="BD429">
            <v>61400</v>
          </cell>
          <cell r="BE429" t="str">
            <v>판매계획 미입력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2</v>
          </cell>
          <cell r="BR429">
            <v>12280</v>
          </cell>
          <cell r="BS429">
            <v>61400</v>
          </cell>
          <cell r="BT429" t="str">
            <v>판매계획 미입력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2</v>
          </cell>
          <cell r="CG429">
            <v>12280</v>
          </cell>
          <cell r="CH429">
            <v>61400</v>
          </cell>
          <cell r="CI429" t="str">
            <v>판매계획 미입력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2</v>
          </cell>
          <cell r="CU429">
            <v>12280</v>
          </cell>
          <cell r="CV429">
            <v>61400</v>
          </cell>
          <cell r="CW429" t="str">
            <v>판매계획 미입력</v>
          </cell>
        </row>
        <row r="430">
          <cell r="D430">
            <v>9301702</v>
          </cell>
          <cell r="E430" t="str">
            <v>[단종][EA]디더블유이지에프멀티비타세럼B14ML</v>
          </cell>
          <cell r="F430">
            <v>0.12</v>
          </cell>
          <cell r="G430">
            <v>2</v>
          </cell>
          <cell r="H430">
            <v>0</v>
          </cell>
          <cell r="I430">
            <v>3798.8137592137591</v>
          </cell>
          <cell r="J430">
            <v>17.5</v>
          </cell>
          <cell r="K430">
            <v>0</v>
          </cell>
          <cell r="L430">
            <v>1</v>
          </cell>
          <cell r="M430">
            <v>0</v>
          </cell>
          <cell r="N430" t="str">
            <v/>
          </cell>
          <cell r="O430" t="str">
            <v/>
          </cell>
          <cell r="P430">
            <v>4070</v>
          </cell>
          <cell r="Q430">
            <v>3798.8137592137591</v>
          </cell>
          <cell r="R430">
            <v>15461172</v>
          </cell>
          <cell r="S430">
            <v>18994.068796068794</v>
          </cell>
          <cell r="T430">
            <v>77305859.999999985</v>
          </cell>
          <cell r="U430">
            <v>4070</v>
          </cell>
          <cell r="V430">
            <v>15461172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4070</v>
          </cell>
          <cell r="AJ430">
            <v>3798.8137592137591</v>
          </cell>
          <cell r="AK430">
            <v>15461172</v>
          </cell>
          <cell r="AL430">
            <v>18994.068796068794</v>
          </cell>
          <cell r="AM430">
            <v>77305859.999999985</v>
          </cell>
          <cell r="AN430">
            <v>0</v>
          </cell>
          <cell r="AO430" t="str">
            <v>판매계획 미입력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4070</v>
          </cell>
          <cell r="BC430">
            <v>15461172</v>
          </cell>
          <cell r="BD430">
            <v>77305859.999999985</v>
          </cell>
          <cell r="BE430" t="str">
            <v>판매계획 미입력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4070</v>
          </cell>
          <cell r="BR430">
            <v>15461172</v>
          </cell>
          <cell r="BS430">
            <v>77305859.999999985</v>
          </cell>
          <cell r="BT430">
            <v>20931.428571428572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4070</v>
          </cell>
          <cell r="CG430">
            <v>15461172</v>
          </cell>
          <cell r="CH430">
            <v>77305859.999999985</v>
          </cell>
          <cell r="CI430">
            <v>10465.714285714286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4070</v>
          </cell>
          <cell r="CU430">
            <v>15461172</v>
          </cell>
          <cell r="CV430">
            <v>77305859.999999985</v>
          </cell>
          <cell r="CW430">
            <v>6977.1428571428578</v>
          </cell>
        </row>
        <row r="431">
          <cell r="D431">
            <v>9301703</v>
          </cell>
          <cell r="E431" t="str">
            <v>[단종][EA]디더블유이지에프멀티비타세럼C14ML</v>
          </cell>
          <cell r="F431">
            <v>0.12</v>
          </cell>
          <cell r="G431">
            <v>2</v>
          </cell>
          <cell r="H431">
            <v>0</v>
          </cell>
          <cell r="I431">
            <v>3783.5493119266057</v>
          </cell>
          <cell r="J431">
            <v>17.5</v>
          </cell>
          <cell r="K431">
            <v>0</v>
          </cell>
          <cell r="L431">
            <v>1</v>
          </cell>
          <cell r="M431">
            <v>0</v>
          </cell>
          <cell r="N431" t="str">
            <v/>
          </cell>
          <cell r="O431" t="str">
            <v/>
          </cell>
          <cell r="P431">
            <v>4360</v>
          </cell>
          <cell r="Q431">
            <v>3783.5493119266057</v>
          </cell>
          <cell r="R431">
            <v>16496275</v>
          </cell>
          <cell r="S431">
            <v>18917.746559633026</v>
          </cell>
          <cell r="T431">
            <v>82481374.999999985</v>
          </cell>
          <cell r="U431">
            <v>4360</v>
          </cell>
          <cell r="V431">
            <v>16496275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4360</v>
          </cell>
          <cell r="AJ431">
            <v>3783.5493119266057</v>
          </cell>
          <cell r="AK431">
            <v>16496275</v>
          </cell>
          <cell r="AL431">
            <v>18917.746559633026</v>
          </cell>
          <cell r="AM431">
            <v>82481374.999999985</v>
          </cell>
          <cell r="AN431">
            <v>0</v>
          </cell>
          <cell r="AO431" t="str">
            <v>판매계획 미입력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4360</v>
          </cell>
          <cell r="BC431">
            <v>16496275</v>
          </cell>
          <cell r="BD431">
            <v>82481374.999999985</v>
          </cell>
          <cell r="BE431" t="str">
            <v>판매계획 미입력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4360</v>
          </cell>
          <cell r="BR431">
            <v>16496275</v>
          </cell>
          <cell r="BS431">
            <v>82481374.999999985</v>
          </cell>
          <cell r="BT431">
            <v>22422.857142857145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4360</v>
          </cell>
          <cell r="CG431">
            <v>16496275</v>
          </cell>
          <cell r="CH431">
            <v>82481374.999999985</v>
          </cell>
          <cell r="CI431">
            <v>11211.428571428572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4360</v>
          </cell>
          <cell r="CU431">
            <v>16496275</v>
          </cell>
          <cell r="CV431">
            <v>82481374.999999985</v>
          </cell>
          <cell r="CW431">
            <v>7474.2857142857138</v>
          </cell>
        </row>
        <row r="432">
          <cell r="D432">
            <v>9301704</v>
          </cell>
          <cell r="E432" t="str">
            <v>[단종][EA]디더블유이지에프멀티비타세럼E14ML</v>
          </cell>
          <cell r="F432">
            <v>0.12</v>
          </cell>
          <cell r="G432">
            <v>2</v>
          </cell>
          <cell r="H432">
            <v>0</v>
          </cell>
          <cell r="I432">
            <v>3778.7242200523933</v>
          </cell>
          <cell r="J432">
            <v>12</v>
          </cell>
          <cell r="K432">
            <v>0</v>
          </cell>
          <cell r="L432">
            <v>1</v>
          </cell>
          <cell r="M432">
            <v>0</v>
          </cell>
          <cell r="N432" t="str">
            <v/>
          </cell>
          <cell r="O432" t="str">
            <v/>
          </cell>
          <cell r="P432">
            <v>4199</v>
          </cell>
          <cell r="Q432">
            <v>3778.7242200523933</v>
          </cell>
          <cell r="R432">
            <v>15866863</v>
          </cell>
          <cell r="S432">
            <v>18893.621100261964</v>
          </cell>
          <cell r="T432">
            <v>79334314.999999985</v>
          </cell>
          <cell r="U432">
            <v>4199</v>
          </cell>
          <cell r="V432">
            <v>15866863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4199</v>
          </cell>
          <cell r="AJ432">
            <v>3778.7242200523933</v>
          </cell>
          <cell r="AK432">
            <v>15866863</v>
          </cell>
          <cell r="AL432">
            <v>18893.621100261964</v>
          </cell>
          <cell r="AM432">
            <v>79334314.999999985</v>
          </cell>
          <cell r="AN432">
            <v>0</v>
          </cell>
          <cell r="AO432" t="str">
            <v>판매계획 미입력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4199</v>
          </cell>
          <cell r="BC432">
            <v>15866863</v>
          </cell>
          <cell r="BD432">
            <v>79334314.999999985</v>
          </cell>
          <cell r="BE432" t="str">
            <v>판매계획 미입력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4199</v>
          </cell>
          <cell r="BR432">
            <v>15866863</v>
          </cell>
          <cell r="BS432">
            <v>79334314.999999985</v>
          </cell>
          <cell r="BT432">
            <v>31492.5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4199</v>
          </cell>
          <cell r="CG432">
            <v>15866863</v>
          </cell>
          <cell r="CH432">
            <v>79334314.999999985</v>
          </cell>
          <cell r="CI432">
            <v>15746.25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4199</v>
          </cell>
          <cell r="CU432">
            <v>15866863</v>
          </cell>
          <cell r="CV432">
            <v>79334314.999999985</v>
          </cell>
          <cell r="CW432">
            <v>10497.5</v>
          </cell>
        </row>
        <row r="433">
          <cell r="D433">
            <v>9302158</v>
          </cell>
          <cell r="E433" t="str">
            <v>[단종][EX]디더블유이지에프뉴트리앰플15ML</v>
          </cell>
          <cell r="F433">
            <v>6.0000000000000001E-3</v>
          </cell>
          <cell r="G433">
            <v>3</v>
          </cell>
          <cell r="H433">
            <v>0</v>
          </cell>
          <cell r="I433">
            <v>2350.7030303030301</v>
          </cell>
          <cell r="J433">
            <v>311</v>
          </cell>
          <cell r="K433">
            <v>427</v>
          </cell>
          <cell r="L433">
            <v>1</v>
          </cell>
          <cell r="M433">
            <v>0</v>
          </cell>
          <cell r="N433" t="str">
            <v/>
          </cell>
          <cell r="O433" t="str">
            <v/>
          </cell>
          <cell r="P433">
            <v>495</v>
          </cell>
          <cell r="Q433">
            <v>2350.7030303030301</v>
          </cell>
          <cell r="R433">
            <v>1163598</v>
          </cell>
          <cell r="S433">
            <v>9379.2576112412171</v>
          </cell>
          <cell r="T433">
            <v>4642732.5175644029</v>
          </cell>
          <cell r="U433">
            <v>495</v>
          </cell>
          <cell r="V433">
            <v>1163598</v>
          </cell>
          <cell r="W433">
            <v>0</v>
          </cell>
          <cell r="X433">
            <v>427</v>
          </cell>
          <cell r="Y433">
            <v>2350.7025761124128</v>
          </cell>
          <cell r="Z433">
            <v>1114541.5205841102</v>
          </cell>
          <cell r="AA433">
            <v>9379.2576112412171</v>
          </cell>
          <cell r="AB433">
            <v>4004942.9999999995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68</v>
          </cell>
          <cell r="AJ433">
            <v>721.41881493955634</v>
          </cell>
          <cell r="AK433">
            <v>49056.479415889829</v>
          </cell>
          <cell r="AL433">
            <v>9379.2576112412262</v>
          </cell>
          <cell r="AM433">
            <v>637789.51756440336</v>
          </cell>
          <cell r="AN433">
            <v>0</v>
          </cell>
          <cell r="AO433">
            <v>123.3146312045305</v>
          </cell>
          <cell r="AP433">
            <v>0</v>
          </cell>
          <cell r="AQ433">
            <v>0</v>
          </cell>
          <cell r="AR433">
            <v>0</v>
          </cell>
          <cell r="AS433">
            <v>16.403280314232578</v>
          </cell>
          <cell r="AT433">
            <v>11833.63504541502</v>
          </cell>
          <cell r="AU433">
            <v>153850.5917365893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51.596719685767425</v>
          </cell>
          <cell r="BC433">
            <v>37222.844370474813</v>
          </cell>
          <cell r="BD433">
            <v>483938.92582781415</v>
          </cell>
          <cell r="BE433">
            <v>87.245263103734388</v>
          </cell>
          <cell r="BF433">
            <v>1</v>
          </cell>
          <cell r="BG433">
            <v>0</v>
          </cell>
          <cell r="BH433">
            <v>18.225867015813975</v>
          </cell>
          <cell r="BI433">
            <v>13148.483383794466</v>
          </cell>
          <cell r="BJ433">
            <v>170945.10192954363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33.37085266995345</v>
          </cell>
          <cell r="BR433">
            <v>24074.360986680349</v>
          </cell>
          <cell r="BS433">
            <v>312993.82389827049</v>
          </cell>
          <cell r="BT433">
            <v>8.6802795962306654</v>
          </cell>
          <cell r="BU433">
            <v>1</v>
          </cell>
          <cell r="BV433">
            <v>0</v>
          </cell>
          <cell r="BW433">
            <v>15</v>
          </cell>
          <cell r="BX433">
            <v>10821.282224093346</v>
          </cell>
          <cell r="BY433">
            <v>140688.8641686184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18.37085266995345</v>
          </cell>
          <cell r="CG433">
            <v>13253.078762587003</v>
          </cell>
          <cell r="CH433">
            <v>172304.9597296521</v>
          </cell>
          <cell r="CI433">
            <v>2.5753531780308574</v>
          </cell>
          <cell r="CJ433">
            <v>0</v>
          </cell>
          <cell r="CK433">
            <v>20</v>
          </cell>
          <cell r="CL433">
            <v>14428.376298791127</v>
          </cell>
          <cell r="CM433">
            <v>187585.15222482453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-1.6291473300465498</v>
          </cell>
          <cell r="CU433">
            <v>-1175.2975362041243</v>
          </cell>
          <cell r="CV433">
            <v>-15280.192495172423</v>
          </cell>
          <cell r="CW433">
            <v>0</v>
          </cell>
        </row>
        <row r="434">
          <cell r="D434">
            <v>9302354</v>
          </cell>
          <cell r="E434" t="str">
            <v>[단종][CX]링클솔루션아이리프트크림프리미엄15ML</v>
          </cell>
          <cell r="F434" t="str">
            <v/>
          </cell>
          <cell r="G434" t="str">
            <v>1</v>
          </cell>
          <cell r="H434">
            <v>0</v>
          </cell>
          <cell r="I434">
            <v>4219.097826086957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 t="str">
            <v/>
          </cell>
          <cell r="O434" t="str">
            <v/>
          </cell>
          <cell r="P434">
            <v>92</v>
          </cell>
          <cell r="Q434">
            <v>4219.097826086957</v>
          </cell>
          <cell r="R434">
            <v>388157</v>
          </cell>
          <cell r="S434">
            <v>21095.489130434784</v>
          </cell>
          <cell r="T434">
            <v>1940785</v>
          </cell>
          <cell r="U434">
            <v>92</v>
          </cell>
          <cell r="V434">
            <v>388157.00000000006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 t="str">
            <v/>
          </cell>
          <cell r="AI434">
            <v>92</v>
          </cell>
          <cell r="AJ434">
            <v>4219.097826086957</v>
          </cell>
          <cell r="AK434">
            <v>388157</v>
          </cell>
          <cell r="AL434">
            <v>21095.489130434784</v>
          </cell>
          <cell r="AM434">
            <v>1940785</v>
          </cell>
          <cell r="AN434">
            <v>0</v>
          </cell>
          <cell r="AO434" t="str">
            <v>판매계획 미입력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/>
          </cell>
          <cell r="BB434">
            <v>92</v>
          </cell>
          <cell r="BC434">
            <v>388157.00000000006</v>
          </cell>
          <cell r="BD434">
            <v>1940785</v>
          </cell>
          <cell r="BE434" t="str">
            <v>판매계획 미입력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 t="str">
            <v/>
          </cell>
          <cell r="BQ434">
            <v>92</v>
          </cell>
          <cell r="BR434">
            <v>388157.00000000006</v>
          </cell>
          <cell r="BS434">
            <v>1940785</v>
          </cell>
          <cell r="BT434" t="str">
            <v>판매계획 미입력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 t="str">
            <v/>
          </cell>
          <cell r="CF434">
            <v>92</v>
          </cell>
          <cell r="CG434">
            <v>388157.00000000006</v>
          </cell>
          <cell r="CH434">
            <v>1940785</v>
          </cell>
          <cell r="CI434" t="str">
            <v>판매계획 미입력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 t="str">
            <v/>
          </cell>
          <cell r="CT434">
            <v>92</v>
          </cell>
          <cell r="CU434">
            <v>388157.00000000006</v>
          </cell>
          <cell r="CV434">
            <v>1940785</v>
          </cell>
          <cell r="CW434" t="str">
            <v>판매계획 미입력</v>
          </cell>
        </row>
        <row r="435">
          <cell r="D435">
            <v>9302672</v>
          </cell>
          <cell r="E435" t="str">
            <v>[EX]카밍컨트롤클리어세럼30ML</v>
          </cell>
          <cell r="F435">
            <v>0.12</v>
          </cell>
          <cell r="G435" t="str">
            <v>1</v>
          </cell>
          <cell r="H435">
            <v>0</v>
          </cell>
          <cell r="I435">
            <v>1961.19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 t="str">
            <v/>
          </cell>
          <cell r="O435" t="str">
            <v/>
          </cell>
          <cell r="P435">
            <v>100</v>
          </cell>
          <cell r="Q435">
            <v>1961.19</v>
          </cell>
          <cell r="R435">
            <v>196119</v>
          </cell>
          <cell r="S435">
            <v>9805.9499999999989</v>
          </cell>
          <cell r="T435">
            <v>980594.99999999988</v>
          </cell>
          <cell r="U435">
            <v>100</v>
          </cell>
          <cell r="V435">
            <v>196119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100</v>
          </cell>
          <cell r="AJ435">
            <v>1961.19</v>
          </cell>
          <cell r="AK435">
            <v>196119</v>
          </cell>
          <cell r="AL435">
            <v>9805.9499999999989</v>
          </cell>
          <cell r="AM435">
            <v>980594.99999999988</v>
          </cell>
          <cell r="AN435">
            <v>0</v>
          </cell>
          <cell r="AO435" t="str">
            <v>판매계획 미입력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100</v>
          </cell>
          <cell r="BC435">
            <v>196119</v>
          </cell>
          <cell r="BD435">
            <v>980594.99999999988</v>
          </cell>
          <cell r="BE435" t="str">
            <v>판매계획 미입력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100</v>
          </cell>
          <cell r="BR435">
            <v>196119</v>
          </cell>
          <cell r="BS435">
            <v>980594.99999999988</v>
          </cell>
          <cell r="BT435" t="str">
            <v>판매계획 미입력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100</v>
          </cell>
          <cell r="CG435">
            <v>196119</v>
          </cell>
          <cell r="CH435">
            <v>980594.99999999988</v>
          </cell>
          <cell r="CI435" t="str">
            <v>판매계획 미입력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100</v>
          </cell>
          <cell r="CU435">
            <v>196119</v>
          </cell>
          <cell r="CV435">
            <v>980594.99999999988</v>
          </cell>
          <cell r="CW435" t="str">
            <v>판매계획 미입력</v>
          </cell>
        </row>
        <row r="436">
          <cell r="D436">
            <v>9302971</v>
          </cell>
          <cell r="E436" t="str">
            <v>[EA]디더블유이지에프크림프레좀알엑스(30ml*3ea)</v>
          </cell>
          <cell r="F436">
            <v>0.59399999999999997</v>
          </cell>
          <cell r="G436">
            <v>3</v>
          </cell>
          <cell r="H436">
            <v>0</v>
          </cell>
          <cell r="I436">
            <v>6497.8908296943227</v>
          </cell>
          <cell r="J436">
            <v>204</v>
          </cell>
          <cell r="K436">
            <v>27</v>
          </cell>
          <cell r="L436">
            <v>0</v>
          </cell>
          <cell r="M436">
            <v>0</v>
          </cell>
          <cell r="N436" t="str">
            <v/>
          </cell>
          <cell r="O436" t="str">
            <v/>
          </cell>
          <cell r="P436">
            <v>6400</v>
          </cell>
          <cell r="Q436">
            <v>6497.8907812500001</v>
          </cell>
          <cell r="R436">
            <v>41586501</v>
          </cell>
          <cell r="S436">
            <v>35109.296296296299</v>
          </cell>
          <cell r="T436">
            <v>224699496.29629633</v>
          </cell>
          <cell r="U436">
            <v>6400</v>
          </cell>
          <cell r="V436">
            <v>41586501.310043663</v>
          </cell>
          <cell r="W436">
            <v>0</v>
          </cell>
          <cell r="X436">
            <v>27</v>
          </cell>
          <cell r="Y436">
            <v>6497.8928571428569</v>
          </cell>
          <cell r="Z436">
            <v>194808.09704707441</v>
          </cell>
          <cell r="AA436">
            <v>35109.296296296299</v>
          </cell>
          <cell r="AB436">
            <v>947951.00000000012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6373</v>
          </cell>
          <cell r="AJ436">
            <v>6494.8521736941666</v>
          </cell>
          <cell r="AK436">
            <v>41391692.902952924</v>
          </cell>
          <cell r="AL436">
            <v>35109.296296296299</v>
          </cell>
          <cell r="AM436">
            <v>223751545.29629633</v>
          </cell>
          <cell r="AN436">
            <v>0</v>
          </cell>
          <cell r="AO436">
            <v>1911.8999999999999</v>
          </cell>
          <cell r="AP436">
            <v>0</v>
          </cell>
          <cell r="AQ436">
            <v>0</v>
          </cell>
          <cell r="AR436">
            <v>0</v>
          </cell>
          <cell r="AS436">
            <v>300</v>
          </cell>
          <cell r="AT436">
            <v>1948455.65210825</v>
          </cell>
          <cell r="AU436">
            <v>10532788.88888889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6073</v>
          </cell>
          <cell r="BC436">
            <v>39443237.250844672</v>
          </cell>
          <cell r="BD436">
            <v>213218756.40740743</v>
          </cell>
          <cell r="BE436" t="str">
            <v>판매계획 미입력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6073</v>
          </cell>
          <cell r="BR436">
            <v>39443237.250844672</v>
          </cell>
          <cell r="BS436">
            <v>213218756.40740743</v>
          </cell>
          <cell r="BT436">
            <v>2679.2647058823532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6073</v>
          </cell>
          <cell r="CG436">
            <v>39443237.250844672</v>
          </cell>
          <cell r="CH436">
            <v>213218756.40740743</v>
          </cell>
          <cell r="CI436">
            <v>1339.6323529411766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6073</v>
          </cell>
          <cell r="CU436">
            <v>39443237.250844672</v>
          </cell>
          <cell r="CV436">
            <v>213218756.40740743</v>
          </cell>
          <cell r="CW436">
            <v>893.08823529411768</v>
          </cell>
        </row>
        <row r="437">
          <cell r="D437">
            <v>9302972</v>
          </cell>
          <cell r="E437" t="str">
            <v>[단종][EA]디더블유이지에프크림리미티드70ml</v>
          </cell>
          <cell r="F437">
            <v>0.308</v>
          </cell>
          <cell r="G437">
            <v>3</v>
          </cell>
          <cell r="H437">
            <v>0</v>
          </cell>
          <cell r="I437">
            <v>3148.3437438228898</v>
          </cell>
          <cell r="J437">
            <v>729</v>
          </cell>
          <cell r="K437">
            <v>8</v>
          </cell>
          <cell r="L437">
            <v>0</v>
          </cell>
          <cell r="M437">
            <v>0</v>
          </cell>
          <cell r="N437" t="str">
            <v/>
          </cell>
          <cell r="O437" t="str">
            <v/>
          </cell>
          <cell r="P437">
            <v>5026</v>
          </cell>
          <cell r="Q437">
            <v>3148.3436132113011</v>
          </cell>
          <cell r="R437">
            <v>15823575</v>
          </cell>
          <cell r="S437">
            <v>27941.75</v>
          </cell>
          <cell r="T437">
            <v>140435235.5</v>
          </cell>
          <cell r="U437">
            <v>5026</v>
          </cell>
          <cell r="V437">
            <v>15823575.656453844</v>
          </cell>
          <cell r="W437">
            <v>0</v>
          </cell>
          <cell r="X437">
            <v>8</v>
          </cell>
          <cell r="Y437">
            <v>3148.375</v>
          </cell>
          <cell r="Z437">
            <v>27967.080726228622</v>
          </cell>
          <cell r="AA437">
            <v>27941.75</v>
          </cell>
          <cell r="AB437">
            <v>223534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5018</v>
          </cell>
          <cell r="AJ437">
            <v>3147.7895415053349</v>
          </cell>
          <cell r="AK437">
            <v>15795607.919273771</v>
          </cell>
          <cell r="AL437">
            <v>27941.75</v>
          </cell>
          <cell r="AM437">
            <v>140211701.5</v>
          </cell>
          <cell r="AN437">
            <v>0</v>
          </cell>
          <cell r="AO437">
            <v>282.26249999999999</v>
          </cell>
          <cell r="AP437">
            <v>0</v>
          </cell>
          <cell r="AQ437">
            <v>0</v>
          </cell>
          <cell r="AR437">
            <v>0</v>
          </cell>
          <cell r="AS437">
            <v>1600</v>
          </cell>
          <cell r="AT437">
            <v>5036463.2664085357</v>
          </cell>
          <cell r="AU437">
            <v>44706800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3418</v>
          </cell>
          <cell r="BC437">
            <v>10759144.652865235</v>
          </cell>
          <cell r="BD437">
            <v>95504901.5</v>
          </cell>
          <cell r="BE437" t="str">
            <v>판매계획 미입력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3418</v>
          </cell>
          <cell r="BR437">
            <v>10759144.652865235</v>
          </cell>
          <cell r="BS437">
            <v>95504901.5</v>
          </cell>
          <cell r="BT437">
            <v>421.97530864197529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3418</v>
          </cell>
          <cell r="CG437">
            <v>10759144.652865235</v>
          </cell>
          <cell r="CH437">
            <v>95504901.5</v>
          </cell>
          <cell r="CI437">
            <v>210.98765432098764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3418</v>
          </cell>
          <cell r="CU437">
            <v>10759144.652865235</v>
          </cell>
          <cell r="CV437">
            <v>95504901.5</v>
          </cell>
          <cell r="CW437">
            <v>140.65843621399176</v>
          </cell>
        </row>
        <row r="438">
          <cell r="D438">
            <v>9303193</v>
          </cell>
          <cell r="E438" t="str">
            <v>[EA]디더블유이지에프멜라토닝원데이앰플(1ml*7ea)</v>
          </cell>
          <cell r="F438">
            <v>5.0999999999999997E-2</v>
          </cell>
          <cell r="G438" t="str">
            <v>1</v>
          </cell>
          <cell r="H438">
            <v>0</v>
          </cell>
          <cell r="I438">
            <v>6187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 t="str">
            <v/>
          </cell>
          <cell r="O438" t="str">
            <v/>
          </cell>
          <cell r="P438">
            <v>1</v>
          </cell>
          <cell r="Q438">
            <v>6187</v>
          </cell>
          <cell r="R438">
            <v>6187</v>
          </cell>
          <cell r="S438">
            <v>30935</v>
          </cell>
          <cell r="T438">
            <v>30935</v>
          </cell>
          <cell r="U438">
            <v>1</v>
          </cell>
          <cell r="V438">
            <v>6187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1</v>
          </cell>
          <cell r="AJ438">
            <v>6187</v>
          </cell>
          <cell r="AK438">
            <v>6187</v>
          </cell>
          <cell r="AL438">
            <v>30935</v>
          </cell>
          <cell r="AM438">
            <v>30935</v>
          </cell>
          <cell r="AN438">
            <v>0</v>
          </cell>
          <cell r="AO438" t="str">
            <v>판매계획 미입력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1</v>
          </cell>
          <cell r="BC438">
            <v>6187</v>
          </cell>
          <cell r="BD438">
            <v>30935</v>
          </cell>
          <cell r="BE438" t="str">
            <v>판매계획 미입력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1</v>
          </cell>
          <cell r="BR438">
            <v>6187</v>
          </cell>
          <cell r="BS438">
            <v>30935</v>
          </cell>
          <cell r="BT438" t="str">
            <v>판매계획 미입력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1</v>
          </cell>
          <cell r="CG438">
            <v>6187</v>
          </cell>
          <cell r="CH438">
            <v>30935</v>
          </cell>
          <cell r="CI438" t="str">
            <v>판매계획 미입력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1</v>
          </cell>
          <cell r="CU438">
            <v>6187</v>
          </cell>
          <cell r="CV438">
            <v>30935</v>
          </cell>
          <cell r="CW438" t="str">
            <v>판매계획 미입력</v>
          </cell>
        </row>
        <row r="439">
          <cell r="D439">
            <v>9303194</v>
          </cell>
          <cell r="E439" t="str">
            <v>[단종][EA]디더블유이지에프멜라토닝원데이앰플1ml</v>
          </cell>
          <cell r="F439">
            <v>7.0000000000000001E-3</v>
          </cell>
          <cell r="G439">
            <v>3</v>
          </cell>
          <cell r="H439">
            <v>0</v>
          </cell>
          <cell r="I439">
            <v>1262.3479653490574</v>
          </cell>
          <cell r="J439">
            <v>571.33333333333337</v>
          </cell>
          <cell r="K439">
            <v>4</v>
          </cell>
          <cell r="L439">
            <v>1</v>
          </cell>
          <cell r="M439">
            <v>0</v>
          </cell>
          <cell r="N439" t="str">
            <v/>
          </cell>
          <cell r="O439" t="str">
            <v/>
          </cell>
          <cell r="P439">
            <v>13699</v>
          </cell>
          <cell r="Q439">
            <v>1262.3479816044967</v>
          </cell>
          <cell r="R439">
            <v>17292905</v>
          </cell>
          <cell r="S439">
            <v>15348.621495327103</v>
          </cell>
          <cell r="T439">
            <v>210260765.86448598</v>
          </cell>
          <cell r="U439">
            <v>13699</v>
          </cell>
          <cell r="V439">
            <v>17292904.777316738</v>
          </cell>
          <cell r="W439">
            <v>0</v>
          </cell>
          <cell r="X439">
            <v>214</v>
          </cell>
          <cell r="Y439">
            <v>1262.3457943925234</v>
          </cell>
          <cell r="Z439">
            <v>299959.62685293413</v>
          </cell>
          <cell r="AA439">
            <v>15348.621495327103</v>
          </cell>
          <cell r="AB439">
            <v>3284605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13485</v>
          </cell>
          <cell r="AJ439">
            <v>1260.1368463586998</v>
          </cell>
          <cell r="AK439">
            <v>16992945.373147067</v>
          </cell>
          <cell r="AL439">
            <v>15348.621495327103</v>
          </cell>
          <cell r="AM439">
            <v>206976160.86448598</v>
          </cell>
          <cell r="AN439">
            <v>0</v>
          </cell>
          <cell r="AO439" t="str">
            <v>판매계획 미입력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13485</v>
          </cell>
          <cell r="BC439">
            <v>16992945.373147067</v>
          </cell>
          <cell r="BD439">
            <v>206976160.86448598</v>
          </cell>
          <cell r="BE439" t="str">
            <v>판매계획 미입력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13485</v>
          </cell>
          <cell r="BR439">
            <v>16992945.373147067</v>
          </cell>
          <cell r="BS439">
            <v>206976160.86448598</v>
          </cell>
          <cell r="BT439">
            <v>2124.241540256709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13485</v>
          </cell>
          <cell r="CG439">
            <v>16992945.373147067</v>
          </cell>
          <cell r="CH439">
            <v>206976160.86448598</v>
          </cell>
          <cell r="CI439">
            <v>1062.1207701283545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13485</v>
          </cell>
          <cell r="CU439">
            <v>16992945.373147067</v>
          </cell>
          <cell r="CV439">
            <v>206976160.86448598</v>
          </cell>
          <cell r="CW439">
            <v>708.08051341890302</v>
          </cell>
        </row>
        <row r="440">
          <cell r="D440">
            <v>9303813</v>
          </cell>
          <cell r="E440" t="str">
            <v>[단종][EX]디더블유이지에프더블시너지앰플50ml</v>
          </cell>
          <cell r="F440">
            <v>2.3E-2</v>
          </cell>
          <cell r="G440">
            <v>2</v>
          </cell>
          <cell r="H440">
            <v>0</v>
          </cell>
          <cell r="I440">
            <v>2912.625</v>
          </cell>
          <cell r="J440">
            <v>104.5</v>
          </cell>
          <cell r="K440">
            <v>0</v>
          </cell>
          <cell r="L440">
            <v>1</v>
          </cell>
          <cell r="M440">
            <v>0</v>
          </cell>
          <cell r="N440" t="str">
            <v/>
          </cell>
          <cell r="O440" t="str">
            <v/>
          </cell>
          <cell r="P440">
            <v>72</v>
          </cell>
          <cell r="Q440">
            <v>2912.625</v>
          </cell>
          <cell r="R440">
            <v>209709</v>
          </cell>
          <cell r="S440">
            <v>14563.125</v>
          </cell>
          <cell r="T440">
            <v>1048545</v>
          </cell>
          <cell r="U440">
            <v>72</v>
          </cell>
          <cell r="V440">
            <v>209709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72</v>
          </cell>
          <cell r="AJ440">
            <v>2912.625</v>
          </cell>
          <cell r="AK440">
            <v>209709</v>
          </cell>
          <cell r="AL440">
            <v>14563.125</v>
          </cell>
          <cell r="AM440">
            <v>1048545</v>
          </cell>
          <cell r="AN440">
            <v>0</v>
          </cell>
          <cell r="AO440">
            <v>12.96</v>
          </cell>
          <cell r="AP440">
            <v>1</v>
          </cell>
          <cell r="AQ440">
            <v>0</v>
          </cell>
          <cell r="AR440">
            <v>0</v>
          </cell>
          <cell r="AS440">
            <v>500</v>
          </cell>
          <cell r="AT440">
            <v>1456312.5</v>
          </cell>
          <cell r="AU440">
            <v>7281562.5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 t="str">
            <v>판매계획 미입력</v>
          </cell>
          <cell r="BF440">
            <v>1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1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</row>
        <row r="441">
          <cell r="D441">
            <v>9304300</v>
          </cell>
          <cell r="E441" t="str">
            <v>[단종][EA]디더블유이지에프링클아이크림스틱프리미엄8g</v>
          </cell>
          <cell r="F441">
            <v>2.1999999999999999E-2</v>
          </cell>
          <cell r="G441">
            <v>3</v>
          </cell>
          <cell r="H441">
            <v>0</v>
          </cell>
          <cell r="I441">
            <v>3651.6354969309127</v>
          </cell>
          <cell r="J441">
            <v>1673.3333333333333</v>
          </cell>
          <cell r="K441">
            <v>4358</v>
          </cell>
          <cell r="L441">
            <v>0</v>
          </cell>
          <cell r="M441">
            <v>0</v>
          </cell>
          <cell r="N441" t="str">
            <v/>
          </cell>
          <cell r="O441" t="str">
            <v/>
          </cell>
          <cell r="P441">
            <v>7657</v>
          </cell>
          <cell r="Q441">
            <v>3651.6354969309127</v>
          </cell>
          <cell r="R441">
            <v>27960573</v>
          </cell>
          <cell r="S441">
            <v>9090.9093620927033</v>
          </cell>
          <cell r="T441">
            <v>69609092.985543832</v>
          </cell>
          <cell r="U441">
            <v>7657</v>
          </cell>
          <cell r="V441">
            <v>27960573</v>
          </cell>
          <cell r="W441">
            <v>0</v>
          </cell>
          <cell r="X441">
            <v>4358</v>
          </cell>
          <cell r="Y441">
            <v>3651.6353832033042</v>
          </cell>
          <cell r="Z441">
            <v>17670357.103753392</v>
          </cell>
          <cell r="AA441">
            <v>9090.9093620927033</v>
          </cell>
          <cell r="AB441">
            <v>39618183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3299</v>
          </cell>
          <cell r="AJ441">
            <v>3119.1924511205239</v>
          </cell>
          <cell r="AK441">
            <v>10290215.896246608</v>
          </cell>
          <cell r="AL441">
            <v>9090.9093620927051</v>
          </cell>
          <cell r="AM441">
            <v>29990909.985543832</v>
          </cell>
          <cell r="AN441">
            <v>0</v>
          </cell>
          <cell r="AO441">
            <v>123.71250000000001</v>
          </cell>
          <cell r="AP441">
            <v>0</v>
          </cell>
          <cell r="AQ441">
            <v>0</v>
          </cell>
          <cell r="AR441">
            <v>0</v>
          </cell>
          <cell r="AS441">
            <v>1200</v>
          </cell>
          <cell r="AT441">
            <v>3743030.9413446286</v>
          </cell>
          <cell r="AU441">
            <v>10909091.234511247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2099</v>
          </cell>
          <cell r="BC441">
            <v>6547184.9549019793</v>
          </cell>
          <cell r="BD441">
            <v>19081818.751032587</v>
          </cell>
          <cell r="BE441">
            <v>157.42499999999998</v>
          </cell>
          <cell r="BF441">
            <v>1</v>
          </cell>
          <cell r="BG441">
            <v>0</v>
          </cell>
          <cell r="BH441">
            <v>1200</v>
          </cell>
          <cell r="BI441">
            <v>3743030.9413446286</v>
          </cell>
          <cell r="BJ441">
            <v>10909091.234511247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899</v>
          </cell>
          <cell r="BR441">
            <v>2804154.0135573507</v>
          </cell>
          <cell r="BS441">
            <v>8172727.5165213421</v>
          </cell>
          <cell r="BT441">
            <v>48.352589641434271</v>
          </cell>
          <cell r="BU441">
            <v>1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899</v>
          </cell>
          <cell r="CG441">
            <v>2804154.0135573507</v>
          </cell>
          <cell r="CH441">
            <v>8172727.5165213421</v>
          </cell>
          <cell r="CI441">
            <v>24.176294820717136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899</v>
          </cell>
          <cell r="CU441">
            <v>2804154.0135573507</v>
          </cell>
          <cell r="CV441">
            <v>8172727.5165213421</v>
          </cell>
          <cell r="CW441">
            <v>16.117529880478088</v>
          </cell>
        </row>
        <row r="442">
          <cell r="D442">
            <v>9304348</v>
          </cell>
          <cell r="E442" t="str">
            <v>[단종][EA]디더블유이지에프크림링클컨트롤50ml</v>
          </cell>
          <cell r="F442">
            <v>0.3</v>
          </cell>
          <cell r="G442">
            <v>1</v>
          </cell>
          <cell r="H442">
            <v>0</v>
          </cell>
          <cell r="I442">
            <v>3128.8926553672318</v>
          </cell>
          <cell r="J442">
            <v>213</v>
          </cell>
          <cell r="K442">
            <v>0</v>
          </cell>
          <cell r="L442">
            <v>1</v>
          </cell>
          <cell r="M442">
            <v>0</v>
          </cell>
          <cell r="N442" t="str">
            <v/>
          </cell>
          <cell r="O442" t="str">
            <v/>
          </cell>
          <cell r="P442">
            <v>177</v>
          </cell>
          <cell r="Q442">
            <v>3128.8926553672318</v>
          </cell>
          <cell r="R442">
            <v>553814</v>
          </cell>
          <cell r="S442">
            <v>15644.463276836159</v>
          </cell>
          <cell r="T442">
            <v>2769070</v>
          </cell>
          <cell r="U442">
            <v>177</v>
          </cell>
          <cell r="V442">
            <v>553814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177</v>
          </cell>
          <cell r="AJ442">
            <v>3128.8926553672318</v>
          </cell>
          <cell r="AK442">
            <v>553814</v>
          </cell>
          <cell r="AL442">
            <v>15644.463276836159</v>
          </cell>
          <cell r="AM442">
            <v>2769070</v>
          </cell>
          <cell r="AN442">
            <v>0</v>
          </cell>
          <cell r="AO442" t="str">
            <v>판매계획 미입력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177</v>
          </cell>
          <cell r="BC442">
            <v>553814</v>
          </cell>
          <cell r="BD442">
            <v>2769070</v>
          </cell>
          <cell r="BE442" t="str">
            <v>판매계획 미입력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177</v>
          </cell>
          <cell r="BR442">
            <v>553814</v>
          </cell>
          <cell r="BS442">
            <v>2769070</v>
          </cell>
          <cell r="BT442">
            <v>74.788732394366193</v>
          </cell>
          <cell r="BU442">
            <v>1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177</v>
          </cell>
          <cell r="CG442">
            <v>553814</v>
          </cell>
          <cell r="CH442">
            <v>2769070</v>
          </cell>
          <cell r="CI442">
            <v>37.394366197183096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177</v>
          </cell>
          <cell r="CU442">
            <v>553814</v>
          </cell>
          <cell r="CV442">
            <v>2769070</v>
          </cell>
          <cell r="CW442">
            <v>24.929577464788732</v>
          </cell>
        </row>
        <row r="443">
          <cell r="D443">
            <v>9305535</v>
          </cell>
          <cell r="E443" t="str">
            <v>[단종][EA]디더블유이지에프멜라토닝원데이앰플1ml_단상자포장없음</v>
          </cell>
          <cell r="F443">
            <v>7.0000000000000001E-3</v>
          </cell>
          <cell r="G443">
            <v>3</v>
          </cell>
          <cell r="H443">
            <v>0</v>
          </cell>
          <cell r="I443">
            <v>936.48854961832058</v>
          </cell>
          <cell r="J443">
            <v>43.666666666666664</v>
          </cell>
          <cell r="K443">
            <v>31</v>
          </cell>
          <cell r="L443">
            <v>1</v>
          </cell>
          <cell r="M443">
            <v>0</v>
          </cell>
          <cell r="N443" t="str">
            <v/>
          </cell>
          <cell r="O443" t="str">
            <v/>
          </cell>
          <cell r="P443">
            <v>6157</v>
          </cell>
          <cell r="Q443">
            <v>936.48854961832058</v>
          </cell>
          <cell r="R443">
            <v>5765960</v>
          </cell>
          <cell r="S443">
            <v>114.13495622464232</v>
          </cell>
          <cell r="T443">
            <v>702728.92547512276</v>
          </cell>
          <cell r="U443">
            <v>6157</v>
          </cell>
          <cell r="V443">
            <v>5765960</v>
          </cell>
          <cell r="W443">
            <v>0</v>
          </cell>
          <cell r="X443">
            <v>4683</v>
          </cell>
          <cell r="Y443">
            <v>936.48849478055899</v>
          </cell>
          <cell r="Z443">
            <v>4869644.9527570307</v>
          </cell>
          <cell r="AA443">
            <v>114.13495622464232</v>
          </cell>
          <cell r="AB443">
            <v>534494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1474</v>
          </cell>
          <cell r="AJ443">
            <v>608.08347845520302</v>
          </cell>
          <cell r="AK443">
            <v>896315.04724296927</v>
          </cell>
          <cell r="AL443">
            <v>114.13495622464231</v>
          </cell>
          <cell r="AM443">
            <v>168234.92547512276</v>
          </cell>
          <cell r="AN443">
            <v>0</v>
          </cell>
          <cell r="AO443">
            <v>158.11680572109651</v>
          </cell>
          <cell r="AP443">
            <v>0</v>
          </cell>
          <cell r="AQ443">
            <v>0</v>
          </cell>
          <cell r="AR443">
            <v>0</v>
          </cell>
          <cell r="AS443">
            <v>409</v>
          </cell>
          <cell r="AT443">
            <v>248706.14268817805</v>
          </cell>
          <cell r="AU443">
            <v>46681.197095878706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1065</v>
          </cell>
          <cell r="BC443">
            <v>647608.90455479117</v>
          </cell>
          <cell r="BD443">
            <v>121553.72837924406</v>
          </cell>
          <cell r="BE443">
            <v>154.59677419354838</v>
          </cell>
          <cell r="BF443">
            <v>0</v>
          </cell>
          <cell r="BG443">
            <v>0</v>
          </cell>
          <cell r="BH443">
            <v>305</v>
          </cell>
          <cell r="BI443">
            <v>185465.46092883692</v>
          </cell>
          <cell r="BJ443">
            <v>34811.161648515903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760</v>
          </cell>
          <cell r="BR443">
            <v>462143.44362595427</v>
          </cell>
          <cell r="BS443">
            <v>86742.566730728155</v>
          </cell>
          <cell r="BT443">
            <v>190.70631970260223</v>
          </cell>
          <cell r="BU443">
            <v>0</v>
          </cell>
          <cell r="BV443">
            <v>0</v>
          </cell>
          <cell r="BW443">
            <v>125</v>
          </cell>
          <cell r="BX443">
            <v>76010.434806900375</v>
          </cell>
          <cell r="BY443">
            <v>14266.869528080289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635</v>
          </cell>
          <cell r="CG443">
            <v>386133.00881905394</v>
          </cell>
          <cell r="CH443">
            <v>72475.697202647862</v>
          </cell>
          <cell r="CI443">
            <v>206.06971153846155</v>
          </cell>
          <cell r="CJ443">
            <v>0</v>
          </cell>
          <cell r="CK443">
            <v>190</v>
          </cell>
          <cell r="CL443">
            <v>115535.86090648857</v>
          </cell>
          <cell r="CM443">
            <v>21685.641682682039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445</v>
          </cell>
          <cell r="CU443">
            <v>270597.14791256533</v>
          </cell>
          <cell r="CV443">
            <v>50790.055519965827</v>
          </cell>
          <cell r="CW443">
            <v>305.72519083969468</v>
          </cell>
        </row>
        <row r="444">
          <cell r="D444">
            <v>9305646</v>
          </cell>
          <cell r="E444" t="str">
            <v>[EA]멜라토닝선크림45ml</v>
          </cell>
          <cell r="F444">
            <v>9.9000000000000005E-2</v>
          </cell>
          <cell r="G444">
            <v>3</v>
          </cell>
          <cell r="H444">
            <v>0</v>
          </cell>
          <cell r="I444">
            <v>3299.1963581183613</v>
          </cell>
          <cell r="J444">
            <v>1719</v>
          </cell>
          <cell r="K444">
            <v>1001</v>
          </cell>
          <cell r="L444">
            <v>1</v>
          </cell>
          <cell r="M444">
            <v>0</v>
          </cell>
          <cell r="N444" t="str">
            <v/>
          </cell>
          <cell r="O444" t="str">
            <v/>
          </cell>
          <cell r="P444">
            <v>3295</v>
          </cell>
          <cell r="Q444">
            <v>3299.1963581183613</v>
          </cell>
          <cell r="R444">
            <v>10870852</v>
          </cell>
          <cell r="S444">
            <v>9090.9110889110889</v>
          </cell>
          <cell r="T444">
            <v>29954552.037962038</v>
          </cell>
          <cell r="U444">
            <v>3295</v>
          </cell>
          <cell r="V444">
            <v>10870852</v>
          </cell>
          <cell r="W444">
            <v>0</v>
          </cell>
          <cell r="X444">
            <v>1001</v>
          </cell>
          <cell r="Y444">
            <v>3299.1964107676972</v>
          </cell>
          <cell r="Z444">
            <v>3667017.1613918105</v>
          </cell>
          <cell r="AA444">
            <v>9090.9110889110889</v>
          </cell>
          <cell r="AB444">
            <v>9100002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2294</v>
          </cell>
          <cell r="AJ444">
            <v>3140.2941755048778</v>
          </cell>
          <cell r="AK444">
            <v>7203834.8386081895</v>
          </cell>
          <cell r="AL444">
            <v>9090.9110889110889</v>
          </cell>
          <cell r="AM444">
            <v>20854550.037962038</v>
          </cell>
          <cell r="AN444">
            <v>0</v>
          </cell>
          <cell r="AO444">
            <v>89.765217391304347</v>
          </cell>
          <cell r="AP444">
            <v>0</v>
          </cell>
          <cell r="AQ444">
            <v>0</v>
          </cell>
          <cell r="AR444">
            <v>0</v>
          </cell>
          <cell r="AS444">
            <v>1000</v>
          </cell>
          <cell r="AT444">
            <v>3140294.1755048777</v>
          </cell>
          <cell r="AU444">
            <v>9090911.0889110882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1294</v>
          </cell>
          <cell r="BC444">
            <v>4063540.6631033118</v>
          </cell>
          <cell r="BD444">
            <v>11763638.94905095</v>
          </cell>
          <cell r="BE444">
            <v>81.326815642458101</v>
          </cell>
          <cell r="BF444">
            <v>1</v>
          </cell>
          <cell r="BG444">
            <v>0</v>
          </cell>
          <cell r="BH444">
            <v>1180</v>
          </cell>
          <cell r="BI444">
            <v>3705547.1270957557</v>
          </cell>
          <cell r="BJ444">
            <v>10727275.084915085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114</v>
          </cell>
          <cell r="BR444">
            <v>357993.53600755607</v>
          </cell>
          <cell r="BS444">
            <v>1036363.8641358642</v>
          </cell>
          <cell r="BT444">
            <v>5.205479452054794</v>
          </cell>
          <cell r="BU444">
            <v>1</v>
          </cell>
          <cell r="BV444">
            <v>0</v>
          </cell>
          <cell r="BW444">
            <v>120</v>
          </cell>
          <cell r="BX444">
            <v>376835.30106058531</v>
          </cell>
          <cell r="BY444">
            <v>1090909.3306693307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-6</v>
          </cell>
          <cell r="CG444">
            <v>-18841.765053029267</v>
          </cell>
          <cell r="CH444">
            <v>-54545.466533466533</v>
          </cell>
          <cell r="CI444">
            <v>0</v>
          </cell>
          <cell r="CJ444">
            <v>0</v>
          </cell>
          <cell r="CK444">
            <v>132</v>
          </cell>
          <cell r="CL444">
            <v>414518.83116664388</v>
          </cell>
          <cell r="CM444">
            <v>1200000.2637362638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-138</v>
          </cell>
          <cell r="CU444">
            <v>-433360.59621967311</v>
          </cell>
          <cell r="CV444">
            <v>-1254545.7302697303</v>
          </cell>
          <cell r="CW444">
            <v>0</v>
          </cell>
        </row>
        <row r="445">
          <cell r="D445">
            <v>9305647</v>
          </cell>
          <cell r="E445" t="str">
            <v>[EA]멜라토닝선쿠션15g</v>
          </cell>
          <cell r="F445">
            <v>7.0000000000000001E-3</v>
          </cell>
          <cell r="G445">
            <v>2</v>
          </cell>
          <cell r="H445">
            <v>0</v>
          </cell>
          <cell r="I445">
            <v>4599.4822335025383</v>
          </cell>
          <cell r="J445">
            <v>55</v>
          </cell>
          <cell r="K445">
            <v>0</v>
          </cell>
          <cell r="L445">
            <v>1</v>
          </cell>
          <cell r="M445">
            <v>0</v>
          </cell>
          <cell r="N445" t="str">
            <v/>
          </cell>
          <cell r="O445" t="str">
            <v/>
          </cell>
          <cell r="P445">
            <v>151</v>
          </cell>
          <cell r="Q445">
            <v>4599.4834437086092</v>
          </cell>
          <cell r="R445">
            <v>694522</v>
          </cell>
          <cell r="S445">
            <v>22997.417218543043</v>
          </cell>
          <cell r="T445">
            <v>3472609.9999999995</v>
          </cell>
          <cell r="U445">
            <v>-45</v>
          </cell>
          <cell r="V445">
            <v>-206976.70050761424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151</v>
          </cell>
          <cell r="AJ445">
            <v>4599.4834437086092</v>
          </cell>
          <cell r="AK445">
            <v>694522</v>
          </cell>
          <cell r="AL445">
            <v>22997.417218543043</v>
          </cell>
          <cell r="AM445">
            <v>3472609.9999999995</v>
          </cell>
          <cell r="AN445">
            <v>0</v>
          </cell>
          <cell r="AO445" t="str">
            <v>판매계획 미입력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151</v>
          </cell>
          <cell r="BC445">
            <v>694522</v>
          </cell>
          <cell r="BD445">
            <v>3472609.9999999995</v>
          </cell>
          <cell r="BE445" t="str">
            <v>판매계획 미입력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151</v>
          </cell>
          <cell r="BR445">
            <v>694522</v>
          </cell>
          <cell r="BS445">
            <v>3472609.9999999995</v>
          </cell>
          <cell r="BT445">
            <v>247.09090909090909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151</v>
          </cell>
          <cell r="CG445">
            <v>694522</v>
          </cell>
          <cell r="CH445">
            <v>3472609.9999999995</v>
          </cell>
          <cell r="CI445">
            <v>123.54545454545455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151</v>
          </cell>
          <cell r="CU445">
            <v>694522</v>
          </cell>
          <cell r="CV445">
            <v>3472609.9999999995</v>
          </cell>
          <cell r="CW445">
            <v>82.363636363636374</v>
          </cell>
        </row>
        <row r="446">
          <cell r="D446">
            <v>9305649</v>
          </cell>
          <cell r="E446" t="str">
            <v>[단종][RX]포스트레이저젤드레싱마스크시트세트(38ml*1ea)</v>
          </cell>
          <cell r="F446">
            <v>0.16400000000000001</v>
          </cell>
          <cell r="G446" t="str">
            <v>1</v>
          </cell>
          <cell r="H446">
            <v>0</v>
          </cell>
          <cell r="I446">
            <v>922.35140186915885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 t="str">
            <v/>
          </cell>
          <cell r="O446" t="str">
            <v/>
          </cell>
          <cell r="P446">
            <v>535</v>
          </cell>
          <cell r="Q446">
            <v>922.35140186915885</v>
          </cell>
          <cell r="R446">
            <v>493458</v>
          </cell>
          <cell r="S446">
            <v>4611.7570093457944</v>
          </cell>
          <cell r="T446">
            <v>2467290</v>
          </cell>
          <cell r="U446">
            <v>535</v>
          </cell>
          <cell r="V446">
            <v>493458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535</v>
          </cell>
          <cell r="AJ446">
            <v>922.35140186915885</v>
          </cell>
          <cell r="AK446">
            <v>493458</v>
          </cell>
          <cell r="AL446">
            <v>4611.7570093457944</v>
          </cell>
          <cell r="AM446">
            <v>2467290</v>
          </cell>
          <cell r="AN446">
            <v>0</v>
          </cell>
          <cell r="AO446" t="str">
            <v>판매계획 미입력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535</v>
          </cell>
          <cell r="BC446">
            <v>493458</v>
          </cell>
          <cell r="BD446">
            <v>2467290</v>
          </cell>
          <cell r="BE446" t="str">
            <v>판매계획 미입력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535</v>
          </cell>
          <cell r="BR446">
            <v>493458</v>
          </cell>
          <cell r="BS446">
            <v>2467290</v>
          </cell>
          <cell r="BT446" t="str">
            <v>판매계획 미입력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535</v>
          </cell>
          <cell r="CG446">
            <v>493458</v>
          </cell>
          <cell r="CH446">
            <v>2467290</v>
          </cell>
          <cell r="CI446" t="str">
            <v>판매계획 미입력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535</v>
          </cell>
          <cell r="CU446">
            <v>493458</v>
          </cell>
          <cell r="CV446">
            <v>2467290</v>
          </cell>
          <cell r="CW446" t="str">
            <v>판매계획 미입력</v>
          </cell>
        </row>
        <row r="447">
          <cell r="D447">
            <v>9305814</v>
          </cell>
          <cell r="E447" t="str">
            <v>[단종][EX]디더블유이지에프멜라토닝패치(5g*4ea)(썸머에디션)</v>
          </cell>
          <cell r="F447">
            <v>8.9999999999999993E-3</v>
          </cell>
          <cell r="G447">
            <v>3</v>
          </cell>
          <cell r="H447">
            <v>0</v>
          </cell>
          <cell r="I447">
            <v>2004.3977453159732</v>
          </cell>
          <cell r="J447">
            <v>361</v>
          </cell>
          <cell r="K447">
            <v>0</v>
          </cell>
          <cell r="L447">
            <v>1</v>
          </cell>
          <cell r="M447">
            <v>0</v>
          </cell>
          <cell r="N447" t="str">
            <v/>
          </cell>
          <cell r="O447" t="str">
            <v/>
          </cell>
          <cell r="P447">
            <v>6298</v>
          </cell>
          <cell r="Q447">
            <v>2004.3977453159732</v>
          </cell>
          <cell r="R447">
            <v>12623697</v>
          </cell>
          <cell r="S447">
            <v>10021.988726579866</v>
          </cell>
          <cell r="T447">
            <v>63118485</v>
          </cell>
          <cell r="U447">
            <v>6298</v>
          </cell>
          <cell r="V447">
            <v>12623697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6298</v>
          </cell>
          <cell r="AJ447">
            <v>2004.3977453159732</v>
          </cell>
          <cell r="AK447">
            <v>12623697</v>
          </cell>
          <cell r="AL447">
            <v>10021.988726579866</v>
          </cell>
          <cell r="AM447">
            <v>63118485</v>
          </cell>
          <cell r="AN447">
            <v>0</v>
          </cell>
          <cell r="AO447">
            <v>561.20792079207922</v>
          </cell>
          <cell r="AP447">
            <v>0</v>
          </cell>
          <cell r="AQ447">
            <v>0</v>
          </cell>
          <cell r="AR447">
            <v>0</v>
          </cell>
          <cell r="AS447">
            <v>1010</v>
          </cell>
          <cell r="AT447">
            <v>2024441.722769133</v>
          </cell>
          <cell r="AU447">
            <v>10122208.613845665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5288</v>
          </cell>
          <cell r="BC447">
            <v>10599255.277230866</v>
          </cell>
          <cell r="BD447">
            <v>52996276.386154331</v>
          </cell>
          <cell r="BE447" t="str">
            <v>판매계획 미입력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5288</v>
          </cell>
          <cell r="BR447">
            <v>10599255.277230866</v>
          </cell>
          <cell r="BS447">
            <v>52996276.386154331</v>
          </cell>
          <cell r="BT447">
            <v>1318.3379501385043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5288</v>
          </cell>
          <cell r="CG447">
            <v>10599255.277230866</v>
          </cell>
          <cell r="CH447">
            <v>52996276.386154331</v>
          </cell>
          <cell r="CI447">
            <v>659.16897506925216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5288</v>
          </cell>
          <cell r="CU447">
            <v>10599255.277230866</v>
          </cell>
          <cell r="CV447">
            <v>52996276.386154331</v>
          </cell>
          <cell r="CW447">
            <v>439.4459833795014</v>
          </cell>
        </row>
        <row r="448">
          <cell r="D448">
            <v>9305860</v>
          </cell>
          <cell r="E448" t="str">
            <v>[단종][EA]디더블유이지에프에센스토너145ml</v>
          </cell>
          <cell r="F448">
            <v>6.0000000000000001E-3</v>
          </cell>
          <cell r="G448">
            <v>3</v>
          </cell>
          <cell r="H448">
            <v>0</v>
          </cell>
          <cell r="I448">
            <v>2364.0334434351776</v>
          </cell>
          <cell r="J448">
            <v>465.33333333333331</v>
          </cell>
          <cell r="K448">
            <v>1334</v>
          </cell>
          <cell r="L448">
            <v>1</v>
          </cell>
          <cell r="M448">
            <v>0</v>
          </cell>
          <cell r="N448" t="str">
            <v/>
          </cell>
          <cell r="O448" t="str">
            <v/>
          </cell>
          <cell r="P448">
            <v>4844</v>
          </cell>
          <cell r="Q448">
            <v>2364.0334434351776</v>
          </cell>
          <cell r="R448">
            <v>11451378</v>
          </cell>
          <cell r="S448">
            <v>4888.8298350824589</v>
          </cell>
          <cell r="T448">
            <v>23681491.721139431</v>
          </cell>
          <cell r="U448">
            <v>4844</v>
          </cell>
          <cell r="V448">
            <v>11451378</v>
          </cell>
          <cell r="W448">
            <v>0</v>
          </cell>
          <cell r="X448">
            <v>1334</v>
          </cell>
          <cell r="Y448">
            <v>2364.0337331334331</v>
          </cell>
          <cell r="Z448">
            <v>3501710.1316921357</v>
          </cell>
          <cell r="AA448">
            <v>4888.8298350824589</v>
          </cell>
          <cell r="AB448">
            <v>6521699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3510</v>
          </cell>
          <cell r="AJ448">
            <v>2264.8626405435512</v>
          </cell>
          <cell r="AK448">
            <v>7949667.8683078643</v>
          </cell>
          <cell r="AL448">
            <v>4888.8298350824589</v>
          </cell>
          <cell r="AM448">
            <v>17159792.721139431</v>
          </cell>
          <cell r="AN448">
            <v>0</v>
          </cell>
          <cell r="AO448">
            <v>463.21209735735368</v>
          </cell>
          <cell r="AP448">
            <v>0</v>
          </cell>
          <cell r="AQ448">
            <v>0</v>
          </cell>
          <cell r="AR448">
            <v>0</v>
          </cell>
          <cell r="AS448">
            <v>286.19963513815765</v>
          </cell>
          <cell r="AT448">
            <v>648202.86136160861</v>
          </cell>
          <cell r="AU448">
            <v>1399181.3150531391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3223.8003648618424</v>
          </cell>
          <cell r="BC448">
            <v>7301465.0069462555</v>
          </cell>
          <cell r="BD448">
            <v>15760611.406086292</v>
          </cell>
          <cell r="BE448">
            <v>585.22645244421972</v>
          </cell>
          <cell r="BF448">
            <v>0</v>
          </cell>
          <cell r="BG448">
            <v>0</v>
          </cell>
          <cell r="BH448">
            <v>295.77737237573075</v>
          </cell>
          <cell r="BI448">
            <v>669895.12061193073</v>
          </cell>
          <cell r="BJ448">
            <v>1446005.2426127668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2928.0229924861114</v>
          </cell>
          <cell r="BR448">
            <v>6631569.8863343252</v>
          </cell>
          <cell r="BS448">
            <v>14314606.163473524</v>
          </cell>
          <cell r="BT448">
            <v>396.07525449461434</v>
          </cell>
          <cell r="BU448">
            <v>0</v>
          </cell>
          <cell r="BV448">
            <v>0</v>
          </cell>
          <cell r="BW448">
            <v>100</v>
          </cell>
          <cell r="BX448">
            <v>226486.26405435512</v>
          </cell>
          <cell r="BY448">
            <v>488882.9835082459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2828.0229924861114</v>
          </cell>
          <cell r="CG448">
            <v>6405083.62227997</v>
          </cell>
          <cell r="CH448">
            <v>13825723.179965278</v>
          </cell>
          <cell r="CI448">
            <v>246.94896764917536</v>
          </cell>
          <cell r="CJ448">
            <v>0</v>
          </cell>
          <cell r="CK448">
            <v>100</v>
          </cell>
          <cell r="CL448">
            <v>226486.26405435512</v>
          </cell>
          <cell r="CM448">
            <v>488882.9835082459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2728.0229924861114</v>
          </cell>
          <cell r="CU448">
            <v>6178597.3582256148</v>
          </cell>
          <cell r="CV448">
            <v>13336840.196457032</v>
          </cell>
          <cell r="CW448">
            <v>175.87540782503584</v>
          </cell>
        </row>
        <row r="449">
          <cell r="D449">
            <v>9305882</v>
          </cell>
          <cell r="E449" t="str">
            <v>[단종][EA]아크네클리어에스오에스스팟2ml</v>
          </cell>
          <cell r="F449">
            <v>8.9999999999999993E-3</v>
          </cell>
          <cell r="G449">
            <v>3</v>
          </cell>
          <cell r="H449">
            <v>0</v>
          </cell>
          <cell r="I449">
            <v>1359.1928850017728</v>
          </cell>
          <cell r="J449">
            <v>708.66666666666663</v>
          </cell>
          <cell r="K449">
            <v>1176</v>
          </cell>
          <cell r="L449">
            <v>1</v>
          </cell>
          <cell r="M449">
            <v>0</v>
          </cell>
          <cell r="N449" t="str">
            <v/>
          </cell>
          <cell r="O449" t="str">
            <v/>
          </cell>
          <cell r="P449">
            <v>8461</v>
          </cell>
          <cell r="Q449">
            <v>1359.1928850017728</v>
          </cell>
          <cell r="R449">
            <v>11500131</v>
          </cell>
          <cell r="S449">
            <v>3714.0581478822683</v>
          </cell>
          <cell r="T449">
            <v>31424645.989231873</v>
          </cell>
          <cell r="U449">
            <v>8461</v>
          </cell>
          <cell r="V449">
            <v>11500131</v>
          </cell>
          <cell r="W449">
            <v>0</v>
          </cell>
          <cell r="X449">
            <v>1393</v>
          </cell>
          <cell r="Y449">
            <v>1359.1929698708752</v>
          </cell>
          <cell r="Z449">
            <v>2102339.8856031033</v>
          </cell>
          <cell r="AA449">
            <v>3714.0581478822683</v>
          </cell>
          <cell r="AB449">
            <v>5173683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7068</v>
          </cell>
          <cell r="AJ449">
            <v>1329.6252284092948</v>
          </cell>
          <cell r="AK449">
            <v>9397791.1143968962</v>
          </cell>
          <cell r="AL449">
            <v>3714.0581478822683</v>
          </cell>
          <cell r="AM449">
            <v>26250962.989231873</v>
          </cell>
          <cell r="AN449">
            <v>0</v>
          </cell>
          <cell r="AO449">
            <v>1272.24</v>
          </cell>
          <cell r="AP449">
            <v>0</v>
          </cell>
          <cell r="AQ449">
            <v>0</v>
          </cell>
          <cell r="AR449">
            <v>0</v>
          </cell>
          <cell r="AS449">
            <v>200</v>
          </cell>
          <cell r="AT449">
            <v>265925.04568185896</v>
          </cell>
          <cell r="AU449">
            <v>742811.62957645371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6868</v>
          </cell>
          <cell r="BC449">
            <v>9131866.0687150359</v>
          </cell>
          <cell r="BD449">
            <v>25508151.359655418</v>
          </cell>
          <cell r="BE449">
            <v>1545.3</v>
          </cell>
          <cell r="BF449">
            <v>0</v>
          </cell>
          <cell r="BG449">
            <v>0</v>
          </cell>
          <cell r="BH449">
            <v>200</v>
          </cell>
          <cell r="BI449">
            <v>265925.04568185896</v>
          </cell>
          <cell r="BJ449">
            <v>742811.62957645371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6668</v>
          </cell>
          <cell r="BR449">
            <v>8865941.0230331775</v>
          </cell>
          <cell r="BS449">
            <v>24765339.730078965</v>
          </cell>
          <cell r="BT449">
            <v>660.44020542920043</v>
          </cell>
          <cell r="BU449">
            <v>0</v>
          </cell>
          <cell r="BV449">
            <v>0</v>
          </cell>
          <cell r="BW449">
            <v>100</v>
          </cell>
          <cell r="BX449">
            <v>132962.52284092948</v>
          </cell>
          <cell r="BY449">
            <v>371405.81478822685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6568</v>
          </cell>
          <cell r="CG449">
            <v>8732978.5001922473</v>
          </cell>
          <cell r="CH449">
            <v>24393933.915290739</v>
          </cell>
          <cell r="CI449">
            <v>389.57820738137087</v>
          </cell>
          <cell r="CJ449">
            <v>0</v>
          </cell>
          <cell r="CK449">
            <v>100</v>
          </cell>
          <cell r="CL449">
            <v>132962.52284092948</v>
          </cell>
          <cell r="CM449">
            <v>371405.81478822685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6468</v>
          </cell>
          <cell r="CU449">
            <v>8600015.977351319</v>
          </cell>
          <cell r="CV449">
            <v>24022528.10050251</v>
          </cell>
          <cell r="CW449">
            <v>273.80997177798685</v>
          </cell>
        </row>
        <row r="450">
          <cell r="D450">
            <v>9305884</v>
          </cell>
          <cell r="E450" t="str">
            <v>[단종][EA]아크네클리어토너200ml</v>
          </cell>
          <cell r="F450">
            <v>4.3999999999999997E-2</v>
          </cell>
          <cell r="G450">
            <v>3</v>
          </cell>
          <cell r="H450">
            <v>0</v>
          </cell>
          <cell r="I450">
            <v>2972.9552012148824</v>
          </cell>
          <cell r="J450">
            <v>19.666666666666668</v>
          </cell>
          <cell r="K450">
            <v>1</v>
          </cell>
          <cell r="L450">
            <v>1</v>
          </cell>
          <cell r="M450">
            <v>0</v>
          </cell>
          <cell r="N450" t="str">
            <v/>
          </cell>
          <cell r="O450" t="str">
            <v/>
          </cell>
          <cell r="P450">
            <v>1317</v>
          </cell>
          <cell r="Q450">
            <v>2972.9552012148824</v>
          </cell>
          <cell r="R450">
            <v>3915382</v>
          </cell>
          <cell r="S450">
            <v>33912</v>
          </cell>
          <cell r="T450">
            <v>44662104</v>
          </cell>
          <cell r="U450">
            <v>1317</v>
          </cell>
          <cell r="V450">
            <v>3915382</v>
          </cell>
          <cell r="W450">
            <v>0</v>
          </cell>
          <cell r="X450">
            <v>1</v>
          </cell>
          <cell r="Y450">
            <v>2973</v>
          </cell>
          <cell r="Z450">
            <v>3301.1526183776432</v>
          </cell>
          <cell r="AA450">
            <v>33912</v>
          </cell>
          <cell r="AB450">
            <v>33912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1316</v>
          </cell>
          <cell r="AJ450">
            <v>2972.7058110802604</v>
          </cell>
          <cell r="AK450">
            <v>3912080.8473816225</v>
          </cell>
          <cell r="AL450">
            <v>33912</v>
          </cell>
          <cell r="AM450">
            <v>44628192</v>
          </cell>
          <cell r="AN450">
            <v>0</v>
          </cell>
          <cell r="AO450" t="str">
            <v>판매계획 미입력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1316</v>
          </cell>
          <cell r="BC450">
            <v>3912080.8473816225</v>
          </cell>
          <cell r="BD450">
            <v>44628192</v>
          </cell>
          <cell r="BE450" t="str">
            <v>판매계획 미입력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1316</v>
          </cell>
          <cell r="BR450">
            <v>3912080.8473816225</v>
          </cell>
          <cell r="BS450">
            <v>44628192</v>
          </cell>
          <cell r="BT450">
            <v>6022.3728813559319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1316</v>
          </cell>
          <cell r="CG450">
            <v>3912080.8473816225</v>
          </cell>
          <cell r="CH450">
            <v>44628192</v>
          </cell>
          <cell r="CI450">
            <v>3011.1864406779659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1316</v>
          </cell>
          <cell r="CU450">
            <v>3912080.8473816225</v>
          </cell>
          <cell r="CV450">
            <v>44628192</v>
          </cell>
          <cell r="CW450">
            <v>2007.4576271186443</v>
          </cell>
        </row>
        <row r="451">
          <cell r="D451">
            <v>9305885</v>
          </cell>
          <cell r="E451" t="str">
            <v>[단종][EA]아크네클리어플루이드세럼50g</v>
          </cell>
          <cell r="F451">
            <v>0.22</v>
          </cell>
          <cell r="G451">
            <v>3</v>
          </cell>
          <cell r="H451">
            <v>0</v>
          </cell>
          <cell r="I451">
            <v>3910.6997503121097</v>
          </cell>
          <cell r="J451">
            <v>861.33333333333337</v>
          </cell>
          <cell r="K451">
            <v>631</v>
          </cell>
          <cell r="L451">
            <v>1</v>
          </cell>
          <cell r="M451">
            <v>0</v>
          </cell>
          <cell r="N451" t="str">
            <v/>
          </cell>
          <cell r="O451" t="str">
            <v/>
          </cell>
          <cell r="P451">
            <v>1602</v>
          </cell>
          <cell r="Q451">
            <v>3910.6997503121097</v>
          </cell>
          <cell r="R451">
            <v>6264941</v>
          </cell>
          <cell r="S451">
            <v>21679.00475435816</v>
          </cell>
          <cell r="T451">
            <v>34729765.616481774</v>
          </cell>
          <cell r="U451">
            <v>1602</v>
          </cell>
          <cell r="V451">
            <v>6264941</v>
          </cell>
          <cell r="W451">
            <v>0</v>
          </cell>
          <cell r="X451">
            <v>631</v>
          </cell>
          <cell r="Y451">
            <v>3910.7004754358163</v>
          </cell>
          <cell r="Z451">
            <v>2740025.5166649269</v>
          </cell>
          <cell r="AA451">
            <v>21679.00475435816</v>
          </cell>
          <cell r="AB451">
            <v>13679452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971</v>
          </cell>
          <cell r="AJ451">
            <v>3630.1910230021349</v>
          </cell>
          <cell r="AK451">
            <v>3524915.4833350731</v>
          </cell>
          <cell r="AL451">
            <v>21679.00475435816</v>
          </cell>
          <cell r="AM451">
            <v>21050313.616481774</v>
          </cell>
          <cell r="AN451">
            <v>0</v>
          </cell>
          <cell r="AO451">
            <v>101.61627906976744</v>
          </cell>
          <cell r="AP451">
            <v>0</v>
          </cell>
          <cell r="AQ451">
            <v>0</v>
          </cell>
          <cell r="AR451">
            <v>0</v>
          </cell>
          <cell r="AS451">
            <v>420</v>
          </cell>
          <cell r="AT451">
            <v>1524680.2296608966</v>
          </cell>
          <cell r="AU451">
            <v>9105181.996830428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551</v>
          </cell>
          <cell r="BC451">
            <v>2000235.2536741763</v>
          </cell>
          <cell r="BD451">
            <v>11945131.619651346</v>
          </cell>
          <cell r="BE451">
            <v>107.80434782608694</v>
          </cell>
          <cell r="BF451">
            <v>1</v>
          </cell>
          <cell r="BG451">
            <v>0</v>
          </cell>
          <cell r="BH451">
            <v>420</v>
          </cell>
          <cell r="BI451">
            <v>1524680.2296608966</v>
          </cell>
          <cell r="BJ451">
            <v>9105181.996830428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131</v>
          </cell>
          <cell r="BR451">
            <v>475555.02401327965</v>
          </cell>
          <cell r="BS451">
            <v>2839949.6228209189</v>
          </cell>
          <cell r="BT451">
            <v>13.080621301775148</v>
          </cell>
          <cell r="BU451">
            <v>1</v>
          </cell>
          <cell r="BV451">
            <v>0</v>
          </cell>
          <cell r="BW451">
            <v>20</v>
          </cell>
          <cell r="BX451">
            <v>72603.820460042698</v>
          </cell>
          <cell r="BY451">
            <v>433580.09508716321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111</v>
          </cell>
          <cell r="CG451">
            <v>402951.20355323696</v>
          </cell>
          <cell r="CH451">
            <v>2406369.5277337558</v>
          </cell>
          <cell r="CI451">
            <v>5.7325937260902826</v>
          </cell>
          <cell r="CJ451">
            <v>0</v>
          </cell>
          <cell r="CK451">
            <v>20</v>
          </cell>
          <cell r="CL451">
            <v>72603.820460042698</v>
          </cell>
          <cell r="CM451">
            <v>433580.09508716321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91</v>
          </cell>
          <cell r="CU451">
            <v>330347.38309319428</v>
          </cell>
          <cell r="CV451">
            <v>1972789.4326465926</v>
          </cell>
          <cell r="CW451">
            <v>3.1695046439628483</v>
          </cell>
        </row>
        <row r="452">
          <cell r="D452">
            <v>9305997</v>
          </cell>
          <cell r="E452" t="str">
            <v>[단종][EA]아크네클리어필1.9ml</v>
          </cell>
          <cell r="F452">
            <v>2E-3</v>
          </cell>
          <cell r="G452">
            <v>3</v>
          </cell>
          <cell r="H452">
            <v>0</v>
          </cell>
          <cell r="I452">
            <v>1615.5363339382941</v>
          </cell>
          <cell r="J452">
            <v>407.66666666666669</v>
          </cell>
          <cell r="K452">
            <v>441</v>
          </cell>
          <cell r="L452">
            <v>1</v>
          </cell>
          <cell r="M452">
            <v>0</v>
          </cell>
          <cell r="N452" t="str">
            <v/>
          </cell>
          <cell r="O452" t="str">
            <v/>
          </cell>
          <cell r="P452">
            <v>13775</v>
          </cell>
          <cell r="Q452">
            <v>1615.5363339382941</v>
          </cell>
          <cell r="R452">
            <v>22254013</v>
          </cell>
          <cell r="S452">
            <v>2288.48401826484</v>
          </cell>
          <cell r="T452">
            <v>31523867.35159817</v>
          </cell>
          <cell r="U452">
            <v>13775</v>
          </cell>
          <cell r="V452">
            <v>22254013</v>
          </cell>
          <cell r="W452">
            <v>0</v>
          </cell>
          <cell r="X452">
            <v>657</v>
          </cell>
          <cell r="Y452">
            <v>1615.5364741641336</v>
          </cell>
          <cell r="Z452">
            <v>1178563.0768193356</v>
          </cell>
          <cell r="AA452">
            <v>2288.48401826484</v>
          </cell>
          <cell r="AB452">
            <v>1503533.9999999998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13118</v>
          </cell>
          <cell r="AJ452">
            <v>1606.6054218006302</v>
          </cell>
          <cell r="AK452">
            <v>21075449.923180666</v>
          </cell>
          <cell r="AL452">
            <v>2288.48401826484</v>
          </cell>
          <cell r="AM452">
            <v>30020333.35159817</v>
          </cell>
          <cell r="AN452">
            <v>0</v>
          </cell>
          <cell r="AO452">
            <v>6401.3504207445321</v>
          </cell>
          <cell r="AP452">
            <v>0</v>
          </cell>
          <cell r="AQ452">
            <v>0</v>
          </cell>
          <cell r="AR452">
            <v>0</v>
          </cell>
          <cell r="AS452">
            <v>78.152454285815267</v>
          </cell>
          <cell r="AT452">
            <v>125560.1567826167</v>
          </cell>
          <cell r="AU452">
            <v>178850.64262126174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13039.847545714185</v>
          </cell>
          <cell r="BC452">
            <v>20949889.76639805</v>
          </cell>
          <cell r="BD452">
            <v>29841482.70897691</v>
          </cell>
          <cell r="BE452">
            <v>8611.5492539720126</v>
          </cell>
          <cell r="BF452">
            <v>0</v>
          </cell>
          <cell r="BG452">
            <v>0</v>
          </cell>
          <cell r="BH452">
            <v>81.28050476201696</v>
          </cell>
          <cell r="BI452">
            <v>130585.69963734839</v>
          </cell>
          <cell r="BJ452">
            <v>186009.13614437502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12958.567040952168</v>
          </cell>
          <cell r="BR452">
            <v>20819304.066760704</v>
          </cell>
          <cell r="BS452">
            <v>29655473.572832536</v>
          </cell>
          <cell r="BT452">
            <v>2520.7587183408396</v>
          </cell>
          <cell r="BU452">
            <v>0</v>
          </cell>
          <cell r="BV452">
            <v>0</v>
          </cell>
          <cell r="BW452">
            <v>25</v>
          </cell>
          <cell r="BX452">
            <v>40165.135545015757</v>
          </cell>
          <cell r="BY452">
            <v>57212.100456620996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12933.567040952168</v>
          </cell>
          <cell r="CG452">
            <v>20779138.931215689</v>
          </cell>
          <cell r="CH452">
            <v>29598261.472375914</v>
          </cell>
          <cell r="CI452">
            <v>1376.9964909531095</v>
          </cell>
          <cell r="CJ452">
            <v>0</v>
          </cell>
          <cell r="CK452">
            <v>30</v>
          </cell>
          <cell r="CL452">
            <v>48198.162654018903</v>
          </cell>
          <cell r="CM452">
            <v>68654.520547945198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12903.567040952168</v>
          </cell>
          <cell r="CU452">
            <v>20730940.768561669</v>
          </cell>
          <cell r="CV452">
            <v>29529606.951827969</v>
          </cell>
          <cell r="CW452">
            <v>949.56748461626751</v>
          </cell>
        </row>
        <row r="453">
          <cell r="D453">
            <v>9306037</v>
          </cell>
          <cell r="E453" t="str">
            <v>[EA]디더블유이지에프멜라토닝원데이앰플8ml</v>
          </cell>
          <cell r="F453">
            <v>5.8999999999999997E-2</v>
          </cell>
          <cell r="G453" t="str">
            <v>1</v>
          </cell>
          <cell r="H453">
            <v>0</v>
          </cell>
          <cell r="I453">
            <v>2152.8000000000002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 t="str">
            <v/>
          </cell>
          <cell r="O453" t="str">
            <v/>
          </cell>
          <cell r="P453">
            <v>5</v>
          </cell>
          <cell r="Q453">
            <v>2152.8000000000002</v>
          </cell>
          <cell r="R453">
            <v>10764</v>
          </cell>
          <cell r="S453">
            <v>10764</v>
          </cell>
          <cell r="T453">
            <v>53820</v>
          </cell>
          <cell r="U453">
            <v>5</v>
          </cell>
          <cell r="V453">
            <v>10764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5</v>
          </cell>
          <cell r="AJ453">
            <v>2152.8000000000002</v>
          </cell>
          <cell r="AK453">
            <v>10764</v>
          </cell>
          <cell r="AL453">
            <v>10764</v>
          </cell>
          <cell r="AM453">
            <v>53820</v>
          </cell>
          <cell r="AN453">
            <v>0</v>
          </cell>
          <cell r="AO453" t="str">
            <v>판매계획 미입력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5</v>
          </cell>
          <cell r="BC453">
            <v>10764</v>
          </cell>
          <cell r="BD453">
            <v>53820</v>
          </cell>
          <cell r="BE453" t="str">
            <v>판매계획 미입력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5</v>
          </cell>
          <cell r="BR453">
            <v>10764</v>
          </cell>
          <cell r="BS453">
            <v>53820</v>
          </cell>
          <cell r="BT453" t="str">
            <v>판매계획 미입력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5</v>
          </cell>
          <cell r="CG453">
            <v>10764</v>
          </cell>
          <cell r="CH453">
            <v>53820</v>
          </cell>
          <cell r="CI453" t="str">
            <v>판매계획 미입력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5</v>
          </cell>
          <cell r="CU453">
            <v>10764</v>
          </cell>
          <cell r="CV453">
            <v>53820</v>
          </cell>
          <cell r="CW453" t="str">
            <v>판매계획 미입력</v>
          </cell>
        </row>
        <row r="454">
          <cell r="D454">
            <v>9306492</v>
          </cell>
          <cell r="E454" t="str">
            <v>[단종][EA]디더블유이지에프10피피엠항산화앰플30ml</v>
          </cell>
          <cell r="F454">
            <v>1.32</v>
          </cell>
          <cell r="G454">
            <v>3</v>
          </cell>
          <cell r="H454">
            <v>0</v>
          </cell>
          <cell r="I454">
            <v>6815.9473293768542</v>
          </cell>
          <cell r="J454">
            <v>161.33333333333334</v>
          </cell>
          <cell r="K454">
            <v>147</v>
          </cell>
          <cell r="L454">
            <v>1</v>
          </cell>
          <cell r="M454">
            <v>0</v>
          </cell>
          <cell r="N454" t="str">
            <v/>
          </cell>
          <cell r="O454" t="str">
            <v/>
          </cell>
          <cell r="P454">
            <v>1348</v>
          </cell>
          <cell r="Q454">
            <v>6815.9473293768542</v>
          </cell>
          <cell r="R454">
            <v>9187897</v>
          </cell>
          <cell r="S454">
            <v>52893.517006802722</v>
          </cell>
          <cell r="T454">
            <v>71300460.925170064</v>
          </cell>
          <cell r="U454">
            <v>1348</v>
          </cell>
          <cell r="V454">
            <v>9187897</v>
          </cell>
          <cell r="W454">
            <v>0</v>
          </cell>
          <cell r="X454">
            <v>147</v>
          </cell>
          <cell r="Y454">
            <v>6815.9455782312925</v>
          </cell>
          <cell r="Z454">
            <v>1112536.1786302621</v>
          </cell>
          <cell r="AA454">
            <v>52893.517006802722</v>
          </cell>
          <cell r="AB454">
            <v>7775347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1201</v>
          </cell>
          <cell r="AJ454">
            <v>6723.8641310322546</v>
          </cell>
          <cell r="AK454">
            <v>8075360.8213697374</v>
          </cell>
          <cell r="AL454">
            <v>52893.517006802715</v>
          </cell>
          <cell r="AM454">
            <v>63525113.925170064</v>
          </cell>
          <cell r="AN454">
            <v>0</v>
          </cell>
          <cell r="AO454">
            <v>36030</v>
          </cell>
          <cell r="AP454">
            <v>0</v>
          </cell>
          <cell r="AQ454">
            <v>0</v>
          </cell>
          <cell r="AR454">
            <v>0</v>
          </cell>
          <cell r="AS454">
            <v>1</v>
          </cell>
          <cell r="AT454">
            <v>6723.8641310322546</v>
          </cell>
          <cell r="AU454">
            <v>52893.517006802715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1200</v>
          </cell>
          <cell r="BC454">
            <v>8068636.9572387058</v>
          </cell>
          <cell r="BD454">
            <v>63472220.408163257</v>
          </cell>
          <cell r="BE454">
            <v>36000</v>
          </cell>
          <cell r="BF454">
            <v>0</v>
          </cell>
          <cell r="BG454">
            <v>0</v>
          </cell>
          <cell r="BH454">
            <v>1</v>
          </cell>
          <cell r="BI454">
            <v>6723.8641310322546</v>
          </cell>
          <cell r="BJ454">
            <v>52893.517006802715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1199</v>
          </cell>
          <cell r="BR454">
            <v>8061913.0931076733</v>
          </cell>
          <cell r="BS454">
            <v>63419326.891156457</v>
          </cell>
          <cell r="BT454">
            <v>660.67346938775506</v>
          </cell>
          <cell r="BU454">
            <v>0</v>
          </cell>
          <cell r="BV454">
            <v>0</v>
          </cell>
          <cell r="BW454">
            <v>1</v>
          </cell>
          <cell r="BX454">
            <v>6723.8641310322546</v>
          </cell>
          <cell r="BY454">
            <v>52893.517006802715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1198</v>
          </cell>
          <cell r="CG454">
            <v>8055189.2289766409</v>
          </cell>
          <cell r="CH454">
            <v>63366433.37414965</v>
          </cell>
          <cell r="CI454">
            <v>333.12049433573634</v>
          </cell>
          <cell r="CJ454">
            <v>0</v>
          </cell>
          <cell r="CK454">
            <v>1</v>
          </cell>
          <cell r="CL454">
            <v>6723.8641310322546</v>
          </cell>
          <cell r="CM454">
            <v>52893.517006802715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1197</v>
          </cell>
          <cell r="CU454">
            <v>8048465.3648456084</v>
          </cell>
          <cell r="CV454">
            <v>63313539.857142851</v>
          </cell>
          <cell r="CW454">
            <v>222.58264462809916</v>
          </cell>
        </row>
        <row r="455">
          <cell r="D455">
            <v>9306494</v>
          </cell>
          <cell r="E455" t="str">
            <v>[단종][EA]디더블유이지에프10피피엠항산화앰플1ml_단상자포장없음</v>
          </cell>
          <cell r="F455">
            <v>4.4000000000000004</v>
          </cell>
          <cell r="G455" t="str">
            <v>1</v>
          </cell>
          <cell r="H455">
            <v>0</v>
          </cell>
          <cell r="I455">
            <v>944.42063492063494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 t="str">
            <v/>
          </cell>
          <cell r="O455" t="str">
            <v/>
          </cell>
          <cell r="P455">
            <v>756</v>
          </cell>
          <cell r="Q455">
            <v>944.42063492063494</v>
          </cell>
          <cell r="R455">
            <v>713982</v>
          </cell>
          <cell r="S455">
            <v>4722.103174603174</v>
          </cell>
          <cell r="T455">
            <v>3569909.9999999995</v>
          </cell>
          <cell r="U455">
            <v>756</v>
          </cell>
          <cell r="V455">
            <v>713982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756</v>
          </cell>
          <cell r="AJ455">
            <v>944.42063492063494</v>
          </cell>
          <cell r="AK455">
            <v>713982</v>
          </cell>
          <cell r="AL455">
            <v>4722.103174603174</v>
          </cell>
          <cell r="AM455">
            <v>3569909.9999999995</v>
          </cell>
          <cell r="AN455">
            <v>0</v>
          </cell>
          <cell r="AO455" t="str">
            <v>판매계획 미입력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756</v>
          </cell>
          <cell r="BC455">
            <v>713982</v>
          </cell>
          <cell r="BD455">
            <v>3569909.9999999995</v>
          </cell>
          <cell r="BE455" t="str">
            <v>판매계획 미입력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756</v>
          </cell>
          <cell r="BR455">
            <v>713982</v>
          </cell>
          <cell r="BS455">
            <v>3569909.9999999995</v>
          </cell>
          <cell r="BT455" t="str">
            <v>판매계획 미입력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756</v>
          </cell>
          <cell r="CG455">
            <v>713982</v>
          </cell>
          <cell r="CH455">
            <v>3569909.9999999995</v>
          </cell>
          <cell r="CI455" t="str">
            <v>판매계획 미입력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756</v>
          </cell>
          <cell r="CU455">
            <v>713982</v>
          </cell>
          <cell r="CV455">
            <v>3569909.9999999995</v>
          </cell>
          <cell r="CW455" t="str">
            <v>판매계획 미입력</v>
          </cell>
        </row>
        <row r="456">
          <cell r="D456">
            <v>9306559</v>
          </cell>
          <cell r="E456" t="str">
            <v>[EA]베리어리페어마스크25G_1매입</v>
          </cell>
          <cell r="F456">
            <v>1E-3</v>
          </cell>
          <cell r="G456" t="str">
            <v>1</v>
          </cell>
          <cell r="H456">
            <v>0</v>
          </cell>
          <cell r="I456">
            <v>227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 t="str">
            <v/>
          </cell>
          <cell r="O456" t="str">
            <v/>
          </cell>
          <cell r="P456">
            <v>2909</v>
          </cell>
          <cell r="Q456">
            <v>227</v>
          </cell>
          <cell r="R456">
            <v>660343</v>
          </cell>
          <cell r="S456">
            <v>1135</v>
          </cell>
          <cell r="T456">
            <v>3301715</v>
          </cell>
          <cell r="U456">
            <v>2909</v>
          </cell>
          <cell r="V456">
            <v>660343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2909</v>
          </cell>
          <cell r="AJ456">
            <v>227</v>
          </cell>
          <cell r="AK456">
            <v>660343</v>
          </cell>
          <cell r="AL456">
            <v>1135</v>
          </cell>
          <cell r="AM456">
            <v>3301715</v>
          </cell>
          <cell r="AN456">
            <v>0</v>
          </cell>
          <cell r="AO456" t="str">
            <v>판매계획 미입력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2909</v>
          </cell>
          <cell r="BC456">
            <v>660343</v>
          </cell>
          <cell r="BD456">
            <v>3301715</v>
          </cell>
          <cell r="BE456" t="str">
            <v>판매계획 미입력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2909</v>
          </cell>
          <cell r="BR456">
            <v>660343</v>
          </cell>
          <cell r="BS456">
            <v>3301715</v>
          </cell>
          <cell r="BT456" t="str">
            <v>판매계획 미입력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2909</v>
          </cell>
          <cell r="CG456">
            <v>660343</v>
          </cell>
          <cell r="CH456">
            <v>3301715</v>
          </cell>
          <cell r="CI456" t="str">
            <v>판매계획 미입력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2909</v>
          </cell>
          <cell r="CU456">
            <v>660343</v>
          </cell>
          <cell r="CV456">
            <v>3301715</v>
          </cell>
          <cell r="CW456" t="str">
            <v>판매계획 미입력</v>
          </cell>
        </row>
        <row r="457">
          <cell r="D457">
            <v>9306763</v>
          </cell>
          <cell r="E457" t="str">
            <v>[EA]디더블유이지에프트리플안티옥시던트크림2ml(샤쉐)</v>
          </cell>
          <cell r="F457">
            <v>6.0000000000000001E-3</v>
          </cell>
          <cell r="G457">
            <v>3</v>
          </cell>
          <cell r="H457">
            <v>0</v>
          </cell>
          <cell r="I457">
            <v>177.6125726744186</v>
          </cell>
          <cell r="J457">
            <v>1494.3333333333333</v>
          </cell>
          <cell r="K457">
            <v>28</v>
          </cell>
          <cell r="L457">
            <v>1</v>
          </cell>
          <cell r="M457">
            <v>0</v>
          </cell>
          <cell r="N457" t="str">
            <v/>
          </cell>
          <cell r="O457" t="str">
            <v/>
          </cell>
          <cell r="P457">
            <v>27510</v>
          </cell>
          <cell r="Q457">
            <v>177.61257724463832</v>
          </cell>
          <cell r="R457">
            <v>4886122</v>
          </cell>
          <cell r="S457">
            <v>41.558139534883722</v>
          </cell>
          <cell r="T457">
            <v>1143264.4186046512</v>
          </cell>
          <cell r="U457">
            <v>27510</v>
          </cell>
          <cell r="V457">
            <v>4886121.8742732555</v>
          </cell>
          <cell r="W457">
            <v>0</v>
          </cell>
          <cell r="X457">
            <v>43</v>
          </cell>
          <cell r="Y457">
            <v>177.60465116279073</v>
          </cell>
          <cell r="Z457">
            <v>8479.953766078057</v>
          </cell>
          <cell r="AA457">
            <v>41.558139534883722</v>
          </cell>
          <cell r="AB457">
            <v>1787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27467</v>
          </cell>
          <cell r="AJ457">
            <v>177.58189996118696</v>
          </cell>
          <cell r="AK457">
            <v>4877642.0462339222</v>
          </cell>
          <cell r="AL457">
            <v>41.558139534883722</v>
          </cell>
          <cell r="AM457">
            <v>1141477.4186046512</v>
          </cell>
          <cell r="AN457">
            <v>0</v>
          </cell>
          <cell r="AO457" t="str">
            <v>판매계획 미입력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27467</v>
          </cell>
          <cell r="BC457">
            <v>4877642.0462339222</v>
          </cell>
          <cell r="BD457">
            <v>1141477.4186046512</v>
          </cell>
          <cell r="BE457" t="str">
            <v>판매계획 미입력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27467</v>
          </cell>
          <cell r="BR457">
            <v>4877642.0462339222</v>
          </cell>
          <cell r="BS457">
            <v>1141477.4186046512</v>
          </cell>
          <cell r="BT457">
            <v>1654.2694624135625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27467</v>
          </cell>
          <cell r="CG457">
            <v>4877642.0462339222</v>
          </cell>
          <cell r="CH457">
            <v>1141477.4186046512</v>
          </cell>
          <cell r="CI457">
            <v>827.13473120678123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27467</v>
          </cell>
          <cell r="CU457">
            <v>4877642.0462339222</v>
          </cell>
          <cell r="CV457">
            <v>1141477.4186046512</v>
          </cell>
          <cell r="CW457">
            <v>551.42315413785411</v>
          </cell>
        </row>
        <row r="458">
          <cell r="D458">
            <v>9306764</v>
          </cell>
          <cell r="E458" t="str">
            <v>[EA]디더블유이지에프트리플안티옥시던트크림50ml</v>
          </cell>
          <cell r="F458">
            <v>6.0000000000000001E-3</v>
          </cell>
          <cell r="G458" t="str">
            <v>1</v>
          </cell>
          <cell r="H458">
            <v>0</v>
          </cell>
          <cell r="I458">
            <v>3110.4117647058824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 t="str">
            <v/>
          </cell>
          <cell r="O458" t="str">
            <v/>
          </cell>
          <cell r="P458">
            <v>17</v>
          </cell>
          <cell r="Q458">
            <v>3110.4117647058824</v>
          </cell>
          <cell r="R458">
            <v>52877</v>
          </cell>
          <cell r="S458">
            <v>15552.058823529411</v>
          </cell>
          <cell r="T458">
            <v>264385</v>
          </cell>
          <cell r="U458">
            <v>17</v>
          </cell>
          <cell r="V458">
            <v>52877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17</v>
          </cell>
          <cell r="AJ458">
            <v>3110.4117647058824</v>
          </cell>
          <cell r="AK458">
            <v>52877</v>
          </cell>
          <cell r="AL458">
            <v>15552.058823529413</v>
          </cell>
          <cell r="AM458">
            <v>264385</v>
          </cell>
          <cell r="AN458">
            <v>0</v>
          </cell>
          <cell r="AO458" t="str">
            <v>판매계획 미입력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17</v>
          </cell>
          <cell r="BC458">
            <v>52877</v>
          </cell>
          <cell r="BD458">
            <v>264385</v>
          </cell>
          <cell r="BE458" t="str">
            <v>판매계획 미입력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17</v>
          </cell>
          <cell r="BR458">
            <v>52877</v>
          </cell>
          <cell r="BS458">
            <v>264385</v>
          </cell>
          <cell r="BT458" t="str">
            <v>판매계획 미입력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17</v>
          </cell>
          <cell r="CG458">
            <v>52877</v>
          </cell>
          <cell r="CH458">
            <v>264385</v>
          </cell>
          <cell r="CI458" t="str">
            <v>판매계획 미입력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17</v>
          </cell>
          <cell r="CU458">
            <v>52877</v>
          </cell>
          <cell r="CV458">
            <v>264385</v>
          </cell>
          <cell r="CW458" t="str">
            <v>판매계획 미입력</v>
          </cell>
        </row>
        <row r="459">
          <cell r="D459">
            <v>9306765</v>
          </cell>
          <cell r="E459" t="str">
            <v>[EA]디더블유이지에프트리플안티옥시던트크림75ml</v>
          </cell>
          <cell r="F459">
            <v>6.0000000000000001E-3</v>
          </cell>
          <cell r="G459">
            <v>3</v>
          </cell>
          <cell r="H459">
            <v>0</v>
          </cell>
          <cell r="I459">
            <v>4740.521878335112</v>
          </cell>
          <cell r="J459">
            <v>1454</v>
          </cell>
          <cell r="K459">
            <v>1404</v>
          </cell>
          <cell r="L459">
            <v>1</v>
          </cell>
          <cell r="M459">
            <v>0</v>
          </cell>
          <cell r="N459" t="str">
            <v/>
          </cell>
          <cell r="O459" t="str">
            <v/>
          </cell>
          <cell r="P459">
            <v>937</v>
          </cell>
          <cell r="Q459">
            <v>4740.521878335112</v>
          </cell>
          <cell r="R459">
            <v>4441869</v>
          </cell>
          <cell r="S459">
            <v>23010.574074074073</v>
          </cell>
          <cell r="T459">
            <v>21560907.907407407</v>
          </cell>
          <cell r="U459">
            <v>937</v>
          </cell>
          <cell r="V459">
            <v>4441869</v>
          </cell>
          <cell r="W459">
            <v>0</v>
          </cell>
          <cell r="X459">
            <v>1404</v>
          </cell>
          <cell r="Y459">
            <v>4740.5194805194797</v>
          </cell>
          <cell r="Z459">
            <v>7390328.3979160087</v>
          </cell>
          <cell r="AA459">
            <v>23010.574074074073</v>
          </cell>
          <cell r="AB459">
            <v>32306846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-467</v>
          </cell>
          <cell r="AJ459">
            <v>6313.6175544240014</v>
          </cell>
          <cell r="AK459">
            <v>-2948459.3979160087</v>
          </cell>
          <cell r="AL459">
            <v>23010.574074074077</v>
          </cell>
          <cell r="AM459">
            <v>-10745938.092592593</v>
          </cell>
          <cell r="AN459">
            <v>0</v>
          </cell>
          <cell r="AO459" t="str">
            <v>판매계획 미입력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 t="str">
            <v>판매계획 미입력</v>
          </cell>
          <cell r="BF459">
            <v>1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1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</row>
        <row r="460">
          <cell r="D460">
            <v>9306771</v>
          </cell>
          <cell r="E460" t="str">
            <v>디더블유이지에프10트리플안티옥시던트앰플(1ml*4ea)</v>
          </cell>
          <cell r="F460">
            <v>0.04</v>
          </cell>
          <cell r="G460">
            <v>3</v>
          </cell>
          <cell r="H460">
            <v>0</v>
          </cell>
          <cell r="I460">
            <v>3399.4353899883586</v>
          </cell>
          <cell r="J460">
            <v>391</v>
          </cell>
          <cell r="K460">
            <v>99</v>
          </cell>
          <cell r="L460">
            <v>1</v>
          </cell>
          <cell r="M460">
            <v>0</v>
          </cell>
          <cell r="N460" t="str">
            <v/>
          </cell>
          <cell r="O460" t="str">
            <v/>
          </cell>
          <cell r="P460">
            <v>3434</v>
          </cell>
          <cell r="Q460">
            <v>3399.4353523587652</v>
          </cell>
          <cell r="R460">
            <v>11673661</v>
          </cell>
          <cell r="S460">
            <v>30226.313131313131</v>
          </cell>
          <cell r="T460">
            <v>103797159.29292929</v>
          </cell>
          <cell r="U460">
            <v>3434</v>
          </cell>
          <cell r="V460">
            <v>11673661.129220024</v>
          </cell>
          <cell r="W460">
            <v>0</v>
          </cell>
          <cell r="X460">
            <v>99</v>
          </cell>
          <cell r="Y460">
            <v>3399.44</v>
          </cell>
          <cell r="Z460">
            <v>373691.54236284958</v>
          </cell>
          <cell r="AA460">
            <v>30226.313131313131</v>
          </cell>
          <cell r="AB460">
            <v>2992405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3335</v>
          </cell>
          <cell r="AJ460">
            <v>3388.2966889466716</v>
          </cell>
          <cell r="AK460">
            <v>11299969.45763715</v>
          </cell>
          <cell r="AL460">
            <v>30226.313131313131</v>
          </cell>
          <cell r="AM460">
            <v>100804754.29292929</v>
          </cell>
          <cell r="AN460">
            <v>0</v>
          </cell>
          <cell r="AO460" t="str">
            <v>판매계획 미입력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3335</v>
          </cell>
          <cell r="BC460">
            <v>11299969.45763715</v>
          </cell>
          <cell r="BD460">
            <v>100804754.29292929</v>
          </cell>
          <cell r="BE460" t="str">
            <v>판매계획 미입력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3335</v>
          </cell>
          <cell r="BR460">
            <v>11299969.45763715</v>
          </cell>
          <cell r="BS460">
            <v>100804754.29292929</v>
          </cell>
          <cell r="BT460">
            <v>767.64705882352939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3335</v>
          </cell>
          <cell r="CG460">
            <v>11299969.45763715</v>
          </cell>
          <cell r="CH460">
            <v>100804754.29292929</v>
          </cell>
          <cell r="CI460">
            <v>383.8235294117647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3335</v>
          </cell>
          <cell r="CU460">
            <v>11299969.45763715</v>
          </cell>
          <cell r="CV460">
            <v>100804754.29292929</v>
          </cell>
          <cell r="CW460">
            <v>255.88235294117646</v>
          </cell>
        </row>
        <row r="461">
          <cell r="D461">
            <v>9306774</v>
          </cell>
          <cell r="E461" t="str">
            <v>[단종][EA]디더블유이지에프10트리플안티옥시던트앰플30ml</v>
          </cell>
          <cell r="F461">
            <v>10</v>
          </cell>
          <cell r="G461">
            <v>3</v>
          </cell>
          <cell r="H461">
            <v>0</v>
          </cell>
          <cell r="I461">
            <v>6634.1942215088284</v>
          </cell>
          <cell r="J461">
            <v>281.66666666666669</v>
          </cell>
          <cell r="K461">
            <v>488</v>
          </cell>
          <cell r="L461">
            <v>1</v>
          </cell>
          <cell r="M461">
            <v>0</v>
          </cell>
          <cell r="N461" t="str">
            <v/>
          </cell>
          <cell r="O461" t="str">
            <v/>
          </cell>
          <cell r="P461">
            <v>623</v>
          </cell>
          <cell r="Q461">
            <v>6634.1942215088284</v>
          </cell>
          <cell r="R461">
            <v>4133103</v>
          </cell>
          <cell r="S461">
            <v>77796.397540983613</v>
          </cell>
          <cell r="T461">
            <v>48467155.668032788</v>
          </cell>
          <cell r="U461">
            <v>623</v>
          </cell>
          <cell r="V461">
            <v>4133103</v>
          </cell>
          <cell r="W461">
            <v>0</v>
          </cell>
          <cell r="X461">
            <v>488</v>
          </cell>
          <cell r="Y461">
            <v>6634.1942740286295</v>
          </cell>
          <cell r="Z461">
            <v>3594832.8441592203</v>
          </cell>
          <cell r="AA461">
            <v>77796.397540983613</v>
          </cell>
          <cell r="AB461">
            <v>37964642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135</v>
          </cell>
          <cell r="AJ461">
            <v>3987.1863395613309</v>
          </cell>
          <cell r="AK461">
            <v>538270.15584077965</v>
          </cell>
          <cell r="AL461">
            <v>77796.397540983613</v>
          </cell>
          <cell r="AM461">
            <v>10502513.668032788</v>
          </cell>
          <cell r="AN461">
            <v>0</v>
          </cell>
          <cell r="AO461" t="str">
            <v>판매계획 미입력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135</v>
          </cell>
          <cell r="BC461">
            <v>538270.15584077965</v>
          </cell>
          <cell r="BD461">
            <v>10502513.668032788</v>
          </cell>
          <cell r="BE461" t="str">
            <v>판매계획 미입력</v>
          </cell>
          <cell r="BF461">
            <v>1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135</v>
          </cell>
          <cell r="BR461">
            <v>538270.15584077965</v>
          </cell>
          <cell r="BS461">
            <v>10502513.668032788</v>
          </cell>
          <cell r="BT461">
            <v>43.136094674556205</v>
          </cell>
          <cell r="BU461">
            <v>1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135</v>
          </cell>
          <cell r="CG461">
            <v>538270.15584077965</v>
          </cell>
          <cell r="CH461">
            <v>10502513.668032788</v>
          </cell>
          <cell r="CI461">
            <v>21.568047337278102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135</v>
          </cell>
          <cell r="CU461">
            <v>538270.15584077965</v>
          </cell>
          <cell r="CV461">
            <v>10502513.668032788</v>
          </cell>
          <cell r="CW461">
            <v>14.378698224852069</v>
          </cell>
        </row>
        <row r="462">
          <cell r="D462">
            <v>9306812</v>
          </cell>
          <cell r="E462" t="str">
            <v>[세트]멜라토닝원데이앰플1ml+멜라토닝패치4매입_(판)</v>
          </cell>
          <cell r="F462" t="str">
            <v/>
          </cell>
          <cell r="G462" t="str">
            <v>1</v>
          </cell>
          <cell r="H462">
            <v>0</v>
          </cell>
          <cell r="I462">
            <v>3758.9920000000002</v>
          </cell>
          <cell r="J462">
            <v>269</v>
          </cell>
          <cell r="K462">
            <v>269</v>
          </cell>
          <cell r="L462">
            <v>1</v>
          </cell>
          <cell r="M462">
            <v>0</v>
          </cell>
          <cell r="N462" t="str">
            <v/>
          </cell>
          <cell r="O462" t="str">
            <v/>
          </cell>
          <cell r="P462">
            <v>2500</v>
          </cell>
          <cell r="Q462">
            <v>3758.9920000000002</v>
          </cell>
          <cell r="R462">
            <v>9397480</v>
          </cell>
          <cell r="S462">
            <v>9090.9107806691445</v>
          </cell>
          <cell r="T462">
            <v>22727276.951672859</v>
          </cell>
          <cell r="U462">
            <v>2500</v>
          </cell>
          <cell r="V462">
            <v>9397480</v>
          </cell>
          <cell r="W462">
            <v>0</v>
          </cell>
          <cell r="X462">
            <v>269</v>
          </cell>
          <cell r="Y462">
            <v>3758.992565055762</v>
          </cell>
          <cell r="Z462">
            <v>1122779.4120323926</v>
          </cell>
          <cell r="AA462">
            <v>9090.9107806691445</v>
          </cell>
          <cell r="AB462">
            <v>2445455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 t="str">
            <v/>
          </cell>
          <cell r="AI462">
            <v>2231</v>
          </cell>
          <cell r="AJ462">
            <v>3708.9648534144362</v>
          </cell>
          <cell r="AK462">
            <v>8274700.5879676072</v>
          </cell>
          <cell r="AL462">
            <v>9090.9107806691445</v>
          </cell>
          <cell r="AM462">
            <v>20281821.951672859</v>
          </cell>
          <cell r="AN462">
            <v>0</v>
          </cell>
          <cell r="AO462" t="str">
            <v>판매계획 미입력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 t="str">
            <v/>
          </cell>
          <cell r="BB462">
            <v>2231</v>
          </cell>
          <cell r="BC462">
            <v>8274700.5879676072</v>
          </cell>
          <cell r="BD462">
            <v>20281821.951672863</v>
          </cell>
          <cell r="BE462" t="str">
            <v>판매계획 미입력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 t="str">
            <v/>
          </cell>
          <cell r="BQ462">
            <v>2231</v>
          </cell>
          <cell r="BR462">
            <v>8274700.5879676072</v>
          </cell>
          <cell r="BS462">
            <v>20281821.951672863</v>
          </cell>
          <cell r="BT462">
            <v>746.43122676579924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 t="str">
            <v/>
          </cell>
          <cell r="CF462">
            <v>2231</v>
          </cell>
          <cell r="CG462">
            <v>8274700.5879676072</v>
          </cell>
          <cell r="CH462">
            <v>20281821.951672863</v>
          </cell>
          <cell r="CI462">
            <v>373.21561338289962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 t="str">
            <v/>
          </cell>
          <cell r="CT462">
            <v>2231</v>
          </cell>
          <cell r="CU462">
            <v>8274700.5879676072</v>
          </cell>
          <cell r="CV462">
            <v>20281821.951672863</v>
          </cell>
          <cell r="CW462">
            <v>248.81040892193306</v>
          </cell>
        </row>
        <row r="463">
          <cell r="D463">
            <v>9306956</v>
          </cell>
          <cell r="E463" t="str">
            <v>멜라_토닝원데이앰플(12ml+0.7ml)*3box(면세)</v>
          </cell>
          <cell r="F463" t="str">
            <v/>
          </cell>
          <cell r="G463">
            <v>3</v>
          </cell>
          <cell r="H463">
            <v>0</v>
          </cell>
          <cell r="I463">
            <v>13059.7</v>
          </cell>
          <cell r="J463">
            <v>371.66666666666669</v>
          </cell>
          <cell r="K463">
            <v>500</v>
          </cell>
          <cell r="L463">
            <v>1</v>
          </cell>
          <cell r="M463">
            <v>0</v>
          </cell>
          <cell r="N463" t="str">
            <v/>
          </cell>
          <cell r="O463" t="str">
            <v/>
          </cell>
          <cell r="P463">
            <v>20</v>
          </cell>
          <cell r="Q463">
            <v>13059.7</v>
          </cell>
          <cell r="R463">
            <v>261194</v>
          </cell>
          <cell r="S463">
            <v>51870</v>
          </cell>
          <cell r="T463">
            <v>1037400</v>
          </cell>
          <cell r="U463">
            <v>20</v>
          </cell>
          <cell r="V463">
            <v>261194</v>
          </cell>
          <cell r="W463">
            <v>0</v>
          </cell>
          <cell r="X463">
            <v>500</v>
          </cell>
          <cell r="Y463">
            <v>13048.633466135458</v>
          </cell>
          <cell r="Z463">
            <v>7244455.1855000341</v>
          </cell>
          <cell r="AA463">
            <v>51870</v>
          </cell>
          <cell r="AB463">
            <v>25935000</v>
          </cell>
          <cell r="AC463">
            <v>900</v>
          </cell>
          <cell r="AD463">
            <v>13048.387777777778</v>
          </cell>
          <cell r="AE463">
            <v>11743549</v>
          </cell>
          <cell r="AF463">
            <v>51870</v>
          </cell>
          <cell r="AG463">
            <v>46683000</v>
          </cell>
          <cell r="AH463" t="str">
            <v/>
          </cell>
          <cell r="AI463">
            <v>420</v>
          </cell>
          <cell r="AJ463">
            <v>11334.0186059523</v>
          </cell>
          <cell r="AK463">
            <v>4760287.8144999659</v>
          </cell>
          <cell r="AL463">
            <v>51870</v>
          </cell>
          <cell r="AM463">
            <v>21785400</v>
          </cell>
          <cell r="AN463">
            <v>0</v>
          </cell>
          <cell r="AO463" t="str">
            <v>판매계획 미입력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 t="str">
            <v/>
          </cell>
          <cell r="BB463">
            <v>420</v>
          </cell>
          <cell r="BC463">
            <v>4760287.8144999659</v>
          </cell>
          <cell r="BD463">
            <v>21785400</v>
          </cell>
          <cell r="BE463" t="str">
            <v>판매계획 미입력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 t="str">
            <v/>
          </cell>
          <cell r="BQ463">
            <v>420</v>
          </cell>
          <cell r="BR463">
            <v>4760287.8144999659</v>
          </cell>
          <cell r="BS463">
            <v>21785400</v>
          </cell>
          <cell r="BT463">
            <v>101.70403587443946</v>
          </cell>
          <cell r="BU463">
            <v>1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 t="str">
            <v/>
          </cell>
          <cell r="CF463">
            <v>420</v>
          </cell>
          <cell r="CG463">
            <v>4760287.8144999659</v>
          </cell>
          <cell r="CH463">
            <v>21785400</v>
          </cell>
          <cell r="CI463">
            <v>50.852017937219728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 t="str">
            <v/>
          </cell>
          <cell r="CT463">
            <v>420</v>
          </cell>
          <cell r="CU463">
            <v>4760287.8144999659</v>
          </cell>
          <cell r="CV463">
            <v>21785400</v>
          </cell>
          <cell r="CW463">
            <v>33.901345291479821</v>
          </cell>
        </row>
        <row r="464">
          <cell r="D464">
            <v>9306957</v>
          </cell>
          <cell r="E464" t="str">
            <v>DWEGF_리더마_마스터앰플(1ml*14)3box(면세)</v>
          </cell>
          <cell r="F464" t="str">
            <v/>
          </cell>
          <cell r="G464">
            <v>2</v>
          </cell>
          <cell r="H464">
            <v>0</v>
          </cell>
          <cell r="I464">
            <v>18144.76923076923</v>
          </cell>
          <cell r="J464">
            <v>12.5</v>
          </cell>
          <cell r="K464">
            <v>20</v>
          </cell>
          <cell r="L464">
            <v>1</v>
          </cell>
          <cell r="M464">
            <v>0</v>
          </cell>
          <cell r="N464" t="str">
            <v/>
          </cell>
          <cell r="O464" t="str">
            <v/>
          </cell>
          <cell r="P464">
            <v>39</v>
          </cell>
          <cell r="Q464">
            <v>18144.76923076923</v>
          </cell>
          <cell r="R464">
            <v>707646</v>
          </cell>
          <cell r="S464">
            <v>39311.599999999999</v>
          </cell>
          <cell r="T464">
            <v>1533152.4</v>
          </cell>
          <cell r="U464">
            <v>39</v>
          </cell>
          <cell r="V464">
            <v>707646</v>
          </cell>
          <cell r="W464">
            <v>0</v>
          </cell>
          <cell r="X464">
            <v>20</v>
          </cell>
          <cell r="Y464">
            <v>18144.772727272728</v>
          </cell>
          <cell r="Z464">
            <v>402950.98552642862</v>
          </cell>
          <cell r="AA464">
            <v>39311.599999999999</v>
          </cell>
          <cell r="AB464">
            <v>786232</v>
          </cell>
          <cell r="AC464">
            <v>40</v>
          </cell>
          <cell r="AD464">
            <v>18144.775000000001</v>
          </cell>
          <cell r="AE464">
            <v>725791</v>
          </cell>
          <cell r="AF464">
            <v>39311.599999999999</v>
          </cell>
          <cell r="AG464">
            <v>1572464</v>
          </cell>
          <cell r="AH464" t="str">
            <v/>
          </cell>
          <cell r="AI464">
            <v>59</v>
          </cell>
          <cell r="AJ464">
            <v>17465.864652094431</v>
          </cell>
          <cell r="AK464">
            <v>1030486.0144735714</v>
          </cell>
          <cell r="AL464">
            <v>39311.599999999999</v>
          </cell>
          <cell r="AM464">
            <v>2319384.4</v>
          </cell>
          <cell r="AN464">
            <v>0</v>
          </cell>
          <cell r="AO464" t="str">
            <v>판매계획 미입력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 t="str">
            <v/>
          </cell>
          <cell r="BB464">
            <v>59</v>
          </cell>
          <cell r="BC464">
            <v>1030486.0144735714</v>
          </cell>
          <cell r="BD464">
            <v>2319384.4</v>
          </cell>
          <cell r="BE464" t="str">
            <v>판매계획 미입력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 t="str">
            <v/>
          </cell>
          <cell r="BQ464">
            <v>59</v>
          </cell>
          <cell r="BR464">
            <v>1030486.0144735714</v>
          </cell>
          <cell r="BS464">
            <v>2319384.4</v>
          </cell>
          <cell r="BT464">
            <v>424.79999999999995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 t="str">
            <v/>
          </cell>
          <cell r="CF464">
            <v>59</v>
          </cell>
          <cell r="CG464">
            <v>1030486.0144735714</v>
          </cell>
          <cell r="CH464">
            <v>2319384.4</v>
          </cell>
          <cell r="CI464">
            <v>212.39999999999998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 t="str">
            <v/>
          </cell>
          <cell r="CT464">
            <v>59</v>
          </cell>
          <cell r="CU464">
            <v>1030486.0144735714</v>
          </cell>
          <cell r="CV464">
            <v>2319384.4</v>
          </cell>
          <cell r="CW464">
            <v>141.6</v>
          </cell>
        </row>
        <row r="465">
          <cell r="D465">
            <v>9306958</v>
          </cell>
          <cell r="E465" t="str">
            <v>멜라_토닝패치4매*3box(면세)</v>
          </cell>
          <cell r="F465" t="str">
            <v/>
          </cell>
          <cell r="G465">
            <v>2</v>
          </cell>
          <cell r="H465">
            <v>0</v>
          </cell>
          <cell r="I465" t="str">
            <v/>
          </cell>
          <cell r="J465">
            <v>169</v>
          </cell>
          <cell r="K465">
            <v>250</v>
          </cell>
          <cell r="L465">
            <v>1</v>
          </cell>
          <cell r="M465">
            <v>0</v>
          </cell>
          <cell r="N465" t="str">
            <v/>
          </cell>
          <cell r="O465" t="str">
            <v/>
          </cell>
          <cell r="P465">
            <v>0</v>
          </cell>
          <cell r="Q465" t="str">
            <v/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250</v>
          </cell>
          <cell r="Y465">
            <v>6217.1825396825398</v>
          </cell>
          <cell r="Z465">
            <v>1725855.063892094</v>
          </cell>
          <cell r="AA465">
            <v>20930</v>
          </cell>
          <cell r="AB465">
            <v>5232500</v>
          </cell>
          <cell r="AC465">
            <v>450</v>
          </cell>
          <cell r="AD465">
            <v>6217.1822222222227</v>
          </cell>
          <cell r="AE465">
            <v>2797732</v>
          </cell>
          <cell r="AF465">
            <v>20930</v>
          </cell>
          <cell r="AG465">
            <v>9418500</v>
          </cell>
          <cell r="AH465" t="str">
            <v/>
          </cell>
          <cell r="AI465">
            <v>200</v>
          </cell>
          <cell r="AJ465">
            <v>5359.3846805395306</v>
          </cell>
          <cell r="AK465">
            <v>1071876.936107906</v>
          </cell>
          <cell r="AL465">
            <v>20930</v>
          </cell>
          <cell r="AM465">
            <v>4186000</v>
          </cell>
          <cell r="AN465">
            <v>0</v>
          </cell>
          <cell r="AO465" t="str">
            <v>판매계획 미입력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/>
          </cell>
          <cell r="BB465">
            <v>200</v>
          </cell>
          <cell r="BC465">
            <v>1071876.936107906</v>
          </cell>
          <cell r="BD465">
            <v>4186000</v>
          </cell>
          <cell r="BE465" t="str">
            <v>판매계획 미입력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 t="str">
            <v/>
          </cell>
          <cell r="BQ465">
            <v>200</v>
          </cell>
          <cell r="BR465">
            <v>1071876.936107906</v>
          </cell>
          <cell r="BS465">
            <v>4186000</v>
          </cell>
          <cell r="BT465">
            <v>106.50887573964496</v>
          </cell>
          <cell r="BU465">
            <v>1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 t="str">
            <v/>
          </cell>
          <cell r="CF465">
            <v>200</v>
          </cell>
          <cell r="CG465">
            <v>1071876.936107906</v>
          </cell>
          <cell r="CH465">
            <v>4186000</v>
          </cell>
          <cell r="CI465">
            <v>53.254437869822482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 t="str">
            <v/>
          </cell>
          <cell r="CT465">
            <v>200</v>
          </cell>
          <cell r="CU465">
            <v>1071876.936107906</v>
          </cell>
          <cell r="CV465">
            <v>4186000</v>
          </cell>
          <cell r="CW465">
            <v>35.502958579881657</v>
          </cell>
        </row>
        <row r="466">
          <cell r="D466">
            <v>9307045</v>
          </cell>
          <cell r="E466" t="str">
            <v>[단종][EA]디더블유이지에프멜라토닝패치(5g*4ea)_AD(2024)</v>
          </cell>
          <cell r="F466">
            <v>8.0000000000000002E-3</v>
          </cell>
          <cell r="G466">
            <v>3</v>
          </cell>
          <cell r="H466">
            <v>0</v>
          </cell>
          <cell r="I466">
            <v>2000.8514008514007</v>
          </cell>
          <cell r="J466">
            <v>2019.6666666666667</v>
          </cell>
          <cell r="K466">
            <v>1725</v>
          </cell>
          <cell r="L466">
            <v>0</v>
          </cell>
          <cell r="M466">
            <v>0</v>
          </cell>
          <cell r="N466" t="str">
            <v/>
          </cell>
          <cell r="O466" t="str">
            <v/>
          </cell>
          <cell r="P466">
            <v>10090</v>
          </cell>
          <cell r="Q466">
            <v>2000.8513379583746</v>
          </cell>
          <cell r="R466">
            <v>20188590</v>
          </cell>
          <cell r="S466">
            <v>10972.347198151358</v>
          </cell>
          <cell r="T466">
            <v>110710983.2293472</v>
          </cell>
          <cell r="U466">
            <v>10090</v>
          </cell>
          <cell r="V466">
            <v>20188590.634590633</v>
          </cell>
          <cell r="W466">
            <v>0</v>
          </cell>
          <cell r="X466">
            <v>1731</v>
          </cell>
          <cell r="Y466">
            <v>2000.8515309069901</v>
          </cell>
          <cell r="Z466">
            <v>3845763.9636000297</v>
          </cell>
          <cell r="AA466">
            <v>10972.347198151358</v>
          </cell>
          <cell r="AB466">
            <v>18993133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8359</v>
          </cell>
          <cell r="AJ466">
            <v>1955.1173628902943</v>
          </cell>
          <cell r="AK466">
            <v>16342826.03639997</v>
          </cell>
          <cell r="AL466">
            <v>10972.347198151358</v>
          </cell>
          <cell r="AM466">
            <v>91717850.229347199</v>
          </cell>
          <cell r="AN466">
            <v>0</v>
          </cell>
          <cell r="AO466">
            <v>127.51016949152542</v>
          </cell>
          <cell r="AP466">
            <v>0</v>
          </cell>
          <cell r="AQ466">
            <v>0</v>
          </cell>
          <cell r="AR466">
            <v>0</v>
          </cell>
          <cell r="AS466">
            <v>2500</v>
          </cell>
          <cell r="AT466">
            <v>4887793.4072257355</v>
          </cell>
          <cell r="AU466">
            <v>27430867.995378394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5859</v>
          </cell>
          <cell r="BC466">
            <v>11455032.629174234</v>
          </cell>
          <cell r="BD466">
            <v>64286982.233968802</v>
          </cell>
          <cell r="BE466">
            <v>89.374576271186442</v>
          </cell>
          <cell r="BF466">
            <v>0</v>
          </cell>
          <cell r="BG466">
            <v>0</v>
          </cell>
          <cell r="BH466">
            <v>1700</v>
          </cell>
          <cell r="BI466">
            <v>3323699.5169135001</v>
          </cell>
          <cell r="BJ466">
            <v>18652990.236857306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4159</v>
          </cell>
          <cell r="BR466">
            <v>8131333.1122607337</v>
          </cell>
          <cell r="BS466">
            <v>45633991.997111499</v>
          </cell>
          <cell r="BT466">
            <v>60.181681762152323</v>
          </cell>
          <cell r="BU466">
            <v>1</v>
          </cell>
          <cell r="BV466">
            <v>0</v>
          </cell>
          <cell r="BW466">
            <v>1700</v>
          </cell>
          <cell r="BX466">
            <v>3323699.5169135001</v>
          </cell>
          <cell r="BY466">
            <v>18652990.236857306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2459</v>
          </cell>
          <cell r="CG466">
            <v>4807633.595347234</v>
          </cell>
          <cell r="CH466">
            <v>26981001.760254189</v>
          </cell>
          <cell r="CI466">
            <v>33.842899378122134</v>
          </cell>
          <cell r="CJ466">
            <v>0</v>
          </cell>
          <cell r="CK466">
            <v>2500</v>
          </cell>
          <cell r="CL466">
            <v>4887793.4072257355</v>
          </cell>
          <cell r="CM466">
            <v>27430867.995378394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-41</v>
          </cell>
          <cell r="CU466">
            <v>-80159.811878502063</v>
          </cell>
          <cell r="CV466">
            <v>-449866.23512420565</v>
          </cell>
          <cell r="CW466">
            <v>0</v>
          </cell>
        </row>
        <row r="467">
          <cell r="D467">
            <v>9307048</v>
          </cell>
          <cell r="E467" t="str">
            <v>[단종][EA]디더블유이지에프크림다이브좀50ML_AD(2024)</v>
          </cell>
          <cell r="F467">
            <v>0.3</v>
          </cell>
          <cell r="G467">
            <v>2</v>
          </cell>
          <cell r="H467">
            <v>0</v>
          </cell>
          <cell r="I467">
            <v>3099.3253012048194</v>
          </cell>
          <cell r="J467">
            <v>1.5</v>
          </cell>
          <cell r="K467">
            <v>0</v>
          </cell>
          <cell r="L467">
            <v>1</v>
          </cell>
          <cell r="M467">
            <v>0</v>
          </cell>
          <cell r="N467" t="str">
            <v/>
          </cell>
          <cell r="O467" t="str">
            <v/>
          </cell>
          <cell r="P467">
            <v>83</v>
          </cell>
          <cell r="Q467">
            <v>3099.3253012048194</v>
          </cell>
          <cell r="R467">
            <v>257244</v>
          </cell>
          <cell r="S467">
            <v>15496.626506024097</v>
          </cell>
          <cell r="T467">
            <v>1286220</v>
          </cell>
          <cell r="U467">
            <v>83</v>
          </cell>
          <cell r="V467">
            <v>257244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83</v>
          </cell>
          <cell r="AJ467">
            <v>3099.3253012048194</v>
          </cell>
          <cell r="AK467">
            <v>257244</v>
          </cell>
          <cell r="AL467">
            <v>15496.626506024097</v>
          </cell>
          <cell r="AM467">
            <v>1286220</v>
          </cell>
          <cell r="AN467">
            <v>0</v>
          </cell>
          <cell r="AO467" t="str">
            <v>판매계획 미입력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83</v>
          </cell>
          <cell r="BC467">
            <v>257244</v>
          </cell>
          <cell r="BD467">
            <v>1286220</v>
          </cell>
          <cell r="BE467" t="str">
            <v>판매계획 미입력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83</v>
          </cell>
          <cell r="BR467">
            <v>257244</v>
          </cell>
          <cell r="BS467">
            <v>1286220</v>
          </cell>
          <cell r="BT467">
            <v>4980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83</v>
          </cell>
          <cell r="CG467">
            <v>257244</v>
          </cell>
          <cell r="CH467">
            <v>1286220</v>
          </cell>
          <cell r="CI467">
            <v>2490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83</v>
          </cell>
          <cell r="CU467">
            <v>257244</v>
          </cell>
          <cell r="CV467">
            <v>1286220</v>
          </cell>
          <cell r="CW467">
            <v>1660</v>
          </cell>
        </row>
        <row r="468">
          <cell r="D468">
            <v>9307126</v>
          </cell>
          <cell r="E468" t="str">
            <v>[EA]디더블유이지에프더마니들2700샷(40mg*2ea)_덧방용</v>
          </cell>
          <cell r="F468" t="str">
            <v/>
          </cell>
          <cell r="G468">
            <v>2</v>
          </cell>
          <cell r="H468">
            <v>0</v>
          </cell>
          <cell r="I468">
            <v>4637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 t="str">
            <v/>
          </cell>
          <cell r="O468" t="str">
            <v/>
          </cell>
          <cell r="P468">
            <v>1496</v>
          </cell>
          <cell r="Q468">
            <v>4637</v>
          </cell>
          <cell r="R468">
            <v>6936952</v>
          </cell>
          <cell r="S468">
            <v>23185</v>
          </cell>
          <cell r="T468">
            <v>34684760</v>
          </cell>
          <cell r="U468">
            <v>1496</v>
          </cell>
          <cell r="V468">
            <v>6936952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 t="str">
            <v/>
          </cell>
          <cell r="AI468">
            <v>1496</v>
          </cell>
          <cell r="AJ468">
            <v>4637</v>
          </cell>
          <cell r="AK468">
            <v>6936952</v>
          </cell>
          <cell r="AL468">
            <v>23185</v>
          </cell>
          <cell r="AM468">
            <v>34684760</v>
          </cell>
          <cell r="AN468">
            <v>0</v>
          </cell>
          <cell r="AO468" t="str">
            <v>판매계획 미입력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/>
          </cell>
          <cell r="BB468">
            <v>1496</v>
          </cell>
          <cell r="BC468">
            <v>6936952</v>
          </cell>
          <cell r="BD468">
            <v>34684760</v>
          </cell>
          <cell r="BE468" t="str">
            <v>판매계획 미입력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 t="str">
            <v/>
          </cell>
          <cell r="BQ468">
            <v>1496</v>
          </cell>
          <cell r="BR468">
            <v>6936952</v>
          </cell>
          <cell r="BS468">
            <v>34684760</v>
          </cell>
          <cell r="BT468" t="str">
            <v>판매계획 미입력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 t="str">
            <v/>
          </cell>
          <cell r="CF468">
            <v>1496</v>
          </cell>
          <cell r="CG468">
            <v>6936952</v>
          </cell>
          <cell r="CH468">
            <v>34684760</v>
          </cell>
          <cell r="CI468" t="str">
            <v>판매계획 미입력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 t="str">
            <v/>
          </cell>
          <cell r="CT468">
            <v>1496</v>
          </cell>
          <cell r="CU468">
            <v>6936952</v>
          </cell>
          <cell r="CV468">
            <v>34684760</v>
          </cell>
          <cell r="CW468" t="str">
            <v>판매계획 미입력</v>
          </cell>
        </row>
        <row r="469">
          <cell r="D469">
            <v>9307127</v>
          </cell>
          <cell r="E469" t="str">
            <v>[EA]DW이지에프10ppm원데이2700샷(40mg*4ea)_덧방용</v>
          </cell>
          <cell r="F469" t="str">
            <v/>
          </cell>
          <cell r="G469">
            <v>2</v>
          </cell>
          <cell r="H469">
            <v>0</v>
          </cell>
          <cell r="I469">
            <v>8326</v>
          </cell>
          <cell r="J469">
            <v>14</v>
          </cell>
          <cell r="K469">
            <v>0</v>
          </cell>
          <cell r="L469">
            <v>1</v>
          </cell>
          <cell r="M469">
            <v>0</v>
          </cell>
          <cell r="N469" t="str">
            <v/>
          </cell>
          <cell r="O469" t="str">
            <v/>
          </cell>
          <cell r="P469">
            <v>430</v>
          </cell>
          <cell r="Q469">
            <v>8326</v>
          </cell>
          <cell r="R469">
            <v>3580180</v>
          </cell>
          <cell r="S469">
            <v>41630</v>
          </cell>
          <cell r="T469">
            <v>17900900</v>
          </cell>
          <cell r="U469">
            <v>7</v>
          </cell>
          <cell r="V469">
            <v>58282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 t="str">
            <v/>
          </cell>
          <cell r="AI469">
            <v>430</v>
          </cell>
          <cell r="AJ469">
            <v>8326</v>
          </cell>
          <cell r="AK469">
            <v>3580180</v>
          </cell>
          <cell r="AL469">
            <v>41630</v>
          </cell>
          <cell r="AM469">
            <v>17900900</v>
          </cell>
          <cell r="AN469">
            <v>0</v>
          </cell>
          <cell r="AO469">
            <v>258</v>
          </cell>
          <cell r="AP469">
            <v>0</v>
          </cell>
          <cell r="AQ469">
            <v>0</v>
          </cell>
          <cell r="AR469">
            <v>0</v>
          </cell>
          <cell r="AS469">
            <v>50</v>
          </cell>
          <cell r="AT469">
            <v>416300</v>
          </cell>
          <cell r="AU469">
            <v>2081500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 t="str">
            <v/>
          </cell>
          <cell r="BB469">
            <v>380</v>
          </cell>
          <cell r="BC469">
            <v>3163880</v>
          </cell>
          <cell r="BD469">
            <v>15819400</v>
          </cell>
          <cell r="BE469">
            <v>228</v>
          </cell>
          <cell r="BF469">
            <v>0</v>
          </cell>
          <cell r="BG469">
            <v>0</v>
          </cell>
          <cell r="BH469">
            <v>50</v>
          </cell>
          <cell r="BI469">
            <v>416300</v>
          </cell>
          <cell r="BJ469">
            <v>2081500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 t="str">
            <v/>
          </cell>
          <cell r="BQ469">
            <v>330</v>
          </cell>
          <cell r="BR469">
            <v>2747580</v>
          </cell>
          <cell r="BS469">
            <v>13737900</v>
          </cell>
          <cell r="BT469">
            <v>260.5263157894737</v>
          </cell>
          <cell r="BU469">
            <v>0</v>
          </cell>
          <cell r="BV469">
            <v>0</v>
          </cell>
          <cell r="BW469">
            <v>50</v>
          </cell>
          <cell r="BX469">
            <v>416300</v>
          </cell>
          <cell r="BY469">
            <v>2081500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 t="str">
            <v/>
          </cell>
          <cell r="CF469">
            <v>280</v>
          </cell>
          <cell r="CG469">
            <v>2331280</v>
          </cell>
          <cell r="CH469">
            <v>11656400</v>
          </cell>
          <cell r="CI469">
            <v>323.07692307692309</v>
          </cell>
          <cell r="CJ469">
            <v>0</v>
          </cell>
          <cell r="CK469">
            <v>50</v>
          </cell>
          <cell r="CL469">
            <v>416300</v>
          </cell>
          <cell r="CM469">
            <v>2081500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 t="str">
            <v/>
          </cell>
          <cell r="CT469">
            <v>230</v>
          </cell>
          <cell r="CU469">
            <v>1914980</v>
          </cell>
          <cell r="CV469">
            <v>9574900</v>
          </cell>
          <cell r="CW469">
            <v>492.85714285714283</v>
          </cell>
        </row>
        <row r="470">
          <cell r="D470">
            <v>9307138</v>
          </cell>
          <cell r="E470" t="str">
            <v>[EA]멜라토닝선에센스크림45ml</v>
          </cell>
          <cell r="F470">
            <v>0.09</v>
          </cell>
          <cell r="G470">
            <v>3</v>
          </cell>
          <cell r="H470">
            <v>0</v>
          </cell>
          <cell r="I470">
            <v>3266.6869918699185</v>
          </cell>
          <cell r="J470">
            <v>26</v>
          </cell>
          <cell r="K470">
            <v>71</v>
          </cell>
          <cell r="L470">
            <v>1</v>
          </cell>
          <cell r="M470">
            <v>0</v>
          </cell>
          <cell r="N470" t="str">
            <v/>
          </cell>
          <cell r="O470" t="str">
            <v/>
          </cell>
          <cell r="P470">
            <v>491</v>
          </cell>
          <cell r="Q470">
            <v>3266.6883910386964</v>
          </cell>
          <cell r="R470">
            <v>1603944</v>
          </cell>
          <cell r="S470">
            <v>12663.718309859154</v>
          </cell>
          <cell r="T470">
            <v>6217885.6901408443</v>
          </cell>
          <cell r="U470">
            <v>491</v>
          </cell>
          <cell r="V470">
            <v>1603943.3130081301</v>
          </cell>
          <cell r="W470">
            <v>0</v>
          </cell>
          <cell r="X470">
            <v>71</v>
          </cell>
          <cell r="Y470">
            <v>3266.6901408450703</v>
          </cell>
          <cell r="Z470">
            <v>257535.4297152434</v>
          </cell>
          <cell r="AA470">
            <v>12663.718309859154</v>
          </cell>
          <cell r="AB470">
            <v>899123.99999999988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420</v>
          </cell>
          <cell r="AJ470">
            <v>3205.7346911541822</v>
          </cell>
          <cell r="AK470">
            <v>1346408.5702847566</v>
          </cell>
          <cell r="AL470">
            <v>12663.718309859154</v>
          </cell>
          <cell r="AM470">
            <v>5318761.6901408443</v>
          </cell>
          <cell r="AN470">
            <v>0</v>
          </cell>
          <cell r="AO470">
            <v>252</v>
          </cell>
          <cell r="AP470">
            <v>0</v>
          </cell>
          <cell r="AQ470">
            <v>0</v>
          </cell>
          <cell r="AR470">
            <v>0</v>
          </cell>
          <cell r="AS470">
            <v>50</v>
          </cell>
          <cell r="AT470">
            <v>160286.7345577091</v>
          </cell>
          <cell r="AU470">
            <v>633185.91549295769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370</v>
          </cell>
          <cell r="BC470">
            <v>1186121.8357270474</v>
          </cell>
          <cell r="BD470">
            <v>4685575.7746478869</v>
          </cell>
          <cell r="BE470">
            <v>222</v>
          </cell>
          <cell r="BF470">
            <v>0</v>
          </cell>
          <cell r="BG470">
            <v>0</v>
          </cell>
          <cell r="BH470">
            <v>50</v>
          </cell>
          <cell r="BI470">
            <v>160286.7345577091</v>
          </cell>
          <cell r="BJ470">
            <v>633185.91549295769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320</v>
          </cell>
          <cell r="BR470">
            <v>1025835.1011693383</v>
          </cell>
          <cell r="BS470">
            <v>4052389.8591549294</v>
          </cell>
          <cell r="BT470">
            <v>228.57142857142856</v>
          </cell>
          <cell r="BU470">
            <v>0</v>
          </cell>
          <cell r="BV470">
            <v>0</v>
          </cell>
          <cell r="BW470">
            <v>50</v>
          </cell>
          <cell r="BX470">
            <v>160286.7345577091</v>
          </cell>
          <cell r="BY470">
            <v>633185.91549295769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270</v>
          </cell>
          <cell r="CG470">
            <v>865548.36661162914</v>
          </cell>
          <cell r="CH470">
            <v>3419203.9436619715</v>
          </cell>
          <cell r="CI470">
            <v>238.23529411764707</v>
          </cell>
          <cell r="CJ470">
            <v>0</v>
          </cell>
          <cell r="CK470">
            <v>50</v>
          </cell>
          <cell r="CL470">
            <v>160286.7345577091</v>
          </cell>
          <cell r="CM470">
            <v>633185.91549295769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220</v>
          </cell>
          <cell r="CU470">
            <v>705261.63205392007</v>
          </cell>
          <cell r="CV470">
            <v>2786018.028169014</v>
          </cell>
          <cell r="CW470">
            <v>253.84615384615384</v>
          </cell>
        </row>
        <row r="471">
          <cell r="D471">
            <v>9307203</v>
          </cell>
          <cell r="E471" t="str">
            <v>[EA]디더블유이지에프10ppm비타민샷마이크로패치_4입</v>
          </cell>
          <cell r="F471">
            <v>0.12</v>
          </cell>
          <cell r="G471" t="str">
            <v>1</v>
          </cell>
          <cell r="H471">
            <v>0</v>
          </cell>
          <cell r="I471">
            <v>8681.1457096600116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 t="str">
            <v/>
          </cell>
          <cell r="O471" t="str">
            <v/>
          </cell>
          <cell r="P471">
            <v>1853</v>
          </cell>
          <cell r="Q471">
            <v>8681.1457096600116</v>
          </cell>
          <cell r="R471">
            <v>16086163</v>
          </cell>
          <cell r="S471">
            <v>43405.728548300052</v>
          </cell>
          <cell r="T471">
            <v>80430815</v>
          </cell>
          <cell r="U471">
            <v>1853</v>
          </cell>
          <cell r="V471">
            <v>16086163.000000002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1853</v>
          </cell>
          <cell r="AJ471">
            <v>8681.1457096600116</v>
          </cell>
          <cell r="AK471">
            <v>16086163</v>
          </cell>
          <cell r="AL471">
            <v>43405.728548300052</v>
          </cell>
          <cell r="AM471">
            <v>80430815</v>
          </cell>
          <cell r="AN471">
            <v>0</v>
          </cell>
          <cell r="AO471" t="str">
            <v>판매계획 미입력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1853</v>
          </cell>
          <cell r="BC471">
            <v>16086163.000000002</v>
          </cell>
          <cell r="BD471">
            <v>80430815</v>
          </cell>
          <cell r="BE471" t="str">
            <v>판매계획 미입력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1853</v>
          </cell>
          <cell r="BR471">
            <v>16086163.000000002</v>
          </cell>
          <cell r="BS471">
            <v>80430815</v>
          </cell>
          <cell r="BT471" t="str">
            <v>판매계획 미입력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1853</v>
          </cell>
          <cell r="CG471">
            <v>16086163.000000002</v>
          </cell>
          <cell r="CH471">
            <v>80430815</v>
          </cell>
          <cell r="CI471" t="str">
            <v>판매계획 미입력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1853</v>
          </cell>
          <cell r="CU471">
            <v>16086163.000000002</v>
          </cell>
          <cell r="CV471">
            <v>80430815</v>
          </cell>
          <cell r="CW471" t="str">
            <v>판매계획 미입력</v>
          </cell>
        </row>
        <row r="472">
          <cell r="D472">
            <v>9307221</v>
          </cell>
          <cell r="E472" t="str">
            <v>[EA]디더블유EGF10ppm원데이엠티에스2700샷(2개입)_스몰랩</v>
          </cell>
          <cell r="F472">
            <v>6.0999999999999999E-2</v>
          </cell>
          <cell r="G472">
            <v>3</v>
          </cell>
          <cell r="H472">
            <v>0</v>
          </cell>
          <cell r="I472">
            <v>3831.2959235027679</v>
          </cell>
          <cell r="J472">
            <v>282.33333333333331</v>
          </cell>
          <cell r="K472">
            <v>262</v>
          </cell>
          <cell r="L472">
            <v>1</v>
          </cell>
          <cell r="M472">
            <v>0</v>
          </cell>
          <cell r="N472" t="str">
            <v/>
          </cell>
          <cell r="O472" t="str">
            <v/>
          </cell>
          <cell r="P472">
            <v>9935</v>
          </cell>
          <cell r="Q472">
            <v>3831.2959235027679</v>
          </cell>
          <cell r="R472">
            <v>38063925</v>
          </cell>
          <cell r="S472">
            <v>7226.8244274809158</v>
          </cell>
          <cell r="T472">
            <v>71798500.687022895</v>
          </cell>
          <cell r="U472">
            <v>9935</v>
          </cell>
          <cell r="V472">
            <v>38063925</v>
          </cell>
          <cell r="W472">
            <v>0</v>
          </cell>
          <cell r="X472">
            <v>262</v>
          </cell>
          <cell r="Y472">
            <v>3831.2965779467681</v>
          </cell>
          <cell r="Z472">
            <v>1114596.7101508284</v>
          </cell>
          <cell r="AA472">
            <v>7226.8244274809158</v>
          </cell>
          <cell r="AB472">
            <v>1893428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9673</v>
          </cell>
          <cell r="AJ472">
            <v>3819.8416509716913</v>
          </cell>
          <cell r="AK472">
            <v>36949328.28984917</v>
          </cell>
          <cell r="AL472">
            <v>7226.8244274809158</v>
          </cell>
          <cell r="AM472">
            <v>69905072.687022895</v>
          </cell>
          <cell r="AN472">
            <v>0</v>
          </cell>
          <cell r="AO472" t="str">
            <v>판매계획 미입력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9673</v>
          </cell>
          <cell r="BC472">
            <v>36949328.28984917</v>
          </cell>
          <cell r="BD472">
            <v>69905072.687022895</v>
          </cell>
          <cell r="BE472" t="str">
            <v>판매계획 미입력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9673</v>
          </cell>
          <cell r="BR472">
            <v>36949328.28984917</v>
          </cell>
          <cell r="BS472">
            <v>69905072.687022895</v>
          </cell>
          <cell r="BT472">
            <v>3083.4828807556087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9673</v>
          </cell>
          <cell r="CG472">
            <v>36949328.28984917</v>
          </cell>
          <cell r="CH472">
            <v>69905072.687022895</v>
          </cell>
          <cell r="CI472">
            <v>1541.7414403778043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9673</v>
          </cell>
          <cell r="CU472">
            <v>36949328.28984917</v>
          </cell>
          <cell r="CV472">
            <v>69905072.687022895</v>
          </cell>
          <cell r="CW472">
            <v>1027.827626918536</v>
          </cell>
        </row>
        <row r="473">
          <cell r="D473">
            <v>9307222</v>
          </cell>
          <cell r="E473" t="str">
            <v>[단종[EA]디더블유EGF10ppm원데이엠티에스2700샷(4개입)_스몰랩</v>
          </cell>
          <cell r="F473">
            <v>0.122</v>
          </cell>
          <cell r="G473">
            <v>1</v>
          </cell>
          <cell r="H473">
            <v>0</v>
          </cell>
          <cell r="I473">
            <v>7960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 t="str">
            <v/>
          </cell>
          <cell r="O473" t="str">
            <v/>
          </cell>
          <cell r="P473">
            <v>204</v>
          </cell>
          <cell r="Q473">
            <v>7960</v>
          </cell>
          <cell r="R473">
            <v>1623840</v>
          </cell>
          <cell r="S473">
            <v>39800</v>
          </cell>
          <cell r="T473">
            <v>8119200</v>
          </cell>
          <cell r="U473">
            <v>204</v>
          </cell>
          <cell r="V473">
            <v>1623840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204</v>
          </cell>
          <cell r="AJ473">
            <v>7960</v>
          </cell>
          <cell r="AK473">
            <v>1623840</v>
          </cell>
          <cell r="AL473">
            <v>39800</v>
          </cell>
          <cell r="AM473">
            <v>8119200</v>
          </cell>
          <cell r="AN473">
            <v>0</v>
          </cell>
          <cell r="AO473" t="str">
            <v>판매계획 미입력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204</v>
          </cell>
          <cell r="BC473">
            <v>1623840</v>
          </cell>
          <cell r="BD473">
            <v>8119200</v>
          </cell>
          <cell r="BE473" t="str">
            <v>판매계획 미입력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204</v>
          </cell>
          <cell r="BR473">
            <v>1623840</v>
          </cell>
          <cell r="BS473">
            <v>8119200</v>
          </cell>
          <cell r="BT473" t="str">
            <v>판매계획 미입력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204</v>
          </cell>
          <cell r="CG473">
            <v>1623840</v>
          </cell>
          <cell r="CH473">
            <v>8119200</v>
          </cell>
          <cell r="CI473" t="str">
            <v>판매계획 미입력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204</v>
          </cell>
          <cell r="CU473">
            <v>1623840</v>
          </cell>
          <cell r="CV473">
            <v>8119200</v>
          </cell>
          <cell r="CW473" t="str">
            <v>판매계획 미입력</v>
          </cell>
        </row>
        <row r="474">
          <cell r="D474">
            <v>9307277</v>
          </cell>
          <cell r="E474" t="str">
            <v>[단종][EA]DW-EGF와이드선패치(2매입*4ea)</v>
          </cell>
          <cell r="F474">
            <v>1.2E-2</v>
          </cell>
          <cell r="G474">
            <v>1</v>
          </cell>
          <cell r="H474">
            <v>0</v>
          </cell>
          <cell r="I474">
            <v>2321.4833333333331</v>
          </cell>
          <cell r="J474">
            <v>1</v>
          </cell>
          <cell r="K474">
            <v>0</v>
          </cell>
          <cell r="L474">
            <v>1</v>
          </cell>
          <cell r="M474">
            <v>0</v>
          </cell>
          <cell r="N474" t="str">
            <v/>
          </cell>
          <cell r="O474" t="str">
            <v/>
          </cell>
          <cell r="P474">
            <v>60</v>
          </cell>
          <cell r="Q474">
            <v>2321.4833333333331</v>
          </cell>
          <cell r="R474">
            <v>139289</v>
          </cell>
          <cell r="S474">
            <v>11607.416666666664</v>
          </cell>
          <cell r="T474">
            <v>696444.99999999988</v>
          </cell>
          <cell r="U474">
            <v>60</v>
          </cell>
          <cell r="V474">
            <v>139289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60</v>
          </cell>
          <cell r="AJ474">
            <v>2321.4833333333331</v>
          </cell>
          <cell r="AK474">
            <v>139289</v>
          </cell>
          <cell r="AL474">
            <v>11607.416666666664</v>
          </cell>
          <cell r="AM474">
            <v>696444.99999999988</v>
          </cell>
          <cell r="AN474">
            <v>0</v>
          </cell>
          <cell r="AO474" t="str">
            <v>판매계획 미입력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60</v>
          </cell>
          <cell r="BC474">
            <v>139289</v>
          </cell>
          <cell r="BD474">
            <v>696444.99999999988</v>
          </cell>
          <cell r="BE474" t="str">
            <v>판매계획 미입력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60</v>
          </cell>
          <cell r="BR474">
            <v>139289</v>
          </cell>
          <cell r="BS474">
            <v>696444.99999999988</v>
          </cell>
          <cell r="BT474">
            <v>5400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60</v>
          </cell>
          <cell r="CG474">
            <v>139289</v>
          </cell>
          <cell r="CH474">
            <v>696444.99999999988</v>
          </cell>
          <cell r="CI474">
            <v>2700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60</v>
          </cell>
          <cell r="CU474">
            <v>139289</v>
          </cell>
          <cell r="CV474">
            <v>696444.99999999988</v>
          </cell>
          <cell r="CW474">
            <v>1800</v>
          </cell>
        </row>
        <row r="475">
          <cell r="D475">
            <v>9307325</v>
          </cell>
          <cell r="E475" t="str">
            <v>[단종][EA]DW이지에프멜라토닝선패드(2개입)_파우치ver.</v>
          </cell>
          <cell r="F475">
            <v>2E-3</v>
          </cell>
          <cell r="G475">
            <v>3</v>
          </cell>
          <cell r="H475">
            <v>0</v>
          </cell>
          <cell r="I475">
            <v>3563.6387208297319</v>
          </cell>
          <cell r="J475">
            <v>62.333333333333336</v>
          </cell>
          <cell r="K475">
            <v>36</v>
          </cell>
          <cell r="L475">
            <v>1</v>
          </cell>
          <cell r="M475">
            <v>0</v>
          </cell>
          <cell r="N475" t="str">
            <v/>
          </cell>
          <cell r="O475" t="str">
            <v/>
          </cell>
          <cell r="P475">
            <v>1157</v>
          </cell>
          <cell r="Q475">
            <v>3563.6387208297319</v>
          </cell>
          <cell r="R475">
            <v>4123130</v>
          </cell>
          <cell r="S475">
            <v>10777.388888888889</v>
          </cell>
          <cell r="T475">
            <v>12469438.944444444</v>
          </cell>
          <cell r="U475">
            <v>1157</v>
          </cell>
          <cell r="V475">
            <v>4123130</v>
          </cell>
          <cell r="W475">
            <v>0</v>
          </cell>
          <cell r="X475">
            <v>36</v>
          </cell>
          <cell r="Y475">
            <v>3563.6388888888887</v>
          </cell>
          <cell r="Z475">
            <v>142451.45326750292</v>
          </cell>
          <cell r="AA475">
            <v>10777.388888888889</v>
          </cell>
          <cell r="AB475">
            <v>387986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1121</v>
          </cell>
          <cell r="AJ475">
            <v>3551.0067321431729</v>
          </cell>
          <cell r="AK475">
            <v>3980678.5467324969</v>
          </cell>
          <cell r="AL475">
            <v>10777.388888888889</v>
          </cell>
          <cell r="AM475">
            <v>12081452.944444444</v>
          </cell>
          <cell r="AN475">
            <v>0</v>
          </cell>
          <cell r="AO475">
            <v>1681.5</v>
          </cell>
          <cell r="AP475">
            <v>0</v>
          </cell>
          <cell r="AQ475">
            <v>0</v>
          </cell>
          <cell r="AR475">
            <v>0</v>
          </cell>
          <cell r="AS475">
            <v>30</v>
          </cell>
          <cell r="AT475">
            <v>106530.20196429519</v>
          </cell>
          <cell r="AU475">
            <v>323321.66666666669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1091</v>
          </cell>
          <cell r="BC475">
            <v>3874148.3447682015</v>
          </cell>
          <cell r="BD475">
            <v>11758131.277777778</v>
          </cell>
          <cell r="BE475">
            <v>3273</v>
          </cell>
          <cell r="BF475">
            <v>0</v>
          </cell>
          <cell r="BG475">
            <v>0</v>
          </cell>
          <cell r="BH475">
            <v>30</v>
          </cell>
          <cell r="BI475">
            <v>106530.20196429519</v>
          </cell>
          <cell r="BJ475">
            <v>323321.66666666669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1061</v>
          </cell>
          <cell r="BR475">
            <v>3767618.1428039065</v>
          </cell>
          <cell r="BS475">
            <v>11434809.61111111</v>
          </cell>
          <cell r="BT475">
            <v>1531.9251336898396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1061</v>
          </cell>
          <cell r="CG475">
            <v>3767618.1428039065</v>
          </cell>
          <cell r="CH475">
            <v>11434809.61111111</v>
          </cell>
          <cell r="CI475">
            <v>765.96256684491982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1061</v>
          </cell>
          <cell r="CU475">
            <v>3767618.1428039065</v>
          </cell>
          <cell r="CV475">
            <v>11434809.61111111</v>
          </cell>
          <cell r="CW475">
            <v>510.64171122994645</v>
          </cell>
        </row>
        <row r="476">
          <cell r="D476">
            <v>9307328</v>
          </cell>
          <cell r="E476" t="str">
            <v>[단[EA]DW이지에프10ppm원데이2700샷홈디바이스키트(니들,롤러대)</v>
          </cell>
          <cell r="F476" t="str">
            <v/>
          </cell>
          <cell r="G476">
            <v>1</v>
          </cell>
          <cell r="H476">
            <v>0</v>
          </cell>
          <cell r="I476">
            <v>9113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 t="str">
            <v/>
          </cell>
          <cell r="O476" t="str">
            <v/>
          </cell>
          <cell r="P476">
            <v>279</v>
          </cell>
          <cell r="Q476">
            <v>9113</v>
          </cell>
          <cell r="R476">
            <v>2542527</v>
          </cell>
          <cell r="S476">
            <v>45565</v>
          </cell>
          <cell r="T476">
            <v>12712635</v>
          </cell>
          <cell r="U476">
            <v>279</v>
          </cell>
          <cell r="V476">
            <v>2542527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 t="str">
            <v/>
          </cell>
          <cell r="AI476">
            <v>279</v>
          </cell>
          <cell r="AJ476">
            <v>9113</v>
          </cell>
          <cell r="AK476">
            <v>2542527</v>
          </cell>
          <cell r="AL476">
            <v>45565</v>
          </cell>
          <cell r="AM476">
            <v>12712635</v>
          </cell>
          <cell r="AN476">
            <v>0</v>
          </cell>
          <cell r="AO476" t="str">
            <v>판매계획 미입력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/>
          </cell>
          <cell r="BB476">
            <v>279</v>
          </cell>
          <cell r="BC476">
            <v>2542527</v>
          </cell>
          <cell r="BD476">
            <v>12712635</v>
          </cell>
          <cell r="BE476" t="str">
            <v>판매계획 미입력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 t="str">
            <v/>
          </cell>
          <cell r="BQ476">
            <v>279</v>
          </cell>
          <cell r="BR476">
            <v>2542527</v>
          </cell>
          <cell r="BS476">
            <v>12712635</v>
          </cell>
          <cell r="BT476" t="str">
            <v>판매계획 미입력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 t="str">
            <v/>
          </cell>
          <cell r="CF476">
            <v>279</v>
          </cell>
          <cell r="CG476">
            <v>2542527</v>
          </cell>
          <cell r="CH476">
            <v>12712635</v>
          </cell>
          <cell r="CI476" t="str">
            <v>판매계획 미입력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 t="str">
            <v/>
          </cell>
          <cell r="CT476">
            <v>279</v>
          </cell>
          <cell r="CU476">
            <v>2542527</v>
          </cell>
          <cell r="CV476">
            <v>12712635</v>
          </cell>
          <cell r="CW476" t="str">
            <v>판매계획 미입력</v>
          </cell>
        </row>
        <row r="477">
          <cell r="D477">
            <v>9307342</v>
          </cell>
          <cell r="E477" t="str">
            <v>[EA]디더블유EGF10ppm원데이MTS2700샷(1개입)_미품</v>
          </cell>
          <cell r="F477">
            <v>0.16</v>
          </cell>
          <cell r="G477" t="str">
            <v>1</v>
          </cell>
          <cell r="H477">
            <v>0</v>
          </cell>
          <cell r="I477">
            <v>2082.2421148864846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 t="str">
            <v/>
          </cell>
          <cell r="O477" t="str">
            <v/>
          </cell>
          <cell r="P477">
            <v>6563</v>
          </cell>
          <cell r="Q477">
            <v>2082.2421148864846</v>
          </cell>
          <cell r="R477">
            <v>13665755</v>
          </cell>
          <cell r="S477">
            <v>10411.210574432422</v>
          </cell>
          <cell r="T477">
            <v>68328774.999999985</v>
          </cell>
          <cell r="U477">
            <v>6563</v>
          </cell>
          <cell r="V477">
            <v>13665754.999999998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6563</v>
          </cell>
          <cell r="AJ477">
            <v>2082.2421148864846</v>
          </cell>
          <cell r="AK477">
            <v>13665755</v>
          </cell>
          <cell r="AL477">
            <v>10411.210574432422</v>
          </cell>
          <cell r="AM477">
            <v>68328774.999999985</v>
          </cell>
          <cell r="AN477">
            <v>0</v>
          </cell>
          <cell r="AO477" t="str">
            <v>판매계획 미입력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6563</v>
          </cell>
          <cell r="BC477">
            <v>13665754.999999998</v>
          </cell>
          <cell r="BD477">
            <v>68328774.999999985</v>
          </cell>
          <cell r="BE477" t="str">
            <v>판매계획 미입력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6563</v>
          </cell>
          <cell r="BR477">
            <v>13665754.999999998</v>
          </cell>
          <cell r="BS477">
            <v>68328774.999999985</v>
          </cell>
          <cell r="BT477" t="str">
            <v>판매계획 미입력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6563</v>
          </cell>
          <cell r="CG477">
            <v>13665754.999999998</v>
          </cell>
          <cell r="CH477">
            <v>68328774.999999985</v>
          </cell>
          <cell r="CI477" t="str">
            <v>판매계획 미입력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6563</v>
          </cell>
          <cell r="CU477">
            <v>13665754.999999998</v>
          </cell>
          <cell r="CV477">
            <v>68328774.999999985</v>
          </cell>
          <cell r="CW477" t="str">
            <v>판매계획 미입력</v>
          </cell>
        </row>
        <row r="478">
          <cell r="D478">
            <v>9307351</v>
          </cell>
          <cell r="E478" t="str">
            <v>[EA]]DW-EGF멜라토닝MTS프로그램[니들1,롤러대,앰플1ml)oy</v>
          </cell>
          <cell r="F478" t="str">
            <v/>
          </cell>
          <cell r="G478">
            <v>1</v>
          </cell>
          <cell r="H478">
            <v>0</v>
          </cell>
          <cell r="I478">
            <v>4403.75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 t="str">
            <v/>
          </cell>
          <cell r="O478" t="str">
            <v/>
          </cell>
          <cell r="P478">
            <v>408</v>
          </cell>
          <cell r="Q478">
            <v>4403.75</v>
          </cell>
          <cell r="R478">
            <v>1796730</v>
          </cell>
          <cell r="S478">
            <v>22018.75</v>
          </cell>
          <cell r="T478">
            <v>8983650</v>
          </cell>
          <cell r="U478">
            <v>408</v>
          </cell>
          <cell r="V478">
            <v>1796730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 t="str">
            <v/>
          </cell>
          <cell r="AI478">
            <v>408</v>
          </cell>
          <cell r="AJ478">
            <v>4403.75</v>
          </cell>
          <cell r="AK478">
            <v>1796730</v>
          </cell>
          <cell r="AL478">
            <v>22018.75</v>
          </cell>
          <cell r="AM478">
            <v>8983650</v>
          </cell>
          <cell r="AN478">
            <v>0</v>
          </cell>
          <cell r="AO478" t="str">
            <v>판매계획 미입력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/>
          </cell>
          <cell r="BB478">
            <v>408</v>
          </cell>
          <cell r="BC478">
            <v>1796730</v>
          </cell>
          <cell r="BD478">
            <v>8983650</v>
          </cell>
          <cell r="BE478" t="str">
            <v>판매계획 미입력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 t="str">
            <v/>
          </cell>
          <cell r="BQ478">
            <v>408</v>
          </cell>
          <cell r="BR478">
            <v>1796730</v>
          </cell>
          <cell r="BS478">
            <v>8983650</v>
          </cell>
          <cell r="BT478" t="str">
            <v>판매계획 미입력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 t="str">
            <v/>
          </cell>
          <cell r="CF478">
            <v>408</v>
          </cell>
          <cell r="CG478">
            <v>1796730</v>
          </cell>
          <cell r="CH478">
            <v>8983650</v>
          </cell>
          <cell r="CI478" t="str">
            <v>판매계획 미입력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 t="str">
            <v/>
          </cell>
          <cell r="CT478">
            <v>408</v>
          </cell>
          <cell r="CU478">
            <v>1796730</v>
          </cell>
          <cell r="CV478">
            <v>8983650</v>
          </cell>
          <cell r="CW478" t="str">
            <v>판매계획 미입력</v>
          </cell>
        </row>
        <row r="479">
          <cell r="D479">
            <v>9307383</v>
          </cell>
          <cell r="E479" t="str">
            <v>[단종][EA]디더블유이지에프쓰리엑스멜라토닝세븐데이즈앰플3ml</v>
          </cell>
          <cell r="F479">
            <v>5.5E-2</v>
          </cell>
          <cell r="G479" t="str">
            <v>1</v>
          </cell>
          <cell r="H479">
            <v>0</v>
          </cell>
          <cell r="I479">
            <v>1722.6395663956639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 t="str">
            <v/>
          </cell>
          <cell r="O479" t="str">
            <v/>
          </cell>
          <cell r="P479">
            <v>369</v>
          </cell>
          <cell r="Q479">
            <v>1722.6395663956639</v>
          </cell>
          <cell r="R479">
            <v>635654</v>
          </cell>
          <cell r="S479">
            <v>8613.1978319783193</v>
          </cell>
          <cell r="T479">
            <v>3178270</v>
          </cell>
          <cell r="U479">
            <v>369</v>
          </cell>
          <cell r="V479">
            <v>635654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369</v>
          </cell>
          <cell r="AJ479">
            <v>1722.6395663956639</v>
          </cell>
          <cell r="AK479">
            <v>635654</v>
          </cell>
          <cell r="AL479">
            <v>8613.1978319783193</v>
          </cell>
          <cell r="AM479">
            <v>3178270</v>
          </cell>
          <cell r="AN479">
            <v>0</v>
          </cell>
          <cell r="AO479" t="str">
            <v>판매계획 미입력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369</v>
          </cell>
          <cell r="BC479">
            <v>635654</v>
          </cell>
          <cell r="BD479">
            <v>3178270</v>
          </cell>
          <cell r="BE479" t="str">
            <v>판매계획 미입력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369</v>
          </cell>
          <cell r="BR479">
            <v>635654</v>
          </cell>
          <cell r="BS479">
            <v>3178270</v>
          </cell>
          <cell r="BT479" t="str">
            <v>판매계획 미입력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369</v>
          </cell>
          <cell r="CG479">
            <v>635654</v>
          </cell>
          <cell r="CH479">
            <v>3178270</v>
          </cell>
          <cell r="CI479" t="str">
            <v>판매계획 미입력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369</v>
          </cell>
          <cell r="CU479">
            <v>635654</v>
          </cell>
          <cell r="CV479">
            <v>3178270</v>
          </cell>
          <cell r="CW479" t="str">
            <v>판매계획 미입력</v>
          </cell>
        </row>
        <row r="480">
          <cell r="D480">
            <v>9307551</v>
          </cell>
          <cell r="E480" t="str">
            <v>[EA]멀티비타앰플클렌저30ml</v>
          </cell>
          <cell r="F480">
            <v>1.2E-2</v>
          </cell>
          <cell r="G480">
            <v>3</v>
          </cell>
          <cell r="H480">
            <v>0</v>
          </cell>
          <cell r="I480">
            <v>1198.1512319456244</v>
          </cell>
          <cell r="J480">
            <v>12</v>
          </cell>
          <cell r="K480">
            <v>0</v>
          </cell>
          <cell r="L480">
            <v>1</v>
          </cell>
          <cell r="M480">
            <v>0</v>
          </cell>
          <cell r="N480" t="str">
            <v/>
          </cell>
          <cell r="O480" t="str">
            <v/>
          </cell>
          <cell r="P480">
            <v>1177</v>
          </cell>
          <cell r="Q480">
            <v>1198.1512319456244</v>
          </cell>
          <cell r="R480">
            <v>1410224</v>
          </cell>
          <cell r="S480">
            <v>839.13636363636363</v>
          </cell>
          <cell r="T480">
            <v>987663.5</v>
          </cell>
          <cell r="U480">
            <v>1177</v>
          </cell>
          <cell r="V480">
            <v>1410224</v>
          </cell>
          <cell r="W480">
            <v>0</v>
          </cell>
          <cell r="X480">
            <v>22</v>
          </cell>
          <cell r="Y480">
            <v>1198.1428571428571</v>
          </cell>
          <cell r="Z480">
            <v>29268.601904153205</v>
          </cell>
          <cell r="AA480">
            <v>839.13636363636363</v>
          </cell>
          <cell r="AB480">
            <v>18461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1155</v>
          </cell>
          <cell r="AJ480">
            <v>1195.6323793037636</v>
          </cell>
          <cell r="AK480">
            <v>1380955.3980958469</v>
          </cell>
          <cell r="AL480">
            <v>839.13636363636363</v>
          </cell>
          <cell r="AM480">
            <v>969202.5</v>
          </cell>
          <cell r="AN480">
            <v>0</v>
          </cell>
          <cell r="AO480" t="str">
            <v>판매계획 미입력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1155</v>
          </cell>
          <cell r="BC480">
            <v>1380955.3980958469</v>
          </cell>
          <cell r="BD480">
            <v>969202.5</v>
          </cell>
          <cell r="BE480" t="str">
            <v>판매계획 미입력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1155</v>
          </cell>
          <cell r="BR480">
            <v>1380955.3980958469</v>
          </cell>
          <cell r="BS480">
            <v>969202.5</v>
          </cell>
          <cell r="BT480">
            <v>8662.5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1155</v>
          </cell>
          <cell r="CG480">
            <v>1380955.3980958469</v>
          </cell>
          <cell r="CH480">
            <v>969202.5</v>
          </cell>
          <cell r="CI480">
            <v>4331.25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1155</v>
          </cell>
          <cell r="CU480">
            <v>1380955.3980958469</v>
          </cell>
          <cell r="CV480">
            <v>969202.5</v>
          </cell>
          <cell r="CW480">
            <v>2887.5</v>
          </cell>
        </row>
        <row r="481">
          <cell r="D481">
            <v>9307604</v>
          </cell>
          <cell r="E481" t="str">
            <v>[세트]이지듀디더블유이지에프멜라토닝기획세트(앰플+패치)_(컬리)</v>
          </cell>
          <cell r="F481" t="str">
            <v/>
          </cell>
          <cell r="G481" t="str">
            <v>1</v>
          </cell>
          <cell r="H481">
            <v>0</v>
          </cell>
          <cell r="I481">
            <v>3679.1806451612902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 t="str">
            <v/>
          </cell>
          <cell r="O481" t="str">
            <v/>
          </cell>
          <cell r="P481">
            <v>310</v>
          </cell>
          <cell r="Q481">
            <v>3679.1806451612902</v>
          </cell>
          <cell r="R481">
            <v>1140546</v>
          </cell>
          <cell r="S481">
            <v>18395.903225806451</v>
          </cell>
          <cell r="T481">
            <v>5702730</v>
          </cell>
          <cell r="U481">
            <v>310</v>
          </cell>
          <cell r="V481">
            <v>1140546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 t="str">
            <v/>
          </cell>
          <cell r="AI481">
            <v>310</v>
          </cell>
          <cell r="AJ481">
            <v>3679.1806451612902</v>
          </cell>
          <cell r="AK481">
            <v>1140546</v>
          </cell>
          <cell r="AL481">
            <v>18395.903225806451</v>
          </cell>
          <cell r="AM481">
            <v>5702730</v>
          </cell>
          <cell r="AN481">
            <v>0</v>
          </cell>
          <cell r="AO481" t="str">
            <v>판매계획 미입력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 t="str">
            <v/>
          </cell>
          <cell r="BB481">
            <v>310</v>
          </cell>
          <cell r="BC481">
            <v>1140546</v>
          </cell>
          <cell r="BD481">
            <v>5702730</v>
          </cell>
          <cell r="BE481" t="str">
            <v>판매계획 미입력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 t="str">
            <v/>
          </cell>
          <cell r="BQ481">
            <v>310</v>
          </cell>
          <cell r="BR481">
            <v>1140546</v>
          </cell>
          <cell r="BS481">
            <v>5702730</v>
          </cell>
          <cell r="BT481" t="str">
            <v>판매계획 미입력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 t="str">
            <v/>
          </cell>
          <cell r="CF481">
            <v>310</v>
          </cell>
          <cell r="CG481">
            <v>1140546</v>
          </cell>
          <cell r="CH481">
            <v>5702730</v>
          </cell>
          <cell r="CI481" t="str">
            <v>판매계획 미입력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 t="str">
            <v/>
          </cell>
          <cell r="CT481">
            <v>310</v>
          </cell>
          <cell r="CU481">
            <v>1140546</v>
          </cell>
          <cell r="CV481">
            <v>5702730</v>
          </cell>
          <cell r="CW481" t="str">
            <v>판매계획 미입력</v>
          </cell>
        </row>
        <row r="482">
          <cell r="D482">
            <v>9307832</v>
          </cell>
          <cell r="E482" t="str">
            <v>[세트] 이지듀 학회용 한가인 기미토닝세트(1ML앰플,니들세트,패치)</v>
          </cell>
          <cell r="F482" t="str">
            <v/>
          </cell>
          <cell r="G482">
            <v>2</v>
          </cell>
          <cell r="H482">
            <v>0</v>
          </cell>
          <cell r="I482">
            <v>8649.4126984126979</v>
          </cell>
          <cell r="J482">
            <v>10</v>
          </cell>
          <cell r="K482">
            <v>10</v>
          </cell>
          <cell r="L482">
            <v>1</v>
          </cell>
          <cell r="M482">
            <v>0</v>
          </cell>
          <cell r="N482" t="str">
            <v/>
          </cell>
          <cell r="O482" t="str">
            <v/>
          </cell>
          <cell r="P482">
            <v>199</v>
          </cell>
          <cell r="Q482">
            <v>8649.4120603015072</v>
          </cell>
          <cell r="R482">
            <v>1721233</v>
          </cell>
          <cell r="S482">
            <v>27272.7</v>
          </cell>
          <cell r="T482">
            <v>5427267.2999999998</v>
          </cell>
          <cell r="U482">
            <v>199</v>
          </cell>
          <cell r="V482">
            <v>1721233.1269841269</v>
          </cell>
          <cell r="W482">
            <v>0</v>
          </cell>
          <cell r="X482">
            <v>10</v>
          </cell>
          <cell r="Y482">
            <v>8649.4</v>
          </cell>
          <cell r="Z482">
            <v>96041.000529416691</v>
          </cell>
          <cell r="AA482">
            <v>27272.7</v>
          </cell>
          <cell r="AB482">
            <v>272727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 t="str">
            <v/>
          </cell>
          <cell r="AI482">
            <v>189</v>
          </cell>
          <cell r="AJ482">
            <v>8598.8994680983251</v>
          </cell>
          <cell r="AK482">
            <v>1625191.9994705834</v>
          </cell>
          <cell r="AL482">
            <v>27272.7</v>
          </cell>
          <cell r="AM482">
            <v>5154540.3</v>
          </cell>
          <cell r="AN482">
            <v>0</v>
          </cell>
          <cell r="AO482" t="str">
            <v>판매계획 미입력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 t="str">
            <v/>
          </cell>
          <cell r="BB482">
            <v>189</v>
          </cell>
          <cell r="BC482">
            <v>1625191.9994705834</v>
          </cell>
          <cell r="BD482">
            <v>5154540.3</v>
          </cell>
          <cell r="BE482" t="str">
            <v>판매계획 미입력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 t="str">
            <v/>
          </cell>
          <cell r="BQ482">
            <v>189</v>
          </cell>
          <cell r="BR482">
            <v>1625191.9994705834</v>
          </cell>
          <cell r="BS482">
            <v>5154540.3</v>
          </cell>
          <cell r="BT482">
            <v>1700.9999999999998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 t="str">
            <v/>
          </cell>
          <cell r="CF482">
            <v>189</v>
          </cell>
          <cell r="CG482">
            <v>1625191.9994705834</v>
          </cell>
          <cell r="CH482">
            <v>5154540.3</v>
          </cell>
          <cell r="CI482">
            <v>850.49999999999989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 t="str">
            <v/>
          </cell>
          <cell r="CT482">
            <v>189</v>
          </cell>
          <cell r="CU482">
            <v>1625191.9994705834</v>
          </cell>
          <cell r="CV482">
            <v>5154540.3</v>
          </cell>
          <cell r="CW482">
            <v>567</v>
          </cell>
        </row>
        <row r="483">
          <cell r="D483">
            <v>9307906</v>
          </cell>
          <cell r="E483" t="str">
            <v>[단종][EA]클리어5애씨드필 30ml</v>
          </cell>
          <cell r="F483">
            <v>1.2999999999999999E-2</v>
          </cell>
          <cell r="G483">
            <v>3</v>
          </cell>
          <cell r="H483">
            <v>0</v>
          </cell>
          <cell r="I483">
            <v>4144.2548447349991</v>
          </cell>
          <cell r="J483">
            <v>45.666666666666664</v>
          </cell>
          <cell r="K483">
            <v>34</v>
          </cell>
          <cell r="L483">
            <v>0</v>
          </cell>
          <cell r="M483">
            <v>0</v>
          </cell>
          <cell r="N483" t="str">
            <v/>
          </cell>
          <cell r="O483" t="str">
            <v/>
          </cell>
          <cell r="P483">
            <v>8566</v>
          </cell>
          <cell r="Q483">
            <v>4144.2548447349991</v>
          </cell>
          <cell r="R483">
            <v>35499687</v>
          </cell>
          <cell r="S483">
            <v>27935.823529411766</v>
          </cell>
          <cell r="T483">
            <v>239298264.35294119</v>
          </cell>
          <cell r="U483">
            <v>8566</v>
          </cell>
          <cell r="V483">
            <v>35499687</v>
          </cell>
          <cell r="W483">
            <v>0</v>
          </cell>
          <cell r="X483">
            <v>34</v>
          </cell>
          <cell r="Y483">
            <v>4144.2571428571428</v>
          </cell>
          <cell r="Z483">
            <v>156457.4708458411</v>
          </cell>
          <cell r="AA483">
            <v>27935.823529411766</v>
          </cell>
          <cell r="AB483">
            <v>949818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8532</v>
          </cell>
          <cell r="AJ483">
            <v>4142.4319654423534</v>
          </cell>
          <cell r="AK483">
            <v>35343229.529154159</v>
          </cell>
          <cell r="AL483">
            <v>27935.823529411766</v>
          </cell>
          <cell r="AM483">
            <v>238348446.35294119</v>
          </cell>
          <cell r="AN483">
            <v>0</v>
          </cell>
          <cell r="AO483">
            <v>6801.0100867027049</v>
          </cell>
          <cell r="AP483">
            <v>0</v>
          </cell>
          <cell r="AQ483">
            <v>0</v>
          </cell>
          <cell r="AR483">
            <v>0</v>
          </cell>
          <cell r="AS483">
            <v>37.502251603121294</v>
          </cell>
          <cell r="AT483">
            <v>155350.52581683139</v>
          </cell>
          <cell r="AU483">
            <v>1047656.282740396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8494.4977483968796</v>
          </cell>
          <cell r="BC483">
            <v>35187879.003337331</v>
          </cell>
          <cell r="BD483">
            <v>237300790.0702008</v>
          </cell>
          <cell r="BE483">
            <v>6747.2125171685357</v>
          </cell>
          <cell r="BF483">
            <v>0</v>
          </cell>
          <cell r="BG483">
            <v>0</v>
          </cell>
          <cell r="BH483">
            <v>37.502251603121294</v>
          </cell>
          <cell r="BI483">
            <v>155350.52581683139</v>
          </cell>
          <cell r="BJ483">
            <v>1047656.282740396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8456.9954967937592</v>
          </cell>
          <cell r="BR483">
            <v>35032528.477520503</v>
          </cell>
          <cell r="BS483">
            <v>236253133.78746045</v>
          </cell>
          <cell r="BT483">
            <v>6265.9275904780361</v>
          </cell>
          <cell r="BU483">
            <v>0</v>
          </cell>
          <cell r="BV483">
            <v>0</v>
          </cell>
          <cell r="BW483">
            <v>37.902254791566364</v>
          </cell>
          <cell r="BX483">
            <v>157007.51181092512</v>
          </cell>
          <cell r="BY483">
            <v>1058830.7012239995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8419.0932420021927</v>
          </cell>
          <cell r="CG483">
            <v>34875520.965709582</v>
          </cell>
          <cell r="CH483">
            <v>235194303.08623645</v>
          </cell>
          <cell r="CI483">
            <v>5863.0784505572929</v>
          </cell>
          <cell r="CJ483">
            <v>0</v>
          </cell>
          <cell r="CK483">
            <v>37.902254791566364</v>
          </cell>
          <cell r="CL483">
            <v>157007.51181092512</v>
          </cell>
          <cell r="CM483">
            <v>1058830.7012239995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8381.1909872106262</v>
          </cell>
          <cell r="CU483">
            <v>34718513.453898653</v>
          </cell>
          <cell r="CV483">
            <v>234135472.38501245</v>
          </cell>
          <cell r="CW483">
            <v>5505.8918894084409</v>
          </cell>
        </row>
        <row r="484">
          <cell r="D484">
            <v>9307960</v>
          </cell>
          <cell r="E484" t="str">
            <v>[단종][EA]디더블유이지에프멜라토닝비타씨토너150ml_(수정)</v>
          </cell>
          <cell r="F484">
            <v>7.1999999999999995E-2</v>
          </cell>
          <cell r="G484">
            <v>2</v>
          </cell>
          <cell r="H484">
            <v>0</v>
          </cell>
          <cell r="I484">
            <v>3773.4063188831742</v>
          </cell>
          <cell r="J484">
            <v>108</v>
          </cell>
          <cell r="K484">
            <v>0</v>
          </cell>
          <cell r="L484">
            <v>1</v>
          </cell>
          <cell r="M484">
            <v>0</v>
          </cell>
          <cell r="N484" t="str">
            <v/>
          </cell>
          <cell r="O484" t="str">
            <v/>
          </cell>
          <cell r="P484">
            <v>1359</v>
          </cell>
          <cell r="Q484">
            <v>3773.4061810154526</v>
          </cell>
          <cell r="R484">
            <v>5128059</v>
          </cell>
          <cell r="S484">
            <v>17922.907407407409</v>
          </cell>
          <cell r="T484">
            <v>24357231.166666668</v>
          </cell>
          <cell r="U484">
            <v>1359</v>
          </cell>
          <cell r="V484">
            <v>5128059.1873622341</v>
          </cell>
          <cell r="W484">
            <v>0</v>
          </cell>
          <cell r="X484">
            <v>54</v>
          </cell>
          <cell r="Y484">
            <v>3773.4074074074074</v>
          </cell>
          <cell r="Z484">
            <v>226254.98221698689</v>
          </cell>
          <cell r="AA484">
            <v>17922.907407407409</v>
          </cell>
          <cell r="AB484">
            <v>967837.00000000012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1305</v>
          </cell>
          <cell r="AJ484">
            <v>3756.1716611364086</v>
          </cell>
          <cell r="AK484">
            <v>4901804.0177830132</v>
          </cell>
          <cell r="AL484">
            <v>17922.907407407409</v>
          </cell>
          <cell r="AM484">
            <v>23389394.166666668</v>
          </cell>
          <cell r="AN484">
            <v>0</v>
          </cell>
          <cell r="AO484" t="str">
            <v>판매계획 미입력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1305</v>
          </cell>
          <cell r="BC484">
            <v>4901804.0177830132</v>
          </cell>
          <cell r="BD484">
            <v>23389394.166666668</v>
          </cell>
          <cell r="BE484" t="str">
            <v>판매계획 미입력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1305</v>
          </cell>
          <cell r="BR484">
            <v>4901804.0177830132</v>
          </cell>
          <cell r="BS484">
            <v>23389394.166666668</v>
          </cell>
          <cell r="BT484">
            <v>1087.5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1305</v>
          </cell>
          <cell r="CG484">
            <v>4901804.0177830132</v>
          </cell>
          <cell r="CH484">
            <v>23389394.166666668</v>
          </cell>
          <cell r="CI484">
            <v>543.75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1305</v>
          </cell>
          <cell r="CU484">
            <v>4901804.0177830132</v>
          </cell>
          <cell r="CV484">
            <v>23389394.166666668</v>
          </cell>
          <cell r="CW484">
            <v>362.5</v>
          </cell>
        </row>
        <row r="485">
          <cell r="D485">
            <v>9307972</v>
          </cell>
          <cell r="E485" t="str">
            <v>[EA]DW이지에프멜라토닝선패드 1매</v>
          </cell>
          <cell r="F485" t="str">
            <v/>
          </cell>
          <cell r="G485" t="str">
            <v>1</v>
          </cell>
          <cell r="H485">
            <v>0</v>
          </cell>
          <cell r="I485">
            <v>300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 t="str">
            <v/>
          </cell>
          <cell r="O485" t="str">
            <v/>
          </cell>
          <cell r="P485">
            <v>5767</v>
          </cell>
          <cell r="Q485">
            <v>300</v>
          </cell>
          <cell r="R485">
            <v>1730100</v>
          </cell>
          <cell r="S485">
            <v>1500</v>
          </cell>
          <cell r="T485">
            <v>8650500</v>
          </cell>
          <cell r="U485">
            <v>5767</v>
          </cell>
          <cell r="V485">
            <v>1730100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 t="str">
            <v/>
          </cell>
          <cell r="AI485">
            <v>5767</v>
          </cell>
          <cell r="AJ485">
            <v>300</v>
          </cell>
          <cell r="AK485">
            <v>1730100</v>
          </cell>
          <cell r="AL485">
            <v>1500</v>
          </cell>
          <cell r="AM485">
            <v>8650500</v>
          </cell>
          <cell r="AN485">
            <v>0</v>
          </cell>
          <cell r="AO485" t="str">
            <v>판매계획 미입력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 t="str">
            <v/>
          </cell>
          <cell r="BB485">
            <v>5767</v>
          </cell>
          <cell r="BC485">
            <v>1730100</v>
          </cell>
          <cell r="BD485">
            <v>8650500</v>
          </cell>
          <cell r="BE485" t="str">
            <v>판매계획 미입력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 t="str">
            <v/>
          </cell>
          <cell r="BQ485">
            <v>5767</v>
          </cell>
          <cell r="BR485">
            <v>1730100</v>
          </cell>
          <cell r="BS485">
            <v>8650500</v>
          </cell>
          <cell r="BT485" t="str">
            <v>판매계획 미입력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 t="str">
            <v/>
          </cell>
          <cell r="CF485">
            <v>5767</v>
          </cell>
          <cell r="CG485">
            <v>1730100</v>
          </cell>
          <cell r="CH485">
            <v>8650500</v>
          </cell>
          <cell r="CI485" t="str">
            <v>판매계획 미입력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 t="str">
            <v/>
          </cell>
          <cell r="CT485">
            <v>5767</v>
          </cell>
          <cell r="CU485">
            <v>1730100</v>
          </cell>
          <cell r="CV485">
            <v>8650500</v>
          </cell>
          <cell r="CW485" t="str">
            <v>판매계획 미입력</v>
          </cell>
        </row>
        <row r="486">
          <cell r="D486">
            <v>9308062</v>
          </cell>
          <cell r="E486" t="str">
            <v>[단종][EA]디더블유이지에프멜라글루타티온크림105ml</v>
          </cell>
          <cell r="F486">
            <v>0.21</v>
          </cell>
          <cell r="G486">
            <v>3</v>
          </cell>
          <cell r="H486">
            <v>0</v>
          </cell>
          <cell r="I486">
            <v>3944.2321428571427</v>
          </cell>
          <cell r="J486">
            <v>5</v>
          </cell>
          <cell r="K486">
            <v>8</v>
          </cell>
          <cell r="L486">
            <v>1</v>
          </cell>
          <cell r="M486">
            <v>0</v>
          </cell>
          <cell r="N486" t="str">
            <v/>
          </cell>
          <cell r="O486" t="str">
            <v/>
          </cell>
          <cell r="P486">
            <v>56</v>
          </cell>
          <cell r="Q486">
            <v>3944.2321428571427</v>
          </cell>
          <cell r="R486">
            <v>220877</v>
          </cell>
          <cell r="S486">
            <v>37667.125</v>
          </cell>
          <cell r="T486">
            <v>2109359</v>
          </cell>
          <cell r="U486">
            <v>56</v>
          </cell>
          <cell r="V486">
            <v>220877</v>
          </cell>
          <cell r="W486">
            <v>0</v>
          </cell>
          <cell r="X486">
            <v>8</v>
          </cell>
          <cell r="Y486">
            <v>3944.25</v>
          </cell>
          <cell r="Z486">
            <v>35036.854934506606</v>
          </cell>
          <cell r="AA486">
            <v>37667.125</v>
          </cell>
          <cell r="AB486">
            <v>301337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48</v>
          </cell>
          <cell r="AJ486">
            <v>3871.6696888644456</v>
          </cell>
          <cell r="AK486">
            <v>185840.14506549339</v>
          </cell>
          <cell r="AL486">
            <v>37667.125</v>
          </cell>
          <cell r="AM486">
            <v>1808022</v>
          </cell>
          <cell r="AN486">
            <v>0</v>
          </cell>
          <cell r="AO486" t="str">
            <v>판매계획 미입력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48</v>
          </cell>
          <cell r="BC486">
            <v>185840.14506549339</v>
          </cell>
          <cell r="BD486">
            <v>1808022</v>
          </cell>
          <cell r="BE486" t="str">
            <v>판매계획 미입력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48</v>
          </cell>
          <cell r="BR486">
            <v>185840.14506549339</v>
          </cell>
          <cell r="BS486">
            <v>1808022</v>
          </cell>
          <cell r="BT486">
            <v>863.99999999999989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48</v>
          </cell>
          <cell r="CG486">
            <v>185840.14506549339</v>
          </cell>
          <cell r="CH486">
            <v>1808022</v>
          </cell>
          <cell r="CI486">
            <v>431.99999999999994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48</v>
          </cell>
          <cell r="CU486">
            <v>185840.14506549339</v>
          </cell>
          <cell r="CV486">
            <v>1808022</v>
          </cell>
          <cell r="CW486">
            <v>288</v>
          </cell>
        </row>
        <row r="487">
          <cell r="D487">
            <v>9308231</v>
          </cell>
          <cell r="E487" t="str">
            <v>[단종][EA]멜라선앰플패드_1매(3ml)*15입</v>
          </cell>
          <cell r="F487" t="str">
            <v/>
          </cell>
          <cell r="G487" t="str">
            <v>1</v>
          </cell>
          <cell r="H487">
            <v>0</v>
          </cell>
          <cell r="I487">
            <v>3598.8965517241381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 t="str">
            <v/>
          </cell>
          <cell r="O487" t="str">
            <v/>
          </cell>
          <cell r="P487">
            <v>9860</v>
          </cell>
          <cell r="Q487">
            <v>3598.8965517241381</v>
          </cell>
          <cell r="R487">
            <v>35485120</v>
          </cell>
          <cell r="S487">
            <v>17994.482758620688</v>
          </cell>
          <cell r="T487">
            <v>177425600</v>
          </cell>
          <cell r="U487">
            <v>9860</v>
          </cell>
          <cell r="V487">
            <v>35485120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 t="str">
            <v/>
          </cell>
          <cell r="AI487">
            <v>9860</v>
          </cell>
          <cell r="AJ487">
            <v>3598.8965517241381</v>
          </cell>
          <cell r="AK487">
            <v>35485120</v>
          </cell>
          <cell r="AL487">
            <v>17994.482758620688</v>
          </cell>
          <cell r="AM487">
            <v>177425600</v>
          </cell>
          <cell r="AN487">
            <v>0</v>
          </cell>
          <cell r="AO487" t="str">
            <v>판매계획 미입력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 t="str">
            <v/>
          </cell>
          <cell r="BB487">
            <v>9860</v>
          </cell>
          <cell r="BC487">
            <v>35485120</v>
          </cell>
          <cell r="BD487">
            <v>177425600</v>
          </cell>
          <cell r="BE487" t="str">
            <v>판매계획 미입력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 t="str">
            <v/>
          </cell>
          <cell r="BQ487">
            <v>9860</v>
          </cell>
          <cell r="BR487">
            <v>35485120</v>
          </cell>
          <cell r="BS487">
            <v>177425600</v>
          </cell>
          <cell r="BT487" t="str">
            <v>판매계획 미입력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 t="str">
            <v/>
          </cell>
          <cell r="CF487">
            <v>9860</v>
          </cell>
          <cell r="CG487">
            <v>35485120</v>
          </cell>
          <cell r="CH487">
            <v>177425600</v>
          </cell>
          <cell r="CI487" t="str">
            <v>판매계획 미입력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 t="str">
            <v/>
          </cell>
          <cell r="CT487">
            <v>9860</v>
          </cell>
          <cell r="CU487">
            <v>35485120</v>
          </cell>
          <cell r="CV487">
            <v>177425600</v>
          </cell>
          <cell r="CW487" t="str">
            <v>판매계획 미입력</v>
          </cell>
        </row>
        <row r="488">
          <cell r="D488">
            <v>9308426</v>
          </cell>
          <cell r="E488" t="str">
            <v>[EA]멜라에이레티노0.03프로크림_10ml+1ml(올리브영)</v>
          </cell>
          <cell r="F488">
            <v>7.2999999999999995E-2</v>
          </cell>
          <cell r="G488">
            <v>2</v>
          </cell>
          <cell r="H488">
            <v>0</v>
          </cell>
          <cell r="I488">
            <v>4147.4109996075576</v>
          </cell>
          <cell r="J488">
            <v>1462.5</v>
          </cell>
          <cell r="K488">
            <v>1459</v>
          </cell>
          <cell r="L488">
            <v>1</v>
          </cell>
          <cell r="M488">
            <v>0</v>
          </cell>
          <cell r="N488" t="str">
            <v/>
          </cell>
          <cell r="O488" t="str">
            <v/>
          </cell>
          <cell r="P488">
            <v>17837</v>
          </cell>
          <cell r="Q488">
            <v>4147.4109996075576</v>
          </cell>
          <cell r="R488">
            <v>73977370</v>
          </cell>
          <cell r="S488">
            <v>9090.9095270733378</v>
          </cell>
          <cell r="T488">
            <v>162154553.23440713</v>
          </cell>
          <cell r="U488">
            <v>17837</v>
          </cell>
          <cell r="V488">
            <v>73977370</v>
          </cell>
          <cell r="W488">
            <v>0</v>
          </cell>
          <cell r="X488">
            <v>1459</v>
          </cell>
          <cell r="Y488">
            <v>4147.4112405757369</v>
          </cell>
          <cell r="Z488">
            <v>6718975.9427999528</v>
          </cell>
          <cell r="AA488">
            <v>9090.9095270733378</v>
          </cell>
          <cell r="AB488">
            <v>13263637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16378</v>
          </cell>
          <cell r="AJ488">
            <v>4106.6304834045695</v>
          </cell>
          <cell r="AK488">
            <v>67258394.057200044</v>
          </cell>
          <cell r="AL488">
            <v>9090.9095270733378</v>
          </cell>
          <cell r="AM488">
            <v>148890916.23440713</v>
          </cell>
          <cell r="AN488">
            <v>0</v>
          </cell>
          <cell r="AO488">
            <v>737.01</v>
          </cell>
          <cell r="AP488">
            <v>0</v>
          </cell>
          <cell r="AQ488">
            <v>0</v>
          </cell>
          <cell r="AR488">
            <v>0</v>
          </cell>
          <cell r="AS488">
            <v>1000</v>
          </cell>
          <cell r="AT488">
            <v>4106630.4834045693</v>
          </cell>
          <cell r="AU488">
            <v>9090909.5270733386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15378</v>
          </cell>
          <cell r="BC488">
            <v>63151763.573795468</v>
          </cell>
          <cell r="BD488">
            <v>139800006.7073338</v>
          </cell>
          <cell r="BE488">
            <v>1384.02</v>
          </cell>
          <cell r="BF488">
            <v>0</v>
          </cell>
          <cell r="BG488">
            <v>0</v>
          </cell>
          <cell r="BH488">
            <v>1000</v>
          </cell>
          <cell r="BI488">
            <v>4106630.4834045693</v>
          </cell>
          <cell r="BJ488">
            <v>9090909.5270733386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14378</v>
          </cell>
          <cell r="BR488">
            <v>59045133.090390898</v>
          </cell>
          <cell r="BS488">
            <v>130709097.18026045</v>
          </cell>
          <cell r="BT488">
            <v>884.8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14378</v>
          </cell>
          <cell r="CG488">
            <v>59045133.090390898</v>
          </cell>
          <cell r="CH488">
            <v>130709097.18026045</v>
          </cell>
          <cell r="CI488">
            <v>442.4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14378</v>
          </cell>
          <cell r="CU488">
            <v>59045133.090390898</v>
          </cell>
          <cell r="CV488">
            <v>130709097.18026045</v>
          </cell>
          <cell r="CW488">
            <v>294.93333333333334</v>
          </cell>
        </row>
        <row r="489">
          <cell r="D489">
            <v>9308654</v>
          </cell>
          <cell r="E489" t="str">
            <v>[단종][EA]멜라비토닝앰플쿠션21호페어(본품)_15g</v>
          </cell>
          <cell r="F489">
            <v>5.1999999999999998E-2</v>
          </cell>
          <cell r="G489">
            <v>1</v>
          </cell>
          <cell r="H489">
            <v>0</v>
          </cell>
          <cell r="I489">
            <v>6169</v>
          </cell>
          <cell r="J489">
            <v>87</v>
          </cell>
          <cell r="K489">
            <v>0</v>
          </cell>
          <cell r="L489">
            <v>1</v>
          </cell>
          <cell r="M489">
            <v>0</v>
          </cell>
          <cell r="N489" t="str">
            <v/>
          </cell>
          <cell r="O489" t="str">
            <v/>
          </cell>
          <cell r="P489">
            <v>37</v>
          </cell>
          <cell r="Q489">
            <v>6169</v>
          </cell>
          <cell r="R489">
            <v>228253</v>
          </cell>
          <cell r="S489">
            <v>30845</v>
          </cell>
          <cell r="T489">
            <v>1141265</v>
          </cell>
          <cell r="U489">
            <v>37</v>
          </cell>
          <cell r="V489">
            <v>228253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37</v>
          </cell>
          <cell r="AJ489">
            <v>6169</v>
          </cell>
          <cell r="AK489">
            <v>228253</v>
          </cell>
          <cell r="AL489">
            <v>30845</v>
          </cell>
          <cell r="AM489">
            <v>1141265</v>
          </cell>
          <cell r="AN489">
            <v>0</v>
          </cell>
          <cell r="AO489" t="str">
            <v>판매계획 미입력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37</v>
          </cell>
          <cell r="BC489">
            <v>228253</v>
          </cell>
          <cell r="BD489">
            <v>1141265</v>
          </cell>
          <cell r="BE489" t="str">
            <v>판매계획 미입력</v>
          </cell>
          <cell r="BF489">
            <v>1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37</v>
          </cell>
          <cell r="BR489">
            <v>228253</v>
          </cell>
          <cell r="BS489">
            <v>1141265</v>
          </cell>
          <cell r="BT489">
            <v>38.275862068965523</v>
          </cell>
          <cell r="BU489">
            <v>1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37</v>
          </cell>
          <cell r="CG489">
            <v>228253</v>
          </cell>
          <cell r="CH489">
            <v>1141265</v>
          </cell>
          <cell r="CI489">
            <v>19.137931034482762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37</v>
          </cell>
          <cell r="CU489">
            <v>228253</v>
          </cell>
          <cell r="CV489">
            <v>1141265</v>
          </cell>
          <cell r="CW489">
            <v>12.758620689655173</v>
          </cell>
        </row>
        <row r="490">
          <cell r="D490">
            <v>9308655</v>
          </cell>
          <cell r="E490" t="str">
            <v>[단종][EA]멜라비토닝앰플쿠션21호내추럴(본품)_15g</v>
          </cell>
          <cell r="F490">
            <v>5.1999999999999998E-2</v>
          </cell>
          <cell r="G490">
            <v>1</v>
          </cell>
          <cell r="H490">
            <v>0</v>
          </cell>
          <cell r="I490">
            <v>6158.2</v>
          </cell>
          <cell r="J490">
            <v>2</v>
          </cell>
          <cell r="K490">
            <v>0</v>
          </cell>
          <cell r="L490">
            <v>1</v>
          </cell>
          <cell r="M490">
            <v>0</v>
          </cell>
          <cell r="N490" t="str">
            <v/>
          </cell>
          <cell r="O490" t="str">
            <v/>
          </cell>
          <cell r="P490">
            <v>5</v>
          </cell>
          <cell r="Q490">
            <v>6158.2</v>
          </cell>
          <cell r="R490">
            <v>30791</v>
          </cell>
          <cell r="S490">
            <v>30790.999999999996</v>
          </cell>
          <cell r="T490">
            <v>153954.99999999997</v>
          </cell>
          <cell r="U490">
            <v>5</v>
          </cell>
          <cell r="V490">
            <v>30791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5</v>
          </cell>
          <cell r="AJ490">
            <v>6158.2</v>
          </cell>
          <cell r="AK490">
            <v>30791</v>
          </cell>
          <cell r="AL490">
            <v>30790.999999999993</v>
          </cell>
          <cell r="AM490">
            <v>153954.99999999997</v>
          </cell>
          <cell r="AN490">
            <v>0</v>
          </cell>
          <cell r="AO490" t="str">
            <v>판매계획 미입력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5</v>
          </cell>
          <cell r="BC490">
            <v>30791</v>
          </cell>
          <cell r="BD490">
            <v>153954.99999999997</v>
          </cell>
          <cell r="BE490" t="str">
            <v>판매계획 미입력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5</v>
          </cell>
          <cell r="BR490">
            <v>30791</v>
          </cell>
          <cell r="BS490">
            <v>153954.99999999997</v>
          </cell>
          <cell r="BT490">
            <v>225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5</v>
          </cell>
          <cell r="CG490">
            <v>30791</v>
          </cell>
          <cell r="CH490">
            <v>153954.99999999997</v>
          </cell>
          <cell r="CI490">
            <v>112.5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5</v>
          </cell>
          <cell r="CU490">
            <v>30791</v>
          </cell>
          <cell r="CV490">
            <v>153954.99999999997</v>
          </cell>
          <cell r="CW490">
            <v>75</v>
          </cell>
        </row>
        <row r="491">
          <cell r="D491">
            <v>9308656</v>
          </cell>
          <cell r="E491" t="str">
            <v>[단종][EA]멜라비토닝앰플쿠션23호 베이지(본품)_15g</v>
          </cell>
          <cell r="F491">
            <v>5.1999999999999998E-2</v>
          </cell>
          <cell r="G491">
            <v>1</v>
          </cell>
          <cell r="H491">
            <v>0</v>
          </cell>
          <cell r="I491">
            <v>6160.7941176470586</v>
          </cell>
          <cell r="J491">
            <v>99</v>
          </cell>
          <cell r="K491">
            <v>0</v>
          </cell>
          <cell r="L491">
            <v>1</v>
          </cell>
          <cell r="M491">
            <v>0</v>
          </cell>
          <cell r="N491" t="str">
            <v/>
          </cell>
          <cell r="O491" t="str">
            <v/>
          </cell>
          <cell r="P491">
            <v>34</v>
          </cell>
          <cell r="Q491">
            <v>6160.7941176470586</v>
          </cell>
          <cell r="R491">
            <v>209467</v>
          </cell>
          <cell r="S491">
            <v>30803.97058823529</v>
          </cell>
          <cell r="T491">
            <v>1047334.9999999999</v>
          </cell>
          <cell r="U491">
            <v>34</v>
          </cell>
          <cell r="V491">
            <v>209467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34</v>
          </cell>
          <cell r="AJ491">
            <v>6160.7941176470586</v>
          </cell>
          <cell r="AK491">
            <v>209467</v>
          </cell>
          <cell r="AL491">
            <v>30803.97058823529</v>
          </cell>
          <cell r="AM491">
            <v>1047334.9999999999</v>
          </cell>
          <cell r="AN491">
            <v>0</v>
          </cell>
          <cell r="AO491" t="str">
            <v>판매계획 미입력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34</v>
          </cell>
          <cell r="BC491">
            <v>209467</v>
          </cell>
          <cell r="BD491">
            <v>1047334.9999999999</v>
          </cell>
          <cell r="BE491" t="str">
            <v>판매계획 미입력</v>
          </cell>
          <cell r="BF491">
            <v>1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34</v>
          </cell>
          <cell r="BR491">
            <v>209467</v>
          </cell>
          <cell r="BS491">
            <v>1047334.9999999999</v>
          </cell>
          <cell r="BT491">
            <v>30.909090909090907</v>
          </cell>
          <cell r="BU491">
            <v>1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34</v>
          </cell>
          <cell r="CG491">
            <v>209467</v>
          </cell>
          <cell r="CH491">
            <v>1047334.9999999999</v>
          </cell>
          <cell r="CI491">
            <v>15.454545454545453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34</v>
          </cell>
          <cell r="CU491">
            <v>209467</v>
          </cell>
          <cell r="CV491">
            <v>1047334.9999999999</v>
          </cell>
          <cell r="CW491">
            <v>10.303030303030303</v>
          </cell>
        </row>
        <row r="492">
          <cell r="D492">
            <v>9308657</v>
          </cell>
          <cell r="E492" t="str">
            <v>[단종][EA]멜라비토닝앰플쿠션21호페어(리필)_15g</v>
          </cell>
          <cell r="F492">
            <v>5.1999999999999998E-2</v>
          </cell>
          <cell r="G492">
            <v>3</v>
          </cell>
          <cell r="H492">
            <v>0</v>
          </cell>
          <cell r="I492">
            <v>3289.4095816464237</v>
          </cell>
          <cell r="J492">
            <v>159.66666666666666</v>
          </cell>
          <cell r="K492">
            <v>67</v>
          </cell>
          <cell r="L492">
            <v>1</v>
          </cell>
          <cell r="M492">
            <v>0</v>
          </cell>
          <cell r="N492" t="str">
            <v/>
          </cell>
          <cell r="O492" t="str">
            <v/>
          </cell>
          <cell r="P492">
            <v>2964</v>
          </cell>
          <cell r="Q492">
            <v>3289.4095816464237</v>
          </cell>
          <cell r="R492">
            <v>9749810</v>
          </cell>
          <cell r="S492">
            <v>19960.208955223879</v>
          </cell>
          <cell r="T492">
            <v>59162059.343283579</v>
          </cell>
          <cell r="U492">
            <v>2964</v>
          </cell>
          <cell r="V492">
            <v>9749810</v>
          </cell>
          <cell r="W492">
            <v>0</v>
          </cell>
          <cell r="X492">
            <v>67</v>
          </cell>
          <cell r="Y492">
            <v>3289.4117647058824</v>
          </cell>
          <cell r="Z492">
            <v>244716.77343381438</v>
          </cell>
          <cell r="AA492">
            <v>19960.208955223879</v>
          </cell>
          <cell r="AB492">
            <v>1337334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2897</v>
          </cell>
          <cell r="AJ492">
            <v>3281.0125048554319</v>
          </cell>
          <cell r="AK492">
            <v>9505093.2265661862</v>
          </cell>
          <cell r="AL492">
            <v>19960.208955223879</v>
          </cell>
          <cell r="AM492">
            <v>57824725.343283579</v>
          </cell>
          <cell r="AN492">
            <v>0</v>
          </cell>
          <cell r="AO492" t="str">
            <v>판매계획 미입력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2897</v>
          </cell>
          <cell r="BC492">
            <v>9505093.2265661862</v>
          </cell>
          <cell r="BD492">
            <v>57824725.343283579</v>
          </cell>
          <cell r="BE492" t="str">
            <v>판매계획 미입력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2897</v>
          </cell>
          <cell r="BR492">
            <v>9505093.2265661862</v>
          </cell>
          <cell r="BS492">
            <v>57824725.343283579</v>
          </cell>
          <cell r="BT492">
            <v>1632.9645093945719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2897</v>
          </cell>
          <cell r="CG492">
            <v>9505093.2265661862</v>
          </cell>
          <cell r="CH492">
            <v>57824725.343283579</v>
          </cell>
          <cell r="CI492">
            <v>816.48225469728595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2897</v>
          </cell>
          <cell r="CU492">
            <v>9505093.2265661862</v>
          </cell>
          <cell r="CV492">
            <v>57824725.343283579</v>
          </cell>
          <cell r="CW492">
            <v>544.32150313152408</v>
          </cell>
        </row>
        <row r="493">
          <cell r="D493">
            <v>9308658</v>
          </cell>
          <cell r="E493" t="str">
            <v>[단종][EA]멜라비토닝앰플쿠션21호내추럴(리필)_15g</v>
          </cell>
          <cell r="F493">
            <v>5.1999999999999998E-2</v>
          </cell>
          <cell r="G493">
            <v>1</v>
          </cell>
          <cell r="H493">
            <v>0</v>
          </cell>
          <cell r="I493">
            <v>3364.7777777777778</v>
          </cell>
          <cell r="J493">
            <v>131</v>
          </cell>
          <cell r="K493">
            <v>0</v>
          </cell>
          <cell r="L493">
            <v>1</v>
          </cell>
          <cell r="M493">
            <v>0</v>
          </cell>
          <cell r="N493" t="str">
            <v/>
          </cell>
          <cell r="O493" t="str">
            <v/>
          </cell>
          <cell r="P493">
            <v>9</v>
          </cell>
          <cell r="Q493">
            <v>3364.7777777777778</v>
          </cell>
          <cell r="R493">
            <v>30283</v>
          </cell>
          <cell r="S493">
            <v>16823.888888888887</v>
          </cell>
          <cell r="T493">
            <v>151414.99999999997</v>
          </cell>
          <cell r="U493">
            <v>9</v>
          </cell>
          <cell r="V493">
            <v>30283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9</v>
          </cell>
          <cell r="AJ493">
            <v>3364.7777777777778</v>
          </cell>
          <cell r="AK493">
            <v>30283</v>
          </cell>
          <cell r="AL493">
            <v>16823.888888888887</v>
          </cell>
          <cell r="AM493">
            <v>151414.99999999997</v>
          </cell>
          <cell r="AN493">
            <v>0</v>
          </cell>
          <cell r="AO493" t="str">
            <v>판매계획 미입력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9</v>
          </cell>
          <cell r="BC493">
            <v>30283</v>
          </cell>
          <cell r="BD493">
            <v>151414.99999999997</v>
          </cell>
          <cell r="BE493" t="str">
            <v>판매계획 미입력</v>
          </cell>
          <cell r="BF493">
            <v>1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9</v>
          </cell>
          <cell r="BR493">
            <v>30283</v>
          </cell>
          <cell r="BS493">
            <v>151414.99999999997</v>
          </cell>
          <cell r="BT493">
            <v>6.1832061068702293</v>
          </cell>
          <cell r="BU493">
            <v>1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9</v>
          </cell>
          <cell r="CG493">
            <v>30283</v>
          </cell>
          <cell r="CH493">
            <v>151414.99999999997</v>
          </cell>
          <cell r="CI493">
            <v>3.0916030534351147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9</v>
          </cell>
          <cell r="CU493">
            <v>30283</v>
          </cell>
          <cell r="CV493">
            <v>151414.99999999997</v>
          </cell>
          <cell r="CW493">
            <v>2.0610687022900764</v>
          </cell>
        </row>
        <row r="494">
          <cell r="D494">
            <v>9308659</v>
          </cell>
          <cell r="E494" t="str">
            <v>[단종][EA]멜라비토닝앰플쿠션23호 베이지(리필)_15g</v>
          </cell>
          <cell r="F494">
            <v>5.1999999999999998E-2</v>
          </cell>
          <cell r="G494">
            <v>3</v>
          </cell>
          <cell r="H494">
            <v>0</v>
          </cell>
          <cell r="I494">
            <v>3370.421081376297</v>
          </cell>
          <cell r="J494">
            <v>88.666666666666671</v>
          </cell>
          <cell r="K494">
            <v>43</v>
          </cell>
          <cell r="L494">
            <v>1</v>
          </cell>
          <cell r="M494">
            <v>0</v>
          </cell>
          <cell r="N494" t="str">
            <v/>
          </cell>
          <cell r="O494" t="str">
            <v/>
          </cell>
          <cell r="P494">
            <v>5493</v>
          </cell>
          <cell r="Q494">
            <v>3370.421081376297</v>
          </cell>
          <cell r="R494">
            <v>18513723</v>
          </cell>
          <cell r="S494">
            <v>21599.651162790698</v>
          </cell>
          <cell r="T494">
            <v>118646883.8372093</v>
          </cell>
          <cell r="U494">
            <v>5493</v>
          </cell>
          <cell r="V494">
            <v>18513723</v>
          </cell>
          <cell r="W494">
            <v>0</v>
          </cell>
          <cell r="X494">
            <v>43</v>
          </cell>
          <cell r="Y494">
            <v>3370.4186046511627</v>
          </cell>
          <cell r="Z494">
            <v>160924.80547468385</v>
          </cell>
          <cell r="AA494">
            <v>21599.651162790698</v>
          </cell>
          <cell r="AB494">
            <v>928785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5450</v>
          </cell>
          <cell r="AJ494">
            <v>3367.4859072523518</v>
          </cell>
          <cell r="AK494">
            <v>18352798.194525316</v>
          </cell>
          <cell r="AL494">
            <v>21599.651162790698</v>
          </cell>
          <cell r="AM494">
            <v>117718098.8372093</v>
          </cell>
          <cell r="AN494">
            <v>0</v>
          </cell>
          <cell r="AO494" t="str">
            <v>판매계획 미입력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5450</v>
          </cell>
          <cell r="BC494">
            <v>18352798.194525316</v>
          </cell>
          <cell r="BD494">
            <v>117718098.8372093</v>
          </cell>
          <cell r="BE494" t="str">
            <v>판매계획 미입력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5450</v>
          </cell>
          <cell r="BR494">
            <v>18352798.194525316</v>
          </cell>
          <cell r="BS494">
            <v>117718098.8372093</v>
          </cell>
          <cell r="BT494">
            <v>5531.9548872180449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5450</v>
          </cell>
          <cell r="CG494">
            <v>18352798.194525316</v>
          </cell>
          <cell r="CH494">
            <v>117718098.8372093</v>
          </cell>
          <cell r="CI494">
            <v>2765.9774436090224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5450</v>
          </cell>
          <cell r="CU494">
            <v>18352798.194525316</v>
          </cell>
          <cell r="CV494">
            <v>117718098.8372093</v>
          </cell>
          <cell r="CW494">
            <v>1843.9849624060148</v>
          </cell>
        </row>
        <row r="495">
          <cell r="D495">
            <v>9308772</v>
          </cell>
          <cell r="E495" t="str">
            <v>[EA]이지듀스킨부스터나이아신토닝샷앰플1ml*7ea</v>
          </cell>
          <cell r="F495">
            <v>0.308</v>
          </cell>
          <cell r="G495">
            <v>3</v>
          </cell>
          <cell r="H495">
            <v>0</v>
          </cell>
          <cell r="I495">
            <v>4560.1511879049676</v>
          </cell>
          <cell r="J495">
            <v>60</v>
          </cell>
          <cell r="K495">
            <v>43</v>
          </cell>
          <cell r="L495">
            <v>0</v>
          </cell>
          <cell r="M495">
            <v>0</v>
          </cell>
          <cell r="N495" t="str">
            <v/>
          </cell>
          <cell r="O495" t="str">
            <v/>
          </cell>
          <cell r="P495">
            <v>5093</v>
          </cell>
          <cell r="Q495">
            <v>4560.1511879049676</v>
          </cell>
          <cell r="R495">
            <v>23224850</v>
          </cell>
          <cell r="S495">
            <v>13962.030769230769</v>
          </cell>
          <cell r="T495">
            <v>71108622.70769231</v>
          </cell>
          <cell r="U495">
            <v>5093</v>
          </cell>
          <cell r="V495">
            <v>23224850</v>
          </cell>
          <cell r="W495">
            <v>0</v>
          </cell>
          <cell r="X495">
            <v>65</v>
          </cell>
          <cell r="Y495">
            <v>4560.1509433962265</v>
          </cell>
          <cell r="Z495">
            <v>329126.81626449124</v>
          </cell>
          <cell r="AA495">
            <v>13962.030769230769</v>
          </cell>
          <cell r="AB495">
            <v>907532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5028</v>
          </cell>
          <cell r="AJ495">
            <v>4553.6442290643417</v>
          </cell>
          <cell r="AK495">
            <v>22895723.183735508</v>
          </cell>
          <cell r="AL495">
            <v>13962.030769230771</v>
          </cell>
          <cell r="AM495">
            <v>70201090.70769231</v>
          </cell>
          <cell r="AN495">
            <v>0</v>
          </cell>
          <cell r="AO495">
            <v>2536.1631140654285</v>
          </cell>
          <cell r="AP495">
            <v>0</v>
          </cell>
          <cell r="AQ495">
            <v>0</v>
          </cell>
          <cell r="AR495">
            <v>0</v>
          </cell>
          <cell r="AS495">
            <v>55</v>
          </cell>
          <cell r="AT495">
            <v>250450.43259853878</v>
          </cell>
          <cell r="AU495">
            <v>767911.69230769237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4973</v>
          </cell>
          <cell r="BC495">
            <v>22645272.75113697</v>
          </cell>
          <cell r="BD495">
            <v>69433179.015384629</v>
          </cell>
          <cell r="BE495">
            <v>2353.8907624748704</v>
          </cell>
          <cell r="BF495">
            <v>0</v>
          </cell>
          <cell r="BG495">
            <v>0</v>
          </cell>
          <cell r="BH495">
            <v>61.7135047407534</v>
          </cell>
          <cell r="BI495">
            <v>281021.34471806663</v>
          </cell>
          <cell r="BJ495">
            <v>861645.85206746799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4911.2864952592463</v>
          </cell>
          <cell r="BR495">
            <v>22364251.406418905</v>
          </cell>
          <cell r="BS495">
            <v>68571533.163317144</v>
          </cell>
          <cell r="BT495">
            <v>2345.8196666689332</v>
          </cell>
          <cell r="BU495">
            <v>0</v>
          </cell>
          <cell r="BV495">
            <v>0</v>
          </cell>
          <cell r="BW495">
            <v>61.7135047407534</v>
          </cell>
          <cell r="BX495">
            <v>281021.34471806663</v>
          </cell>
          <cell r="BY495">
            <v>861645.85206746799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4849.5729905184926</v>
          </cell>
          <cell r="CG495">
            <v>22083230.061700836</v>
          </cell>
          <cell r="CH495">
            <v>67709887.311249673</v>
          </cell>
          <cell r="CI495">
            <v>2337.6004309526475</v>
          </cell>
          <cell r="CJ495">
            <v>0</v>
          </cell>
          <cell r="CK495">
            <v>66.713504740753393</v>
          </cell>
          <cell r="CL495">
            <v>303789.5658633883</v>
          </cell>
          <cell r="CM495">
            <v>931456.00591362175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4782.8594857777389</v>
          </cell>
          <cell r="CU495">
            <v>21779440.495837446</v>
          </cell>
          <cell r="CV495">
            <v>66778431.305336051</v>
          </cell>
          <cell r="CW495">
            <v>2391.4297428888694</v>
          </cell>
        </row>
        <row r="496">
          <cell r="D496">
            <v>9308773</v>
          </cell>
          <cell r="E496" t="str">
            <v>[EA]스킨부스터피디알엔리프팅샷앰플1ml*7ea</v>
          </cell>
          <cell r="F496">
            <v>0.308</v>
          </cell>
          <cell r="G496">
            <v>3</v>
          </cell>
          <cell r="H496">
            <v>0</v>
          </cell>
          <cell r="I496">
            <v>4280.1065970207001</v>
          </cell>
          <cell r="J496">
            <v>98.333333333333329</v>
          </cell>
          <cell r="K496">
            <v>29</v>
          </cell>
          <cell r="L496">
            <v>1</v>
          </cell>
          <cell r="M496">
            <v>0</v>
          </cell>
          <cell r="N496" t="str">
            <v/>
          </cell>
          <cell r="O496" t="str">
            <v/>
          </cell>
          <cell r="P496">
            <v>5169</v>
          </cell>
          <cell r="Q496">
            <v>4280.1065970207001</v>
          </cell>
          <cell r="R496">
            <v>22123871</v>
          </cell>
          <cell r="S496">
            <v>21666.103448275862</v>
          </cell>
          <cell r="T496">
            <v>111992088.72413793</v>
          </cell>
          <cell r="U496">
            <v>5169</v>
          </cell>
          <cell r="V496">
            <v>22123871</v>
          </cell>
          <cell r="W496">
            <v>0</v>
          </cell>
          <cell r="X496">
            <v>29</v>
          </cell>
          <cell r="Y496">
            <v>4280.106741573034</v>
          </cell>
          <cell r="Z496">
            <v>137823.50545896706</v>
          </cell>
          <cell r="AA496">
            <v>21666.103448275862</v>
          </cell>
          <cell r="AB496">
            <v>628317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5140</v>
          </cell>
          <cell r="AJ496">
            <v>4277.4411467978662</v>
          </cell>
          <cell r="AK496">
            <v>21986047.494541034</v>
          </cell>
          <cell r="AL496">
            <v>21666.103448275862</v>
          </cell>
          <cell r="AM496">
            <v>111363771.72413793</v>
          </cell>
          <cell r="AN496">
            <v>0</v>
          </cell>
          <cell r="AO496">
            <v>392.76536284449816</v>
          </cell>
          <cell r="AP496">
            <v>0</v>
          </cell>
          <cell r="AQ496">
            <v>0</v>
          </cell>
          <cell r="AR496">
            <v>0</v>
          </cell>
          <cell r="AS496">
            <v>1055</v>
          </cell>
          <cell r="AT496">
            <v>4512700.4098717486</v>
          </cell>
          <cell r="AU496">
            <v>22857739.137931034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4085</v>
          </cell>
          <cell r="BC496">
            <v>17473347.084669285</v>
          </cell>
          <cell r="BD496">
            <v>88506032.586206898</v>
          </cell>
          <cell r="BE496">
            <v>1943.1443349420092</v>
          </cell>
          <cell r="BF496">
            <v>0</v>
          </cell>
          <cell r="BG496">
            <v>0</v>
          </cell>
          <cell r="BH496">
            <v>61.401216555532237</v>
          </cell>
          <cell r="BI496">
            <v>262640.09015807993</v>
          </cell>
          <cell r="BJ496">
            <v>1330325.1097421499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4023.5987834444677</v>
          </cell>
          <cell r="BR496">
            <v>17210706.994511202</v>
          </cell>
          <cell r="BS496">
            <v>87175707.476464748</v>
          </cell>
          <cell r="BT496">
            <v>1601.3561065716731</v>
          </cell>
          <cell r="BU496">
            <v>0</v>
          </cell>
          <cell r="BV496">
            <v>0</v>
          </cell>
          <cell r="BW496">
            <v>61.401216555532237</v>
          </cell>
          <cell r="BX496">
            <v>262640.09015807993</v>
          </cell>
          <cell r="BY496">
            <v>1330325.1097421499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3962.1975668889354</v>
          </cell>
          <cell r="CG496">
            <v>16948066.904353123</v>
          </cell>
          <cell r="CH496">
            <v>85845382.366722599</v>
          </cell>
          <cell r="CI496">
            <v>1355.5352202336528</v>
          </cell>
          <cell r="CJ496">
            <v>0</v>
          </cell>
          <cell r="CK496">
            <v>66.401216555532244</v>
          </cell>
          <cell r="CL496">
            <v>284027.29589206929</v>
          </cell>
          <cell r="CM496">
            <v>1438655.6269835294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3895.7963503334031</v>
          </cell>
          <cell r="CU496">
            <v>16664039.608461054</v>
          </cell>
          <cell r="CV496">
            <v>84406726.73973906</v>
          </cell>
          <cell r="CW496">
            <v>1188.5480390847672</v>
          </cell>
        </row>
        <row r="497">
          <cell r="D497">
            <v>9308774</v>
          </cell>
          <cell r="E497" t="str">
            <v>[EA]스킨부스터엑소좀포어샷앰플1ml*7ea</v>
          </cell>
          <cell r="F497">
            <v>0.308</v>
          </cell>
          <cell r="G497">
            <v>3</v>
          </cell>
          <cell r="H497">
            <v>0</v>
          </cell>
          <cell r="I497">
            <v>4961.1581372387691</v>
          </cell>
          <cell r="J497">
            <v>59.333333333333336</v>
          </cell>
          <cell r="K497">
            <v>43</v>
          </cell>
          <cell r="L497">
            <v>0</v>
          </cell>
          <cell r="M497">
            <v>0</v>
          </cell>
          <cell r="N497" t="str">
            <v/>
          </cell>
          <cell r="O497" t="str">
            <v/>
          </cell>
          <cell r="P497">
            <v>6077</v>
          </cell>
          <cell r="Q497">
            <v>4961.1581372387691</v>
          </cell>
          <cell r="R497">
            <v>30148958</v>
          </cell>
          <cell r="S497">
            <v>21447.18604651163</v>
          </cell>
          <cell r="T497">
            <v>130334549.60465117</v>
          </cell>
          <cell r="U497">
            <v>6077</v>
          </cell>
          <cell r="V497">
            <v>30148958</v>
          </cell>
          <cell r="W497">
            <v>0</v>
          </cell>
          <cell r="X497">
            <v>43</v>
          </cell>
          <cell r="Y497">
            <v>4961.1578947368425</v>
          </cell>
          <cell r="Z497">
            <v>236876.62061856847</v>
          </cell>
          <cell r="AA497">
            <v>21447.18604651163</v>
          </cell>
          <cell r="AB497">
            <v>922229.00000000012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6034</v>
          </cell>
          <cell r="AJ497">
            <v>4957.2557804742182</v>
          </cell>
          <cell r="AK497">
            <v>29912081.379381433</v>
          </cell>
          <cell r="AL497">
            <v>21447.18604651163</v>
          </cell>
          <cell r="AM497">
            <v>129412320.60465117</v>
          </cell>
          <cell r="AN497">
            <v>0</v>
          </cell>
          <cell r="AO497">
            <v>2831.6289448253647</v>
          </cell>
          <cell r="AP497">
            <v>0</v>
          </cell>
          <cell r="AQ497">
            <v>0</v>
          </cell>
          <cell r="AR497">
            <v>0</v>
          </cell>
          <cell r="AS497">
            <v>60</v>
          </cell>
          <cell r="AT497">
            <v>297435.34682845307</v>
          </cell>
          <cell r="AU497">
            <v>1286831.1627906978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5974</v>
          </cell>
          <cell r="BC497">
            <v>29614646.03255298</v>
          </cell>
          <cell r="BD497">
            <v>128125489.44186048</v>
          </cell>
          <cell r="BE497">
            <v>2528.0779558681647</v>
          </cell>
          <cell r="BF497">
            <v>0</v>
          </cell>
          <cell r="BG497">
            <v>0</v>
          </cell>
          <cell r="BH497">
            <v>65.891801253199191</v>
          </cell>
          <cell r="BI497">
            <v>326642.51264828001</v>
          </cell>
          <cell r="BJ497">
            <v>1413193.7204171312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5908.1081987468006</v>
          </cell>
          <cell r="BR497">
            <v>29288003.519904699</v>
          </cell>
          <cell r="BS497">
            <v>126712295.72144334</v>
          </cell>
          <cell r="BT497">
            <v>2579.7479266849955</v>
          </cell>
          <cell r="BU497">
            <v>0</v>
          </cell>
          <cell r="BV497">
            <v>0</v>
          </cell>
          <cell r="BW497">
            <v>65.891801253199191</v>
          </cell>
          <cell r="BX497">
            <v>326642.51264828001</v>
          </cell>
          <cell r="BY497">
            <v>1413193.7204171312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5842.2163974936011</v>
          </cell>
          <cell r="CG497">
            <v>28961361.007256418</v>
          </cell>
          <cell r="CH497">
            <v>125299102.0010262</v>
          </cell>
          <cell r="CI497">
            <v>2634.814153742464</v>
          </cell>
          <cell r="CJ497">
            <v>0</v>
          </cell>
          <cell r="CK497">
            <v>80.891801253199191</v>
          </cell>
          <cell r="CL497">
            <v>401001.34935539332</v>
          </cell>
          <cell r="CM497">
            <v>1734901.5111148057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5761.3245962404017</v>
          </cell>
          <cell r="CU497">
            <v>28560359.657901023</v>
          </cell>
          <cell r="CV497">
            <v>123564200.48991139</v>
          </cell>
          <cell r="CW497">
            <v>2913.0292902339111</v>
          </cell>
        </row>
        <row r="498">
          <cell r="D498">
            <v>9308775</v>
          </cell>
          <cell r="E498" t="str">
            <v>[EA]스킨부스터히알루론글로우샷앰플1ml*7ea</v>
          </cell>
          <cell r="F498">
            <v>0.308</v>
          </cell>
          <cell r="G498">
            <v>3</v>
          </cell>
          <cell r="H498">
            <v>0</v>
          </cell>
          <cell r="I498">
            <v>4210.5502049180332</v>
          </cell>
          <cell r="J498">
            <v>48</v>
          </cell>
          <cell r="K498">
            <v>41</v>
          </cell>
          <cell r="L498">
            <v>1</v>
          </cell>
          <cell r="M498">
            <v>0</v>
          </cell>
          <cell r="N498" t="str">
            <v/>
          </cell>
          <cell r="O498" t="str">
            <v/>
          </cell>
          <cell r="P498">
            <v>4880</v>
          </cell>
          <cell r="Q498">
            <v>4210.5502049180332</v>
          </cell>
          <cell r="R498">
            <v>20547485</v>
          </cell>
          <cell r="S498">
            <v>22297.634146341465</v>
          </cell>
          <cell r="T498">
            <v>108812454.63414635</v>
          </cell>
          <cell r="U498">
            <v>4880</v>
          </cell>
          <cell r="V498">
            <v>20547485</v>
          </cell>
          <cell r="W498">
            <v>0</v>
          </cell>
          <cell r="X498">
            <v>41</v>
          </cell>
          <cell r="Y498">
            <v>4210.55</v>
          </cell>
          <cell r="Z498">
            <v>191687.31733929008</v>
          </cell>
          <cell r="AA498">
            <v>22297.634146341465</v>
          </cell>
          <cell r="AB498">
            <v>914203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4839</v>
          </cell>
          <cell r="AJ498">
            <v>4206.6124576690863</v>
          </cell>
          <cell r="AK498">
            <v>20355797.68266071</v>
          </cell>
          <cell r="AL498">
            <v>22297.634146341465</v>
          </cell>
          <cell r="AM498">
            <v>107898251.63414635</v>
          </cell>
          <cell r="AN498">
            <v>0</v>
          </cell>
          <cell r="AO498">
            <v>5512.7848101265827</v>
          </cell>
          <cell r="AP498">
            <v>0</v>
          </cell>
          <cell r="AQ498">
            <v>0</v>
          </cell>
          <cell r="AR498">
            <v>0</v>
          </cell>
          <cell r="AS498">
            <v>53</v>
          </cell>
          <cell r="AT498">
            <v>222950.46025646158</v>
          </cell>
          <cell r="AU498">
            <v>1181774.6097560977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4786</v>
          </cell>
          <cell r="BC498">
            <v>20132847.222404249</v>
          </cell>
          <cell r="BD498">
            <v>106716477.02439025</v>
          </cell>
          <cell r="BE498">
            <v>10505.853658536585</v>
          </cell>
          <cell r="BF498">
            <v>0</v>
          </cell>
          <cell r="BG498">
            <v>0</v>
          </cell>
          <cell r="BH498">
            <v>13</v>
          </cell>
          <cell r="BI498">
            <v>54685.961949698125</v>
          </cell>
          <cell r="BJ498">
            <v>289869.24390243902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4773</v>
          </cell>
          <cell r="BR498">
            <v>20078161.26045455</v>
          </cell>
          <cell r="BS498">
            <v>106426607.78048781</v>
          </cell>
          <cell r="BT498">
            <v>5652.2368421052633</v>
          </cell>
          <cell r="BU498">
            <v>0</v>
          </cell>
          <cell r="BV498">
            <v>0</v>
          </cell>
          <cell r="BW498">
            <v>13</v>
          </cell>
          <cell r="BX498">
            <v>54685.961949698125</v>
          </cell>
          <cell r="BY498">
            <v>289869.24390243902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4760</v>
          </cell>
          <cell r="CG498">
            <v>20023475.298504852</v>
          </cell>
          <cell r="CH498">
            <v>106136738.53658538</v>
          </cell>
          <cell r="CI498">
            <v>3859.4594594594591</v>
          </cell>
          <cell r="CJ498">
            <v>0</v>
          </cell>
          <cell r="CK498">
            <v>15</v>
          </cell>
          <cell r="CL498">
            <v>63099.186865036296</v>
          </cell>
          <cell r="CM498">
            <v>334464.51219512196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4745</v>
          </cell>
          <cell r="CU498">
            <v>19960376.111639816</v>
          </cell>
          <cell r="CV498">
            <v>105802274.02439025</v>
          </cell>
          <cell r="CW498">
            <v>2965.625</v>
          </cell>
        </row>
        <row r="499">
          <cell r="D499">
            <v>9308816</v>
          </cell>
          <cell r="E499" t="str">
            <v>[세트]한가인패키지_항산화크림50ml+앰플1ml</v>
          </cell>
          <cell r="F499" t="str">
            <v/>
          </cell>
          <cell r="G499" t="str">
            <v>1</v>
          </cell>
          <cell r="H499">
            <v>0</v>
          </cell>
          <cell r="I499">
            <v>4374.8293650793648</v>
          </cell>
          <cell r="J499">
            <v>350</v>
          </cell>
          <cell r="K499">
            <v>350</v>
          </cell>
          <cell r="L499">
            <v>1</v>
          </cell>
          <cell r="M499">
            <v>0</v>
          </cell>
          <cell r="N499" t="str">
            <v/>
          </cell>
          <cell r="O499" t="str">
            <v/>
          </cell>
          <cell r="P499">
            <v>504</v>
          </cell>
          <cell r="Q499">
            <v>4374.8293650793648</v>
          </cell>
          <cell r="R499">
            <v>2204914</v>
          </cell>
          <cell r="S499">
            <v>9090.908571428572</v>
          </cell>
          <cell r="T499">
            <v>4581817.92</v>
          </cell>
          <cell r="U499">
            <v>504</v>
          </cell>
          <cell r="V499">
            <v>2204914</v>
          </cell>
          <cell r="W499">
            <v>0</v>
          </cell>
          <cell r="X499">
            <v>350</v>
          </cell>
          <cell r="Y499">
            <v>4374.8285714285712</v>
          </cell>
          <cell r="Z499">
            <v>1700199.0843369199</v>
          </cell>
          <cell r="AA499">
            <v>9090.908571428572</v>
          </cell>
          <cell r="AB499">
            <v>3181818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 t="str">
            <v/>
          </cell>
          <cell r="AI499">
            <v>154</v>
          </cell>
          <cell r="AJ499">
            <v>3277.3695822277928</v>
          </cell>
          <cell r="AK499">
            <v>504714.91566308006</v>
          </cell>
          <cell r="AL499">
            <v>9090.9085714285702</v>
          </cell>
          <cell r="AM499">
            <v>1399999.92</v>
          </cell>
          <cell r="AN499">
            <v>0</v>
          </cell>
          <cell r="AO499" t="str">
            <v>판매계획 미입력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/>
          </cell>
          <cell r="BB499">
            <v>154</v>
          </cell>
          <cell r="BC499">
            <v>504714.91566308006</v>
          </cell>
          <cell r="BD499">
            <v>1399999.92</v>
          </cell>
          <cell r="BE499" t="str">
            <v>판매계획 미입력</v>
          </cell>
          <cell r="BF499">
            <v>1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 t="str">
            <v/>
          </cell>
          <cell r="BQ499">
            <v>154</v>
          </cell>
          <cell r="BR499">
            <v>504714.91566308006</v>
          </cell>
          <cell r="BS499">
            <v>1399999.92</v>
          </cell>
          <cell r="BT499">
            <v>39.599999999999994</v>
          </cell>
          <cell r="BU499">
            <v>1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 t="str">
            <v/>
          </cell>
          <cell r="CF499">
            <v>154</v>
          </cell>
          <cell r="CG499">
            <v>504714.91566308006</v>
          </cell>
          <cell r="CH499">
            <v>1399999.92</v>
          </cell>
          <cell r="CI499">
            <v>19.799999999999997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 t="str">
            <v/>
          </cell>
          <cell r="CT499">
            <v>154</v>
          </cell>
          <cell r="CU499">
            <v>504714.91566308006</v>
          </cell>
          <cell r="CV499">
            <v>1399999.92</v>
          </cell>
          <cell r="CW499">
            <v>13.2</v>
          </cell>
        </row>
        <row r="500">
          <cell r="D500">
            <v>9308817</v>
          </cell>
          <cell r="E500" t="str">
            <v>[세트]이지듀한가인슬리브(쿠팡앰플샷2종)</v>
          </cell>
          <cell r="F500" t="str">
            <v/>
          </cell>
          <cell r="G500" t="str">
            <v>1</v>
          </cell>
          <cell r="H500">
            <v>0</v>
          </cell>
          <cell r="I500">
            <v>3574.2813704496789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 t="str">
            <v/>
          </cell>
          <cell r="O500" t="str">
            <v/>
          </cell>
          <cell r="P500">
            <v>2335</v>
          </cell>
          <cell r="Q500">
            <v>3574.2813704496789</v>
          </cell>
          <cell r="R500">
            <v>8345947</v>
          </cell>
          <cell r="S500">
            <v>17871.406852248394</v>
          </cell>
          <cell r="T500">
            <v>41729735</v>
          </cell>
          <cell r="U500">
            <v>2335</v>
          </cell>
          <cell r="V500">
            <v>8345947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 t="str">
            <v/>
          </cell>
          <cell r="AI500">
            <v>2335</v>
          </cell>
          <cell r="AJ500">
            <v>3574.2813704496789</v>
          </cell>
          <cell r="AK500">
            <v>8345947</v>
          </cell>
          <cell r="AL500">
            <v>17871.406852248394</v>
          </cell>
          <cell r="AM500">
            <v>41729735</v>
          </cell>
          <cell r="AN500">
            <v>0</v>
          </cell>
          <cell r="AO500" t="str">
            <v>판매계획 미입력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 t="str">
            <v/>
          </cell>
          <cell r="BB500">
            <v>2335</v>
          </cell>
          <cell r="BC500">
            <v>8345947</v>
          </cell>
          <cell r="BD500">
            <v>41729735</v>
          </cell>
          <cell r="BE500" t="str">
            <v>판매계획 미입력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 t="str">
            <v/>
          </cell>
          <cell r="BQ500">
            <v>2335</v>
          </cell>
          <cell r="BR500">
            <v>8345947</v>
          </cell>
          <cell r="BS500">
            <v>41729735</v>
          </cell>
          <cell r="BT500" t="str">
            <v>판매계획 미입력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 t="str">
            <v/>
          </cell>
          <cell r="CF500">
            <v>2335</v>
          </cell>
          <cell r="CG500">
            <v>8345947</v>
          </cell>
          <cell r="CH500">
            <v>41729735</v>
          </cell>
          <cell r="CI500" t="str">
            <v>판매계획 미입력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 t="str">
            <v/>
          </cell>
          <cell r="CT500">
            <v>2335</v>
          </cell>
          <cell r="CU500">
            <v>8345947</v>
          </cell>
          <cell r="CV500">
            <v>41729735</v>
          </cell>
          <cell r="CW500" t="str">
            <v>판매계획 미입력</v>
          </cell>
        </row>
        <row r="501">
          <cell r="D501">
            <v>9308885</v>
          </cell>
          <cell r="E501" t="str">
            <v>24추석_멜라토닝데일리케어세트(베리어토너,기미크림,앰플,패치)</v>
          </cell>
          <cell r="F501" t="str">
            <v/>
          </cell>
          <cell r="G501" t="str">
            <v>1</v>
          </cell>
          <cell r="H501">
            <v>0</v>
          </cell>
          <cell r="I501">
            <v>13111.90909090909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 t="str">
            <v/>
          </cell>
          <cell r="O501" t="str">
            <v/>
          </cell>
          <cell r="P501">
            <v>11</v>
          </cell>
          <cell r="Q501">
            <v>13111.90909090909</v>
          </cell>
          <cell r="R501">
            <v>144231</v>
          </cell>
          <cell r="S501">
            <v>65559.545454545441</v>
          </cell>
          <cell r="T501">
            <v>721154.99999999988</v>
          </cell>
          <cell r="U501">
            <v>11</v>
          </cell>
          <cell r="V501">
            <v>144231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 t="str">
            <v/>
          </cell>
          <cell r="AI501">
            <v>11</v>
          </cell>
          <cell r="AJ501">
            <v>13111.90909090909</v>
          </cell>
          <cell r="AK501">
            <v>144231</v>
          </cell>
          <cell r="AL501">
            <v>65559.545454545441</v>
          </cell>
          <cell r="AM501">
            <v>721154.99999999988</v>
          </cell>
          <cell r="AN501">
            <v>0</v>
          </cell>
          <cell r="AO501" t="str">
            <v>판매계획 미입력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/>
          </cell>
          <cell r="BB501">
            <v>11</v>
          </cell>
          <cell r="BC501">
            <v>144231</v>
          </cell>
          <cell r="BD501">
            <v>721154.99999999988</v>
          </cell>
          <cell r="BE501" t="str">
            <v>판매계획 미입력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 t="str">
            <v/>
          </cell>
          <cell r="BQ501">
            <v>11</v>
          </cell>
          <cell r="BR501">
            <v>144231</v>
          </cell>
          <cell r="BS501">
            <v>721154.99999999988</v>
          </cell>
          <cell r="BT501" t="str">
            <v>판매계획 미입력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 t="str">
            <v/>
          </cell>
          <cell r="CF501">
            <v>11</v>
          </cell>
          <cell r="CG501">
            <v>144231</v>
          </cell>
          <cell r="CH501">
            <v>721154.99999999988</v>
          </cell>
          <cell r="CI501" t="str">
            <v>판매계획 미입력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 t="str">
            <v/>
          </cell>
          <cell r="CT501">
            <v>11</v>
          </cell>
          <cell r="CU501">
            <v>144231</v>
          </cell>
          <cell r="CV501">
            <v>721154.99999999988</v>
          </cell>
          <cell r="CW501" t="str">
            <v>판매계획 미입력</v>
          </cell>
        </row>
        <row r="502">
          <cell r="D502">
            <v>9309250</v>
          </cell>
          <cell r="E502" t="str">
            <v>[oy기획]스킨부스터나이아신토닝샷앰플1ml*7ea</v>
          </cell>
          <cell r="F502" t="str">
            <v/>
          </cell>
          <cell r="G502">
            <v>3</v>
          </cell>
          <cell r="H502">
            <v>0</v>
          </cell>
          <cell r="I502">
            <v>6253.0776699029129</v>
          </cell>
          <cell r="J502">
            <v>133.66666666666666</v>
          </cell>
          <cell r="K502">
            <v>101</v>
          </cell>
          <cell r="L502">
            <v>1</v>
          </cell>
          <cell r="M502">
            <v>0</v>
          </cell>
          <cell r="N502" t="str">
            <v/>
          </cell>
          <cell r="O502" t="str">
            <v/>
          </cell>
          <cell r="P502">
            <v>103</v>
          </cell>
          <cell r="Q502">
            <v>6253.0776699029129</v>
          </cell>
          <cell r="R502">
            <v>644067</v>
          </cell>
          <cell r="S502">
            <v>15226.356435643564</v>
          </cell>
          <cell r="T502">
            <v>1568314.712871287</v>
          </cell>
          <cell r="U502">
            <v>103</v>
          </cell>
          <cell r="V502">
            <v>644067</v>
          </cell>
          <cell r="W502">
            <v>0</v>
          </cell>
          <cell r="X502">
            <v>101</v>
          </cell>
          <cell r="Y502">
            <v>6248.5377358490568</v>
          </cell>
          <cell r="Z502">
            <v>700761.87268102646</v>
          </cell>
          <cell r="AA502">
            <v>15226.356435643564</v>
          </cell>
          <cell r="AB502">
            <v>1537862</v>
          </cell>
          <cell r="AC502">
            <v>200</v>
          </cell>
          <cell r="AD502">
            <v>6246.1949999999997</v>
          </cell>
          <cell r="AE502">
            <v>1249239</v>
          </cell>
          <cell r="AF502">
            <v>15226.356435643564</v>
          </cell>
          <cell r="AG502">
            <v>3045271.2871287125</v>
          </cell>
          <cell r="AH502" t="str">
            <v/>
          </cell>
          <cell r="AI502">
            <v>202</v>
          </cell>
          <cell r="AJ502">
            <v>5903.6837986087803</v>
          </cell>
          <cell r="AK502">
            <v>1192544.1273189737</v>
          </cell>
          <cell r="AL502">
            <v>15226.356435643564</v>
          </cell>
          <cell r="AM502">
            <v>3075724</v>
          </cell>
          <cell r="AN502">
            <v>0</v>
          </cell>
          <cell r="AO502" t="str">
            <v>판매계획 미입력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 t="str">
            <v/>
          </cell>
          <cell r="BB502">
            <v>202</v>
          </cell>
          <cell r="BC502">
            <v>1192544.1273189737</v>
          </cell>
          <cell r="BD502">
            <v>3075724</v>
          </cell>
          <cell r="BE502" t="str">
            <v>판매계획 미입력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 t="str">
            <v/>
          </cell>
          <cell r="BQ502">
            <v>202</v>
          </cell>
          <cell r="BR502">
            <v>1192544.1273189737</v>
          </cell>
          <cell r="BS502">
            <v>3075724</v>
          </cell>
          <cell r="BT502">
            <v>136.00997506234415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 t="str">
            <v/>
          </cell>
          <cell r="CF502">
            <v>202</v>
          </cell>
          <cell r="CG502">
            <v>1192544.1273189737</v>
          </cell>
          <cell r="CH502">
            <v>3075724</v>
          </cell>
          <cell r="CI502">
            <v>68.004987531172077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 t="str">
            <v/>
          </cell>
          <cell r="CT502">
            <v>202</v>
          </cell>
          <cell r="CU502">
            <v>1192544.1273189737</v>
          </cell>
          <cell r="CV502">
            <v>3075724</v>
          </cell>
          <cell r="CW502">
            <v>45.336658354114711</v>
          </cell>
        </row>
        <row r="503">
          <cell r="D503">
            <v>9309251</v>
          </cell>
          <cell r="E503" t="str">
            <v>[oy기획]스킨부스터피디알엔리프팅샷앰플1ml*7ea</v>
          </cell>
          <cell r="F503" t="str">
            <v/>
          </cell>
          <cell r="G503">
            <v>3</v>
          </cell>
          <cell r="H503">
            <v>0</v>
          </cell>
          <cell r="I503">
            <v>5983.738636363636</v>
          </cell>
          <cell r="J503">
            <v>133.33333333333334</v>
          </cell>
          <cell r="K503">
            <v>50</v>
          </cell>
          <cell r="L503">
            <v>1</v>
          </cell>
          <cell r="M503">
            <v>0</v>
          </cell>
          <cell r="N503" t="str">
            <v/>
          </cell>
          <cell r="O503" t="str">
            <v/>
          </cell>
          <cell r="P503">
            <v>88</v>
          </cell>
          <cell r="Q503">
            <v>5983.738636363636</v>
          </cell>
          <cell r="R503">
            <v>526569</v>
          </cell>
          <cell r="S503">
            <v>15228.18</v>
          </cell>
          <cell r="T503">
            <v>1340079.8400000001</v>
          </cell>
          <cell r="U503">
            <v>88</v>
          </cell>
          <cell r="V503">
            <v>526569</v>
          </cell>
          <cell r="W503">
            <v>0</v>
          </cell>
          <cell r="X503">
            <v>50</v>
          </cell>
          <cell r="Y503">
            <v>5971.52</v>
          </cell>
          <cell r="Z503">
            <v>331532.10366119177</v>
          </cell>
          <cell r="AA503">
            <v>15228.18</v>
          </cell>
          <cell r="AB503">
            <v>761409</v>
          </cell>
          <cell r="AC503">
            <v>200</v>
          </cell>
          <cell r="AD503">
            <v>5966.15</v>
          </cell>
          <cell r="AE503">
            <v>1193230</v>
          </cell>
          <cell r="AF503">
            <v>15228.18</v>
          </cell>
          <cell r="AG503">
            <v>3045636</v>
          </cell>
          <cell r="AH503" t="str">
            <v/>
          </cell>
          <cell r="AI503">
            <v>238</v>
          </cell>
          <cell r="AJ503">
            <v>5833.0541862975142</v>
          </cell>
          <cell r="AK503">
            <v>1388266.8963388084</v>
          </cell>
          <cell r="AL503">
            <v>15228.179999999998</v>
          </cell>
          <cell r="AM503">
            <v>3624306.84</v>
          </cell>
          <cell r="AN503">
            <v>0</v>
          </cell>
          <cell r="AO503" t="str">
            <v>판매계획 미입력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 t="str">
            <v/>
          </cell>
          <cell r="BB503">
            <v>238</v>
          </cell>
          <cell r="BC503">
            <v>1388266.8963388084</v>
          </cell>
          <cell r="BD503">
            <v>3624306.84</v>
          </cell>
          <cell r="BE503" t="str">
            <v>판매계획 미입력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 t="str">
            <v/>
          </cell>
          <cell r="BQ503">
            <v>238</v>
          </cell>
          <cell r="BR503">
            <v>1388266.8963388084</v>
          </cell>
          <cell r="BS503">
            <v>3624306.84</v>
          </cell>
          <cell r="BT503">
            <v>160.64999999999998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 t="str">
            <v/>
          </cell>
          <cell r="CF503">
            <v>238</v>
          </cell>
          <cell r="CG503">
            <v>1388266.8963388084</v>
          </cell>
          <cell r="CH503">
            <v>3624306.84</v>
          </cell>
          <cell r="CI503">
            <v>80.324999999999989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 t="str">
            <v/>
          </cell>
          <cell r="CT503">
            <v>238</v>
          </cell>
          <cell r="CU503">
            <v>1388266.8963388084</v>
          </cell>
          <cell r="CV503">
            <v>3624306.84</v>
          </cell>
          <cell r="CW503">
            <v>53.55</v>
          </cell>
        </row>
        <row r="504">
          <cell r="D504">
            <v>9309252</v>
          </cell>
          <cell r="E504" t="str">
            <v>[oy기획]스킨부스터엑소좀포어샷앰플1ml*7ea</v>
          </cell>
          <cell r="F504" t="str">
            <v/>
          </cell>
          <cell r="G504">
            <v>3</v>
          </cell>
          <cell r="H504">
            <v>0</v>
          </cell>
          <cell r="I504">
            <v>6689.202898550725</v>
          </cell>
          <cell r="J504">
            <v>83.333333333333329</v>
          </cell>
          <cell r="K504">
            <v>50</v>
          </cell>
          <cell r="L504">
            <v>1</v>
          </cell>
          <cell r="M504">
            <v>0</v>
          </cell>
          <cell r="N504" t="str">
            <v/>
          </cell>
          <cell r="O504" t="str">
            <v/>
          </cell>
          <cell r="P504">
            <v>207</v>
          </cell>
          <cell r="Q504">
            <v>6689.202898550725</v>
          </cell>
          <cell r="R504">
            <v>1384665</v>
          </cell>
          <cell r="S504">
            <v>15228.18</v>
          </cell>
          <cell r="T504">
            <v>3152233.2600000002</v>
          </cell>
          <cell r="U504">
            <v>207</v>
          </cell>
          <cell r="V504">
            <v>1384665</v>
          </cell>
          <cell r="W504">
            <v>0</v>
          </cell>
          <cell r="X504">
            <v>50</v>
          </cell>
          <cell r="Y504">
            <v>6675.520833333333</v>
          </cell>
          <cell r="Z504">
            <v>370617.44160768308</v>
          </cell>
          <cell r="AA504">
            <v>15228.18</v>
          </cell>
          <cell r="AB504">
            <v>761409</v>
          </cell>
          <cell r="AC504">
            <v>100</v>
          </cell>
          <cell r="AD504">
            <v>6647.21</v>
          </cell>
          <cell r="AE504">
            <v>664721</v>
          </cell>
          <cell r="AF504">
            <v>15228.18</v>
          </cell>
          <cell r="AG504">
            <v>1522818</v>
          </cell>
          <cell r="AH504" t="str">
            <v/>
          </cell>
          <cell r="AI504">
            <v>257</v>
          </cell>
          <cell r="AJ504">
            <v>6532.1733789584323</v>
          </cell>
          <cell r="AK504">
            <v>1678768.558392317</v>
          </cell>
          <cell r="AL504">
            <v>15228.179999999998</v>
          </cell>
          <cell r="AM504">
            <v>3913642.26</v>
          </cell>
          <cell r="AN504">
            <v>0</v>
          </cell>
          <cell r="AO504" t="str">
            <v>판매계획 미입력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/>
          </cell>
          <cell r="BB504">
            <v>257</v>
          </cell>
          <cell r="BC504">
            <v>1678768.558392317</v>
          </cell>
          <cell r="BD504">
            <v>3913642.26</v>
          </cell>
          <cell r="BE504" t="str">
            <v>판매계획 미입력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 t="str">
            <v/>
          </cell>
          <cell r="BQ504">
            <v>257</v>
          </cell>
          <cell r="BR504">
            <v>1678768.558392317</v>
          </cell>
          <cell r="BS504">
            <v>3913642.26</v>
          </cell>
          <cell r="BT504">
            <v>277.56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 t="str">
            <v/>
          </cell>
          <cell r="CF504">
            <v>257</v>
          </cell>
          <cell r="CG504">
            <v>1678768.558392317</v>
          </cell>
          <cell r="CH504">
            <v>3913642.26</v>
          </cell>
          <cell r="CI504">
            <v>138.78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 t="str">
            <v/>
          </cell>
          <cell r="CT504">
            <v>257</v>
          </cell>
          <cell r="CU504">
            <v>1678768.558392317</v>
          </cell>
          <cell r="CV504">
            <v>3913642.26</v>
          </cell>
          <cell r="CW504">
            <v>92.52</v>
          </cell>
        </row>
        <row r="505">
          <cell r="D505">
            <v>9309253</v>
          </cell>
          <cell r="E505" t="str">
            <v>[oy기획]스킨부스터히알루론글로우샷앰플1ml*7ea</v>
          </cell>
          <cell r="F505" t="str">
            <v/>
          </cell>
          <cell r="G505">
            <v>3</v>
          </cell>
          <cell r="H505">
            <v>0</v>
          </cell>
          <cell r="I505">
            <v>5930.6613418530351</v>
          </cell>
          <cell r="J505">
            <v>50</v>
          </cell>
          <cell r="K505">
            <v>50</v>
          </cell>
          <cell r="L505">
            <v>1</v>
          </cell>
          <cell r="M505">
            <v>0</v>
          </cell>
          <cell r="N505" t="str">
            <v/>
          </cell>
          <cell r="O505" t="str">
            <v/>
          </cell>
          <cell r="P505">
            <v>313</v>
          </cell>
          <cell r="Q505">
            <v>5930.6613418530351</v>
          </cell>
          <cell r="R505">
            <v>1856297</v>
          </cell>
          <cell r="S505">
            <v>15228.18</v>
          </cell>
          <cell r="T505">
            <v>4766420.34</v>
          </cell>
          <cell r="U505">
            <v>313</v>
          </cell>
          <cell r="V505">
            <v>1856297</v>
          </cell>
          <cell r="W505">
            <v>0</v>
          </cell>
          <cell r="X505">
            <v>50</v>
          </cell>
          <cell r="Y505">
            <v>5930.6486486486483</v>
          </cell>
          <cell r="Z505">
            <v>329262.9720007453</v>
          </cell>
          <cell r="AA505">
            <v>15228.18</v>
          </cell>
          <cell r="AB505">
            <v>761409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 t="str">
            <v/>
          </cell>
          <cell r="AI505">
            <v>263</v>
          </cell>
          <cell r="AJ505">
            <v>5806.2130342176979</v>
          </cell>
          <cell r="AK505">
            <v>1527034.0279992546</v>
          </cell>
          <cell r="AL505">
            <v>15228.18</v>
          </cell>
          <cell r="AM505">
            <v>4005011.34</v>
          </cell>
          <cell r="AN505">
            <v>0</v>
          </cell>
          <cell r="AO505" t="str">
            <v>판매계획 미입력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/>
          </cell>
          <cell r="BB505">
            <v>263</v>
          </cell>
          <cell r="BC505">
            <v>1527034.0279992546</v>
          </cell>
          <cell r="BD505">
            <v>4005011.34</v>
          </cell>
          <cell r="BE505" t="str">
            <v>판매계획 미입력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 t="str">
            <v/>
          </cell>
          <cell r="BQ505">
            <v>263</v>
          </cell>
          <cell r="BR505">
            <v>1527034.0279992546</v>
          </cell>
          <cell r="BS505">
            <v>4005011.34</v>
          </cell>
          <cell r="BT505">
            <v>473.4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 t="str">
            <v/>
          </cell>
          <cell r="CF505">
            <v>263</v>
          </cell>
          <cell r="CG505">
            <v>1527034.0279992546</v>
          </cell>
          <cell r="CH505">
            <v>4005011.34</v>
          </cell>
          <cell r="CI505">
            <v>236.7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 t="str">
            <v/>
          </cell>
          <cell r="CT505">
            <v>263</v>
          </cell>
          <cell r="CU505">
            <v>1527034.0279992546</v>
          </cell>
          <cell r="CV505">
            <v>4005011.34</v>
          </cell>
          <cell r="CW505">
            <v>157.79999999999998</v>
          </cell>
        </row>
        <row r="506">
          <cell r="D506">
            <v>9309330</v>
          </cell>
          <cell r="E506" t="str">
            <v>이지듀스킨부스터엠티에스앰플(본품) 3.5g</v>
          </cell>
          <cell r="F506" t="str">
            <v/>
          </cell>
          <cell r="G506">
            <v>2</v>
          </cell>
          <cell r="H506">
            <v>0</v>
          </cell>
          <cell r="I506">
            <v>1871.7201646090534</v>
          </cell>
          <cell r="J506">
            <v>121</v>
          </cell>
          <cell r="K506">
            <v>0</v>
          </cell>
          <cell r="L506">
            <v>1</v>
          </cell>
          <cell r="M506">
            <v>0</v>
          </cell>
          <cell r="N506" t="str">
            <v/>
          </cell>
          <cell r="O506" t="str">
            <v/>
          </cell>
          <cell r="P506">
            <v>243</v>
          </cell>
          <cell r="Q506">
            <v>1871.7201646090534</v>
          </cell>
          <cell r="R506">
            <v>454828</v>
          </cell>
          <cell r="S506">
            <v>9358.6008230452662</v>
          </cell>
          <cell r="T506">
            <v>2274139.9999999995</v>
          </cell>
          <cell r="U506">
            <v>243</v>
          </cell>
          <cell r="V506">
            <v>454828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 t="str">
            <v/>
          </cell>
          <cell r="AI506">
            <v>243</v>
          </cell>
          <cell r="AJ506">
            <v>1871.7201646090534</v>
          </cell>
          <cell r="AK506">
            <v>454828</v>
          </cell>
          <cell r="AL506">
            <v>9358.6008230452662</v>
          </cell>
          <cell r="AM506">
            <v>2274139.9999999995</v>
          </cell>
          <cell r="AN506">
            <v>0</v>
          </cell>
          <cell r="AO506" t="str">
            <v>판매계획 미입력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/>
          </cell>
          <cell r="BB506">
            <v>243</v>
          </cell>
          <cell r="BC506">
            <v>454828</v>
          </cell>
          <cell r="BD506">
            <v>2274139.9999999995</v>
          </cell>
          <cell r="BE506" t="str">
            <v>판매계획 미입력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 t="str">
            <v/>
          </cell>
          <cell r="BQ506">
            <v>243</v>
          </cell>
          <cell r="BR506">
            <v>454828</v>
          </cell>
          <cell r="BS506">
            <v>2274139.9999999995</v>
          </cell>
          <cell r="BT506">
            <v>180.74380165289253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 t="str">
            <v/>
          </cell>
          <cell r="CF506">
            <v>243</v>
          </cell>
          <cell r="CG506">
            <v>454828</v>
          </cell>
          <cell r="CH506">
            <v>2274139.9999999995</v>
          </cell>
          <cell r="CI506">
            <v>90.371900826446264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 t="str">
            <v/>
          </cell>
          <cell r="CT506">
            <v>243</v>
          </cell>
          <cell r="CU506">
            <v>454828</v>
          </cell>
          <cell r="CV506">
            <v>2274139.9999999995</v>
          </cell>
          <cell r="CW506">
            <v>60.247933884297524</v>
          </cell>
        </row>
        <row r="507">
          <cell r="D507">
            <v>9309503</v>
          </cell>
          <cell r="E507" t="str">
            <v>[EA]멜라비토닝앰플쿠션19호페어(본품)_V2</v>
          </cell>
          <cell r="F507">
            <v>6.6000000000000003E-2</v>
          </cell>
          <cell r="G507">
            <v>3</v>
          </cell>
          <cell r="H507">
            <v>0</v>
          </cell>
          <cell r="I507">
            <v>5247.5465729349735</v>
          </cell>
          <cell r="J507">
            <v>6.333333333333333</v>
          </cell>
          <cell r="K507">
            <v>-1</v>
          </cell>
          <cell r="L507">
            <v>1</v>
          </cell>
          <cell r="M507">
            <v>0</v>
          </cell>
          <cell r="N507" t="str">
            <v/>
          </cell>
          <cell r="O507" t="str">
            <v/>
          </cell>
          <cell r="P507">
            <v>569</v>
          </cell>
          <cell r="Q507">
            <v>5247.5465729349735</v>
          </cell>
          <cell r="R507">
            <v>2985854</v>
          </cell>
          <cell r="S507">
            <v>27273</v>
          </cell>
          <cell r="T507">
            <v>15518337</v>
          </cell>
          <cell r="U507">
            <v>569</v>
          </cell>
          <cell r="V507">
            <v>2985854</v>
          </cell>
          <cell r="W507">
            <v>0</v>
          </cell>
          <cell r="X507">
            <v>-1</v>
          </cell>
          <cell r="Y507">
            <v>0</v>
          </cell>
          <cell r="Z507">
            <v>0</v>
          </cell>
          <cell r="AA507">
            <v>27273</v>
          </cell>
          <cell r="AB507">
            <v>-27273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570</v>
          </cell>
          <cell r="AJ507">
            <v>5238.3403508771926</v>
          </cell>
          <cell r="AK507">
            <v>2985854</v>
          </cell>
          <cell r="AL507">
            <v>27273</v>
          </cell>
          <cell r="AM507">
            <v>15545610</v>
          </cell>
          <cell r="AN507">
            <v>0</v>
          </cell>
          <cell r="AO507" t="str">
            <v>판매계획 미입력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570</v>
          </cell>
          <cell r="BC507">
            <v>2985854</v>
          </cell>
          <cell r="BD507">
            <v>15545610</v>
          </cell>
          <cell r="BE507" t="str">
            <v>판매계획 미입력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570</v>
          </cell>
          <cell r="BR507">
            <v>2985854</v>
          </cell>
          <cell r="BS507">
            <v>15545610</v>
          </cell>
          <cell r="BT507">
            <v>8100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570</v>
          </cell>
          <cell r="CG507">
            <v>2985854</v>
          </cell>
          <cell r="CH507">
            <v>15545610</v>
          </cell>
          <cell r="CI507">
            <v>4050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570</v>
          </cell>
          <cell r="CU507">
            <v>2985854</v>
          </cell>
          <cell r="CV507">
            <v>15545610</v>
          </cell>
          <cell r="CW507">
            <v>2700</v>
          </cell>
        </row>
        <row r="508">
          <cell r="D508">
            <v>9309505</v>
          </cell>
          <cell r="E508" t="str">
            <v>[EA]멜라비토닝앰플쿠션21호내추럴(본품)_V2</v>
          </cell>
          <cell r="F508">
            <v>6.6000000000000003E-2</v>
          </cell>
          <cell r="G508" t="str">
            <v>1</v>
          </cell>
          <cell r="H508">
            <v>0</v>
          </cell>
          <cell r="I508">
            <v>5272.9903381642516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 t="str">
            <v/>
          </cell>
          <cell r="O508" t="str">
            <v/>
          </cell>
          <cell r="P508">
            <v>207</v>
          </cell>
          <cell r="Q508">
            <v>5272.9903381642516</v>
          </cell>
          <cell r="R508">
            <v>1091509</v>
          </cell>
          <cell r="S508">
            <v>26364.951690821257</v>
          </cell>
          <cell r="T508">
            <v>5457545</v>
          </cell>
          <cell r="U508">
            <v>207</v>
          </cell>
          <cell r="V508">
            <v>1091509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207</v>
          </cell>
          <cell r="AJ508">
            <v>5272.9903381642516</v>
          </cell>
          <cell r="AK508">
            <v>1091509</v>
          </cell>
          <cell r="AL508">
            <v>26364.951690821257</v>
          </cell>
          <cell r="AM508">
            <v>5457545</v>
          </cell>
          <cell r="AN508">
            <v>0</v>
          </cell>
          <cell r="AO508" t="str">
            <v>판매계획 미입력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207</v>
          </cell>
          <cell r="BC508">
            <v>1091509</v>
          </cell>
          <cell r="BD508">
            <v>5457545</v>
          </cell>
          <cell r="BE508" t="str">
            <v>판매계획 미입력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207</v>
          </cell>
          <cell r="BR508">
            <v>1091509</v>
          </cell>
          <cell r="BS508">
            <v>5457545</v>
          </cell>
          <cell r="BT508" t="str">
            <v>판매계획 미입력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207</v>
          </cell>
          <cell r="CG508">
            <v>1091509</v>
          </cell>
          <cell r="CH508">
            <v>5457545</v>
          </cell>
          <cell r="CI508" t="str">
            <v>판매계획 미입력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207</v>
          </cell>
          <cell r="CU508">
            <v>1091509</v>
          </cell>
          <cell r="CV508">
            <v>5457545</v>
          </cell>
          <cell r="CW508" t="str">
            <v>판매계획 미입력</v>
          </cell>
        </row>
        <row r="509">
          <cell r="D509">
            <v>9309506</v>
          </cell>
          <cell r="E509" t="str">
            <v>[EA]멜라비토닝앰플쿠션23호베이지(본품)_V2</v>
          </cell>
          <cell r="F509">
            <v>6.6000000000000003E-2</v>
          </cell>
          <cell r="G509">
            <v>1</v>
          </cell>
          <cell r="H509">
            <v>0</v>
          </cell>
          <cell r="I509">
            <v>5241.8216374269005</v>
          </cell>
          <cell r="J509">
            <v>10</v>
          </cell>
          <cell r="K509">
            <v>0</v>
          </cell>
          <cell r="L509">
            <v>1</v>
          </cell>
          <cell r="M509">
            <v>0</v>
          </cell>
          <cell r="N509" t="str">
            <v/>
          </cell>
          <cell r="O509" t="str">
            <v/>
          </cell>
          <cell r="P509">
            <v>1026</v>
          </cell>
          <cell r="Q509">
            <v>5241.8216374269005</v>
          </cell>
          <cell r="R509">
            <v>5378109</v>
          </cell>
          <cell r="S509">
            <v>26209.108187134501</v>
          </cell>
          <cell r="T509">
            <v>26890545</v>
          </cell>
          <cell r="U509">
            <v>1026</v>
          </cell>
          <cell r="V509">
            <v>5378109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1026</v>
          </cell>
          <cell r="AJ509">
            <v>5241.8216374269005</v>
          </cell>
          <cell r="AK509">
            <v>5378109</v>
          </cell>
          <cell r="AL509">
            <v>26209.108187134501</v>
          </cell>
          <cell r="AM509">
            <v>26890545</v>
          </cell>
          <cell r="AN509">
            <v>0</v>
          </cell>
          <cell r="AO509" t="str">
            <v>판매계획 미입력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1026</v>
          </cell>
          <cell r="BC509">
            <v>5378109</v>
          </cell>
          <cell r="BD509">
            <v>26890545</v>
          </cell>
          <cell r="BE509" t="str">
            <v>판매계획 미입력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1026</v>
          </cell>
          <cell r="BR509">
            <v>5378109</v>
          </cell>
          <cell r="BS509">
            <v>26890545</v>
          </cell>
          <cell r="BT509">
            <v>9234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1026</v>
          </cell>
          <cell r="CG509">
            <v>5378109</v>
          </cell>
          <cell r="CH509">
            <v>26890545</v>
          </cell>
          <cell r="CI509">
            <v>4617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1026</v>
          </cell>
          <cell r="CU509">
            <v>5378109</v>
          </cell>
          <cell r="CV509">
            <v>26890545</v>
          </cell>
          <cell r="CW509">
            <v>3078</v>
          </cell>
        </row>
        <row r="510">
          <cell r="D510">
            <v>9309507</v>
          </cell>
          <cell r="E510" t="str">
            <v>[EA]멜라비토닝앰플쿠션19호페어(리필)_V2</v>
          </cell>
          <cell r="F510">
            <v>6.6000000000000003E-2</v>
          </cell>
          <cell r="G510">
            <v>3</v>
          </cell>
          <cell r="H510">
            <v>0</v>
          </cell>
          <cell r="I510">
            <v>3046.5895999035911</v>
          </cell>
          <cell r="J510">
            <v>1557.6666666666667</v>
          </cell>
          <cell r="K510">
            <v>1141</v>
          </cell>
          <cell r="L510">
            <v>1</v>
          </cell>
          <cell r="M510">
            <v>0</v>
          </cell>
          <cell r="N510" t="str">
            <v/>
          </cell>
          <cell r="O510" t="str">
            <v/>
          </cell>
          <cell r="P510">
            <v>16596</v>
          </cell>
          <cell r="Q510">
            <v>3046.5895999035911</v>
          </cell>
          <cell r="R510">
            <v>50561201</v>
          </cell>
          <cell r="S510">
            <v>19305.256590509667</v>
          </cell>
          <cell r="T510">
            <v>320390038.37609845</v>
          </cell>
          <cell r="U510">
            <v>16596</v>
          </cell>
          <cell r="V510">
            <v>50561201</v>
          </cell>
          <cell r="W510">
            <v>0</v>
          </cell>
          <cell r="X510">
            <v>1138</v>
          </cell>
          <cell r="Y510">
            <v>3046.5897658282743</v>
          </cell>
          <cell r="Z510">
            <v>3849700.4226651462</v>
          </cell>
          <cell r="AA510">
            <v>19305.256590509667</v>
          </cell>
          <cell r="AB510">
            <v>21969382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15458</v>
          </cell>
          <cell r="AJ510">
            <v>3021.8333922457532</v>
          </cell>
          <cell r="AK510">
            <v>46711500.577334851</v>
          </cell>
          <cell r="AL510">
            <v>19305.256590509667</v>
          </cell>
          <cell r="AM510">
            <v>298420656.37609845</v>
          </cell>
          <cell r="AN510">
            <v>0</v>
          </cell>
          <cell r="AO510" t="str">
            <v>판매계획 미입력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15458</v>
          </cell>
          <cell r="BC510">
            <v>46711500.577334851</v>
          </cell>
          <cell r="BD510">
            <v>298420656.37609845</v>
          </cell>
          <cell r="BE510" t="str">
            <v>판매계획 미입력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15458</v>
          </cell>
          <cell r="BR510">
            <v>46711500.577334851</v>
          </cell>
          <cell r="BS510">
            <v>298420656.37609845</v>
          </cell>
          <cell r="BT510">
            <v>893.14359084100147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15458</v>
          </cell>
          <cell r="CG510">
            <v>46711500.577334851</v>
          </cell>
          <cell r="CH510">
            <v>298420656.37609845</v>
          </cell>
          <cell r="CI510">
            <v>446.57179542050073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15458</v>
          </cell>
          <cell r="CU510">
            <v>46711500.577334851</v>
          </cell>
          <cell r="CV510">
            <v>298420656.37609845</v>
          </cell>
          <cell r="CW510">
            <v>297.7145302803338</v>
          </cell>
        </row>
        <row r="511">
          <cell r="D511">
            <v>9309508</v>
          </cell>
          <cell r="E511" t="str">
            <v>[EA]멜라비토닝앰플쿠션21호내추럴(리필)_V2</v>
          </cell>
          <cell r="F511">
            <v>6.6000000000000003E-2</v>
          </cell>
          <cell r="G511">
            <v>3</v>
          </cell>
          <cell r="H511">
            <v>0</v>
          </cell>
          <cell r="I511">
            <v>3029.4293785310733</v>
          </cell>
          <cell r="J511">
            <v>11.333333333333334</v>
          </cell>
          <cell r="K511">
            <v>1</v>
          </cell>
          <cell r="L511">
            <v>1</v>
          </cell>
          <cell r="M511">
            <v>0</v>
          </cell>
          <cell r="N511" t="str">
            <v/>
          </cell>
          <cell r="O511" t="str">
            <v/>
          </cell>
          <cell r="P511">
            <v>177</v>
          </cell>
          <cell r="Q511">
            <v>3029.4293785310733</v>
          </cell>
          <cell r="R511">
            <v>536209</v>
          </cell>
          <cell r="S511">
            <v>18182</v>
          </cell>
          <cell r="T511">
            <v>3218214</v>
          </cell>
          <cell r="U511">
            <v>177</v>
          </cell>
          <cell r="V511">
            <v>536209</v>
          </cell>
          <cell r="W511">
            <v>0</v>
          </cell>
          <cell r="X511">
            <v>1</v>
          </cell>
          <cell r="Y511">
            <v>3029</v>
          </cell>
          <cell r="Z511">
            <v>3363.333764233394</v>
          </cell>
          <cell r="AA511">
            <v>18182</v>
          </cell>
          <cell r="AB511">
            <v>18182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176</v>
          </cell>
          <cell r="AJ511">
            <v>3027.5321945214014</v>
          </cell>
          <cell r="AK511">
            <v>532845.66623576661</v>
          </cell>
          <cell r="AL511">
            <v>18182</v>
          </cell>
          <cell r="AM511">
            <v>3200032</v>
          </cell>
          <cell r="AN511">
            <v>0</v>
          </cell>
          <cell r="AO511" t="str">
            <v>판매계획 미입력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176</v>
          </cell>
          <cell r="BC511">
            <v>532845.66623576661</v>
          </cell>
          <cell r="BD511">
            <v>3200032</v>
          </cell>
          <cell r="BE511" t="str">
            <v>판매계획 미입력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176</v>
          </cell>
          <cell r="BR511">
            <v>532845.66623576661</v>
          </cell>
          <cell r="BS511">
            <v>3200032</v>
          </cell>
          <cell r="BT511">
            <v>1397.6470588235293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176</v>
          </cell>
          <cell r="CG511">
            <v>532845.66623576661</v>
          </cell>
          <cell r="CH511">
            <v>3200032</v>
          </cell>
          <cell r="CI511">
            <v>698.82352941176464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176</v>
          </cell>
          <cell r="CU511">
            <v>532845.66623576661</v>
          </cell>
          <cell r="CV511">
            <v>3200032</v>
          </cell>
          <cell r="CW511">
            <v>465.88235294117646</v>
          </cell>
        </row>
        <row r="512">
          <cell r="D512">
            <v>9309509</v>
          </cell>
          <cell r="E512" t="str">
            <v>[EA]멜라비토닝앰플쿠션23호베이지(리필)_V2</v>
          </cell>
          <cell r="F512">
            <v>6.6000000000000003E-2</v>
          </cell>
          <cell r="G512">
            <v>2</v>
          </cell>
          <cell r="H512">
            <v>0</v>
          </cell>
          <cell r="I512">
            <v>3031.9100591715978</v>
          </cell>
          <cell r="J512">
            <v>466.5</v>
          </cell>
          <cell r="K512">
            <v>439</v>
          </cell>
          <cell r="L512">
            <v>1</v>
          </cell>
          <cell r="M512">
            <v>0</v>
          </cell>
          <cell r="N512" t="str">
            <v/>
          </cell>
          <cell r="O512" t="str">
            <v/>
          </cell>
          <cell r="P512">
            <v>1690</v>
          </cell>
          <cell r="Q512">
            <v>3031.9100591715978</v>
          </cell>
          <cell r="R512">
            <v>5123928</v>
          </cell>
          <cell r="S512">
            <v>20197.268792710707</v>
          </cell>
          <cell r="T512">
            <v>34133384.259681098</v>
          </cell>
          <cell r="U512">
            <v>1690</v>
          </cell>
          <cell r="V512">
            <v>5123928</v>
          </cell>
          <cell r="W512">
            <v>0</v>
          </cell>
          <cell r="X512">
            <v>439</v>
          </cell>
          <cell r="Y512">
            <v>3031.9096385542175</v>
          </cell>
          <cell r="Z512">
            <v>1477921.8425956867</v>
          </cell>
          <cell r="AA512">
            <v>20197.268792710707</v>
          </cell>
          <cell r="AB512">
            <v>8866601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1251</v>
          </cell>
          <cell r="AJ512">
            <v>2914.4733472456542</v>
          </cell>
          <cell r="AK512">
            <v>3646006.1574043133</v>
          </cell>
          <cell r="AL512">
            <v>20197.268792710711</v>
          </cell>
          <cell r="AM512">
            <v>25266783.259681098</v>
          </cell>
          <cell r="AN512">
            <v>0</v>
          </cell>
          <cell r="AO512" t="str">
            <v>판매계획 미입력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1251</v>
          </cell>
          <cell r="BC512">
            <v>3646006.1574043133</v>
          </cell>
          <cell r="BD512">
            <v>25266783.259681098</v>
          </cell>
          <cell r="BE512" t="str">
            <v>판매계획 미입력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1251</v>
          </cell>
          <cell r="BR512">
            <v>3646006.1574043133</v>
          </cell>
          <cell r="BS512">
            <v>25266783.259681098</v>
          </cell>
          <cell r="BT512">
            <v>241.35048231511254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1251</v>
          </cell>
          <cell r="CG512">
            <v>3646006.1574043133</v>
          </cell>
          <cell r="CH512">
            <v>25266783.259681098</v>
          </cell>
          <cell r="CI512">
            <v>120.67524115755627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1251</v>
          </cell>
          <cell r="CU512">
            <v>3646006.1574043133</v>
          </cell>
          <cell r="CV512">
            <v>25266783.259681098</v>
          </cell>
          <cell r="CW512">
            <v>80.450160771704176</v>
          </cell>
        </row>
        <row r="513">
          <cell r="D513">
            <v>9309712</v>
          </cell>
          <cell r="E513" t="str">
            <v>[세트]이지듀 2025신년 패키지 SET 기미앰플 30ml * 6EA</v>
          </cell>
          <cell r="F513" t="str">
            <v/>
          </cell>
          <cell r="G513" t="str">
            <v>1</v>
          </cell>
          <cell r="H513">
            <v>0</v>
          </cell>
          <cell r="I513">
            <v>31526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 t="str">
            <v/>
          </cell>
          <cell r="O513" t="str">
            <v/>
          </cell>
          <cell r="P513">
            <v>7</v>
          </cell>
          <cell r="Q513">
            <v>31526</v>
          </cell>
          <cell r="R513">
            <v>220682</v>
          </cell>
          <cell r="S513">
            <v>157630</v>
          </cell>
          <cell r="T513">
            <v>1103410</v>
          </cell>
          <cell r="U513">
            <v>7</v>
          </cell>
          <cell r="V513">
            <v>220682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 t="str">
            <v/>
          </cell>
          <cell r="AI513">
            <v>7</v>
          </cell>
          <cell r="AJ513">
            <v>31526</v>
          </cell>
          <cell r="AK513">
            <v>220682</v>
          </cell>
          <cell r="AL513">
            <v>157630</v>
          </cell>
          <cell r="AM513">
            <v>1103410</v>
          </cell>
          <cell r="AN513">
            <v>0</v>
          </cell>
          <cell r="AO513" t="str">
            <v>판매계획 미입력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 t="str">
            <v/>
          </cell>
          <cell r="BB513">
            <v>7</v>
          </cell>
          <cell r="BC513">
            <v>220682</v>
          </cell>
          <cell r="BD513">
            <v>1103410</v>
          </cell>
          <cell r="BE513" t="str">
            <v>판매계획 미입력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 t="str">
            <v/>
          </cell>
          <cell r="BQ513">
            <v>7</v>
          </cell>
          <cell r="BR513">
            <v>220682</v>
          </cell>
          <cell r="BS513">
            <v>1103410</v>
          </cell>
          <cell r="BT513" t="str">
            <v>판매계획 미입력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 t="str">
            <v/>
          </cell>
          <cell r="CF513">
            <v>7</v>
          </cell>
          <cell r="CG513">
            <v>220682</v>
          </cell>
          <cell r="CH513">
            <v>1103410</v>
          </cell>
          <cell r="CI513" t="str">
            <v>판매계획 미입력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 t="str">
            <v/>
          </cell>
          <cell r="CT513">
            <v>7</v>
          </cell>
          <cell r="CU513">
            <v>220682</v>
          </cell>
          <cell r="CV513">
            <v>1103410</v>
          </cell>
          <cell r="CW513" t="str">
            <v>판매계획 미입력</v>
          </cell>
        </row>
        <row r="514">
          <cell r="D514">
            <v>9309713</v>
          </cell>
          <cell r="E514" t="str">
            <v>[세트]이지듀 2025신년 패키지 SET 항산화 30ml * 4EA</v>
          </cell>
          <cell r="F514" t="str">
            <v/>
          </cell>
          <cell r="G514" t="str">
            <v>1</v>
          </cell>
          <cell r="H514">
            <v>0</v>
          </cell>
          <cell r="I514">
            <v>27536.833333333332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 t="str">
            <v/>
          </cell>
          <cell r="O514" t="str">
            <v/>
          </cell>
          <cell r="P514">
            <v>6</v>
          </cell>
          <cell r="Q514">
            <v>27536.833333333332</v>
          </cell>
          <cell r="R514">
            <v>165221</v>
          </cell>
          <cell r="S514">
            <v>137684.16666666666</v>
          </cell>
          <cell r="T514">
            <v>826105</v>
          </cell>
          <cell r="U514">
            <v>6</v>
          </cell>
          <cell r="V514">
            <v>165221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 t="str">
            <v/>
          </cell>
          <cell r="AI514">
            <v>6</v>
          </cell>
          <cell r="AJ514">
            <v>27536.833333333332</v>
          </cell>
          <cell r="AK514">
            <v>165221</v>
          </cell>
          <cell r="AL514">
            <v>137684.16666666666</v>
          </cell>
          <cell r="AM514">
            <v>826105</v>
          </cell>
          <cell r="AN514">
            <v>0</v>
          </cell>
          <cell r="AO514" t="str">
            <v>판매계획 미입력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/>
          </cell>
          <cell r="BB514">
            <v>6</v>
          </cell>
          <cell r="BC514">
            <v>165221</v>
          </cell>
          <cell r="BD514">
            <v>826105</v>
          </cell>
          <cell r="BE514" t="str">
            <v>판매계획 미입력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 t="str">
            <v/>
          </cell>
          <cell r="BQ514">
            <v>6</v>
          </cell>
          <cell r="BR514">
            <v>165221</v>
          </cell>
          <cell r="BS514">
            <v>826105</v>
          </cell>
          <cell r="BT514" t="str">
            <v>판매계획 미입력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 t="str">
            <v/>
          </cell>
          <cell r="CF514">
            <v>6</v>
          </cell>
          <cell r="CG514">
            <v>165221</v>
          </cell>
          <cell r="CH514">
            <v>826105</v>
          </cell>
          <cell r="CI514" t="str">
            <v>판매계획 미입력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 t="str">
            <v/>
          </cell>
          <cell r="CT514">
            <v>6</v>
          </cell>
          <cell r="CU514">
            <v>165221</v>
          </cell>
          <cell r="CV514">
            <v>826105</v>
          </cell>
          <cell r="CW514" t="str">
            <v>판매계획 미입력</v>
          </cell>
        </row>
        <row r="515">
          <cell r="D515">
            <v>9309753</v>
          </cell>
          <cell r="E515" t="str">
            <v>[세트]2025설_멜라_앰플+크림(판촉몰)</v>
          </cell>
          <cell r="F515" t="str">
            <v/>
          </cell>
          <cell r="G515">
            <v>2</v>
          </cell>
          <cell r="H515">
            <v>0</v>
          </cell>
          <cell r="I515">
            <v>3737.893165285062</v>
          </cell>
          <cell r="J515">
            <v>2789.5</v>
          </cell>
          <cell r="K515">
            <v>5279</v>
          </cell>
          <cell r="L515">
            <v>1</v>
          </cell>
          <cell r="M515">
            <v>0</v>
          </cell>
          <cell r="N515" t="str">
            <v/>
          </cell>
          <cell r="O515" t="str">
            <v/>
          </cell>
          <cell r="P515">
            <v>11822</v>
          </cell>
          <cell r="Q515">
            <v>3737.893165285062</v>
          </cell>
          <cell r="R515">
            <v>44189373</v>
          </cell>
          <cell r="S515">
            <v>9090.909073688199</v>
          </cell>
          <cell r="T515">
            <v>107472727.06914189</v>
          </cell>
          <cell r="U515">
            <v>11822</v>
          </cell>
          <cell r="V515">
            <v>44189373</v>
          </cell>
          <cell r="W515">
            <v>0</v>
          </cell>
          <cell r="X515">
            <v>5279</v>
          </cell>
          <cell r="Y515">
            <v>3737.8931615836332</v>
          </cell>
          <cell r="Z515">
            <v>21910346.20094607</v>
          </cell>
          <cell r="AA515">
            <v>9090.909073688199</v>
          </cell>
          <cell r="AB515">
            <v>47990909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 t="str">
            <v/>
          </cell>
          <cell r="AI515">
            <v>6543</v>
          </cell>
          <cell r="AJ515">
            <v>3405.0170868185742</v>
          </cell>
          <cell r="AK515">
            <v>22279026.79905393</v>
          </cell>
          <cell r="AL515">
            <v>9090.9090736882008</v>
          </cell>
          <cell r="AM515">
            <v>59481818.069141895</v>
          </cell>
          <cell r="AN515">
            <v>0</v>
          </cell>
          <cell r="AO515" t="str">
            <v>판매계획 미입력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 t="str">
            <v/>
          </cell>
          <cell r="BB515">
            <v>6543</v>
          </cell>
          <cell r="BC515">
            <v>22279026.79905393</v>
          </cell>
          <cell r="BD515">
            <v>59481818.069141895</v>
          </cell>
          <cell r="BE515" t="str">
            <v>판매계획 미입력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 t="str">
            <v/>
          </cell>
          <cell r="BQ515">
            <v>6543</v>
          </cell>
          <cell r="BR515">
            <v>22279026.79905393</v>
          </cell>
          <cell r="BS515">
            <v>59481818.069141895</v>
          </cell>
          <cell r="BT515">
            <v>211.10234809105575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 t="str">
            <v/>
          </cell>
          <cell r="CF515">
            <v>6543</v>
          </cell>
          <cell r="CG515">
            <v>22279026.79905393</v>
          </cell>
          <cell r="CH515">
            <v>59481818.069141895</v>
          </cell>
          <cell r="CI515">
            <v>105.55117404552787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 t="str">
            <v/>
          </cell>
          <cell r="CT515">
            <v>6543</v>
          </cell>
          <cell r="CU515">
            <v>22279026.79905393</v>
          </cell>
          <cell r="CV515">
            <v>59481818.069141895</v>
          </cell>
          <cell r="CW515">
            <v>70.367449363685239</v>
          </cell>
        </row>
        <row r="516">
          <cell r="D516">
            <v>9309756</v>
          </cell>
          <cell r="E516" t="str">
            <v>[세트]멜라_CBA3종_VIP세트_2025(대관용)</v>
          </cell>
          <cell r="F516" t="str">
            <v/>
          </cell>
          <cell r="G516">
            <v>2</v>
          </cell>
          <cell r="H516">
            <v>0</v>
          </cell>
          <cell r="I516">
            <v>22796.076923076922</v>
          </cell>
          <cell r="J516">
            <v>116.5</v>
          </cell>
          <cell r="K516">
            <v>0</v>
          </cell>
          <cell r="L516">
            <v>1</v>
          </cell>
          <cell r="M516">
            <v>0</v>
          </cell>
          <cell r="N516" t="str">
            <v/>
          </cell>
          <cell r="O516" t="str">
            <v/>
          </cell>
          <cell r="P516">
            <v>13</v>
          </cell>
          <cell r="Q516">
            <v>22796.076923076922</v>
          </cell>
          <cell r="R516">
            <v>296349</v>
          </cell>
          <cell r="S516">
            <v>113980.38461538461</v>
          </cell>
          <cell r="T516">
            <v>1481745</v>
          </cell>
          <cell r="U516">
            <v>13</v>
          </cell>
          <cell r="V516">
            <v>296349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 t="str">
            <v/>
          </cell>
          <cell r="AI516">
            <v>13</v>
          </cell>
          <cell r="AJ516">
            <v>22796.076923076922</v>
          </cell>
          <cell r="AK516">
            <v>296349</v>
          </cell>
          <cell r="AL516">
            <v>113980.38461538461</v>
          </cell>
          <cell r="AM516">
            <v>1481745</v>
          </cell>
          <cell r="AN516">
            <v>0</v>
          </cell>
          <cell r="AO516" t="str">
            <v>판매계획 미입력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 t="str">
            <v/>
          </cell>
          <cell r="BB516">
            <v>13</v>
          </cell>
          <cell r="BC516">
            <v>296349</v>
          </cell>
          <cell r="BD516">
            <v>1481745</v>
          </cell>
          <cell r="BE516" t="str">
            <v>판매계획 미입력</v>
          </cell>
          <cell r="BF516">
            <v>1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 t="str">
            <v/>
          </cell>
          <cell r="BQ516">
            <v>13</v>
          </cell>
          <cell r="BR516">
            <v>296349</v>
          </cell>
          <cell r="BS516">
            <v>1481745</v>
          </cell>
          <cell r="BT516">
            <v>10.042918454935622</v>
          </cell>
          <cell r="BU516">
            <v>1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 t="str">
            <v/>
          </cell>
          <cell r="CF516">
            <v>13</v>
          </cell>
          <cell r="CG516">
            <v>296349</v>
          </cell>
          <cell r="CH516">
            <v>1481745</v>
          </cell>
          <cell r="CI516">
            <v>5.0214592274678109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 t="str">
            <v/>
          </cell>
          <cell r="CT516">
            <v>13</v>
          </cell>
          <cell r="CU516">
            <v>296349</v>
          </cell>
          <cell r="CV516">
            <v>1481745</v>
          </cell>
          <cell r="CW516">
            <v>3.3476394849785409</v>
          </cell>
        </row>
        <row r="517">
          <cell r="D517">
            <v>9309757</v>
          </cell>
          <cell r="E517" t="str">
            <v>멜라토닝 에센셜 CBA 3종 VIP세트_청뱀(대관용)</v>
          </cell>
          <cell r="F517" t="str">
            <v/>
          </cell>
          <cell r="G517" t="str">
            <v>1</v>
          </cell>
          <cell r="H517">
            <v>0</v>
          </cell>
          <cell r="I517">
            <v>22853.666666666668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 t="str">
            <v/>
          </cell>
          <cell r="O517" t="str">
            <v/>
          </cell>
          <cell r="P517">
            <v>3</v>
          </cell>
          <cell r="Q517">
            <v>22853.666666666668</v>
          </cell>
          <cell r="R517">
            <v>68561</v>
          </cell>
          <cell r="S517">
            <v>114268.33333333333</v>
          </cell>
          <cell r="T517">
            <v>342805</v>
          </cell>
          <cell r="U517">
            <v>3</v>
          </cell>
          <cell r="V517">
            <v>68561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 t="str">
            <v/>
          </cell>
          <cell r="AI517">
            <v>3</v>
          </cell>
          <cell r="AJ517">
            <v>22853.666666666668</v>
          </cell>
          <cell r="AK517">
            <v>68561</v>
          </cell>
          <cell r="AL517">
            <v>114268.33333333333</v>
          </cell>
          <cell r="AM517">
            <v>342805</v>
          </cell>
          <cell r="AN517">
            <v>0</v>
          </cell>
          <cell r="AO517" t="str">
            <v>판매계획 미입력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 t="str">
            <v/>
          </cell>
          <cell r="BB517">
            <v>3</v>
          </cell>
          <cell r="BC517">
            <v>68561</v>
          </cell>
          <cell r="BD517">
            <v>342805</v>
          </cell>
          <cell r="BE517" t="str">
            <v>판매계획 미입력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 t="str">
            <v/>
          </cell>
          <cell r="BQ517">
            <v>3</v>
          </cell>
          <cell r="BR517">
            <v>68561</v>
          </cell>
          <cell r="BS517">
            <v>342805</v>
          </cell>
          <cell r="BT517" t="str">
            <v>판매계획 미입력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 t="str">
            <v/>
          </cell>
          <cell r="CF517">
            <v>3</v>
          </cell>
          <cell r="CG517">
            <v>68561</v>
          </cell>
          <cell r="CH517">
            <v>342805</v>
          </cell>
          <cell r="CI517" t="str">
            <v>판매계획 미입력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 t="str">
            <v/>
          </cell>
          <cell r="CT517">
            <v>3</v>
          </cell>
          <cell r="CU517">
            <v>68561</v>
          </cell>
          <cell r="CV517">
            <v>342805</v>
          </cell>
          <cell r="CW517" t="str">
            <v>판매계획 미입력</v>
          </cell>
        </row>
        <row r="518">
          <cell r="D518">
            <v>9309833</v>
          </cell>
          <cell r="E518" t="str">
            <v>[세트]이지듀 베리어리페어크림+앰플기획(크림50ML+앰플1ML)</v>
          </cell>
          <cell r="F518" t="str">
            <v/>
          </cell>
          <cell r="G518">
            <v>1</v>
          </cell>
          <cell r="H518">
            <v>0</v>
          </cell>
          <cell r="I518">
            <v>4682.2318181818182</v>
          </cell>
          <cell r="J518">
            <v>50</v>
          </cell>
          <cell r="K518">
            <v>0</v>
          </cell>
          <cell r="L518">
            <v>1</v>
          </cell>
          <cell r="M518">
            <v>0</v>
          </cell>
          <cell r="N518" t="str">
            <v/>
          </cell>
          <cell r="O518" t="str">
            <v/>
          </cell>
          <cell r="P518">
            <v>440</v>
          </cell>
          <cell r="Q518">
            <v>4682.2318181818182</v>
          </cell>
          <cell r="R518">
            <v>2060182</v>
          </cell>
          <cell r="S518">
            <v>23411.159090909088</v>
          </cell>
          <cell r="T518">
            <v>10300909.999999998</v>
          </cell>
          <cell r="U518">
            <v>440</v>
          </cell>
          <cell r="V518">
            <v>2060182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 t="str">
            <v/>
          </cell>
          <cell r="AI518">
            <v>440</v>
          </cell>
          <cell r="AJ518">
            <v>4682.2318181818182</v>
          </cell>
          <cell r="AK518">
            <v>2060182</v>
          </cell>
          <cell r="AL518">
            <v>23411.159090909088</v>
          </cell>
          <cell r="AM518">
            <v>10300909.999999998</v>
          </cell>
          <cell r="AN518">
            <v>0</v>
          </cell>
          <cell r="AO518" t="str">
            <v>판매계획 미입력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/>
          </cell>
          <cell r="BB518">
            <v>440</v>
          </cell>
          <cell r="BC518">
            <v>2060182</v>
          </cell>
          <cell r="BD518">
            <v>10300909.999999998</v>
          </cell>
          <cell r="BE518" t="str">
            <v>판매계획 미입력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 t="str">
            <v/>
          </cell>
          <cell r="BQ518">
            <v>440</v>
          </cell>
          <cell r="BR518">
            <v>2060182</v>
          </cell>
          <cell r="BS518">
            <v>10300909.999999998</v>
          </cell>
          <cell r="BT518">
            <v>792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 t="str">
            <v/>
          </cell>
          <cell r="CF518">
            <v>440</v>
          </cell>
          <cell r="CG518">
            <v>2060182</v>
          </cell>
          <cell r="CH518">
            <v>10300909.999999998</v>
          </cell>
          <cell r="CI518">
            <v>396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 t="str">
            <v/>
          </cell>
          <cell r="CT518">
            <v>440</v>
          </cell>
          <cell r="CU518">
            <v>2060182</v>
          </cell>
          <cell r="CV518">
            <v>10300909.999999998</v>
          </cell>
          <cell r="CW518">
            <v>264</v>
          </cell>
        </row>
        <row r="519">
          <cell r="D519">
            <v>9309930</v>
          </cell>
          <cell r="E519" t="str">
            <v>[세트]2025설_한가인VIP세트_고급대관용</v>
          </cell>
          <cell r="F519" t="str">
            <v/>
          </cell>
          <cell r="G519">
            <v>3</v>
          </cell>
          <cell r="H519">
            <v>0</v>
          </cell>
          <cell r="I519">
            <v>45677.298850574713</v>
          </cell>
          <cell r="J519">
            <v>83.333333333333329</v>
          </cell>
          <cell r="K519">
            <v>172</v>
          </cell>
          <cell r="L519">
            <v>1</v>
          </cell>
          <cell r="M519">
            <v>0</v>
          </cell>
          <cell r="N519" t="str">
            <v/>
          </cell>
          <cell r="O519" t="str">
            <v/>
          </cell>
          <cell r="P519">
            <v>348</v>
          </cell>
          <cell r="Q519">
            <v>45677.298850574713</v>
          </cell>
          <cell r="R519">
            <v>15895700</v>
          </cell>
          <cell r="S519">
            <v>181818.18023255814</v>
          </cell>
          <cell r="T519">
            <v>63272726.720930234</v>
          </cell>
          <cell r="U519">
            <v>348</v>
          </cell>
          <cell r="V519">
            <v>15895700</v>
          </cell>
          <cell r="W519">
            <v>0</v>
          </cell>
          <cell r="X519">
            <v>172</v>
          </cell>
          <cell r="Y519">
            <v>45677.29891304348</v>
          </cell>
          <cell r="Z519">
            <v>8723676.5570267141</v>
          </cell>
          <cell r="AA519">
            <v>181818.18023255814</v>
          </cell>
          <cell r="AB519">
            <v>31272727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 t="str">
            <v/>
          </cell>
          <cell r="AI519">
            <v>176</v>
          </cell>
          <cell r="AJ519">
            <v>40750.133198711854</v>
          </cell>
          <cell r="AK519">
            <v>7172023.4429732859</v>
          </cell>
          <cell r="AL519">
            <v>181818.18023255814</v>
          </cell>
          <cell r="AM519">
            <v>31999999.720930234</v>
          </cell>
          <cell r="AN519">
            <v>0</v>
          </cell>
          <cell r="AO519" t="str">
            <v>판매계획 미입력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/>
          </cell>
          <cell r="BB519">
            <v>176</v>
          </cell>
          <cell r="BC519">
            <v>7172023.4429732859</v>
          </cell>
          <cell r="BD519">
            <v>31999999.720930234</v>
          </cell>
          <cell r="BE519" t="str">
            <v>판매계획 미입력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 t="str">
            <v/>
          </cell>
          <cell r="BQ519">
            <v>176</v>
          </cell>
          <cell r="BR519">
            <v>7172023.4429732859</v>
          </cell>
          <cell r="BS519">
            <v>31999999.720930234</v>
          </cell>
          <cell r="BT519">
            <v>190.08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 t="str">
            <v/>
          </cell>
          <cell r="CF519">
            <v>176</v>
          </cell>
          <cell r="CG519">
            <v>7172023.4429732859</v>
          </cell>
          <cell r="CH519">
            <v>31999999.720930234</v>
          </cell>
          <cell r="CI519">
            <v>95.04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 t="str">
            <v/>
          </cell>
          <cell r="CT519">
            <v>176</v>
          </cell>
          <cell r="CU519">
            <v>7172023.4429732859</v>
          </cell>
          <cell r="CV519">
            <v>31999999.720930234</v>
          </cell>
          <cell r="CW519">
            <v>63.36</v>
          </cell>
        </row>
        <row r="520">
          <cell r="D520">
            <v>9310228</v>
          </cell>
          <cell r="E520" t="str">
            <v>[단종]멜라비토닝매트커버쿠션21호내추럴(본품)_19g</v>
          </cell>
          <cell r="F520">
            <v>7.5999999999999998E-2</v>
          </cell>
          <cell r="G520">
            <v>3</v>
          </cell>
          <cell r="H520">
            <v>0</v>
          </cell>
          <cell r="I520">
            <v>3295.7017543859647</v>
          </cell>
          <cell r="J520">
            <v>25.333333333333332</v>
          </cell>
          <cell r="K520">
            <v>9</v>
          </cell>
          <cell r="L520">
            <v>1</v>
          </cell>
          <cell r="M520">
            <v>0</v>
          </cell>
          <cell r="N520" t="str">
            <v/>
          </cell>
          <cell r="O520" t="str">
            <v/>
          </cell>
          <cell r="P520">
            <v>114</v>
          </cell>
          <cell r="Q520">
            <v>3295.7017543859647</v>
          </cell>
          <cell r="R520">
            <v>375710</v>
          </cell>
          <cell r="S520">
            <v>24538.333333333332</v>
          </cell>
          <cell r="T520">
            <v>2797370</v>
          </cell>
          <cell r="U520">
            <v>114</v>
          </cell>
          <cell r="V520">
            <v>375710</v>
          </cell>
          <cell r="W520">
            <v>0</v>
          </cell>
          <cell r="X520">
            <v>9</v>
          </cell>
          <cell r="Y520">
            <v>3295.6666666666665</v>
          </cell>
          <cell r="Z520">
            <v>32934.910129061311</v>
          </cell>
          <cell r="AA520">
            <v>24538.333333333332</v>
          </cell>
          <cell r="AB520">
            <v>220845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105</v>
          </cell>
          <cell r="AJ520">
            <v>3264.5246654375114</v>
          </cell>
          <cell r="AK520">
            <v>342775.08987093868</v>
          </cell>
          <cell r="AL520">
            <v>24538.333333333332</v>
          </cell>
          <cell r="AM520">
            <v>2576525</v>
          </cell>
          <cell r="AN520">
            <v>0</v>
          </cell>
          <cell r="AO520">
            <v>47.25</v>
          </cell>
          <cell r="AP520">
            <v>1</v>
          </cell>
          <cell r="AQ520">
            <v>0</v>
          </cell>
          <cell r="AR520">
            <v>0</v>
          </cell>
          <cell r="AS520">
            <v>50</v>
          </cell>
          <cell r="AT520">
            <v>163226.23327187556</v>
          </cell>
          <cell r="AU520">
            <v>1226916.6666666665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55</v>
          </cell>
          <cell r="BC520">
            <v>179548.85659906312</v>
          </cell>
          <cell r="BD520">
            <v>1349608.3333333333</v>
          </cell>
          <cell r="BE520">
            <v>24.75</v>
          </cell>
          <cell r="BF520">
            <v>1</v>
          </cell>
          <cell r="BG520">
            <v>0</v>
          </cell>
          <cell r="BH520">
            <v>100</v>
          </cell>
          <cell r="BI520">
            <v>326452.46654375113</v>
          </cell>
          <cell r="BJ520">
            <v>2453833.333333333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-45</v>
          </cell>
          <cell r="BR520">
            <v>-146903.60994468801</v>
          </cell>
          <cell r="BS520">
            <v>-1104225</v>
          </cell>
          <cell r="BT520">
            <v>0</v>
          </cell>
          <cell r="BU520">
            <v>1</v>
          </cell>
          <cell r="BV520">
            <v>0</v>
          </cell>
          <cell r="BW520">
            <v>50</v>
          </cell>
          <cell r="BX520">
            <v>163226.23327187556</v>
          </cell>
          <cell r="BY520">
            <v>1226916.6666666665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-95</v>
          </cell>
          <cell r="CG520">
            <v>-310129.84321656357</v>
          </cell>
          <cell r="CH520">
            <v>-2331141.6666666665</v>
          </cell>
          <cell r="CI520">
            <v>0</v>
          </cell>
          <cell r="CJ520">
            <v>0</v>
          </cell>
          <cell r="CK520">
            <v>50</v>
          </cell>
          <cell r="CL520">
            <v>163226.23327187556</v>
          </cell>
          <cell r="CM520">
            <v>1226916.6666666665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-145</v>
          </cell>
          <cell r="CU520">
            <v>-473356.07648843917</v>
          </cell>
          <cell r="CV520">
            <v>-3558058.333333333</v>
          </cell>
          <cell r="CW520">
            <v>0</v>
          </cell>
        </row>
        <row r="521">
          <cell r="D521">
            <v>9310618</v>
          </cell>
          <cell r="E521" t="str">
            <v>[세트]멜라_토닝원데이앰플_10ml(카카오)</v>
          </cell>
          <cell r="F521" t="str">
            <v/>
          </cell>
          <cell r="G521">
            <v>2</v>
          </cell>
          <cell r="H521">
            <v>0</v>
          </cell>
          <cell r="I521">
            <v>4190.3584905660373</v>
          </cell>
          <cell r="J521">
            <v>27</v>
          </cell>
          <cell r="K521">
            <v>0</v>
          </cell>
          <cell r="L521">
            <v>1</v>
          </cell>
          <cell r="M521">
            <v>0</v>
          </cell>
          <cell r="N521" t="str">
            <v/>
          </cell>
          <cell r="O521" t="str">
            <v/>
          </cell>
          <cell r="P521">
            <v>53</v>
          </cell>
          <cell r="Q521">
            <v>4190.3584905660373</v>
          </cell>
          <cell r="R521">
            <v>222089</v>
          </cell>
          <cell r="S521">
            <v>20951.792452830185</v>
          </cell>
          <cell r="T521">
            <v>1110444.9999999998</v>
          </cell>
          <cell r="U521">
            <v>53</v>
          </cell>
          <cell r="V521">
            <v>222088.99999999997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 t="str">
            <v/>
          </cell>
          <cell r="AI521">
            <v>53</v>
          </cell>
          <cell r="AJ521">
            <v>4190.3584905660373</v>
          </cell>
          <cell r="AK521">
            <v>222089</v>
          </cell>
          <cell r="AL521">
            <v>20951.792452830185</v>
          </cell>
          <cell r="AM521">
            <v>1110444.9999999998</v>
          </cell>
          <cell r="AN521">
            <v>0</v>
          </cell>
          <cell r="AO521" t="str">
            <v>판매계획 미입력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 t="str">
            <v/>
          </cell>
          <cell r="BB521">
            <v>53</v>
          </cell>
          <cell r="BC521">
            <v>222088.99999999997</v>
          </cell>
          <cell r="BD521">
            <v>1110444.9999999998</v>
          </cell>
          <cell r="BE521" t="str">
            <v>판매계획 미입력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 t="str">
            <v/>
          </cell>
          <cell r="BQ521">
            <v>53</v>
          </cell>
          <cell r="BR521">
            <v>222088.99999999997</v>
          </cell>
          <cell r="BS521">
            <v>1110444.9999999998</v>
          </cell>
          <cell r="BT521">
            <v>176.66666666666669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 t="str">
            <v/>
          </cell>
          <cell r="CF521">
            <v>53</v>
          </cell>
          <cell r="CG521">
            <v>222088.99999999997</v>
          </cell>
          <cell r="CH521">
            <v>1110444.9999999998</v>
          </cell>
          <cell r="CI521">
            <v>88.333333333333343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 t="str">
            <v/>
          </cell>
          <cell r="CT521">
            <v>53</v>
          </cell>
          <cell r="CU521">
            <v>222088.99999999997</v>
          </cell>
          <cell r="CV521">
            <v>1110444.9999999998</v>
          </cell>
          <cell r="CW521">
            <v>58.888888888888893</v>
          </cell>
        </row>
        <row r="522">
          <cell r="D522">
            <v>9310619</v>
          </cell>
          <cell r="E522" t="str">
            <v>[세트]멜라B_토닝UV선세럼_40ml(카카오)</v>
          </cell>
          <cell r="F522" t="str">
            <v/>
          </cell>
          <cell r="G522">
            <v>3</v>
          </cell>
          <cell r="H522">
            <v>0</v>
          </cell>
          <cell r="I522" t="str">
            <v/>
          </cell>
          <cell r="J522">
            <v>90.333333333333329</v>
          </cell>
          <cell r="K522">
            <v>31</v>
          </cell>
          <cell r="L522">
            <v>1</v>
          </cell>
          <cell r="M522">
            <v>0</v>
          </cell>
          <cell r="N522" t="str">
            <v/>
          </cell>
          <cell r="O522" t="str">
            <v/>
          </cell>
          <cell r="P522">
            <v>0</v>
          </cell>
          <cell r="Q522" t="str">
            <v/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31</v>
          </cell>
          <cell r="Y522">
            <v>4681</v>
          </cell>
          <cell r="Z522">
            <v>161128.0045763196</v>
          </cell>
          <cell r="AA522">
            <v>39383.870967741932</v>
          </cell>
          <cell r="AB522">
            <v>1220900</v>
          </cell>
          <cell r="AC522">
            <v>300</v>
          </cell>
          <cell r="AD522">
            <v>4681.01</v>
          </cell>
          <cell r="AE522">
            <v>1404303</v>
          </cell>
          <cell r="AF522">
            <v>39383.870967741932</v>
          </cell>
          <cell r="AG522">
            <v>11815161.290322579</v>
          </cell>
          <cell r="AH522" t="str">
            <v/>
          </cell>
          <cell r="AI522">
            <v>269</v>
          </cell>
          <cell r="AJ522">
            <v>4621.4683844746487</v>
          </cell>
          <cell r="AK522">
            <v>1243174.9954236804</v>
          </cell>
          <cell r="AL522">
            <v>39383.870967741932</v>
          </cell>
          <cell r="AM522">
            <v>10594261.290322579</v>
          </cell>
          <cell r="AN522">
            <v>0</v>
          </cell>
          <cell r="AO522" t="str">
            <v>판매계획 미입력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/>
          </cell>
          <cell r="BB522">
            <v>269</v>
          </cell>
          <cell r="BC522">
            <v>1243174.9954236804</v>
          </cell>
          <cell r="BD522">
            <v>10594261.290322579</v>
          </cell>
          <cell r="BE522" t="str">
            <v>판매계획 미입력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 t="str">
            <v/>
          </cell>
          <cell r="BQ522">
            <v>269</v>
          </cell>
          <cell r="BR522">
            <v>1243174.9954236804</v>
          </cell>
          <cell r="BS522">
            <v>10594261.290322579</v>
          </cell>
          <cell r="BT522">
            <v>268.00738007380073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 t="str">
            <v/>
          </cell>
          <cell r="CF522">
            <v>269</v>
          </cell>
          <cell r="CG522">
            <v>1243174.9954236804</v>
          </cell>
          <cell r="CH522">
            <v>10594261.290322579</v>
          </cell>
          <cell r="CI522">
            <v>134.00369003690037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 t="str">
            <v/>
          </cell>
          <cell r="CT522">
            <v>269</v>
          </cell>
          <cell r="CU522">
            <v>1243174.9954236804</v>
          </cell>
          <cell r="CV522">
            <v>10594261.290322579</v>
          </cell>
          <cell r="CW522">
            <v>89.335793357933582</v>
          </cell>
        </row>
        <row r="523">
          <cell r="D523">
            <v>9310772</v>
          </cell>
          <cell r="E523" t="str">
            <v>[세트]기미쿠션+글로우립밤세트_19호_카카오</v>
          </cell>
          <cell r="F523" t="str">
            <v/>
          </cell>
          <cell r="G523">
            <v>3</v>
          </cell>
          <cell r="H523">
            <v>0</v>
          </cell>
          <cell r="I523">
            <v>8415.75</v>
          </cell>
          <cell r="J523">
            <v>28</v>
          </cell>
          <cell r="K523">
            <v>23</v>
          </cell>
          <cell r="L523">
            <v>1</v>
          </cell>
          <cell r="M523">
            <v>0</v>
          </cell>
          <cell r="N523" t="str">
            <v/>
          </cell>
          <cell r="O523" t="str">
            <v/>
          </cell>
          <cell r="P523">
            <v>188</v>
          </cell>
          <cell r="Q523">
            <v>8415.75</v>
          </cell>
          <cell r="R523">
            <v>1582161</v>
          </cell>
          <cell r="S523">
            <v>48102.391304347824</v>
          </cell>
          <cell r="T523">
            <v>9043249.5652173907</v>
          </cell>
          <cell r="U523">
            <v>188</v>
          </cell>
          <cell r="V523">
            <v>1582161</v>
          </cell>
          <cell r="W523">
            <v>0</v>
          </cell>
          <cell r="X523">
            <v>23</v>
          </cell>
          <cell r="Y523">
            <v>8415.7391304347821</v>
          </cell>
          <cell r="Z523">
            <v>214926.90989519452</v>
          </cell>
          <cell r="AA523">
            <v>48102.391304347824</v>
          </cell>
          <cell r="AB523">
            <v>1106355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 t="str">
            <v/>
          </cell>
          <cell r="AI523">
            <v>165</v>
          </cell>
          <cell r="AJ523">
            <v>8286.2672127563965</v>
          </cell>
          <cell r="AK523">
            <v>1367234.0901048055</v>
          </cell>
          <cell r="AL523">
            <v>48102.391304347824</v>
          </cell>
          <cell r="AM523">
            <v>7936894.5652173907</v>
          </cell>
          <cell r="AN523">
            <v>0</v>
          </cell>
          <cell r="AO523" t="str">
            <v>판매계획 미입력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 t="str">
            <v/>
          </cell>
          <cell r="BB523">
            <v>165</v>
          </cell>
          <cell r="BC523">
            <v>1367234.0901048053</v>
          </cell>
          <cell r="BD523">
            <v>7936894.5652173907</v>
          </cell>
          <cell r="BE523" t="str">
            <v>판매계획 미입력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 t="str">
            <v/>
          </cell>
          <cell r="BQ523">
            <v>165</v>
          </cell>
          <cell r="BR523">
            <v>1367234.0901048053</v>
          </cell>
          <cell r="BS523">
            <v>7936894.5652173907</v>
          </cell>
          <cell r="BT523">
            <v>530.35714285714278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 t="str">
            <v/>
          </cell>
          <cell r="CF523">
            <v>165</v>
          </cell>
          <cell r="CG523">
            <v>1367234.0901048053</v>
          </cell>
          <cell r="CH523">
            <v>7936894.5652173907</v>
          </cell>
          <cell r="CI523">
            <v>265.17857142857139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 t="str">
            <v/>
          </cell>
          <cell r="CT523">
            <v>165</v>
          </cell>
          <cell r="CU523">
            <v>1367234.0901048053</v>
          </cell>
          <cell r="CV523">
            <v>7936894.5652173907</v>
          </cell>
          <cell r="CW523">
            <v>176.78571428571431</v>
          </cell>
        </row>
        <row r="524">
          <cell r="D524">
            <v>9310773</v>
          </cell>
          <cell r="E524" t="str">
            <v>[세트]기미쿠션+글로우립밤세트_21호_카카오</v>
          </cell>
          <cell r="F524" t="str">
            <v/>
          </cell>
          <cell r="G524">
            <v>3</v>
          </cell>
          <cell r="H524">
            <v>0</v>
          </cell>
          <cell r="I524">
            <v>8576.6666666666661</v>
          </cell>
          <cell r="J524">
            <v>160.66666666666666</v>
          </cell>
          <cell r="K524">
            <v>53</v>
          </cell>
          <cell r="L524">
            <v>1</v>
          </cell>
          <cell r="M524">
            <v>0</v>
          </cell>
          <cell r="N524" t="str">
            <v/>
          </cell>
          <cell r="O524" t="str">
            <v/>
          </cell>
          <cell r="P524">
            <v>12</v>
          </cell>
          <cell r="Q524">
            <v>8576.6666666666661</v>
          </cell>
          <cell r="R524">
            <v>102920</v>
          </cell>
          <cell r="S524">
            <v>50136.830188679247</v>
          </cell>
          <cell r="T524">
            <v>601641.96226415096</v>
          </cell>
          <cell r="U524">
            <v>12</v>
          </cell>
          <cell r="V524">
            <v>102920</v>
          </cell>
          <cell r="W524">
            <v>0</v>
          </cell>
          <cell r="X524">
            <v>53</v>
          </cell>
          <cell r="Y524">
            <v>8576.5471698113215</v>
          </cell>
          <cell r="Z524">
            <v>504729.91279915452</v>
          </cell>
          <cell r="AA524">
            <v>50136.830188679247</v>
          </cell>
          <cell r="AB524">
            <v>2657252</v>
          </cell>
          <cell r="AC524">
            <v>100</v>
          </cell>
          <cell r="AD524">
            <v>8576.5300000000007</v>
          </cell>
          <cell r="AE524">
            <v>857653.00000000012</v>
          </cell>
          <cell r="AF524">
            <v>50136.830188679247</v>
          </cell>
          <cell r="AG524">
            <v>5013683.0188679248</v>
          </cell>
          <cell r="AH524" t="str">
            <v/>
          </cell>
          <cell r="AI524">
            <v>59</v>
          </cell>
          <cell r="AJ524">
            <v>7726.154020353315</v>
          </cell>
          <cell r="AK524">
            <v>455843.08720084559</v>
          </cell>
          <cell r="AL524">
            <v>50136.830188679254</v>
          </cell>
          <cell r="AM524">
            <v>2958072.9811320761</v>
          </cell>
          <cell r="AN524">
            <v>0</v>
          </cell>
          <cell r="AO524" t="str">
            <v>판매계획 미입력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 t="str">
            <v/>
          </cell>
          <cell r="BB524">
            <v>59</v>
          </cell>
          <cell r="BC524">
            <v>455843.08720084559</v>
          </cell>
          <cell r="BD524">
            <v>2958072.9811320761</v>
          </cell>
          <cell r="BE524" t="str">
            <v>판매계획 미입력</v>
          </cell>
          <cell r="BF524">
            <v>1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 t="str">
            <v/>
          </cell>
          <cell r="BQ524">
            <v>59</v>
          </cell>
          <cell r="BR524">
            <v>455843.08720084559</v>
          </cell>
          <cell r="BS524">
            <v>2958072.9811320761</v>
          </cell>
          <cell r="BT524">
            <v>33.049792531120332</v>
          </cell>
          <cell r="BU524">
            <v>1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 t="str">
            <v/>
          </cell>
          <cell r="CF524">
            <v>59</v>
          </cell>
          <cell r="CG524">
            <v>455843.08720084559</v>
          </cell>
          <cell r="CH524">
            <v>2958072.9811320761</v>
          </cell>
          <cell r="CI524">
            <v>16.524896265560166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 t="str">
            <v/>
          </cell>
          <cell r="CT524">
            <v>59</v>
          </cell>
          <cell r="CU524">
            <v>455843.08720084559</v>
          </cell>
          <cell r="CV524">
            <v>2958072.9811320761</v>
          </cell>
          <cell r="CW524">
            <v>11.016597510373444</v>
          </cell>
        </row>
        <row r="525">
          <cell r="D525">
            <v>9310774</v>
          </cell>
          <cell r="E525" t="str">
            <v>[세트]기미쿠션+글로우립밤세트_23호_카카오</v>
          </cell>
          <cell r="F525" t="str">
            <v/>
          </cell>
          <cell r="G525">
            <v>3</v>
          </cell>
          <cell r="H525">
            <v>0</v>
          </cell>
          <cell r="I525">
            <v>8412.9104477611945</v>
          </cell>
          <cell r="J525">
            <v>34.333333333333336</v>
          </cell>
          <cell r="K525">
            <v>24</v>
          </cell>
          <cell r="L525">
            <v>1</v>
          </cell>
          <cell r="M525">
            <v>0</v>
          </cell>
          <cell r="N525" t="str">
            <v/>
          </cell>
          <cell r="O525" t="str">
            <v/>
          </cell>
          <cell r="P525">
            <v>67</v>
          </cell>
          <cell r="Q525">
            <v>8412.9104477611945</v>
          </cell>
          <cell r="R525">
            <v>563665</v>
          </cell>
          <cell r="S525">
            <v>48711.708333333336</v>
          </cell>
          <cell r="T525">
            <v>3263684.4583333335</v>
          </cell>
          <cell r="U525">
            <v>67</v>
          </cell>
          <cell r="V525">
            <v>563665</v>
          </cell>
          <cell r="W525">
            <v>0</v>
          </cell>
          <cell r="X525">
            <v>24</v>
          </cell>
          <cell r="Y525">
            <v>8412.9166666666661</v>
          </cell>
          <cell r="Z525">
            <v>224196.34213811971</v>
          </cell>
          <cell r="AA525">
            <v>48711.708333333336</v>
          </cell>
          <cell r="AB525">
            <v>1169081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 t="str">
            <v/>
          </cell>
          <cell r="AI525">
            <v>43</v>
          </cell>
          <cell r="AJ525">
            <v>7894.6199502762847</v>
          </cell>
          <cell r="AK525">
            <v>339468.65786188026</v>
          </cell>
          <cell r="AL525">
            <v>48711.708333333336</v>
          </cell>
          <cell r="AM525">
            <v>2094603.4583333335</v>
          </cell>
          <cell r="AN525">
            <v>0</v>
          </cell>
          <cell r="AO525" t="str">
            <v>판매계획 미입력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 t="str">
            <v/>
          </cell>
          <cell r="BB525">
            <v>43</v>
          </cell>
          <cell r="BC525">
            <v>339468.65786188026</v>
          </cell>
          <cell r="BD525">
            <v>2094603.4583333335</v>
          </cell>
          <cell r="BE525" t="str">
            <v>판매계획 미입력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 t="str">
            <v/>
          </cell>
          <cell r="BQ525">
            <v>43</v>
          </cell>
          <cell r="BR525">
            <v>339468.65786188026</v>
          </cell>
          <cell r="BS525">
            <v>2094603.4583333335</v>
          </cell>
          <cell r="BT525">
            <v>112.71844660194175</v>
          </cell>
          <cell r="BU525">
            <v>1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 t="str">
            <v/>
          </cell>
          <cell r="CF525">
            <v>43</v>
          </cell>
          <cell r="CG525">
            <v>339468.65786188026</v>
          </cell>
          <cell r="CH525">
            <v>2094603.4583333335</v>
          </cell>
          <cell r="CI525">
            <v>56.359223300970875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 t="str">
            <v/>
          </cell>
          <cell r="CT525">
            <v>43</v>
          </cell>
          <cell r="CU525">
            <v>339468.65786188026</v>
          </cell>
          <cell r="CV525">
            <v>2094603.4583333335</v>
          </cell>
          <cell r="CW525">
            <v>37.572815533980581</v>
          </cell>
        </row>
        <row r="526">
          <cell r="D526">
            <v>9310845</v>
          </cell>
          <cell r="E526" t="str">
            <v>이지듀멜라비토닝앰플쿠션본품(선물포장)_21호내추럴(카카오)</v>
          </cell>
          <cell r="F526" t="str">
            <v/>
          </cell>
          <cell r="G526">
            <v>3</v>
          </cell>
          <cell r="H526">
            <v>0</v>
          </cell>
          <cell r="I526">
            <v>7258.2459514170041</v>
          </cell>
          <cell r="J526">
            <v>575</v>
          </cell>
          <cell r="K526">
            <v>582</v>
          </cell>
          <cell r="L526">
            <v>0</v>
          </cell>
          <cell r="M526">
            <v>0</v>
          </cell>
          <cell r="N526" t="str">
            <v/>
          </cell>
          <cell r="O526" t="str">
            <v/>
          </cell>
          <cell r="P526">
            <v>1976</v>
          </cell>
          <cell r="Q526">
            <v>7258.2459514170041</v>
          </cell>
          <cell r="R526">
            <v>14342294</v>
          </cell>
          <cell r="S526">
            <v>35719.467353951892</v>
          </cell>
          <cell r="T526">
            <v>70581667.491408944</v>
          </cell>
          <cell r="U526">
            <v>1976</v>
          </cell>
          <cell r="V526">
            <v>14342294</v>
          </cell>
          <cell r="W526">
            <v>0</v>
          </cell>
          <cell r="X526">
            <v>582</v>
          </cell>
          <cell r="Y526">
            <v>7258.2465753424658</v>
          </cell>
          <cell r="Z526">
            <v>4690567.5673888335</v>
          </cell>
          <cell r="AA526">
            <v>35719.467353951892</v>
          </cell>
          <cell r="AB526">
            <v>20788730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 t="str">
            <v/>
          </cell>
          <cell r="AI526">
            <v>1394</v>
          </cell>
          <cell r="AJ526">
            <v>6923.7635815001204</v>
          </cell>
          <cell r="AK526">
            <v>9651726.4326111674</v>
          </cell>
          <cell r="AL526">
            <v>35719.467353951899</v>
          </cell>
          <cell r="AM526">
            <v>49792937.491408944</v>
          </cell>
          <cell r="AN526">
            <v>0</v>
          </cell>
          <cell r="AO526">
            <v>64.338461538461544</v>
          </cell>
          <cell r="AP526">
            <v>1</v>
          </cell>
          <cell r="AQ526">
            <v>0</v>
          </cell>
          <cell r="AR526">
            <v>0</v>
          </cell>
          <cell r="AS526">
            <v>600</v>
          </cell>
          <cell r="AT526">
            <v>4154258.1489000721</v>
          </cell>
          <cell r="AU526">
            <v>21431680.41237114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 t="str">
            <v/>
          </cell>
          <cell r="BB526">
            <v>794</v>
          </cell>
          <cell r="BC526">
            <v>5497468.2837110953</v>
          </cell>
          <cell r="BD526">
            <v>28361257.079037808</v>
          </cell>
          <cell r="BE526">
            <v>37.610526315789471</v>
          </cell>
          <cell r="BF526">
            <v>1</v>
          </cell>
          <cell r="BG526">
            <v>0</v>
          </cell>
          <cell r="BH526">
            <v>800</v>
          </cell>
          <cell r="BI526">
            <v>5539010.8652000967</v>
          </cell>
          <cell r="BJ526">
            <v>28575573.883161519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 t="str">
            <v/>
          </cell>
          <cell r="BQ526">
            <v>-6</v>
          </cell>
          <cell r="BR526">
            <v>-41542.581489000724</v>
          </cell>
          <cell r="BS526">
            <v>-214316.80412371139</v>
          </cell>
          <cell r="BT526">
            <v>0</v>
          </cell>
          <cell r="BU526">
            <v>1</v>
          </cell>
          <cell r="BV526">
            <v>0</v>
          </cell>
          <cell r="BW526">
            <v>550</v>
          </cell>
          <cell r="BX526">
            <v>3808069.9698250662</v>
          </cell>
          <cell r="BY526">
            <v>19645707.044673543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 t="str">
            <v/>
          </cell>
          <cell r="CF526">
            <v>-556</v>
          </cell>
          <cell r="CG526">
            <v>-3849612.5513140671</v>
          </cell>
          <cell r="CH526">
            <v>-19860023.848797254</v>
          </cell>
          <cell r="CI526">
            <v>0</v>
          </cell>
          <cell r="CJ526">
            <v>0</v>
          </cell>
          <cell r="CK526">
            <v>550</v>
          </cell>
          <cell r="CL526">
            <v>3808069.9698250662</v>
          </cell>
          <cell r="CM526">
            <v>19645707.044673543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 t="str">
            <v/>
          </cell>
          <cell r="CT526">
            <v>-1106</v>
          </cell>
          <cell r="CU526">
            <v>-7657682.5211391328</v>
          </cell>
          <cell r="CV526">
            <v>-39505730.893470801</v>
          </cell>
          <cell r="CW526">
            <v>0</v>
          </cell>
        </row>
        <row r="527">
          <cell r="D527">
            <v>9310850</v>
          </cell>
          <cell r="E527" t="str">
            <v>[세트]멜라_클리어썬패치_4회분*3box(면세)</v>
          </cell>
          <cell r="F527" t="str">
            <v/>
          </cell>
          <cell r="G527">
            <v>3</v>
          </cell>
          <cell r="H527">
            <v>0</v>
          </cell>
          <cell r="I527">
            <v>9835.9464285714294</v>
          </cell>
          <cell r="J527">
            <v>150</v>
          </cell>
          <cell r="K527">
            <v>120</v>
          </cell>
          <cell r="L527">
            <v>1</v>
          </cell>
          <cell r="M527">
            <v>0</v>
          </cell>
          <cell r="N527" t="str">
            <v/>
          </cell>
          <cell r="O527" t="str">
            <v/>
          </cell>
          <cell r="P527">
            <v>280</v>
          </cell>
          <cell r="Q527">
            <v>9835.9464285714294</v>
          </cell>
          <cell r="R527">
            <v>2754065</v>
          </cell>
          <cell r="S527">
            <v>34020</v>
          </cell>
          <cell r="T527">
            <v>9525600</v>
          </cell>
          <cell r="U527">
            <v>280</v>
          </cell>
          <cell r="V527">
            <v>2754065</v>
          </cell>
          <cell r="W527">
            <v>0</v>
          </cell>
          <cell r="X527">
            <v>120</v>
          </cell>
          <cell r="Y527">
            <v>9835.942622950819</v>
          </cell>
          <cell r="Z527">
            <v>1310593.2489996511</v>
          </cell>
          <cell r="AA527">
            <v>34020</v>
          </cell>
          <cell r="AB527">
            <v>4082400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 t="str">
            <v/>
          </cell>
          <cell r="AI527">
            <v>160</v>
          </cell>
          <cell r="AJ527">
            <v>9021.6984437521805</v>
          </cell>
          <cell r="AK527">
            <v>1443471.7510003489</v>
          </cell>
          <cell r="AL527">
            <v>34020</v>
          </cell>
          <cell r="AM527">
            <v>5443200</v>
          </cell>
          <cell r="AN527">
            <v>0</v>
          </cell>
          <cell r="AO527" t="str">
            <v>판매계획 미입력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 t="str">
            <v/>
          </cell>
          <cell r="BB527">
            <v>160</v>
          </cell>
          <cell r="BC527">
            <v>1443471.7510003489</v>
          </cell>
          <cell r="BD527">
            <v>5443200</v>
          </cell>
          <cell r="BE527" t="str">
            <v>판매계획 미입력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 t="str">
            <v/>
          </cell>
          <cell r="BQ527">
            <v>160</v>
          </cell>
          <cell r="BR527">
            <v>1443471.7510003489</v>
          </cell>
          <cell r="BS527">
            <v>5443200</v>
          </cell>
          <cell r="BT527">
            <v>96</v>
          </cell>
          <cell r="BU527">
            <v>1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 t="str">
            <v/>
          </cell>
          <cell r="CF527">
            <v>160</v>
          </cell>
          <cell r="CG527">
            <v>1443471.7510003489</v>
          </cell>
          <cell r="CH527">
            <v>5443200</v>
          </cell>
          <cell r="CI527">
            <v>48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 t="str">
            <v/>
          </cell>
          <cell r="CT527">
            <v>160</v>
          </cell>
          <cell r="CU527">
            <v>1443471.7510003489</v>
          </cell>
          <cell r="CV527">
            <v>5443200</v>
          </cell>
          <cell r="CW527">
            <v>32</v>
          </cell>
        </row>
        <row r="528">
          <cell r="D528">
            <v>9310851</v>
          </cell>
          <cell r="E528" t="str">
            <v>[세트]멜라_와이드썬패치_4회분*3box(면세)</v>
          </cell>
          <cell r="F528" t="str">
            <v/>
          </cell>
          <cell r="G528">
            <v>3</v>
          </cell>
          <cell r="H528">
            <v>0</v>
          </cell>
          <cell r="I528">
            <v>5039.0305164319252</v>
          </cell>
          <cell r="J528">
            <v>90</v>
          </cell>
          <cell r="K528">
            <v>80</v>
          </cell>
          <cell r="L528">
            <v>1</v>
          </cell>
          <cell r="M528">
            <v>0</v>
          </cell>
          <cell r="N528" t="str">
            <v/>
          </cell>
          <cell r="O528" t="str">
            <v/>
          </cell>
          <cell r="P528">
            <v>426</v>
          </cell>
          <cell r="Q528">
            <v>5039.0305164319252</v>
          </cell>
          <cell r="R528">
            <v>2146627</v>
          </cell>
          <cell r="S528">
            <v>24570</v>
          </cell>
          <cell r="T528">
            <v>10466820</v>
          </cell>
          <cell r="U528">
            <v>426</v>
          </cell>
          <cell r="V528">
            <v>2146627</v>
          </cell>
          <cell r="W528">
            <v>0</v>
          </cell>
          <cell r="X528">
            <v>80</v>
          </cell>
          <cell r="Y528">
            <v>5039.0365853658541</v>
          </cell>
          <cell r="Z528">
            <v>447618.66983871447</v>
          </cell>
          <cell r="AA528">
            <v>24570</v>
          </cell>
          <cell r="AB528">
            <v>1965600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 t="str">
            <v/>
          </cell>
          <cell r="AI528">
            <v>346</v>
          </cell>
          <cell r="AJ528">
            <v>4910.4286998881089</v>
          </cell>
          <cell r="AK528">
            <v>1699008.3301612856</v>
          </cell>
          <cell r="AL528">
            <v>24570</v>
          </cell>
          <cell r="AM528">
            <v>8501220</v>
          </cell>
          <cell r="AN528">
            <v>0</v>
          </cell>
          <cell r="AO528" t="str">
            <v>판매계획 미입력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 t="str">
            <v/>
          </cell>
          <cell r="BB528">
            <v>346</v>
          </cell>
          <cell r="BC528">
            <v>1699008.3301612856</v>
          </cell>
          <cell r="BD528">
            <v>8501220</v>
          </cell>
          <cell r="BE528" t="str">
            <v>판매계획 미입력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 t="str">
            <v/>
          </cell>
          <cell r="BQ528">
            <v>346</v>
          </cell>
          <cell r="BR528">
            <v>1699008.3301612856</v>
          </cell>
          <cell r="BS528">
            <v>8501220</v>
          </cell>
          <cell r="BT528">
            <v>346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 t="str">
            <v/>
          </cell>
          <cell r="CF528">
            <v>346</v>
          </cell>
          <cell r="CG528">
            <v>1699008.3301612856</v>
          </cell>
          <cell r="CH528">
            <v>8501220</v>
          </cell>
          <cell r="CI528">
            <v>173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 t="str">
            <v/>
          </cell>
          <cell r="CT528">
            <v>346</v>
          </cell>
          <cell r="CU528">
            <v>1699008.3301612856</v>
          </cell>
          <cell r="CV528">
            <v>8501220</v>
          </cell>
          <cell r="CW528">
            <v>115.33333333333334</v>
          </cell>
        </row>
        <row r="529">
          <cell r="D529">
            <v>9310904</v>
          </cell>
          <cell r="E529" t="str">
            <v>이지듀멜라토닝로즈앰플30ML&amp;미스트50ML_25가정의달(직영몰)</v>
          </cell>
          <cell r="F529" t="str">
            <v/>
          </cell>
          <cell r="G529">
            <v>1</v>
          </cell>
          <cell r="H529">
            <v>0</v>
          </cell>
          <cell r="I529">
            <v>15022.4</v>
          </cell>
          <cell r="J529">
            <v>2</v>
          </cell>
          <cell r="K529">
            <v>0</v>
          </cell>
          <cell r="L529">
            <v>1</v>
          </cell>
          <cell r="M529">
            <v>0</v>
          </cell>
          <cell r="N529" t="str">
            <v/>
          </cell>
          <cell r="O529" t="str">
            <v/>
          </cell>
          <cell r="P529">
            <v>50</v>
          </cell>
          <cell r="Q529">
            <v>15022.4</v>
          </cell>
          <cell r="R529">
            <v>751120</v>
          </cell>
          <cell r="S529">
            <v>75112</v>
          </cell>
          <cell r="T529">
            <v>3755600</v>
          </cell>
          <cell r="U529">
            <v>50</v>
          </cell>
          <cell r="V529">
            <v>751120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 t="str">
            <v/>
          </cell>
          <cell r="AI529">
            <v>50</v>
          </cell>
          <cell r="AJ529">
            <v>15022.4</v>
          </cell>
          <cell r="AK529">
            <v>751120</v>
          </cell>
          <cell r="AL529">
            <v>75112</v>
          </cell>
          <cell r="AM529">
            <v>3755600</v>
          </cell>
          <cell r="AN529">
            <v>0</v>
          </cell>
          <cell r="AO529" t="str">
            <v>판매계획 미입력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 t="str">
            <v/>
          </cell>
          <cell r="BB529">
            <v>50</v>
          </cell>
          <cell r="BC529">
            <v>751120</v>
          </cell>
          <cell r="BD529">
            <v>3755600</v>
          </cell>
          <cell r="BE529" t="str">
            <v>판매계획 미입력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 t="str">
            <v/>
          </cell>
          <cell r="BQ529">
            <v>50</v>
          </cell>
          <cell r="BR529">
            <v>751120</v>
          </cell>
          <cell r="BS529">
            <v>3755600</v>
          </cell>
          <cell r="BT529">
            <v>2250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 t="str">
            <v/>
          </cell>
          <cell r="CF529">
            <v>50</v>
          </cell>
          <cell r="CG529">
            <v>751120</v>
          </cell>
          <cell r="CH529">
            <v>3755600</v>
          </cell>
          <cell r="CI529">
            <v>1125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 t="str">
            <v/>
          </cell>
          <cell r="CT529">
            <v>50</v>
          </cell>
          <cell r="CU529">
            <v>751120</v>
          </cell>
          <cell r="CV529">
            <v>3755600</v>
          </cell>
          <cell r="CW529">
            <v>750</v>
          </cell>
        </row>
        <row r="530">
          <cell r="D530">
            <v>9310905</v>
          </cell>
          <cell r="E530" t="str">
            <v>이지듀멜라토닝로즈앰플30ML*2EA_25가정의달(직영몰)</v>
          </cell>
          <cell r="F530" t="str">
            <v/>
          </cell>
          <cell r="G530">
            <v>3</v>
          </cell>
          <cell r="H530">
            <v>0</v>
          </cell>
          <cell r="I530">
            <v>17409.432432432433</v>
          </cell>
          <cell r="J530">
            <v>54.666666666666664</v>
          </cell>
          <cell r="K530">
            <v>61</v>
          </cell>
          <cell r="L530">
            <v>1</v>
          </cell>
          <cell r="M530">
            <v>0</v>
          </cell>
          <cell r="N530" t="str">
            <v/>
          </cell>
          <cell r="O530" t="str">
            <v/>
          </cell>
          <cell r="P530">
            <v>37</v>
          </cell>
          <cell r="Q530">
            <v>17409.432432432433</v>
          </cell>
          <cell r="R530">
            <v>644149</v>
          </cell>
          <cell r="S530">
            <v>107767.14754098361</v>
          </cell>
          <cell r="T530">
            <v>3987384.4590163939</v>
          </cell>
          <cell r="U530">
            <v>37</v>
          </cell>
          <cell r="V530">
            <v>644149</v>
          </cell>
          <cell r="W530">
            <v>0</v>
          </cell>
          <cell r="X530">
            <v>61</v>
          </cell>
          <cell r="Y530">
            <v>17409.435897435898</v>
          </cell>
          <cell r="Z530">
            <v>1179193.9114480971</v>
          </cell>
          <cell r="AA530">
            <v>107767.14754098361</v>
          </cell>
          <cell r="AB530">
            <v>6573796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 t="str">
            <v/>
          </cell>
          <cell r="AI530">
            <v>-24</v>
          </cell>
          <cell r="AJ530">
            <v>22293.537977004045</v>
          </cell>
          <cell r="AK530">
            <v>-535044.91144809709</v>
          </cell>
          <cell r="AL530">
            <v>107767.14754098358</v>
          </cell>
          <cell r="AM530">
            <v>-2586411.5409836061</v>
          </cell>
          <cell r="AN530">
            <v>0</v>
          </cell>
          <cell r="AO530" t="str">
            <v>판매계획 미입력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 t="str">
            <v/>
          </cell>
          <cell r="BB530">
            <v>0</v>
          </cell>
          <cell r="BC530">
            <v>0</v>
          </cell>
          <cell r="BD530">
            <v>0</v>
          </cell>
          <cell r="BE530" t="str">
            <v>판매계획 미입력</v>
          </cell>
          <cell r="BF530">
            <v>1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 t="str">
            <v/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1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 t="str">
            <v/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 t="str">
            <v/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</row>
        <row r="531">
          <cell r="D531">
            <v>9310906</v>
          </cell>
          <cell r="E531" t="str">
            <v>이지듀멜라토닝로즈앰플30ML*4EA_25가정의달(직영몰)</v>
          </cell>
          <cell r="F531" t="str">
            <v/>
          </cell>
          <cell r="G531" t="str">
            <v>1</v>
          </cell>
          <cell r="H531">
            <v>0</v>
          </cell>
          <cell r="I531">
            <v>28757.753191489363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 t="str">
            <v/>
          </cell>
          <cell r="O531" t="str">
            <v/>
          </cell>
          <cell r="P531">
            <v>235</v>
          </cell>
          <cell r="Q531">
            <v>28757.753191489363</v>
          </cell>
          <cell r="R531">
            <v>6758072</v>
          </cell>
          <cell r="S531">
            <v>143788.7659574468</v>
          </cell>
          <cell r="T531">
            <v>33790360</v>
          </cell>
          <cell r="U531">
            <v>235</v>
          </cell>
          <cell r="V531">
            <v>6758072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 t="str">
            <v/>
          </cell>
          <cell r="AI531">
            <v>235</v>
          </cell>
          <cell r="AJ531">
            <v>28757.753191489363</v>
          </cell>
          <cell r="AK531">
            <v>6758072</v>
          </cell>
          <cell r="AL531">
            <v>143788.7659574468</v>
          </cell>
          <cell r="AM531">
            <v>33790360</v>
          </cell>
          <cell r="AN531">
            <v>0</v>
          </cell>
          <cell r="AO531" t="str">
            <v>판매계획 미입력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/>
          </cell>
          <cell r="BB531">
            <v>235</v>
          </cell>
          <cell r="BC531">
            <v>6758072</v>
          </cell>
          <cell r="BD531">
            <v>33790360</v>
          </cell>
          <cell r="BE531" t="str">
            <v>판매계획 미입력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 t="str">
            <v/>
          </cell>
          <cell r="BQ531">
            <v>235</v>
          </cell>
          <cell r="BR531">
            <v>6758072</v>
          </cell>
          <cell r="BS531">
            <v>33790360</v>
          </cell>
          <cell r="BT531" t="str">
            <v>판매계획 미입력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 t="str">
            <v/>
          </cell>
          <cell r="CF531">
            <v>235</v>
          </cell>
          <cell r="CG531">
            <v>6758072</v>
          </cell>
          <cell r="CH531">
            <v>33790360</v>
          </cell>
          <cell r="CI531" t="str">
            <v>판매계획 미입력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 t="str">
            <v/>
          </cell>
          <cell r="CT531">
            <v>235</v>
          </cell>
          <cell r="CU531">
            <v>6758072</v>
          </cell>
          <cell r="CV531">
            <v>33790360</v>
          </cell>
          <cell r="CW531" t="str">
            <v>판매계획 미입력</v>
          </cell>
        </row>
        <row r="532">
          <cell r="D532">
            <v>9310907</v>
          </cell>
          <cell r="E532" t="str">
            <v>이지듀멜라토닝로즈앰플30ML*1EA_25가정의달(제로샵)</v>
          </cell>
          <cell r="F532" t="str">
            <v/>
          </cell>
          <cell r="G532" t="str">
            <v>1</v>
          </cell>
          <cell r="H532">
            <v>0</v>
          </cell>
          <cell r="I532">
            <v>11096.25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 t="str">
            <v/>
          </cell>
          <cell r="O532" t="str">
            <v/>
          </cell>
          <cell r="P532">
            <v>4</v>
          </cell>
          <cell r="Q532">
            <v>11096.25</v>
          </cell>
          <cell r="R532">
            <v>44385</v>
          </cell>
          <cell r="S532">
            <v>55481.25</v>
          </cell>
          <cell r="T532">
            <v>221925</v>
          </cell>
          <cell r="U532">
            <v>4</v>
          </cell>
          <cell r="V532">
            <v>44385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 t="str">
            <v/>
          </cell>
          <cell r="AI532">
            <v>4</v>
          </cell>
          <cell r="AJ532">
            <v>11096.25</v>
          </cell>
          <cell r="AK532">
            <v>44385</v>
          </cell>
          <cell r="AL532">
            <v>55481.25</v>
          </cell>
          <cell r="AM532">
            <v>221925</v>
          </cell>
          <cell r="AN532">
            <v>0</v>
          </cell>
          <cell r="AO532" t="str">
            <v>판매계획 미입력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/>
          </cell>
          <cell r="BB532">
            <v>4</v>
          </cell>
          <cell r="BC532">
            <v>44385</v>
          </cell>
          <cell r="BD532">
            <v>221925</v>
          </cell>
          <cell r="BE532" t="str">
            <v>판매계획 미입력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 t="str">
            <v/>
          </cell>
          <cell r="BQ532">
            <v>4</v>
          </cell>
          <cell r="BR532">
            <v>44385</v>
          </cell>
          <cell r="BS532">
            <v>221925</v>
          </cell>
          <cell r="BT532" t="str">
            <v>판매계획 미입력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 t="str">
            <v/>
          </cell>
          <cell r="CF532">
            <v>4</v>
          </cell>
          <cell r="CG532">
            <v>44385</v>
          </cell>
          <cell r="CH532">
            <v>221925</v>
          </cell>
          <cell r="CI532" t="str">
            <v>판매계획 미입력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 t="str">
            <v/>
          </cell>
          <cell r="CT532">
            <v>4</v>
          </cell>
          <cell r="CU532">
            <v>44385</v>
          </cell>
          <cell r="CV532">
            <v>221925</v>
          </cell>
          <cell r="CW532" t="str">
            <v>판매계획 미입력</v>
          </cell>
        </row>
        <row r="533">
          <cell r="D533">
            <v>9310908</v>
          </cell>
          <cell r="E533" t="str">
            <v>이지듀멜라토닝로즈앰플30ML*앰플쿠션19호페어15G_25가정의달(제로샵)</v>
          </cell>
          <cell r="F533" t="str">
            <v/>
          </cell>
          <cell r="G533">
            <v>2</v>
          </cell>
          <cell r="H533">
            <v>0</v>
          </cell>
          <cell r="I533">
            <v>14010.027777777777</v>
          </cell>
          <cell r="J533">
            <v>3.5</v>
          </cell>
          <cell r="K533">
            <v>2</v>
          </cell>
          <cell r="L533">
            <v>1</v>
          </cell>
          <cell r="M533">
            <v>0</v>
          </cell>
          <cell r="N533" t="str">
            <v/>
          </cell>
          <cell r="O533" t="str">
            <v/>
          </cell>
          <cell r="P533">
            <v>36</v>
          </cell>
          <cell r="Q533">
            <v>14010.027777777777</v>
          </cell>
          <cell r="R533">
            <v>504361</v>
          </cell>
          <cell r="S533">
            <v>45454.5</v>
          </cell>
          <cell r="T533">
            <v>1636362</v>
          </cell>
          <cell r="U533">
            <v>36</v>
          </cell>
          <cell r="V533">
            <v>504361</v>
          </cell>
          <cell r="W533">
            <v>0</v>
          </cell>
          <cell r="X533">
            <v>2</v>
          </cell>
          <cell r="Y533">
            <v>14010</v>
          </cell>
          <cell r="Z533">
            <v>31112.780479966888</v>
          </cell>
          <cell r="AA533">
            <v>45454.5</v>
          </cell>
          <cell r="AB533">
            <v>90909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 t="str">
            <v/>
          </cell>
          <cell r="AI533">
            <v>34</v>
          </cell>
          <cell r="AJ533">
            <v>13919.065280000974</v>
          </cell>
          <cell r="AK533">
            <v>473248.2195200331</v>
          </cell>
          <cell r="AL533">
            <v>45454.5</v>
          </cell>
          <cell r="AM533">
            <v>1545453</v>
          </cell>
          <cell r="AN533">
            <v>0</v>
          </cell>
          <cell r="AO533" t="str">
            <v>판매계획 미입력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/>
          </cell>
          <cell r="BB533">
            <v>34</v>
          </cell>
          <cell r="BC533">
            <v>473248.2195200331</v>
          </cell>
          <cell r="BD533">
            <v>1545453</v>
          </cell>
          <cell r="BE533" t="str">
            <v>판매계획 미입력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 t="str">
            <v/>
          </cell>
          <cell r="BQ533">
            <v>34</v>
          </cell>
          <cell r="BR533">
            <v>473248.2195200331</v>
          </cell>
          <cell r="BS533">
            <v>1545453</v>
          </cell>
          <cell r="BT533">
            <v>874.28571428571422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 t="str">
            <v/>
          </cell>
          <cell r="CF533">
            <v>34</v>
          </cell>
          <cell r="CG533">
            <v>473248.2195200331</v>
          </cell>
          <cell r="CH533">
            <v>1545453</v>
          </cell>
          <cell r="CI533">
            <v>437.14285714285711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 t="str">
            <v/>
          </cell>
          <cell r="CT533">
            <v>34</v>
          </cell>
          <cell r="CU533">
            <v>473248.2195200331</v>
          </cell>
          <cell r="CV533">
            <v>1545453</v>
          </cell>
          <cell r="CW533">
            <v>291.42857142857139</v>
          </cell>
        </row>
        <row r="534">
          <cell r="D534">
            <v>9310930</v>
          </cell>
          <cell r="E534" t="str">
            <v>이지듀멜라토닝로즈앰플30ML*앰플쿠션23호베이15G_25가정의달(제로샵)</v>
          </cell>
          <cell r="F534" t="str">
            <v/>
          </cell>
          <cell r="G534" t="str">
            <v>1</v>
          </cell>
          <cell r="H534">
            <v>0</v>
          </cell>
          <cell r="I534">
            <v>14095.18918918919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 t="str">
            <v/>
          </cell>
          <cell r="O534" t="str">
            <v/>
          </cell>
          <cell r="P534">
            <v>37</v>
          </cell>
          <cell r="Q534">
            <v>14095.18918918919</v>
          </cell>
          <cell r="R534">
            <v>521522</v>
          </cell>
          <cell r="S534">
            <v>70475.945945945947</v>
          </cell>
          <cell r="T534">
            <v>2607610</v>
          </cell>
          <cell r="U534">
            <v>37</v>
          </cell>
          <cell r="V534">
            <v>521522.00000000006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 t="str">
            <v/>
          </cell>
          <cell r="AI534">
            <v>37</v>
          </cell>
          <cell r="AJ534">
            <v>14095.18918918919</v>
          </cell>
          <cell r="AK534">
            <v>521522</v>
          </cell>
          <cell r="AL534">
            <v>70475.945945945947</v>
          </cell>
          <cell r="AM534">
            <v>2607610</v>
          </cell>
          <cell r="AN534">
            <v>0</v>
          </cell>
          <cell r="AO534" t="str">
            <v>판매계획 미입력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/>
          </cell>
          <cell r="BB534">
            <v>37</v>
          </cell>
          <cell r="BC534">
            <v>521522.00000000006</v>
          </cell>
          <cell r="BD534">
            <v>2607610</v>
          </cell>
          <cell r="BE534" t="str">
            <v>판매계획 미입력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 t="str">
            <v/>
          </cell>
          <cell r="BQ534">
            <v>37</v>
          </cell>
          <cell r="BR534">
            <v>521522.00000000006</v>
          </cell>
          <cell r="BS534">
            <v>2607610</v>
          </cell>
          <cell r="BT534" t="str">
            <v>판매계획 미입력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 t="str">
            <v/>
          </cell>
          <cell r="CF534">
            <v>37</v>
          </cell>
          <cell r="CG534">
            <v>521522.00000000006</v>
          </cell>
          <cell r="CH534">
            <v>2607610</v>
          </cell>
          <cell r="CI534" t="str">
            <v>판매계획 미입력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 t="str">
            <v/>
          </cell>
          <cell r="CT534">
            <v>37</v>
          </cell>
          <cell r="CU534">
            <v>521522.00000000006</v>
          </cell>
          <cell r="CV534">
            <v>2607610</v>
          </cell>
          <cell r="CW534" t="str">
            <v>판매계획 미입력</v>
          </cell>
        </row>
        <row r="535">
          <cell r="D535">
            <v>9310964</v>
          </cell>
          <cell r="E535" t="str">
            <v>이지듀로즈앰플15ML&amp;미스트50ML듀오세트(카카오)</v>
          </cell>
          <cell r="F535" t="str">
            <v/>
          </cell>
          <cell r="G535">
            <v>3</v>
          </cell>
          <cell r="H535">
            <v>0</v>
          </cell>
          <cell r="I535">
            <v>13785.652818991099</v>
          </cell>
          <cell r="J535">
            <v>25</v>
          </cell>
          <cell r="K535">
            <v>28</v>
          </cell>
          <cell r="L535">
            <v>1</v>
          </cell>
          <cell r="M535">
            <v>0</v>
          </cell>
          <cell r="N535" t="str">
            <v/>
          </cell>
          <cell r="O535" t="str">
            <v/>
          </cell>
          <cell r="P535">
            <v>337</v>
          </cell>
          <cell r="Q535">
            <v>13785.652818991099</v>
          </cell>
          <cell r="R535">
            <v>4645765</v>
          </cell>
          <cell r="S535">
            <v>45364</v>
          </cell>
          <cell r="T535">
            <v>15287668</v>
          </cell>
          <cell r="U535">
            <v>337</v>
          </cell>
          <cell r="V535">
            <v>4645765</v>
          </cell>
          <cell r="W535">
            <v>0</v>
          </cell>
          <cell r="X535">
            <v>28</v>
          </cell>
          <cell r="Y535">
            <v>13785.666666666666</v>
          </cell>
          <cell r="Z535">
            <v>428604.27485938295</v>
          </cell>
          <cell r="AA535">
            <v>45364</v>
          </cell>
          <cell r="AB535">
            <v>1270192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 t="str">
            <v/>
          </cell>
          <cell r="AI535">
            <v>309</v>
          </cell>
          <cell r="AJ535">
            <v>13647.769337024651</v>
          </cell>
          <cell r="AK535">
            <v>4217160.7251406172</v>
          </cell>
          <cell r="AL535">
            <v>45364</v>
          </cell>
          <cell r="AM535">
            <v>14017476</v>
          </cell>
          <cell r="AN535">
            <v>0</v>
          </cell>
          <cell r="AO535" t="str">
            <v>판매계획 미입력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/>
          </cell>
          <cell r="BB535">
            <v>309</v>
          </cell>
          <cell r="BC535">
            <v>4217160.7251406172</v>
          </cell>
          <cell r="BD535">
            <v>14017476</v>
          </cell>
          <cell r="BE535" t="str">
            <v>판매계획 미입력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 t="str">
            <v/>
          </cell>
          <cell r="BQ535">
            <v>309</v>
          </cell>
          <cell r="BR535">
            <v>4217160.7251406172</v>
          </cell>
          <cell r="BS535">
            <v>14017476</v>
          </cell>
          <cell r="BT535">
            <v>1112.3999999999999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 t="str">
            <v/>
          </cell>
          <cell r="CF535">
            <v>309</v>
          </cell>
          <cell r="CG535">
            <v>4217160.7251406172</v>
          </cell>
          <cell r="CH535">
            <v>14017476</v>
          </cell>
          <cell r="CI535">
            <v>556.19999999999993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 t="str">
            <v/>
          </cell>
          <cell r="CT535">
            <v>309</v>
          </cell>
          <cell r="CU535">
            <v>4217160.7251406172</v>
          </cell>
          <cell r="CV535">
            <v>14017476</v>
          </cell>
          <cell r="CW535">
            <v>370.79999999999995</v>
          </cell>
        </row>
        <row r="536">
          <cell r="D536">
            <v>9310970</v>
          </cell>
          <cell r="E536" t="str">
            <v>이지듀로즈앰플15ML*2EA세트(카카오)</v>
          </cell>
          <cell r="F536" t="str">
            <v/>
          </cell>
          <cell r="G536" t="str">
            <v>1</v>
          </cell>
          <cell r="H536">
            <v>0</v>
          </cell>
          <cell r="I536">
            <v>14181.795918367347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 t="str">
            <v/>
          </cell>
          <cell r="O536" t="str">
            <v/>
          </cell>
          <cell r="P536">
            <v>49</v>
          </cell>
          <cell r="Q536">
            <v>14181.795918367347</v>
          </cell>
          <cell r="R536">
            <v>694908</v>
          </cell>
          <cell r="S536">
            <v>70908.979591836731</v>
          </cell>
          <cell r="T536">
            <v>3474540</v>
          </cell>
          <cell r="U536">
            <v>49</v>
          </cell>
          <cell r="V536">
            <v>694908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 t="str">
            <v/>
          </cell>
          <cell r="AI536">
            <v>49</v>
          </cell>
          <cell r="AJ536">
            <v>14181.795918367347</v>
          </cell>
          <cell r="AK536">
            <v>694908</v>
          </cell>
          <cell r="AL536">
            <v>70908.979591836731</v>
          </cell>
          <cell r="AM536">
            <v>3474540</v>
          </cell>
          <cell r="AN536">
            <v>0</v>
          </cell>
          <cell r="AO536" t="str">
            <v>판매계획 미입력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/>
          </cell>
          <cell r="BB536">
            <v>49</v>
          </cell>
          <cell r="BC536">
            <v>694908</v>
          </cell>
          <cell r="BD536">
            <v>3474540</v>
          </cell>
          <cell r="BE536" t="str">
            <v>판매계획 미입력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 t="str">
            <v/>
          </cell>
          <cell r="BQ536">
            <v>49</v>
          </cell>
          <cell r="BR536">
            <v>694908</v>
          </cell>
          <cell r="BS536">
            <v>3474540</v>
          </cell>
          <cell r="BT536" t="str">
            <v>판매계획 미입력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 t="str">
            <v/>
          </cell>
          <cell r="CF536">
            <v>49</v>
          </cell>
          <cell r="CG536">
            <v>694908</v>
          </cell>
          <cell r="CH536">
            <v>3474540</v>
          </cell>
          <cell r="CI536" t="str">
            <v>판매계획 미입력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 t="str">
            <v/>
          </cell>
          <cell r="CT536">
            <v>49</v>
          </cell>
          <cell r="CU536">
            <v>694908</v>
          </cell>
          <cell r="CV536">
            <v>3474540</v>
          </cell>
          <cell r="CW536" t="str">
            <v>판매계획 미입력</v>
          </cell>
        </row>
        <row r="537">
          <cell r="D537">
            <v>9310971</v>
          </cell>
          <cell r="E537" t="str">
            <v>이지듀로즈앰플15ML세트(카카오)</v>
          </cell>
          <cell r="F537" t="str">
            <v/>
          </cell>
          <cell r="G537" t="str">
            <v>1</v>
          </cell>
          <cell r="H537">
            <v>0</v>
          </cell>
          <cell r="I537">
            <v>9898.7800000000007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 t="str">
            <v/>
          </cell>
          <cell r="O537" t="str">
            <v/>
          </cell>
          <cell r="P537">
            <v>150</v>
          </cell>
          <cell r="Q537">
            <v>9898.7800000000007</v>
          </cell>
          <cell r="R537">
            <v>1484817</v>
          </cell>
          <cell r="S537">
            <v>49493.9</v>
          </cell>
          <cell r="T537">
            <v>7424085</v>
          </cell>
          <cell r="U537">
            <v>150</v>
          </cell>
          <cell r="V537">
            <v>1484817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 t="str">
            <v/>
          </cell>
          <cell r="AI537">
            <v>150</v>
          </cell>
          <cell r="AJ537">
            <v>9898.7800000000007</v>
          </cell>
          <cell r="AK537">
            <v>1484817</v>
          </cell>
          <cell r="AL537">
            <v>49493.9</v>
          </cell>
          <cell r="AM537">
            <v>7424085</v>
          </cell>
          <cell r="AN537">
            <v>0</v>
          </cell>
          <cell r="AO537" t="str">
            <v>판매계획 미입력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/>
          </cell>
          <cell r="BB537">
            <v>150</v>
          </cell>
          <cell r="BC537">
            <v>1484817</v>
          </cell>
          <cell r="BD537">
            <v>7424085</v>
          </cell>
          <cell r="BE537" t="str">
            <v>판매계획 미입력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 t="str">
            <v/>
          </cell>
          <cell r="BQ537">
            <v>150</v>
          </cell>
          <cell r="BR537">
            <v>1484817</v>
          </cell>
          <cell r="BS537">
            <v>7424085</v>
          </cell>
          <cell r="BT537" t="str">
            <v>판매계획 미입력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 t="str">
            <v/>
          </cell>
          <cell r="CF537">
            <v>150</v>
          </cell>
          <cell r="CG537">
            <v>1484817</v>
          </cell>
          <cell r="CH537">
            <v>7424085</v>
          </cell>
          <cell r="CI537" t="str">
            <v>판매계획 미입력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 t="str">
            <v/>
          </cell>
          <cell r="CT537">
            <v>150</v>
          </cell>
          <cell r="CU537">
            <v>1484817</v>
          </cell>
          <cell r="CV537">
            <v>7424085</v>
          </cell>
          <cell r="CW537" t="str">
            <v>판매계획 미입력</v>
          </cell>
        </row>
        <row r="538">
          <cell r="D538">
            <v>9311086</v>
          </cell>
          <cell r="E538" t="str">
            <v>[세트]이지듀멜라비토닝매트커버팩트19호+글로우립로즈세트(카카오)</v>
          </cell>
          <cell r="F538" t="str">
            <v/>
          </cell>
          <cell r="G538">
            <v>3</v>
          </cell>
          <cell r="H538">
            <v>0</v>
          </cell>
          <cell r="I538">
            <v>7164.132075471698</v>
          </cell>
          <cell r="J538">
            <v>12.666666666666666</v>
          </cell>
          <cell r="K538">
            <v>1</v>
          </cell>
          <cell r="L538">
            <v>1</v>
          </cell>
          <cell r="M538">
            <v>0</v>
          </cell>
          <cell r="N538" t="str">
            <v/>
          </cell>
          <cell r="O538" t="str">
            <v/>
          </cell>
          <cell r="P538">
            <v>106</v>
          </cell>
          <cell r="Q538">
            <v>7164.132075471698</v>
          </cell>
          <cell r="R538">
            <v>759398</v>
          </cell>
          <cell r="S538">
            <v>44545</v>
          </cell>
          <cell r="T538">
            <v>4721770</v>
          </cell>
          <cell r="U538">
            <v>106</v>
          </cell>
          <cell r="V538">
            <v>759398</v>
          </cell>
          <cell r="W538">
            <v>0</v>
          </cell>
          <cell r="X538">
            <v>1</v>
          </cell>
          <cell r="Y538">
            <v>7164</v>
          </cell>
          <cell r="Z538">
            <v>7954.7451591178724</v>
          </cell>
          <cell r="AA538">
            <v>44545</v>
          </cell>
          <cell r="AB538">
            <v>44545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 t="str">
            <v/>
          </cell>
          <cell r="AI538">
            <v>105</v>
          </cell>
          <cell r="AJ538">
            <v>7156.6024270560201</v>
          </cell>
          <cell r="AK538">
            <v>751443.25484088215</v>
          </cell>
          <cell r="AL538">
            <v>44545</v>
          </cell>
          <cell r="AM538">
            <v>4677225</v>
          </cell>
          <cell r="AN538">
            <v>0</v>
          </cell>
          <cell r="AO538" t="str">
            <v>판매계획 미입력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/>
          </cell>
          <cell r="BB538">
            <v>105</v>
          </cell>
          <cell r="BC538">
            <v>751443.25484088215</v>
          </cell>
          <cell r="BD538">
            <v>4677225</v>
          </cell>
          <cell r="BE538" t="str">
            <v>판매계획 미입력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 t="str">
            <v/>
          </cell>
          <cell r="BQ538">
            <v>105</v>
          </cell>
          <cell r="BR538">
            <v>751443.25484088215</v>
          </cell>
          <cell r="BS538">
            <v>4677225</v>
          </cell>
          <cell r="BT538">
            <v>746.0526315789474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 t="str">
            <v/>
          </cell>
          <cell r="CF538">
            <v>105</v>
          </cell>
          <cell r="CG538">
            <v>751443.25484088215</v>
          </cell>
          <cell r="CH538">
            <v>4677225</v>
          </cell>
          <cell r="CI538">
            <v>373.0263157894737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 t="str">
            <v/>
          </cell>
          <cell r="CT538">
            <v>105</v>
          </cell>
          <cell r="CU538">
            <v>751443.25484088215</v>
          </cell>
          <cell r="CV538">
            <v>4677225</v>
          </cell>
          <cell r="CW538">
            <v>248.68421052631584</v>
          </cell>
        </row>
        <row r="539">
          <cell r="D539">
            <v>9311087</v>
          </cell>
          <cell r="E539" t="str">
            <v>[세트]이지듀멜라비토닝매트커버팩트21호+글로우립세트(카카오)</v>
          </cell>
          <cell r="F539" t="str">
            <v/>
          </cell>
          <cell r="G539">
            <v>2</v>
          </cell>
          <cell r="H539">
            <v>0</v>
          </cell>
          <cell r="I539">
            <v>6703.75</v>
          </cell>
          <cell r="J539">
            <v>44.5</v>
          </cell>
          <cell r="K539">
            <v>0</v>
          </cell>
          <cell r="L539">
            <v>1</v>
          </cell>
          <cell r="M539">
            <v>0</v>
          </cell>
          <cell r="N539" t="str">
            <v/>
          </cell>
          <cell r="O539" t="str">
            <v/>
          </cell>
          <cell r="P539">
            <v>100</v>
          </cell>
          <cell r="Q539">
            <v>6703.75</v>
          </cell>
          <cell r="R539">
            <v>670375</v>
          </cell>
          <cell r="S539">
            <v>33518.75</v>
          </cell>
          <cell r="T539">
            <v>3351875</v>
          </cell>
          <cell r="U539">
            <v>100</v>
          </cell>
          <cell r="V539">
            <v>670375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 t="str">
            <v/>
          </cell>
          <cell r="AI539">
            <v>100</v>
          </cell>
          <cell r="AJ539">
            <v>6703.75</v>
          </cell>
          <cell r="AK539">
            <v>670375</v>
          </cell>
          <cell r="AL539">
            <v>33518.75</v>
          </cell>
          <cell r="AM539">
            <v>3351875</v>
          </cell>
          <cell r="AN539">
            <v>0</v>
          </cell>
          <cell r="AO539" t="str">
            <v>판매계획 미입력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 t="str">
            <v/>
          </cell>
          <cell r="BB539">
            <v>100</v>
          </cell>
          <cell r="BC539">
            <v>670375</v>
          </cell>
          <cell r="BD539">
            <v>3351875</v>
          </cell>
          <cell r="BE539" t="str">
            <v>판매계획 미입력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 t="str">
            <v/>
          </cell>
          <cell r="BQ539">
            <v>100</v>
          </cell>
          <cell r="BR539">
            <v>670375</v>
          </cell>
          <cell r="BS539">
            <v>3351875</v>
          </cell>
          <cell r="BT539">
            <v>202.24719101123594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 t="str">
            <v/>
          </cell>
          <cell r="CF539">
            <v>100</v>
          </cell>
          <cell r="CG539">
            <v>670375</v>
          </cell>
          <cell r="CH539">
            <v>3351875</v>
          </cell>
          <cell r="CI539">
            <v>101.12359550561797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 t="str">
            <v/>
          </cell>
          <cell r="CT539">
            <v>100</v>
          </cell>
          <cell r="CU539">
            <v>670375</v>
          </cell>
          <cell r="CV539">
            <v>3351875</v>
          </cell>
          <cell r="CW539">
            <v>67.415730337078656</v>
          </cell>
        </row>
        <row r="540">
          <cell r="D540">
            <v>9311132</v>
          </cell>
          <cell r="E540" t="str">
            <v>[세트]로즈에디션 쿠션15G_21호&amp;프리저브드플라워(카카오)</v>
          </cell>
          <cell r="F540" t="str">
            <v/>
          </cell>
          <cell r="G540">
            <v>1</v>
          </cell>
          <cell r="H540">
            <v>0</v>
          </cell>
          <cell r="I540">
            <v>11120.666666666666</v>
          </cell>
          <cell r="J540">
            <v>19</v>
          </cell>
          <cell r="K540">
            <v>0</v>
          </cell>
          <cell r="L540">
            <v>1</v>
          </cell>
          <cell r="M540">
            <v>0</v>
          </cell>
          <cell r="N540" t="str">
            <v/>
          </cell>
          <cell r="O540" t="str">
            <v/>
          </cell>
          <cell r="P540">
            <v>99</v>
          </cell>
          <cell r="Q540">
            <v>11120.666666666666</v>
          </cell>
          <cell r="R540">
            <v>1100946</v>
          </cell>
          <cell r="S540">
            <v>55603.333333333328</v>
          </cell>
          <cell r="T540">
            <v>5504729.9999999991</v>
          </cell>
          <cell r="U540">
            <v>99</v>
          </cell>
          <cell r="V540">
            <v>1100946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 t="str">
            <v/>
          </cell>
          <cell r="AI540">
            <v>99</v>
          </cell>
          <cell r="AJ540">
            <v>11120.666666666666</v>
          </cell>
          <cell r="AK540">
            <v>1100946</v>
          </cell>
          <cell r="AL540">
            <v>55603.333333333321</v>
          </cell>
          <cell r="AM540">
            <v>5504729.9999999991</v>
          </cell>
          <cell r="AN540">
            <v>0</v>
          </cell>
          <cell r="AO540" t="str">
            <v>판매계획 미입력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/>
          </cell>
          <cell r="BB540">
            <v>99</v>
          </cell>
          <cell r="BC540">
            <v>1100946</v>
          </cell>
          <cell r="BD540">
            <v>5504729.9999999991</v>
          </cell>
          <cell r="BE540" t="str">
            <v>판매계획 미입력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 t="str">
            <v/>
          </cell>
          <cell r="BQ540">
            <v>99</v>
          </cell>
          <cell r="BR540">
            <v>1100946</v>
          </cell>
          <cell r="BS540">
            <v>5504729.9999999991</v>
          </cell>
          <cell r="BT540">
            <v>468.94736842105266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 t="str">
            <v/>
          </cell>
          <cell r="CF540">
            <v>99</v>
          </cell>
          <cell r="CG540">
            <v>1100946</v>
          </cell>
          <cell r="CH540">
            <v>5504729.9999999991</v>
          </cell>
          <cell r="CI540">
            <v>234.47368421052633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 t="str">
            <v/>
          </cell>
          <cell r="CT540">
            <v>99</v>
          </cell>
          <cell r="CU540">
            <v>1100946</v>
          </cell>
          <cell r="CV540">
            <v>5504729.9999999991</v>
          </cell>
          <cell r="CW540">
            <v>156.31578947368419</v>
          </cell>
        </row>
        <row r="541">
          <cell r="D541">
            <v>9311133</v>
          </cell>
          <cell r="E541" t="str">
            <v>[세트]로즈에디션 쿠션15G_19호&amp;프리저브드플라워(카카오)</v>
          </cell>
          <cell r="F541" t="str">
            <v/>
          </cell>
          <cell r="G541">
            <v>1</v>
          </cell>
          <cell r="H541">
            <v>0</v>
          </cell>
          <cell r="I541">
            <v>11135.142857142857</v>
          </cell>
          <cell r="J541">
            <v>7</v>
          </cell>
          <cell r="K541">
            <v>0</v>
          </cell>
          <cell r="L541">
            <v>1</v>
          </cell>
          <cell r="M541">
            <v>0</v>
          </cell>
          <cell r="N541" t="str">
            <v/>
          </cell>
          <cell r="O541" t="str">
            <v/>
          </cell>
          <cell r="P541">
            <v>7</v>
          </cell>
          <cell r="Q541">
            <v>11135.142857142857</v>
          </cell>
          <cell r="R541">
            <v>77946</v>
          </cell>
          <cell r="S541">
            <v>55675.714285714283</v>
          </cell>
          <cell r="T541">
            <v>389730</v>
          </cell>
          <cell r="U541">
            <v>7</v>
          </cell>
          <cell r="V541">
            <v>77946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 t="str">
            <v/>
          </cell>
          <cell r="AI541">
            <v>7</v>
          </cell>
          <cell r="AJ541">
            <v>11135.142857142857</v>
          </cell>
          <cell r="AK541">
            <v>77946</v>
          </cell>
          <cell r="AL541">
            <v>55675.714285714283</v>
          </cell>
          <cell r="AM541">
            <v>389730</v>
          </cell>
          <cell r="AN541">
            <v>0</v>
          </cell>
          <cell r="AO541" t="str">
            <v>판매계획 미입력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 t="str">
            <v/>
          </cell>
          <cell r="BB541">
            <v>7</v>
          </cell>
          <cell r="BC541">
            <v>77946</v>
          </cell>
          <cell r="BD541">
            <v>389730</v>
          </cell>
          <cell r="BE541" t="str">
            <v>판매계획 미입력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 t="str">
            <v/>
          </cell>
          <cell r="BQ541">
            <v>7</v>
          </cell>
          <cell r="BR541">
            <v>77946</v>
          </cell>
          <cell r="BS541">
            <v>389730</v>
          </cell>
          <cell r="BT541">
            <v>90</v>
          </cell>
          <cell r="BU541">
            <v>1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 t="str">
            <v/>
          </cell>
          <cell r="CF541">
            <v>7</v>
          </cell>
          <cell r="CG541">
            <v>77946</v>
          </cell>
          <cell r="CH541">
            <v>389730</v>
          </cell>
          <cell r="CI541">
            <v>45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 t="str">
            <v/>
          </cell>
          <cell r="CT541">
            <v>7</v>
          </cell>
          <cell r="CU541">
            <v>77946</v>
          </cell>
          <cell r="CV541">
            <v>389730</v>
          </cell>
          <cell r="CW541">
            <v>30</v>
          </cell>
        </row>
        <row r="542">
          <cell r="D542">
            <v>9311134</v>
          </cell>
          <cell r="E542" t="str">
            <v>[세트]로즈에디션 쿠션15G_23호&amp;프리저브드플라워(카카오)</v>
          </cell>
          <cell r="F542" t="str">
            <v/>
          </cell>
          <cell r="G542">
            <v>1</v>
          </cell>
          <cell r="H542">
            <v>0</v>
          </cell>
          <cell r="I542">
            <v>11131.0625</v>
          </cell>
          <cell r="J542">
            <v>4</v>
          </cell>
          <cell r="K542">
            <v>0</v>
          </cell>
          <cell r="L542">
            <v>1</v>
          </cell>
          <cell r="M542">
            <v>0</v>
          </cell>
          <cell r="N542" t="str">
            <v/>
          </cell>
          <cell r="O542" t="str">
            <v/>
          </cell>
          <cell r="P542">
            <v>16</v>
          </cell>
          <cell r="Q542">
            <v>11131.0625</v>
          </cell>
          <cell r="R542">
            <v>178097</v>
          </cell>
          <cell r="S542">
            <v>55655.3125</v>
          </cell>
          <cell r="T542">
            <v>890485</v>
          </cell>
          <cell r="U542">
            <v>16</v>
          </cell>
          <cell r="V542">
            <v>178097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 t="str">
            <v/>
          </cell>
          <cell r="AI542">
            <v>16</v>
          </cell>
          <cell r="AJ542">
            <v>11131.0625</v>
          </cell>
          <cell r="AK542">
            <v>178097</v>
          </cell>
          <cell r="AL542">
            <v>55655.3125</v>
          </cell>
          <cell r="AM542">
            <v>890485</v>
          </cell>
          <cell r="AN542">
            <v>0</v>
          </cell>
          <cell r="AO542" t="str">
            <v>판매계획 미입력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 t="str">
            <v/>
          </cell>
          <cell r="BB542">
            <v>16</v>
          </cell>
          <cell r="BC542">
            <v>178097</v>
          </cell>
          <cell r="BD542">
            <v>890485</v>
          </cell>
          <cell r="BE542" t="str">
            <v>판매계획 미입력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 t="str">
            <v/>
          </cell>
          <cell r="BQ542">
            <v>16</v>
          </cell>
          <cell r="BR542">
            <v>178097</v>
          </cell>
          <cell r="BS542">
            <v>890485</v>
          </cell>
          <cell r="BT542">
            <v>360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 t="str">
            <v/>
          </cell>
          <cell r="CF542">
            <v>16</v>
          </cell>
          <cell r="CG542">
            <v>178097</v>
          </cell>
          <cell r="CH542">
            <v>890485</v>
          </cell>
          <cell r="CI542">
            <v>180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 t="str">
            <v/>
          </cell>
          <cell r="CT542">
            <v>16</v>
          </cell>
          <cell r="CU542">
            <v>178097</v>
          </cell>
          <cell r="CV542">
            <v>890485</v>
          </cell>
          <cell r="CW542">
            <v>120</v>
          </cell>
        </row>
        <row r="543">
          <cell r="D543">
            <v>9311135</v>
          </cell>
          <cell r="E543" t="str">
            <v>[세트]이지듀멜라앰플쿠션19호페어_13G(본품1+리필2)_(면세)</v>
          </cell>
          <cell r="F543" t="str">
            <v/>
          </cell>
          <cell r="G543">
            <v>3</v>
          </cell>
          <cell r="H543">
            <v>0</v>
          </cell>
          <cell r="I543">
            <v>12205.2</v>
          </cell>
          <cell r="J543">
            <v>218.33333333333334</v>
          </cell>
          <cell r="K543">
            <v>240</v>
          </cell>
          <cell r="L543">
            <v>1</v>
          </cell>
          <cell r="M543">
            <v>0</v>
          </cell>
          <cell r="N543" t="str">
            <v/>
          </cell>
          <cell r="O543" t="str">
            <v/>
          </cell>
          <cell r="P543">
            <v>5</v>
          </cell>
          <cell r="Q543">
            <v>12205.2</v>
          </cell>
          <cell r="R543">
            <v>61026</v>
          </cell>
          <cell r="S543">
            <v>34460.912499999999</v>
          </cell>
          <cell r="T543">
            <v>172304.5625</v>
          </cell>
          <cell r="U543">
            <v>5</v>
          </cell>
          <cell r="V543">
            <v>61026</v>
          </cell>
          <cell r="W543">
            <v>0</v>
          </cell>
          <cell r="X543">
            <v>240</v>
          </cell>
          <cell r="Y543">
            <v>12170.185950413223</v>
          </cell>
          <cell r="Z543">
            <v>3243240.4614611026</v>
          </cell>
          <cell r="AA543">
            <v>34460.912499999999</v>
          </cell>
          <cell r="AB543">
            <v>8270619</v>
          </cell>
          <cell r="AC543">
            <v>480</v>
          </cell>
          <cell r="AD543">
            <v>12169.822916666666</v>
          </cell>
          <cell r="AE543">
            <v>5841515</v>
          </cell>
          <cell r="AF543">
            <v>34460.912499999999</v>
          </cell>
          <cell r="AG543">
            <v>16541238</v>
          </cell>
          <cell r="AH543" t="str">
            <v/>
          </cell>
          <cell r="AI543">
            <v>245</v>
          </cell>
          <cell r="AJ543">
            <v>10854.287912403663</v>
          </cell>
          <cell r="AK543">
            <v>2659300.5385388974</v>
          </cell>
          <cell r="AL543">
            <v>34460.912499999999</v>
          </cell>
          <cell r="AM543">
            <v>8442923.5625</v>
          </cell>
          <cell r="AN543">
            <v>0</v>
          </cell>
          <cell r="AO543" t="str">
            <v>판매계획 미입력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 t="str">
            <v/>
          </cell>
          <cell r="BB543">
            <v>245</v>
          </cell>
          <cell r="BC543">
            <v>2659300.5385388974</v>
          </cell>
          <cell r="BD543">
            <v>8442923.5625</v>
          </cell>
          <cell r="BE543" t="str">
            <v>판매계획 미입력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 t="str">
            <v/>
          </cell>
          <cell r="BQ543">
            <v>245</v>
          </cell>
          <cell r="BR543">
            <v>2659300.5385388974</v>
          </cell>
          <cell r="BS543">
            <v>8442923.5625</v>
          </cell>
          <cell r="BT543">
            <v>100.99236641221373</v>
          </cell>
          <cell r="BU543">
            <v>1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 t="str">
            <v/>
          </cell>
          <cell r="CF543">
            <v>245</v>
          </cell>
          <cell r="CG543">
            <v>2659300.5385388974</v>
          </cell>
          <cell r="CH543">
            <v>8442923.5625</v>
          </cell>
          <cell r="CI543">
            <v>50.496183206106863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 t="str">
            <v/>
          </cell>
          <cell r="CT543">
            <v>245</v>
          </cell>
          <cell r="CU543">
            <v>2659300.5385388974</v>
          </cell>
          <cell r="CV543">
            <v>8442923.5625</v>
          </cell>
          <cell r="CW543">
            <v>33.664122137404583</v>
          </cell>
        </row>
        <row r="544">
          <cell r="D544">
            <v>9311136</v>
          </cell>
          <cell r="E544" t="str">
            <v>[세트]이지듀멜라앰플쿠션21호내추럴_13G(본품1+리필2)_(면세)</v>
          </cell>
          <cell r="F544" t="str">
            <v/>
          </cell>
          <cell r="G544">
            <v>3</v>
          </cell>
          <cell r="H544">
            <v>0</v>
          </cell>
          <cell r="I544">
            <v>12045.247422680412</v>
          </cell>
          <cell r="J544">
            <v>1095</v>
          </cell>
          <cell r="K544">
            <v>1000</v>
          </cell>
          <cell r="L544">
            <v>1</v>
          </cell>
          <cell r="M544">
            <v>0</v>
          </cell>
          <cell r="N544" t="str">
            <v/>
          </cell>
          <cell r="O544" t="str">
            <v/>
          </cell>
          <cell r="P544">
            <v>97</v>
          </cell>
          <cell r="Q544">
            <v>12045.247422680412</v>
          </cell>
          <cell r="R544">
            <v>1168389</v>
          </cell>
          <cell r="S544">
            <v>34460.908000000003</v>
          </cell>
          <cell r="T544">
            <v>3342708.0760000004</v>
          </cell>
          <cell r="U544">
            <v>97</v>
          </cell>
          <cell r="V544">
            <v>1168389</v>
          </cell>
          <cell r="W544">
            <v>0</v>
          </cell>
          <cell r="X544">
            <v>1000</v>
          </cell>
          <cell r="Y544">
            <v>11822.488023952095</v>
          </cell>
          <cell r="Z544">
            <v>13127425.932057781</v>
          </cell>
          <cell r="AA544">
            <v>34460.908000000003</v>
          </cell>
          <cell r="AB544">
            <v>34460908</v>
          </cell>
          <cell r="AC544">
            <v>1300</v>
          </cell>
          <cell r="AD544">
            <v>11805.866923076923</v>
          </cell>
          <cell r="AE544">
            <v>15347627</v>
          </cell>
          <cell r="AF544">
            <v>34460.908000000003</v>
          </cell>
          <cell r="AG544">
            <v>44799180.400000006</v>
          </cell>
          <cell r="AH544" t="str">
            <v/>
          </cell>
          <cell r="AI544">
            <v>397</v>
          </cell>
          <cell r="AJ544">
            <v>8535.4913550181827</v>
          </cell>
          <cell r="AK544">
            <v>3388590.0679422189</v>
          </cell>
          <cell r="AL544">
            <v>34460.90800000001</v>
          </cell>
          <cell r="AM544">
            <v>13680980.476000004</v>
          </cell>
          <cell r="AN544">
            <v>0</v>
          </cell>
          <cell r="AO544" t="str">
            <v>판매계획 미입력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 t="str">
            <v/>
          </cell>
          <cell r="BB544">
            <v>397</v>
          </cell>
          <cell r="BC544">
            <v>3388590.0679422184</v>
          </cell>
          <cell r="BD544">
            <v>13680980.476000004</v>
          </cell>
          <cell r="BE544" t="str">
            <v>판매계획 미입력</v>
          </cell>
          <cell r="BF544">
            <v>1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 t="str">
            <v/>
          </cell>
          <cell r="BQ544">
            <v>397</v>
          </cell>
          <cell r="BR544">
            <v>3388590.0679422184</v>
          </cell>
          <cell r="BS544">
            <v>13680980.476000004</v>
          </cell>
          <cell r="BT544">
            <v>32.630136986301373</v>
          </cell>
          <cell r="BU544">
            <v>1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 t="str">
            <v/>
          </cell>
          <cell r="CF544">
            <v>397</v>
          </cell>
          <cell r="CG544">
            <v>3388590.0679422184</v>
          </cell>
          <cell r="CH544">
            <v>13680980.476000004</v>
          </cell>
          <cell r="CI544">
            <v>16.315068493150687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 t="str">
            <v/>
          </cell>
          <cell r="CT544">
            <v>397</v>
          </cell>
          <cell r="CU544">
            <v>3388590.0679422184</v>
          </cell>
          <cell r="CV544">
            <v>13680980.476000004</v>
          </cell>
          <cell r="CW544">
            <v>10.876712328767123</v>
          </cell>
        </row>
        <row r="545">
          <cell r="D545">
            <v>9311137</v>
          </cell>
          <cell r="E545" t="str">
            <v>[세트]이지듀멜라앰플쿠션23호베이지_13G(본품1+리필2)_(면세)</v>
          </cell>
          <cell r="F545" t="str">
            <v/>
          </cell>
          <cell r="G545">
            <v>3</v>
          </cell>
          <cell r="H545">
            <v>0</v>
          </cell>
          <cell r="I545" t="str">
            <v/>
          </cell>
          <cell r="J545">
            <v>133.33333333333334</v>
          </cell>
          <cell r="K545">
            <v>210</v>
          </cell>
          <cell r="L545">
            <v>1</v>
          </cell>
          <cell r="M545">
            <v>0</v>
          </cell>
          <cell r="N545" t="str">
            <v/>
          </cell>
          <cell r="O545" t="str">
            <v/>
          </cell>
          <cell r="P545">
            <v>0</v>
          </cell>
          <cell r="Q545" t="str">
            <v/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210</v>
          </cell>
          <cell r="Y545">
            <v>11944.358490566037</v>
          </cell>
          <cell r="Z545">
            <v>2785177.1154572465</v>
          </cell>
          <cell r="AA545">
            <v>34460.914285714287</v>
          </cell>
          <cell r="AB545">
            <v>7236792</v>
          </cell>
          <cell r="AC545">
            <v>420</v>
          </cell>
          <cell r="AD545">
            <v>11944.359523809524</v>
          </cell>
          <cell r="AE545">
            <v>5016631</v>
          </cell>
          <cell r="AF545">
            <v>34460.914285714287</v>
          </cell>
          <cell r="AG545">
            <v>14473584</v>
          </cell>
          <cell r="AH545" t="str">
            <v/>
          </cell>
          <cell r="AI545">
            <v>210</v>
          </cell>
          <cell r="AJ545">
            <v>10625.970878775017</v>
          </cell>
          <cell r="AK545">
            <v>2231453.8845427535</v>
          </cell>
          <cell r="AL545">
            <v>34460.914285714287</v>
          </cell>
          <cell r="AM545">
            <v>7236792</v>
          </cell>
          <cell r="AN545">
            <v>0</v>
          </cell>
          <cell r="AO545" t="str">
            <v>판매계획 미입력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/>
          </cell>
          <cell r="BB545">
            <v>210</v>
          </cell>
          <cell r="BC545">
            <v>2231453.8845427535</v>
          </cell>
          <cell r="BD545">
            <v>7236792</v>
          </cell>
          <cell r="BE545" t="str">
            <v>판매계획 미입력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 t="str">
            <v/>
          </cell>
          <cell r="BQ545">
            <v>210</v>
          </cell>
          <cell r="BR545">
            <v>2231453.8845427535</v>
          </cell>
          <cell r="BS545">
            <v>7236792</v>
          </cell>
          <cell r="BT545">
            <v>141.75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 t="str">
            <v/>
          </cell>
          <cell r="CF545">
            <v>210</v>
          </cell>
          <cell r="CG545">
            <v>2231453.8845427535</v>
          </cell>
          <cell r="CH545">
            <v>7236792</v>
          </cell>
          <cell r="CI545">
            <v>70.875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 t="str">
            <v/>
          </cell>
          <cell r="CT545">
            <v>210</v>
          </cell>
          <cell r="CU545">
            <v>2231453.8845427535</v>
          </cell>
          <cell r="CV545">
            <v>7236792</v>
          </cell>
          <cell r="CW545">
            <v>47.25</v>
          </cell>
        </row>
        <row r="546">
          <cell r="D546">
            <v>9311138</v>
          </cell>
          <cell r="E546" t="str">
            <v>이지듀멜라토닝로즈앰플30ML*기미앰플30ML_25가정의달(직영몰)</v>
          </cell>
          <cell r="F546" t="str">
            <v/>
          </cell>
          <cell r="G546">
            <v>3</v>
          </cell>
          <cell r="H546">
            <v>0</v>
          </cell>
          <cell r="I546">
            <v>16725.276442307691</v>
          </cell>
          <cell r="J546">
            <v>17</v>
          </cell>
          <cell r="K546">
            <v>17</v>
          </cell>
          <cell r="L546">
            <v>1</v>
          </cell>
          <cell r="M546">
            <v>0</v>
          </cell>
          <cell r="N546" t="str">
            <v/>
          </cell>
          <cell r="O546" t="str">
            <v/>
          </cell>
          <cell r="P546">
            <v>832</v>
          </cell>
          <cell r="Q546">
            <v>16725.276442307691</v>
          </cell>
          <cell r="R546">
            <v>13915430</v>
          </cell>
          <cell r="S546">
            <v>107369.94117647059</v>
          </cell>
          <cell r="T546">
            <v>89331791.058823526</v>
          </cell>
          <cell r="U546">
            <v>832</v>
          </cell>
          <cell r="V546">
            <v>13915430</v>
          </cell>
          <cell r="W546">
            <v>0</v>
          </cell>
          <cell r="X546">
            <v>17</v>
          </cell>
          <cell r="Y546">
            <v>16725.294117647059</v>
          </cell>
          <cell r="Z546">
            <v>315713.6643065305</v>
          </cell>
          <cell r="AA546">
            <v>107369.94117647059</v>
          </cell>
          <cell r="AB546">
            <v>1825289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 t="str">
            <v/>
          </cell>
          <cell r="AI546">
            <v>815</v>
          </cell>
          <cell r="AJ546">
            <v>16686.768510053338</v>
          </cell>
          <cell r="AK546">
            <v>13599716.335693469</v>
          </cell>
          <cell r="AL546">
            <v>107369.94117647059</v>
          </cell>
          <cell r="AM546">
            <v>87506502.058823526</v>
          </cell>
          <cell r="AN546">
            <v>0</v>
          </cell>
          <cell r="AO546" t="str">
            <v>판매계획 미입력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 t="str">
            <v/>
          </cell>
          <cell r="BB546">
            <v>815</v>
          </cell>
          <cell r="BC546">
            <v>13599716.335693471</v>
          </cell>
          <cell r="BD546">
            <v>87506502.058823526</v>
          </cell>
          <cell r="BE546" t="str">
            <v>판매계획 미입력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 t="str">
            <v/>
          </cell>
          <cell r="BQ546">
            <v>815</v>
          </cell>
          <cell r="BR546">
            <v>13599716.335693471</v>
          </cell>
          <cell r="BS546">
            <v>87506502.058823526</v>
          </cell>
          <cell r="BT546">
            <v>4314.7058823529405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 t="str">
            <v/>
          </cell>
          <cell r="CF546">
            <v>815</v>
          </cell>
          <cell r="CG546">
            <v>13599716.335693471</v>
          </cell>
          <cell r="CH546">
            <v>87506502.058823526</v>
          </cell>
          <cell r="CI546">
            <v>2157.3529411764703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 t="str">
            <v/>
          </cell>
          <cell r="CT546">
            <v>815</v>
          </cell>
          <cell r="CU546">
            <v>13599716.335693471</v>
          </cell>
          <cell r="CV546">
            <v>87506502.058823526</v>
          </cell>
          <cell r="CW546">
            <v>1438.2352941176468</v>
          </cell>
        </row>
        <row r="547">
          <cell r="D547">
            <v>9311212</v>
          </cell>
          <cell r="E547" t="str">
            <v>[세트]이지듀클리어B3+B5세럼29ml(아마존)</v>
          </cell>
          <cell r="F547" t="str">
            <v/>
          </cell>
          <cell r="G547" t="str">
            <v>1</v>
          </cell>
          <cell r="H547">
            <v>0</v>
          </cell>
          <cell r="I547">
            <v>3196.9136546184741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 t="str">
            <v/>
          </cell>
          <cell r="O547" t="str">
            <v/>
          </cell>
          <cell r="P547">
            <v>498</v>
          </cell>
          <cell r="Q547">
            <v>3196.9136546184741</v>
          </cell>
          <cell r="R547">
            <v>1592063</v>
          </cell>
          <cell r="S547">
            <v>15984.568273092369</v>
          </cell>
          <cell r="T547">
            <v>7960315</v>
          </cell>
          <cell r="U547">
            <v>498</v>
          </cell>
          <cell r="V547">
            <v>1592063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 t="str">
            <v/>
          </cell>
          <cell r="AI547">
            <v>498</v>
          </cell>
          <cell r="AJ547">
            <v>3196.9136546184741</v>
          </cell>
          <cell r="AK547">
            <v>1592063</v>
          </cell>
          <cell r="AL547">
            <v>15984.568273092369</v>
          </cell>
          <cell r="AM547">
            <v>7960315</v>
          </cell>
          <cell r="AN547">
            <v>0</v>
          </cell>
          <cell r="AO547" t="str">
            <v>판매계획 미입력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/>
          </cell>
          <cell r="BB547">
            <v>498</v>
          </cell>
          <cell r="BC547">
            <v>1592063</v>
          </cell>
          <cell r="BD547">
            <v>7960315</v>
          </cell>
          <cell r="BE547" t="str">
            <v>판매계획 미입력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 t="str">
            <v/>
          </cell>
          <cell r="BQ547">
            <v>498</v>
          </cell>
          <cell r="BR547">
            <v>1592063</v>
          </cell>
          <cell r="BS547">
            <v>7960315</v>
          </cell>
          <cell r="BT547" t="str">
            <v>판매계획 미입력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 t="str">
            <v/>
          </cell>
          <cell r="CF547">
            <v>498</v>
          </cell>
          <cell r="CG547">
            <v>1592063</v>
          </cell>
          <cell r="CH547">
            <v>7960315</v>
          </cell>
          <cell r="CI547" t="str">
            <v>판매계획 미입력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 t="str">
            <v/>
          </cell>
          <cell r="CT547">
            <v>498</v>
          </cell>
          <cell r="CU547">
            <v>1592063</v>
          </cell>
          <cell r="CV547">
            <v>7960315</v>
          </cell>
          <cell r="CW547" t="str">
            <v>판매계획 미입력</v>
          </cell>
        </row>
        <row r="548">
          <cell r="D548">
            <v>9311213</v>
          </cell>
          <cell r="E548" t="str">
            <v>[카카오]멜라비토닝앰플쿠션본품(선물포장)_19호페어</v>
          </cell>
          <cell r="F548" t="str">
            <v/>
          </cell>
          <cell r="G548">
            <v>1</v>
          </cell>
          <cell r="H548">
            <v>0</v>
          </cell>
          <cell r="I548">
            <v>5735.6875</v>
          </cell>
          <cell r="J548">
            <v>101</v>
          </cell>
          <cell r="K548">
            <v>0</v>
          </cell>
          <cell r="L548">
            <v>1</v>
          </cell>
          <cell r="M548">
            <v>0</v>
          </cell>
          <cell r="N548" t="str">
            <v/>
          </cell>
          <cell r="O548" t="str">
            <v/>
          </cell>
          <cell r="P548">
            <v>32</v>
          </cell>
          <cell r="Q548">
            <v>5735.6875</v>
          </cell>
          <cell r="R548">
            <v>183542</v>
          </cell>
          <cell r="S548">
            <v>28678.4375</v>
          </cell>
          <cell r="T548">
            <v>917710</v>
          </cell>
          <cell r="U548">
            <v>32</v>
          </cell>
          <cell r="V548">
            <v>183542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 t="str">
            <v/>
          </cell>
          <cell r="AI548">
            <v>32</v>
          </cell>
          <cell r="AJ548">
            <v>5735.6875</v>
          </cell>
          <cell r="AK548">
            <v>183542</v>
          </cell>
          <cell r="AL548">
            <v>28678.4375</v>
          </cell>
          <cell r="AM548">
            <v>917710</v>
          </cell>
          <cell r="AN548">
            <v>0</v>
          </cell>
          <cell r="AO548" t="str">
            <v>판매계획 미입력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 t="str">
            <v/>
          </cell>
          <cell r="BB548">
            <v>32</v>
          </cell>
          <cell r="BC548">
            <v>183542</v>
          </cell>
          <cell r="BD548">
            <v>917710</v>
          </cell>
          <cell r="BE548" t="str">
            <v>판매계획 미입력</v>
          </cell>
          <cell r="BF548">
            <v>1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 t="str">
            <v/>
          </cell>
          <cell r="BQ548">
            <v>32</v>
          </cell>
          <cell r="BR548">
            <v>183542</v>
          </cell>
          <cell r="BS548">
            <v>917710</v>
          </cell>
          <cell r="BT548">
            <v>28.514851485148515</v>
          </cell>
          <cell r="BU548">
            <v>1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 t="str">
            <v/>
          </cell>
          <cell r="CF548">
            <v>32</v>
          </cell>
          <cell r="CG548">
            <v>183542</v>
          </cell>
          <cell r="CH548">
            <v>917710</v>
          </cell>
          <cell r="CI548">
            <v>14.257425742574258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 t="str">
            <v/>
          </cell>
          <cell r="CT548">
            <v>32</v>
          </cell>
          <cell r="CU548">
            <v>183542</v>
          </cell>
          <cell r="CV548">
            <v>917710</v>
          </cell>
          <cell r="CW548">
            <v>9.5049504950495045</v>
          </cell>
        </row>
        <row r="549">
          <cell r="D549">
            <v>9311321</v>
          </cell>
          <cell r="E549" t="str">
            <v>이지듀멜라비토닝앰플쿠션본품(선물포장)_23호베이지(카카오)</v>
          </cell>
          <cell r="F549" t="str">
            <v/>
          </cell>
          <cell r="G549">
            <v>2</v>
          </cell>
          <cell r="H549">
            <v>0</v>
          </cell>
          <cell r="I549">
            <v>5731.6285714285714</v>
          </cell>
          <cell r="J549">
            <v>42</v>
          </cell>
          <cell r="K549">
            <v>0</v>
          </cell>
          <cell r="L549">
            <v>1</v>
          </cell>
          <cell r="M549">
            <v>0</v>
          </cell>
          <cell r="N549" t="str">
            <v/>
          </cell>
          <cell r="O549" t="str">
            <v/>
          </cell>
          <cell r="P549">
            <v>35</v>
          </cell>
          <cell r="Q549">
            <v>5731.6285714285714</v>
          </cell>
          <cell r="R549">
            <v>200607</v>
          </cell>
          <cell r="S549">
            <v>28658.142857142855</v>
          </cell>
          <cell r="T549">
            <v>1003034.9999999999</v>
          </cell>
          <cell r="U549">
            <v>35</v>
          </cell>
          <cell r="V549">
            <v>200607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 t="str">
            <v/>
          </cell>
          <cell r="AI549">
            <v>35</v>
          </cell>
          <cell r="AJ549">
            <v>5731.6285714285714</v>
          </cell>
          <cell r="AK549">
            <v>200607</v>
          </cell>
          <cell r="AL549">
            <v>28658.142857142855</v>
          </cell>
          <cell r="AM549">
            <v>1003034.9999999999</v>
          </cell>
          <cell r="AN549">
            <v>0</v>
          </cell>
          <cell r="AO549" t="str">
            <v>판매계획 미입력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 t="str">
            <v/>
          </cell>
          <cell r="BB549">
            <v>35</v>
          </cell>
          <cell r="BC549">
            <v>200607</v>
          </cell>
          <cell r="BD549">
            <v>1003034.9999999999</v>
          </cell>
          <cell r="BE549" t="str">
            <v>판매계획 미입력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 t="str">
            <v/>
          </cell>
          <cell r="BQ549">
            <v>35</v>
          </cell>
          <cell r="BR549">
            <v>200607</v>
          </cell>
          <cell r="BS549">
            <v>1003034.9999999999</v>
          </cell>
          <cell r="BT549">
            <v>75</v>
          </cell>
          <cell r="BU549">
            <v>1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 t="str">
            <v/>
          </cell>
          <cell r="CF549">
            <v>35</v>
          </cell>
          <cell r="CG549">
            <v>200607</v>
          </cell>
          <cell r="CH549">
            <v>1003034.9999999999</v>
          </cell>
          <cell r="CI549">
            <v>37.5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 t="str">
            <v/>
          </cell>
          <cell r="CT549">
            <v>35</v>
          </cell>
          <cell r="CU549">
            <v>200607</v>
          </cell>
          <cell r="CV549">
            <v>1003034.9999999999</v>
          </cell>
          <cell r="CW549">
            <v>25</v>
          </cell>
        </row>
        <row r="550">
          <cell r="D550">
            <v>9311387</v>
          </cell>
          <cell r="E550" t="str">
            <v>[세트]이지듀멜라데이쉴드에센셜세트</v>
          </cell>
          <cell r="F550" t="str">
            <v/>
          </cell>
          <cell r="G550">
            <v>3</v>
          </cell>
          <cell r="H550">
            <v>0</v>
          </cell>
          <cell r="I550">
            <v>19285.314159292036</v>
          </cell>
          <cell r="J550">
            <v>232</v>
          </cell>
          <cell r="K550">
            <v>72</v>
          </cell>
          <cell r="L550">
            <v>1</v>
          </cell>
          <cell r="M550">
            <v>0</v>
          </cell>
          <cell r="N550" t="str">
            <v/>
          </cell>
          <cell r="O550" t="str">
            <v/>
          </cell>
          <cell r="P550">
            <v>277</v>
          </cell>
          <cell r="Q550">
            <v>19285.314079422384</v>
          </cell>
          <cell r="R550">
            <v>5342032</v>
          </cell>
          <cell r="S550">
            <v>68181.833333333328</v>
          </cell>
          <cell r="T550">
            <v>18886367.833333332</v>
          </cell>
          <cell r="U550">
            <v>277</v>
          </cell>
          <cell r="V550">
            <v>5342032.0221238937</v>
          </cell>
          <cell r="W550">
            <v>0</v>
          </cell>
          <cell r="X550">
            <v>48</v>
          </cell>
          <cell r="Y550">
            <v>19285.3125</v>
          </cell>
          <cell r="Z550">
            <v>1027870.9966596342</v>
          </cell>
          <cell r="AA550">
            <v>68181.833333333328</v>
          </cell>
          <cell r="AB550">
            <v>3272728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 t="str">
            <v/>
          </cell>
          <cell r="AI550">
            <v>229</v>
          </cell>
          <cell r="AJ550">
            <v>18839.131018953562</v>
          </cell>
          <cell r="AK550">
            <v>4314161.0033403654</v>
          </cell>
          <cell r="AL550">
            <v>68181.833333333328</v>
          </cell>
          <cell r="AM550">
            <v>15613639.833333332</v>
          </cell>
          <cell r="AN550">
            <v>0</v>
          </cell>
          <cell r="AO550" t="str">
            <v>판매계획 미입력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 t="str">
            <v/>
          </cell>
          <cell r="BB550">
            <v>229</v>
          </cell>
          <cell r="BC550">
            <v>4314161.0033403654</v>
          </cell>
          <cell r="BD550">
            <v>15613639.833333332</v>
          </cell>
          <cell r="BE550" t="str">
            <v>판매계획 미입력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 t="str">
            <v/>
          </cell>
          <cell r="BQ550">
            <v>229</v>
          </cell>
          <cell r="BR550">
            <v>4314161.0033403654</v>
          </cell>
          <cell r="BS550">
            <v>15613639.833333332</v>
          </cell>
          <cell r="BT550">
            <v>88.83620689655173</v>
          </cell>
          <cell r="BU550">
            <v>1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 t="str">
            <v/>
          </cell>
          <cell r="CF550">
            <v>229</v>
          </cell>
          <cell r="CG550">
            <v>4314161.0033403654</v>
          </cell>
          <cell r="CH550">
            <v>15613639.833333332</v>
          </cell>
          <cell r="CI550">
            <v>44.418103448275865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 t="str">
            <v/>
          </cell>
          <cell r="CT550">
            <v>229</v>
          </cell>
          <cell r="CU550">
            <v>4314161.0033403654</v>
          </cell>
          <cell r="CV550">
            <v>15613639.833333332</v>
          </cell>
          <cell r="CW550">
            <v>29.612068965517238</v>
          </cell>
        </row>
        <row r="551">
          <cell r="D551">
            <v>9311417</v>
          </cell>
          <cell r="E551" t="str">
            <v>멜라_토닝패치4매_2025V(아마존)</v>
          </cell>
          <cell r="F551" t="str">
            <v/>
          </cell>
          <cell r="G551" t="str">
            <v>1</v>
          </cell>
          <cell r="H551">
            <v>0</v>
          </cell>
          <cell r="I551">
            <v>2452.3180000000002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 t="str">
            <v/>
          </cell>
          <cell r="O551" t="str">
            <v/>
          </cell>
          <cell r="P551">
            <v>955</v>
          </cell>
          <cell r="Q551">
            <v>2452.3183246073299</v>
          </cell>
          <cell r="R551">
            <v>2341964</v>
          </cell>
          <cell r="S551">
            <v>12261.591623036649</v>
          </cell>
          <cell r="T551">
            <v>11709820</v>
          </cell>
          <cell r="U551">
            <v>955</v>
          </cell>
          <cell r="V551">
            <v>2341963.6900000004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 t="str">
            <v/>
          </cell>
          <cell r="AI551">
            <v>955</v>
          </cell>
          <cell r="AJ551">
            <v>2452.3183246073299</v>
          </cell>
          <cell r="AK551">
            <v>2341964</v>
          </cell>
          <cell r="AL551">
            <v>12261.591623036649</v>
          </cell>
          <cell r="AM551">
            <v>11709820</v>
          </cell>
          <cell r="AN551">
            <v>0</v>
          </cell>
          <cell r="AO551" t="str">
            <v>판매계획 미입력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 t="str">
            <v/>
          </cell>
          <cell r="BB551">
            <v>955</v>
          </cell>
          <cell r="BC551">
            <v>2341964</v>
          </cell>
          <cell r="BD551">
            <v>11709820</v>
          </cell>
          <cell r="BE551" t="str">
            <v>판매계획 미입력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 t="str">
            <v/>
          </cell>
          <cell r="BQ551">
            <v>955</v>
          </cell>
          <cell r="BR551">
            <v>2341964</v>
          </cell>
          <cell r="BS551">
            <v>11709820</v>
          </cell>
          <cell r="BT551" t="str">
            <v>판매계획 미입력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 t="str">
            <v/>
          </cell>
          <cell r="CF551">
            <v>955</v>
          </cell>
          <cell r="CG551">
            <v>2341964</v>
          </cell>
          <cell r="CH551">
            <v>11709820</v>
          </cell>
          <cell r="CI551" t="str">
            <v>판매계획 미입력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 t="str">
            <v/>
          </cell>
          <cell r="CT551">
            <v>955</v>
          </cell>
          <cell r="CU551">
            <v>2341964</v>
          </cell>
          <cell r="CV551">
            <v>11709820</v>
          </cell>
          <cell r="CW551" t="str">
            <v>판매계획 미입력</v>
          </cell>
        </row>
        <row r="552">
          <cell r="D552">
            <v>9311418</v>
          </cell>
          <cell r="E552" t="str">
            <v>멜라_비타C에센스토너_150ml_2025V(아마존)</v>
          </cell>
          <cell r="F552" t="str">
            <v/>
          </cell>
          <cell r="G552" t="str">
            <v>1</v>
          </cell>
          <cell r="H552">
            <v>0</v>
          </cell>
          <cell r="I552">
            <v>4581.6333333333332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 t="str">
            <v/>
          </cell>
          <cell r="O552" t="str">
            <v/>
          </cell>
          <cell r="P552">
            <v>120</v>
          </cell>
          <cell r="Q552">
            <v>4581.6333333333332</v>
          </cell>
          <cell r="R552">
            <v>549796</v>
          </cell>
          <cell r="S552">
            <v>22908.166666666664</v>
          </cell>
          <cell r="T552">
            <v>2748979.9999999995</v>
          </cell>
          <cell r="U552">
            <v>120</v>
          </cell>
          <cell r="V552">
            <v>549796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 t="str">
            <v/>
          </cell>
          <cell r="AI552">
            <v>120</v>
          </cell>
          <cell r="AJ552">
            <v>4581.6333333333332</v>
          </cell>
          <cell r="AK552">
            <v>549796</v>
          </cell>
          <cell r="AL552">
            <v>22908.166666666664</v>
          </cell>
          <cell r="AM552">
            <v>2748979.9999999995</v>
          </cell>
          <cell r="AN552">
            <v>0</v>
          </cell>
          <cell r="AO552" t="str">
            <v>판매계획 미입력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/>
          </cell>
          <cell r="BB552">
            <v>120</v>
          </cell>
          <cell r="BC552">
            <v>549796</v>
          </cell>
          <cell r="BD552">
            <v>2748979.9999999995</v>
          </cell>
          <cell r="BE552" t="str">
            <v>판매계획 미입력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 t="str">
            <v/>
          </cell>
          <cell r="BQ552">
            <v>120</v>
          </cell>
          <cell r="BR552">
            <v>549796</v>
          </cell>
          <cell r="BS552">
            <v>2748979.9999999995</v>
          </cell>
          <cell r="BT552" t="str">
            <v>판매계획 미입력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 t="str">
            <v/>
          </cell>
          <cell r="CF552">
            <v>120</v>
          </cell>
          <cell r="CG552">
            <v>549796</v>
          </cell>
          <cell r="CH552">
            <v>2748979.9999999995</v>
          </cell>
          <cell r="CI552" t="str">
            <v>판매계획 미입력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 t="str">
            <v/>
          </cell>
          <cell r="CT552">
            <v>120</v>
          </cell>
          <cell r="CU552">
            <v>549796</v>
          </cell>
          <cell r="CV552">
            <v>2748979.9999999995</v>
          </cell>
          <cell r="CW552" t="str">
            <v>판매계획 미입력</v>
          </cell>
        </row>
        <row r="553">
          <cell r="D553">
            <v>9311503</v>
          </cell>
          <cell r="E553" t="str">
            <v>이지듀디더블유이지에프멜라토닝원데이앰플1ml(단품)</v>
          </cell>
          <cell r="F553">
            <v>6.0000000000000001E-3</v>
          </cell>
          <cell r="G553" t="str">
            <v>1</v>
          </cell>
          <cell r="H553">
            <v>0</v>
          </cell>
          <cell r="I553">
            <v>716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 t="str">
            <v/>
          </cell>
          <cell r="O553" t="str">
            <v/>
          </cell>
          <cell r="P553">
            <v>10</v>
          </cell>
          <cell r="Q553">
            <v>716</v>
          </cell>
          <cell r="R553">
            <v>7160</v>
          </cell>
          <cell r="S553">
            <v>3580</v>
          </cell>
          <cell r="T553">
            <v>35800</v>
          </cell>
          <cell r="U553">
            <v>10</v>
          </cell>
          <cell r="V553">
            <v>7160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10</v>
          </cell>
          <cell r="AJ553">
            <v>716</v>
          </cell>
          <cell r="AK553">
            <v>7160</v>
          </cell>
          <cell r="AL553">
            <v>3580</v>
          </cell>
          <cell r="AM553">
            <v>35800</v>
          </cell>
          <cell r="AN553">
            <v>0</v>
          </cell>
          <cell r="AO553" t="str">
            <v>판매계획 미입력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10</v>
          </cell>
          <cell r="BC553">
            <v>7160</v>
          </cell>
          <cell r="BD553">
            <v>35800</v>
          </cell>
          <cell r="BE553" t="str">
            <v>판매계획 미입력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10</v>
          </cell>
          <cell r="BR553">
            <v>7160</v>
          </cell>
          <cell r="BS553">
            <v>35800</v>
          </cell>
          <cell r="BT553" t="str">
            <v>판매계획 미입력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10</v>
          </cell>
          <cell r="CG553">
            <v>7160</v>
          </cell>
          <cell r="CH553">
            <v>35800</v>
          </cell>
          <cell r="CI553" t="str">
            <v>판매계획 미입력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10</v>
          </cell>
          <cell r="CU553">
            <v>7160</v>
          </cell>
          <cell r="CV553">
            <v>35800</v>
          </cell>
          <cell r="CW553" t="str">
            <v>판매계획 미입력</v>
          </cell>
        </row>
        <row r="554">
          <cell r="D554">
            <v>9311676</v>
          </cell>
          <cell r="E554" t="str">
            <v>[카카오]베리어리페어크림105ML</v>
          </cell>
          <cell r="F554" t="str">
            <v/>
          </cell>
          <cell r="G554">
            <v>3</v>
          </cell>
          <cell r="H554">
            <v>0</v>
          </cell>
          <cell r="I554">
            <v>5569.2622950819668</v>
          </cell>
          <cell r="J554">
            <v>11.666666666666666</v>
          </cell>
          <cell r="K554">
            <v>6</v>
          </cell>
          <cell r="L554">
            <v>1</v>
          </cell>
          <cell r="M554">
            <v>0</v>
          </cell>
          <cell r="N554" t="str">
            <v/>
          </cell>
          <cell r="O554" t="str">
            <v/>
          </cell>
          <cell r="P554">
            <v>61</v>
          </cell>
          <cell r="Q554">
            <v>5569.2622950819668</v>
          </cell>
          <cell r="R554">
            <v>339725</v>
          </cell>
          <cell r="S554">
            <v>46849</v>
          </cell>
          <cell r="T554">
            <v>2857789</v>
          </cell>
          <cell r="U554">
            <v>61</v>
          </cell>
          <cell r="V554">
            <v>339725</v>
          </cell>
          <cell r="W554">
            <v>0</v>
          </cell>
          <cell r="X554">
            <v>6</v>
          </cell>
          <cell r="Y554">
            <v>5569.2222222222226</v>
          </cell>
          <cell r="Z554">
            <v>37103.637782473954</v>
          </cell>
          <cell r="AA554">
            <v>46849</v>
          </cell>
          <cell r="AB554">
            <v>281094</v>
          </cell>
          <cell r="AC554">
            <v>100</v>
          </cell>
          <cell r="AD554">
            <v>5569.26</v>
          </cell>
          <cell r="AE554">
            <v>556926</v>
          </cell>
          <cell r="AF554">
            <v>46849</v>
          </cell>
          <cell r="AG554">
            <v>4684900</v>
          </cell>
          <cell r="AH554" t="str">
            <v/>
          </cell>
          <cell r="AI554">
            <v>155</v>
          </cell>
          <cell r="AJ554">
            <v>5545.4668530162971</v>
          </cell>
          <cell r="AK554">
            <v>859547.36221752607</v>
          </cell>
          <cell r="AL554">
            <v>46849</v>
          </cell>
          <cell r="AM554">
            <v>7261595</v>
          </cell>
          <cell r="AN554">
            <v>0</v>
          </cell>
          <cell r="AO554" t="str">
            <v>판매계획 미입력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/>
          </cell>
          <cell r="BB554">
            <v>155</v>
          </cell>
          <cell r="BC554">
            <v>859547.36221752607</v>
          </cell>
          <cell r="BD554">
            <v>7261595</v>
          </cell>
          <cell r="BE554" t="str">
            <v>판매계획 미입력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 t="str">
            <v/>
          </cell>
          <cell r="BQ554">
            <v>155</v>
          </cell>
          <cell r="BR554">
            <v>859547.36221752607</v>
          </cell>
          <cell r="BS554">
            <v>7261595</v>
          </cell>
          <cell r="BT554">
            <v>1195.7142857142856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 t="str">
            <v/>
          </cell>
          <cell r="CF554">
            <v>155</v>
          </cell>
          <cell r="CG554">
            <v>859547.36221752607</v>
          </cell>
          <cell r="CH554">
            <v>7261595</v>
          </cell>
          <cell r="CI554">
            <v>597.85714285714278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 t="str">
            <v/>
          </cell>
          <cell r="CT554">
            <v>155</v>
          </cell>
          <cell r="CU554">
            <v>859547.36221752607</v>
          </cell>
          <cell r="CV554">
            <v>7261595</v>
          </cell>
          <cell r="CW554">
            <v>398.57142857142861</v>
          </cell>
        </row>
        <row r="555">
          <cell r="D555">
            <v>9311677</v>
          </cell>
          <cell r="E555" t="str">
            <v>[카카오]멜라글루타치온크림105ML</v>
          </cell>
          <cell r="F555" t="str">
            <v/>
          </cell>
          <cell r="G555">
            <v>3</v>
          </cell>
          <cell r="H555">
            <v>0</v>
          </cell>
          <cell r="I555">
            <v>4992.9809523809527</v>
          </cell>
          <cell r="J555">
            <v>59.333333333333336</v>
          </cell>
          <cell r="K555">
            <v>24</v>
          </cell>
          <cell r="L555">
            <v>1</v>
          </cell>
          <cell r="M555">
            <v>0</v>
          </cell>
          <cell r="N555" t="str">
            <v/>
          </cell>
          <cell r="O555" t="str">
            <v/>
          </cell>
          <cell r="P555">
            <v>105</v>
          </cell>
          <cell r="Q555">
            <v>4992.9809523809527</v>
          </cell>
          <cell r="R555">
            <v>524263</v>
          </cell>
          <cell r="S555">
            <v>47939.833333333336</v>
          </cell>
          <cell r="T555">
            <v>5033682.5</v>
          </cell>
          <cell r="U555">
            <v>105</v>
          </cell>
          <cell r="V555">
            <v>524263</v>
          </cell>
          <cell r="W555">
            <v>0</v>
          </cell>
          <cell r="X555">
            <v>24</v>
          </cell>
          <cell r="Y555">
            <v>4988.7058823529414</v>
          </cell>
          <cell r="Z555">
            <v>132944.33490087074</v>
          </cell>
          <cell r="AA555">
            <v>47939.833333333336</v>
          </cell>
          <cell r="AB555">
            <v>1150556</v>
          </cell>
          <cell r="AC555">
            <v>100</v>
          </cell>
          <cell r="AD555">
            <v>4984.1899999999996</v>
          </cell>
          <cell r="AE555">
            <v>498418.99999999994</v>
          </cell>
          <cell r="AF555">
            <v>47939.833333333336</v>
          </cell>
          <cell r="AG555">
            <v>4793983.333333334</v>
          </cell>
          <cell r="AH555" t="str">
            <v/>
          </cell>
          <cell r="AI555">
            <v>181</v>
          </cell>
          <cell r="AJ555">
            <v>4915.6777077299967</v>
          </cell>
          <cell r="AK555">
            <v>889737.66509912931</v>
          </cell>
          <cell r="AL555">
            <v>47939.833333333336</v>
          </cell>
          <cell r="AM555">
            <v>8677109.833333334</v>
          </cell>
          <cell r="AN555">
            <v>0</v>
          </cell>
          <cell r="AO555" t="str">
            <v>판매계획 미입력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 t="str">
            <v/>
          </cell>
          <cell r="BB555">
            <v>181</v>
          </cell>
          <cell r="BC555">
            <v>889737.66509912943</v>
          </cell>
          <cell r="BD555">
            <v>8677109.833333334</v>
          </cell>
          <cell r="BE555" t="str">
            <v>판매계획 미입력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 t="str">
            <v/>
          </cell>
          <cell r="BQ555">
            <v>181</v>
          </cell>
          <cell r="BR555">
            <v>889737.66509912943</v>
          </cell>
          <cell r="BS555">
            <v>8677109.833333334</v>
          </cell>
          <cell r="BT555">
            <v>274.55056179775283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 t="str">
            <v/>
          </cell>
          <cell r="CF555">
            <v>181</v>
          </cell>
          <cell r="CG555">
            <v>889737.66509912943</v>
          </cell>
          <cell r="CH555">
            <v>8677109.833333334</v>
          </cell>
          <cell r="CI555">
            <v>137.27528089887642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 t="str">
            <v/>
          </cell>
          <cell r="CT555">
            <v>181</v>
          </cell>
          <cell r="CU555">
            <v>889737.66509912943</v>
          </cell>
          <cell r="CV555">
            <v>8677109.833333334</v>
          </cell>
          <cell r="CW555">
            <v>91.516853932584269</v>
          </cell>
        </row>
        <row r="556">
          <cell r="D556">
            <v>9311678</v>
          </cell>
          <cell r="E556" t="str">
            <v>[카카오]베리어리페어토너</v>
          </cell>
          <cell r="F556" t="str">
            <v/>
          </cell>
          <cell r="G556">
            <v>3</v>
          </cell>
          <cell r="H556">
            <v>0</v>
          </cell>
          <cell r="I556">
            <v>4275.552083333333</v>
          </cell>
          <cell r="J556">
            <v>0.33333333333333331</v>
          </cell>
          <cell r="K556">
            <v>0</v>
          </cell>
          <cell r="L556">
            <v>1</v>
          </cell>
          <cell r="M556">
            <v>0</v>
          </cell>
          <cell r="N556" t="str">
            <v/>
          </cell>
          <cell r="O556" t="str">
            <v/>
          </cell>
          <cell r="P556">
            <v>96</v>
          </cell>
          <cell r="Q556">
            <v>4275.552083333333</v>
          </cell>
          <cell r="R556">
            <v>410453</v>
          </cell>
          <cell r="S556">
            <v>21377.760416666664</v>
          </cell>
          <cell r="T556">
            <v>2052264.9999999998</v>
          </cell>
          <cell r="U556">
            <v>96</v>
          </cell>
          <cell r="V556">
            <v>410453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 t="str">
            <v/>
          </cell>
          <cell r="AI556">
            <v>96</v>
          </cell>
          <cell r="AJ556">
            <v>4275.552083333333</v>
          </cell>
          <cell r="AK556">
            <v>410453</v>
          </cell>
          <cell r="AL556">
            <v>21377.760416666664</v>
          </cell>
          <cell r="AM556">
            <v>2052264.9999999998</v>
          </cell>
          <cell r="AN556">
            <v>0</v>
          </cell>
          <cell r="AO556" t="str">
            <v>판매계획 미입력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 t="str">
            <v/>
          </cell>
          <cell r="BB556">
            <v>96</v>
          </cell>
          <cell r="BC556">
            <v>410453</v>
          </cell>
          <cell r="BD556">
            <v>2052264.9999999998</v>
          </cell>
          <cell r="BE556" t="str">
            <v>판매계획 미입력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 t="str">
            <v/>
          </cell>
          <cell r="BQ556">
            <v>96</v>
          </cell>
          <cell r="BR556">
            <v>410453</v>
          </cell>
          <cell r="BS556">
            <v>2052264.9999999998</v>
          </cell>
          <cell r="BT556">
            <v>25920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 t="str">
            <v/>
          </cell>
          <cell r="CF556">
            <v>96</v>
          </cell>
          <cell r="CG556">
            <v>410453</v>
          </cell>
          <cell r="CH556">
            <v>2052264.9999999998</v>
          </cell>
          <cell r="CI556">
            <v>12960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 t="str">
            <v/>
          </cell>
          <cell r="CT556">
            <v>96</v>
          </cell>
          <cell r="CU556">
            <v>410453</v>
          </cell>
          <cell r="CV556">
            <v>2052264.9999999998</v>
          </cell>
          <cell r="CW556">
            <v>8640</v>
          </cell>
        </row>
        <row r="557">
          <cell r="D557">
            <v>9311679</v>
          </cell>
          <cell r="E557" t="str">
            <v>[카카오]베리어리페어미스트</v>
          </cell>
          <cell r="F557" t="str">
            <v/>
          </cell>
          <cell r="G557">
            <v>3</v>
          </cell>
          <cell r="H557">
            <v>0</v>
          </cell>
          <cell r="I557">
            <v>4550.8095238095239</v>
          </cell>
          <cell r="J557">
            <v>4.666666666666667</v>
          </cell>
          <cell r="K557">
            <v>4</v>
          </cell>
          <cell r="L557">
            <v>1</v>
          </cell>
          <cell r="M557">
            <v>0</v>
          </cell>
          <cell r="N557" t="str">
            <v/>
          </cell>
          <cell r="O557" t="str">
            <v/>
          </cell>
          <cell r="P557">
            <v>84</v>
          </cell>
          <cell r="Q557">
            <v>4550.8095238095239</v>
          </cell>
          <cell r="R557">
            <v>382268</v>
          </cell>
          <cell r="S557">
            <v>36364</v>
          </cell>
          <cell r="T557">
            <v>3054576</v>
          </cell>
          <cell r="U557">
            <v>84</v>
          </cell>
          <cell r="V557">
            <v>382268</v>
          </cell>
          <cell r="W557">
            <v>0</v>
          </cell>
          <cell r="X557">
            <v>4</v>
          </cell>
          <cell r="Y557">
            <v>4550.8571428571431</v>
          </cell>
          <cell r="Z557">
            <v>20212.679412049052</v>
          </cell>
          <cell r="AA557">
            <v>36364</v>
          </cell>
          <cell r="AB557">
            <v>145456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 t="str">
            <v/>
          </cell>
          <cell r="AI557">
            <v>80</v>
          </cell>
          <cell r="AJ557">
            <v>4525.6915073493865</v>
          </cell>
          <cell r="AK557">
            <v>362055.32058795093</v>
          </cell>
          <cell r="AL557">
            <v>36364</v>
          </cell>
          <cell r="AM557">
            <v>2909120</v>
          </cell>
          <cell r="AN557">
            <v>0</v>
          </cell>
          <cell r="AO557" t="str">
            <v>판매계획 미입력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 t="str">
            <v/>
          </cell>
          <cell r="BB557">
            <v>80</v>
          </cell>
          <cell r="BC557">
            <v>362055.32058795093</v>
          </cell>
          <cell r="BD557">
            <v>2909120</v>
          </cell>
          <cell r="BE557" t="str">
            <v>판매계획 미입력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 t="str">
            <v/>
          </cell>
          <cell r="BQ557">
            <v>80</v>
          </cell>
          <cell r="BR557">
            <v>362055.32058795093</v>
          </cell>
          <cell r="BS557">
            <v>2909120</v>
          </cell>
          <cell r="BT557">
            <v>1542.8571428571429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 t="str">
            <v/>
          </cell>
          <cell r="CF557">
            <v>80</v>
          </cell>
          <cell r="CG557">
            <v>362055.32058795093</v>
          </cell>
          <cell r="CH557">
            <v>2909120</v>
          </cell>
          <cell r="CI557">
            <v>771.42857142857144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 t="str">
            <v/>
          </cell>
          <cell r="CT557">
            <v>80</v>
          </cell>
          <cell r="CU557">
            <v>362055.32058795093</v>
          </cell>
          <cell r="CV557">
            <v>2909120</v>
          </cell>
          <cell r="CW557">
            <v>514.28571428571422</v>
          </cell>
        </row>
        <row r="558">
          <cell r="D558">
            <v>9311719</v>
          </cell>
          <cell r="E558" t="str">
            <v>이지듀베리어리페어카밍겔패치</v>
          </cell>
          <cell r="F558">
            <v>0.14399999999999999</v>
          </cell>
          <cell r="G558">
            <v>3</v>
          </cell>
          <cell r="H558">
            <v>0</v>
          </cell>
          <cell r="I558">
            <v>2332.8971678529065</v>
          </cell>
          <cell r="J558">
            <v>312.33333333333331</v>
          </cell>
          <cell r="K558">
            <v>42</v>
          </cell>
          <cell r="L558">
            <v>1</v>
          </cell>
          <cell r="M558">
            <v>0</v>
          </cell>
          <cell r="N558" t="str">
            <v/>
          </cell>
          <cell r="O558" t="str">
            <v/>
          </cell>
          <cell r="P558">
            <v>26976</v>
          </cell>
          <cell r="Q558">
            <v>2332.8971678529065</v>
          </cell>
          <cell r="R558">
            <v>62932234</v>
          </cell>
          <cell r="S558">
            <v>12704.020408163266</v>
          </cell>
          <cell r="T558">
            <v>342703654.53061223</v>
          </cell>
          <cell r="U558">
            <v>26976</v>
          </cell>
          <cell r="V558">
            <v>62932234.000000007</v>
          </cell>
          <cell r="W558">
            <v>0</v>
          </cell>
          <cell r="X558">
            <v>49</v>
          </cell>
          <cell r="Y558">
            <v>2332.9019607843138</v>
          </cell>
          <cell r="Z558">
            <v>126929.70245435998</v>
          </cell>
          <cell r="AA558">
            <v>12704.020408163266</v>
          </cell>
          <cell r="AB558">
            <v>622497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26927</v>
          </cell>
          <cell r="AJ558">
            <v>2332.4285771733071</v>
          </cell>
          <cell r="AK558">
            <v>62805304.297545642</v>
          </cell>
          <cell r="AL558">
            <v>12704.020408163266</v>
          </cell>
          <cell r="AM558">
            <v>342081157.53061223</v>
          </cell>
          <cell r="AN558">
            <v>0</v>
          </cell>
          <cell r="AO558">
            <v>37283.538461538461</v>
          </cell>
          <cell r="AP558">
            <v>0</v>
          </cell>
          <cell r="AQ558">
            <v>0</v>
          </cell>
          <cell r="AR558">
            <v>0</v>
          </cell>
          <cell r="AS558">
            <v>21</v>
          </cell>
          <cell r="AT558">
            <v>48981.000120639452</v>
          </cell>
          <cell r="AU558">
            <v>266784.42857142858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26906</v>
          </cell>
          <cell r="BC558">
            <v>62756323.297425002</v>
          </cell>
          <cell r="BD558">
            <v>341814373.10204083</v>
          </cell>
          <cell r="BE558">
            <v>36142.388059701494</v>
          </cell>
          <cell r="BF558">
            <v>0</v>
          </cell>
          <cell r="BG558">
            <v>0</v>
          </cell>
          <cell r="BH558">
            <v>21</v>
          </cell>
          <cell r="BI558">
            <v>48981.000120639452</v>
          </cell>
          <cell r="BJ558">
            <v>266784.42857142858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26885</v>
          </cell>
          <cell r="BR558">
            <v>62707342.297304362</v>
          </cell>
          <cell r="BS558">
            <v>341547588.67346936</v>
          </cell>
          <cell r="BT558">
            <v>6752.5116279069771</v>
          </cell>
          <cell r="BU558">
            <v>0</v>
          </cell>
          <cell r="BV558">
            <v>0</v>
          </cell>
          <cell r="BW558">
            <v>23</v>
          </cell>
          <cell r="BX558">
            <v>53645.857274986061</v>
          </cell>
          <cell r="BY558">
            <v>292192.46938775509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26862</v>
          </cell>
          <cell r="CG558">
            <v>62653696.440029375</v>
          </cell>
          <cell r="CH558">
            <v>341255396.20408165</v>
          </cell>
          <cell r="CI558">
            <v>3732.7534740092642</v>
          </cell>
          <cell r="CJ558">
            <v>0</v>
          </cell>
          <cell r="CK558">
            <v>23</v>
          </cell>
          <cell r="CL558">
            <v>53645.857274986061</v>
          </cell>
          <cell r="CM558">
            <v>292192.46938775509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26839</v>
          </cell>
          <cell r="CU558">
            <v>62600050.582754388</v>
          </cell>
          <cell r="CV558">
            <v>340963203.73469388</v>
          </cell>
          <cell r="CW558">
            <v>2577.9188900747067</v>
          </cell>
        </row>
        <row r="559">
          <cell r="D559">
            <v>9311730</v>
          </cell>
          <cell r="E559" t="str">
            <v>[카카오]멜라씨비타에센스토너</v>
          </cell>
          <cell r="F559" t="str">
            <v/>
          </cell>
          <cell r="G559">
            <v>3</v>
          </cell>
          <cell r="H559">
            <v>0</v>
          </cell>
          <cell r="I559">
            <v>5133.772727272727</v>
          </cell>
          <cell r="J559">
            <v>2.6666666666666665</v>
          </cell>
          <cell r="K559">
            <v>2</v>
          </cell>
          <cell r="L559">
            <v>1</v>
          </cell>
          <cell r="M559">
            <v>0</v>
          </cell>
          <cell r="N559" t="str">
            <v/>
          </cell>
          <cell r="O559" t="str">
            <v/>
          </cell>
          <cell r="P559">
            <v>88</v>
          </cell>
          <cell r="Q559">
            <v>5133.772727272727</v>
          </cell>
          <cell r="R559">
            <v>451772</v>
          </cell>
          <cell r="S559">
            <v>36182</v>
          </cell>
          <cell r="T559">
            <v>3184016</v>
          </cell>
          <cell r="U559">
            <v>88</v>
          </cell>
          <cell r="V559">
            <v>451772</v>
          </cell>
          <cell r="W559">
            <v>0</v>
          </cell>
          <cell r="X559">
            <v>2</v>
          </cell>
          <cell r="Y559">
            <v>5133.75</v>
          </cell>
          <cell r="Z559">
            <v>11400.802054891506</v>
          </cell>
          <cell r="AA559">
            <v>36182</v>
          </cell>
          <cell r="AB559">
            <v>72364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 t="str">
            <v/>
          </cell>
          <cell r="AI559">
            <v>86</v>
          </cell>
          <cell r="AJ559">
            <v>5120.5953249431223</v>
          </cell>
          <cell r="AK559">
            <v>440371.19794510852</v>
          </cell>
          <cell r="AL559">
            <v>36182</v>
          </cell>
          <cell r="AM559">
            <v>3111652</v>
          </cell>
          <cell r="AN559">
            <v>0</v>
          </cell>
          <cell r="AO559" t="str">
            <v>판매계획 미입력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 t="str">
            <v/>
          </cell>
          <cell r="BB559">
            <v>86</v>
          </cell>
          <cell r="BC559">
            <v>440371.19794510852</v>
          </cell>
          <cell r="BD559">
            <v>3111652</v>
          </cell>
          <cell r="BE559" t="str">
            <v>판매계획 미입력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 t="str">
            <v/>
          </cell>
          <cell r="BQ559">
            <v>86</v>
          </cell>
          <cell r="BR559">
            <v>440371.19794510852</v>
          </cell>
          <cell r="BS559">
            <v>3111652</v>
          </cell>
          <cell r="BT559">
            <v>2902.5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 t="str">
            <v/>
          </cell>
          <cell r="CF559">
            <v>86</v>
          </cell>
          <cell r="CG559">
            <v>440371.19794510852</v>
          </cell>
          <cell r="CH559">
            <v>3111652</v>
          </cell>
          <cell r="CI559">
            <v>1451.25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 t="str">
            <v/>
          </cell>
          <cell r="CT559">
            <v>86</v>
          </cell>
          <cell r="CU559">
            <v>440371.19794510852</v>
          </cell>
          <cell r="CV559">
            <v>3111652</v>
          </cell>
          <cell r="CW559">
            <v>967.5</v>
          </cell>
        </row>
        <row r="560">
          <cell r="D560">
            <v>9311894</v>
          </cell>
          <cell r="E560" t="str">
            <v>[카카오]옴므올인원플루이드80ml</v>
          </cell>
          <cell r="F560" t="str">
            <v/>
          </cell>
          <cell r="G560">
            <v>3</v>
          </cell>
          <cell r="H560">
            <v>0</v>
          </cell>
          <cell r="I560">
            <v>4901.1296296296296</v>
          </cell>
          <cell r="J560">
            <v>9</v>
          </cell>
          <cell r="K560">
            <v>2</v>
          </cell>
          <cell r="L560">
            <v>1</v>
          </cell>
          <cell r="M560">
            <v>0</v>
          </cell>
          <cell r="N560" t="str">
            <v/>
          </cell>
          <cell r="O560" t="str">
            <v/>
          </cell>
          <cell r="P560">
            <v>54</v>
          </cell>
          <cell r="Q560">
            <v>4901.1296296296296</v>
          </cell>
          <cell r="R560">
            <v>264661</v>
          </cell>
          <cell r="S560">
            <v>27182</v>
          </cell>
          <cell r="T560">
            <v>1467828</v>
          </cell>
          <cell r="U560">
            <v>54</v>
          </cell>
          <cell r="V560">
            <v>264661</v>
          </cell>
          <cell r="W560">
            <v>0</v>
          </cell>
          <cell r="X560">
            <v>2</v>
          </cell>
          <cell r="Y560">
            <v>4901.25</v>
          </cell>
          <cell r="Z560">
            <v>10884.47646876786</v>
          </cell>
          <cell r="AA560">
            <v>27182</v>
          </cell>
          <cell r="AB560">
            <v>54364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 t="str">
            <v/>
          </cell>
          <cell r="AI560">
            <v>52</v>
          </cell>
          <cell r="AJ560">
            <v>4880.3177602160031</v>
          </cell>
          <cell r="AK560">
            <v>253776.52353123215</v>
          </cell>
          <cell r="AL560">
            <v>27182</v>
          </cell>
          <cell r="AM560">
            <v>1413464</v>
          </cell>
          <cell r="AN560">
            <v>0</v>
          </cell>
          <cell r="AO560" t="str">
            <v>판매계획 미입력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/>
          </cell>
          <cell r="BB560">
            <v>52</v>
          </cell>
          <cell r="BC560">
            <v>253776.52353123215</v>
          </cell>
          <cell r="BD560">
            <v>1413464</v>
          </cell>
          <cell r="BE560" t="str">
            <v>판매계획 미입력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 t="str">
            <v/>
          </cell>
          <cell r="BQ560">
            <v>52</v>
          </cell>
          <cell r="BR560">
            <v>253776.52353123215</v>
          </cell>
          <cell r="BS560">
            <v>1413464</v>
          </cell>
          <cell r="BT560">
            <v>520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 t="str">
            <v/>
          </cell>
          <cell r="CF560">
            <v>52</v>
          </cell>
          <cell r="CG560">
            <v>253776.52353123215</v>
          </cell>
          <cell r="CH560">
            <v>1413464</v>
          </cell>
          <cell r="CI560">
            <v>260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 t="str">
            <v/>
          </cell>
          <cell r="CT560">
            <v>52</v>
          </cell>
          <cell r="CU560">
            <v>253776.52353123215</v>
          </cell>
          <cell r="CV560">
            <v>1413464</v>
          </cell>
          <cell r="CW560">
            <v>173.33333333333334</v>
          </cell>
        </row>
        <row r="561">
          <cell r="D561">
            <v>9311895</v>
          </cell>
          <cell r="E561" t="str">
            <v>[카카오]미니쿠션21호+립</v>
          </cell>
          <cell r="F561" t="str">
            <v/>
          </cell>
          <cell r="G561" t="str">
            <v>1</v>
          </cell>
          <cell r="H561">
            <v>0</v>
          </cell>
          <cell r="I561">
            <v>6586.5154639175262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 t="str">
            <v/>
          </cell>
          <cell r="O561" t="str">
            <v/>
          </cell>
          <cell r="P561">
            <v>97</v>
          </cell>
          <cell r="Q561">
            <v>6586.5154639175262</v>
          </cell>
          <cell r="R561">
            <v>638892</v>
          </cell>
          <cell r="S561">
            <v>32932.577319587632</v>
          </cell>
          <cell r="T561">
            <v>3194460.0000000005</v>
          </cell>
          <cell r="U561">
            <v>97</v>
          </cell>
          <cell r="V561">
            <v>638892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 t="str">
            <v/>
          </cell>
          <cell r="AI561">
            <v>97</v>
          </cell>
          <cell r="AJ561">
            <v>6586.5154639175262</v>
          </cell>
          <cell r="AK561">
            <v>638892</v>
          </cell>
          <cell r="AL561">
            <v>32932.577319587632</v>
          </cell>
          <cell r="AM561">
            <v>3194460.0000000005</v>
          </cell>
          <cell r="AN561">
            <v>0</v>
          </cell>
          <cell r="AO561" t="str">
            <v>판매계획 미입력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 t="str">
            <v/>
          </cell>
          <cell r="BB561">
            <v>97</v>
          </cell>
          <cell r="BC561">
            <v>638892</v>
          </cell>
          <cell r="BD561">
            <v>3194460.0000000005</v>
          </cell>
          <cell r="BE561" t="str">
            <v>판매계획 미입력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 t="str">
            <v/>
          </cell>
          <cell r="BQ561">
            <v>97</v>
          </cell>
          <cell r="BR561">
            <v>638892</v>
          </cell>
          <cell r="BS561">
            <v>3194460.0000000005</v>
          </cell>
          <cell r="BT561" t="str">
            <v>판매계획 미입력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 t="str">
            <v/>
          </cell>
          <cell r="CF561">
            <v>97</v>
          </cell>
          <cell r="CG561">
            <v>638892</v>
          </cell>
          <cell r="CH561">
            <v>3194460.0000000005</v>
          </cell>
          <cell r="CI561" t="str">
            <v>판매계획 미입력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 t="str">
            <v/>
          </cell>
          <cell r="CT561">
            <v>97</v>
          </cell>
          <cell r="CU561">
            <v>638892</v>
          </cell>
          <cell r="CV561">
            <v>3194460.0000000005</v>
          </cell>
          <cell r="CW561" t="str">
            <v>판매계획 미입력</v>
          </cell>
        </row>
        <row r="562">
          <cell r="D562">
            <v>9311896</v>
          </cell>
          <cell r="E562" t="str">
            <v>[카카오]미니쿠션19호+립</v>
          </cell>
          <cell r="F562" t="str">
            <v/>
          </cell>
          <cell r="G562" t="str">
            <v>1</v>
          </cell>
          <cell r="H562">
            <v>0</v>
          </cell>
          <cell r="I562">
            <v>6631.2765957446809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 t="str">
            <v/>
          </cell>
          <cell r="O562" t="str">
            <v/>
          </cell>
          <cell r="P562">
            <v>47</v>
          </cell>
          <cell r="Q562">
            <v>6631.2765957446809</v>
          </cell>
          <cell r="R562">
            <v>311670</v>
          </cell>
          <cell r="S562">
            <v>33156.382978723399</v>
          </cell>
          <cell r="T562">
            <v>1558349.9999999998</v>
          </cell>
          <cell r="U562">
            <v>47</v>
          </cell>
          <cell r="V562">
            <v>311670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 t="str">
            <v/>
          </cell>
          <cell r="AI562">
            <v>47</v>
          </cell>
          <cell r="AJ562">
            <v>6631.2765957446809</v>
          </cell>
          <cell r="AK562">
            <v>311670</v>
          </cell>
          <cell r="AL562">
            <v>33156.382978723399</v>
          </cell>
          <cell r="AM562">
            <v>1558349.9999999998</v>
          </cell>
          <cell r="AN562">
            <v>0</v>
          </cell>
          <cell r="AO562" t="str">
            <v>판매계획 미입력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 t="str">
            <v/>
          </cell>
          <cell r="BB562">
            <v>47</v>
          </cell>
          <cell r="BC562">
            <v>311670</v>
          </cell>
          <cell r="BD562">
            <v>1558349.9999999998</v>
          </cell>
          <cell r="BE562" t="str">
            <v>판매계획 미입력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 t="str">
            <v/>
          </cell>
          <cell r="BQ562">
            <v>47</v>
          </cell>
          <cell r="BR562">
            <v>311670</v>
          </cell>
          <cell r="BS562">
            <v>1558349.9999999998</v>
          </cell>
          <cell r="BT562" t="str">
            <v>판매계획 미입력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 t="str">
            <v/>
          </cell>
          <cell r="CF562">
            <v>47</v>
          </cell>
          <cell r="CG562">
            <v>311670</v>
          </cell>
          <cell r="CH562">
            <v>1558349.9999999998</v>
          </cell>
          <cell r="CI562" t="str">
            <v>판매계획 미입력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 t="str">
            <v/>
          </cell>
          <cell r="CT562">
            <v>47</v>
          </cell>
          <cell r="CU562">
            <v>311670</v>
          </cell>
          <cell r="CV562">
            <v>1558349.9999999998</v>
          </cell>
          <cell r="CW562" t="str">
            <v>판매계획 미입력</v>
          </cell>
        </row>
        <row r="563">
          <cell r="D563">
            <v>9311897</v>
          </cell>
          <cell r="E563" t="str">
            <v>[카카오]미니쿠션23호+립</v>
          </cell>
          <cell r="F563" t="str">
            <v/>
          </cell>
          <cell r="G563" t="str">
            <v>1</v>
          </cell>
          <cell r="H563">
            <v>0</v>
          </cell>
          <cell r="I563">
            <v>6591.744680851064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 t="str">
            <v/>
          </cell>
          <cell r="O563" t="str">
            <v/>
          </cell>
          <cell r="P563">
            <v>47</v>
          </cell>
          <cell r="Q563">
            <v>6591.744680851064</v>
          </cell>
          <cell r="R563">
            <v>309812</v>
          </cell>
          <cell r="S563">
            <v>32958.723404255317</v>
          </cell>
          <cell r="T563">
            <v>1549060</v>
          </cell>
          <cell r="U563">
            <v>47</v>
          </cell>
          <cell r="V563">
            <v>309812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 t="str">
            <v/>
          </cell>
          <cell r="AI563">
            <v>47</v>
          </cell>
          <cell r="AJ563">
            <v>6591.744680851064</v>
          </cell>
          <cell r="AK563">
            <v>309812</v>
          </cell>
          <cell r="AL563">
            <v>32958.723404255317</v>
          </cell>
          <cell r="AM563">
            <v>1549060</v>
          </cell>
          <cell r="AN563">
            <v>0</v>
          </cell>
          <cell r="AO563" t="str">
            <v>판매계획 미입력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 t="str">
            <v/>
          </cell>
          <cell r="BB563">
            <v>47</v>
          </cell>
          <cell r="BC563">
            <v>309812</v>
          </cell>
          <cell r="BD563">
            <v>1549060</v>
          </cell>
          <cell r="BE563" t="str">
            <v>판매계획 미입력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 t="str">
            <v/>
          </cell>
          <cell r="BQ563">
            <v>47</v>
          </cell>
          <cell r="BR563">
            <v>309812</v>
          </cell>
          <cell r="BS563">
            <v>1549060</v>
          </cell>
          <cell r="BT563" t="str">
            <v>판매계획 미입력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 t="str">
            <v/>
          </cell>
          <cell r="CF563">
            <v>47</v>
          </cell>
          <cell r="CG563">
            <v>309812</v>
          </cell>
          <cell r="CH563">
            <v>1549060</v>
          </cell>
          <cell r="CI563" t="str">
            <v>판매계획 미입력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 t="str">
            <v/>
          </cell>
          <cell r="CT563">
            <v>47</v>
          </cell>
          <cell r="CU563">
            <v>309812</v>
          </cell>
          <cell r="CV563">
            <v>1549060</v>
          </cell>
          <cell r="CW563" t="str">
            <v>판매계획 미입력</v>
          </cell>
        </row>
        <row r="564">
          <cell r="D564">
            <v>9311924</v>
          </cell>
          <cell r="E564" t="str">
            <v>이지듀멀티-비타앰플클렌저30mL(인도네시아)</v>
          </cell>
          <cell r="F564" t="str">
            <v/>
          </cell>
          <cell r="G564" t="str">
            <v>1</v>
          </cell>
          <cell r="H564">
            <v>0</v>
          </cell>
          <cell r="I564">
            <v>579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 t="str">
            <v/>
          </cell>
          <cell r="O564" t="str">
            <v/>
          </cell>
          <cell r="P564">
            <v>1000</v>
          </cell>
          <cell r="Q564">
            <v>579</v>
          </cell>
          <cell r="R564">
            <v>579000</v>
          </cell>
          <cell r="S564">
            <v>2895</v>
          </cell>
          <cell r="T564">
            <v>2895000</v>
          </cell>
          <cell r="U564">
            <v>1000</v>
          </cell>
          <cell r="V564">
            <v>579000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 t="str">
            <v/>
          </cell>
          <cell r="AI564">
            <v>1000</v>
          </cell>
          <cell r="AJ564">
            <v>579</v>
          </cell>
          <cell r="AK564">
            <v>579000</v>
          </cell>
          <cell r="AL564">
            <v>2895</v>
          </cell>
          <cell r="AM564">
            <v>2895000</v>
          </cell>
          <cell r="AN564">
            <v>0</v>
          </cell>
          <cell r="AO564" t="str">
            <v>판매계획 미입력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 t="str">
            <v/>
          </cell>
          <cell r="BB564">
            <v>1000</v>
          </cell>
          <cell r="BC564">
            <v>579000</v>
          </cell>
          <cell r="BD564">
            <v>2895000</v>
          </cell>
          <cell r="BE564" t="str">
            <v>판매계획 미입력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 t="str">
            <v/>
          </cell>
          <cell r="BQ564">
            <v>1000</v>
          </cell>
          <cell r="BR564">
            <v>579000</v>
          </cell>
          <cell r="BS564">
            <v>2895000</v>
          </cell>
          <cell r="BT564" t="str">
            <v>판매계획 미입력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 t="str">
            <v/>
          </cell>
          <cell r="CF564">
            <v>1000</v>
          </cell>
          <cell r="CG564">
            <v>579000</v>
          </cell>
          <cell r="CH564">
            <v>2895000</v>
          </cell>
          <cell r="CI564" t="str">
            <v>판매계획 미입력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 t="str">
            <v/>
          </cell>
          <cell r="CT564">
            <v>1000</v>
          </cell>
          <cell r="CU564">
            <v>579000</v>
          </cell>
          <cell r="CV564">
            <v>2895000</v>
          </cell>
          <cell r="CW564" t="str">
            <v>판매계획 미입력</v>
          </cell>
        </row>
        <row r="565">
          <cell r="D565">
            <v>9311944</v>
          </cell>
          <cell r="E565" t="str">
            <v>이지듀멜라토닝멜라씨비타에센스토너30ML(인도네시아)</v>
          </cell>
          <cell r="F565" t="str">
            <v/>
          </cell>
          <cell r="G565" t="str">
            <v>1</v>
          </cell>
          <cell r="H565">
            <v>0</v>
          </cell>
          <cell r="I565">
            <v>875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 t="str">
            <v/>
          </cell>
          <cell r="O565" t="str">
            <v/>
          </cell>
          <cell r="P565">
            <v>250</v>
          </cell>
          <cell r="Q565">
            <v>875</v>
          </cell>
          <cell r="R565">
            <v>218750</v>
          </cell>
          <cell r="S565">
            <v>4375</v>
          </cell>
          <cell r="T565">
            <v>1093750</v>
          </cell>
          <cell r="U565">
            <v>250</v>
          </cell>
          <cell r="V565">
            <v>218750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 t="str">
            <v/>
          </cell>
          <cell r="AI565">
            <v>250</v>
          </cell>
          <cell r="AJ565">
            <v>875</v>
          </cell>
          <cell r="AK565">
            <v>218750</v>
          </cell>
          <cell r="AL565">
            <v>4375</v>
          </cell>
          <cell r="AM565">
            <v>1093750</v>
          </cell>
          <cell r="AN565">
            <v>0</v>
          </cell>
          <cell r="AO565" t="str">
            <v>판매계획 미입력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/>
          </cell>
          <cell r="BB565">
            <v>250</v>
          </cell>
          <cell r="BC565">
            <v>218750</v>
          </cell>
          <cell r="BD565">
            <v>1093750</v>
          </cell>
          <cell r="BE565" t="str">
            <v>판매계획 미입력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 t="str">
            <v/>
          </cell>
          <cell r="BQ565">
            <v>250</v>
          </cell>
          <cell r="BR565">
            <v>218750</v>
          </cell>
          <cell r="BS565">
            <v>1093750</v>
          </cell>
          <cell r="BT565" t="str">
            <v>판매계획 미입력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 t="str">
            <v/>
          </cell>
          <cell r="CF565">
            <v>250</v>
          </cell>
          <cell r="CG565">
            <v>218750</v>
          </cell>
          <cell r="CH565">
            <v>1093750</v>
          </cell>
          <cell r="CI565" t="str">
            <v>판매계획 미입력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 t="str">
            <v/>
          </cell>
          <cell r="CT565">
            <v>250</v>
          </cell>
          <cell r="CU565">
            <v>218750</v>
          </cell>
          <cell r="CV565">
            <v>1093750</v>
          </cell>
          <cell r="CW565" t="str">
            <v>판매계획 미입력</v>
          </cell>
        </row>
        <row r="566">
          <cell r="D566">
            <v>9311946</v>
          </cell>
          <cell r="E566" t="str">
            <v>이지듀멜라토닝멜라씨비타에센스토너150ML(인도네시아)</v>
          </cell>
          <cell r="F566" t="str">
            <v/>
          </cell>
          <cell r="G566" t="str">
            <v>1</v>
          </cell>
          <cell r="H566">
            <v>0</v>
          </cell>
          <cell r="I566">
            <v>975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 t="str">
            <v/>
          </cell>
          <cell r="O566" t="str">
            <v/>
          </cell>
          <cell r="P566">
            <v>140</v>
          </cell>
          <cell r="Q566">
            <v>975</v>
          </cell>
          <cell r="R566">
            <v>136500</v>
          </cell>
          <cell r="S566">
            <v>4875</v>
          </cell>
          <cell r="T566">
            <v>682500</v>
          </cell>
          <cell r="U566">
            <v>140</v>
          </cell>
          <cell r="V566">
            <v>136500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 t="str">
            <v/>
          </cell>
          <cell r="AI566">
            <v>140</v>
          </cell>
          <cell r="AJ566">
            <v>975</v>
          </cell>
          <cell r="AK566">
            <v>136500</v>
          </cell>
          <cell r="AL566">
            <v>4875</v>
          </cell>
          <cell r="AM566">
            <v>682500</v>
          </cell>
          <cell r="AN566">
            <v>0</v>
          </cell>
          <cell r="AO566" t="str">
            <v>판매계획 미입력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 t="str">
            <v/>
          </cell>
          <cell r="BB566">
            <v>140</v>
          </cell>
          <cell r="BC566">
            <v>136500</v>
          </cell>
          <cell r="BD566">
            <v>682500</v>
          </cell>
          <cell r="BE566" t="str">
            <v>판매계획 미입력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 t="str">
            <v/>
          </cell>
          <cell r="BQ566">
            <v>140</v>
          </cell>
          <cell r="BR566">
            <v>136500</v>
          </cell>
          <cell r="BS566">
            <v>682500</v>
          </cell>
          <cell r="BT566" t="str">
            <v>판매계획 미입력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 t="str">
            <v/>
          </cell>
          <cell r="CF566">
            <v>140</v>
          </cell>
          <cell r="CG566">
            <v>136500</v>
          </cell>
          <cell r="CH566">
            <v>682500</v>
          </cell>
          <cell r="CI566" t="str">
            <v>판매계획 미입력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 t="str">
            <v/>
          </cell>
          <cell r="CT566">
            <v>140</v>
          </cell>
          <cell r="CU566">
            <v>136500</v>
          </cell>
          <cell r="CV566">
            <v>682500</v>
          </cell>
          <cell r="CW566" t="str">
            <v>판매계획 미입력</v>
          </cell>
        </row>
        <row r="567">
          <cell r="D567">
            <v>9311947</v>
          </cell>
          <cell r="E567" t="str">
            <v>이지듀멀티-비타앰플클렌저200ML(인도네시아)</v>
          </cell>
          <cell r="F567" t="str">
            <v/>
          </cell>
          <cell r="G567" t="str">
            <v>1</v>
          </cell>
          <cell r="H567">
            <v>0</v>
          </cell>
          <cell r="I567">
            <v>641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 t="str">
            <v/>
          </cell>
          <cell r="O567" t="str">
            <v/>
          </cell>
          <cell r="P567">
            <v>990</v>
          </cell>
          <cell r="Q567">
            <v>641</v>
          </cell>
          <cell r="R567">
            <v>634590</v>
          </cell>
          <cell r="S567">
            <v>3205</v>
          </cell>
          <cell r="T567">
            <v>3172950</v>
          </cell>
          <cell r="U567">
            <v>990</v>
          </cell>
          <cell r="V567">
            <v>634590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 t="str">
            <v/>
          </cell>
          <cell r="AI567">
            <v>990</v>
          </cell>
          <cell r="AJ567">
            <v>641</v>
          </cell>
          <cell r="AK567">
            <v>634590</v>
          </cell>
          <cell r="AL567">
            <v>3205</v>
          </cell>
          <cell r="AM567">
            <v>3172950</v>
          </cell>
          <cell r="AN567">
            <v>0</v>
          </cell>
          <cell r="AO567" t="str">
            <v>판매계획 미입력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 t="str">
            <v/>
          </cell>
          <cell r="BB567">
            <v>990</v>
          </cell>
          <cell r="BC567">
            <v>634590</v>
          </cell>
          <cell r="BD567">
            <v>3172950</v>
          </cell>
          <cell r="BE567" t="str">
            <v>판매계획 미입력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 t="str">
            <v/>
          </cell>
          <cell r="BQ567">
            <v>990</v>
          </cell>
          <cell r="BR567">
            <v>634590</v>
          </cell>
          <cell r="BS567">
            <v>3172950</v>
          </cell>
          <cell r="BT567" t="str">
            <v>판매계획 미입력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 t="str">
            <v/>
          </cell>
          <cell r="CF567">
            <v>990</v>
          </cell>
          <cell r="CG567">
            <v>634590</v>
          </cell>
          <cell r="CH567">
            <v>3172950</v>
          </cell>
          <cell r="CI567" t="str">
            <v>판매계획 미입력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 t="str">
            <v/>
          </cell>
          <cell r="CT567">
            <v>990</v>
          </cell>
          <cell r="CU567">
            <v>634590</v>
          </cell>
          <cell r="CV567">
            <v>3172950</v>
          </cell>
          <cell r="CW567" t="str">
            <v>판매계획 미입력</v>
          </cell>
        </row>
        <row r="568">
          <cell r="D568">
            <v>9311952</v>
          </cell>
          <cell r="E568" t="str">
            <v>이지듀디더블유이지에프멜라토닝원데이앰플15ML(인도네시아)</v>
          </cell>
          <cell r="F568" t="str">
            <v/>
          </cell>
          <cell r="G568" t="str">
            <v>1</v>
          </cell>
          <cell r="H568">
            <v>0</v>
          </cell>
          <cell r="I568">
            <v>570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 t="str">
            <v/>
          </cell>
          <cell r="O568" t="str">
            <v/>
          </cell>
          <cell r="P568">
            <v>980</v>
          </cell>
          <cell r="Q568">
            <v>570</v>
          </cell>
          <cell r="R568">
            <v>558600</v>
          </cell>
          <cell r="S568">
            <v>2850</v>
          </cell>
          <cell r="T568">
            <v>2793000</v>
          </cell>
          <cell r="U568">
            <v>980</v>
          </cell>
          <cell r="V568">
            <v>558600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 t="str">
            <v/>
          </cell>
          <cell r="AI568">
            <v>980</v>
          </cell>
          <cell r="AJ568">
            <v>570</v>
          </cell>
          <cell r="AK568">
            <v>558600</v>
          </cell>
          <cell r="AL568">
            <v>2850</v>
          </cell>
          <cell r="AM568">
            <v>2793000</v>
          </cell>
          <cell r="AN568">
            <v>0</v>
          </cell>
          <cell r="AO568" t="str">
            <v>판매계획 미입력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 t="str">
            <v/>
          </cell>
          <cell r="BB568">
            <v>980</v>
          </cell>
          <cell r="BC568">
            <v>558600</v>
          </cell>
          <cell r="BD568">
            <v>2793000</v>
          </cell>
          <cell r="BE568" t="str">
            <v>판매계획 미입력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 t="str">
            <v/>
          </cell>
          <cell r="BQ568">
            <v>980</v>
          </cell>
          <cell r="BR568">
            <v>558600</v>
          </cell>
          <cell r="BS568">
            <v>2793000</v>
          </cell>
          <cell r="BT568" t="str">
            <v>판매계획 미입력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 t="str">
            <v/>
          </cell>
          <cell r="CF568">
            <v>980</v>
          </cell>
          <cell r="CG568">
            <v>558600</v>
          </cell>
          <cell r="CH568">
            <v>2793000</v>
          </cell>
          <cell r="CI568" t="str">
            <v>판매계획 미입력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 t="str">
            <v/>
          </cell>
          <cell r="CT568">
            <v>980</v>
          </cell>
          <cell r="CU568">
            <v>558600</v>
          </cell>
          <cell r="CV568">
            <v>2793000</v>
          </cell>
          <cell r="CW568" t="str">
            <v>판매계획 미입력</v>
          </cell>
        </row>
        <row r="569">
          <cell r="D569">
            <v>9311953</v>
          </cell>
          <cell r="E569" t="str">
            <v>이지듀디더블유이지에프멜라토닝원데이앰플30ML(인도네시아)</v>
          </cell>
          <cell r="F569" t="str">
            <v/>
          </cell>
          <cell r="G569" t="str">
            <v>1</v>
          </cell>
          <cell r="H569">
            <v>0</v>
          </cell>
          <cell r="I569">
            <v>511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 t="str">
            <v/>
          </cell>
          <cell r="O569" t="str">
            <v/>
          </cell>
          <cell r="P569">
            <v>980</v>
          </cell>
          <cell r="Q569">
            <v>511</v>
          </cell>
          <cell r="R569">
            <v>500780</v>
          </cell>
          <cell r="S569">
            <v>2555</v>
          </cell>
          <cell r="T569">
            <v>2503900</v>
          </cell>
          <cell r="U569">
            <v>980</v>
          </cell>
          <cell r="V569">
            <v>500780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 t="str">
            <v/>
          </cell>
          <cell r="AI569">
            <v>980</v>
          </cell>
          <cell r="AJ569">
            <v>511</v>
          </cell>
          <cell r="AK569">
            <v>500780</v>
          </cell>
          <cell r="AL569">
            <v>2555</v>
          </cell>
          <cell r="AM569">
            <v>2503900</v>
          </cell>
          <cell r="AN569">
            <v>0</v>
          </cell>
          <cell r="AO569" t="str">
            <v>판매계획 미입력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/>
          </cell>
          <cell r="BB569">
            <v>980</v>
          </cell>
          <cell r="BC569">
            <v>500780</v>
          </cell>
          <cell r="BD569">
            <v>2503900</v>
          </cell>
          <cell r="BE569" t="str">
            <v>판매계획 미입력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 t="str">
            <v/>
          </cell>
          <cell r="BQ569">
            <v>980</v>
          </cell>
          <cell r="BR569">
            <v>500780</v>
          </cell>
          <cell r="BS569">
            <v>2503900</v>
          </cell>
          <cell r="BT569" t="str">
            <v>판매계획 미입력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 t="str">
            <v/>
          </cell>
          <cell r="CF569">
            <v>980</v>
          </cell>
          <cell r="CG569">
            <v>500780</v>
          </cell>
          <cell r="CH569">
            <v>2503900</v>
          </cell>
          <cell r="CI569" t="str">
            <v>판매계획 미입력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 t="str">
            <v/>
          </cell>
          <cell r="CT569">
            <v>980</v>
          </cell>
          <cell r="CU569">
            <v>500780</v>
          </cell>
          <cell r="CV569">
            <v>2503900</v>
          </cell>
          <cell r="CW569" t="str">
            <v>판매계획 미입력</v>
          </cell>
        </row>
        <row r="570">
          <cell r="D570">
            <v>9311954</v>
          </cell>
          <cell r="E570" t="str">
            <v>이지듀멜라글루타치온크림50ML(인도네시아)</v>
          </cell>
          <cell r="F570" t="str">
            <v/>
          </cell>
          <cell r="G570" t="str">
            <v>1</v>
          </cell>
          <cell r="H570">
            <v>0</v>
          </cell>
          <cell r="I570">
            <v>643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 t="str">
            <v/>
          </cell>
          <cell r="O570" t="str">
            <v/>
          </cell>
          <cell r="P570">
            <v>980</v>
          </cell>
          <cell r="Q570">
            <v>643</v>
          </cell>
          <cell r="R570">
            <v>630140</v>
          </cell>
          <cell r="S570">
            <v>3215</v>
          </cell>
          <cell r="T570">
            <v>3150700</v>
          </cell>
          <cell r="U570">
            <v>980</v>
          </cell>
          <cell r="V570">
            <v>630140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 t="str">
            <v/>
          </cell>
          <cell r="AI570">
            <v>980</v>
          </cell>
          <cell r="AJ570">
            <v>643</v>
          </cell>
          <cell r="AK570">
            <v>630140</v>
          </cell>
          <cell r="AL570">
            <v>3215</v>
          </cell>
          <cell r="AM570">
            <v>3150700</v>
          </cell>
          <cell r="AN570">
            <v>0</v>
          </cell>
          <cell r="AO570" t="str">
            <v>판매계획 미입력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 t="str">
            <v/>
          </cell>
          <cell r="BB570">
            <v>980</v>
          </cell>
          <cell r="BC570">
            <v>630140</v>
          </cell>
          <cell r="BD570">
            <v>3150700</v>
          </cell>
          <cell r="BE570" t="str">
            <v>판매계획 미입력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 t="str">
            <v/>
          </cell>
          <cell r="BQ570">
            <v>980</v>
          </cell>
          <cell r="BR570">
            <v>630140</v>
          </cell>
          <cell r="BS570">
            <v>3150700</v>
          </cell>
          <cell r="BT570" t="str">
            <v>판매계획 미입력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 t="str">
            <v/>
          </cell>
          <cell r="CF570">
            <v>980</v>
          </cell>
          <cell r="CG570">
            <v>630140</v>
          </cell>
          <cell r="CH570">
            <v>3150700</v>
          </cell>
          <cell r="CI570" t="str">
            <v>판매계획 미입력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 t="str">
            <v/>
          </cell>
          <cell r="CT570">
            <v>980</v>
          </cell>
          <cell r="CU570">
            <v>630140</v>
          </cell>
          <cell r="CV570">
            <v>3150700</v>
          </cell>
          <cell r="CW570" t="str">
            <v>판매계획 미입력</v>
          </cell>
        </row>
        <row r="571">
          <cell r="D571">
            <v>9311980</v>
          </cell>
          <cell r="E571" t="str">
            <v>이지듀클리어징크스팟15ML(인도네시아)</v>
          </cell>
          <cell r="F571" t="str">
            <v/>
          </cell>
          <cell r="G571" t="str">
            <v>1</v>
          </cell>
          <cell r="H571">
            <v>0</v>
          </cell>
          <cell r="I571">
            <v>516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 t="str">
            <v/>
          </cell>
          <cell r="O571" t="str">
            <v/>
          </cell>
          <cell r="P571">
            <v>1000</v>
          </cell>
          <cell r="Q571">
            <v>516</v>
          </cell>
          <cell r="R571">
            <v>516000</v>
          </cell>
          <cell r="S571">
            <v>2580</v>
          </cell>
          <cell r="T571">
            <v>2580000</v>
          </cell>
          <cell r="U571">
            <v>1000</v>
          </cell>
          <cell r="V571">
            <v>516000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 t="str">
            <v/>
          </cell>
          <cell r="AI571">
            <v>1000</v>
          </cell>
          <cell r="AJ571">
            <v>516</v>
          </cell>
          <cell r="AK571">
            <v>516000</v>
          </cell>
          <cell r="AL571">
            <v>2580</v>
          </cell>
          <cell r="AM571">
            <v>2580000</v>
          </cell>
          <cell r="AN571">
            <v>0</v>
          </cell>
          <cell r="AO571" t="str">
            <v>판매계획 미입력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/>
          </cell>
          <cell r="BB571">
            <v>1000</v>
          </cell>
          <cell r="BC571">
            <v>516000</v>
          </cell>
          <cell r="BD571">
            <v>2580000</v>
          </cell>
          <cell r="BE571" t="str">
            <v>판매계획 미입력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 t="str">
            <v/>
          </cell>
          <cell r="BQ571">
            <v>1000</v>
          </cell>
          <cell r="BR571">
            <v>516000</v>
          </cell>
          <cell r="BS571">
            <v>2580000</v>
          </cell>
          <cell r="BT571" t="str">
            <v>판매계획 미입력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 t="str">
            <v/>
          </cell>
          <cell r="CF571">
            <v>1000</v>
          </cell>
          <cell r="CG571">
            <v>516000</v>
          </cell>
          <cell r="CH571">
            <v>2580000</v>
          </cell>
          <cell r="CI571" t="str">
            <v>판매계획 미입력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 t="str">
            <v/>
          </cell>
          <cell r="CT571">
            <v>1000</v>
          </cell>
          <cell r="CU571">
            <v>516000</v>
          </cell>
          <cell r="CV571">
            <v>2580000</v>
          </cell>
          <cell r="CW571" t="str">
            <v>판매계획 미입력</v>
          </cell>
        </row>
        <row r="572">
          <cell r="D572">
            <v>9311995</v>
          </cell>
          <cell r="E572" t="str">
            <v>이지듀클리어아하2%토너200ML(인도네시아)</v>
          </cell>
          <cell r="F572" t="str">
            <v/>
          </cell>
          <cell r="G572" t="str">
            <v>1</v>
          </cell>
          <cell r="H572">
            <v>0</v>
          </cell>
          <cell r="I572">
            <v>639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 t="str">
            <v/>
          </cell>
          <cell r="O572" t="str">
            <v/>
          </cell>
          <cell r="P572">
            <v>1000</v>
          </cell>
          <cell r="Q572">
            <v>639</v>
          </cell>
          <cell r="R572">
            <v>639000</v>
          </cell>
          <cell r="S572">
            <v>3195</v>
          </cell>
          <cell r="T572">
            <v>3195000</v>
          </cell>
          <cell r="U572">
            <v>1000</v>
          </cell>
          <cell r="V572">
            <v>639000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 t="str">
            <v/>
          </cell>
          <cell r="AI572">
            <v>1000</v>
          </cell>
          <cell r="AJ572">
            <v>639</v>
          </cell>
          <cell r="AK572">
            <v>639000</v>
          </cell>
          <cell r="AL572">
            <v>3195</v>
          </cell>
          <cell r="AM572">
            <v>3195000</v>
          </cell>
          <cell r="AN572">
            <v>0</v>
          </cell>
          <cell r="AO572" t="str">
            <v>판매계획 미입력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 t="str">
            <v/>
          </cell>
          <cell r="BB572">
            <v>1000</v>
          </cell>
          <cell r="BC572">
            <v>639000</v>
          </cell>
          <cell r="BD572">
            <v>3195000</v>
          </cell>
          <cell r="BE572" t="str">
            <v>판매계획 미입력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 t="str">
            <v/>
          </cell>
          <cell r="BQ572">
            <v>1000</v>
          </cell>
          <cell r="BR572">
            <v>639000</v>
          </cell>
          <cell r="BS572">
            <v>3195000</v>
          </cell>
          <cell r="BT572" t="str">
            <v>판매계획 미입력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 t="str">
            <v/>
          </cell>
          <cell r="CF572">
            <v>1000</v>
          </cell>
          <cell r="CG572">
            <v>639000</v>
          </cell>
          <cell r="CH572">
            <v>3195000</v>
          </cell>
          <cell r="CI572" t="str">
            <v>판매계획 미입력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 t="str">
            <v/>
          </cell>
          <cell r="CT572">
            <v>1000</v>
          </cell>
          <cell r="CU572">
            <v>639000</v>
          </cell>
          <cell r="CV572">
            <v>3195000</v>
          </cell>
          <cell r="CW572" t="str">
            <v>판매계획 미입력</v>
          </cell>
        </row>
        <row r="573">
          <cell r="D573">
            <v>9311996</v>
          </cell>
          <cell r="E573" t="str">
            <v>이지듀클리어B3+B5세럼29ML(인도네시아)</v>
          </cell>
          <cell r="F573" t="str">
            <v/>
          </cell>
          <cell r="G573" t="str">
            <v>1</v>
          </cell>
          <cell r="H573">
            <v>0</v>
          </cell>
          <cell r="I573">
            <v>516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 t="str">
            <v/>
          </cell>
          <cell r="O573" t="str">
            <v/>
          </cell>
          <cell r="P573">
            <v>1000</v>
          </cell>
          <cell r="Q573">
            <v>516</v>
          </cell>
          <cell r="R573">
            <v>516000</v>
          </cell>
          <cell r="S573">
            <v>2580</v>
          </cell>
          <cell r="T573">
            <v>2580000</v>
          </cell>
          <cell r="U573">
            <v>1000</v>
          </cell>
          <cell r="V573">
            <v>516000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 t="str">
            <v/>
          </cell>
          <cell r="AI573">
            <v>1000</v>
          </cell>
          <cell r="AJ573">
            <v>516</v>
          </cell>
          <cell r="AK573">
            <v>516000</v>
          </cell>
          <cell r="AL573">
            <v>2580</v>
          </cell>
          <cell r="AM573">
            <v>2580000</v>
          </cell>
          <cell r="AN573">
            <v>0</v>
          </cell>
          <cell r="AO573" t="str">
            <v>판매계획 미입력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 t="str">
            <v/>
          </cell>
          <cell r="BB573">
            <v>1000</v>
          </cell>
          <cell r="BC573">
            <v>516000</v>
          </cell>
          <cell r="BD573">
            <v>2580000</v>
          </cell>
          <cell r="BE573" t="str">
            <v>판매계획 미입력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 t="str">
            <v/>
          </cell>
          <cell r="BQ573">
            <v>1000</v>
          </cell>
          <cell r="BR573">
            <v>516000</v>
          </cell>
          <cell r="BS573">
            <v>2580000</v>
          </cell>
          <cell r="BT573" t="str">
            <v>판매계획 미입력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 t="str">
            <v/>
          </cell>
          <cell r="CF573">
            <v>1000</v>
          </cell>
          <cell r="CG573">
            <v>516000</v>
          </cell>
          <cell r="CH573">
            <v>2580000</v>
          </cell>
          <cell r="CI573" t="str">
            <v>판매계획 미입력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 t="str">
            <v/>
          </cell>
          <cell r="CT573">
            <v>1000</v>
          </cell>
          <cell r="CU573">
            <v>516000</v>
          </cell>
          <cell r="CV573">
            <v>2580000</v>
          </cell>
          <cell r="CW573" t="str">
            <v>판매계획 미입력</v>
          </cell>
        </row>
        <row r="574">
          <cell r="D574">
            <v>9311997</v>
          </cell>
          <cell r="E574" t="str">
            <v>이지듀클리어바하클렌저100ML(인도네시아)</v>
          </cell>
          <cell r="F574" t="str">
            <v/>
          </cell>
          <cell r="G574" t="str">
            <v>1</v>
          </cell>
          <cell r="H574">
            <v>0</v>
          </cell>
          <cell r="I574">
            <v>629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 t="str">
            <v/>
          </cell>
          <cell r="O574" t="str">
            <v/>
          </cell>
          <cell r="P574">
            <v>1000</v>
          </cell>
          <cell r="Q574">
            <v>629</v>
          </cell>
          <cell r="R574">
            <v>629000</v>
          </cell>
          <cell r="S574">
            <v>3145</v>
          </cell>
          <cell r="T574">
            <v>3145000</v>
          </cell>
          <cell r="U574">
            <v>1000</v>
          </cell>
          <cell r="V574">
            <v>629000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 t="str">
            <v/>
          </cell>
          <cell r="AI574">
            <v>1000</v>
          </cell>
          <cell r="AJ574">
            <v>629</v>
          </cell>
          <cell r="AK574">
            <v>629000</v>
          </cell>
          <cell r="AL574">
            <v>3145</v>
          </cell>
          <cell r="AM574">
            <v>3145000</v>
          </cell>
          <cell r="AN574">
            <v>0</v>
          </cell>
          <cell r="AO574" t="str">
            <v>판매계획 미입력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/>
          </cell>
          <cell r="BB574">
            <v>1000</v>
          </cell>
          <cell r="BC574">
            <v>629000</v>
          </cell>
          <cell r="BD574">
            <v>3145000</v>
          </cell>
          <cell r="BE574" t="str">
            <v>판매계획 미입력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 t="str">
            <v/>
          </cell>
          <cell r="BQ574">
            <v>1000</v>
          </cell>
          <cell r="BR574">
            <v>629000</v>
          </cell>
          <cell r="BS574">
            <v>3145000</v>
          </cell>
          <cell r="BT574" t="str">
            <v>판매계획 미입력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 t="str">
            <v/>
          </cell>
          <cell r="CF574">
            <v>1000</v>
          </cell>
          <cell r="CG574">
            <v>629000</v>
          </cell>
          <cell r="CH574">
            <v>3145000</v>
          </cell>
          <cell r="CI574" t="str">
            <v>판매계획 미입력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 t="str">
            <v/>
          </cell>
          <cell r="CT574">
            <v>1000</v>
          </cell>
          <cell r="CU574">
            <v>629000</v>
          </cell>
          <cell r="CV574">
            <v>3145000</v>
          </cell>
          <cell r="CW574" t="str">
            <v>판매계획 미입력</v>
          </cell>
        </row>
        <row r="575">
          <cell r="D575">
            <v>9312121</v>
          </cell>
          <cell r="E575" t="str">
            <v>[세트]시카알로에15ml+매트팩트미니21호_카카오</v>
          </cell>
          <cell r="F575" t="str">
            <v/>
          </cell>
          <cell r="G575">
            <v>3</v>
          </cell>
          <cell r="H575">
            <v>0</v>
          </cell>
          <cell r="I575">
            <v>8544.8908045977005</v>
          </cell>
          <cell r="J575">
            <v>48</v>
          </cell>
          <cell r="K575">
            <v>29</v>
          </cell>
          <cell r="L575">
            <v>1</v>
          </cell>
          <cell r="M575">
            <v>0</v>
          </cell>
          <cell r="N575" t="str">
            <v/>
          </cell>
          <cell r="O575" t="str">
            <v/>
          </cell>
          <cell r="P575">
            <v>174</v>
          </cell>
          <cell r="Q575">
            <v>8544.8908045977005</v>
          </cell>
          <cell r="R575">
            <v>1486811</v>
          </cell>
          <cell r="S575">
            <v>49444.689655172413</v>
          </cell>
          <cell r="T575">
            <v>8603376</v>
          </cell>
          <cell r="U575">
            <v>174</v>
          </cell>
          <cell r="V575">
            <v>1486811</v>
          </cell>
          <cell r="W575">
            <v>0</v>
          </cell>
          <cell r="X575">
            <v>29</v>
          </cell>
          <cell r="Y575">
            <v>8544.8965517241377</v>
          </cell>
          <cell r="Z575">
            <v>275153.79116690776</v>
          </cell>
          <cell r="AA575">
            <v>49444.689655172413</v>
          </cell>
          <cell r="AB575">
            <v>1433896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 t="str">
            <v/>
          </cell>
          <cell r="AI575">
            <v>145</v>
          </cell>
          <cell r="AJ575">
            <v>8356.256612642017</v>
          </cell>
          <cell r="AK575">
            <v>1211657.2088330924</v>
          </cell>
          <cell r="AL575">
            <v>49444.689655172413</v>
          </cell>
          <cell r="AM575">
            <v>7169480</v>
          </cell>
          <cell r="AN575">
            <v>0</v>
          </cell>
          <cell r="AO575" t="str">
            <v>판매계획 미입력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/>
          </cell>
          <cell r="BB575">
            <v>145</v>
          </cell>
          <cell r="BC575">
            <v>1211657.2088330924</v>
          </cell>
          <cell r="BD575">
            <v>7169480</v>
          </cell>
          <cell r="BE575" t="str">
            <v>판매계획 미입력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 t="str">
            <v/>
          </cell>
          <cell r="BQ575">
            <v>145</v>
          </cell>
          <cell r="BR575">
            <v>1211657.2088330924</v>
          </cell>
          <cell r="BS575">
            <v>7169480</v>
          </cell>
          <cell r="BT575">
            <v>271.875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 t="str">
            <v/>
          </cell>
          <cell r="CF575">
            <v>145</v>
          </cell>
          <cell r="CG575">
            <v>1211657.2088330924</v>
          </cell>
          <cell r="CH575">
            <v>7169480</v>
          </cell>
          <cell r="CI575">
            <v>135.9375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 t="str">
            <v/>
          </cell>
          <cell r="CT575">
            <v>145</v>
          </cell>
          <cell r="CU575">
            <v>1211657.2088330924</v>
          </cell>
          <cell r="CV575">
            <v>7169480</v>
          </cell>
          <cell r="CW575">
            <v>90.625</v>
          </cell>
        </row>
        <row r="576">
          <cell r="D576">
            <v>9312132</v>
          </cell>
          <cell r="E576" t="str">
            <v>[카카오]기미앰플10ml+1ml_삼각쇼핑백</v>
          </cell>
          <cell r="F576" t="str">
            <v/>
          </cell>
          <cell r="G576">
            <v>3</v>
          </cell>
          <cell r="H576">
            <v>0</v>
          </cell>
          <cell r="I576">
            <v>5934.575757575758</v>
          </cell>
          <cell r="J576">
            <v>97.666666666666671</v>
          </cell>
          <cell r="K576">
            <v>59</v>
          </cell>
          <cell r="L576">
            <v>1</v>
          </cell>
          <cell r="M576">
            <v>0</v>
          </cell>
          <cell r="N576" t="str">
            <v/>
          </cell>
          <cell r="O576" t="str">
            <v/>
          </cell>
          <cell r="P576">
            <v>66</v>
          </cell>
          <cell r="Q576">
            <v>5934.575757575758</v>
          </cell>
          <cell r="R576">
            <v>391682</v>
          </cell>
          <cell r="S576">
            <v>25901.796610169491</v>
          </cell>
          <cell r="T576">
            <v>1709518.5762711863</v>
          </cell>
          <cell r="U576">
            <v>66</v>
          </cell>
          <cell r="V576">
            <v>391682</v>
          </cell>
          <cell r="W576">
            <v>0</v>
          </cell>
          <cell r="X576">
            <v>59</v>
          </cell>
          <cell r="Y576">
            <v>5934.5593220338988</v>
          </cell>
          <cell r="Z576">
            <v>388786.50408547919</v>
          </cell>
          <cell r="AA576">
            <v>25901.796610169491</v>
          </cell>
          <cell r="AB576">
            <v>1528206</v>
          </cell>
          <cell r="AC576">
            <v>200</v>
          </cell>
          <cell r="AD576">
            <v>5934.5649999999996</v>
          </cell>
          <cell r="AE576">
            <v>1186913</v>
          </cell>
          <cell r="AF576">
            <v>25901.796610169491</v>
          </cell>
          <cell r="AG576">
            <v>5180359.322033898</v>
          </cell>
          <cell r="AH576" t="str">
            <v/>
          </cell>
          <cell r="AI576">
            <v>207</v>
          </cell>
          <cell r="AJ576">
            <v>5747.8671300218393</v>
          </cell>
          <cell r="AK576">
            <v>1189808.4959145207</v>
          </cell>
          <cell r="AL576">
            <v>25901.796610169491</v>
          </cell>
          <cell r="AM576">
            <v>5361671.8983050846</v>
          </cell>
          <cell r="AN576">
            <v>0</v>
          </cell>
          <cell r="AO576" t="str">
            <v>판매계획 미입력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 t="str">
            <v/>
          </cell>
          <cell r="BB576">
            <v>207</v>
          </cell>
          <cell r="BC576">
            <v>1189808.4959145207</v>
          </cell>
          <cell r="BD576">
            <v>5361671.8983050846</v>
          </cell>
          <cell r="BE576" t="str">
            <v>판매계획 미입력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 t="str">
            <v/>
          </cell>
          <cell r="BQ576">
            <v>207</v>
          </cell>
          <cell r="BR576">
            <v>1189808.4959145207</v>
          </cell>
          <cell r="BS576">
            <v>5361671.8983050846</v>
          </cell>
          <cell r="BT576">
            <v>190.7508532423208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 t="str">
            <v/>
          </cell>
          <cell r="CF576">
            <v>207</v>
          </cell>
          <cell r="CG576">
            <v>1189808.4959145207</v>
          </cell>
          <cell r="CH576">
            <v>5361671.8983050846</v>
          </cell>
          <cell r="CI576">
            <v>95.3754266211604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 t="str">
            <v/>
          </cell>
          <cell r="CT576">
            <v>207</v>
          </cell>
          <cell r="CU576">
            <v>1189808.4959145207</v>
          </cell>
          <cell r="CV576">
            <v>5361671.8983050846</v>
          </cell>
          <cell r="CW576">
            <v>63.583617747440265</v>
          </cell>
        </row>
        <row r="577">
          <cell r="D577">
            <v>9312357</v>
          </cell>
          <cell r="E577" t="str">
            <v>이지듀멜라비토닝앰플쿠션본품+1m_19호페어(카카오)</v>
          </cell>
          <cell r="F577" t="str">
            <v/>
          </cell>
          <cell r="G577">
            <v>3</v>
          </cell>
          <cell r="H577">
            <v>0</v>
          </cell>
          <cell r="I577">
            <v>7329.8046242774562</v>
          </cell>
          <cell r="J577">
            <v>73.333333333333329</v>
          </cell>
          <cell r="K577">
            <v>88</v>
          </cell>
          <cell r="L577">
            <v>1</v>
          </cell>
          <cell r="M577">
            <v>0</v>
          </cell>
          <cell r="N577" t="str">
            <v/>
          </cell>
          <cell r="O577" t="str">
            <v/>
          </cell>
          <cell r="P577">
            <v>865</v>
          </cell>
          <cell r="Q577">
            <v>7329.8046242774562</v>
          </cell>
          <cell r="R577">
            <v>6340281</v>
          </cell>
          <cell r="S577">
            <v>35884.295454545456</v>
          </cell>
          <cell r="T577">
            <v>31039915.56818182</v>
          </cell>
          <cell r="U577">
            <v>865</v>
          </cell>
          <cell r="V577">
            <v>6340281</v>
          </cell>
          <cell r="W577">
            <v>0</v>
          </cell>
          <cell r="X577">
            <v>88</v>
          </cell>
          <cell r="Y577">
            <v>7329.806818181818</v>
          </cell>
          <cell r="Z577">
            <v>716219.09363060957</v>
          </cell>
          <cell r="AA577">
            <v>35884.295454545456</v>
          </cell>
          <cell r="AB577">
            <v>3157818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 t="str">
            <v/>
          </cell>
          <cell r="AI577">
            <v>777</v>
          </cell>
          <cell r="AJ577">
            <v>7238.1749116723167</v>
          </cell>
          <cell r="AK577">
            <v>5624061.90636939</v>
          </cell>
          <cell r="AL577">
            <v>35884.295454545456</v>
          </cell>
          <cell r="AM577">
            <v>27882097.56818182</v>
          </cell>
          <cell r="AN577">
            <v>0</v>
          </cell>
          <cell r="AO577" t="str">
            <v>판매계획 미입력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 t="str">
            <v/>
          </cell>
          <cell r="BB577">
            <v>777</v>
          </cell>
          <cell r="BC577">
            <v>5624061.90636939</v>
          </cell>
          <cell r="BD577">
            <v>27882097.56818182</v>
          </cell>
          <cell r="BE577" t="str">
            <v>판매계획 미입력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 t="str">
            <v/>
          </cell>
          <cell r="BQ577">
            <v>777</v>
          </cell>
          <cell r="BR577">
            <v>5624061.90636939</v>
          </cell>
          <cell r="BS577">
            <v>27882097.56818182</v>
          </cell>
          <cell r="BT577">
            <v>953.59090909090912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 t="str">
            <v/>
          </cell>
          <cell r="CF577">
            <v>777</v>
          </cell>
          <cell r="CG577">
            <v>5624061.90636939</v>
          </cell>
          <cell r="CH577">
            <v>27882097.56818182</v>
          </cell>
          <cell r="CI577">
            <v>476.79545454545456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 t="str">
            <v/>
          </cell>
          <cell r="CT577">
            <v>777</v>
          </cell>
          <cell r="CU577">
            <v>5624061.90636939</v>
          </cell>
          <cell r="CV577">
            <v>27882097.56818182</v>
          </cell>
          <cell r="CW577">
            <v>317.86363636363637</v>
          </cell>
        </row>
        <row r="578">
          <cell r="D578">
            <v>9312358</v>
          </cell>
          <cell r="E578" t="str">
            <v>이지듀멜라비토닝앰플쿠션본품+1m_23호베이지(카카오)</v>
          </cell>
          <cell r="F578" t="str">
            <v/>
          </cell>
          <cell r="G578">
            <v>3</v>
          </cell>
          <cell r="H578">
            <v>0</v>
          </cell>
          <cell r="I578">
            <v>7298.1400688863378</v>
          </cell>
          <cell r="J578">
            <v>71</v>
          </cell>
          <cell r="K578">
            <v>87</v>
          </cell>
          <cell r="L578">
            <v>1</v>
          </cell>
          <cell r="M578">
            <v>0</v>
          </cell>
          <cell r="N578" t="str">
            <v/>
          </cell>
          <cell r="O578" t="str">
            <v/>
          </cell>
          <cell r="P578">
            <v>871</v>
          </cell>
          <cell r="Q578">
            <v>7298.1400688863378</v>
          </cell>
          <cell r="R578">
            <v>6356680</v>
          </cell>
          <cell r="S578">
            <v>35567.379310344826</v>
          </cell>
          <cell r="T578">
            <v>30979187.379310343</v>
          </cell>
          <cell r="U578">
            <v>871</v>
          </cell>
          <cell r="V578">
            <v>6356680</v>
          </cell>
          <cell r="W578">
            <v>0</v>
          </cell>
          <cell r="X578">
            <v>87</v>
          </cell>
          <cell r="Y578">
            <v>7298.1379310344828</v>
          </cell>
          <cell r="Z578">
            <v>705020.93548855162</v>
          </cell>
          <cell r="AA578">
            <v>35567.379310344826</v>
          </cell>
          <cell r="AB578">
            <v>3094362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 t="str">
            <v/>
          </cell>
          <cell r="AI578">
            <v>784</v>
          </cell>
          <cell r="AJ578">
            <v>7208.7488067748063</v>
          </cell>
          <cell r="AK578">
            <v>5651659.0645114481</v>
          </cell>
          <cell r="AL578">
            <v>35567.379310344826</v>
          </cell>
          <cell r="AM578">
            <v>27884825.379310343</v>
          </cell>
          <cell r="AN578">
            <v>0</v>
          </cell>
          <cell r="AO578" t="str">
            <v>판매계획 미입력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 t="str">
            <v/>
          </cell>
          <cell r="BB578">
            <v>784</v>
          </cell>
          <cell r="BC578">
            <v>5651659.0645114481</v>
          </cell>
          <cell r="BD578">
            <v>27884825.379310343</v>
          </cell>
          <cell r="BE578" t="str">
            <v>판매계획 미입력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 t="str">
            <v/>
          </cell>
          <cell r="BQ578">
            <v>784</v>
          </cell>
          <cell r="BR578">
            <v>5651659.0645114481</v>
          </cell>
          <cell r="BS578">
            <v>27884825.379310343</v>
          </cell>
          <cell r="BT578">
            <v>993.80281690140839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 t="str">
            <v/>
          </cell>
          <cell r="CF578">
            <v>784</v>
          </cell>
          <cell r="CG578">
            <v>5651659.0645114481</v>
          </cell>
          <cell r="CH578">
            <v>27884825.379310343</v>
          </cell>
          <cell r="CI578">
            <v>496.9014084507042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 t="str">
            <v/>
          </cell>
          <cell r="CT578">
            <v>784</v>
          </cell>
          <cell r="CU578">
            <v>5651659.0645114481</v>
          </cell>
          <cell r="CV578">
            <v>27884825.379310343</v>
          </cell>
          <cell r="CW578">
            <v>331.26760563380282</v>
          </cell>
        </row>
        <row r="579">
          <cell r="D579">
            <v>9312377</v>
          </cell>
          <cell r="E579" t="str">
            <v>[카카오]기미쿠션15g+키링파우치_21호</v>
          </cell>
          <cell r="F579" t="str">
            <v/>
          </cell>
          <cell r="G579">
            <v>3</v>
          </cell>
          <cell r="H579">
            <v>0</v>
          </cell>
          <cell r="I579">
            <v>8060.8083832335333</v>
          </cell>
          <cell r="J579">
            <v>411.33333333333331</v>
          </cell>
          <cell r="K579">
            <v>238</v>
          </cell>
          <cell r="L579">
            <v>1</v>
          </cell>
          <cell r="M579">
            <v>0</v>
          </cell>
          <cell r="N579" t="str">
            <v/>
          </cell>
          <cell r="O579" t="str">
            <v/>
          </cell>
          <cell r="P579">
            <v>501</v>
          </cell>
          <cell r="Q579">
            <v>8060.8083832335333</v>
          </cell>
          <cell r="R579">
            <v>4038465</v>
          </cell>
          <cell r="S579">
            <v>35879.336134453784</v>
          </cell>
          <cell r="T579">
            <v>17975547.403361347</v>
          </cell>
          <cell r="U579">
            <v>501</v>
          </cell>
          <cell r="V579">
            <v>4038465</v>
          </cell>
          <cell r="W579">
            <v>0</v>
          </cell>
          <cell r="X579">
            <v>238</v>
          </cell>
          <cell r="Y579">
            <v>8031</v>
          </cell>
          <cell r="Z579">
            <v>2122351.3250620323</v>
          </cell>
          <cell r="AA579">
            <v>35879.336134453784</v>
          </cell>
          <cell r="AB579">
            <v>8539282</v>
          </cell>
          <cell r="AC579">
            <v>200</v>
          </cell>
          <cell r="AD579">
            <v>7956.33</v>
          </cell>
          <cell r="AE579">
            <v>1591266</v>
          </cell>
          <cell r="AF579">
            <v>35879.336134453784</v>
          </cell>
          <cell r="AG579">
            <v>7175867.2268907567</v>
          </cell>
          <cell r="AH579" t="str">
            <v/>
          </cell>
          <cell r="AI579">
            <v>463</v>
          </cell>
          <cell r="AJ579">
            <v>7575.3340711403189</v>
          </cell>
          <cell r="AK579">
            <v>3507379.6749379677</v>
          </cell>
          <cell r="AL579">
            <v>35879.336134453792</v>
          </cell>
          <cell r="AM579">
            <v>16612132.630252104</v>
          </cell>
          <cell r="AN579">
            <v>0</v>
          </cell>
          <cell r="AO579" t="str">
            <v>판매계획 미입력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 t="str">
            <v/>
          </cell>
          <cell r="BB579">
            <v>463</v>
          </cell>
          <cell r="BC579">
            <v>3507379.6749379677</v>
          </cell>
          <cell r="BD579">
            <v>16612132.630252106</v>
          </cell>
          <cell r="BE579" t="str">
            <v>판매계획 미입력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 t="str">
            <v/>
          </cell>
          <cell r="BQ579">
            <v>463</v>
          </cell>
          <cell r="BR579">
            <v>3507379.6749379677</v>
          </cell>
          <cell r="BS579">
            <v>16612132.630252106</v>
          </cell>
          <cell r="BT579">
            <v>101.30470016207455</v>
          </cell>
          <cell r="BU579">
            <v>1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 t="str">
            <v/>
          </cell>
          <cell r="CF579">
            <v>463</v>
          </cell>
          <cell r="CG579">
            <v>3507379.6749379677</v>
          </cell>
          <cell r="CH579">
            <v>16612132.630252106</v>
          </cell>
          <cell r="CI579">
            <v>50.652350081037277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 t="str">
            <v/>
          </cell>
          <cell r="CT579">
            <v>463</v>
          </cell>
          <cell r="CU579">
            <v>3507379.6749379677</v>
          </cell>
          <cell r="CV579">
            <v>16612132.630252106</v>
          </cell>
          <cell r="CW579">
            <v>33.768233387358187</v>
          </cell>
        </row>
        <row r="580">
          <cell r="D580">
            <v>9312379</v>
          </cell>
          <cell r="E580" t="str">
            <v>[카카오]기미쿠션15g+키링파우치_19호</v>
          </cell>
          <cell r="F580" t="str">
            <v/>
          </cell>
          <cell r="G580">
            <v>3</v>
          </cell>
          <cell r="H580">
            <v>0</v>
          </cell>
          <cell r="I580">
            <v>8150.5680473372777</v>
          </cell>
          <cell r="J580">
            <v>67.666666666666671</v>
          </cell>
          <cell r="K580">
            <v>44</v>
          </cell>
          <cell r="L580">
            <v>1</v>
          </cell>
          <cell r="M580">
            <v>0</v>
          </cell>
          <cell r="N580" t="str">
            <v/>
          </cell>
          <cell r="O580" t="str">
            <v/>
          </cell>
          <cell r="P580">
            <v>338</v>
          </cell>
          <cell r="Q580">
            <v>8150.5680473372777</v>
          </cell>
          <cell r="R580">
            <v>2754892</v>
          </cell>
          <cell r="S580">
            <v>36537.159090909088</v>
          </cell>
          <cell r="T580">
            <v>12349559.772727272</v>
          </cell>
          <cell r="U580">
            <v>338</v>
          </cell>
          <cell r="V580">
            <v>2754892</v>
          </cell>
          <cell r="W580">
            <v>0</v>
          </cell>
          <cell r="X580">
            <v>44</v>
          </cell>
          <cell r="Y580">
            <v>8150.568181818182</v>
          </cell>
          <cell r="Z580">
            <v>398209.1684378346</v>
          </cell>
          <cell r="AA580">
            <v>36537.159090909088</v>
          </cell>
          <cell r="AB580">
            <v>1607635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 t="str">
            <v/>
          </cell>
          <cell r="AI580">
            <v>294</v>
          </cell>
          <cell r="AJ580">
            <v>8015.927998510766</v>
          </cell>
          <cell r="AK580">
            <v>2356682.8315621652</v>
          </cell>
          <cell r="AL580">
            <v>36537.159090909088</v>
          </cell>
          <cell r="AM580">
            <v>10741924.772727272</v>
          </cell>
          <cell r="AN580">
            <v>0</v>
          </cell>
          <cell r="AO580" t="str">
            <v>판매계획 미입력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 t="str">
            <v/>
          </cell>
          <cell r="BB580">
            <v>294</v>
          </cell>
          <cell r="BC580">
            <v>2356682.8315621652</v>
          </cell>
          <cell r="BD580">
            <v>10741924.772727272</v>
          </cell>
          <cell r="BE580" t="str">
            <v>판매계획 미입력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 t="str">
            <v/>
          </cell>
          <cell r="BQ580">
            <v>294</v>
          </cell>
          <cell r="BR580">
            <v>2356682.8315621652</v>
          </cell>
          <cell r="BS580">
            <v>10741924.772727272</v>
          </cell>
          <cell r="BT580">
            <v>391.03448275862064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 t="str">
            <v/>
          </cell>
          <cell r="CF580">
            <v>294</v>
          </cell>
          <cell r="CG580">
            <v>2356682.8315621652</v>
          </cell>
          <cell r="CH580">
            <v>10741924.772727272</v>
          </cell>
          <cell r="CI580">
            <v>195.51724137931032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 t="str">
            <v/>
          </cell>
          <cell r="CT580">
            <v>294</v>
          </cell>
          <cell r="CU580">
            <v>2356682.8315621652</v>
          </cell>
          <cell r="CV580">
            <v>10741924.772727272</v>
          </cell>
          <cell r="CW580">
            <v>130.34482758620689</v>
          </cell>
        </row>
        <row r="581">
          <cell r="D581">
            <v>9312411</v>
          </cell>
          <cell r="E581" t="str">
            <v>[직영몰]기미쿠션스페셜기획세트19호페어</v>
          </cell>
          <cell r="F581" t="str">
            <v/>
          </cell>
          <cell r="G581" t="str">
            <v>1</v>
          </cell>
          <cell r="H581">
            <v>0</v>
          </cell>
          <cell r="I581">
            <v>10556.600323624596</v>
          </cell>
          <cell r="J581">
            <v>572</v>
          </cell>
          <cell r="K581">
            <v>188</v>
          </cell>
          <cell r="L581">
            <v>1</v>
          </cell>
          <cell r="M581">
            <v>0</v>
          </cell>
          <cell r="N581" t="str">
            <v/>
          </cell>
          <cell r="O581" t="str">
            <v/>
          </cell>
          <cell r="P581">
            <v>618</v>
          </cell>
          <cell r="Q581">
            <v>10556.600323624596</v>
          </cell>
          <cell r="R581">
            <v>6523979</v>
          </cell>
          <cell r="S581">
            <v>53964.351648351651</v>
          </cell>
          <cell r="T581">
            <v>33349969.318681318</v>
          </cell>
          <cell r="U581">
            <v>618</v>
          </cell>
          <cell r="V581">
            <v>6523979</v>
          </cell>
          <cell r="W581">
            <v>0</v>
          </cell>
          <cell r="X581">
            <v>182</v>
          </cell>
          <cell r="Y581">
            <v>10556.601092896175</v>
          </cell>
          <cell r="Z581">
            <v>2133370.0449696649</v>
          </cell>
          <cell r="AA581">
            <v>53964.351648351651</v>
          </cell>
          <cell r="AB581">
            <v>9821512</v>
          </cell>
          <cell r="AC581">
            <v>500</v>
          </cell>
          <cell r="AD581">
            <v>10556.6</v>
          </cell>
          <cell r="AE581">
            <v>5278300</v>
          </cell>
          <cell r="AF581">
            <v>53964.351648351651</v>
          </cell>
          <cell r="AG581">
            <v>26982175.824175823</v>
          </cell>
          <cell r="AH581" t="str">
            <v/>
          </cell>
          <cell r="AI581">
            <v>936</v>
          </cell>
          <cell r="AJ581">
            <v>10330.030934861468</v>
          </cell>
          <cell r="AK581">
            <v>9668908.9550303351</v>
          </cell>
          <cell r="AL581">
            <v>53964.351648351651</v>
          </cell>
          <cell r="AM581">
            <v>50510633.142857142</v>
          </cell>
          <cell r="AN581">
            <v>0</v>
          </cell>
          <cell r="AO581" t="str">
            <v>판매계획 미입력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/>
          </cell>
          <cell r="BB581">
            <v>936</v>
          </cell>
          <cell r="BC581">
            <v>9668908.9550303351</v>
          </cell>
          <cell r="BD581">
            <v>50510633.142857142</v>
          </cell>
          <cell r="BE581" t="str">
            <v>판매계획 미입력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 t="str">
            <v/>
          </cell>
          <cell r="BQ581">
            <v>936</v>
          </cell>
          <cell r="BR581">
            <v>9668908.9550303351</v>
          </cell>
          <cell r="BS581">
            <v>50510633.142857142</v>
          </cell>
          <cell r="BT581">
            <v>147.27272727272728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 t="str">
            <v/>
          </cell>
          <cell r="CF581">
            <v>936</v>
          </cell>
          <cell r="CG581">
            <v>9668908.9550303351</v>
          </cell>
          <cell r="CH581">
            <v>50510633.142857142</v>
          </cell>
          <cell r="CI581">
            <v>73.63636363636364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 t="str">
            <v/>
          </cell>
          <cell r="CT581">
            <v>936</v>
          </cell>
          <cell r="CU581">
            <v>9668908.9550303351</v>
          </cell>
          <cell r="CV581">
            <v>50510633.142857142</v>
          </cell>
          <cell r="CW581">
            <v>49.090909090909093</v>
          </cell>
        </row>
        <row r="582">
          <cell r="D582">
            <v>9312413</v>
          </cell>
          <cell r="E582" t="str">
            <v>[직영몰]기미쿠션스페셜기획세트21호내추럴</v>
          </cell>
          <cell r="F582" t="str">
            <v/>
          </cell>
          <cell r="G582" t="str">
            <v>1</v>
          </cell>
          <cell r="H582">
            <v>0</v>
          </cell>
          <cell r="I582">
            <v>10433.387596899225</v>
          </cell>
          <cell r="J582">
            <v>2889</v>
          </cell>
          <cell r="K582">
            <v>948</v>
          </cell>
          <cell r="L582">
            <v>1</v>
          </cell>
          <cell r="M582">
            <v>0</v>
          </cell>
          <cell r="N582" t="str">
            <v/>
          </cell>
          <cell r="O582" t="str">
            <v/>
          </cell>
          <cell r="P582">
            <v>645</v>
          </cell>
          <cell r="Q582">
            <v>10433.387596899225</v>
          </cell>
          <cell r="R582">
            <v>6729535</v>
          </cell>
          <cell r="S582">
            <v>52336.669094693025</v>
          </cell>
          <cell r="T582">
            <v>33757151.566077001</v>
          </cell>
          <cell r="U582">
            <v>645</v>
          </cell>
          <cell r="V582">
            <v>6729535</v>
          </cell>
          <cell r="W582">
            <v>0</v>
          </cell>
          <cell r="X582">
            <v>961</v>
          </cell>
          <cell r="Y582">
            <v>10430.147808358817</v>
          </cell>
          <cell r="Z582">
            <v>11129727.839714764</v>
          </cell>
          <cell r="AA582">
            <v>52336.669094693025</v>
          </cell>
          <cell r="AB582">
            <v>50295539</v>
          </cell>
          <cell r="AC582">
            <v>2000</v>
          </cell>
          <cell r="AD582">
            <v>10429.103499999999</v>
          </cell>
          <cell r="AE582">
            <v>20858207</v>
          </cell>
          <cell r="AF582">
            <v>52336.669094693025</v>
          </cell>
          <cell r="AG582">
            <v>104673338.18938605</v>
          </cell>
          <cell r="AH582" t="str">
            <v/>
          </cell>
          <cell r="AI582">
            <v>1684</v>
          </cell>
          <cell r="AJ582">
            <v>9773.1675536135608</v>
          </cell>
          <cell r="AK582">
            <v>16458014.160285236</v>
          </cell>
          <cell r="AL582">
            <v>52336.669094693032</v>
          </cell>
          <cell r="AM582">
            <v>88134950.755463064</v>
          </cell>
          <cell r="AN582">
            <v>0</v>
          </cell>
          <cell r="AO582" t="str">
            <v>판매계획 미입력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 t="str">
            <v/>
          </cell>
          <cell r="BB582">
            <v>1684</v>
          </cell>
          <cell r="BC582">
            <v>16458014.160285236</v>
          </cell>
          <cell r="BD582">
            <v>88134950.755463064</v>
          </cell>
          <cell r="BE582" t="str">
            <v>판매계획 미입력</v>
          </cell>
          <cell r="BF582">
            <v>1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 t="str">
            <v/>
          </cell>
          <cell r="BQ582">
            <v>1684</v>
          </cell>
          <cell r="BR582">
            <v>16458014.160285236</v>
          </cell>
          <cell r="BS582">
            <v>88134950.755463064</v>
          </cell>
          <cell r="BT582">
            <v>52.46105919003115</v>
          </cell>
          <cell r="BU582">
            <v>1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 t="str">
            <v/>
          </cell>
          <cell r="CF582">
            <v>1684</v>
          </cell>
          <cell r="CG582">
            <v>16458014.160285236</v>
          </cell>
          <cell r="CH582">
            <v>88134950.755463064</v>
          </cell>
          <cell r="CI582">
            <v>26.230529595015575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 t="str">
            <v/>
          </cell>
          <cell r="CT582">
            <v>1684</v>
          </cell>
          <cell r="CU582">
            <v>16458014.160285236</v>
          </cell>
          <cell r="CV582">
            <v>88134950.755463064</v>
          </cell>
          <cell r="CW582">
            <v>17.487019730010385</v>
          </cell>
        </row>
        <row r="583">
          <cell r="D583">
            <v>9312414</v>
          </cell>
          <cell r="E583" t="str">
            <v>[직영몰]기미쿠션스페셜기획세트22호내추럴베이지</v>
          </cell>
          <cell r="F583" t="str">
            <v/>
          </cell>
          <cell r="G583" t="str">
            <v>1</v>
          </cell>
          <cell r="H583">
            <v>0</v>
          </cell>
          <cell r="I583">
            <v>10415.168350168351</v>
          </cell>
          <cell r="J583">
            <v>1183</v>
          </cell>
          <cell r="K583">
            <v>380</v>
          </cell>
          <cell r="L583">
            <v>1</v>
          </cell>
          <cell r="M583">
            <v>0</v>
          </cell>
          <cell r="N583" t="str">
            <v/>
          </cell>
          <cell r="O583" t="str">
            <v/>
          </cell>
          <cell r="P583">
            <v>297</v>
          </cell>
          <cell r="Q583">
            <v>10415.168350168351</v>
          </cell>
          <cell r="R583">
            <v>3093305</v>
          </cell>
          <cell r="S583">
            <v>54061.679347826088</v>
          </cell>
          <cell r="T583">
            <v>16056318.766304348</v>
          </cell>
          <cell r="U583">
            <v>297</v>
          </cell>
          <cell r="V583">
            <v>3093305.0000000005</v>
          </cell>
          <cell r="W583">
            <v>0</v>
          </cell>
          <cell r="X583">
            <v>368</v>
          </cell>
          <cell r="Y583">
            <v>10414.470108695652</v>
          </cell>
          <cell r="Z583">
            <v>4255549.9289430799</v>
          </cell>
          <cell r="AA583">
            <v>54061.679347826088</v>
          </cell>
          <cell r="AB583">
            <v>19894698</v>
          </cell>
          <cell r="AC583">
            <v>1200</v>
          </cell>
          <cell r="AD583">
            <v>10414.297500000001</v>
          </cell>
          <cell r="AE583">
            <v>12497157</v>
          </cell>
          <cell r="AF583">
            <v>54061.679347826088</v>
          </cell>
          <cell r="AG583">
            <v>64874015.217391305</v>
          </cell>
          <cell r="AH583" t="str">
            <v/>
          </cell>
          <cell r="AI583">
            <v>1129</v>
          </cell>
          <cell r="AJ583">
            <v>10039.780399518973</v>
          </cell>
          <cell r="AK583">
            <v>11334912.071056921</v>
          </cell>
          <cell r="AL583">
            <v>54061.679347826088</v>
          </cell>
          <cell r="AM583">
            <v>61035635.983695656</v>
          </cell>
          <cell r="AN583">
            <v>0</v>
          </cell>
          <cell r="AO583" t="str">
            <v>판매계획 미입력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/>
          </cell>
          <cell r="BB583">
            <v>1129</v>
          </cell>
          <cell r="BC583">
            <v>11334912.071056921</v>
          </cell>
          <cell r="BD583">
            <v>61035635.983695656</v>
          </cell>
          <cell r="BE583" t="str">
            <v>판매계획 미입력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 t="str">
            <v/>
          </cell>
          <cell r="BQ583">
            <v>1129</v>
          </cell>
          <cell r="BR583">
            <v>11334912.071056921</v>
          </cell>
          <cell r="BS583">
            <v>61035635.983695656</v>
          </cell>
          <cell r="BT583">
            <v>85.891800507185138</v>
          </cell>
          <cell r="BU583">
            <v>1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 t="str">
            <v/>
          </cell>
          <cell r="CF583">
            <v>1129</v>
          </cell>
          <cell r="CG583">
            <v>11334912.071056921</v>
          </cell>
          <cell r="CH583">
            <v>61035635.983695656</v>
          </cell>
          <cell r="CI583">
            <v>42.945900253592569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 t="str">
            <v/>
          </cell>
          <cell r="CT583">
            <v>1129</v>
          </cell>
          <cell r="CU583">
            <v>11334912.071056921</v>
          </cell>
          <cell r="CV583">
            <v>61035635.983695656</v>
          </cell>
          <cell r="CW583">
            <v>28.630600169061708</v>
          </cell>
        </row>
        <row r="584">
          <cell r="D584">
            <v>9312415</v>
          </cell>
          <cell r="E584" t="str">
            <v>[직영몰]기미쿠션스페셜기획세트23호베이지</v>
          </cell>
          <cell r="F584" t="str">
            <v/>
          </cell>
          <cell r="G584" t="str">
            <v>1</v>
          </cell>
          <cell r="H584">
            <v>0</v>
          </cell>
          <cell r="I584">
            <v>10514.501718213058</v>
          </cell>
          <cell r="J584">
            <v>613</v>
          </cell>
          <cell r="K584">
            <v>195</v>
          </cell>
          <cell r="L584">
            <v>1</v>
          </cell>
          <cell r="M584">
            <v>0</v>
          </cell>
          <cell r="N584" t="str">
            <v/>
          </cell>
          <cell r="O584" t="str">
            <v/>
          </cell>
          <cell r="P584">
            <v>582</v>
          </cell>
          <cell r="Q584">
            <v>10514.501718213058</v>
          </cell>
          <cell r="R584">
            <v>6119440</v>
          </cell>
          <cell r="S584">
            <v>53260.427083333336</v>
          </cell>
          <cell r="T584">
            <v>30997568.5625</v>
          </cell>
          <cell r="U584">
            <v>582</v>
          </cell>
          <cell r="V584">
            <v>6119440</v>
          </cell>
          <cell r="W584">
            <v>0</v>
          </cell>
          <cell r="X584">
            <v>192</v>
          </cell>
          <cell r="Y584">
            <v>10514.5</v>
          </cell>
          <cell r="Z584">
            <v>2241612.542058154</v>
          </cell>
          <cell r="AA584">
            <v>53260.427083333336</v>
          </cell>
          <cell r="AB584">
            <v>10226002</v>
          </cell>
          <cell r="AC584">
            <v>500</v>
          </cell>
          <cell r="AD584">
            <v>10514.502</v>
          </cell>
          <cell r="AE584">
            <v>5257251</v>
          </cell>
          <cell r="AF584">
            <v>53260.427083333336</v>
          </cell>
          <cell r="AG584">
            <v>26630213.541666668</v>
          </cell>
          <cell r="AH584" t="str">
            <v/>
          </cell>
          <cell r="AI584">
            <v>890</v>
          </cell>
          <cell r="AJ584">
            <v>10264.133098811062</v>
          </cell>
          <cell r="AK584">
            <v>9135078.4579418451</v>
          </cell>
          <cell r="AL584">
            <v>53260.427083333336</v>
          </cell>
          <cell r="AM584">
            <v>47401780.104166672</v>
          </cell>
          <cell r="AN584">
            <v>0</v>
          </cell>
          <cell r="AO584" t="str">
            <v>판매계획 미입력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/>
          </cell>
          <cell r="BB584">
            <v>890</v>
          </cell>
          <cell r="BC584">
            <v>9135078.4579418451</v>
          </cell>
          <cell r="BD584">
            <v>47401780.104166672</v>
          </cell>
          <cell r="BE584" t="str">
            <v>판매계획 미입력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 t="str">
            <v/>
          </cell>
          <cell r="BQ584">
            <v>890</v>
          </cell>
          <cell r="BR584">
            <v>9135078.4579418451</v>
          </cell>
          <cell r="BS584">
            <v>47401780.104166672</v>
          </cell>
          <cell r="BT584">
            <v>130.66884176182705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 t="str">
            <v/>
          </cell>
          <cell r="CF584">
            <v>890</v>
          </cell>
          <cell r="CG584">
            <v>9135078.4579418451</v>
          </cell>
          <cell r="CH584">
            <v>47401780.104166672</v>
          </cell>
          <cell r="CI584">
            <v>65.334420880913527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 t="str">
            <v/>
          </cell>
          <cell r="CT584">
            <v>890</v>
          </cell>
          <cell r="CU584">
            <v>9135078.4579418451</v>
          </cell>
          <cell r="CV584">
            <v>47401780.104166672</v>
          </cell>
          <cell r="CW584">
            <v>43.556280587275694</v>
          </cell>
        </row>
        <row r="585">
          <cell r="D585">
            <v>9312416</v>
          </cell>
          <cell r="E585" t="str">
            <v>[직영몰]기미팩트스페셜기획세트19호페어</v>
          </cell>
          <cell r="F585" t="str">
            <v/>
          </cell>
          <cell r="G585" t="str">
            <v>1</v>
          </cell>
          <cell r="H585">
            <v>0</v>
          </cell>
          <cell r="I585">
            <v>11660.556962025317</v>
          </cell>
          <cell r="J585">
            <v>425</v>
          </cell>
          <cell r="K585">
            <v>115</v>
          </cell>
          <cell r="L585">
            <v>1</v>
          </cell>
          <cell r="M585">
            <v>0</v>
          </cell>
          <cell r="N585" t="str">
            <v/>
          </cell>
          <cell r="O585" t="str">
            <v/>
          </cell>
          <cell r="P585">
            <v>790</v>
          </cell>
          <cell r="Q585">
            <v>11660.556962025317</v>
          </cell>
          <cell r="R585">
            <v>9211840</v>
          </cell>
          <cell r="S585">
            <v>52286.614035087718</v>
          </cell>
          <cell r="T585">
            <v>41306425.087719299</v>
          </cell>
          <cell r="U585">
            <v>790</v>
          </cell>
          <cell r="V585">
            <v>9211840</v>
          </cell>
          <cell r="W585">
            <v>0</v>
          </cell>
          <cell r="X585">
            <v>114</v>
          </cell>
          <cell r="Y585">
            <v>11634.587719298246</v>
          </cell>
          <cell r="Z585">
            <v>1472741.563174187</v>
          </cell>
          <cell r="AA585">
            <v>52286.614035087718</v>
          </cell>
          <cell r="AB585">
            <v>5960674</v>
          </cell>
          <cell r="AC585">
            <v>500</v>
          </cell>
          <cell r="AD585">
            <v>11593.554</v>
          </cell>
          <cell r="AE585">
            <v>5796777</v>
          </cell>
          <cell r="AF585">
            <v>52286.614035087718</v>
          </cell>
          <cell r="AG585">
            <v>26143307.01754386</v>
          </cell>
          <cell r="AH585" t="str">
            <v/>
          </cell>
          <cell r="AI585">
            <v>1176</v>
          </cell>
          <cell r="AJ585">
            <v>11510.098160566167</v>
          </cell>
          <cell r="AK585">
            <v>13535875.436825814</v>
          </cell>
          <cell r="AL585">
            <v>52286.614035087718</v>
          </cell>
          <cell r="AM585">
            <v>61489058.105263159</v>
          </cell>
          <cell r="AN585">
            <v>0</v>
          </cell>
          <cell r="AO585" t="str">
            <v>판매계획 미입력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/>
          </cell>
          <cell r="BB585">
            <v>1176</v>
          </cell>
          <cell r="BC585">
            <v>13535875.436825812</v>
          </cell>
          <cell r="BD585">
            <v>61489058.105263159</v>
          </cell>
          <cell r="BE585" t="str">
            <v>판매계획 미입력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 t="str">
            <v/>
          </cell>
          <cell r="BQ585">
            <v>1176</v>
          </cell>
          <cell r="BR585">
            <v>13535875.436825812</v>
          </cell>
          <cell r="BS585">
            <v>61489058.105263159</v>
          </cell>
          <cell r="BT585">
            <v>249.03529411764711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 t="str">
            <v/>
          </cell>
          <cell r="CF585">
            <v>1176</v>
          </cell>
          <cell r="CG585">
            <v>13535875.436825812</v>
          </cell>
          <cell r="CH585">
            <v>61489058.105263159</v>
          </cell>
          <cell r="CI585">
            <v>124.51764705882356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 t="str">
            <v/>
          </cell>
          <cell r="CT585">
            <v>1176</v>
          </cell>
          <cell r="CU585">
            <v>13535875.436825812</v>
          </cell>
          <cell r="CV585">
            <v>61489058.105263159</v>
          </cell>
          <cell r="CW585">
            <v>83.011764705882356</v>
          </cell>
        </row>
        <row r="586">
          <cell r="D586">
            <v>9312417</v>
          </cell>
          <cell r="E586" t="str">
            <v>[직영몰]기미팩트스페셜기획세트21호내추럴</v>
          </cell>
          <cell r="F586" t="str">
            <v/>
          </cell>
          <cell r="G586" t="str">
            <v>1</v>
          </cell>
          <cell r="H586">
            <v>0</v>
          </cell>
          <cell r="I586">
            <v>10767.473509933774</v>
          </cell>
          <cell r="J586">
            <v>2797</v>
          </cell>
          <cell r="K586">
            <v>804</v>
          </cell>
          <cell r="L586">
            <v>1</v>
          </cell>
          <cell r="M586">
            <v>0</v>
          </cell>
          <cell r="N586" t="str">
            <v/>
          </cell>
          <cell r="O586" t="str">
            <v/>
          </cell>
          <cell r="P586">
            <v>604</v>
          </cell>
          <cell r="Q586">
            <v>10767.473509933774</v>
          </cell>
          <cell r="R586">
            <v>6503554</v>
          </cell>
          <cell r="S586">
            <v>52314.015306122448</v>
          </cell>
          <cell r="T586">
            <v>31597665.244897958</v>
          </cell>
          <cell r="U586">
            <v>604</v>
          </cell>
          <cell r="V586">
            <v>6503553.9999999991</v>
          </cell>
          <cell r="W586">
            <v>0</v>
          </cell>
          <cell r="X586">
            <v>784</v>
          </cell>
          <cell r="Y586">
            <v>10767.473214285714</v>
          </cell>
          <cell r="Z586">
            <v>9373473.5140955038</v>
          </cell>
          <cell r="AA586">
            <v>52314.015306122448</v>
          </cell>
          <cell r="AB586">
            <v>41014188</v>
          </cell>
          <cell r="AC586">
            <v>2000</v>
          </cell>
          <cell r="AD586">
            <v>10767.4725</v>
          </cell>
          <cell r="AE586">
            <v>21534945</v>
          </cell>
          <cell r="AF586">
            <v>52314.015306122448</v>
          </cell>
          <cell r="AG586">
            <v>104628030.61224489</v>
          </cell>
          <cell r="AH586" t="str">
            <v/>
          </cell>
          <cell r="AI586">
            <v>1820</v>
          </cell>
          <cell r="AJ586">
            <v>10255.508508738734</v>
          </cell>
          <cell r="AK586">
            <v>18665025.485904496</v>
          </cell>
          <cell r="AL586">
            <v>52314.015306122434</v>
          </cell>
          <cell r="AM586">
            <v>95211507.857142836</v>
          </cell>
          <cell r="AN586">
            <v>0</v>
          </cell>
          <cell r="AO586" t="str">
            <v>판매계획 미입력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/>
          </cell>
          <cell r="BB586">
            <v>1820</v>
          </cell>
          <cell r="BC586">
            <v>18665025.485904496</v>
          </cell>
          <cell r="BD586">
            <v>95211507.857142836</v>
          </cell>
          <cell r="BE586" t="str">
            <v>판매계획 미입력</v>
          </cell>
          <cell r="BF586">
            <v>1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 t="str">
            <v/>
          </cell>
          <cell r="BQ586">
            <v>1820</v>
          </cell>
          <cell r="BR586">
            <v>18665025.485904496</v>
          </cell>
          <cell r="BS586">
            <v>95211507.857142836</v>
          </cell>
          <cell r="BT586">
            <v>58.562745799070434</v>
          </cell>
          <cell r="BU586">
            <v>1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 t="str">
            <v/>
          </cell>
          <cell r="CF586">
            <v>1820</v>
          </cell>
          <cell r="CG586">
            <v>18665025.485904496</v>
          </cell>
          <cell r="CH586">
            <v>95211507.857142836</v>
          </cell>
          <cell r="CI586">
            <v>29.281372899535217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 t="str">
            <v/>
          </cell>
          <cell r="CT586">
            <v>1820</v>
          </cell>
          <cell r="CU586">
            <v>18665025.485904496</v>
          </cell>
          <cell r="CV586">
            <v>95211507.857142836</v>
          </cell>
          <cell r="CW586">
            <v>19.520915266356809</v>
          </cell>
        </row>
        <row r="587">
          <cell r="D587">
            <v>9312418</v>
          </cell>
          <cell r="E587" t="str">
            <v>[직영몰]기미팩트스페셜기획세트23호베이지</v>
          </cell>
          <cell r="F587" t="str">
            <v/>
          </cell>
          <cell r="G587" t="str">
            <v>1</v>
          </cell>
          <cell r="H587">
            <v>0</v>
          </cell>
          <cell r="I587">
            <v>10786.42566191446</v>
          </cell>
          <cell r="J587">
            <v>815</v>
          </cell>
          <cell r="K587">
            <v>206</v>
          </cell>
          <cell r="L587">
            <v>1</v>
          </cell>
          <cell r="M587">
            <v>0</v>
          </cell>
          <cell r="N587" t="str">
            <v/>
          </cell>
          <cell r="O587" t="str">
            <v/>
          </cell>
          <cell r="P587">
            <v>491</v>
          </cell>
          <cell r="Q587">
            <v>10786.42566191446</v>
          </cell>
          <cell r="R587">
            <v>5296135</v>
          </cell>
          <cell r="S587">
            <v>52988.270935960594</v>
          </cell>
          <cell r="T587">
            <v>26017241.029556651</v>
          </cell>
          <cell r="U587">
            <v>491</v>
          </cell>
          <cell r="V587">
            <v>5296135</v>
          </cell>
          <cell r="W587">
            <v>0</v>
          </cell>
          <cell r="X587">
            <v>203</v>
          </cell>
          <cell r="Y587">
            <v>10786.423645320197</v>
          </cell>
          <cell r="Z587">
            <v>2431331.6595744686</v>
          </cell>
          <cell r="AA587">
            <v>52988.270935960594</v>
          </cell>
          <cell r="AB587">
            <v>10756619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 t="str">
            <v/>
          </cell>
          <cell r="AI587">
            <v>288</v>
          </cell>
          <cell r="AJ587">
            <v>9947.2338209219834</v>
          </cell>
          <cell r="AK587">
            <v>2864803.3404255314</v>
          </cell>
          <cell r="AL587">
            <v>52988.270935960594</v>
          </cell>
          <cell r="AM587">
            <v>15260622.029556651</v>
          </cell>
          <cell r="AN587">
            <v>0</v>
          </cell>
          <cell r="AO587" t="str">
            <v>판매계획 미입력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/>
          </cell>
          <cell r="BB587">
            <v>288</v>
          </cell>
          <cell r="BC587">
            <v>2864803.3404255314</v>
          </cell>
          <cell r="BD587">
            <v>15260622.029556651</v>
          </cell>
          <cell r="BE587" t="str">
            <v>판매계획 미입력</v>
          </cell>
          <cell r="BF587">
            <v>1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 t="str">
            <v/>
          </cell>
          <cell r="BQ587">
            <v>288</v>
          </cell>
          <cell r="BR587">
            <v>2864803.3404255314</v>
          </cell>
          <cell r="BS587">
            <v>15260622.029556651</v>
          </cell>
          <cell r="BT587">
            <v>31.80368098159509</v>
          </cell>
          <cell r="BU587">
            <v>1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 t="str">
            <v/>
          </cell>
          <cell r="CF587">
            <v>288</v>
          </cell>
          <cell r="CG587">
            <v>2864803.3404255314</v>
          </cell>
          <cell r="CH587">
            <v>15260622.029556651</v>
          </cell>
          <cell r="CI587">
            <v>15.901840490797545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 t="str">
            <v/>
          </cell>
          <cell r="CT587">
            <v>288</v>
          </cell>
          <cell r="CU587">
            <v>2864803.3404255314</v>
          </cell>
          <cell r="CV587">
            <v>15260622.029556651</v>
          </cell>
          <cell r="CW587">
            <v>10.601226993865032</v>
          </cell>
        </row>
        <row r="588">
          <cell r="D588">
            <v>9312440</v>
          </cell>
          <cell r="E588" t="str">
            <v>[카카오]기미쿠션15g+키링파우치_23호</v>
          </cell>
          <cell r="F588" t="str">
            <v/>
          </cell>
          <cell r="G588">
            <v>3</v>
          </cell>
          <cell r="H588">
            <v>0</v>
          </cell>
          <cell r="I588">
            <v>8124.9319727891152</v>
          </cell>
          <cell r="J588">
            <v>66</v>
          </cell>
          <cell r="K588">
            <v>48</v>
          </cell>
          <cell r="L588">
            <v>1</v>
          </cell>
          <cell r="M588">
            <v>0</v>
          </cell>
          <cell r="N588" t="str">
            <v/>
          </cell>
          <cell r="O588" t="str">
            <v/>
          </cell>
          <cell r="P588">
            <v>147</v>
          </cell>
          <cell r="Q588">
            <v>8124.9319727891152</v>
          </cell>
          <cell r="R588">
            <v>1194365</v>
          </cell>
          <cell r="S588">
            <v>36303</v>
          </cell>
          <cell r="T588">
            <v>5336541</v>
          </cell>
          <cell r="U588">
            <v>147</v>
          </cell>
          <cell r="V588">
            <v>1194365</v>
          </cell>
          <cell r="W588">
            <v>0</v>
          </cell>
          <cell r="X588">
            <v>48</v>
          </cell>
          <cell r="Y588">
            <v>8065.729166666667</v>
          </cell>
          <cell r="Z588">
            <v>429888.24149613065</v>
          </cell>
          <cell r="AA588">
            <v>36303</v>
          </cell>
          <cell r="AB588">
            <v>1742544</v>
          </cell>
          <cell r="AC588">
            <v>100</v>
          </cell>
          <cell r="AD588">
            <v>7978.71</v>
          </cell>
          <cell r="AE588">
            <v>797871</v>
          </cell>
          <cell r="AF588">
            <v>36303</v>
          </cell>
          <cell r="AG588">
            <v>3630300</v>
          </cell>
          <cell r="AH588" t="str">
            <v/>
          </cell>
          <cell r="AI588">
            <v>199</v>
          </cell>
          <cell r="AJ588">
            <v>7850.9937613259772</v>
          </cell>
          <cell r="AK588">
            <v>1562347.7585038694</v>
          </cell>
          <cell r="AL588">
            <v>36303</v>
          </cell>
          <cell r="AM588">
            <v>7224297</v>
          </cell>
          <cell r="AN588">
            <v>0</v>
          </cell>
          <cell r="AO588" t="str">
            <v>판매계획 미입력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/>
          </cell>
          <cell r="BB588">
            <v>199</v>
          </cell>
          <cell r="BC588">
            <v>1562347.7585038694</v>
          </cell>
          <cell r="BD588">
            <v>7224297</v>
          </cell>
          <cell r="BE588" t="str">
            <v>판매계획 미입력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 t="str">
            <v/>
          </cell>
          <cell r="BQ588">
            <v>199</v>
          </cell>
          <cell r="BR588">
            <v>1562347.7585038694</v>
          </cell>
          <cell r="BS588">
            <v>7224297</v>
          </cell>
          <cell r="BT588">
            <v>271.36363636363637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 t="str">
            <v/>
          </cell>
          <cell r="CF588">
            <v>199</v>
          </cell>
          <cell r="CG588">
            <v>1562347.7585038694</v>
          </cell>
          <cell r="CH588">
            <v>7224297</v>
          </cell>
          <cell r="CI588">
            <v>135.68181818181819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 t="str">
            <v/>
          </cell>
          <cell r="CT588">
            <v>199</v>
          </cell>
          <cell r="CU588">
            <v>1562347.7585038694</v>
          </cell>
          <cell r="CV588">
            <v>7224297</v>
          </cell>
          <cell r="CW588">
            <v>90.454545454545453</v>
          </cell>
        </row>
        <row r="589">
          <cell r="D589">
            <v>9312441</v>
          </cell>
          <cell r="E589" t="str">
            <v>[카카오]매트팩트+키링파우치_21호</v>
          </cell>
          <cell r="F589" t="str">
            <v/>
          </cell>
          <cell r="G589">
            <v>3</v>
          </cell>
          <cell r="H589">
            <v>0</v>
          </cell>
          <cell r="I589">
            <v>8019.0470588235294</v>
          </cell>
          <cell r="J589">
            <v>148.66666666666666</v>
          </cell>
          <cell r="K589">
            <v>184</v>
          </cell>
          <cell r="L589">
            <v>1</v>
          </cell>
          <cell r="M589">
            <v>0</v>
          </cell>
          <cell r="N589" t="str">
            <v/>
          </cell>
          <cell r="O589" t="str">
            <v/>
          </cell>
          <cell r="P589">
            <v>255</v>
          </cell>
          <cell r="Q589">
            <v>8019.0470588235294</v>
          </cell>
          <cell r="R589">
            <v>2044857</v>
          </cell>
          <cell r="S589">
            <v>35614.59782608696</v>
          </cell>
          <cell r="T589">
            <v>9081722.4456521738</v>
          </cell>
          <cell r="U589">
            <v>255</v>
          </cell>
          <cell r="V589">
            <v>2044857</v>
          </cell>
          <cell r="W589">
            <v>0</v>
          </cell>
          <cell r="X589">
            <v>184</v>
          </cell>
          <cell r="Y589">
            <v>8019.0486486486489</v>
          </cell>
          <cell r="Z589">
            <v>1638367.6534082375</v>
          </cell>
          <cell r="AA589">
            <v>35614.59782608696</v>
          </cell>
          <cell r="AB589">
            <v>6553086.0000000009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 t="str">
            <v/>
          </cell>
          <cell r="AI589">
            <v>71</v>
          </cell>
          <cell r="AJ589">
            <v>5725.2020646727115</v>
          </cell>
          <cell r="AK589">
            <v>406489.3465917625</v>
          </cell>
          <cell r="AL589">
            <v>35614.597826086945</v>
          </cell>
          <cell r="AM589">
            <v>2528636.4456521729</v>
          </cell>
          <cell r="AN589">
            <v>0</v>
          </cell>
          <cell r="AO589" t="str">
            <v>판매계획 미입력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/>
          </cell>
          <cell r="BB589">
            <v>71</v>
          </cell>
          <cell r="BC589">
            <v>406489.3465917625</v>
          </cell>
          <cell r="BD589">
            <v>2528636.4456521729</v>
          </cell>
          <cell r="BE589" t="str">
            <v>판매계획 미입력</v>
          </cell>
          <cell r="BF589">
            <v>1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 t="str">
            <v/>
          </cell>
          <cell r="BQ589">
            <v>71</v>
          </cell>
          <cell r="BR589">
            <v>406489.3465917625</v>
          </cell>
          <cell r="BS589">
            <v>2528636.4456521729</v>
          </cell>
          <cell r="BT589">
            <v>42.982062780269068</v>
          </cell>
          <cell r="BU589">
            <v>1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 t="str">
            <v/>
          </cell>
          <cell r="CF589">
            <v>71</v>
          </cell>
          <cell r="CG589">
            <v>406489.3465917625</v>
          </cell>
          <cell r="CH589">
            <v>2528636.4456521729</v>
          </cell>
          <cell r="CI589">
            <v>21.491031390134534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 t="str">
            <v/>
          </cell>
          <cell r="CT589">
            <v>71</v>
          </cell>
          <cell r="CU589">
            <v>406489.3465917625</v>
          </cell>
          <cell r="CV589">
            <v>2528636.4456521729</v>
          </cell>
          <cell r="CW589">
            <v>14.327354260089688</v>
          </cell>
        </row>
        <row r="590">
          <cell r="D590">
            <v>9312442</v>
          </cell>
          <cell r="E590" t="str">
            <v>[카카오]매트팩트+키링파우치_19호</v>
          </cell>
          <cell r="F590" t="str">
            <v/>
          </cell>
          <cell r="G590">
            <v>3</v>
          </cell>
          <cell r="H590">
            <v>0</v>
          </cell>
          <cell r="I590">
            <v>7515.3736263736264</v>
          </cell>
          <cell r="J590">
            <v>21.666666666666668</v>
          </cell>
          <cell r="K590">
            <v>31</v>
          </cell>
          <cell r="L590">
            <v>1</v>
          </cell>
          <cell r="M590">
            <v>0</v>
          </cell>
          <cell r="N590" t="str">
            <v/>
          </cell>
          <cell r="O590" t="str">
            <v/>
          </cell>
          <cell r="P590">
            <v>273</v>
          </cell>
          <cell r="Q590">
            <v>7515.3736263736264</v>
          </cell>
          <cell r="R590">
            <v>2051697</v>
          </cell>
          <cell r="S590">
            <v>35454.580645161288</v>
          </cell>
          <cell r="T590">
            <v>9679100.5161290318</v>
          </cell>
          <cell r="U590">
            <v>273</v>
          </cell>
          <cell r="V590">
            <v>2051697</v>
          </cell>
          <cell r="W590">
            <v>0</v>
          </cell>
          <cell r="X590">
            <v>31</v>
          </cell>
          <cell r="Y590">
            <v>7515.375</v>
          </cell>
          <cell r="Z590">
            <v>258692.02678760048</v>
          </cell>
          <cell r="AA590">
            <v>35454.580645161288</v>
          </cell>
          <cell r="AB590">
            <v>1099092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 t="str">
            <v/>
          </cell>
          <cell r="AI590">
            <v>242</v>
          </cell>
          <cell r="AJ590">
            <v>7409.1114595553699</v>
          </cell>
          <cell r="AK590">
            <v>1793004.9732123995</v>
          </cell>
          <cell r="AL590">
            <v>35454.580645161288</v>
          </cell>
          <cell r="AM590">
            <v>8580008.5161290318</v>
          </cell>
          <cell r="AN590">
            <v>0</v>
          </cell>
          <cell r="AO590" t="str">
            <v>판매계획 미입력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/>
          </cell>
          <cell r="BB590">
            <v>242</v>
          </cell>
          <cell r="BC590">
            <v>1793004.9732123995</v>
          </cell>
          <cell r="BD590">
            <v>8580008.5161290318</v>
          </cell>
          <cell r="BE590" t="str">
            <v>판매계획 미입력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 t="str">
            <v/>
          </cell>
          <cell r="BQ590">
            <v>242</v>
          </cell>
          <cell r="BR590">
            <v>1793004.9732123995</v>
          </cell>
          <cell r="BS590">
            <v>8580008.5161290318</v>
          </cell>
          <cell r="BT590">
            <v>1005.2307692307693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 t="str">
            <v/>
          </cell>
          <cell r="CF590">
            <v>242</v>
          </cell>
          <cell r="CG590">
            <v>1793004.9732123995</v>
          </cell>
          <cell r="CH590">
            <v>8580008.5161290318</v>
          </cell>
          <cell r="CI590">
            <v>502.61538461538464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 t="str">
            <v/>
          </cell>
          <cell r="CT590">
            <v>242</v>
          </cell>
          <cell r="CU590">
            <v>1793004.9732123995</v>
          </cell>
          <cell r="CV590">
            <v>8580008.5161290318</v>
          </cell>
          <cell r="CW590">
            <v>335.07692307692304</v>
          </cell>
        </row>
        <row r="591">
          <cell r="D591">
            <v>9312443</v>
          </cell>
          <cell r="E591" t="str">
            <v>[카카오]매트팩트+키링파우치_23호</v>
          </cell>
          <cell r="F591" t="str">
            <v/>
          </cell>
          <cell r="G591">
            <v>3</v>
          </cell>
          <cell r="H591">
            <v>0</v>
          </cell>
          <cell r="I591">
            <v>8087.291666666667</v>
          </cell>
          <cell r="J591">
            <v>31.333333333333332</v>
          </cell>
          <cell r="K591">
            <v>31</v>
          </cell>
          <cell r="L591">
            <v>1</v>
          </cell>
          <cell r="M591">
            <v>0</v>
          </cell>
          <cell r="N591" t="str">
            <v/>
          </cell>
          <cell r="O591" t="str">
            <v/>
          </cell>
          <cell r="P591">
            <v>144</v>
          </cell>
          <cell r="Q591">
            <v>8087.291666666667</v>
          </cell>
          <cell r="R591">
            <v>1164570</v>
          </cell>
          <cell r="S591">
            <v>35771.387096774197</v>
          </cell>
          <cell r="T591">
            <v>5151079.7419354841</v>
          </cell>
          <cell r="U591">
            <v>144</v>
          </cell>
          <cell r="V591">
            <v>1164570</v>
          </cell>
          <cell r="W591">
            <v>0</v>
          </cell>
          <cell r="X591">
            <v>31</v>
          </cell>
          <cell r="Y591">
            <v>8087.2903225806449</v>
          </cell>
          <cell r="Z591">
            <v>278378.32773057022</v>
          </cell>
          <cell r="AA591">
            <v>35771.387096774197</v>
          </cell>
          <cell r="AB591">
            <v>1108913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 t="str">
            <v/>
          </cell>
          <cell r="AI591">
            <v>113</v>
          </cell>
          <cell r="AJ591">
            <v>7842.404179375485</v>
          </cell>
          <cell r="AK591">
            <v>886191.67226942978</v>
          </cell>
          <cell r="AL591">
            <v>35771.387096774197</v>
          </cell>
          <cell r="AM591">
            <v>4042166.7419354841</v>
          </cell>
          <cell r="AN591">
            <v>0</v>
          </cell>
          <cell r="AO591" t="str">
            <v>판매계획 미입력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/>
          </cell>
          <cell r="BB591">
            <v>113</v>
          </cell>
          <cell r="BC591">
            <v>886191.67226942978</v>
          </cell>
          <cell r="BD591">
            <v>4042166.7419354841</v>
          </cell>
          <cell r="BE591" t="str">
            <v>판매계획 미입력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 t="str">
            <v/>
          </cell>
          <cell r="BQ591">
            <v>113</v>
          </cell>
          <cell r="BR591">
            <v>886191.67226942978</v>
          </cell>
          <cell r="BS591">
            <v>4042166.7419354841</v>
          </cell>
          <cell r="BT591">
            <v>324.57446808510633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 t="str">
            <v/>
          </cell>
          <cell r="CF591">
            <v>113</v>
          </cell>
          <cell r="CG591">
            <v>886191.67226942978</v>
          </cell>
          <cell r="CH591">
            <v>4042166.7419354841</v>
          </cell>
          <cell r="CI591">
            <v>162.28723404255317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 t="str">
            <v/>
          </cell>
          <cell r="CT591">
            <v>113</v>
          </cell>
          <cell r="CU591">
            <v>886191.67226942978</v>
          </cell>
          <cell r="CV591">
            <v>4042166.7419354841</v>
          </cell>
          <cell r="CW591">
            <v>108.19148936170214</v>
          </cell>
        </row>
        <row r="592">
          <cell r="D592">
            <v>9312444</v>
          </cell>
          <cell r="E592" t="str">
            <v>[카카오,특판]기미쿠션스페셜기획세트19호페어</v>
          </cell>
          <cell r="F592" t="str">
            <v/>
          </cell>
          <cell r="G592" t="str">
            <v>1</v>
          </cell>
          <cell r="H592">
            <v>0</v>
          </cell>
          <cell r="I592">
            <v>11851.726415094339</v>
          </cell>
          <cell r="J592">
            <v>69</v>
          </cell>
          <cell r="K592">
            <v>37</v>
          </cell>
          <cell r="L592">
            <v>1</v>
          </cell>
          <cell r="M592">
            <v>0</v>
          </cell>
          <cell r="N592" t="str">
            <v/>
          </cell>
          <cell r="O592" t="str">
            <v/>
          </cell>
          <cell r="P592">
            <v>318</v>
          </cell>
          <cell r="Q592">
            <v>11851.726415094339</v>
          </cell>
          <cell r="R592">
            <v>3768849</v>
          </cell>
          <cell r="S592">
            <v>42975.432432432433</v>
          </cell>
          <cell r="T592">
            <v>13666187.513513513</v>
          </cell>
          <cell r="U592">
            <v>318</v>
          </cell>
          <cell r="V592">
            <v>3768849</v>
          </cell>
          <cell r="W592">
            <v>0</v>
          </cell>
          <cell r="X592">
            <v>37</v>
          </cell>
          <cell r="Y592">
            <v>11851.729729729728</v>
          </cell>
          <cell r="Z592">
            <v>486916.12488908629</v>
          </cell>
          <cell r="AA592">
            <v>42975.432432432433</v>
          </cell>
          <cell r="AB592">
            <v>1590091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 t="str">
            <v/>
          </cell>
          <cell r="AI592">
            <v>281</v>
          </cell>
          <cell r="AJ592">
            <v>11679.476423882255</v>
          </cell>
          <cell r="AK592">
            <v>3281932.8751109135</v>
          </cell>
          <cell r="AL592">
            <v>42975.432432432433</v>
          </cell>
          <cell r="AM592">
            <v>12076096.513513513</v>
          </cell>
          <cell r="AN592">
            <v>0</v>
          </cell>
          <cell r="AO592" t="str">
            <v>판매계획 미입력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/>
          </cell>
          <cell r="BB592">
            <v>281</v>
          </cell>
          <cell r="BC592">
            <v>3281932.875110914</v>
          </cell>
          <cell r="BD592">
            <v>12076096.513513513</v>
          </cell>
          <cell r="BE592" t="str">
            <v>판매계획 미입력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 t="str">
            <v/>
          </cell>
          <cell r="BQ592">
            <v>281</v>
          </cell>
          <cell r="BR592">
            <v>3281932.875110914</v>
          </cell>
          <cell r="BS592">
            <v>12076096.513513513</v>
          </cell>
          <cell r="BT592">
            <v>366.52173913043481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 t="str">
            <v/>
          </cell>
          <cell r="CF592">
            <v>281</v>
          </cell>
          <cell r="CG592">
            <v>3281932.875110914</v>
          </cell>
          <cell r="CH592">
            <v>12076096.513513513</v>
          </cell>
          <cell r="CI592">
            <v>183.2608695652174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 t="str">
            <v/>
          </cell>
          <cell r="CT592">
            <v>281</v>
          </cell>
          <cell r="CU592">
            <v>3281932.875110914</v>
          </cell>
          <cell r="CV592">
            <v>12076096.513513513</v>
          </cell>
          <cell r="CW592">
            <v>122.17391304347827</v>
          </cell>
        </row>
        <row r="593">
          <cell r="D593">
            <v>9312445</v>
          </cell>
          <cell r="E593" t="str">
            <v>[카카오,특판]기미쿠션스페셜기획세트21호내추럴</v>
          </cell>
          <cell r="F593" t="str">
            <v/>
          </cell>
          <cell r="G593" t="str">
            <v>1</v>
          </cell>
          <cell r="H593">
            <v>0</v>
          </cell>
          <cell r="I593">
            <v>11728.513058129738</v>
          </cell>
          <cell r="J593">
            <v>300</v>
          </cell>
          <cell r="K593">
            <v>153</v>
          </cell>
          <cell r="L593">
            <v>1</v>
          </cell>
          <cell r="M593">
            <v>0</v>
          </cell>
          <cell r="N593" t="str">
            <v/>
          </cell>
          <cell r="O593" t="str">
            <v/>
          </cell>
          <cell r="P593">
            <v>1187</v>
          </cell>
          <cell r="Q593">
            <v>11728.513058129738</v>
          </cell>
          <cell r="R593">
            <v>13921745</v>
          </cell>
          <cell r="S593">
            <v>53277.163398692814</v>
          </cell>
          <cell r="T593">
            <v>63239992.954248369</v>
          </cell>
          <cell r="U593">
            <v>1187</v>
          </cell>
          <cell r="V593">
            <v>13921745</v>
          </cell>
          <cell r="W593">
            <v>0</v>
          </cell>
          <cell r="X593">
            <v>153</v>
          </cell>
          <cell r="Y593">
            <v>11728.509803921568</v>
          </cell>
          <cell r="Z593">
            <v>1992530.4170464789</v>
          </cell>
          <cell r="AA593">
            <v>53277.163398692814</v>
          </cell>
          <cell r="AB593">
            <v>8151406.0000000009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 t="str">
            <v/>
          </cell>
          <cell r="AI593">
            <v>1034</v>
          </cell>
          <cell r="AJ593">
            <v>11536.958010593346</v>
          </cell>
          <cell r="AK593">
            <v>11929214.58295352</v>
          </cell>
          <cell r="AL593">
            <v>53277.163398692814</v>
          </cell>
          <cell r="AM593">
            <v>55088586.954248369</v>
          </cell>
          <cell r="AN593">
            <v>0</v>
          </cell>
          <cell r="AO593" t="str">
            <v>판매계획 미입력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/>
          </cell>
          <cell r="BB593">
            <v>1034</v>
          </cell>
          <cell r="BC593">
            <v>11929214.58295352</v>
          </cell>
          <cell r="BD593">
            <v>55088586.954248369</v>
          </cell>
          <cell r="BE593" t="str">
            <v>판매계획 미입력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 t="str">
            <v/>
          </cell>
          <cell r="BQ593">
            <v>1034</v>
          </cell>
          <cell r="BR593">
            <v>11929214.58295352</v>
          </cell>
          <cell r="BS593">
            <v>55088586.954248369</v>
          </cell>
          <cell r="BT593">
            <v>310.2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 t="str">
            <v/>
          </cell>
          <cell r="CF593">
            <v>1034</v>
          </cell>
          <cell r="CG593">
            <v>11929214.58295352</v>
          </cell>
          <cell r="CH593">
            <v>55088586.954248369</v>
          </cell>
          <cell r="CI593">
            <v>155.1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 t="str">
            <v/>
          </cell>
          <cell r="CT593">
            <v>1034</v>
          </cell>
          <cell r="CU593">
            <v>11929214.58295352</v>
          </cell>
          <cell r="CV593">
            <v>55088586.954248369</v>
          </cell>
          <cell r="CW593">
            <v>103.4</v>
          </cell>
        </row>
        <row r="594">
          <cell r="D594">
            <v>9312447</v>
          </cell>
          <cell r="E594" t="str">
            <v>[카카오,특판]기미쿠션스페셜기획세트23호베이지</v>
          </cell>
          <cell r="F594" t="str">
            <v/>
          </cell>
          <cell r="G594" t="str">
            <v>1</v>
          </cell>
          <cell r="H594">
            <v>0</v>
          </cell>
          <cell r="I594">
            <v>11809.62951807229</v>
          </cell>
          <cell r="J594">
            <v>24</v>
          </cell>
          <cell r="K594">
            <v>13</v>
          </cell>
          <cell r="L594">
            <v>1</v>
          </cell>
          <cell r="M594">
            <v>0</v>
          </cell>
          <cell r="N594" t="str">
            <v/>
          </cell>
          <cell r="O594" t="str">
            <v/>
          </cell>
          <cell r="P594">
            <v>332</v>
          </cell>
          <cell r="Q594">
            <v>11809.62951807229</v>
          </cell>
          <cell r="R594">
            <v>3920797</v>
          </cell>
          <cell r="S594">
            <v>50587.538461538461</v>
          </cell>
          <cell r="T594">
            <v>16795062.769230768</v>
          </cell>
          <cell r="U594">
            <v>332</v>
          </cell>
          <cell r="V594">
            <v>3920797.0000000005</v>
          </cell>
          <cell r="W594">
            <v>0</v>
          </cell>
          <cell r="X594">
            <v>13</v>
          </cell>
          <cell r="Y594">
            <v>11809.615384615385</v>
          </cell>
          <cell r="Z594">
            <v>170470.7217411462</v>
          </cell>
          <cell r="AA594">
            <v>50587.538461538461</v>
          </cell>
          <cell r="AB594">
            <v>657638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 t="str">
            <v/>
          </cell>
          <cell r="AI594">
            <v>319</v>
          </cell>
          <cell r="AJ594">
            <v>11756.508709275404</v>
          </cell>
          <cell r="AK594">
            <v>3750326.2782588536</v>
          </cell>
          <cell r="AL594">
            <v>50587.538461538461</v>
          </cell>
          <cell r="AM594">
            <v>16137424.769230768</v>
          </cell>
          <cell r="AN594">
            <v>0</v>
          </cell>
          <cell r="AO594" t="str">
            <v>판매계획 미입력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/>
          </cell>
          <cell r="BB594">
            <v>319</v>
          </cell>
          <cell r="BC594">
            <v>3750326.2782588536</v>
          </cell>
          <cell r="BD594">
            <v>16137424.76923077</v>
          </cell>
          <cell r="BE594" t="str">
            <v>판매계획 미입력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 t="str">
            <v/>
          </cell>
          <cell r="BQ594">
            <v>319</v>
          </cell>
          <cell r="BR594">
            <v>3750326.2782588536</v>
          </cell>
          <cell r="BS594">
            <v>16137424.76923077</v>
          </cell>
          <cell r="BT594">
            <v>1196.25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 t="str">
            <v/>
          </cell>
          <cell r="CF594">
            <v>319</v>
          </cell>
          <cell r="CG594">
            <v>3750326.2782588536</v>
          </cell>
          <cell r="CH594">
            <v>16137424.76923077</v>
          </cell>
          <cell r="CI594">
            <v>598.125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 t="str">
            <v/>
          </cell>
          <cell r="CT594">
            <v>319</v>
          </cell>
          <cell r="CU594">
            <v>3750326.2782588536</v>
          </cell>
          <cell r="CV594">
            <v>16137424.76923077</v>
          </cell>
          <cell r="CW594">
            <v>398.75</v>
          </cell>
        </row>
        <row r="595">
          <cell r="D595">
            <v>9312526</v>
          </cell>
          <cell r="E595" t="str">
            <v>[세트]이지듀멜라비토닝매트커버팩트23호+글로우립로즈세트(카카오)V2</v>
          </cell>
          <cell r="F595" t="str">
            <v/>
          </cell>
          <cell r="G595">
            <v>3</v>
          </cell>
          <cell r="H595">
            <v>0</v>
          </cell>
          <cell r="I595">
            <v>8514.2222222222226</v>
          </cell>
          <cell r="J595">
            <v>10</v>
          </cell>
          <cell r="K595">
            <v>2</v>
          </cell>
          <cell r="L595">
            <v>1</v>
          </cell>
          <cell r="M595">
            <v>0</v>
          </cell>
          <cell r="N595" t="str">
            <v/>
          </cell>
          <cell r="O595" t="str">
            <v/>
          </cell>
          <cell r="P595">
            <v>72</v>
          </cell>
          <cell r="Q595">
            <v>8514.2222222222226</v>
          </cell>
          <cell r="R595">
            <v>613024</v>
          </cell>
          <cell r="S595">
            <v>44545</v>
          </cell>
          <cell r="T595">
            <v>3207240</v>
          </cell>
          <cell r="U595">
            <v>72</v>
          </cell>
          <cell r="V595">
            <v>613024</v>
          </cell>
          <cell r="W595">
            <v>0</v>
          </cell>
          <cell r="X595">
            <v>2</v>
          </cell>
          <cell r="Y595">
            <v>8514</v>
          </cell>
          <cell r="Z595">
            <v>18907.509850566603</v>
          </cell>
          <cell r="AA595">
            <v>44545</v>
          </cell>
          <cell r="AB595">
            <v>89090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 t="str">
            <v/>
          </cell>
          <cell r="AI595">
            <v>70</v>
          </cell>
          <cell r="AJ595">
            <v>8487.3784307061906</v>
          </cell>
          <cell r="AK595">
            <v>594116.49014943338</v>
          </cell>
          <cell r="AL595">
            <v>44545</v>
          </cell>
          <cell r="AM595">
            <v>3118150</v>
          </cell>
          <cell r="AN595">
            <v>0</v>
          </cell>
          <cell r="AO595" t="str">
            <v>판매계획 미입력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/>
          </cell>
          <cell r="BB595">
            <v>70</v>
          </cell>
          <cell r="BC595">
            <v>594116.49014943338</v>
          </cell>
          <cell r="BD595">
            <v>3118150</v>
          </cell>
          <cell r="BE595" t="str">
            <v>판매계획 미입력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 t="str">
            <v/>
          </cell>
          <cell r="BQ595">
            <v>70</v>
          </cell>
          <cell r="BR595">
            <v>594116.49014943338</v>
          </cell>
          <cell r="BS595">
            <v>3118150</v>
          </cell>
          <cell r="BT595">
            <v>630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 t="str">
            <v/>
          </cell>
          <cell r="CF595">
            <v>70</v>
          </cell>
          <cell r="CG595">
            <v>594116.49014943338</v>
          </cell>
          <cell r="CH595">
            <v>3118150</v>
          </cell>
          <cell r="CI595">
            <v>315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 t="str">
            <v/>
          </cell>
          <cell r="CT595">
            <v>70</v>
          </cell>
          <cell r="CU595">
            <v>594116.49014943338</v>
          </cell>
          <cell r="CV595">
            <v>3118150</v>
          </cell>
          <cell r="CW595">
            <v>210</v>
          </cell>
        </row>
        <row r="596">
          <cell r="D596">
            <v>9312736</v>
          </cell>
          <cell r="E596" t="str">
            <v>[추석세트]이지듀쿠션앤앰플기프트세트색상교환권샘플포함</v>
          </cell>
          <cell r="F596" t="str">
            <v/>
          </cell>
          <cell r="G596" t="str">
            <v>1</v>
          </cell>
          <cell r="H596">
            <v>0</v>
          </cell>
          <cell r="I596">
            <v>465.97566765578637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 t="str">
            <v/>
          </cell>
          <cell r="O596" t="str">
            <v/>
          </cell>
          <cell r="P596">
            <v>3370</v>
          </cell>
          <cell r="Q596">
            <v>465.97566765578637</v>
          </cell>
          <cell r="R596">
            <v>1570338</v>
          </cell>
          <cell r="S596">
            <v>2329.8783382789316</v>
          </cell>
          <cell r="T596">
            <v>7851689.9999999991</v>
          </cell>
          <cell r="U596">
            <v>3370</v>
          </cell>
          <cell r="V596">
            <v>1570338</v>
          </cell>
          <cell r="W596">
            <v>0</v>
          </cell>
          <cell r="X596">
            <v>777</v>
          </cell>
          <cell r="Y596">
            <v>465.97554697554699</v>
          </cell>
          <cell r="Z596">
            <v>402026.64664233587</v>
          </cell>
          <cell r="AA596">
            <v>2329.8777348777348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 t="str">
            <v/>
          </cell>
          <cell r="AI596">
            <v>2593</v>
          </cell>
          <cell r="AJ596">
            <v>450.56357630453687</v>
          </cell>
          <cell r="AK596">
            <v>1168311.3533576641</v>
          </cell>
          <cell r="AL596">
            <v>3028.0331662167368</v>
          </cell>
          <cell r="AM596">
            <v>7851689.9999999991</v>
          </cell>
          <cell r="AN596">
            <v>0</v>
          </cell>
          <cell r="AO596" t="str">
            <v>판매계획 미입력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/>
          </cell>
          <cell r="BB596">
            <v>2593</v>
          </cell>
          <cell r="BC596">
            <v>1168311.3533576641</v>
          </cell>
          <cell r="BD596">
            <v>7851689.9999999991</v>
          </cell>
          <cell r="BE596" t="str">
            <v>판매계획 미입력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 t="str">
            <v/>
          </cell>
          <cell r="BQ596">
            <v>2593</v>
          </cell>
          <cell r="BR596">
            <v>1168311.3533576641</v>
          </cell>
          <cell r="BS596">
            <v>7851689.9999999991</v>
          </cell>
          <cell r="BT596" t="str">
            <v>판매계획 미입력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 t="str">
            <v/>
          </cell>
          <cell r="CF596">
            <v>2593</v>
          </cell>
          <cell r="CG596">
            <v>1168311.3533576641</v>
          </cell>
          <cell r="CH596">
            <v>7851689.9999999991</v>
          </cell>
          <cell r="CI596" t="str">
            <v>판매계획 미입력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 t="str">
            <v/>
          </cell>
          <cell r="CT596">
            <v>2593</v>
          </cell>
          <cell r="CU596">
            <v>1168311.3533576641</v>
          </cell>
          <cell r="CV596">
            <v>7851689.9999999991</v>
          </cell>
          <cell r="CW596" t="str">
            <v>판매계획 미입력</v>
          </cell>
        </row>
        <row r="597">
          <cell r="D597">
            <v>9312752</v>
          </cell>
          <cell r="E597" t="str">
            <v>[카카오]기미앰플10ml+10ml+(1ml+1ml)</v>
          </cell>
          <cell r="F597" t="str">
            <v/>
          </cell>
          <cell r="G597" t="str">
            <v>1</v>
          </cell>
          <cell r="H597">
            <v>0</v>
          </cell>
          <cell r="I597">
            <v>10957.911290322581</v>
          </cell>
          <cell r="J597">
            <v>492</v>
          </cell>
          <cell r="K597">
            <v>216</v>
          </cell>
          <cell r="L597">
            <v>1</v>
          </cell>
          <cell r="M597">
            <v>0</v>
          </cell>
          <cell r="N597" t="str">
            <v/>
          </cell>
          <cell r="O597" t="str">
            <v/>
          </cell>
          <cell r="P597">
            <v>124</v>
          </cell>
          <cell r="Q597">
            <v>10957.911290322581</v>
          </cell>
          <cell r="R597">
            <v>1358781</v>
          </cell>
          <cell r="S597">
            <v>38967.166666666664</v>
          </cell>
          <cell r="T597">
            <v>4831928.666666666</v>
          </cell>
          <cell r="U597">
            <v>124</v>
          </cell>
          <cell r="V597">
            <v>1358781</v>
          </cell>
          <cell r="W597">
            <v>0</v>
          </cell>
          <cell r="X597">
            <v>216</v>
          </cell>
          <cell r="Y597">
            <v>10957.908675799086</v>
          </cell>
          <cell r="Z597">
            <v>2628161.9394834726</v>
          </cell>
          <cell r="AA597">
            <v>38967.166666666664</v>
          </cell>
          <cell r="AB597">
            <v>8416908</v>
          </cell>
          <cell r="AC597">
            <v>700</v>
          </cell>
          <cell r="AD597">
            <v>10957.907142857142</v>
          </cell>
          <cell r="AE597">
            <v>7670535</v>
          </cell>
          <cell r="AF597">
            <v>38967.166666666664</v>
          </cell>
          <cell r="AG597">
            <v>27277016.666666664</v>
          </cell>
          <cell r="AH597" t="str">
            <v/>
          </cell>
          <cell r="AI597">
            <v>608</v>
          </cell>
          <cell r="AJ597">
            <v>10528.213915323235</v>
          </cell>
          <cell r="AK597">
            <v>6401154.0605165269</v>
          </cell>
          <cell r="AL597">
            <v>38967.166666666657</v>
          </cell>
          <cell r="AM597">
            <v>23692037.333333328</v>
          </cell>
          <cell r="AN597">
            <v>0</v>
          </cell>
          <cell r="AO597" t="str">
            <v>판매계획 미입력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/>
          </cell>
          <cell r="BB597">
            <v>608</v>
          </cell>
          <cell r="BC597">
            <v>6401154.0605165269</v>
          </cell>
          <cell r="BD597">
            <v>23692037.333333328</v>
          </cell>
          <cell r="BE597" t="str">
            <v>판매계획 미입력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 t="str">
            <v/>
          </cell>
          <cell r="BQ597">
            <v>608</v>
          </cell>
          <cell r="BR597">
            <v>6401154.0605165269</v>
          </cell>
          <cell r="BS597">
            <v>23692037.333333328</v>
          </cell>
          <cell r="BT597">
            <v>111.21951219512195</v>
          </cell>
          <cell r="BU597">
            <v>1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 t="str">
            <v/>
          </cell>
          <cell r="CF597">
            <v>608</v>
          </cell>
          <cell r="CG597">
            <v>6401154.0605165269</v>
          </cell>
          <cell r="CH597">
            <v>23692037.333333328</v>
          </cell>
          <cell r="CI597">
            <v>55.609756097560975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 t="str">
            <v/>
          </cell>
          <cell r="CT597">
            <v>608</v>
          </cell>
          <cell r="CU597">
            <v>6401154.0605165269</v>
          </cell>
          <cell r="CV597">
            <v>23692037.333333328</v>
          </cell>
          <cell r="CW597">
            <v>37.073170731707322</v>
          </cell>
        </row>
        <row r="598">
          <cell r="D598">
            <v>9312809</v>
          </cell>
          <cell r="E598" t="str">
            <v>[임가공]이지듀쿠션앤앰플기프트세트21호내추럴</v>
          </cell>
          <cell r="F598" t="str">
            <v/>
          </cell>
          <cell r="G598" t="str">
            <v>1</v>
          </cell>
          <cell r="H598">
            <v>0</v>
          </cell>
          <cell r="I598">
            <v>13677.434782608696</v>
          </cell>
          <cell r="J598">
            <v>987</v>
          </cell>
          <cell r="K598">
            <v>0</v>
          </cell>
          <cell r="L598">
            <v>1</v>
          </cell>
          <cell r="M598">
            <v>0</v>
          </cell>
          <cell r="N598" t="str">
            <v/>
          </cell>
          <cell r="O598" t="str">
            <v/>
          </cell>
          <cell r="P598">
            <v>23</v>
          </cell>
          <cell r="Q598">
            <v>13677.434782608696</v>
          </cell>
          <cell r="R598">
            <v>314581</v>
          </cell>
          <cell r="S598">
            <v>68387.173913043473</v>
          </cell>
          <cell r="T598">
            <v>1572904.9999999998</v>
          </cell>
          <cell r="U598">
            <v>23</v>
          </cell>
          <cell r="V598">
            <v>314581</v>
          </cell>
          <cell r="W598">
            <v>0</v>
          </cell>
          <cell r="X598">
            <v>-33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 t="str">
            <v/>
          </cell>
          <cell r="AI598">
            <v>56</v>
          </cell>
          <cell r="AJ598">
            <v>5617.5178571428569</v>
          </cell>
          <cell r="AK598">
            <v>314581</v>
          </cell>
          <cell r="AL598">
            <v>28087.589285714283</v>
          </cell>
          <cell r="AM598">
            <v>1572904.9999999998</v>
          </cell>
          <cell r="AN598">
            <v>0</v>
          </cell>
          <cell r="AO598" t="str">
            <v>판매계획 미입력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/>
          </cell>
          <cell r="BB598">
            <v>56</v>
          </cell>
          <cell r="BC598">
            <v>314581</v>
          </cell>
          <cell r="BD598">
            <v>1572904.9999999998</v>
          </cell>
          <cell r="BE598" t="str">
            <v>판매계획 미입력</v>
          </cell>
          <cell r="BF598">
            <v>1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 t="str">
            <v/>
          </cell>
          <cell r="BQ598">
            <v>56</v>
          </cell>
          <cell r="BR598">
            <v>314581</v>
          </cell>
          <cell r="BS598">
            <v>1572904.9999999998</v>
          </cell>
          <cell r="BT598">
            <v>5.1063829787234045</v>
          </cell>
          <cell r="BU598">
            <v>1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 t="str">
            <v/>
          </cell>
          <cell r="CF598">
            <v>56</v>
          </cell>
          <cell r="CG598">
            <v>314581</v>
          </cell>
          <cell r="CH598">
            <v>1572904.9999999998</v>
          </cell>
          <cell r="CI598">
            <v>2.5531914893617023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 t="str">
            <v/>
          </cell>
          <cell r="CT598">
            <v>56</v>
          </cell>
          <cell r="CU598">
            <v>314581</v>
          </cell>
          <cell r="CV598">
            <v>1572904.9999999998</v>
          </cell>
          <cell r="CW598">
            <v>1.7021276595744681</v>
          </cell>
        </row>
        <row r="599">
          <cell r="D599">
            <v>9312822</v>
          </cell>
          <cell r="E599" t="str">
            <v>[임가공]이지듀쿠션앤앰플기프트세트21호내추럴(쿠팡용)</v>
          </cell>
          <cell r="F599" t="str">
            <v/>
          </cell>
          <cell r="G599" t="str">
            <v>1</v>
          </cell>
          <cell r="H599">
            <v>0</v>
          </cell>
          <cell r="I599">
            <v>13677.42</v>
          </cell>
          <cell r="J599">
            <v>4600</v>
          </cell>
          <cell r="K599">
            <v>0</v>
          </cell>
          <cell r="L599">
            <v>1</v>
          </cell>
          <cell r="M599">
            <v>0</v>
          </cell>
          <cell r="N599" t="str">
            <v/>
          </cell>
          <cell r="O599" t="str">
            <v/>
          </cell>
          <cell r="P599">
            <v>1000</v>
          </cell>
          <cell r="Q599">
            <v>13677.42</v>
          </cell>
          <cell r="R599">
            <v>13677420</v>
          </cell>
          <cell r="S599">
            <v>68387.099999999991</v>
          </cell>
          <cell r="T599">
            <v>68387099.999999985</v>
          </cell>
          <cell r="U599">
            <v>1000</v>
          </cell>
          <cell r="V599">
            <v>13677420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 t="str">
            <v/>
          </cell>
          <cell r="AI599">
            <v>1000</v>
          </cell>
          <cell r="AJ599">
            <v>13677.42</v>
          </cell>
          <cell r="AK599">
            <v>13677420</v>
          </cell>
          <cell r="AL599">
            <v>68387.099999999991</v>
          </cell>
          <cell r="AM599">
            <v>68387099.999999985</v>
          </cell>
          <cell r="AN599">
            <v>0</v>
          </cell>
          <cell r="AO599" t="str">
            <v>판매계획 미입력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/>
          </cell>
          <cell r="BB599">
            <v>1000</v>
          </cell>
          <cell r="BC599">
            <v>13677420</v>
          </cell>
          <cell r="BD599">
            <v>68387099.999999985</v>
          </cell>
          <cell r="BE599" t="str">
            <v>판매계획 미입력</v>
          </cell>
          <cell r="BF599">
            <v>1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 t="str">
            <v/>
          </cell>
          <cell r="BQ599">
            <v>1000</v>
          </cell>
          <cell r="BR599">
            <v>13677420</v>
          </cell>
          <cell r="BS599">
            <v>68387099.999999985</v>
          </cell>
          <cell r="BT599">
            <v>19.565217391304348</v>
          </cell>
          <cell r="BU599">
            <v>1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 t="str">
            <v/>
          </cell>
          <cell r="CF599">
            <v>1000</v>
          </cell>
          <cell r="CG599">
            <v>13677420</v>
          </cell>
          <cell r="CH599">
            <v>68387099.999999985</v>
          </cell>
          <cell r="CI599">
            <v>9.7826086956521738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 t="str">
            <v/>
          </cell>
          <cell r="CT599">
            <v>1000</v>
          </cell>
          <cell r="CU599">
            <v>13677420</v>
          </cell>
          <cell r="CV599">
            <v>68387099.999999985</v>
          </cell>
          <cell r="CW599">
            <v>6.5217391304347823</v>
          </cell>
        </row>
        <row r="600">
          <cell r="D600">
            <v>9312825</v>
          </cell>
          <cell r="E600" t="str">
            <v>[임가공]멜라토닝 에센셜 CBA 3종 VIP세트_청뱀(대관용)_쇼핑백변경</v>
          </cell>
          <cell r="F600" t="str">
            <v/>
          </cell>
          <cell r="G600" t="str">
            <v>1</v>
          </cell>
          <cell r="H600">
            <v>0</v>
          </cell>
          <cell r="I600">
            <v>22571.4</v>
          </cell>
          <cell r="J600">
            <v>50</v>
          </cell>
          <cell r="K600">
            <v>50</v>
          </cell>
          <cell r="L600">
            <v>1</v>
          </cell>
          <cell r="M600">
            <v>0</v>
          </cell>
          <cell r="N600" t="str">
            <v/>
          </cell>
          <cell r="O600" t="str">
            <v/>
          </cell>
          <cell r="P600">
            <v>480</v>
          </cell>
          <cell r="Q600">
            <v>22571.4</v>
          </cell>
          <cell r="R600">
            <v>10834272</v>
          </cell>
          <cell r="S600">
            <v>63636.36</v>
          </cell>
          <cell r="T600">
            <v>30545452.800000001</v>
          </cell>
          <cell r="U600">
            <v>480</v>
          </cell>
          <cell r="V600">
            <v>10834272</v>
          </cell>
          <cell r="W600">
            <v>0</v>
          </cell>
          <cell r="X600">
            <v>50</v>
          </cell>
          <cell r="Y600">
            <v>22571.4</v>
          </cell>
          <cell r="Z600">
            <v>1253138.853186161</v>
          </cell>
          <cell r="AA600">
            <v>63636.36</v>
          </cell>
          <cell r="AB600">
            <v>3181818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 t="str">
            <v/>
          </cell>
          <cell r="AI600">
            <v>430</v>
          </cell>
          <cell r="AJ600">
            <v>22281.704992590327</v>
          </cell>
          <cell r="AK600">
            <v>9581133.1468138397</v>
          </cell>
          <cell r="AL600">
            <v>63636.36</v>
          </cell>
          <cell r="AM600">
            <v>27363634.800000001</v>
          </cell>
          <cell r="AN600">
            <v>0</v>
          </cell>
          <cell r="AO600" t="str">
            <v>판매계획 미입력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/>
          </cell>
          <cell r="BB600">
            <v>430</v>
          </cell>
          <cell r="BC600">
            <v>9581133.1468138397</v>
          </cell>
          <cell r="BD600">
            <v>27363634.800000001</v>
          </cell>
          <cell r="BE600" t="str">
            <v>판매계획 미입력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 t="str">
            <v/>
          </cell>
          <cell r="BQ600">
            <v>430</v>
          </cell>
          <cell r="BR600">
            <v>9581133.1468138397</v>
          </cell>
          <cell r="BS600">
            <v>27363634.800000001</v>
          </cell>
          <cell r="BT600">
            <v>773.99999999999989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 t="str">
            <v/>
          </cell>
          <cell r="CF600">
            <v>430</v>
          </cell>
          <cell r="CG600">
            <v>9581133.1468138397</v>
          </cell>
          <cell r="CH600">
            <v>27363634.800000001</v>
          </cell>
          <cell r="CI600">
            <v>386.99999999999994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 t="str">
            <v/>
          </cell>
          <cell r="CT600">
            <v>430</v>
          </cell>
          <cell r="CU600">
            <v>9581133.1468138397</v>
          </cell>
          <cell r="CV600">
            <v>27363634.800000001</v>
          </cell>
          <cell r="CW600">
            <v>258</v>
          </cell>
        </row>
        <row r="601">
          <cell r="D601">
            <v>9312828</v>
          </cell>
          <cell r="E601" t="str">
            <v>[임가공]멜라토닝 에센셜 CBA 3종 VIP세트_2025(대관용)_쇼핑백</v>
          </cell>
          <cell r="F601" t="str">
            <v/>
          </cell>
          <cell r="G601" t="str">
            <v>1</v>
          </cell>
          <cell r="H601">
            <v>0</v>
          </cell>
          <cell r="I601">
            <v>22471.400576368877</v>
          </cell>
          <cell r="J601">
            <v>182</v>
          </cell>
          <cell r="K601">
            <v>129</v>
          </cell>
          <cell r="L601">
            <v>1</v>
          </cell>
          <cell r="M601">
            <v>0</v>
          </cell>
          <cell r="N601" t="str">
            <v/>
          </cell>
          <cell r="O601" t="str">
            <v/>
          </cell>
          <cell r="P601">
            <v>347</v>
          </cell>
          <cell r="Q601">
            <v>22471.400576368877</v>
          </cell>
          <cell r="R601">
            <v>7797576</v>
          </cell>
          <cell r="S601">
            <v>63636.372093023259</v>
          </cell>
          <cell r="T601">
            <v>22081821.116279069</v>
          </cell>
          <cell r="U601">
            <v>347</v>
          </cell>
          <cell r="V601">
            <v>7797576</v>
          </cell>
          <cell r="W601">
            <v>0</v>
          </cell>
          <cell r="X601">
            <v>129</v>
          </cell>
          <cell r="Y601">
            <v>22471.399999999998</v>
          </cell>
          <cell r="Z601">
            <v>3218774.3701213808</v>
          </cell>
          <cell r="AA601">
            <v>63636.372093023259</v>
          </cell>
          <cell r="AB601">
            <v>8209092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 t="str">
            <v/>
          </cell>
          <cell r="AI601">
            <v>218</v>
          </cell>
          <cell r="AJ601">
            <v>21003.677201278071</v>
          </cell>
          <cell r="AK601">
            <v>4578801.6298786197</v>
          </cell>
          <cell r="AL601">
            <v>63636.372093023252</v>
          </cell>
          <cell r="AM601">
            <v>13872729.116279069</v>
          </cell>
          <cell r="AN601">
            <v>0</v>
          </cell>
          <cell r="AO601" t="str">
            <v>판매계획 미입력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/>
          </cell>
          <cell r="BB601">
            <v>218</v>
          </cell>
          <cell r="BC601">
            <v>4578801.6298786197</v>
          </cell>
          <cell r="BD601">
            <v>13872729.116279069</v>
          </cell>
          <cell r="BE601" t="str">
            <v>판매계획 미입력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 t="str">
            <v/>
          </cell>
          <cell r="BQ601">
            <v>218</v>
          </cell>
          <cell r="BR601">
            <v>4578801.6298786197</v>
          </cell>
          <cell r="BS601">
            <v>13872729.116279069</v>
          </cell>
          <cell r="BT601">
            <v>107.80219780219781</v>
          </cell>
          <cell r="BU601">
            <v>1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 t="str">
            <v/>
          </cell>
          <cell r="CF601">
            <v>218</v>
          </cell>
          <cell r="CG601">
            <v>4578801.6298786197</v>
          </cell>
          <cell r="CH601">
            <v>13872729.116279069</v>
          </cell>
          <cell r="CI601">
            <v>53.901098901098905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 t="str">
            <v/>
          </cell>
          <cell r="CT601">
            <v>218</v>
          </cell>
          <cell r="CU601">
            <v>4578801.6298786197</v>
          </cell>
          <cell r="CV601">
            <v>13872729.116279069</v>
          </cell>
          <cell r="CW601">
            <v>35.934065934065934</v>
          </cell>
        </row>
        <row r="602">
          <cell r="D602">
            <v>9312874</v>
          </cell>
          <cell r="E602" t="str">
            <v>[임가공]이지듀멜라3스텝스페셜세트_2025(플라워_옐로우패드)</v>
          </cell>
          <cell r="F602" t="str">
            <v/>
          </cell>
          <cell r="G602" t="str">
            <v>1</v>
          </cell>
          <cell r="H602">
            <v>0</v>
          </cell>
          <cell r="I602">
            <v>15353.387096774193</v>
          </cell>
          <cell r="J602">
            <v>383</v>
          </cell>
          <cell r="K602">
            <v>301</v>
          </cell>
          <cell r="L602">
            <v>1</v>
          </cell>
          <cell r="M602">
            <v>0</v>
          </cell>
          <cell r="N602" t="str">
            <v/>
          </cell>
          <cell r="O602" t="str">
            <v/>
          </cell>
          <cell r="P602">
            <v>234</v>
          </cell>
          <cell r="Q602">
            <v>15353.388888888889</v>
          </cell>
          <cell r="R602">
            <v>3592693</v>
          </cell>
          <cell r="S602">
            <v>49199.617940199336</v>
          </cell>
          <cell r="T602">
            <v>11512710.598006645</v>
          </cell>
          <cell r="U602">
            <v>234</v>
          </cell>
          <cell r="V602">
            <v>3592692.5806451612</v>
          </cell>
          <cell r="W602">
            <v>0</v>
          </cell>
          <cell r="X602">
            <v>301</v>
          </cell>
          <cell r="Y602">
            <v>15353.387596899227</v>
          </cell>
          <cell r="Z602">
            <v>5131465.380291854</v>
          </cell>
          <cell r="AA602">
            <v>49199.617940199336</v>
          </cell>
          <cell r="AB602">
            <v>14809085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 t="str">
            <v/>
          </cell>
          <cell r="AI602">
            <v>-67</v>
          </cell>
          <cell r="AJ602">
            <v>22966.751944654538</v>
          </cell>
          <cell r="AK602">
            <v>-1538772.380291854</v>
          </cell>
          <cell r="AL602">
            <v>49199.617940199329</v>
          </cell>
          <cell r="AM602">
            <v>-3296374.4019933548</v>
          </cell>
          <cell r="AN602">
            <v>0</v>
          </cell>
          <cell r="AO602" t="str">
            <v>판매계획 미입력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/>
          </cell>
          <cell r="BB602">
            <v>0</v>
          </cell>
          <cell r="BC602">
            <v>0</v>
          </cell>
          <cell r="BD602">
            <v>0</v>
          </cell>
          <cell r="BE602" t="str">
            <v>판매계획 미입력</v>
          </cell>
          <cell r="BF602">
            <v>1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 t="str">
            <v/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1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 t="str">
            <v/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 t="str">
            <v/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</row>
        <row r="603">
          <cell r="D603">
            <v>9312875</v>
          </cell>
          <cell r="E603" t="str">
            <v>[임가공]이지듀멜라3스텝스페셜세트_2025(플라워_그린패드)</v>
          </cell>
          <cell r="F603" t="str">
            <v/>
          </cell>
          <cell r="G603" t="str">
            <v>1</v>
          </cell>
          <cell r="H603">
            <v>0</v>
          </cell>
          <cell r="I603">
            <v>15403.386554621849</v>
          </cell>
          <cell r="J603">
            <v>188</v>
          </cell>
          <cell r="K603">
            <v>51</v>
          </cell>
          <cell r="L603">
            <v>1</v>
          </cell>
          <cell r="M603">
            <v>0</v>
          </cell>
          <cell r="N603" t="str">
            <v/>
          </cell>
          <cell r="O603" t="str">
            <v/>
          </cell>
          <cell r="P603">
            <v>397</v>
          </cell>
          <cell r="Q603">
            <v>15403.385390428211</v>
          </cell>
          <cell r="R603">
            <v>6115144</v>
          </cell>
          <cell r="S603">
            <v>210743.81818181818</v>
          </cell>
          <cell r="T603">
            <v>83665295.818181813</v>
          </cell>
          <cell r="U603">
            <v>397</v>
          </cell>
          <cell r="V603">
            <v>6115144.4621848743</v>
          </cell>
          <cell r="W603">
            <v>0</v>
          </cell>
          <cell r="X603">
            <v>11</v>
          </cell>
          <cell r="Y603">
            <v>15403</v>
          </cell>
          <cell r="Z603">
            <v>188134.60867459778</v>
          </cell>
          <cell r="AA603">
            <v>210743.81818181818</v>
          </cell>
          <cell r="AB603">
            <v>2318182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 t="str">
            <v/>
          </cell>
          <cell r="AI603">
            <v>386</v>
          </cell>
          <cell r="AJ603">
            <v>15354.946609651301</v>
          </cell>
          <cell r="AK603">
            <v>5927009.3913254021</v>
          </cell>
          <cell r="AL603">
            <v>210743.81818181818</v>
          </cell>
          <cell r="AM603">
            <v>81347113.818181813</v>
          </cell>
          <cell r="AN603">
            <v>0</v>
          </cell>
          <cell r="AO603" t="str">
            <v>판매계획 미입력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/>
          </cell>
          <cell r="BB603">
            <v>386</v>
          </cell>
          <cell r="BC603">
            <v>5927009.3913254021</v>
          </cell>
          <cell r="BD603">
            <v>81347113.818181813</v>
          </cell>
          <cell r="BE603" t="str">
            <v>판매계획 미입력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 t="str">
            <v/>
          </cell>
          <cell r="BQ603">
            <v>386</v>
          </cell>
          <cell r="BR603">
            <v>5927009.3913254021</v>
          </cell>
          <cell r="BS603">
            <v>81347113.818181813</v>
          </cell>
          <cell r="BT603">
            <v>184.78723404255319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 t="str">
            <v/>
          </cell>
          <cell r="CF603">
            <v>386</v>
          </cell>
          <cell r="CG603">
            <v>5927009.3913254021</v>
          </cell>
          <cell r="CH603">
            <v>81347113.818181813</v>
          </cell>
          <cell r="CI603">
            <v>92.393617021276597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 t="str">
            <v/>
          </cell>
          <cell r="CT603">
            <v>386</v>
          </cell>
          <cell r="CU603">
            <v>5927009.3913254021</v>
          </cell>
          <cell r="CV603">
            <v>81347113.818181813</v>
          </cell>
          <cell r="CW603">
            <v>61.59574468085107</v>
          </cell>
        </row>
        <row r="604">
          <cell r="D604">
            <v>9312876</v>
          </cell>
          <cell r="E604" t="str">
            <v>[임가공]이지듀멜라3스텝스페셜세트_2025(신년패키지_그린패드)</v>
          </cell>
          <cell r="F604" t="str">
            <v/>
          </cell>
          <cell r="G604" t="str">
            <v>1</v>
          </cell>
          <cell r="H604">
            <v>0</v>
          </cell>
          <cell r="I604" t="str">
            <v/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 t="str">
            <v/>
          </cell>
          <cell r="O604" t="str">
            <v/>
          </cell>
          <cell r="P604">
            <v>0</v>
          </cell>
          <cell r="Q604" t="str">
            <v/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406</v>
          </cell>
          <cell r="AD604">
            <v>15593.246305418719</v>
          </cell>
          <cell r="AE604">
            <v>6330858</v>
          </cell>
          <cell r="AF604">
            <v>77966.231527093594</v>
          </cell>
          <cell r="AG604">
            <v>31654290</v>
          </cell>
          <cell r="AH604" t="str">
            <v/>
          </cell>
          <cell r="AI604">
            <v>406</v>
          </cell>
          <cell r="AJ604">
            <v>15593.246305418719</v>
          </cell>
          <cell r="AK604">
            <v>6330858</v>
          </cell>
          <cell r="AL604">
            <v>77966.231527093594</v>
          </cell>
          <cell r="AM604">
            <v>31654290</v>
          </cell>
          <cell r="AN604">
            <v>0</v>
          </cell>
          <cell r="AO604" t="str">
            <v>판매계획 미입력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/>
          </cell>
          <cell r="BB604">
            <v>406</v>
          </cell>
          <cell r="BC604">
            <v>6330858</v>
          </cell>
          <cell r="BD604">
            <v>31654290</v>
          </cell>
          <cell r="BE604" t="str">
            <v>판매계획 미입력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 t="str">
            <v/>
          </cell>
          <cell r="BQ604">
            <v>406</v>
          </cell>
          <cell r="BR604">
            <v>6330858</v>
          </cell>
          <cell r="BS604">
            <v>31654290</v>
          </cell>
          <cell r="BT604" t="str">
            <v>판매계획 미입력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 t="str">
            <v/>
          </cell>
          <cell r="CF604">
            <v>406</v>
          </cell>
          <cell r="CG604">
            <v>6330858</v>
          </cell>
          <cell r="CH604">
            <v>31654290</v>
          </cell>
          <cell r="CI604" t="str">
            <v>판매계획 미입력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 t="str">
            <v/>
          </cell>
          <cell r="CT604">
            <v>406</v>
          </cell>
          <cell r="CU604">
            <v>6330858</v>
          </cell>
          <cell r="CV604">
            <v>31654290</v>
          </cell>
          <cell r="CW604" t="str">
            <v>판매계획 미입력</v>
          </cell>
        </row>
        <row r="605">
          <cell r="D605">
            <v>9312895</v>
          </cell>
          <cell r="E605" t="str">
            <v>[임가공][쿠팡]기미쿠션스페셜기획세트21호내추럴</v>
          </cell>
          <cell r="F605" t="str">
            <v/>
          </cell>
          <cell r="G605" t="str">
            <v>1</v>
          </cell>
          <cell r="H605">
            <v>0</v>
          </cell>
          <cell r="I605">
            <v>13096.76</v>
          </cell>
          <cell r="J605">
            <v>1450</v>
          </cell>
          <cell r="K605">
            <v>0</v>
          </cell>
          <cell r="L605">
            <v>1</v>
          </cell>
          <cell r="M605">
            <v>0</v>
          </cell>
          <cell r="N605" t="str">
            <v/>
          </cell>
          <cell r="O605" t="str">
            <v/>
          </cell>
          <cell r="P605">
            <v>150</v>
          </cell>
          <cell r="Q605">
            <v>13096.76</v>
          </cell>
          <cell r="R605">
            <v>1964514</v>
          </cell>
          <cell r="S605">
            <v>65483.799999999996</v>
          </cell>
          <cell r="T605">
            <v>9822570</v>
          </cell>
          <cell r="U605">
            <v>150</v>
          </cell>
          <cell r="V605">
            <v>1964514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 t="str">
            <v/>
          </cell>
          <cell r="AI605">
            <v>150</v>
          </cell>
          <cell r="AJ605">
            <v>13096.76</v>
          </cell>
          <cell r="AK605">
            <v>1964514</v>
          </cell>
          <cell r="AL605">
            <v>65483.8</v>
          </cell>
          <cell r="AM605">
            <v>9822570</v>
          </cell>
          <cell r="AN605">
            <v>0</v>
          </cell>
          <cell r="AO605" t="str">
            <v>판매계획 미입력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/>
          </cell>
          <cell r="BB605">
            <v>150</v>
          </cell>
          <cell r="BC605">
            <v>1964514</v>
          </cell>
          <cell r="BD605">
            <v>9822570</v>
          </cell>
          <cell r="BE605" t="str">
            <v>판매계획 미입력</v>
          </cell>
          <cell r="BF605">
            <v>1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 t="str">
            <v/>
          </cell>
          <cell r="BQ605">
            <v>150</v>
          </cell>
          <cell r="BR605">
            <v>1964514</v>
          </cell>
          <cell r="BS605">
            <v>9822570</v>
          </cell>
          <cell r="BT605">
            <v>9.3103448275862064</v>
          </cell>
          <cell r="BU605">
            <v>1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 t="str">
            <v/>
          </cell>
          <cell r="CF605">
            <v>150</v>
          </cell>
          <cell r="CG605">
            <v>1964514</v>
          </cell>
          <cell r="CH605">
            <v>9822570</v>
          </cell>
          <cell r="CI605">
            <v>4.6551724137931032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 t="str">
            <v/>
          </cell>
          <cell r="CT605">
            <v>150</v>
          </cell>
          <cell r="CU605">
            <v>1964514</v>
          </cell>
          <cell r="CV605">
            <v>9822570</v>
          </cell>
          <cell r="CW605">
            <v>3.103448275862069</v>
          </cell>
        </row>
        <row r="606">
          <cell r="D606">
            <v>9313100</v>
          </cell>
          <cell r="E606" t="str">
            <v>이지듀알엑스포스트레이저미스트50mL</v>
          </cell>
          <cell r="F606" t="str">
            <v/>
          </cell>
          <cell r="G606" t="str">
            <v>1</v>
          </cell>
          <cell r="H606">
            <v>0</v>
          </cell>
          <cell r="I606">
            <v>3800</v>
          </cell>
          <cell r="J606">
            <v>0</v>
          </cell>
          <cell r="K606">
            <v>0</v>
          </cell>
          <cell r="L606">
            <v>1</v>
          </cell>
          <cell r="M606">
            <v>0</v>
          </cell>
          <cell r="N606" t="str">
            <v/>
          </cell>
          <cell r="O606" t="str">
            <v/>
          </cell>
          <cell r="P606">
            <v>0</v>
          </cell>
          <cell r="Q606" t="str">
            <v/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 t="str">
            <v/>
          </cell>
          <cell r="AI606">
            <v>0</v>
          </cell>
          <cell r="AJ606">
            <v>3900</v>
          </cell>
          <cell r="AK606">
            <v>0</v>
          </cell>
          <cell r="AL606">
            <v>17727.272727272728</v>
          </cell>
          <cell r="AM606">
            <v>0</v>
          </cell>
          <cell r="AN606">
            <v>0</v>
          </cell>
          <cell r="AO606">
            <v>0</v>
          </cell>
          <cell r="AP606">
            <v>1</v>
          </cell>
          <cell r="AQ606">
            <v>0</v>
          </cell>
          <cell r="AR606">
            <v>0</v>
          </cell>
          <cell r="AS606">
            <v>8319.3276910435488</v>
          </cell>
          <cell r="AT606">
            <v>32445377.995069839</v>
          </cell>
          <cell r="AU606">
            <v>147478990.88668111</v>
          </cell>
          <cell r="AV606">
            <v>10000</v>
          </cell>
          <cell r="AW606">
            <v>3900</v>
          </cell>
          <cell r="AX606">
            <v>39000000</v>
          </cell>
          <cell r="AY606">
            <v>17727.272727272728</v>
          </cell>
          <cell r="AZ606">
            <v>177272727.27272728</v>
          </cell>
          <cell r="BA606" t="str">
            <v/>
          </cell>
          <cell r="BB606">
            <v>1680.6723089564512</v>
          </cell>
          <cell r="BC606">
            <v>6554622.0049301591</v>
          </cell>
          <cell r="BD606">
            <v>29793736.386046182</v>
          </cell>
          <cell r="BE606">
            <v>13.852547710437362</v>
          </cell>
          <cell r="BF606">
            <v>1</v>
          </cell>
          <cell r="BG606">
            <v>0</v>
          </cell>
          <cell r="BH606">
            <v>300</v>
          </cell>
          <cell r="BI606">
            <v>1170000</v>
          </cell>
          <cell r="BJ606">
            <v>5318181.8181818184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 t="str">
            <v/>
          </cell>
          <cell r="BQ606">
            <v>1380.6723089564512</v>
          </cell>
          <cell r="BR606">
            <v>5384622.0049301591</v>
          </cell>
          <cell r="BS606">
            <v>24475554.567864362</v>
          </cell>
          <cell r="BT606">
            <v>11.701353552813254</v>
          </cell>
          <cell r="BU606">
            <v>1</v>
          </cell>
          <cell r="BV606">
            <v>0</v>
          </cell>
          <cell r="BW606">
            <v>9619.3276910435488</v>
          </cell>
          <cell r="BX606">
            <v>37515377.995069839</v>
          </cell>
          <cell r="BY606">
            <v>170524445.43213564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 t="str">
            <v/>
          </cell>
          <cell r="CF606">
            <v>-8238.6553820870977</v>
          </cell>
          <cell r="CG606">
            <v>-32130755.990139682</v>
          </cell>
          <cell r="CH606">
            <v>-146048890.86427128</v>
          </cell>
          <cell r="CI606">
            <v>0</v>
          </cell>
          <cell r="CJ606">
            <v>0</v>
          </cell>
          <cell r="CK606">
            <v>1000</v>
          </cell>
          <cell r="CL606">
            <v>3900000</v>
          </cell>
          <cell r="CM606">
            <v>17727272.727272727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 t="str">
            <v/>
          </cell>
          <cell r="CT606">
            <v>-9238.6553820870977</v>
          </cell>
          <cell r="CU606">
            <v>-36030755.990139678</v>
          </cell>
          <cell r="CV606">
            <v>-163776163.591544</v>
          </cell>
          <cell r="CW606" t="str">
            <v>판매계획 미입력</v>
          </cell>
        </row>
        <row r="607">
          <cell r="D607">
            <v>9313130</v>
          </cell>
          <cell r="E607" t="str">
            <v>이지듀이지에프쓰리디볼류밍립글로스4.4g레드</v>
          </cell>
          <cell r="F607" t="str">
            <v/>
          </cell>
          <cell r="G607" t="str">
            <v>1</v>
          </cell>
          <cell r="H607">
            <v>0</v>
          </cell>
          <cell r="I607">
            <v>2800</v>
          </cell>
          <cell r="J607">
            <v>0</v>
          </cell>
          <cell r="K607">
            <v>0</v>
          </cell>
          <cell r="L607">
            <v>1</v>
          </cell>
          <cell r="M607">
            <v>0</v>
          </cell>
          <cell r="N607" t="str">
            <v/>
          </cell>
          <cell r="O607" t="str">
            <v/>
          </cell>
          <cell r="P607">
            <v>0</v>
          </cell>
          <cell r="Q607" t="str">
            <v/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 t="str">
            <v/>
          </cell>
          <cell r="AI607">
            <v>0</v>
          </cell>
          <cell r="AJ607">
            <v>2500</v>
          </cell>
          <cell r="AK607">
            <v>0</v>
          </cell>
          <cell r="AL607">
            <v>11363.636363636364</v>
          </cell>
          <cell r="AM607">
            <v>0</v>
          </cell>
          <cell r="AN607">
            <v>0</v>
          </cell>
          <cell r="AO607">
            <v>0</v>
          </cell>
          <cell r="AP607">
            <v>1</v>
          </cell>
          <cell r="AQ607">
            <v>0</v>
          </cell>
          <cell r="AR607">
            <v>0</v>
          </cell>
          <cell r="AS607">
            <v>5000</v>
          </cell>
          <cell r="AT607">
            <v>12500000</v>
          </cell>
          <cell r="AU607">
            <v>56818181.81818182</v>
          </cell>
          <cell r="AV607">
            <v>5000</v>
          </cell>
          <cell r="AW607">
            <v>2500</v>
          </cell>
          <cell r="AX607">
            <v>12500000</v>
          </cell>
          <cell r="AY607">
            <v>11363.636363636364</v>
          </cell>
          <cell r="AZ607">
            <v>56818181.81818182</v>
          </cell>
          <cell r="BA607" t="str">
            <v/>
          </cell>
          <cell r="BB607">
            <v>0</v>
          </cell>
          <cell r="BC607">
            <v>0</v>
          </cell>
          <cell r="BD607">
            <v>0</v>
          </cell>
          <cell r="BE607" t="str">
            <v>판매계획 미입력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 t="str">
            <v/>
          </cell>
          <cell r="BQ607">
            <v>0</v>
          </cell>
          <cell r="BR607">
            <v>0</v>
          </cell>
          <cell r="BS607">
            <v>0</v>
          </cell>
          <cell r="BT607" t="str">
            <v>판매계획 미입력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 t="str">
            <v/>
          </cell>
          <cell r="CF607">
            <v>0</v>
          </cell>
          <cell r="CG607">
            <v>0</v>
          </cell>
          <cell r="CH607">
            <v>0</v>
          </cell>
          <cell r="CI607" t="str">
            <v>판매계획 미입력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 t="str">
            <v/>
          </cell>
          <cell r="CT607">
            <v>0</v>
          </cell>
          <cell r="CU607">
            <v>0</v>
          </cell>
          <cell r="CV607">
            <v>0</v>
          </cell>
          <cell r="CW607" t="str">
            <v>판매계획 미입력</v>
          </cell>
        </row>
        <row r="608">
          <cell r="D608">
            <v>9313042</v>
          </cell>
          <cell r="E608" t="str">
            <v>이지듀멜라글로우쿠션블러셔7g레드</v>
          </cell>
          <cell r="F608" t="str">
            <v/>
          </cell>
          <cell r="G608" t="str">
            <v>1</v>
          </cell>
          <cell r="H608">
            <v>0</v>
          </cell>
          <cell r="I608">
            <v>3400</v>
          </cell>
          <cell r="J608">
            <v>0</v>
          </cell>
          <cell r="K608">
            <v>0</v>
          </cell>
          <cell r="L608">
            <v>1</v>
          </cell>
          <cell r="M608">
            <v>0</v>
          </cell>
          <cell r="N608" t="str">
            <v/>
          </cell>
          <cell r="O608" t="str">
            <v/>
          </cell>
          <cell r="P608">
            <v>0</v>
          </cell>
          <cell r="Q608" t="str">
            <v/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 t="str">
            <v/>
          </cell>
          <cell r="AI608">
            <v>0</v>
          </cell>
          <cell r="AJ608">
            <v>3200</v>
          </cell>
          <cell r="AK608">
            <v>0</v>
          </cell>
          <cell r="AL608">
            <v>14545.454545454546</v>
          </cell>
          <cell r="AM608">
            <v>0</v>
          </cell>
          <cell r="AN608">
            <v>0</v>
          </cell>
          <cell r="AO608">
            <v>0</v>
          </cell>
          <cell r="AP608">
            <v>1</v>
          </cell>
          <cell r="AQ608">
            <v>0</v>
          </cell>
          <cell r="AR608">
            <v>0</v>
          </cell>
          <cell r="AS608">
            <v>5000</v>
          </cell>
          <cell r="AT608">
            <v>16000000</v>
          </cell>
          <cell r="AU608">
            <v>72727272.727272734</v>
          </cell>
          <cell r="AV608">
            <v>5000</v>
          </cell>
          <cell r="AW608">
            <v>3200</v>
          </cell>
          <cell r="AX608">
            <v>16000000</v>
          </cell>
          <cell r="AY608">
            <v>14545.454545454546</v>
          </cell>
          <cell r="AZ608">
            <v>72727272.727272734</v>
          </cell>
          <cell r="BA608" t="str">
            <v/>
          </cell>
          <cell r="BB608">
            <v>0</v>
          </cell>
          <cell r="BC608">
            <v>0</v>
          </cell>
          <cell r="BD608">
            <v>0</v>
          </cell>
          <cell r="BE608" t="str">
            <v>판매계획 미입력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 t="str">
            <v/>
          </cell>
          <cell r="BQ608">
            <v>0</v>
          </cell>
          <cell r="BR608">
            <v>0</v>
          </cell>
          <cell r="BS608">
            <v>0</v>
          </cell>
          <cell r="BT608" t="str">
            <v>판매계획 미입력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 t="str">
            <v/>
          </cell>
          <cell r="CF608">
            <v>0</v>
          </cell>
          <cell r="CG608">
            <v>0</v>
          </cell>
          <cell r="CH608">
            <v>0</v>
          </cell>
          <cell r="CI608" t="str">
            <v>판매계획 미입력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 t="str">
            <v/>
          </cell>
          <cell r="CT608">
            <v>0</v>
          </cell>
          <cell r="CU608">
            <v>0</v>
          </cell>
          <cell r="CV608">
            <v>0</v>
          </cell>
          <cell r="CW608" t="str">
            <v>판매계획 미입력</v>
          </cell>
        </row>
        <row r="609">
          <cell r="D609">
            <v>9313025</v>
          </cell>
          <cell r="E609" t="str">
            <v>(FW에디션) 팩트 19호</v>
          </cell>
          <cell r="F609">
            <v>0.06</v>
          </cell>
          <cell r="G609" t="str">
            <v>1</v>
          </cell>
          <cell r="H609">
            <v>0</v>
          </cell>
          <cell r="I609">
            <v>4788</v>
          </cell>
          <cell r="J609">
            <v>0</v>
          </cell>
          <cell r="K609">
            <v>0</v>
          </cell>
          <cell r="L609">
            <v>1</v>
          </cell>
          <cell r="M609">
            <v>0</v>
          </cell>
          <cell r="N609" t="str">
            <v/>
          </cell>
          <cell r="O609" t="str">
            <v/>
          </cell>
          <cell r="P609">
            <v>0</v>
          </cell>
          <cell r="Q609" t="str">
            <v/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4989</v>
          </cell>
          <cell r="AK609">
            <v>0</v>
          </cell>
          <cell r="AL609">
            <v>22677.272727272728</v>
          </cell>
          <cell r="AM609">
            <v>0</v>
          </cell>
          <cell r="AN609">
            <v>0</v>
          </cell>
          <cell r="AO609">
            <v>0</v>
          </cell>
          <cell r="AP609">
            <v>1</v>
          </cell>
          <cell r="AQ609">
            <v>0</v>
          </cell>
          <cell r="AR609">
            <v>0</v>
          </cell>
          <cell r="AS609">
            <v>3881.25</v>
          </cell>
          <cell r="AT609">
            <v>19363556.25</v>
          </cell>
          <cell r="AU609">
            <v>88016164.772727281</v>
          </cell>
          <cell r="AV609">
            <v>5700</v>
          </cell>
          <cell r="AW609">
            <v>4989</v>
          </cell>
          <cell r="AX609">
            <v>28437300</v>
          </cell>
          <cell r="AY609">
            <v>22677.272727272728</v>
          </cell>
          <cell r="AZ609">
            <v>129260454.54545455</v>
          </cell>
          <cell r="BA609">
            <v>342</v>
          </cell>
          <cell r="BB609">
            <v>1818.75</v>
          </cell>
          <cell r="BC609">
            <v>9073743.75</v>
          </cell>
          <cell r="BD609">
            <v>41244289.772727273</v>
          </cell>
          <cell r="BE609">
            <v>20.779117740399872</v>
          </cell>
          <cell r="BF609">
            <v>1</v>
          </cell>
          <cell r="BG609">
            <v>0</v>
          </cell>
          <cell r="BH609">
            <v>2070</v>
          </cell>
          <cell r="BI609">
            <v>10327230</v>
          </cell>
          <cell r="BJ609">
            <v>46941954.545454547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-251.25</v>
          </cell>
          <cell r="BR609">
            <v>-1253486.25</v>
          </cell>
          <cell r="BS609">
            <v>-5697664.7727272725</v>
          </cell>
          <cell r="BT609">
            <v>0</v>
          </cell>
          <cell r="BU609">
            <v>1</v>
          </cell>
          <cell r="BV609">
            <v>0</v>
          </cell>
          <cell r="BW609">
            <v>2909.5</v>
          </cell>
          <cell r="BX609">
            <v>14515495.5</v>
          </cell>
          <cell r="BY609">
            <v>65979525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-3160.75</v>
          </cell>
          <cell r="CG609">
            <v>-15768981.75</v>
          </cell>
          <cell r="CH609">
            <v>-71677189.772727281</v>
          </cell>
          <cell r="CI609">
            <v>0</v>
          </cell>
          <cell r="CJ609">
            <v>0</v>
          </cell>
          <cell r="CK609">
            <v>2898</v>
          </cell>
          <cell r="CL609">
            <v>14458122</v>
          </cell>
          <cell r="CM609">
            <v>65718736.363636367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-6058.75</v>
          </cell>
          <cell r="CU609">
            <v>-30227103.75</v>
          </cell>
          <cell r="CV609">
            <v>-137395926.13636363</v>
          </cell>
          <cell r="CW609" t="str">
            <v>판매계획 미입력</v>
          </cell>
        </row>
        <row r="610">
          <cell r="D610">
            <v>9313026</v>
          </cell>
          <cell r="E610" t="str">
            <v>(FW에디션) 내추럴 21호</v>
          </cell>
          <cell r="F610">
            <v>0.06</v>
          </cell>
          <cell r="G610" t="str">
            <v>1</v>
          </cell>
          <cell r="H610">
            <v>0</v>
          </cell>
          <cell r="I610">
            <v>4788</v>
          </cell>
          <cell r="J610">
            <v>0</v>
          </cell>
          <cell r="K610">
            <v>0</v>
          </cell>
          <cell r="L610">
            <v>1</v>
          </cell>
          <cell r="M610">
            <v>0</v>
          </cell>
          <cell r="N610" t="str">
            <v/>
          </cell>
          <cell r="O610" t="str">
            <v/>
          </cell>
          <cell r="P610">
            <v>0</v>
          </cell>
          <cell r="Q610" t="str">
            <v/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4989</v>
          </cell>
          <cell r="AK610">
            <v>0</v>
          </cell>
          <cell r="AL610">
            <v>22677.272727272728</v>
          </cell>
          <cell r="AM610">
            <v>0</v>
          </cell>
          <cell r="AN610">
            <v>0</v>
          </cell>
          <cell r="AO610">
            <v>0</v>
          </cell>
          <cell r="AP610">
            <v>1</v>
          </cell>
          <cell r="AQ610">
            <v>0</v>
          </cell>
          <cell r="AR610">
            <v>0</v>
          </cell>
          <cell r="AS610">
            <v>23624.999999999996</v>
          </cell>
          <cell r="AT610">
            <v>117865124.99999999</v>
          </cell>
          <cell r="AU610">
            <v>535750568.18181813</v>
          </cell>
          <cell r="AV610">
            <v>27000</v>
          </cell>
          <cell r="AW610">
            <v>4989</v>
          </cell>
          <cell r="AX610">
            <v>134703000</v>
          </cell>
          <cell r="AY610">
            <v>22677.272727272728</v>
          </cell>
          <cell r="AZ610">
            <v>612286363.63636363</v>
          </cell>
          <cell r="BA610">
            <v>1620</v>
          </cell>
          <cell r="BB610">
            <v>3375.0000000000036</v>
          </cell>
          <cell r="BC610">
            <v>16837875.000000019</v>
          </cell>
          <cell r="BD610">
            <v>76535795.454545543</v>
          </cell>
          <cell r="BE610">
            <v>6.3347236704901029</v>
          </cell>
          <cell r="BF610">
            <v>1</v>
          </cell>
          <cell r="BG610">
            <v>0</v>
          </cell>
          <cell r="BH610">
            <v>12599.999999999998</v>
          </cell>
          <cell r="BI610">
            <v>62861399.999999993</v>
          </cell>
          <cell r="BJ610">
            <v>285733636.36363631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-9224.9999999999945</v>
          </cell>
          <cell r="BR610">
            <v>-46023524.99999997</v>
          </cell>
          <cell r="BS610">
            <v>-209197840.90909079</v>
          </cell>
          <cell r="BT610">
            <v>0</v>
          </cell>
          <cell r="BU610">
            <v>1</v>
          </cell>
          <cell r="BV610">
            <v>0</v>
          </cell>
          <cell r="BW610">
            <v>17709.999999999996</v>
          </cell>
          <cell r="BX610">
            <v>88355189.999999985</v>
          </cell>
          <cell r="BY610">
            <v>401614499.99999994</v>
          </cell>
          <cell r="BZ610">
            <v>11000</v>
          </cell>
          <cell r="CA610">
            <v>4989</v>
          </cell>
          <cell r="CB610">
            <v>54879000</v>
          </cell>
          <cell r="CC610">
            <v>22677.272727272728</v>
          </cell>
          <cell r="CD610">
            <v>249450000</v>
          </cell>
          <cell r="CE610">
            <v>660</v>
          </cell>
          <cell r="CF610">
            <v>-15934.999999999991</v>
          </cell>
          <cell r="CG610">
            <v>-79499714.999999955</v>
          </cell>
          <cell r="CH610">
            <v>-361362340.9090907</v>
          </cell>
          <cell r="CI610">
            <v>0</v>
          </cell>
          <cell r="CJ610">
            <v>0</v>
          </cell>
          <cell r="CK610">
            <v>17639.999999999996</v>
          </cell>
          <cell r="CL610">
            <v>88005959.999999985</v>
          </cell>
          <cell r="CM610">
            <v>400027090.90909082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-33574.999999999985</v>
          </cell>
          <cell r="CU610">
            <v>-167505674.99999994</v>
          </cell>
          <cell r="CV610">
            <v>-761389431.81818151</v>
          </cell>
          <cell r="CW610" t="str">
            <v>판매계획 미입력</v>
          </cell>
        </row>
        <row r="611">
          <cell r="D611">
            <v>9313027</v>
          </cell>
          <cell r="E611" t="str">
            <v>(FW에디션) 베이지 23호</v>
          </cell>
          <cell r="F611">
            <v>0.06</v>
          </cell>
          <cell r="G611" t="str">
            <v>1</v>
          </cell>
          <cell r="H611">
            <v>0</v>
          </cell>
          <cell r="I611">
            <v>4788</v>
          </cell>
          <cell r="J611">
            <v>0</v>
          </cell>
          <cell r="K611">
            <v>0</v>
          </cell>
          <cell r="L611">
            <v>1</v>
          </cell>
          <cell r="M611">
            <v>0</v>
          </cell>
          <cell r="N611" t="str">
            <v/>
          </cell>
          <cell r="O611" t="str">
            <v/>
          </cell>
          <cell r="P611">
            <v>0</v>
          </cell>
          <cell r="Q611" t="str">
            <v/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4989</v>
          </cell>
          <cell r="AK611">
            <v>0</v>
          </cell>
          <cell r="AL611">
            <v>22677.272727272728</v>
          </cell>
          <cell r="AM611">
            <v>0</v>
          </cell>
          <cell r="AN611">
            <v>0</v>
          </cell>
          <cell r="AO611">
            <v>0</v>
          </cell>
          <cell r="AP611">
            <v>1</v>
          </cell>
          <cell r="AQ611">
            <v>0</v>
          </cell>
          <cell r="AR611">
            <v>0</v>
          </cell>
          <cell r="AS611">
            <v>6243.75</v>
          </cell>
          <cell r="AT611">
            <v>31150068.75</v>
          </cell>
          <cell r="AU611">
            <v>141591221.59090909</v>
          </cell>
          <cell r="AV611">
            <v>7300</v>
          </cell>
          <cell r="AW611">
            <v>4989</v>
          </cell>
          <cell r="AX611">
            <v>36419700</v>
          </cell>
          <cell r="AY611">
            <v>22677.272727272728</v>
          </cell>
          <cell r="AZ611">
            <v>165544090.90909091</v>
          </cell>
          <cell r="BA611">
            <v>438</v>
          </cell>
          <cell r="BB611">
            <v>1056.25</v>
          </cell>
          <cell r="BC611">
            <v>5269631.25</v>
          </cell>
          <cell r="BD611">
            <v>23952869.31818182</v>
          </cell>
          <cell r="BE611">
            <v>7.5014795817715534</v>
          </cell>
          <cell r="BF611">
            <v>1</v>
          </cell>
          <cell r="BG611">
            <v>0</v>
          </cell>
          <cell r="BH611">
            <v>3330</v>
          </cell>
          <cell r="BI611">
            <v>16613370</v>
          </cell>
          <cell r="BJ611">
            <v>75515318.181818187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-2273.75</v>
          </cell>
          <cell r="BR611">
            <v>-11343738.75</v>
          </cell>
          <cell r="BS611">
            <v>-51562448.863636367</v>
          </cell>
          <cell r="BT611">
            <v>0</v>
          </cell>
          <cell r="BU611">
            <v>1</v>
          </cell>
          <cell r="BV611">
            <v>0</v>
          </cell>
          <cell r="BW611">
            <v>4680.4999999999991</v>
          </cell>
          <cell r="BX611">
            <v>23351014.499999996</v>
          </cell>
          <cell r="BY611">
            <v>106140974.99999999</v>
          </cell>
          <cell r="BZ611">
            <v>3700</v>
          </cell>
          <cell r="CA611">
            <v>4989</v>
          </cell>
          <cell r="CB611">
            <v>18459300</v>
          </cell>
          <cell r="CC611">
            <v>22677.272727272728</v>
          </cell>
          <cell r="CD611">
            <v>83905909.090909094</v>
          </cell>
          <cell r="CE611">
            <v>222</v>
          </cell>
          <cell r="CF611">
            <v>-3254.2499999999991</v>
          </cell>
          <cell r="CG611">
            <v>-16235453.249999996</v>
          </cell>
          <cell r="CH611">
            <v>-73797514.772727251</v>
          </cell>
          <cell r="CI611">
            <v>0</v>
          </cell>
          <cell r="CJ611">
            <v>0</v>
          </cell>
          <cell r="CK611">
            <v>4661.9999999999991</v>
          </cell>
          <cell r="CL611">
            <v>23258717.999999996</v>
          </cell>
          <cell r="CM611">
            <v>105721445.45454544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-7916.2499999999982</v>
          </cell>
          <cell r="CU611">
            <v>-39494171.249999993</v>
          </cell>
          <cell r="CV611">
            <v>-179518960.22727269</v>
          </cell>
          <cell r="CW611" t="str">
            <v>판매계획 미입력</v>
          </cell>
        </row>
        <row r="612">
          <cell r="D612">
            <v>9313028</v>
          </cell>
          <cell r="E612" t="str">
            <v>(FW에디션) 팩트 19호 리필</v>
          </cell>
          <cell r="F612">
            <v>0.06</v>
          </cell>
          <cell r="G612" t="str">
            <v>1</v>
          </cell>
          <cell r="H612">
            <v>0</v>
          </cell>
          <cell r="I612">
            <v>3176</v>
          </cell>
          <cell r="J612">
            <v>0</v>
          </cell>
          <cell r="K612">
            <v>0</v>
          </cell>
          <cell r="L612">
            <v>1</v>
          </cell>
          <cell r="M612">
            <v>0</v>
          </cell>
          <cell r="N612" t="str">
            <v/>
          </cell>
          <cell r="O612" t="str">
            <v/>
          </cell>
          <cell r="P612">
            <v>0</v>
          </cell>
          <cell r="Q612" t="str">
            <v/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3400</v>
          </cell>
          <cell r="AK612">
            <v>0</v>
          </cell>
          <cell r="AL612">
            <v>15454.545454545454</v>
          </cell>
          <cell r="AM612">
            <v>0</v>
          </cell>
          <cell r="AN612">
            <v>0</v>
          </cell>
          <cell r="AO612">
            <v>0</v>
          </cell>
          <cell r="AP612">
            <v>1</v>
          </cell>
          <cell r="AQ612">
            <v>0</v>
          </cell>
          <cell r="AR612">
            <v>0</v>
          </cell>
          <cell r="AS612">
            <v>1795.8407777585835</v>
          </cell>
          <cell r="AT612">
            <v>6105858.6443791837</v>
          </cell>
          <cell r="AU612">
            <v>27753902.928996291</v>
          </cell>
          <cell r="AV612">
            <v>3400</v>
          </cell>
          <cell r="AW612">
            <v>3400</v>
          </cell>
          <cell r="AX612">
            <v>11560000</v>
          </cell>
          <cell r="AY612">
            <v>15454.545454545454</v>
          </cell>
          <cell r="AZ612">
            <v>52545454.545454547</v>
          </cell>
          <cell r="BA612">
            <v>204</v>
          </cell>
          <cell r="BB612">
            <v>1604.1592222414165</v>
          </cell>
          <cell r="BC612">
            <v>5454141.3556208163</v>
          </cell>
          <cell r="BD612">
            <v>24791551.616458256</v>
          </cell>
          <cell r="BE612">
            <v>39.610047090787397</v>
          </cell>
          <cell r="BF612">
            <v>1</v>
          </cell>
          <cell r="BG612">
            <v>0</v>
          </cell>
          <cell r="BH612">
            <v>957.78174813791122</v>
          </cell>
          <cell r="BI612">
            <v>3256457.9436688982</v>
          </cell>
          <cell r="BJ612">
            <v>14802081.562131355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646.37747410350528</v>
          </cell>
          <cell r="BR612">
            <v>2197683.4119519182</v>
          </cell>
          <cell r="BS612">
            <v>9989470.0543268993</v>
          </cell>
          <cell r="BT612">
            <v>21.649271796414588</v>
          </cell>
          <cell r="BU612">
            <v>1</v>
          </cell>
          <cell r="BV612">
            <v>0</v>
          </cell>
          <cell r="BW612">
            <v>1346.215457104953</v>
          </cell>
          <cell r="BX612">
            <v>4577132.5541568398</v>
          </cell>
          <cell r="BY612">
            <v>20805147.973440181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-699.8379830014477</v>
          </cell>
          <cell r="CG612">
            <v>-2379449.1422049222</v>
          </cell>
          <cell r="CH612">
            <v>-10815677.919113282</v>
          </cell>
          <cell r="CI612">
            <v>0</v>
          </cell>
          <cell r="CJ612">
            <v>0</v>
          </cell>
          <cell r="CK612">
            <v>1340.8944473930758</v>
          </cell>
          <cell r="CL612">
            <v>4559041.1211364577</v>
          </cell>
          <cell r="CM612">
            <v>20722914.186983898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-2040.7324303945234</v>
          </cell>
          <cell r="CU612">
            <v>-6938490.2633413794</v>
          </cell>
          <cell r="CV612">
            <v>-31538592.106097177</v>
          </cell>
          <cell r="CW612" t="str">
            <v>판매계획 미입력</v>
          </cell>
        </row>
        <row r="613">
          <cell r="D613">
            <v>9313029</v>
          </cell>
          <cell r="E613" t="str">
            <v>(FW에디션) 내추럴 21호 리필</v>
          </cell>
          <cell r="F613">
            <v>0.06</v>
          </cell>
          <cell r="G613" t="str">
            <v>1</v>
          </cell>
          <cell r="H613">
            <v>0</v>
          </cell>
          <cell r="I613">
            <v>3176</v>
          </cell>
          <cell r="J613">
            <v>0</v>
          </cell>
          <cell r="K613">
            <v>0</v>
          </cell>
          <cell r="L613">
            <v>1</v>
          </cell>
          <cell r="M613">
            <v>0</v>
          </cell>
          <cell r="N613" t="str">
            <v/>
          </cell>
          <cell r="O613" t="str">
            <v/>
          </cell>
          <cell r="P613">
            <v>0</v>
          </cell>
          <cell r="Q613" t="str">
            <v/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3400</v>
          </cell>
          <cell r="AK613">
            <v>0</v>
          </cell>
          <cell r="AL613">
            <v>15454.545454545454</v>
          </cell>
          <cell r="AM613">
            <v>0</v>
          </cell>
          <cell r="AN613">
            <v>0</v>
          </cell>
          <cell r="AO613">
            <v>0</v>
          </cell>
          <cell r="AP613">
            <v>1</v>
          </cell>
          <cell r="AQ613">
            <v>0</v>
          </cell>
          <cell r="AR613">
            <v>0</v>
          </cell>
          <cell r="AS613">
            <v>11798.437427661702</v>
          </cell>
          <cell r="AT613">
            <v>40114687.254049785</v>
          </cell>
          <cell r="AU613">
            <v>182339487.51840812</v>
          </cell>
          <cell r="AV613">
            <v>17300</v>
          </cell>
          <cell r="AW613">
            <v>3400</v>
          </cell>
          <cell r="AX613">
            <v>58820000</v>
          </cell>
          <cell r="AY613">
            <v>15454.545454545454</v>
          </cell>
          <cell r="AZ613">
            <v>267363636.36363634</v>
          </cell>
          <cell r="BA613">
            <v>1038</v>
          </cell>
          <cell r="BB613">
            <v>5501.5625723382982</v>
          </cell>
          <cell r="BC613">
            <v>18705312.745950215</v>
          </cell>
          <cell r="BD613">
            <v>85024148.84522824</v>
          </cell>
          <cell r="BE613">
            <v>20.676988122999727</v>
          </cell>
          <cell r="BF613">
            <v>1</v>
          </cell>
          <cell r="BG613">
            <v>0</v>
          </cell>
          <cell r="BH613">
            <v>6292.499961419574</v>
          </cell>
          <cell r="BI613">
            <v>21394499.868826553</v>
          </cell>
          <cell r="BJ613">
            <v>97247726.676484317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-790.9373890812758</v>
          </cell>
          <cell r="BR613">
            <v>-2689187.1228763377</v>
          </cell>
          <cell r="BS613">
            <v>-12223577.83125608</v>
          </cell>
          <cell r="BT613">
            <v>0</v>
          </cell>
          <cell r="BU613">
            <v>1</v>
          </cell>
          <cell r="BV613">
            <v>0</v>
          </cell>
          <cell r="BW613">
            <v>8844.458279106404</v>
          </cell>
          <cell r="BX613">
            <v>30071158.148961775</v>
          </cell>
          <cell r="BY613">
            <v>136687082.49528077</v>
          </cell>
          <cell r="BZ613">
            <v>700</v>
          </cell>
          <cell r="CA613">
            <v>3400</v>
          </cell>
          <cell r="CB613">
            <v>2380000</v>
          </cell>
          <cell r="CC613">
            <v>15454.545454545454</v>
          </cell>
          <cell r="CD613">
            <v>10818181.818181818</v>
          </cell>
          <cell r="CE613">
            <v>42</v>
          </cell>
          <cell r="CF613">
            <v>-8935.3956681876807</v>
          </cell>
          <cell r="CG613">
            <v>-30380345.271838114</v>
          </cell>
          <cell r="CH613">
            <v>-138092478.50835505</v>
          </cell>
          <cell r="CI613">
            <v>0</v>
          </cell>
          <cell r="CJ613">
            <v>0</v>
          </cell>
          <cell r="CK613">
            <v>8809.4999459874052</v>
          </cell>
          <cell r="CL613">
            <v>29952299.816357177</v>
          </cell>
          <cell r="CM613">
            <v>136146817.34707808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-17744.895614175086</v>
          </cell>
          <cell r="CU613">
            <v>-60332645.088195294</v>
          </cell>
          <cell r="CV613">
            <v>-274239295.85543317</v>
          </cell>
          <cell r="CW613" t="str">
            <v>판매계획 미입력</v>
          </cell>
        </row>
        <row r="614">
          <cell r="D614">
            <v>9313030</v>
          </cell>
          <cell r="E614" t="str">
            <v>(FW에디션) 베이지 23호 리필</v>
          </cell>
          <cell r="F614">
            <v>0.06</v>
          </cell>
          <cell r="G614" t="str">
            <v>1</v>
          </cell>
          <cell r="H614">
            <v>0</v>
          </cell>
          <cell r="I614">
            <v>3176</v>
          </cell>
          <cell r="J614">
            <v>0</v>
          </cell>
          <cell r="K614">
            <v>0</v>
          </cell>
          <cell r="L614">
            <v>1</v>
          </cell>
          <cell r="M614">
            <v>0</v>
          </cell>
          <cell r="N614" t="str">
            <v/>
          </cell>
          <cell r="O614" t="str">
            <v/>
          </cell>
          <cell r="P614">
            <v>0</v>
          </cell>
          <cell r="Q614" t="str">
            <v/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3400</v>
          </cell>
          <cell r="AK614">
            <v>0</v>
          </cell>
          <cell r="AL614">
            <v>15454.545454545454</v>
          </cell>
          <cell r="AM614">
            <v>0</v>
          </cell>
          <cell r="AN614">
            <v>0</v>
          </cell>
          <cell r="AO614">
            <v>0</v>
          </cell>
          <cell r="AP614">
            <v>1</v>
          </cell>
          <cell r="AQ614">
            <v>0</v>
          </cell>
          <cell r="AR614">
            <v>0</v>
          </cell>
          <cell r="AS614">
            <v>3438.2395654015368</v>
          </cell>
          <cell r="AT614">
            <v>11690014.522365225</v>
          </cell>
          <cell r="AU614">
            <v>53136429.647114657</v>
          </cell>
          <cell r="AV614">
            <v>4400</v>
          </cell>
          <cell r="AW614">
            <v>3400</v>
          </cell>
          <cell r="AX614">
            <v>14960000</v>
          </cell>
          <cell r="AY614">
            <v>15454.545454545454</v>
          </cell>
          <cell r="AZ614">
            <v>68000000</v>
          </cell>
          <cell r="BA614">
            <v>264</v>
          </cell>
          <cell r="BB614">
            <v>961.76043459846323</v>
          </cell>
          <cell r="BC614">
            <v>3269985.477634775</v>
          </cell>
          <cell r="BD614">
            <v>14863570.352885341</v>
          </cell>
          <cell r="BE614">
            <v>12.40384950539695</v>
          </cell>
          <cell r="BF614">
            <v>1</v>
          </cell>
          <cell r="BG614">
            <v>0</v>
          </cell>
          <cell r="BH614">
            <v>1833.7277682141528</v>
          </cell>
          <cell r="BI614">
            <v>6234674.4119281191</v>
          </cell>
          <cell r="BJ614">
            <v>28339429.145127814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-871.96733361568954</v>
          </cell>
          <cell r="BR614">
            <v>-2964688.9342933446</v>
          </cell>
          <cell r="BS614">
            <v>-13475858.792242475</v>
          </cell>
          <cell r="BT614">
            <v>0</v>
          </cell>
          <cell r="BU614">
            <v>1</v>
          </cell>
          <cell r="BV614">
            <v>0</v>
          </cell>
          <cell r="BW614">
            <v>2577.4062519898926</v>
          </cell>
          <cell r="BX614">
            <v>8763181.2567656338</v>
          </cell>
          <cell r="BY614">
            <v>39832642.076207429</v>
          </cell>
          <cell r="BZ614">
            <v>600</v>
          </cell>
          <cell r="CA614">
            <v>3400</v>
          </cell>
          <cell r="CB614">
            <v>2040000</v>
          </cell>
          <cell r="CC614">
            <v>15454.545454545454</v>
          </cell>
          <cell r="CD614">
            <v>9272727.2727272715</v>
          </cell>
          <cell r="CE614">
            <v>36</v>
          </cell>
          <cell r="CF614">
            <v>-2849.3735856055819</v>
          </cell>
          <cell r="CG614">
            <v>-9687870.1910589784</v>
          </cell>
          <cell r="CH614">
            <v>-44035773.595722631</v>
          </cell>
          <cell r="CI614">
            <v>0</v>
          </cell>
          <cell r="CJ614">
            <v>0</v>
          </cell>
          <cell r="CK614">
            <v>2567.2188754998142</v>
          </cell>
          <cell r="CL614">
            <v>8728544.1766993683</v>
          </cell>
          <cell r="CM614">
            <v>39675200.803178944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-5416.5924611053961</v>
          </cell>
          <cell r="CU614">
            <v>-18416414.367758345</v>
          </cell>
          <cell r="CV614">
            <v>-83710974.398901567</v>
          </cell>
          <cell r="CW614" t="str">
            <v>판매계획 미입력</v>
          </cell>
        </row>
        <row r="615">
          <cell r="D615">
            <v>9313116</v>
          </cell>
          <cell r="E615" t="str">
            <v>이지듀포스트레이저이지에프크림40ml(HS)</v>
          </cell>
          <cell r="F615" t="str">
            <v/>
          </cell>
          <cell r="G615" t="str">
            <v>1</v>
          </cell>
          <cell r="H615">
            <v>0</v>
          </cell>
          <cell r="I615">
            <v>1800</v>
          </cell>
          <cell r="J615">
            <v>0</v>
          </cell>
          <cell r="K615">
            <v>0</v>
          </cell>
          <cell r="L615">
            <v>1</v>
          </cell>
          <cell r="M615">
            <v>0</v>
          </cell>
          <cell r="N615" t="str">
            <v/>
          </cell>
          <cell r="O615" t="str">
            <v/>
          </cell>
          <cell r="P615">
            <v>0</v>
          </cell>
          <cell r="Q615" t="str">
            <v/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 t="str">
            <v/>
          </cell>
          <cell r="AI615">
            <v>0</v>
          </cell>
          <cell r="AJ615">
            <v>1400</v>
          </cell>
          <cell r="AK615">
            <v>0</v>
          </cell>
          <cell r="AL615">
            <v>6363.636363636364</v>
          </cell>
          <cell r="AM615">
            <v>0</v>
          </cell>
          <cell r="AN615">
            <v>0</v>
          </cell>
          <cell r="AO615">
            <v>0</v>
          </cell>
          <cell r="AP615">
            <v>1</v>
          </cell>
          <cell r="AQ615">
            <v>0</v>
          </cell>
          <cell r="AR615">
            <v>0</v>
          </cell>
          <cell r="AS615">
            <v>32294.526077829807</v>
          </cell>
          <cell r="AT615">
            <v>45212336.50896173</v>
          </cell>
          <cell r="AU615">
            <v>205510620.49528059</v>
          </cell>
          <cell r="AV615">
            <v>170000</v>
          </cell>
          <cell r="AW615">
            <v>1400</v>
          </cell>
          <cell r="AX615">
            <v>238000000</v>
          </cell>
          <cell r="AY615">
            <v>6363.636363636364</v>
          </cell>
          <cell r="AZ615">
            <v>1081818181.818182</v>
          </cell>
          <cell r="BA615" t="str">
            <v/>
          </cell>
          <cell r="BB615">
            <v>137705.4739221702</v>
          </cell>
          <cell r="BC615">
            <v>192787663.49103829</v>
          </cell>
          <cell r="BD615">
            <v>876307561.32290137</v>
          </cell>
          <cell r="BE615">
            <v>29.338651882736368</v>
          </cell>
          <cell r="BF615">
            <v>1</v>
          </cell>
          <cell r="BG615">
            <v>0</v>
          </cell>
          <cell r="BH615">
            <v>137551.73583077668</v>
          </cell>
          <cell r="BI615">
            <v>192572430.16308737</v>
          </cell>
          <cell r="BJ615">
            <v>875329228.01403344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 t="str">
            <v/>
          </cell>
          <cell r="BQ615">
            <v>153.73809139351943</v>
          </cell>
          <cell r="BR615">
            <v>215233.3279509272</v>
          </cell>
          <cell r="BS615">
            <v>978333.30886785092</v>
          </cell>
          <cell r="BT615">
            <v>4.8569815091896264E-2</v>
          </cell>
          <cell r="BU615">
            <v>1</v>
          </cell>
          <cell r="BV615">
            <v>0</v>
          </cell>
          <cell r="BW615">
            <v>138551.73583077668</v>
          </cell>
          <cell r="BX615">
            <v>193972430.16308737</v>
          </cell>
          <cell r="BY615">
            <v>881692864.37766981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 t="str">
            <v/>
          </cell>
          <cell r="CF615">
            <v>-138397.99773938317</v>
          </cell>
          <cell r="CG615">
            <v>-193757196.83513644</v>
          </cell>
          <cell r="CH615">
            <v>-880714531.068802</v>
          </cell>
          <cell r="CI615">
            <v>0</v>
          </cell>
          <cell r="CJ615">
            <v>0</v>
          </cell>
          <cell r="CK615">
            <v>146325.36735023413</v>
          </cell>
          <cell r="CL615">
            <v>204855514.29032779</v>
          </cell>
          <cell r="CM615">
            <v>931161428.592399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 t="str">
            <v/>
          </cell>
          <cell r="CT615">
            <v>-284723.36508961732</v>
          </cell>
          <cell r="CU615">
            <v>-398612711.12546426</v>
          </cell>
          <cell r="CV615">
            <v>-1811875959.6612012</v>
          </cell>
          <cell r="CW615" t="str">
            <v>판매계획 미입력</v>
          </cell>
        </row>
        <row r="616">
          <cell r="D616">
            <v>9313117</v>
          </cell>
          <cell r="E616" t="str">
            <v>이지듀포스트레이저이지에프크림75ml</v>
          </cell>
          <cell r="F616" t="str">
            <v/>
          </cell>
          <cell r="G616" t="str">
            <v>1</v>
          </cell>
          <cell r="H616">
            <v>0</v>
          </cell>
          <cell r="I616">
            <v>2400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 t="str">
            <v/>
          </cell>
          <cell r="O616" t="str">
            <v/>
          </cell>
          <cell r="P616">
            <v>0</v>
          </cell>
          <cell r="Q616" t="str">
            <v/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 t="str">
            <v/>
          </cell>
          <cell r="AI616">
            <v>0</v>
          </cell>
          <cell r="AJ616">
            <v>1900</v>
          </cell>
          <cell r="AK616">
            <v>0</v>
          </cell>
          <cell r="AL616">
            <v>8636.363636363636</v>
          </cell>
          <cell r="AM616">
            <v>0</v>
          </cell>
          <cell r="AN616">
            <v>0</v>
          </cell>
          <cell r="AO616" t="str">
            <v>판매계획 미입력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40000</v>
          </cell>
          <cell r="AW616">
            <v>1900</v>
          </cell>
          <cell r="AX616">
            <v>76000000</v>
          </cell>
          <cell r="AY616">
            <v>8636.363636363636</v>
          </cell>
          <cell r="AZ616">
            <v>345454545.45454544</v>
          </cell>
          <cell r="BA616" t="str">
            <v/>
          </cell>
          <cell r="BB616">
            <v>40000</v>
          </cell>
          <cell r="BC616">
            <v>76000000</v>
          </cell>
          <cell r="BD616">
            <v>345454545.45454544</v>
          </cell>
          <cell r="BE616" t="str">
            <v>판매계획 미입력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 t="str">
            <v/>
          </cell>
          <cell r="BQ616">
            <v>40000</v>
          </cell>
          <cell r="BR616">
            <v>76000000</v>
          </cell>
          <cell r="BS616">
            <v>345454545.45454544</v>
          </cell>
          <cell r="BT616" t="str">
            <v>판매계획 미입력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 t="str">
            <v/>
          </cell>
          <cell r="CF616">
            <v>40000</v>
          </cell>
          <cell r="CG616">
            <v>76000000</v>
          </cell>
          <cell r="CH616">
            <v>345454545.45454544</v>
          </cell>
          <cell r="CI616" t="str">
            <v>판매계획 미입력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 t="str">
            <v/>
          </cell>
          <cell r="CT616">
            <v>40000</v>
          </cell>
          <cell r="CU616">
            <v>76000000</v>
          </cell>
          <cell r="CV616">
            <v>345454545.45454544</v>
          </cell>
          <cell r="CW616" t="str">
            <v>판매계획 미입력</v>
          </cell>
        </row>
        <row r="617">
          <cell r="D617">
            <v>9313118</v>
          </cell>
          <cell r="E617" t="str">
            <v>이지듀이지에프골든엘릭서15ml</v>
          </cell>
          <cell r="F617" t="str">
            <v/>
          </cell>
          <cell r="G617" t="str">
            <v>1</v>
          </cell>
          <cell r="H617">
            <v>0</v>
          </cell>
          <cell r="I617">
            <v>5000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 t="str">
            <v/>
          </cell>
          <cell r="O617" t="str">
            <v/>
          </cell>
          <cell r="P617">
            <v>0</v>
          </cell>
          <cell r="Q617" t="str">
            <v/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 t="str">
            <v/>
          </cell>
          <cell r="AI617">
            <v>0</v>
          </cell>
          <cell r="AJ617">
            <v>5000</v>
          </cell>
          <cell r="AK617">
            <v>0</v>
          </cell>
          <cell r="AL617">
            <v>22727.272727272728</v>
          </cell>
          <cell r="AM617">
            <v>0</v>
          </cell>
          <cell r="AN617">
            <v>0</v>
          </cell>
          <cell r="AO617" t="str">
            <v>판매계획 미입력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5000</v>
          </cell>
          <cell r="AW617">
            <v>5000</v>
          </cell>
          <cell r="AX617">
            <v>25000000</v>
          </cell>
          <cell r="AY617">
            <v>22727.272727272728</v>
          </cell>
          <cell r="AZ617">
            <v>113636363.63636364</v>
          </cell>
          <cell r="BA617" t="str">
            <v/>
          </cell>
          <cell r="BB617">
            <v>5000</v>
          </cell>
          <cell r="BC617">
            <v>25000000</v>
          </cell>
          <cell r="BD617">
            <v>113636363.63636364</v>
          </cell>
          <cell r="BE617" t="str">
            <v>판매계획 미입력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 t="str">
            <v/>
          </cell>
          <cell r="BQ617">
            <v>5000</v>
          </cell>
          <cell r="BR617">
            <v>25000000</v>
          </cell>
          <cell r="BS617">
            <v>113636363.63636364</v>
          </cell>
          <cell r="BT617" t="str">
            <v>판매계획 미입력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 t="str">
            <v/>
          </cell>
          <cell r="CF617">
            <v>5000</v>
          </cell>
          <cell r="CG617">
            <v>25000000</v>
          </cell>
          <cell r="CH617">
            <v>113636363.63636364</v>
          </cell>
          <cell r="CI617" t="str">
            <v>판매계획 미입력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 t="str">
            <v/>
          </cell>
          <cell r="CT617">
            <v>5000</v>
          </cell>
          <cell r="CU617">
            <v>25000000</v>
          </cell>
          <cell r="CV617">
            <v>113636363.63636364</v>
          </cell>
          <cell r="CW617" t="str">
            <v>판매계획 미입력</v>
          </cell>
        </row>
        <row r="618">
          <cell r="D618">
            <v>9313119</v>
          </cell>
          <cell r="E618" t="str">
            <v>이지듀이지에프골든엘릭서4ml(HS)</v>
          </cell>
          <cell r="F618" t="str">
            <v/>
          </cell>
          <cell r="G618" t="str">
            <v>1</v>
          </cell>
          <cell r="H618">
            <v>0</v>
          </cell>
          <cell r="I618">
            <v>1800</v>
          </cell>
          <cell r="J618">
            <v>0</v>
          </cell>
          <cell r="K618">
            <v>0</v>
          </cell>
          <cell r="L618">
            <v>1</v>
          </cell>
          <cell r="M618">
            <v>0</v>
          </cell>
          <cell r="N618" t="str">
            <v/>
          </cell>
          <cell r="O618" t="str">
            <v/>
          </cell>
          <cell r="P618">
            <v>0</v>
          </cell>
          <cell r="Q618" t="str">
            <v/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 t="str">
            <v/>
          </cell>
          <cell r="AI618">
            <v>0</v>
          </cell>
          <cell r="AJ618">
            <v>1200</v>
          </cell>
          <cell r="AK618">
            <v>0</v>
          </cell>
          <cell r="AL618">
            <v>5454.545454545455</v>
          </cell>
          <cell r="AM618">
            <v>0</v>
          </cell>
          <cell r="AN618">
            <v>0</v>
          </cell>
          <cell r="AO618">
            <v>0</v>
          </cell>
          <cell r="AP618">
            <v>1</v>
          </cell>
          <cell r="AQ618">
            <v>0</v>
          </cell>
          <cell r="AR618">
            <v>0</v>
          </cell>
          <cell r="AS618">
            <v>48440</v>
          </cell>
          <cell r="AT618">
            <v>58128000</v>
          </cell>
          <cell r="AU618">
            <v>264218181.81818184</v>
          </cell>
          <cell r="AV618">
            <v>80000</v>
          </cell>
          <cell r="AW618">
            <v>1200</v>
          </cell>
          <cell r="AX618">
            <v>96000000</v>
          </cell>
          <cell r="AY618">
            <v>5454.545454545455</v>
          </cell>
          <cell r="AZ618">
            <v>436363636.36363637</v>
          </cell>
          <cell r="BA618" t="str">
            <v/>
          </cell>
          <cell r="BB618">
            <v>31560</v>
          </cell>
          <cell r="BC618">
            <v>37872000</v>
          </cell>
          <cell r="BD618">
            <v>172145454.54545456</v>
          </cell>
          <cell r="BE618">
            <v>27.05142857142857</v>
          </cell>
          <cell r="BF618">
            <v>1</v>
          </cell>
          <cell r="BG618">
            <v>0</v>
          </cell>
          <cell r="BH618">
            <v>35000</v>
          </cell>
          <cell r="BI618">
            <v>42000000</v>
          </cell>
          <cell r="BJ618">
            <v>190909090.90909094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 t="str">
            <v/>
          </cell>
          <cell r="BQ618">
            <v>-3440</v>
          </cell>
          <cell r="BR618">
            <v>-4128000</v>
          </cell>
          <cell r="BS618">
            <v>-18763636.363636363</v>
          </cell>
          <cell r="BT618">
            <v>0</v>
          </cell>
          <cell r="BU618">
            <v>1</v>
          </cell>
          <cell r="BV618">
            <v>0</v>
          </cell>
          <cell r="BW618">
            <v>35000</v>
          </cell>
          <cell r="BX618">
            <v>42000000</v>
          </cell>
          <cell r="BY618">
            <v>190909090.90909094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 t="str">
            <v/>
          </cell>
          <cell r="CF618">
            <v>-38440</v>
          </cell>
          <cell r="CG618">
            <v>-46128000</v>
          </cell>
          <cell r="CH618">
            <v>-209672727.27272728</v>
          </cell>
          <cell r="CI618">
            <v>0</v>
          </cell>
          <cell r="CJ618">
            <v>0</v>
          </cell>
          <cell r="CK618">
            <v>35000</v>
          </cell>
          <cell r="CL618">
            <v>42000000</v>
          </cell>
          <cell r="CM618">
            <v>190909090.90909094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 t="str">
            <v/>
          </cell>
          <cell r="CT618">
            <v>-73440</v>
          </cell>
          <cell r="CU618">
            <v>-88128000</v>
          </cell>
          <cell r="CV618">
            <v>-400581818.18181819</v>
          </cell>
          <cell r="CW618" t="str">
            <v>판매계획 미입력</v>
          </cell>
        </row>
        <row r="619">
          <cell r="D619">
            <v>9313045</v>
          </cell>
          <cell r="E619" t="str">
            <v>이지듀멜라이지에프필링앰플70mL</v>
          </cell>
          <cell r="F619" t="str">
            <v/>
          </cell>
          <cell r="G619" t="str">
            <v>1</v>
          </cell>
          <cell r="H619">
            <v>0</v>
          </cell>
          <cell r="I619" t="str">
            <v/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 t="str">
            <v/>
          </cell>
          <cell r="O619" t="str">
            <v/>
          </cell>
          <cell r="P619">
            <v>0</v>
          </cell>
          <cell r="Q619" t="str">
            <v/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 t="str">
            <v/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 t="str">
            <v>판매계획 미입력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/>
          </cell>
          <cell r="BB619">
            <v>0</v>
          </cell>
          <cell r="BC619">
            <v>0</v>
          </cell>
          <cell r="BD619">
            <v>0</v>
          </cell>
          <cell r="BE619" t="str">
            <v>판매계획 미입력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 t="str">
            <v/>
          </cell>
          <cell r="BQ619">
            <v>0</v>
          </cell>
          <cell r="BR619">
            <v>0</v>
          </cell>
          <cell r="BS619">
            <v>0</v>
          </cell>
          <cell r="BT619" t="str">
            <v>판매계획 미입력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 t="str">
            <v/>
          </cell>
          <cell r="CF619">
            <v>0</v>
          </cell>
          <cell r="CG619">
            <v>0</v>
          </cell>
          <cell r="CH619">
            <v>0</v>
          </cell>
          <cell r="CI619" t="str">
            <v>판매계획 미입력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 t="str">
            <v/>
          </cell>
          <cell r="CT619">
            <v>0</v>
          </cell>
          <cell r="CU619">
            <v>0</v>
          </cell>
          <cell r="CV619">
            <v>0</v>
          </cell>
          <cell r="CW619" t="str">
            <v>판매계획 미입력</v>
          </cell>
        </row>
        <row r="620">
          <cell r="D620">
            <v>9308948</v>
          </cell>
          <cell r="E620" t="str">
            <v>[ODM][RX]이지듀알엑스리페어컨트롤리뉴얼인텐시브모이스처50ml</v>
          </cell>
          <cell r="F620">
            <v>0.44</v>
          </cell>
          <cell r="G620">
            <v>2</v>
          </cell>
          <cell r="H620">
            <v>0</v>
          </cell>
          <cell r="I620">
            <v>3659</v>
          </cell>
          <cell r="J620">
            <v>-1636</v>
          </cell>
          <cell r="K620">
            <v>760</v>
          </cell>
          <cell r="L620">
            <v>1</v>
          </cell>
          <cell r="M620">
            <v>0</v>
          </cell>
          <cell r="N620" t="str">
            <v/>
          </cell>
          <cell r="O620" t="str">
            <v/>
          </cell>
          <cell r="P620">
            <v>4032</v>
          </cell>
          <cell r="Q620">
            <v>3659</v>
          </cell>
          <cell r="R620">
            <v>14753088</v>
          </cell>
          <cell r="S620">
            <v>8067.5921052631575</v>
          </cell>
          <cell r="T620">
            <v>32528531.368421052</v>
          </cell>
          <cell r="U620">
            <v>4032</v>
          </cell>
          <cell r="V620">
            <v>14753088</v>
          </cell>
          <cell r="W620">
            <v>0</v>
          </cell>
          <cell r="X620">
            <v>760</v>
          </cell>
          <cell r="Y620">
            <v>3659</v>
          </cell>
          <cell r="Z620">
            <v>3087782.4578840514</v>
          </cell>
          <cell r="AA620">
            <v>8067.5921052631575</v>
          </cell>
          <cell r="AB620">
            <v>6131370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3272</v>
          </cell>
          <cell r="AJ620">
            <v>3565.1911803532853</v>
          </cell>
          <cell r="AK620">
            <v>11665305.542115949</v>
          </cell>
          <cell r="AL620">
            <v>8067.5921052631575</v>
          </cell>
          <cell r="AM620">
            <v>26397161.368421052</v>
          </cell>
          <cell r="AN620">
            <v>0</v>
          </cell>
          <cell r="AO620" t="str">
            <v>판매계획 미입력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3272</v>
          </cell>
          <cell r="BC620">
            <v>11665305.542115949</v>
          </cell>
          <cell r="BD620">
            <v>26397161.368421052</v>
          </cell>
          <cell r="BE620" t="str">
            <v>판매계획 미입력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3272</v>
          </cell>
          <cell r="BR620">
            <v>11665305.542115949</v>
          </cell>
          <cell r="BS620">
            <v>26397161.368421052</v>
          </cell>
          <cell r="BT620" t="str">
            <v>판매계획 미입력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3272</v>
          </cell>
          <cell r="CG620">
            <v>11665305.542115949</v>
          </cell>
          <cell r="CH620">
            <v>26397161.368421052</v>
          </cell>
          <cell r="CI620" t="str">
            <v>판매계획 미입력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3272</v>
          </cell>
          <cell r="CU620">
            <v>11665305.542115949</v>
          </cell>
          <cell r="CV620">
            <v>26397161.368421052</v>
          </cell>
          <cell r="CW620" t="str">
            <v>판매계획 미입력</v>
          </cell>
        </row>
        <row r="621">
          <cell r="D621">
            <v>9313046</v>
          </cell>
          <cell r="E621" t="str">
            <v>이지듀멜라비토닝앰플파운데이션19호페어</v>
          </cell>
          <cell r="F621" t="str">
            <v/>
          </cell>
          <cell r="G621" t="str">
            <v>1</v>
          </cell>
          <cell r="H621">
            <v>0</v>
          </cell>
          <cell r="I621" t="str">
            <v/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 t="str">
            <v/>
          </cell>
          <cell r="O621" t="str">
            <v/>
          </cell>
          <cell r="P621">
            <v>0</v>
          </cell>
          <cell r="Q621" t="str">
            <v/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 t="str">
            <v/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 t="str">
            <v>판매계획 미입력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/>
          </cell>
          <cell r="BB621">
            <v>0</v>
          </cell>
          <cell r="BC621">
            <v>0</v>
          </cell>
          <cell r="BD621">
            <v>0</v>
          </cell>
          <cell r="BE621" t="str">
            <v>판매계획 미입력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 t="str">
            <v/>
          </cell>
          <cell r="BQ621">
            <v>0</v>
          </cell>
          <cell r="BR621">
            <v>0</v>
          </cell>
          <cell r="BS621">
            <v>0</v>
          </cell>
          <cell r="BT621" t="str">
            <v>판매계획 미입력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 t="str">
            <v/>
          </cell>
          <cell r="CF621">
            <v>0</v>
          </cell>
          <cell r="CG621">
            <v>0</v>
          </cell>
          <cell r="CH621">
            <v>0</v>
          </cell>
          <cell r="CI621" t="str">
            <v>판매계획 미입력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 t="str">
            <v/>
          </cell>
          <cell r="CT621">
            <v>0</v>
          </cell>
          <cell r="CU621">
            <v>0</v>
          </cell>
          <cell r="CV621">
            <v>0</v>
          </cell>
          <cell r="CW621" t="str">
            <v>판매계획 미입력</v>
          </cell>
        </row>
        <row r="622">
          <cell r="D622">
            <v>9313047</v>
          </cell>
          <cell r="E622" t="str">
            <v>이지듀멜라비토닝앰플파운데이션21호내추럴</v>
          </cell>
          <cell r="F622" t="str">
            <v/>
          </cell>
          <cell r="G622" t="str">
            <v>1</v>
          </cell>
          <cell r="H622">
            <v>0</v>
          </cell>
          <cell r="I622" t="str">
            <v/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 t="str">
            <v/>
          </cell>
          <cell r="O622" t="str">
            <v/>
          </cell>
          <cell r="P622">
            <v>0</v>
          </cell>
          <cell r="Q622" t="str">
            <v/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 t="str">
            <v/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 t="str">
            <v>판매계획 미입력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/>
          </cell>
          <cell r="BB622">
            <v>0</v>
          </cell>
          <cell r="BC622">
            <v>0</v>
          </cell>
          <cell r="BD622">
            <v>0</v>
          </cell>
          <cell r="BE622" t="str">
            <v>판매계획 미입력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 t="str">
            <v/>
          </cell>
          <cell r="BQ622">
            <v>0</v>
          </cell>
          <cell r="BR622">
            <v>0</v>
          </cell>
          <cell r="BS622">
            <v>0</v>
          </cell>
          <cell r="BT622" t="str">
            <v>판매계획 미입력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 t="str">
            <v/>
          </cell>
          <cell r="CF622">
            <v>0</v>
          </cell>
          <cell r="CG622">
            <v>0</v>
          </cell>
          <cell r="CH622">
            <v>0</v>
          </cell>
          <cell r="CI622" t="str">
            <v>판매계획 미입력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 t="str">
            <v/>
          </cell>
          <cell r="CT622">
            <v>0</v>
          </cell>
          <cell r="CU622">
            <v>0</v>
          </cell>
          <cell r="CV622">
            <v>0</v>
          </cell>
          <cell r="CW622" t="str">
            <v>판매계획 미입력</v>
          </cell>
        </row>
        <row r="623">
          <cell r="D623">
            <v>9313048</v>
          </cell>
          <cell r="E623" t="str">
            <v>이지듀멜라비토닝앰플파운데이션22호라이트베이지</v>
          </cell>
          <cell r="F623" t="str">
            <v/>
          </cell>
          <cell r="G623" t="str">
            <v>1</v>
          </cell>
          <cell r="H623">
            <v>0</v>
          </cell>
          <cell r="I623" t="str">
            <v/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 t="str">
            <v/>
          </cell>
          <cell r="O623" t="str">
            <v/>
          </cell>
          <cell r="P623">
            <v>0</v>
          </cell>
          <cell r="Q623" t="str">
            <v/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 t="str">
            <v/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 t="str">
            <v>판매계획 미입력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/>
          </cell>
          <cell r="BB623">
            <v>0</v>
          </cell>
          <cell r="BC623">
            <v>0</v>
          </cell>
          <cell r="BD623">
            <v>0</v>
          </cell>
          <cell r="BE623" t="str">
            <v>판매계획 미입력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 t="str">
            <v/>
          </cell>
          <cell r="BQ623">
            <v>0</v>
          </cell>
          <cell r="BR623">
            <v>0</v>
          </cell>
          <cell r="BS623">
            <v>0</v>
          </cell>
          <cell r="BT623" t="str">
            <v>판매계획 미입력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 t="str">
            <v/>
          </cell>
          <cell r="CF623">
            <v>0</v>
          </cell>
          <cell r="CG623">
            <v>0</v>
          </cell>
          <cell r="CH623">
            <v>0</v>
          </cell>
          <cell r="CI623" t="str">
            <v>판매계획 미입력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 t="str">
            <v/>
          </cell>
          <cell r="CT623">
            <v>0</v>
          </cell>
          <cell r="CU623">
            <v>0</v>
          </cell>
          <cell r="CV623">
            <v>0</v>
          </cell>
          <cell r="CW623" t="str">
            <v>판매계획 미입력</v>
          </cell>
        </row>
        <row r="624">
          <cell r="D624">
            <v>9313049</v>
          </cell>
          <cell r="E624" t="str">
            <v>이지듀멜라비토닝앰플파운데이션23호베이지</v>
          </cell>
          <cell r="F624" t="str">
            <v/>
          </cell>
          <cell r="G624" t="str">
            <v>1</v>
          </cell>
          <cell r="H624">
            <v>0</v>
          </cell>
          <cell r="I624" t="str">
            <v/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 t="str">
            <v/>
          </cell>
          <cell r="O624" t="str">
            <v/>
          </cell>
          <cell r="P624">
            <v>0</v>
          </cell>
          <cell r="Q624" t="str">
            <v/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 t="str">
            <v/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 t="str">
            <v>판매계획 미입력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/>
          </cell>
          <cell r="BB624">
            <v>0</v>
          </cell>
          <cell r="BC624">
            <v>0</v>
          </cell>
          <cell r="BD624">
            <v>0</v>
          </cell>
          <cell r="BE624" t="str">
            <v>판매계획 미입력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 t="str">
            <v/>
          </cell>
          <cell r="BQ624">
            <v>0</v>
          </cell>
          <cell r="BR624">
            <v>0</v>
          </cell>
          <cell r="BS624">
            <v>0</v>
          </cell>
          <cell r="BT624" t="str">
            <v>판매계획 미입력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 t="str">
            <v/>
          </cell>
          <cell r="CF624">
            <v>0</v>
          </cell>
          <cell r="CG624">
            <v>0</v>
          </cell>
          <cell r="CH624">
            <v>0</v>
          </cell>
          <cell r="CI624" t="str">
            <v>판매계획 미입력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 t="str">
            <v/>
          </cell>
          <cell r="CT624">
            <v>0</v>
          </cell>
          <cell r="CU624">
            <v>0</v>
          </cell>
          <cell r="CV624">
            <v>0</v>
          </cell>
          <cell r="CW624" t="str">
            <v>판매계획 미입력</v>
          </cell>
        </row>
        <row r="625">
          <cell r="D625">
            <v>7302433</v>
          </cell>
          <cell r="E625" t="str">
            <v>[판촉물]이지듀파운데이션브러쉬</v>
          </cell>
          <cell r="F625" t="str">
            <v/>
          </cell>
          <cell r="G625" t="str">
            <v>1</v>
          </cell>
          <cell r="H625">
            <v>0</v>
          </cell>
          <cell r="I625" t="str">
            <v/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 t="str">
            <v/>
          </cell>
          <cell r="O625" t="str">
            <v/>
          </cell>
          <cell r="P625">
            <v>0</v>
          </cell>
          <cell r="Q625" t="str">
            <v/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 t="str">
            <v/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 t="str">
            <v>판매계획 미입력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/>
          </cell>
          <cell r="BB625">
            <v>0</v>
          </cell>
          <cell r="BC625">
            <v>0</v>
          </cell>
          <cell r="BD625">
            <v>0</v>
          </cell>
          <cell r="BE625" t="str">
            <v>판매계획 미입력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 t="str">
            <v/>
          </cell>
          <cell r="BQ625">
            <v>0</v>
          </cell>
          <cell r="BR625">
            <v>0</v>
          </cell>
          <cell r="BS625">
            <v>0</v>
          </cell>
          <cell r="BT625" t="str">
            <v>판매계획 미입력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 t="str">
            <v/>
          </cell>
          <cell r="CF625">
            <v>0</v>
          </cell>
          <cell r="CG625">
            <v>0</v>
          </cell>
          <cell r="CH625">
            <v>0</v>
          </cell>
          <cell r="CI625" t="str">
            <v>판매계획 미입력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 t="str">
            <v/>
          </cell>
          <cell r="CT625">
            <v>0</v>
          </cell>
          <cell r="CU625">
            <v>0</v>
          </cell>
          <cell r="CV625">
            <v>0</v>
          </cell>
          <cell r="CW625" t="str">
            <v>판매계획 미입력</v>
          </cell>
        </row>
        <row r="626">
          <cell r="D626">
            <v>9313093</v>
          </cell>
          <cell r="E626" t="str">
            <v>이지듀멜라토닝원데이앰플5ml</v>
          </cell>
          <cell r="F626" t="str">
            <v/>
          </cell>
          <cell r="G626" t="str">
            <v>1</v>
          </cell>
          <cell r="H626">
            <v>0</v>
          </cell>
          <cell r="I626">
            <v>1800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 t="str">
            <v/>
          </cell>
          <cell r="O626" t="str">
            <v/>
          </cell>
          <cell r="P626">
            <v>0</v>
          </cell>
          <cell r="Q626" t="str">
            <v/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 t="str">
            <v/>
          </cell>
          <cell r="AI626">
            <v>0</v>
          </cell>
          <cell r="AJ626">
            <v>1800</v>
          </cell>
          <cell r="AK626">
            <v>0</v>
          </cell>
          <cell r="AL626">
            <v>8181.818181818182</v>
          </cell>
          <cell r="AM626">
            <v>0</v>
          </cell>
          <cell r="AN626">
            <v>0</v>
          </cell>
          <cell r="AO626" t="str">
            <v>판매계획 미입력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20000</v>
          </cell>
          <cell r="AW626">
            <v>2433</v>
          </cell>
          <cell r="AX626">
            <v>48660000</v>
          </cell>
          <cell r="AY626">
            <v>8181.818181818182</v>
          </cell>
          <cell r="AZ626">
            <v>163636363.63636363</v>
          </cell>
          <cell r="BA626" t="str">
            <v/>
          </cell>
          <cell r="BB626">
            <v>20000</v>
          </cell>
          <cell r="BC626">
            <v>36000000</v>
          </cell>
          <cell r="BD626">
            <v>163636363.63636363</v>
          </cell>
          <cell r="BE626" t="str">
            <v>판매계획 미입력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 t="str">
            <v/>
          </cell>
          <cell r="BQ626">
            <v>20000</v>
          </cell>
          <cell r="BR626">
            <v>36000000</v>
          </cell>
          <cell r="BS626">
            <v>163636363.63636363</v>
          </cell>
          <cell r="BT626" t="str">
            <v>판매계획 미입력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 t="str">
            <v/>
          </cell>
          <cell r="CF626">
            <v>20000</v>
          </cell>
          <cell r="CG626">
            <v>36000000</v>
          </cell>
          <cell r="CH626">
            <v>163636363.63636363</v>
          </cell>
          <cell r="CI626" t="str">
            <v>판매계획 미입력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 t="str">
            <v/>
          </cell>
          <cell r="CT626">
            <v>20000</v>
          </cell>
          <cell r="CU626">
            <v>36000000</v>
          </cell>
          <cell r="CV626">
            <v>163636363.63636363</v>
          </cell>
          <cell r="CW626" t="str">
            <v>판매계획 미입력</v>
          </cell>
        </row>
        <row r="627">
          <cell r="D627">
            <v>9313092</v>
          </cell>
          <cell r="E627" t="str">
            <v>이지듀멜라오버나이트멜팅크림10g</v>
          </cell>
          <cell r="F627" t="str">
            <v/>
          </cell>
          <cell r="G627" t="str">
            <v>1</v>
          </cell>
          <cell r="H627">
            <v>0</v>
          </cell>
          <cell r="I627">
            <v>2500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 t="str">
            <v/>
          </cell>
          <cell r="O627" t="str">
            <v/>
          </cell>
          <cell r="P627">
            <v>0</v>
          </cell>
          <cell r="Q627" t="str">
            <v/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 t="str">
            <v/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 t="str">
            <v>판매계획 미입력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/>
          </cell>
          <cell r="BB627">
            <v>0</v>
          </cell>
          <cell r="BC627">
            <v>0</v>
          </cell>
          <cell r="BD627">
            <v>0</v>
          </cell>
          <cell r="BE627" t="str">
            <v>판매계획 미입력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 t="str">
            <v/>
          </cell>
          <cell r="BQ627">
            <v>0</v>
          </cell>
          <cell r="BR627">
            <v>0</v>
          </cell>
          <cell r="BS627">
            <v>0</v>
          </cell>
          <cell r="BT627" t="str">
            <v>판매계획 미입력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 t="str">
            <v/>
          </cell>
          <cell r="CF627">
            <v>0</v>
          </cell>
          <cell r="CG627">
            <v>0</v>
          </cell>
          <cell r="CH627">
            <v>0</v>
          </cell>
          <cell r="CI627" t="str">
            <v>판매계획 미입력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 t="str">
            <v/>
          </cell>
          <cell r="CT627">
            <v>0</v>
          </cell>
          <cell r="CU627">
            <v>0</v>
          </cell>
          <cell r="CV627">
            <v>0</v>
          </cell>
          <cell r="CW627" t="str">
            <v>판매계획 미입력</v>
          </cell>
        </row>
        <row r="628">
          <cell r="D628">
            <v>9313189</v>
          </cell>
          <cell r="E628" t="str">
            <v>이지듀멜라비토닝글로우커버팩트19호페어(블리스터)0.5g</v>
          </cell>
          <cell r="F628" t="str">
            <v/>
          </cell>
          <cell r="G628" t="str">
            <v>1</v>
          </cell>
          <cell r="H628">
            <v>0</v>
          </cell>
          <cell r="I628">
            <v>122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 t="str">
            <v/>
          </cell>
          <cell r="O628" t="str">
            <v/>
          </cell>
          <cell r="P628">
            <v>0</v>
          </cell>
          <cell r="Q628" t="str">
            <v/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 t="str">
            <v/>
          </cell>
          <cell r="AI628">
            <v>0</v>
          </cell>
          <cell r="AJ628">
            <v>221</v>
          </cell>
          <cell r="AK628">
            <v>0</v>
          </cell>
          <cell r="AL628">
            <v>1004.5454545454545</v>
          </cell>
          <cell r="AM628">
            <v>0</v>
          </cell>
          <cell r="AN628">
            <v>0</v>
          </cell>
          <cell r="AO628" t="str">
            <v>판매계획 미입력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/>
          </cell>
          <cell r="BB628">
            <v>0</v>
          </cell>
          <cell r="BC628">
            <v>0</v>
          </cell>
          <cell r="BD628">
            <v>0</v>
          </cell>
          <cell r="BE628" t="str">
            <v>판매계획 미입력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50000</v>
          </cell>
          <cell r="BL628">
            <v>221</v>
          </cell>
          <cell r="BM628">
            <v>11050000</v>
          </cell>
          <cell r="BN628">
            <v>1004.5454545454545</v>
          </cell>
          <cell r="BO628">
            <v>50227272.727272727</v>
          </cell>
          <cell r="BP628" t="str">
            <v/>
          </cell>
          <cell r="BQ628">
            <v>50000</v>
          </cell>
          <cell r="BR628">
            <v>11050000</v>
          </cell>
          <cell r="BS628">
            <v>50227272.727272727</v>
          </cell>
          <cell r="BT628" t="str">
            <v>판매계획 미입력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 t="str">
            <v/>
          </cell>
          <cell r="CF628">
            <v>50000</v>
          </cell>
          <cell r="CG628">
            <v>11050000</v>
          </cell>
          <cell r="CH628">
            <v>50227272.727272727</v>
          </cell>
          <cell r="CI628" t="str">
            <v>판매계획 미입력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 t="str">
            <v/>
          </cell>
          <cell r="CT628">
            <v>50000</v>
          </cell>
          <cell r="CU628">
            <v>11050000</v>
          </cell>
          <cell r="CV628">
            <v>50227272.727272727</v>
          </cell>
          <cell r="CW628" t="str">
            <v>판매계획 미입력</v>
          </cell>
        </row>
        <row r="629">
          <cell r="D629">
            <v>9313300</v>
          </cell>
          <cell r="E629" t="str">
            <v>이지듀멜라비토닝글로우커버팩트21호페어(블리스터)0.5g</v>
          </cell>
          <cell r="F629" t="str">
            <v/>
          </cell>
          <cell r="G629" t="str">
            <v>1</v>
          </cell>
          <cell r="H629">
            <v>0</v>
          </cell>
          <cell r="I629">
            <v>122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 t="str">
            <v/>
          </cell>
          <cell r="O629" t="str">
            <v/>
          </cell>
          <cell r="P629">
            <v>0</v>
          </cell>
          <cell r="Q629" t="str">
            <v/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 t="str">
            <v/>
          </cell>
          <cell r="AI629">
            <v>0</v>
          </cell>
          <cell r="AJ629">
            <v>221</v>
          </cell>
          <cell r="AK629">
            <v>0</v>
          </cell>
          <cell r="AL629">
            <v>1004.5454545454545</v>
          </cell>
          <cell r="AM629">
            <v>0</v>
          </cell>
          <cell r="AN629">
            <v>0</v>
          </cell>
          <cell r="AO629" t="str">
            <v>판매계획 미입력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/>
          </cell>
          <cell r="BB629">
            <v>0</v>
          </cell>
          <cell r="BC629">
            <v>0</v>
          </cell>
          <cell r="BD629">
            <v>0</v>
          </cell>
          <cell r="BE629" t="str">
            <v>판매계획 미입력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50000</v>
          </cell>
          <cell r="BL629">
            <v>221</v>
          </cell>
          <cell r="BM629">
            <v>11050000</v>
          </cell>
          <cell r="BN629">
            <v>1004.5454545454545</v>
          </cell>
          <cell r="BO629">
            <v>50227272.727272727</v>
          </cell>
          <cell r="BP629" t="str">
            <v/>
          </cell>
          <cell r="BQ629">
            <v>50000</v>
          </cell>
          <cell r="BR629">
            <v>11050000</v>
          </cell>
          <cell r="BS629">
            <v>50227272.727272727</v>
          </cell>
          <cell r="BT629" t="str">
            <v>판매계획 미입력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 t="str">
            <v/>
          </cell>
          <cell r="CF629">
            <v>50000</v>
          </cell>
          <cell r="CG629">
            <v>11050000</v>
          </cell>
          <cell r="CH629">
            <v>50227272.727272727</v>
          </cell>
          <cell r="CI629" t="str">
            <v>판매계획 미입력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 t="str">
            <v/>
          </cell>
          <cell r="CT629">
            <v>50000</v>
          </cell>
          <cell r="CU629">
            <v>11050000</v>
          </cell>
          <cell r="CV629">
            <v>50227272.727272727</v>
          </cell>
          <cell r="CW629" t="str">
            <v>판매계획 미입력</v>
          </cell>
        </row>
        <row r="630">
          <cell r="D630">
            <v>9313301</v>
          </cell>
          <cell r="E630" t="str">
            <v>이지듀멜라비토닝글로우커버팩트23호페어(블리스터)0.5g</v>
          </cell>
          <cell r="F630" t="str">
            <v/>
          </cell>
          <cell r="G630" t="str">
            <v>1</v>
          </cell>
          <cell r="H630">
            <v>0</v>
          </cell>
          <cell r="I630">
            <v>122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 t="str">
            <v/>
          </cell>
          <cell r="O630" t="str">
            <v/>
          </cell>
          <cell r="P630">
            <v>0</v>
          </cell>
          <cell r="Q630" t="str">
            <v/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 t="str">
            <v/>
          </cell>
          <cell r="AI630">
            <v>0</v>
          </cell>
          <cell r="AJ630">
            <v>221</v>
          </cell>
          <cell r="AK630">
            <v>0</v>
          </cell>
          <cell r="AL630">
            <v>1004.5454545454545</v>
          </cell>
          <cell r="AM630">
            <v>0</v>
          </cell>
          <cell r="AN630">
            <v>0</v>
          </cell>
          <cell r="AO630" t="str">
            <v>판매계획 미입력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/>
          </cell>
          <cell r="BB630">
            <v>0</v>
          </cell>
          <cell r="BC630">
            <v>0</v>
          </cell>
          <cell r="BD630">
            <v>0</v>
          </cell>
          <cell r="BE630" t="str">
            <v>판매계획 미입력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50000</v>
          </cell>
          <cell r="BL630">
            <v>221</v>
          </cell>
          <cell r="BM630">
            <v>11050000</v>
          </cell>
          <cell r="BN630">
            <v>1004.5454545454545</v>
          </cell>
          <cell r="BO630">
            <v>50227272.727272727</v>
          </cell>
          <cell r="BP630" t="str">
            <v/>
          </cell>
          <cell r="BQ630">
            <v>50000</v>
          </cell>
          <cell r="BR630">
            <v>11050000</v>
          </cell>
          <cell r="BS630">
            <v>50227272.727272727</v>
          </cell>
          <cell r="BT630" t="str">
            <v>판매계획 미입력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 t="str">
            <v/>
          </cell>
          <cell r="CF630">
            <v>50000</v>
          </cell>
          <cell r="CG630">
            <v>11050000</v>
          </cell>
          <cell r="CH630">
            <v>50227272.727272727</v>
          </cell>
          <cell r="CI630" t="str">
            <v>판매계획 미입력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 t="str">
            <v/>
          </cell>
          <cell r="CT630">
            <v>50000</v>
          </cell>
          <cell r="CU630">
            <v>11050000</v>
          </cell>
          <cell r="CV630">
            <v>50227272.727272727</v>
          </cell>
          <cell r="CW630" t="str">
            <v>판매계획 미입력</v>
          </cell>
        </row>
        <row r="631">
          <cell r="D631" t="str">
            <v>신제품56</v>
          </cell>
          <cell r="E631" t="str">
            <v>앰플쿠션에디션 외용기</v>
          </cell>
          <cell r="F631" t="str">
            <v/>
          </cell>
          <cell r="G631" t="str">
            <v>1</v>
          </cell>
          <cell r="H631">
            <v>0</v>
          </cell>
          <cell r="I631">
            <v>2505</v>
          </cell>
          <cell r="J631">
            <v>0</v>
          </cell>
          <cell r="K631">
            <v>0</v>
          </cell>
          <cell r="L631">
            <v>1</v>
          </cell>
          <cell r="M631">
            <v>0</v>
          </cell>
          <cell r="N631" t="str">
            <v/>
          </cell>
          <cell r="O631" t="str">
            <v/>
          </cell>
          <cell r="P631">
            <v>0</v>
          </cell>
          <cell r="Q631" t="str">
            <v/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 t="str">
            <v/>
          </cell>
          <cell r="AI631">
            <v>0</v>
          </cell>
          <cell r="AJ631">
            <v>2505</v>
          </cell>
          <cell r="AK631">
            <v>0</v>
          </cell>
          <cell r="AL631">
            <v>11386.363636363636</v>
          </cell>
          <cell r="AM631">
            <v>0</v>
          </cell>
          <cell r="AN631">
            <v>0</v>
          </cell>
          <cell r="AO631">
            <v>0</v>
          </cell>
          <cell r="AP631">
            <v>1</v>
          </cell>
          <cell r="AQ631">
            <v>0</v>
          </cell>
          <cell r="AR631">
            <v>0</v>
          </cell>
          <cell r="AS631">
            <v>40000</v>
          </cell>
          <cell r="AT631">
            <v>100200000</v>
          </cell>
          <cell r="AU631">
            <v>455454545.45454544</v>
          </cell>
          <cell r="AV631">
            <v>50000</v>
          </cell>
          <cell r="AW631">
            <v>2505</v>
          </cell>
          <cell r="AX631">
            <v>125250000</v>
          </cell>
          <cell r="AY631">
            <v>11386.363636363636</v>
          </cell>
          <cell r="AZ631">
            <v>569318181.81818175</v>
          </cell>
          <cell r="BA631" t="str">
            <v/>
          </cell>
          <cell r="BB631">
            <v>10000</v>
          </cell>
          <cell r="BC631">
            <v>25050000</v>
          </cell>
          <cell r="BD631">
            <v>113863636.36363636</v>
          </cell>
          <cell r="BE631">
            <v>7.1428571428571423</v>
          </cell>
          <cell r="BF631">
            <v>1</v>
          </cell>
          <cell r="BG631">
            <v>0</v>
          </cell>
          <cell r="BH631">
            <v>53000</v>
          </cell>
          <cell r="BI631">
            <v>132765000</v>
          </cell>
          <cell r="BJ631">
            <v>603477272.72727275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 t="str">
            <v/>
          </cell>
          <cell r="BQ631">
            <v>-43000</v>
          </cell>
          <cell r="BR631">
            <v>-107715000</v>
          </cell>
          <cell r="BS631">
            <v>-489613636.36363637</v>
          </cell>
          <cell r="BT631">
            <v>0</v>
          </cell>
          <cell r="BU631">
            <v>1</v>
          </cell>
          <cell r="BV631">
            <v>0</v>
          </cell>
          <cell r="BW631">
            <v>53000</v>
          </cell>
          <cell r="BX631">
            <v>132765000</v>
          </cell>
          <cell r="BY631">
            <v>603477272.72727275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 t="str">
            <v/>
          </cell>
          <cell r="CF631">
            <v>-96000</v>
          </cell>
          <cell r="CG631">
            <v>-240480000</v>
          </cell>
          <cell r="CH631">
            <v>-1093090909.090909</v>
          </cell>
          <cell r="CI631">
            <v>0</v>
          </cell>
          <cell r="CJ631">
            <v>0</v>
          </cell>
          <cell r="CK631">
            <v>20000</v>
          </cell>
          <cell r="CL631">
            <v>50100000</v>
          </cell>
          <cell r="CM631">
            <v>227727272.72727272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 t="str">
            <v/>
          </cell>
          <cell r="CT631">
            <v>-116000</v>
          </cell>
          <cell r="CU631">
            <v>-290580000</v>
          </cell>
          <cell r="CV631">
            <v>-1320818181.8181818</v>
          </cell>
          <cell r="CW631" t="str">
            <v>판매계획 미입력</v>
          </cell>
        </row>
        <row r="632">
          <cell r="D632" t="str">
            <v>신제품57</v>
          </cell>
          <cell r="E632" t="str">
            <v>이지듀포스트레이저이지에프크림5ml(증정)</v>
          </cell>
          <cell r="F632" t="str">
            <v/>
          </cell>
          <cell r="G632" t="str">
            <v>1</v>
          </cell>
          <cell r="H632">
            <v>0</v>
          </cell>
          <cell r="I632">
            <v>700</v>
          </cell>
          <cell r="J632">
            <v>0</v>
          </cell>
          <cell r="K632">
            <v>0</v>
          </cell>
          <cell r="L632">
            <v>1</v>
          </cell>
          <cell r="M632">
            <v>0</v>
          </cell>
          <cell r="N632" t="str">
            <v/>
          </cell>
          <cell r="O632" t="str">
            <v/>
          </cell>
          <cell r="P632">
            <v>0</v>
          </cell>
          <cell r="Q632" t="str">
            <v/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 t="str">
            <v/>
          </cell>
          <cell r="AI632">
            <v>0</v>
          </cell>
          <cell r="AJ632">
            <v>700</v>
          </cell>
          <cell r="AK632">
            <v>0</v>
          </cell>
          <cell r="AL632">
            <v>3181.818181818182</v>
          </cell>
          <cell r="AM632">
            <v>0</v>
          </cell>
          <cell r="AN632">
            <v>0</v>
          </cell>
          <cell r="AO632">
            <v>0</v>
          </cell>
          <cell r="AP632">
            <v>1</v>
          </cell>
          <cell r="AQ632">
            <v>0</v>
          </cell>
          <cell r="AR632">
            <v>0</v>
          </cell>
          <cell r="AS632">
            <v>4000</v>
          </cell>
          <cell r="AT632">
            <v>2800000</v>
          </cell>
          <cell r="AU632">
            <v>12727272.727272728</v>
          </cell>
          <cell r="AV632">
            <v>40000</v>
          </cell>
          <cell r="AW632">
            <v>700</v>
          </cell>
          <cell r="AX632">
            <v>28000000</v>
          </cell>
          <cell r="AY632">
            <v>3181.818181818182</v>
          </cell>
          <cell r="AZ632">
            <v>127272727.27272728</v>
          </cell>
          <cell r="BA632" t="str">
            <v/>
          </cell>
          <cell r="BB632">
            <v>36000</v>
          </cell>
          <cell r="BC632">
            <v>25200000</v>
          </cell>
          <cell r="BD632">
            <v>114545454.54545455</v>
          </cell>
          <cell r="BE632">
            <v>62.307692307692314</v>
          </cell>
          <cell r="BF632">
            <v>1</v>
          </cell>
          <cell r="BG632">
            <v>0</v>
          </cell>
          <cell r="BH632">
            <v>17000</v>
          </cell>
          <cell r="BI632">
            <v>11900000</v>
          </cell>
          <cell r="BJ632">
            <v>54090909.090909094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 t="str">
            <v/>
          </cell>
          <cell r="BQ632">
            <v>19000</v>
          </cell>
          <cell r="BR632">
            <v>13300000</v>
          </cell>
          <cell r="BS632">
            <v>60454545.454545461</v>
          </cell>
          <cell r="BT632">
            <v>48.857142857142854</v>
          </cell>
          <cell r="BU632">
            <v>1</v>
          </cell>
          <cell r="BV632">
            <v>0</v>
          </cell>
          <cell r="BW632">
            <v>17000</v>
          </cell>
          <cell r="BX632">
            <v>11900000</v>
          </cell>
          <cell r="BY632">
            <v>54090909.090909094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 t="str">
            <v/>
          </cell>
          <cell r="CF632">
            <v>2000</v>
          </cell>
          <cell r="CG632">
            <v>1400000</v>
          </cell>
          <cell r="CH632">
            <v>6363636.3636363642</v>
          </cell>
          <cell r="CI632">
            <v>10</v>
          </cell>
          <cell r="CJ632">
            <v>0</v>
          </cell>
          <cell r="CK632">
            <v>18000</v>
          </cell>
          <cell r="CL632">
            <v>12600000</v>
          </cell>
          <cell r="CM632">
            <v>57272727.272727273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 t="str">
            <v/>
          </cell>
          <cell r="CT632">
            <v>-16000</v>
          </cell>
          <cell r="CU632">
            <v>-11200000</v>
          </cell>
          <cell r="CV632">
            <v>-50909090.909090914</v>
          </cell>
          <cell r="CW632" t="str">
            <v>판매계획 미입력</v>
          </cell>
        </row>
        <row r="633">
          <cell r="D633">
            <v>9302679</v>
          </cell>
          <cell r="E633" t="str">
            <v>[EX]카밍컨트롤세트(클리어세럼10ML+커버크림10ML)</v>
          </cell>
          <cell r="F633">
            <v>8.7999999999999995E-2</v>
          </cell>
          <cell r="G633">
            <v>3</v>
          </cell>
          <cell r="H633">
            <v>0</v>
          </cell>
          <cell r="I633">
            <v>701</v>
          </cell>
          <cell r="J633">
            <v>721</v>
          </cell>
          <cell r="K633">
            <v>2043</v>
          </cell>
          <cell r="L633">
            <v>1</v>
          </cell>
          <cell r="M633">
            <v>0</v>
          </cell>
          <cell r="N633" t="str">
            <v/>
          </cell>
          <cell r="O633" t="str">
            <v/>
          </cell>
          <cell r="P633">
            <v>2043</v>
          </cell>
          <cell r="Q633">
            <v>0</v>
          </cell>
          <cell r="R633">
            <v>0</v>
          </cell>
          <cell r="S633">
            <v>18181.818404307392</v>
          </cell>
          <cell r="T633">
            <v>37145455</v>
          </cell>
          <cell r="U633">
            <v>2043</v>
          </cell>
          <cell r="V633">
            <v>1432143</v>
          </cell>
          <cell r="W633">
            <v>0</v>
          </cell>
          <cell r="X633">
            <v>2043</v>
          </cell>
          <cell r="Y633">
            <v>2443</v>
          </cell>
          <cell r="Z633">
            <v>5541949.0328964405</v>
          </cell>
          <cell r="AA633">
            <v>18181.818404307392</v>
          </cell>
          <cell r="AB633">
            <v>37145455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-5541949.0328964405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1</v>
          </cell>
          <cell r="AQ633">
            <v>0</v>
          </cell>
          <cell r="AR633">
            <v>0</v>
          </cell>
          <cell r="AS633">
            <v>59.293404336277291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1</v>
          </cell>
          <cell r="BG633">
            <v>0</v>
          </cell>
          <cell r="BH633">
            <v>65.881560373641435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-65.881560373641435</v>
          </cell>
          <cell r="BR633">
            <v>0</v>
          </cell>
          <cell r="BS633">
            <v>0</v>
          </cell>
          <cell r="BT633">
            <v>0</v>
          </cell>
          <cell r="BU633">
            <v>1</v>
          </cell>
          <cell r="BV633">
            <v>0</v>
          </cell>
          <cell r="BW633">
            <v>60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-125.88156037364143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60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-185.88156037364143</v>
          </cell>
          <cell r="CU633">
            <v>0</v>
          </cell>
          <cell r="CV633">
            <v>0</v>
          </cell>
          <cell r="CW633">
            <v>0</v>
          </cell>
        </row>
        <row r="634">
          <cell r="D634">
            <v>9305883</v>
          </cell>
          <cell r="E634" t="str">
            <v>[단종][EA]아크네클리어클렌저100ml</v>
          </cell>
          <cell r="F634">
            <v>8.7999999999999995E-2</v>
          </cell>
          <cell r="G634">
            <v>2</v>
          </cell>
          <cell r="H634">
            <v>0</v>
          </cell>
          <cell r="I634">
            <v>702</v>
          </cell>
          <cell r="J634">
            <v>61</v>
          </cell>
          <cell r="K634">
            <v>17</v>
          </cell>
          <cell r="L634">
            <v>1</v>
          </cell>
          <cell r="M634">
            <v>0</v>
          </cell>
          <cell r="N634" t="str">
            <v/>
          </cell>
          <cell r="O634" t="str">
            <v/>
          </cell>
          <cell r="P634">
            <v>34</v>
          </cell>
          <cell r="Q634">
            <v>1999.4705882352941</v>
          </cell>
          <cell r="R634">
            <v>67982</v>
          </cell>
          <cell r="S634">
            <v>4545.3529411764703</v>
          </cell>
          <cell r="T634">
            <v>154542</v>
          </cell>
          <cell r="U634">
            <v>34</v>
          </cell>
          <cell r="V634">
            <v>23868</v>
          </cell>
          <cell r="W634">
            <v>0</v>
          </cell>
          <cell r="X634">
            <v>17</v>
          </cell>
          <cell r="Y634">
            <v>1999.4705882352941</v>
          </cell>
          <cell r="Z634">
            <v>37742.845156836345</v>
          </cell>
          <cell r="AA634">
            <v>4545.3529411764703</v>
          </cell>
          <cell r="AB634">
            <v>77271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17</v>
          </cell>
          <cell r="AJ634">
            <v>1778.7738143037443</v>
          </cell>
          <cell r="AK634">
            <v>30239.154843163655</v>
          </cell>
          <cell r="AL634">
            <v>4545.3529411764703</v>
          </cell>
          <cell r="AM634">
            <v>77271</v>
          </cell>
          <cell r="AN634">
            <v>0</v>
          </cell>
          <cell r="AO634" t="str">
            <v>판매계획 미입력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17</v>
          </cell>
          <cell r="BC634">
            <v>30239.154843163655</v>
          </cell>
          <cell r="BD634">
            <v>77271</v>
          </cell>
          <cell r="BE634" t="str">
            <v>판매계획 미입력</v>
          </cell>
          <cell r="BF634">
            <v>1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17</v>
          </cell>
          <cell r="BR634">
            <v>30239.154843163655</v>
          </cell>
          <cell r="BS634">
            <v>77271</v>
          </cell>
          <cell r="BT634">
            <v>25.081967213114755</v>
          </cell>
          <cell r="BU634">
            <v>1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17</v>
          </cell>
          <cell r="CG634">
            <v>30239.154843163655</v>
          </cell>
          <cell r="CH634">
            <v>77271</v>
          </cell>
          <cell r="CI634">
            <v>12.540983606557377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17</v>
          </cell>
          <cell r="CU634">
            <v>30239.154843163655</v>
          </cell>
          <cell r="CV634">
            <v>77271</v>
          </cell>
          <cell r="CW634">
            <v>8.3606557377049171</v>
          </cell>
        </row>
        <row r="635">
          <cell r="D635">
            <v>9306810</v>
          </cell>
          <cell r="E635" t="str">
            <v>[세트]베리어리페어크림50ml+마스크팩2매입_(판)</v>
          </cell>
          <cell r="F635" t="str">
            <v/>
          </cell>
          <cell r="G635" t="str">
            <v>1</v>
          </cell>
          <cell r="H635">
            <v>0</v>
          </cell>
          <cell r="I635">
            <v>703</v>
          </cell>
          <cell r="J635">
            <v>2000</v>
          </cell>
          <cell r="K635">
            <v>2000</v>
          </cell>
          <cell r="L635">
            <v>1</v>
          </cell>
          <cell r="M635">
            <v>0</v>
          </cell>
          <cell r="N635" t="str">
            <v/>
          </cell>
          <cell r="O635" t="str">
            <v/>
          </cell>
          <cell r="P635">
            <v>2000</v>
          </cell>
          <cell r="Q635">
            <v>3846.4724999999999</v>
          </cell>
          <cell r="R635">
            <v>7692945</v>
          </cell>
          <cell r="S635">
            <v>9090.9089999999997</v>
          </cell>
          <cell r="T635">
            <v>18181818</v>
          </cell>
          <cell r="U635">
            <v>2000</v>
          </cell>
          <cell r="V635">
            <v>1406000</v>
          </cell>
          <cell r="W635">
            <v>0</v>
          </cell>
          <cell r="X635">
            <v>2000</v>
          </cell>
          <cell r="Y635">
            <v>3846.4724999999999</v>
          </cell>
          <cell r="Z635">
            <v>8542073.8411655556</v>
          </cell>
          <cell r="AA635">
            <v>9090.9089999999997</v>
          </cell>
          <cell r="AB635">
            <v>18181818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 t="str">
            <v/>
          </cell>
          <cell r="AI635">
            <v>0</v>
          </cell>
          <cell r="AJ635">
            <v>0</v>
          </cell>
          <cell r="AK635">
            <v>-849128.84116555564</v>
          </cell>
          <cell r="AL635">
            <v>0</v>
          </cell>
          <cell r="AM635">
            <v>0</v>
          </cell>
          <cell r="AN635">
            <v>0</v>
          </cell>
          <cell r="AO635" t="str">
            <v>판매계획 미입력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 t="str">
            <v/>
          </cell>
          <cell r="BB635">
            <v>0</v>
          </cell>
          <cell r="BC635">
            <v>0</v>
          </cell>
          <cell r="BD635">
            <v>0</v>
          </cell>
          <cell r="BE635" t="str">
            <v>판매계획 미입력</v>
          </cell>
          <cell r="BF635">
            <v>1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 t="str">
            <v/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1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 t="str">
            <v/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 t="str">
            <v/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</row>
        <row r="636">
          <cell r="D636">
            <v>9308813</v>
          </cell>
          <cell r="E636" t="str">
            <v>EA]이지듀멜라씨25부스팅앰플7g*2ea(판촉전용)</v>
          </cell>
          <cell r="F636">
            <v>6.0000000000000001E-3</v>
          </cell>
          <cell r="G636">
            <v>3</v>
          </cell>
          <cell r="H636">
            <v>0</v>
          </cell>
          <cell r="I636">
            <v>704</v>
          </cell>
          <cell r="J636">
            <v>550</v>
          </cell>
          <cell r="K636">
            <v>1</v>
          </cell>
          <cell r="L636">
            <v>1</v>
          </cell>
          <cell r="M636">
            <v>0</v>
          </cell>
          <cell r="N636" t="str">
            <v/>
          </cell>
          <cell r="O636" t="str">
            <v/>
          </cell>
          <cell r="P636">
            <v>6</v>
          </cell>
          <cell r="Q636">
            <v>3780.8333333333335</v>
          </cell>
          <cell r="R636">
            <v>22685</v>
          </cell>
          <cell r="S636">
            <v>9091</v>
          </cell>
          <cell r="T636">
            <v>54546</v>
          </cell>
          <cell r="U636">
            <v>6</v>
          </cell>
          <cell r="V636">
            <v>4224</v>
          </cell>
          <cell r="W636">
            <v>0</v>
          </cell>
          <cell r="X636">
            <v>1</v>
          </cell>
          <cell r="Y636">
            <v>3780.8333333333335</v>
          </cell>
          <cell r="Z636">
            <v>4198.1526599336712</v>
          </cell>
          <cell r="AA636">
            <v>9091</v>
          </cell>
          <cell r="AB636">
            <v>9091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5</v>
          </cell>
          <cell r="AJ636">
            <v>3697.3694680132658</v>
          </cell>
          <cell r="AK636">
            <v>18486.847340066328</v>
          </cell>
          <cell r="AL636">
            <v>9091</v>
          </cell>
          <cell r="AM636">
            <v>45455</v>
          </cell>
          <cell r="AN636">
            <v>0</v>
          </cell>
          <cell r="AO636" t="str">
            <v>판매계획 미입력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5</v>
          </cell>
          <cell r="BC636">
            <v>18486.847340066328</v>
          </cell>
          <cell r="BD636">
            <v>45455</v>
          </cell>
          <cell r="BE636" t="str">
            <v>판매계획 미입력</v>
          </cell>
          <cell r="BF636">
            <v>1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5</v>
          </cell>
          <cell r="BR636">
            <v>18486.847340066328</v>
          </cell>
          <cell r="BS636">
            <v>45455</v>
          </cell>
          <cell r="BT636">
            <v>0.81818181818181812</v>
          </cell>
          <cell r="BU636">
            <v>1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5</v>
          </cell>
          <cell r="CG636">
            <v>18486.847340066328</v>
          </cell>
          <cell r="CH636">
            <v>45455</v>
          </cell>
          <cell r="CI636">
            <v>0.40909090909090906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5</v>
          </cell>
          <cell r="CU636">
            <v>18486.847340066328</v>
          </cell>
          <cell r="CV636">
            <v>45455</v>
          </cell>
          <cell r="CW636">
            <v>0.27272727272727271</v>
          </cell>
        </row>
        <row r="637">
          <cell r="D637">
            <v>9308818</v>
          </cell>
          <cell r="E637" t="str">
            <v>[세트]명절용멜라3-스텝스페셜세트(멜라토너,크림,앰플,레티노)</v>
          </cell>
          <cell r="F637" t="str">
            <v/>
          </cell>
          <cell r="G637">
            <v>3</v>
          </cell>
          <cell r="H637">
            <v>0</v>
          </cell>
          <cell r="I637">
            <v>705</v>
          </cell>
          <cell r="J637">
            <v>290.66666666666669</v>
          </cell>
          <cell r="K637">
            <v>101</v>
          </cell>
          <cell r="L637">
            <v>1</v>
          </cell>
          <cell r="M637">
            <v>0</v>
          </cell>
          <cell r="N637" t="str">
            <v/>
          </cell>
          <cell r="O637" t="str">
            <v/>
          </cell>
          <cell r="P637">
            <v>122</v>
          </cell>
          <cell r="Q637">
            <v>15057.344262295082</v>
          </cell>
          <cell r="R637">
            <v>1836996</v>
          </cell>
          <cell r="S637">
            <v>45454.544554455446</v>
          </cell>
          <cell r="T637">
            <v>5545454.435643564</v>
          </cell>
          <cell r="U637">
            <v>122</v>
          </cell>
          <cell r="V637">
            <v>86010</v>
          </cell>
          <cell r="W637">
            <v>0</v>
          </cell>
          <cell r="X637">
            <v>101</v>
          </cell>
          <cell r="Y637">
            <v>15057.346534653465</v>
          </cell>
          <cell r="Z637">
            <v>1688653.3780046324</v>
          </cell>
          <cell r="AA637">
            <v>45454.544554455446</v>
          </cell>
          <cell r="AB637">
            <v>4590909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 t="str">
            <v/>
          </cell>
          <cell r="AI637">
            <v>21</v>
          </cell>
          <cell r="AJ637">
            <v>7063.9343807317891</v>
          </cell>
          <cell r="AK637">
            <v>148342.62199536758</v>
          </cell>
          <cell r="AL637">
            <v>45454.544554455424</v>
          </cell>
          <cell r="AM637">
            <v>954545.43564356398</v>
          </cell>
          <cell r="AN637">
            <v>0</v>
          </cell>
          <cell r="AO637" t="str">
            <v>판매계획 미입력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/>
          </cell>
          <cell r="BB637">
            <v>21</v>
          </cell>
          <cell r="BC637">
            <v>148342.62199536758</v>
          </cell>
          <cell r="BD637">
            <v>954545.43564356386</v>
          </cell>
          <cell r="BE637" t="str">
            <v>판매계획 미입력</v>
          </cell>
          <cell r="BF637">
            <v>1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 t="str">
            <v/>
          </cell>
          <cell r="BQ637">
            <v>21</v>
          </cell>
          <cell r="BR637">
            <v>148342.62199536758</v>
          </cell>
          <cell r="BS637">
            <v>954545.43564356386</v>
          </cell>
          <cell r="BT637">
            <v>6.5022935779816509</v>
          </cell>
          <cell r="BU637">
            <v>1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 t="str">
            <v/>
          </cell>
          <cell r="CF637">
            <v>21</v>
          </cell>
          <cell r="CG637">
            <v>148342.62199536758</v>
          </cell>
          <cell r="CH637">
            <v>954545.43564356386</v>
          </cell>
          <cell r="CI637">
            <v>3.2511467889908254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 t="str">
            <v/>
          </cell>
          <cell r="CT637">
            <v>21</v>
          </cell>
          <cell r="CU637">
            <v>148342.62199536758</v>
          </cell>
          <cell r="CV637">
            <v>954545.43564356386</v>
          </cell>
          <cell r="CW637">
            <v>2.1674311926605503</v>
          </cell>
        </row>
        <row r="638">
          <cell r="D638">
            <v>9313134</v>
          </cell>
          <cell r="E638" t="str">
            <v>이지듀10ppm마이크로샷2700(2개입)_스몰랩</v>
          </cell>
          <cell r="F638">
            <v>0.08</v>
          </cell>
          <cell r="G638" t="str">
            <v>1</v>
          </cell>
          <cell r="H638">
            <v>0</v>
          </cell>
          <cell r="I638">
            <v>707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 t="str">
            <v/>
          </cell>
          <cell r="O638" t="str">
            <v/>
          </cell>
          <cell r="P638">
            <v>0</v>
          </cell>
          <cell r="Q638" t="str">
            <v/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20000</v>
          </cell>
          <cell r="AD638">
            <v>3866.5423999999998</v>
          </cell>
          <cell r="AE638">
            <v>77330848</v>
          </cell>
          <cell r="AF638">
            <v>19332.712</v>
          </cell>
          <cell r="AG638">
            <v>386654240</v>
          </cell>
          <cell r="AH638">
            <v>1600</v>
          </cell>
          <cell r="AI638">
            <v>20000</v>
          </cell>
          <cell r="AJ638">
            <v>3866.5423999999998</v>
          </cell>
          <cell r="AK638">
            <v>77330848</v>
          </cell>
          <cell r="AL638">
            <v>19332.712</v>
          </cell>
          <cell r="AM638">
            <v>386654240</v>
          </cell>
          <cell r="AN638">
            <v>0</v>
          </cell>
          <cell r="AO638" t="str">
            <v>판매계획 미입력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20000</v>
          </cell>
          <cell r="BC638">
            <v>77330848</v>
          </cell>
          <cell r="BD638">
            <v>386654240</v>
          </cell>
          <cell r="BE638" t="str">
            <v>판매계획 미입력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20000</v>
          </cell>
          <cell r="BR638">
            <v>77330848</v>
          </cell>
          <cell r="BS638">
            <v>386654240</v>
          </cell>
          <cell r="BT638" t="str">
            <v>판매계획 미입력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20000</v>
          </cell>
          <cell r="CG638">
            <v>77330848</v>
          </cell>
          <cell r="CH638">
            <v>386654240</v>
          </cell>
          <cell r="CI638" t="str">
            <v>판매계획 미입력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20000</v>
          </cell>
          <cell r="CU638">
            <v>77330848</v>
          </cell>
          <cell r="CV638">
            <v>386654240</v>
          </cell>
          <cell r="CW638" t="str">
            <v>판매계획 미입력</v>
          </cell>
        </row>
        <row r="639">
          <cell r="D639">
            <v>9313169</v>
          </cell>
          <cell r="E639" t="str">
            <v>[임가공][카카오]멜라토닝원데이앰플부스터샷15ML단품</v>
          </cell>
          <cell r="F639" t="str">
            <v/>
          </cell>
          <cell r="G639" t="str">
            <v>1</v>
          </cell>
          <cell r="H639">
            <v>0</v>
          </cell>
          <cell r="I639">
            <v>708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 t="str">
            <v/>
          </cell>
          <cell r="O639" t="str">
            <v/>
          </cell>
          <cell r="P639">
            <v>0</v>
          </cell>
          <cell r="Q639" t="str">
            <v/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50</v>
          </cell>
          <cell r="AD639">
            <v>4742.96</v>
          </cell>
          <cell r="AE639">
            <v>237148</v>
          </cell>
          <cell r="AF639">
            <v>23714.799999999999</v>
          </cell>
          <cell r="AG639">
            <v>1185740</v>
          </cell>
          <cell r="AH639" t="str">
            <v/>
          </cell>
          <cell r="AI639">
            <v>50</v>
          </cell>
          <cell r="AJ639">
            <v>4742.96</v>
          </cell>
          <cell r="AK639">
            <v>237148</v>
          </cell>
          <cell r="AL639">
            <v>23714.799999999999</v>
          </cell>
          <cell r="AM639">
            <v>1185740</v>
          </cell>
          <cell r="AN639">
            <v>0</v>
          </cell>
          <cell r="AO639" t="str">
            <v>판매계획 미입력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 t="str">
            <v/>
          </cell>
          <cell r="BB639">
            <v>50</v>
          </cell>
          <cell r="BC639">
            <v>237148</v>
          </cell>
          <cell r="BD639">
            <v>1185740</v>
          </cell>
          <cell r="BE639" t="str">
            <v>판매계획 미입력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 t="str">
            <v/>
          </cell>
          <cell r="BQ639">
            <v>50</v>
          </cell>
          <cell r="BR639">
            <v>237148</v>
          </cell>
          <cell r="BS639">
            <v>1185740</v>
          </cell>
          <cell r="BT639" t="str">
            <v>판매계획 미입력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 t="str">
            <v/>
          </cell>
          <cell r="CF639">
            <v>50</v>
          </cell>
          <cell r="CG639">
            <v>237148</v>
          </cell>
          <cell r="CH639">
            <v>1185740</v>
          </cell>
          <cell r="CI639" t="str">
            <v>판매계획 미입력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 t="str">
            <v/>
          </cell>
          <cell r="CT639">
            <v>50</v>
          </cell>
          <cell r="CU639">
            <v>237148</v>
          </cell>
          <cell r="CV639">
            <v>1185740</v>
          </cell>
          <cell r="CW639" t="str">
            <v>판매계획 미입력</v>
          </cell>
        </row>
        <row r="640">
          <cell r="D640">
            <v>9313190</v>
          </cell>
          <cell r="E640" t="str">
            <v>[임가공][카카오]멜라토닝원데이앰플부스터샷15ML본품+리필15ML</v>
          </cell>
          <cell r="F640" t="str">
            <v/>
          </cell>
          <cell r="G640" t="str">
            <v>1</v>
          </cell>
          <cell r="H640">
            <v>0</v>
          </cell>
          <cell r="I640">
            <v>709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 t="str">
            <v/>
          </cell>
          <cell r="O640" t="str">
            <v/>
          </cell>
          <cell r="P640">
            <v>0</v>
          </cell>
          <cell r="Q640" t="str">
            <v/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50</v>
          </cell>
          <cell r="AD640">
            <v>8209.82</v>
          </cell>
          <cell r="AE640">
            <v>410491</v>
          </cell>
          <cell r="AF640">
            <v>41049.1</v>
          </cell>
          <cell r="AG640">
            <v>2052455</v>
          </cell>
          <cell r="AH640" t="str">
            <v/>
          </cell>
          <cell r="AI640">
            <v>50</v>
          </cell>
          <cell r="AJ640">
            <v>8209.82</v>
          </cell>
          <cell r="AK640">
            <v>410491</v>
          </cell>
          <cell r="AL640">
            <v>41049.1</v>
          </cell>
          <cell r="AM640">
            <v>2052455</v>
          </cell>
          <cell r="AN640">
            <v>0</v>
          </cell>
          <cell r="AO640" t="str">
            <v>판매계획 미입력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 t="str">
            <v/>
          </cell>
          <cell r="BB640">
            <v>50</v>
          </cell>
          <cell r="BC640">
            <v>410491</v>
          </cell>
          <cell r="BD640">
            <v>2052455</v>
          </cell>
          <cell r="BE640" t="str">
            <v>판매계획 미입력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 t="str">
            <v/>
          </cell>
          <cell r="BQ640">
            <v>50</v>
          </cell>
          <cell r="BR640">
            <v>410491</v>
          </cell>
          <cell r="BS640">
            <v>2052455</v>
          </cell>
          <cell r="BT640" t="str">
            <v>판매계획 미입력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 t="str">
            <v/>
          </cell>
          <cell r="CF640">
            <v>50</v>
          </cell>
          <cell r="CG640">
            <v>410491</v>
          </cell>
          <cell r="CH640">
            <v>2052455</v>
          </cell>
          <cell r="CI640" t="str">
            <v>판매계획 미입력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 t="str">
            <v/>
          </cell>
          <cell r="CT640">
            <v>50</v>
          </cell>
          <cell r="CU640">
            <v>410491</v>
          </cell>
          <cell r="CV640">
            <v>2052455</v>
          </cell>
          <cell r="CW640" t="str">
            <v>판매계획 미입력</v>
          </cell>
        </row>
        <row r="641">
          <cell r="D641">
            <v>1300271</v>
          </cell>
          <cell r="E641" t="str">
            <v>대웅이지에프원료(동결원액)4mg/1ml</v>
          </cell>
          <cell r="J641">
            <v>0</v>
          </cell>
          <cell r="K641">
            <v>0</v>
          </cell>
          <cell r="P641">
            <v>263.26499999999999</v>
          </cell>
          <cell r="Q641">
            <v>10539.999620154598</v>
          </cell>
          <cell r="R641">
            <v>2774813</v>
          </cell>
          <cell r="S641">
            <v>52699.998100772988</v>
          </cell>
          <cell r="T641">
            <v>13874065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5750</v>
          </cell>
          <cell r="AD641">
            <v>10540</v>
          </cell>
          <cell r="AE641">
            <v>60605000</v>
          </cell>
          <cell r="AF641">
            <v>52700</v>
          </cell>
          <cell r="AG641">
            <v>303025000</v>
          </cell>
          <cell r="AI641">
            <v>6013.2650000000003</v>
          </cell>
          <cell r="AJ641">
            <v>10539.999983370099</v>
          </cell>
          <cell r="AK641">
            <v>63379813</v>
          </cell>
          <cell r="AL641">
            <v>52699.999916850495</v>
          </cell>
          <cell r="AM641">
            <v>316899065</v>
          </cell>
          <cell r="AS641">
            <v>0</v>
          </cell>
          <cell r="AT641">
            <v>0</v>
          </cell>
          <cell r="AU641">
            <v>0</v>
          </cell>
          <cell r="AV641">
            <v>1000</v>
          </cell>
          <cell r="AW641">
            <v>10539.999983370099</v>
          </cell>
          <cell r="AX641">
            <v>10539999.983370099</v>
          </cell>
          <cell r="AY641">
            <v>52699.999916850495</v>
          </cell>
          <cell r="BB641">
            <v>7013.2650000000003</v>
          </cell>
          <cell r="BC641">
            <v>73919812.983370095</v>
          </cell>
          <cell r="BD641">
            <v>369599064.91685051</v>
          </cell>
          <cell r="BE641" t="str">
            <v>판매계획 미입력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7013.2650000000003</v>
          </cell>
          <cell r="BR641">
            <v>73919812.983370095</v>
          </cell>
          <cell r="BS641">
            <v>369599064.91685051</v>
          </cell>
          <cell r="BT641" t="str">
            <v>판매계획 미입력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7013.2650000000003</v>
          </cell>
          <cell r="CG641">
            <v>73919812.983370095</v>
          </cell>
          <cell r="CH641">
            <v>369599064.91685051</v>
          </cell>
          <cell r="CI641" t="str">
            <v>판매계획 미입력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7013.2650000000003</v>
          </cell>
          <cell r="CU641">
            <v>73919812.983370095</v>
          </cell>
          <cell r="CV641">
            <v>369599064.91685051</v>
          </cell>
          <cell r="CW641" t="str">
            <v>판매계획 미입력</v>
          </cell>
        </row>
        <row r="642">
          <cell r="D642">
            <v>1301470</v>
          </cell>
          <cell r="E642" t="str">
            <v>디엔코스메틱스이지듀멀티비타앰플클렌저(사급) 1g</v>
          </cell>
          <cell r="J642">
            <v>0</v>
          </cell>
          <cell r="K642">
            <v>0</v>
          </cell>
          <cell r="P642">
            <v>41455.78</v>
          </cell>
          <cell r="Q642">
            <v>11.999991316048089</v>
          </cell>
          <cell r="R642">
            <v>497469</v>
          </cell>
          <cell r="S642">
            <v>59.999956580240443</v>
          </cell>
          <cell r="T642">
            <v>2487345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I642">
            <v>41455.78</v>
          </cell>
          <cell r="AJ642">
            <v>11.999991316048089</v>
          </cell>
          <cell r="AK642">
            <v>497469</v>
          </cell>
          <cell r="AL642">
            <v>59.999956580240443</v>
          </cell>
          <cell r="AM642">
            <v>2487345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BB642">
            <v>41455.78</v>
          </cell>
          <cell r="BC642">
            <v>497469</v>
          </cell>
          <cell r="BD642">
            <v>2487345</v>
          </cell>
          <cell r="BE642" t="str">
            <v>판매계획 미입력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41455.78</v>
          </cell>
          <cell r="BR642">
            <v>497469</v>
          </cell>
          <cell r="BS642">
            <v>2487345</v>
          </cell>
          <cell r="BT642" t="str">
            <v>판매계획 미입력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41455.78</v>
          </cell>
          <cell r="CG642">
            <v>497469</v>
          </cell>
          <cell r="CH642">
            <v>2487345</v>
          </cell>
          <cell r="CI642" t="str">
            <v>판매계획 미입력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41455.78</v>
          </cell>
          <cell r="CU642">
            <v>497469</v>
          </cell>
          <cell r="CV642">
            <v>2487345</v>
          </cell>
          <cell r="CW642" t="str">
            <v>판매계획 미입력</v>
          </cell>
        </row>
        <row r="643">
          <cell r="D643">
            <v>1301761</v>
          </cell>
          <cell r="E643" t="str">
            <v>DWRX-CICLE(DNCOSMETICS_CP)마이크로니들파티클</v>
          </cell>
          <cell r="J643">
            <v>0</v>
          </cell>
          <cell r="K643">
            <v>0</v>
          </cell>
          <cell r="P643">
            <v>1130.1400000000001</v>
          </cell>
          <cell r="Q643">
            <v>40000</v>
          </cell>
          <cell r="R643">
            <v>45205600</v>
          </cell>
          <cell r="S643">
            <v>200000</v>
          </cell>
          <cell r="T643">
            <v>226028000.00000003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I643">
            <v>1130.1400000000001</v>
          </cell>
          <cell r="AJ643">
            <v>40000</v>
          </cell>
          <cell r="AK643">
            <v>45205600</v>
          </cell>
          <cell r="AL643">
            <v>200000</v>
          </cell>
          <cell r="AM643">
            <v>226028000.00000003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BB643">
            <v>1130.1400000000001</v>
          </cell>
          <cell r="BC643">
            <v>45205600.000000007</v>
          </cell>
          <cell r="BD643">
            <v>226028000.00000003</v>
          </cell>
          <cell r="BE643" t="str">
            <v>판매계획 미입력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1130.1400000000001</v>
          </cell>
          <cell r="BR643">
            <v>45205600.000000007</v>
          </cell>
          <cell r="BS643">
            <v>226028000.00000003</v>
          </cell>
          <cell r="BT643" t="str">
            <v>판매계획 미입력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1130.1400000000001</v>
          </cell>
          <cell r="CG643">
            <v>45205600.000000007</v>
          </cell>
          <cell r="CH643">
            <v>226028000.00000003</v>
          </cell>
          <cell r="CI643" t="str">
            <v>판매계획 미입력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1130.1400000000001</v>
          </cell>
          <cell r="CU643">
            <v>45205600.000000007</v>
          </cell>
          <cell r="CV643">
            <v>226028000.00000003</v>
          </cell>
          <cell r="CW643" t="str">
            <v>판매계획 미입력</v>
          </cell>
        </row>
        <row r="644">
          <cell r="D644">
            <v>2300779</v>
          </cell>
          <cell r="E644" t="str">
            <v>[판촉물_부자재][EA]대형쇼핑백(고급)(28*7.5*32)</v>
          </cell>
          <cell r="J644">
            <v>0</v>
          </cell>
          <cell r="K644">
            <v>0</v>
          </cell>
          <cell r="P644">
            <v>10</v>
          </cell>
          <cell r="Q644">
            <v>592.20000000000005</v>
          </cell>
          <cell r="R644">
            <v>5922</v>
          </cell>
          <cell r="S644">
            <v>2961</v>
          </cell>
          <cell r="T644">
            <v>29610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I644">
            <v>10</v>
          </cell>
          <cell r="AJ644">
            <v>592.20000000000005</v>
          </cell>
          <cell r="AK644">
            <v>5922</v>
          </cell>
          <cell r="AL644">
            <v>2961</v>
          </cell>
          <cell r="AM644">
            <v>29610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BB644">
            <v>10</v>
          </cell>
          <cell r="BC644">
            <v>5922</v>
          </cell>
          <cell r="BD644">
            <v>29610</v>
          </cell>
          <cell r="BE644" t="str">
            <v>판매계획 미입력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10</v>
          </cell>
          <cell r="BR644">
            <v>5922</v>
          </cell>
          <cell r="BS644">
            <v>29610</v>
          </cell>
          <cell r="BT644" t="str">
            <v>판매계획 미입력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10</v>
          </cell>
          <cell r="CG644">
            <v>5922</v>
          </cell>
          <cell r="CH644">
            <v>29610</v>
          </cell>
          <cell r="CI644" t="str">
            <v>판매계획 미입력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10</v>
          </cell>
          <cell r="CU644">
            <v>5922</v>
          </cell>
          <cell r="CV644">
            <v>29610</v>
          </cell>
          <cell r="CW644" t="str">
            <v>판매계획 미입력</v>
          </cell>
        </row>
        <row r="645">
          <cell r="D645">
            <v>2301060</v>
          </cell>
          <cell r="E645" t="str">
            <v>[판촉물_부자재][RX]워터풀수딩크림50ML(영문라벨)</v>
          </cell>
          <cell r="J645">
            <v>0</v>
          </cell>
          <cell r="K645">
            <v>0</v>
          </cell>
          <cell r="P645">
            <v>425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I645">
            <v>425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BB645">
            <v>425</v>
          </cell>
          <cell r="BC645">
            <v>0</v>
          </cell>
          <cell r="BD645">
            <v>0</v>
          </cell>
          <cell r="BE645" t="str">
            <v>판매계획 미입력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425</v>
          </cell>
          <cell r="BR645">
            <v>0</v>
          </cell>
          <cell r="BS645">
            <v>0</v>
          </cell>
          <cell r="BT645" t="str">
            <v>판매계획 미입력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425</v>
          </cell>
          <cell r="CG645">
            <v>0</v>
          </cell>
          <cell r="CH645">
            <v>0</v>
          </cell>
          <cell r="CI645" t="str">
            <v>판매계획 미입력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425</v>
          </cell>
          <cell r="CU645">
            <v>0</v>
          </cell>
          <cell r="CV645">
            <v>0</v>
          </cell>
          <cell r="CW645" t="str">
            <v>판매계획 미입력</v>
          </cell>
        </row>
        <row r="646">
          <cell r="D646">
            <v>2301063</v>
          </cell>
          <cell r="E646" t="str">
            <v>[판촉물_부자재][RX]센시티브베리어인텐시브150ml(영문라벨)</v>
          </cell>
          <cell r="J646">
            <v>0</v>
          </cell>
          <cell r="K646">
            <v>0</v>
          </cell>
          <cell r="P646">
            <v>895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I646">
            <v>895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BB646">
            <v>895</v>
          </cell>
          <cell r="BC646">
            <v>0</v>
          </cell>
          <cell r="BD646">
            <v>0</v>
          </cell>
          <cell r="BE646" t="str">
            <v>판매계획 미입력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895</v>
          </cell>
          <cell r="BR646">
            <v>0</v>
          </cell>
          <cell r="BS646">
            <v>0</v>
          </cell>
          <cell r="BT646" t="str">
            <v>판매계획 미입력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895</v>
          </cell>
          <cell r="CG646">
            <v>0</v>
          </cell>
          <cell r="CH646">
            <v>0</v>
          </cell>
          <cell r="CI646" t="str">
            <v>판매계획 미입력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895</v>
          </cell>
          <cell r="CU646">
            <v>0</v>
          </cell>
          <cell r="CV646">
            <v>0</v>
          </cell>
          <cell r="CW646" t="str">
            <v>판매계획 미입력</v>
          </cell>
        </row>
        <row r="647">
          <cell r="D647">
            <v>2301743</v>
          </cell>
          <cell r="E647" t="str">
            <v>[판촉물_부자재][EA]디더블유이지에프콜라겐실크림앰플55g_아마존영문라벨</v>
          </cell>
          <cell r="J647">
            <v>0</v>
          </cell>
          <cell r="K647">
            <v>0</v>
          </cell>
          <cell r="P647">
            <v>1583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I647">
            <v>1583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BB647">
            <v>1583</v>
          </cell>
          <cell r="BC647">
            <v>0</v>
          </cell>
          <cell r="BD647">
            <v>0</v>
          </cell>
          <cell r="BE647" t="str">
            <v>판매계획 미입력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1583</v>
          </cell>
          <cell r="BR647">
            <v>0</v>
          </cell>
          <cell r="BS647">
            <v>0</v>
          </cell>
          <cell r="BT647" t="str">
            <v>판매계획 미입력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1583</v>
          </cell>
          <cell r="CG647">
            <v>0</v>
          </cell>
          <cell r="CH647">
            <v>0</v>
          </cell>
          <cell r="CI647" t="str">
            <v>판매계획 미입력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1583</v>
          </cell>
          <cell r="CU647">
            <v>0</v>
          </cell>
          <cell r="CV647">
            <v>0</v>
          </cell>
          <cell r="CW647" t="str">
            <v>판매계획 미입력</v>
          </cell>
        </row>
        <row r="648">
          <cell r="D648">
            <v>2302022</v>
          </cell>
          <cell r="E648" t="str">
            <v>[판촉물_부자재][EA]멜라토닝원데이앰플(1ml*7ea)_전성분라벨</v>
          </cell>
          <cell r="J648">
            <v>0</v>
          </cell>
          <cell r="K648">
            <v>0</v>
          </cell>
          <cell r="P648">
            <v>700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I648">
            <v>700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BB648">
            <v>700</v>
          </cell>
          <cell r="BC648">
            <v>0</v>
          </cell>
          <cell r="BD648">
            <v>0</v>
          </cell>
          <cell r="BE648" t="str">
            <v>판매계획 미입력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700</v>
          </cell>
          <cell r="BR648">
            <v>0</v>
          </cell>
          <cell r="BS648">
            <v>0</v>
          </cell>
          <cell r="BT648" t="str">
            <v>판매계획 미입력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700</v>
          </cell>
          <cell r="CG648">
            <v>0</v>
          </cell>
          <cell r="CH648">
            <v>0</v>
          </cell>
          <cell r="CI648" t="str">
            <v>판매계획 미입력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700</v>
          </cell>
          <cell r="CU648">
            <v>0</v>
          </cell>
          <cell r="CV648">
            <v>0</v>
          </cell>
          <cell r="CW648" t="str">
            <v>판매계획 미입력</v>
          </cell>
        </row>
        <row r="649">
          <cell r="D649">
            <v>2302158</v>
          </cell>
          <cell r="E649" t="str">
            <v>[판촉물부자재]DW멜라토닝원데이앰플세트(30ml*6ea)청용에디션_슬리브</v>
          </cell>
          <cell r="J649">
            <v>0</v>
          </cell>
          <cell r="K649">
            <v>0</v>
          </cell>
          <cell r="P649">
            <v>700</v>
          </cell>
          <cell r="Q649">
            <v>600</v>
          </cell>
          <cell r="R649">
            <v>420000</v>
          </cell>
          <cell r="S649">
            <v>3000</v>
          </cell>
          <cell r="T649">
            <v>2100000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I649">
            <v>700</v>
          </cell>
          <cell r="AJ649">
            <v>600</v>
          </cell>
          <cell r="AK649">
            <v>420000</v>
          </cell>
          <cell r="AL649">
            <v>3000</v>
          </cell>
          <cell r="AM649">
            <v>2100000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BB649">
            <v>700</v>
          </cell>
          <cell r="BC649">
            <v>420000</v>
          </cell>
          <cell r="BD649">
            <v>2100000</v>
          </cell>
          <cell r="BE649" t="str">
            <v>판매계획 미입력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700</v>
          </cell>
          <cell r="BR649">
            <v>420000</v>
          </cell>
          <cell r="BS649">
            <v>2100000</v>
          </cell>
          <cell r="BT649" t="str">
            <v>판매계획 미입력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700</v>
          </cell>
          <cell r="CG649">
            <v>420000</v>
          </cell>
          <cell r="CH649">
            <v>2100000</v>
          </cell>
          <cell r="CI649" t="str">
            <v>판매계획 미입력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700</v>
          </cell>
          <cell r="CU649">
            <v>420000</v>
          </cell>
          <cell r="CV649">
            <v>2100000</v>
          </cell>
          <cell r="CW649" t="str">
            <v>판매계획 미입력</v>
          </cell>
        </row>
        <row r="650">
          <cell r="D650">
            <v>2302159</v>
          </cell>
          <cell r="E650" t="str">
            <v>[판촉물부자재]DW멜라토닝원데이앰플세트(30ml*6ea)청용에디션_트레이</v>
          </cell>
          <cell r="J650">
            <v>0</v>
          </cell>
          <cell r="K650">
            <v>0</v>
          </cell>
          <cell r="P650">
            <v>700</v>
          </cell>
          <cell r="Q650">
            <v>500</v>
          </cell>
          <cell r="R650">
            <v>350000</v>
          </cell>
          <cell r="S650">
            <v>2500</v>
          </cell>
          <cell r="T650">
            <v>1750000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I650">
            <v>700</v>
          </cell>
          <cell r="AJ650">
            <v>500</v>
          </cell>
          <cell r="AK650">
            <v>350000</v>
          </cell>
          <cell r="AL650">
            <v>2500</v>
          </cell>
          <cell r="AM650">
            <v>1750000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BB650">
            <v>700</v>
          </cell>
          <cell r="BC650">
            <v>350000</v>
          </cell>
          <cell r="BD650">
            <v>1750000</v>
          </cell>
          <cell r="BE650" t="str">
            <v>판매계획 미입력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700</v>
          </cell>
          <cell r="BR650">
            <v>350000</v>
          </cell>
          <cell r="BS650">
            <v>1750000</v>
          </cell>
          <cell r="BT650" t="str">
            <v>판매계획 미입력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700</v>
          </cell>
          <cell r="CG650">
            <v>350000</v>
          </cell>
          <cell r="CH650">
            <v>1750000</v>
          </cell>
          <cell r="CI650" t="str">
            <v>판매계획 미입력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700</v>
          </cell>
          <cell r="CU650">
            <v>350000</v>
          </cell>
          <cell r="CV650">
            <v>1750000</v>
          </cell>
          <cell r="CW650" t="str">
            <v>판매계획 미입력</v>
          </cell>
        </row>
        <row r="651">
          <cell r="D651">
            <v>2302175</v>
          </cell>
          <cell r="E651" t="str">
            <v>[판촉물부자재]아크네클리어클렌저100ml+필세럼2개입_세트케이스</v>
          </cell>
          <cell r="J651">
            <v>0</v>
          </cell>
          <cell r="K651">
            <v>0</v>
          </cell>
          <cell r="P651">
            <v>340</v>
          </cell>
          <cell r="Q651">
            <v>215</v>
          </cell>
          <cell r="R651">
            <v>73100</v>
          </cell>
          <cell r="S651">
            <v>1075</v>
          </cell>
          <cell r="T651">
            <v>365500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I651">
            <v>340</v>
          </cell>
          <cell r="AJ651">
            <v>215</v>
          </cell>
          <cell r="AK651">
            <v>73100</v>
          </cell>
          <cell r="AL651">
            <v>1075</v>
          </cell>
          <cell r="AM651">
            <v>365500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BB651">
            <v>340</v>
          </cell>
          <cell r="BC651">
            <v>73100</v>
          </cell>
          <cell r="BD651">
            <v>365500</v>
          </cell>
          <cell r="BE651" t="str">
            <v>판매계획 미입력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340</v>
          </cell>
          <cell r="BR651">
            <v>73100</v>
          </cell>
          <cell r="BS651">
            <v>365500</v>
          </cell>
          <cell r="BT651" t="str">
            <v>판매계획 미입력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340</v>
          </cell>
          <cell r="CG651">
            <v>73100</v>
          </cell>
          <cell r="CH651">
            <v>365500</v>
          </cell>
          <cell r="CI651" t="str">
            <v>판매계획 미입력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340</v>
          </cell>
          <cell r="CU651">
            <v>73100</v>
          </cell>
          <cell r="CV651">
            <v>365500</v>
          </cell>
          <cell r="CW651" t="str">
            <v>판매계획 미입력</v>
          </cell>
        </row>
        <row r="652">
          <cell r="D652">
            <v>2302230</v>
          </cell>
          <cell r="E652" t="str">
            <v>[판촉물_부자재][CX]링클솔루션스킨케어(리뉴얼)소프너미니어처_용기</v>
          </cell>
          <cell r="J652">
            <v>0</v>
          </cell>
          <cell r="K652">
            <v>0</v>
          </cell>
          <cell r="P652">
            <v>8318</v>
          </cell>
          <cell r="Q652">
            <v>150</v>
          </cell>
          <cell r="R652">
            <v>1247700</v>
          </cell>
          <cell r="S652">
            <v>750</v>
          </cell>
          <cell r="T652">
            <v>6238500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I652">
            <v>8318</v>
          </cell>
          <cell r="AJ652">
            <v>150</v>
          </cell>
          <cell r="AK652">
            <v>1247700</v>
          </cell>
          <cell r="AL652">
            <v>750</v>
          </cell>
          <cell r="AM652">
            <v>6238500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BB652">
            <v>8318</v>
          </cell>
          <cell r="BC652">
            <v>1247700</v>
          </cell>
          <cell r="BD652">
            <v>6238500</v>
          </cell>
          <cell r="BE652" t="str">
            <v>판매계획 미입력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8318</v>
          </cell>
          <cell r="BR652">
            <v>1247700</v>
          </cell>
          <cell r="BS652">
            <v>6238500</v>
          </cell>
          <cell r="BT652" t="str">
            <v>판매계획 미입력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8318</v>
          </cell>
          <cell r="CG652">
            <v>1247700</v>
          </cell>
          <cell r="CH652">
            <v>6238500</v>
          </cell>
          <cell r="CI652" t="str">
            <v>판매계획 미입력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8318</v>
          </cell>
          <cell r="CU652">
            <v>1247700</v>
          </cell>
          <cell r="CV652">
            <v>6238500</v>
          </cell>
          <cell r="CW652" t="str">
            <v>판매계획 미입력</v>
          </cell>
        </row>
        <row r="653">
          <cell r="D653">
            <v>2302231</v>
          </cell>
          <cell r="E653" t="str">
            <v>[판촉물_부자재][CX]링클솔루션스킨케어(리뉴얼)에멀전미니어처_용기</v>
          </cell>
          <cell r="J653">
            <v>0</v>
          </cell>
          <cell r="K653">
            <v>0</v>
          </cell>
          <cell r="P653">
            <v>7630</v>
          </cell>
          <cell r="Q653">
            <v>150</v>
          </cell>
          <cell r="R653">
            <v>1144500</v>
          </cell>
          <cell r="S653">
            <v>750</v>
          </cell>
          <cell r="T653">
            <v>5722500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I653">
            <v>7630</v>
          </cell>
          <cell r="AJ653">
            <v>150</v>
          </cell>
          <cell r="AK653">
            <v>1144500</v>
          </cell>
          <cell r="AL653">
            <v>750</v>
          </cell>
          <cell r="AM653">
            <v>5722500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BB653">
            <v>7630</v>
          </cell>
          <cell r="BC653">
            <v>1144500</v>
          </cell>
          <cell r="BD653">
            <v>5722500</v>
          </cell>
          <cell r="BE653" t="str">
            <v>판매계획 미입력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7630</v>
          </cell>
          <cell r="BR653">
            <v>1144500</v>
          </cell>
          <cell r="BS653">
            <v>5722500</v>
          </cell>
          <cell r="BT653" t="str">
            <v>판매계획 미입력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7630</v>
          </cell>
          <cell r="CG653">
            <v>1144500</v>
          </cell>
          <cell r="CH653">
            <v>5722500</v>
          </cell>
          <cell r="CI653" t="str">
            <v>판매계획 미입력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7630</v>
          </cell>
          <cell r="CU653">
            <v>1144500</v>
          </cell>
          <cell r="CV653">
            <v>5722500</v>
          </cell>
          <cell r="CW653" t="str">
            <v>판매계획 미입력</v>
          </cell>
        </row>
        <row r="654">
          <cell r="D654">
            <v>2302232</v>
          </cell>
          <cell r="E654" t="str">
            <v>[판촉물_부자재][CX]링클솔루션스킨케어(리뉴얼)소프너/에멀전미니어처_캡</v>
          </cell>
          <cell r="J654">
            <v>0</v>
          </cell>
          <cell r="K654">
            <v>0</v>
          </cell>
          <cell r="P654">
            <v>17880</v>
          </cell>
          <cell r="Q654">
            <v>50</v>
          </cell>
          <cell r="R654">
            <v>894000</v>
          </cell>
          <cell r="S654">
            <v>250</v>
          </cell>
          <cell r="T654">
            <v>4470000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I654">
            <v>17880</v>
          </cell>
          <cell r="AJ654">
            <v>50</v>
          </cell>
          <cell r="AK654">
            <v>894000</v>
          </cell>
          <cell r="AL654">
            <v>250</v>
          </cell>
          <cell r="AM654">
            <v>4470000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BB654">
            <v>17880</v>
          </cell>
          <cell r="BC654">
            <v>894000</v>
          </cell>
          <cell r="BD654">
            <v>4470000</v>
          </cell>
          <cell r="BE654" t="str">
            <v>판매계획 미입력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17880</v>
          </cell>
          <cell r="BR654">
            <v>894000</v>
          </cell>
          <cell r="BS654">
            <v>4470000</v>
          </cell>
          <cell r="BT654" t="str">
            <v>판매계획 미입력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17880</v>
          </cell>
          <cell r="CG654">
            <v>894000</v>
          </cell>
          <cell r="CH654">
            <v>4470000</v>
          </cell>
          <cell r="CI654" t="str">
            <v>판매계획 미입력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17880</v>
          </cell>
          <cell r="CU654">
            <v>894000</v>
          </cell>
          <cell r="CV654">
            <v>4470000</v>
          </cell>
          <cell r="CW654" t="str">
            <v>판매계획 미입력</v>
          </cell>
        </row>
        <row r="655">
          <cell r="D655">
            <v>2302233</v>
          </cell>
          <cell r="E655" t="str">
            <v>[판촉물_부자재][CX]링클솔루션스킨케어(리뉴얼)소프너/에멀전미니_박킹</v>
          </cell>
          <cell r="J655">
            <v>0</v>
          </cell>
          <cell r="K655">
            <v>0</v>
          </cell>
          <cell r="P655">
            <v>17630</v>
          </cell>
          <cell r="Q655">
            <v>10</v>
          </cell>
          <cell r="R655">
            <v>176300</v>
          </cell>
          <cell r="S655">
            <v>50</v>
          </cell>
          <cell r="T655">
            <v>881500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I655">
            <v>17630</v>
          </cell>
          <cell r="AJ655">
            <v>10</v>
          </cell>
          <cell r="AK655">
            <v>176300</v>
          </cell>
          <cell r="AL655">
            <v>50</v>
          </cell>
          <cell r="AM655">
            <v>881500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BB655">
            <v>17630</v>
          </cell>
          <cell r="BC655">
            <v>176300</v>
          </cell>
          <cell r="BD655">
            <v>881500</v>
          </cell>
          <cell r="BE655" t="str">
            <v>판매계획 미입력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17630</v>
          </cell>
          <cell r="BR655">
            <v>176300</v>
          </cell>
          <cell r="BS655">
            <v>881500</v>
          </cell>
          <cell r="BT655" t="str">
            <v>판매계획 미입력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17630</v>
          </cell>
          <cell r="CG655">
            <v>176300</v>
          </cell>
          <cell r="CH655">
            <v>881500</v>
          </cell>
          <cell r="CI655" t="str">
            <v>판매계획 미입력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17630</v>
          </cell>
          <cell r="CU655">
            <v>176300</v>
          </cell>
          <cell r="CV655">
            <v>881500</v>
          </cell>
          <cell r="CW655" t="str">
            <v>판매계획 미입력</v>
          </cell>
        </row>
        <row r="656">
          <cell r="D656">
            <v>2302234</v>
          </cell>
          <cell r="E656" t="str">
            <v>[판촉물_부자재][CX]링클솔루션스킨케어세트(리뉴얼)_봉합라벨(공용)</v>
          </cell>
          <cell r="J656">
            <v>0</v>
          </cell>
          <cell r="K656">
            <v>0</v>
          </cell>
          <cell r="P656">
            <v>1600</v>
          </cell>
          <cell r="Q656">
            <v>50.784999999999997</v>
          </cell>
          <cell r="R656">
            <v>81256</v>
          </cell>
          <cell r="S656">
            <v>253.92499999999998</v>
          </cell>
          <cell r="T656">
            <v>406280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I656">
            <v>1600</v>
          </cell>
          <cell r="AJ656">
            <v>50.784999999999997</v>
          </cell>
          <cell r="AK656">
            <v>81256</v>
          </cell>
          <cell r="AL656">
            <v>253.92500000000001</v>
          </cell>
          <cell r="AM656">
            <v>406280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BB656">
            <v>1600</v>
          </cell>
          <cell r="BC656">
            <v>81256</v>
          </cell>
          <cell r="BD656">
            <v>406280</v>
          </cell>
          <cell r="BE656" t="str">
            <v>판매계획 미입력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1600</v>
          </cell>
          <cell r="BR656">
            <v>81256</v>
          </cell>
          <cell r="BS656">
            <v>406280</v>
          </cell>
          <cell r="BT656" t="str">
            <v>판매계획 미입력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1600</v>
          </cell>
          <cell r="CG656">
            <v>81256</v>
          </cell>
          <cell r="CH656">
            <v>406280</v>
          </cell>
          <cell r="CI656" t="str">
            <v>판매계획 미입력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1600</v>
          </cell>
          <cell r="CU656">
            <v>81256</v>
          </cell>
          <cell r="CV656">
            <v>406280</v>
          </cell>
          <cell r="CW656" t="str">
            <v>판매계획 미입력</v>
          </cell>
        </row>
        <row r="657">
          <cell r="D657">
            <v>2302235</v>
          </cell>
          <cell r="E657" t="str">
            <v>[판촉물_부자재]디엔컴퍼니이지듀RX포스트레이저에센스토너30ML_용기</v>
          </cell>
          <cell r="J657">
            <v>0</v>
          </cell>
          <cell r="K657">
            <v>0</v>
          </cell>
          <cell r="P657">
            <v>4780</v>
          </cell>
          <cell r="Q657">
            <v>470</v>
          </cell>
          <cell r="R657">
            <v>2246600</v>
          </cell>
          <cell r="S657">
            <v>2350</v>
          </cell>
          <cell r="T657">
            <v>11233000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I657">
            <v>4780</v>
          </cell>
          <cell r="AJ657">
            <v>470</v>
          </cell>
          <cell r="AK657">
            <v>2246600</v>
          </cell>
          <cell r="AL657">
            <v>2350</v>
          </cell>
          <cell r="AM657">
            <v>11233000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BB657">
            <v>4780</v>
          </cell>
          <cell r="BC657">
            <v>2246600</v>
          </cell>
          <cell r="BD657">
            <v>11233000</v>
          </cell>
          <cell r="BE657" t="str">
            <v>판매계획 미입력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4780</v>
          </cell>
          <cell r="BR657">
            <v>2246600</v>
          </cell>
          <cell r="BS657">
            <v>11233000</v>
          </cell>
          <cell r="BT657" t="str">
            <v>판매계획 미입력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4780</v>
          </cell>
          <cell r="CG657">
            <v>2246600</v>
          </cell>
          <cell r="CH657">
            <v>11233000</v>
          </cell>
          <cell r="CI657" t="str">
            <v>판매계획 미입력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4780</v>
          </cell>
          <cell r="CU657">
            <v>2246600</v>
          </cell>
          <cell r="CV657">
            <v>11233000</v>
          </cell>
          <cell r="CW657" t="str">
            <v>판매계획 미입력</v>
          </cell>
        </row>
        <row r="658">
          <cell r="D658">
            <v>2302236</v>
          </cell>
          <cell r="E658" t="str">
            <v>[판촉물_부자재]디엔컴퍼니이지듀RX포스트레이저에센스토너30ML_캡</v>
          </cell>
          <cell r="J658">
            <v>0</v>
          </cell>
          <cell r="K658">
            <v>0</v>
          </cell>
          <cell r="P658">
            <v>4785</v>
          </cell>
          <cell r="Q658">
            <v>185</v>
          </cell>
          <cell r="R658">
            <v>885225</v>
          </cell>
          <cell r="S658">
            <v>925</v>
          </cell>
          <cell r="T658">
            <v>4426125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I658">
            <v>4785</v>
          </cell>
          <cell r="AJ658">
            <v>185</v>
          </cell>
          <cell r="AK658">
            <v>885225</v>
          </cell>
          <cell r="AL658">
            <v>925</v>
          </cell>
          <cell r="AM658">
            <v>4426125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BB658">
            <v>4785</v>
          </cell>
          <cell r="BC658">
            <v>885225</v>
          </cell>
          <cell r="BD658">
            <v>4426125</v>
          </cell>
          <cell r="BE658" t="str">
            <v>판매계획 미입력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4785</v>
          </cell>
          <cell r="BR658">
            <v>885225</v>
          </cell>
          <cell r="BS658">
            <v>4426125</v>
          </cell>
          <cell r="BT658" t="str">
            <v>판매계획 미입력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4785</v>
          </cell>
          <cell r="CG658">
            <v>885225</v>
          </cell>
          <cell r="CH658">
            <v>4426125</v>
          </cell>
          <cell r="CI658" t="str">
            <v>판매계획 미입력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4785</v>
          </cell>
          <cell r="CU658">
            <v>885225</v>
          </cell>
          <cell r="CV658">
            <v>4426125</v>
          </cell>
          <cell r="CW658" t="str">
            <v>판매계획 미입력</v>
          </cell>
        </row>
        <row r="659">
          <cell r="D659">
            <v>2302237</v>
          </cell>
          <cell r="E659" t="str">
            <v>[판촉물_부자재]디엔컴퍼니이지듀RX포스트레이저에센스토너30ML_박킹</v>
          </cell>
          <cell r="J659">
            <v>0</v>
          </cell>
          <cell r="K659">
            <v>0</v>
          </cell>
          <cell r="P659">
            <v>4785</v>
          </cell>
          <cell r="Q659">
            <v>25.000208986415885</v>
          </cell>
          <cell r="R659">
            <v>119626</v>
          </cell>
          <cell r="S659">
            <v>125.00104493207942</v>
          </cell>
          <cell r="T659">
            <v>598130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I659">
            <v>4785</v>
          </cell>
          <cell r="AJ659">
            <v>25.000208986415885</v>
          </cell>
          <cell r="AK659">
            <v>119626</v>
          </cell>
          <cell r="AL659">
            <v>125.00104493207941</v>
          </cell>
          <cell r="AM659">
            <v>598130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BB659">
            <v>4785</v>
          </cell>
          <cell r="BC659">
            <v>119626.00000000001</v>
          </cell>
          <cell r="BD659">
            <v>598130</v>
          </cell>
          <cell r="BE659" t="str">
            <v>판매계획 미입력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4785</v>
          </cell>
          <cell r="BR659">
            <v>119626.00000000001</v>
          </cell>
          <cell r="BS659">
            <v>598130</v>
          </cell>
          <cell r="BT659" t="str">
            <v>판매계획 미입력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4785</v>
          </cell>
          <cell r="CG659">
            <v>119626.00000000001</v>
          </cell>
          <cell r="CH659">
            <v>598130</v>
          </cell>
          <cell r="CI659" t="str">
            <v>판매계획 미입력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4785</v>
          </cell>
          <cell r="CU659">
            <v>119626.00000000001</v>
          </cell>
          <cell r="CV659">
            <v>598130</v>
          </cell>
          <cell r="CW659" t="str">
            <v>판매계획 미입력</v>
          </cell>
        </row>
        <row r="660">
          <cell r="D660">
            <v>2302238</v>
          </cell>
          <cell r="E660" t="str">
            <v>[판촉물_부자재]디엔컴퍼니이지듀RX포스트레이저에센스토너30ML_봉합라벨</v>
          </cell>
          <cell r="J660">
            <v>0</v>
          </cell>
          <cell r="K660">
            <v>0</v>
          </cell>
          <cell r="P660">
            <v>5489</v>
          </cell>
          <cell r="Q660">
            <v>19</v>
          </cell>
          <cell r="R660">
            <v>104291</v>
          </cell>
          <cell r="S660">
            <v>95</v>
          </cell>
          <cell r="T660">
            <v>521455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I660">
            <v>5489</v>
          </cell>
          <cell r="AJ660">
            <v>19</v>
          </cell>
          <cell r="AK660">
            <v>104291</v>
          </cell>
          <cell r="AL660">
            <v>95</v>
          </cell>
          <cell r="AM660">
            <v>521455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BB660">
            <v>5489</v>
          </cell>
          <cell r="BC660">
            <v>104291</v>
          </cell>
          <cell r="BD660">
            <v>521455</v>
          </cell>
          <cell r="BE660" t="str">
            <v>판매계획 미입력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5489</v>
          </cell>
          <cell r="BR660">
            <v>104291</v>
          </cell>
          <cell r="BS660">
            <v>521455</v>
          </cell>
          <cell r="BT660" t="str">
            <v>판매계획 미입력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5489</v>
          </cell>
          <cell r="CG660">
            <v>104291</v>
          </cell>
          <cell r="CH660">
            <v>521455</v>
          </cell>
          <cell r="CI660" t="str">
            <v>판매계획 미입력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5489</v>
          </cell>
          <cell r="CU660">
            <v>104291</v>
          </cell>
          <cell r="CV660">
            <v>521455</v>
          </cell>
          <cell r="CW660" t="str">
            <v>판매계획 미입력</v>
          </cell>
        </row>
        <row r="661">
          <cell r="D661">
            <v>2302239</v>
          </cell>
          <cell r="E661" t="str">
            <v>[판촉물_부자재]이지듀EX리페어컨트롤올카밍토너30ML(일본)_용기</v>
          </cell>
          <cell r="J661">
            <v>0</v>
          </cell>
          <cell r="K661">
            <v>0</v>
          </cell>
          <cell r="P661">
            <v>5008</v>
          </cell>
          <cell r="Q661">
            <v>570</v>
          </cell>
          <cell r="R661">
            <v>2854560</v>
          </cell>
          <cell r="S661">
            <v>2850</v>
          </cell>
          <cell r="T661">
            <v>14272800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I661">
            <v>5008</v>
          </cell>
          <cell r="AJ661">
            <v>570</v>
          </cell>
          <cell r="AK661">
            <v>2854560</v>
          </cell>
          <cell r="AL661">
            <v>2850</v>
          </cell>
          <cell r="AM661">
            <v>14272800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BB661">
            <v>5008</v>
          </cell>
          <cell r="BC661">
            <v>2854560</v>
          </cell>
          <cell r="BD661">
            <v>14272800</v>
          </cell>
          <cell r="BE661" t="str">
            <v>판매계획 미입력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5008</v>
          </cell>
          <cell r="BR661">
            <v>2854560</v>
          </cell>
          <cell r="BS661">
            <v>14272800</v>
          </cell>
          <cell r="BT661" t="str">
            <v>판매계획 미입력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5008</v>
          </cell>
          <cell r="CG661">
            <v>2854560</v>
          </cell>
          <cell r="CH661">
            <v>14272800</v>
          </cell>
          <cell r="CI661" t="str">
            <v>판매계획 미입력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5008</v>
          </cell>
          <cell r="CU661">
            <v>2854560</v>
          </cell>
          <cell r="CV661">
            <v>14272800</v>
          </cell>
          <cell r="CW661" t="str">
            <v>판매계획 미입력</v>
          </cell>
        </row>
        <row r="662">
          <cell r="D662">
            <v>2302240</v>
          </cell>
          <cell r="E662" t="str">
            <v>[판촉물_부자재]이지듀EX리페어컨트롤올카밍토너30ML(일본)_캡</v>
          </cell>
          <cell r="J662">
            <v>0</v>
          </cell>
          <cell r="K662">
            <v>0</v>
          </cell>
          <cell r="P662">
            <v>4956</v>
          </cell>
          <cell r="Q662">
            <v>250</v>
          </cell>
          <cell r="R662">
            <v>1239000</v>
          </cell>
          <cell r="S662">
            <v>1250</v>
          </cell>
          <cell r="T662">
            <v>6195000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I662">
            <v>4956</v>
          </cell>
          <cell r="AJ662">
            <v>250</v>
          </cell>
          <cell r="AK662">
            <v>1239000</v>
          </cell>
          <cell r="AL662">
            <v>1250</v>
          </cell>
          <cell r="AM662">
            <v>6195000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BB662">
            <v>4956</v>
          </cell>
          <cell r="BC662">
            <v>1239000</v>
          </cell>
          <cell r="BD662">
            <v>6195000</v>
          </cell>
          <cell r="BE662" t="str">
            <v>판매계획 미입력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4956</v>
          </cell>
          <cell r="BR662">
            <v>1239000</v>
          </cell>
          <cell r="BS662">
            <v>6195000</v>
          </cell>
          <cell r="BT662" t="str">
            <v>판매계획 미입력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4956</v>
          </cell>
          <cell r="CG662">
            <v>1239000</v>
          </cell>
          <cell r="CH662">
            <v>6195000</v>
          </cell>
          <cell r="CI662" t="str">
            <v>판매계획 미입력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4956</v>
          </cell>
          <cell r="CU662">
            <v>1239000</v>
          </cell>
          <cell r="CV662">
            <v>6195000</v>
          </cell>
          <cell r="CW662" t="str">
            <v>판매계획 미입력</v>
          </cell>
        </row>
        <row r="663">
          <cell r="D663">
            <v>2302241</v>
          </cell>
          <cell r="E663" t="str">
            <v>[판촉물_부자재]이지듀EX리페어컨트롤올카밍토너30ML(일본)_박킹</v>
          </cell>
          <cell r="J663">
            <v>0</v>
          </cell>
          <cell r="K663">
            <v>0</v>
          </cell>
          <cell r="P663">
            <v>4946</v>
          </cell>
          <cell r="Q663">
            <v>189.19995956328347</v>
          </cell>
          <cell r="R663">
            <v>935783</v>
          </cell>
          <cell r="S663">
            <v>945.9997978164173</v>
          </cell>
          <cell r="T663">
            <v>4678915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I663">
            <v>4946</v>
          </cell>
          <cell r="AJ663">
            <v>189.19995956328347</v>
          </cell>
          <cell r="AK663">
            <v>935783</v>
          </cell>
          <cell r="AL663">
            <v>945.9997978164173</v>
          </cell>
          <cell r="AM663">
            <v>4678915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BB663">
            <v>4946</v>
          </cell>
          <cell r="BC663">
            <v>935783</v>
          </cell>
          <cell r="BD663">
            <v>4678915</v>
          </cell>
          <cell r="BE663" t="str">
            <v>판매계획 미입력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4946</v>
          </cell>
          <cell r="BR663">
            <v>935783</v>
          </cell>
          <cell r="BS663">
            <v>4678915</v>
          </cell>
          <cell r="BT663" t="str">
            <v>판매계획 미입력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4946</v>
          </cell>
          <cell r="CG663">
            <v>935783</v>
          </cell>
          <cell r="CH663">
            <v>4678915</v>
          </cell>
          <cell r="CI663" t="str">
            <v>판매계획 미입력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4946</v>
          </cell>
          <cell r="CU663">
            <v>935783</v>
          </cell>
          <cell r="CV663">
            <v>4678915</v>
          </cell>
          <cell r="CW663" t="str">
            <v>판매계획 미입력</v>
          </cell>
        </row>
        <row r="664">
          <cell r="D664">
            <v>2302261</v>
          </cell>
          <cell r="E664" t="str">
            <v>[판촉물_부자재][EA]이지듀임직원4종세트손잡이단상자_청룡에디션</v>
          </cell>
          <cell r="J664">
            <v>0</v>
          </cell>
          <cell r="K664">
            <v>0</v>
          </cell>
          <cell r="P664">
            <v>200</v>
          </cell>
          <cell r="Q664">
            <v>880</v>
          </cell>
          <cell r="R664">
            <v>176000</v>
          </cell>
          <cell r="S664">
            <v>4400</v>
          </cell>
          <cell r="T664">
            <v>880000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I664">
            <v>200</v>
          </cell>
          <cell r="AJ664">
            <v>880</v>
          </cell>
          <cell r="AK664">
            <v>176000</v>
          </cell>
          <cell r="AL664">
            <v>4400</v>
          </cell>
          <cell r="AM664">
            <v>880000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BB664">
            <v>200</v>
          </cell>
          <cell r="BC664">
            <v>176000</v>
          </cell>
          <cell r="BD664">
            <v>880000</v>
          </cell>
          <cell r="BE664" t="str">
            <v>판매계획 미입력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200</v>
          </cell>
          <cell r="BR664">
            <v>176000</v>
          </cell>
          <cell r="BS664">
            <v>880000</v>
          </cell>
          <cell r="BT664" t="str">
            <v>판매계획 미입력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200</v>
          </cell>
          <cell r="CG664">
            <v>176000</v>
          </cell>
          <cell r="CH664">
            <v>880000</v>
          </cell>
          <cell r="CI664" t="str">
            <v>판매계획 미입력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200</v>
          </cell>
          <cell r="CU664">
            <v>176000</v>
          </cell>
          <cell r="CV664">
            <v>880000</v>
          </cell>
          <cell r="CW664" t="str">
            <v>판매계획 미입력</v>
          </cell>
        </row>
        <row r="665">
          <cell r="D665">
            <v>2302278</v>
          </cell>
          <cell r="E665" t="str">
            <v>[부자재]이지듀디더블유이지에프더마니들2700샷(40mg*2ea)</v>
          </cell>
          <cell r="J665">
            <v>0</v>
          </cell>
          <cell r="K665">
            <v>0</v>
          </cell>
          <cell r="P665">
            <v>2640</v>
          </cell>
          <cell r="Q665">
            <v>205</v>
          </cell>
          <cell r="R665">
            <v>541200</v>
          </cell>
          <cell r="S665">
            <v>1025</v>
          </cell>
          <cell r="T665">
            <v>2706000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I665">
            <v>2640</v>
          </cell>
          <cell r="AJ665">
            <v>205</v>
          </cell>
          <cell r="AK665">
            <v>541200</v>
          </cell>
          <cell r="AL665">
            <v>1025</v>
          </cell>
          <cell r="AM665">
            <v>2706000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BB665">
            <v>2640</v>
          </cell>
          <cell r="BC665">
            <v>541200</v>
          </cell>
          <cell r="BD665">
            <v>2706000</v>
          </cell>
          <cell r="BE665" t="str">
            <v>판매계획 미입력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2640</v>
          </cell>
          <cell r="BR665">
            <v>541200</v>
          </cell>
          <cell r="BS665">
            <v>2706000</v>
          </cell>
          <cell r="BT665" t="str">
            <v>판매계획 미입력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2640</v>
          </cell>
          <cell r="CG665">
            <v>541200</v>
          </cell>
          <cell r="CH665">
            <v>2706000</v>
          </cell>
          <cell r="CI665" t="str">
            <v>판매계획 미입력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2640</v>
          </cell>
          <cell r="CU665">
            <v>541200</v>
          </cell>
          <cell r="CV665">
            <v>2706000</v>
          </cell>
          <cell r="CW665" t="str">
            <v>판매계획 미입력</v>
          </cell>
        </row>
        <row r="666">
          <cell r="D666">
            <v>2302279</v>
          </cell>
          <cell r="E666" t="str">
            <v>[부자재]이지듀디더블유이지에프더마니들2700샷(40mg*4ea)</v>
          </cell>
          <cell r="J666">
            <v>0</v>
          </cell>
          <cell r="K666">
            <v>0</v>
          </cell>
          <cell r="P666">
            <v>4200</v>
          </cell>
          <cell r="Q666">
            <v>215</v>
          </cell>
          <cell r="R666">
            <v>903000</v>
          </cell>
          <cell r="S666">
            <v>1075</v>
          </cell>
          <cell r="T666">
            <v>4515000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I666">
            <v>4200</v>
          </cell>
          <cell r="AJ666">
            <v>215</v>
          </cell>
          <cell r="AK666">
            <v>903000</v>
          </cell>
          <cell r="AL666">
            <v>1075</v>
          </cell>
          <cell r="AM666">
            <v>4515000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BB666">
            <v>4200</v>
          </cell>
          <cell r="BC666">
            <v>903000</v>
          </cell>
          <cell r="BD666">
            <v>4515000</v>
          </cell>
          <cell r="BE666" t="str">
            <v>판매계획 미입력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4200</v>
          </cell>
          <cell r="BR666">
            <v>903000</v>
          </cell>
          <cell r="BS666">
            <v>4515000</v>
          </cell>
          <cell r="BT666" t="str">
            <v>판매계획 미입력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4200</v>
          </cell>
          <cell r="CG666">
            <v>903000</v>
          </cell>
          <cell r="CH666">
            <v>4515000</v>
          </cell>
          <cell r="CI666" t="str">
            <v>판매계획 미입력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4200</v>
          </cell>
          <cell r="CU666">
            <v>903000</v>
          </cell>
          <cell r="CV666">
            <v>4515000</v>
          </cell>
          <cell r="CW666" t="str">
            <v>판매계획 미입력</v>
          </cell>
        </row>
        <row r="667">
          <cell r="D667">
            <v>2302317</v>
          </cell>
          <cell r="E667" t="str">
            <v>[부자재]DW이지에프비타민샷마이크로패치_단상자(4개입)</v>
          </cell>
          <cell r="J667">
            <v>0</v>
          </cell>
          <cell r="K667">
            <v>0</v>
          </cell>
          <cell r="P667">
            <v>3127</v>
          </cell>
          <cell r="Q667">
            <v>245</v>
          </cell>
          <cell r="R667">
            <v>766115</v>
          </cell>
          <cell r="S667">
            <v>1225</v>
          </cell>
          <cell r="T667">
            <v>3830575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I667">
            <v>3127</v>
          </cell>
          <cell r="AJ667">
            <v>245</v>
          </cell>
          <cell r="AK667">
            <v>766115</v>
          </cell>
          <cell r="AL667">
            <v>1225</v>
          </cell>
          <cell r="AM667">
            <v>3830575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BB667">
            <v>3127</v>
          </cell>
          <cell r="BC667">
            <v>766115</v>
          </cell>
          <cell r="BD667">
            <v>3830575</v>
          </cell>
          <cell r="BE667" t="str">
            <v>판매계획 미입력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3127</v>
          </cell>
          <cell r="BR667">
            <v>766115</v>
          </cell>
          <cell r="BS667">
            <v>3830575</v>
          </cell>
          <cell r="BT667" t="str">
            <v>판매계획 미입력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3127</v>
          </cell>
          <cell r="CG667">
            <v>766115</v>
          </cell>
          <cell r="CH667">
            <v>3830575</v>
          </cell>
          <cell r="CI667" t="str">
            <v>판매계획 미입력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3127</v>
          </cell>
          <cell r="CU667">
            <v>766115</v>
          </cell>
          <cell r="CV667">
            <v>3830575</v>
          </cell>
          <cell r="CW667" t="str">
            <v>판매계획 미입력</v>
          </cell>
        </row>
        <row r="668">
          <cell r="D668">
            <v>2302335</v>
          </cell>
          <cell r="E668" t="str">
            <v>[부자재]DW이지에프비타민샷마이크로패치_파우치</v>
          </cell>
          <cell r="J668">
            <v>0</v>
          </cell>
          <cell r="K668">
            <v>0</v>
          </cell>
          <cell r="P668">
            <v>52508</v>
          </cell>
          <cell r="Q668">
            <v>30</v>
          </cell>
          <cell r="R668">
            <v>1575240</v>
          </cell>
          <cell r="S668">
            <v>150</v>
          </cell>
          <cell r="T668">
            <v>7876200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I668">
            <v>52508</v>
          </cell>
          <cell r="AJ668">
            <v>30</v>
          </cell>
          <cell r="AK668">
            <v>1575240</v>
          </cell>
          <cell r="AL668">
            <v>150</v>
          </cell>
          <cell r="AM668">
            <v>7876200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BB668">
            <v>52508</v>
          </cell>
          <cell r="BC668">
            <v>1575240</v>
          </cell>
          <cell r="BD668">
            <v>7876200</v>
          </cell>
          <cell r="BE668" t="str">
            <v>판매계획 미입력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52508</v>
          </cell>
          <cell r="BR668">
            <v>1575240</v>
          </cell>
          <cell r="BS668">
            <v>7876200</v>
          </cell>
          <cell r="BT668" t="str">
            <v>판매계획 미입력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52508</v>
          </cell>
          <cell r="CG668">
            <v>1575240</v>
          </cell>
          <cell r="CH668">
            <v>7876200</v>
          </cell>
          <cell r="CI668" t="str">
            <v>판매계획 미입력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52508</v>
          </cell>
          <cell r="CU668">
            <v>1575240</v>
          </cell>
          <cell r="CV668">
            <v>7876200</v>
          </cell>
          <cell r="CW668" t="str">
            <v>판매계획 미입력</v>
          </cell>
        </row>
        <row r="669">
          <cell r="D669">
            <v>2302352</v>
          </cell>
          <cell r="E669" t="str">
            <v>[부자재]디더블유이지에프멜라토닝원데이앰플1ml_단상자</v>
          </cell>
          <cell r="J669">
            <v>0</v>
          </cell>
          <cell r="K669">
            <v>0</v>
          </cell>
          <cell r="P669">
            <v>9978</v>
          </cell>
          <cell r="Q669">
            <v>149.31649629184204</v>
          </cell>
          <cell r="R669">
            <v>1489880</v>
          </cell>
          <cell r="S669">
            <v>746.58248145921016</v>
          </cell>
          <cell r="T669">
            <v>7449399.9999999991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I669">
            <v>9978</v>
          </cell>
          <cell r="AJ669">
            <v>149.31649629184204</v>
          </cell>
          <cell r="AK669">
            <v>1489880</v>
          </cell>
          <cell r="AL669">
            <v>746.58248145921016</v>
          </cell>
          <cell r="AM669">
            <v>7449399.9999999991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BB669">
            <v>9978</v>
          </cell>
          <cell r="BC669">
            <v>1489880</v>
          </cell>
          <cell r="BD669">
            <v>7449399.9999999991</v>
          </cell>
          <cell r="BE669" t="str">
            <v>판매계획 미입력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9978</v>
          </cell>
          <cell r="BR669">
            <v>1489880</v>
          </cell>
          <cell r="BS669">
            <v>7449399.9999999991</v>
          </cell>
          <cell r="BT669" t="str">
            <v>판매계획 미입력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9978</v>
          </cell>
          <cell r="CG669">
            <v>1489880</v>
          </cell>
          <cell r="CH669">
            <v>7449399.9999999991</v>
          </cell>
          <cell r="CI669" t="str">
            <v>판매계획 미입력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9978</v>
          </cell>
          <cell r="CU669">
            <v>1489880</v>
          </cell>
          <cell r="CV669">
            <v>7449399.9999999991</v>
          </cell>
          <cell r="CW669" t="str">
            <v>판매계획 미입력</v>
          </cell>
        </row>
        <row r="670">
          <cell r="D670">
            <v>2302355</v>
          </cell>
          <cell r="E670" t="str">
            <v>[EX]디더블유이지에프멜라토닝패치(5g*4ea)(썸머에디션)_단상자</v>
          </cell>
          <cell r="J670">
            <v>0</v>
          </cell>
          <cell r="K670">
            <v>0</v>
          </cell>
          <cell r="P670">
            <v>274</v>
          </cell>
          <cell r="Q670">
            <v>185</v>
          </cell>
          <cell r="R670">
            <v>50690</v>
          </cell>
          <cell r="S670">
            <v>925</v>
          </cell>
          <cell r="T670">
            <v>253450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I670">
            <v>274</v>
          </cell>
          <cell r="AJ670">
            <v>185</v>
          </cell>
          <cell r="AK670">
            <v>50690</v>
          </cell>
          <cell r="AL670">
            <v>925</v>
          </cell>
          <cell r="AM670">
            <v>253450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BB670">
            <v>274</v>
          </cell>
          <cell r="BC670">
            <v>50690</v>
          </cell>
          <cell r="BD670">
            <v>253450</v>
          </cell>
          <cell r="BE670" t="str">
            <v>판매계획 미입력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274</v>
          </cell>
          <cell r="BR670">
            <v>50690</v>
          </cell>
          <cell r="BS670">
            <v>253450</v>
          </cell>
          <cell r="BT670" t="str">
            <v>판매계획 미입력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274</v>
          </cell>
          <cell r="CG670">
            <v>50690</v>
          </cell>
          <cell r="CH670">
            <v>253450</v>
          </cell>
          <cell r="CI670" t="str">
            <v>판매계획 미입력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274</v>
          </cell>
          <cell r="CU670">
            <v>50690</v>
          </cell>
          <cell r="CV670">
            <v>253450</v>
          </cell>
          <cell r="CW670" t="str">
            <v>판매계획 미입력</v>
          </cell>
        </row>
        <row r="671">
          <cell r="D671">
            <v>2302365</v>
          </cell>
          <cell r="E671" t="str">
            <v>[EA]DW-EGF멜라토닝원데이앰플[oy패치기획]_단상자</v>
          </cell>
          <cell r="J671">
            <v>0</v>
          </cell>
          <cell r="K671">
            <v>0</v>
          </cell>
          <cell r="P671">
            <v>4511</v>
          </cell>
          <cell r="Q671">
            <v>305</v>
          </cell>
          <cell r="R671">
            <v>1375855</v>
          </cell>
          <cell r="S671">
            <v>1525</v>
          </cell>
          <cell r="T671">
            <v>6879275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I671">
            <v>4511</v>
          </cell>
          <cell r="AJ671">
            <v>305</v>
          </cell>
          <cell r="AK671">
            <v>1375855</v>
          </cell>
          <cell r="AL671">
            <v>1525</v>
          </cell>
          <cell r="AM671">
            <v>6879275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BB671">
            <v>4511</v>
          </cell>
          <cell r="BC671">
            <v>1375855</v>
          </cell>
          <cell r="BD671">
            <v>6879275</v>
          </cell>
          <cell r="BE671" t="str">
            <v>판매계획 미입력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4511</v>
          </cell>
          <cell r="BR671">
            <v>1375855</v>
          </cell>
          <cell r="BS671">
            <v>6879275</v>
          </cell>
          <cell r="BT671" t="str">
            <v>판매계획 미입력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4511</v>
          </cell>
          <cell r="CG671">
            <v>1375855</v>
          </cell>
          <cell r="CH671">
            <v>6879275</v>
          </cell>
          <cell r="CI671" t="str">
            <v>판매계획 미입력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4511</v>
          </cell>
          <cell r="CU671">
            <v>1375855</v>
          </cell>
          <cell r="CV671">
            <v>6879275</v>
          </cell>
          <cell r="CW671" t="str">
            <v>판매계획 미입력</v>
          </cell>
        </row>
        <row r="672">
          <cell r="D672">
            <v>2302366</v>
          </cell>
          <cell r="E672" t="str">
            <v>[EA]DW-EGF멜라토닝MTS프로그램[oy니들기획]_단상자</v>
          </cell>
          <cell r="J672">
            <v>0</v>
          </cell>
          <cell r="K672">
            <v>0</v>
          </cell>
          <cell r="P672">
            <v>992</v>
          </cell>
          <cell r="Q672">
            <v>185</v>
          </cell>
          <cell r="R672">
            <v>183520</v>
          </cell>
          <cell r="S672">
            <v>925</v>
          </cell>
          <cell r="T672">
            <v>917600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I672">
            <v>992</v>
          </cell>
          <cell r="AJ672">
            <v>185</v>
          </cell>
          <cell r="AK672">
            <v>183520</v>
          </cell>
          <cell r="AL672">
            <v>925</v>
          </cell>
          <cell r="AM672">
            <v>917600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BB672">
            <v>992</v>
          </cell>
          <cell r="BC672">
            <v>183520</v>
          </cell>
          <cell r="BD672">
            <v>917600</v>
          </cell>
          <cell r="BE672" t="str">
            <v>판매계획 미입력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992</v>
          </cell>
          <cell r="BR672">
            <v>183520</v>
          </cell>
          <cell r="BS672">
            <v>917600</v>
          </cell>
          <cell r="BT672" t="str">
            <v>판매계획 미입력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992</v>
          </cell>
          <cell r="CG672">
            <v>183520</v>
          </cell>
          <cell r="CH672">
            <v>917600</v>
          </cell>
          <cell r="CI672" t="str">
            <v>판매계획 미입력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992</v>
          </cell>
          <cell r="CU672">
            <v>183520</v>
          </cell>
          <cell r="CV672">
            <v>917600</v>
          </cell>
          <cell r="CW672" t="str">
            <v>판매계획 미입력</v>
          </cell>
        </row>
        <row r="673">
          <cell r="D673">
            <v>2302423</v>
          </cell>
          <cell r="E673" t="str">
            <v>[부자재]이지듀기미앰플단상자형리플렛_감탄브라연계</v>
          </cell>
          <cell r="J673">
            <v>0</v>
          </cell>
          <cell r="K673">
            <v>0</v>
          </cell>
          <cell r="P673">
            <v>10000</v>
          </cell>
          <cell r="Q673">
            <v>75</v>
          </cell>
          <cell r="R673">
            <v>750000</v>
          </cell>
          <cell r="S673">
            <v>375</v>
          </cell>
          <cell r="T673">
            <v>3750000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I673">
            <v>10000</v>
          </cell>
          <cell r="AJ673">
            <v>75</v>
          </cell>
          <cell r="AK673">
            <v>750000</v>
          </cell>
          <cell r="AL673">
            <v>375</v>
          </cell>
          <cell r="AM673">
            <v>3750000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BB673">
            <v>10000</v>
          </cell>
          <cell r="BC673">
            <v>750000</v>
          </cell>
          <cell r="BD673">
            <v>3750000</v>
          </cell>
          <cell r="BE673" t="str">
            <v>판매계획 미입력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10000</v>
          </cell>
          <cell r="BR673">
            <v>750000</v>
          </cell>
          <cell r="BS673">
            <v>3750000</v>
          </cell>
          <cell r="BT673" t="str">
            <v>판매계획 미입력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10000</v>
          </cell>
          <cell r="CG673">
            <v>750000</v>
          </cell>
          <cell r="CH673">
            <v>3750000</v>
          </cell>
          <cell r="CI673" t="str">
            <v>판매계획 미입력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10000</v>
          </cell>
          <cell r="CU673">
            <v>750000</v>
          </cell>
          <cell r="CV673">
            <v>3750000</v>
          </cell>
          <cell r="CW673" t="str">
            <v>판매계획 미입력</v>
          </cell>
        </row>
        <row r="674">
          <cell r="D674">
            <v>2302435</v>
          </cell>
          <cell r="E674" t="str">
            <v>가정의 달 선물세트 엽서</v>
          </cell>
          <cell r="J674">
            <v>0</v>
          </cell>
          <cell r="K674">
            <v>0</v>
          </cell>
          <cell r="P674">
            <v>50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I674">
            <v>50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BB674">
            <v>50</v>
          </cell>
          <cell r="BC674">
            <v>0</v>
          </cell>
          <cell r="BD674">
            <v>0</v>
          </cell>
          <cell r="BE674" t="str">
            <v>판매계획 미입력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50</v>
          </cell>
          <cell r="BR674">
            <v>0</v>
          </cell>
          <cell r="BS674">
            <v>0</v>
          </cell>
          <cell r="BT674" t="str">
            <v>판매계획 미입력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50</v>
          </cell>
          <cell r="CG674">
            <v>0</v>
          </cell>
          <cell r="CH674">
            <v>0</v>
          </cell>
          <cell r="CI674" t="str">
            <v>판매계획 미입력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50</v>
          </cell>
          <cell r="CU674">
            <v>0</v>
          </cell>
          <cell r="CV674">
            <v>0</v>
          </cell>
          <cell r="CW674" t="str">
            <v>판매계획 미입력</v>
          </cell>
        </row>
        <row r="675">
          <cell r="D675">
            <v>2302564</v>
          </cell>
          <cell r="E675" t="str">
            <v>[EA]멜라라필프로페셔널툴즈키트_단상자</v>
          </cell>
          <cell r="J675">
            <v>0</v>
          </cell>
          <cell r="K675">
            <v>0</v>
          </cell>
          <cell r="P675">
            <v>7984</v>
          </cell>
          <cell r="Q675">
            <v>135</v>
          </cell>
          <cell r="R675">
            <v>1077840</v>
          </cell>
          <cell r="S675">
            <v>675</v>
          </cell>
          <cell r="T675">
            <v>5389200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I675">
            <v>7984</v>
          </cell>
          <cell r="AJ675">
            <v>135</v>
          </cell>
          <cell r="AK675">
            <v>1077840</v>
          </cell>
          <cell r="AL675">
            <v>675</v>
          </cell>
          <cell r="AM675">
            <v>5389200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BB675">
            <v>7984</v>
          </cell>
          <cell r="BC675">
            <v>1077840</v>
          </cell>
          <cell r="BD675">
            <v>5389200</v>
          </cell>
          <cell r="BE675" t="str">
            <v>판매계획 미입력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7984</v>
          </cell>
          <cell r="BR675">
            <v>1077840</v>
          </cell>
          <cell r="BS675">
            <v>5389200</v>
          </cell>
          <cell r="BT675" t="str">
            <v>판매계획 미입력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7984</v>
          </cell>
          <cell r="CG675">
            <v>1077840</v>
          </cell>
          <cell r="CH675">
            <v>5389200</v>
          </cell>
          <cell r="CI675" t="str">
            <v>판매계획 미입력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7984</v>
          </cell>
          <cell r="CU675">
            <v>1077840</v>
          </cell>
          <cell r="CV675">
            <v>5389200</v>
          </cell>
          <cell r="CW675" t="str">
            <v>판매계획 미입력</v>
          </cell>
        </row>
        <row r="676">
          <cell r="D676">
            <v>2302580</v>
          </cell>
          <cell r="E676" t="str">
            <v>디엔코스메틱스이지듀멜라5스텝스타터키트(GWP) 튜브</v>
          </cell>
          <cell r="J676">
            <v>0</v>
          </cell>
          <cell r="K676">
            <v>0</v>
          </cell>
          <cell r="P676">
            <v>434</v>
          </cell>
          <cell r="Q676">
            <v>769.33870967741939</v>
          </cell>
          <cell r="R676">
            <v>333893</v>
          </cell>
          <cell r="S676">
            <v>3846.6935483870966</v>
          </cell>
          <cell r="T676">
            <v>1669465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I676">
            <v>434</v>
          </cell>
          <cell r="AJ676">
            <v>769.33870967741939</v>
          </cell>
          <cell r="AK676">
            <v>333893</v>
          </cell>
          <cell r="AL676">
            <v>3846.6935483870966</v>
          </cell>
          <cell r="AM676">
            <v>1669465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BB676">
            <v>434</v>
          </cell>
          <cell r="BC676">
            <v>333893</v>
          </cell>
          <cell r="BD676">
            <v>1669465</v>
          </cell>
          <cell r="BE676" t="str">
            <v>판매계획 미입력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434</v>
          </cell>
          <cell r="BR676">
            <v>333893</v>
          </cell>
          <cell r="BS676">
            <v>1669465</v>
          </cell>
          <cell r="BT676" t="str">
            <v>판매계획 미입력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434</v>
          </cell>
          <cell r="CG676">
            <v>333893</v>
          </cell>
          <cell r="CH676">
            <v>1669465</v>
          </cell>
          <cell r="CI676" t="str">
            <v>판매계획 미입력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434</v>
          </cell>
          <cell r="CU676">
            <v>333893</v>
          </cell>
          <cell r="CV676">
            <v>1669465</v>
          </cell>
          <cell r="CW676" t="str">
            <v>판매계획 미입력</v>
          </cell>
        </row>
        <row r="677">
          <cell r="D677">
            <v>2302610</v>
          </cell>
          <cell r="E677" t="str">
            <v>디더블유이지에프크림화이트토닝50ML_튜브(이안글로벌)</v>
          </cell>
          <cell r="J677">
            <v>0</v>
          </cell>
          <cell r="K677">
            <v>0</v>
          </cell>
          <cell r="P677">
            <v>120000</v>
          </cell>
          <cell r="Q677">
            <v>380</v>
          </cell>
          <cell r="R677">
            <v>45600000</v>
          </cell>
          <cell r="S677">
            <v>1900</v>
          </cell>
          <cell r="T677">
            <v>228000000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I677">
            <v>120000</v>
          </cell>
          <cell r="AJ677">
            <v>380</v>
          </cell>
          <cell r="AK677">
            <v>45600000</v>
          </cell>
          <cell r="AL677">
            <v>1900</v>
          </cell>
          <cell r="AM677">
            <v>228000000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BB677">
            <v>120000</v>
          </cell>
          <cell r="BC677">
            <v>45600000</v>
          </cell>
          <cell r="BD677">
            <v>228000000</v>
          </cell>
          <cell r="BE677" t="str">
            <v>판매계획 미입력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120000</v>
          </cell>
          <cell r="BR677">
            <v>45600000</v>
          </cell>
          <cell r="BS677">
            <v>228000000</v>
          </cell>
          <cell r="BT677" t="str">
            <v>판매계획 미입력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120000</v>
          </cell>
          <cell r="CG677">
            <v>45600000</v>
          </cell>
          <cell r="CH677">
            <v>228000000</v>
          </cell>
          <cell r="CI677" t="str">
            <v>판매계획 미입력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120000</v>
          </cell>
          <cell r="CU677">
            <v>45600000</v>
          </cell>
          <cell r="CV677">
            <v>228000000</v>
          </cell>
          <cell r="CW677" t="str">
            <v>판매계획 미입력</v>
          </cell>
        </row>
        <row r="678">
          <cell r="D678">
            <v>2302626</v>
          </cell>
          <cell r="E678" t="str">
            <v>[EA]디더블유이지에프멜라토닝패치(5g*4ea)_AD(2024)_단상자</v>
          </cell>
          <cell r="J678">
            <v>0</v>
          </cell>
          <cell r="K678">
            <v>0</v>
          </cell>
          <cell r="P678">
            <v>1004</v>
          </cell>
          <cell r="Q678">
            <v>160</v>
          </cell>
          <cell r="R678">
            <v>160640</v>
          </cell>
          <cell r="S678">
            <v>800</v>
          </cell>
          <cell r="T678">
            <v>803200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I678">
            <v>1004</v>
          </cell>
          <cell r="AJ678">
            <v>160</v>
          </cell>
          <cell r="AK678">
            <v>160640</v>
          </cell>
          <cell r="AL678">
            <v>800</v>
          </cell>
          <cell r="AM678">
            <v>803200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BB678">
            <v>1004</v>
          </cell>
          <cell r="BC678">
            <v>160640</v>
          </cell>
          <cell r="BD678">
            <v>803200</v>
          </cell>
          <cell r="BE678" t="str">
            <v>판매계획 미입력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1004</v>
          </cell>
          <cell r="BR678">
            <v>160640</v>
          </cell>
          <cell r="BS678">
            <v>803200</v>
          </cell>
          <cell r="BT678" t="str">
            <v>판매계획 미입력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1004</v>
          </cell>
          <cell r="CG678">
            <v>160640</v>
          </cell>
          <cell r="CH678">
            <v>803200</v>
          </cell>
          <cell r="CI678" t="str">
            <v>판매계획 미입력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1004</v>
          </cell>
          <cell r="CU678">
            <v>160640</v>
          </cell>
          <cell r="CV678">
            <v>803200</v>
          </cell>
          <cell r="CW678" t="str">
            <v>판매계획 미입력</v>
          </cell>
        </row>
        <row r="679">
          <cell r="D679">
            <v>2302651</v>
          </cell>
          <cell r="E679" t="str">
            <v>[판촉물_부자재]이지듀명절용신규패드</v>
          </cell>
          <cell r="J679">
            <v>0</v>
          </cell>
          <cell r="K679">
            <v>0</v>
          </cell>
          <cell r="P679">
            <v>700</v>
          </cell>
          <cell r="Q679">
            <v>350</v>
          </cell>
          <cell r="R679">
            <v>245000</v>
          </cell>
          <cell r="S679">
            <v>1750</v>
          </cell>
          <cell r="T679">
            <v>1225000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I679">
            <v>700</v>
          </cell>
          <cell r="AJ679">
            <v>350</v>
          </cell>
          <cell r="AK679">
            <v>245000</v>
          </cell>
          <cell r="AL679">
            <v>1750</v>
          </cell>
          <cell r="AM679">
            <v>1225000</v>
          </cell>
          <cell r="AS679">
            <v>330</v>
          </cell>
          <cell r="AT679">
            <v>115500</v>
          </cell>
          <cell r="AU679">
            <v>577500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BB679">
            <v>370</v>
          </cell>
          <cell r="BC679">
            <v>129500</v>
          </cell>
          <cell r="BD679">
            <v>647500</v>
          </cell>
          <cell r="BE679">
            <v>151.36363636363637</v>
          </cell>
          <cell r="BF679">
            <v>0</v>
          </cell>
          <cell r="BG679">
            <v>0</v>
          </cell>
          <cell r="BH679">
            <v>140</v>
          </cell>
          <cell r="BI679">
            <v>49000</v>
          </cell>
          <cell r="BJ679">
            <v>245000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230</v>
          </cell>
          <cell r="BR679">
            <v>80500</v>
          </cell>
          <cell r="BS679">
            <v>402500</v>
          </cell>
          <cell r="BT679">
            <v>258.75</v>
          </cell>
          <cell r="BU679">
            <v>0</v>
          </cell>
          <cell r="BV679">
            <v>0</v>
          </cell>
          <cell r="BW679">
            <v>40</v>
          </cell>
          <cell r="BX679">
            <v>14000</v>
          </cell>
          <cell r="BY679">
            <v>70000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190</v>
          </cell>
          <cell r="CG679">
            <v>66500</v>
          </cell>
          <cell r="CH679">
            <v>332500</v>
          </cell>
          <cell r="CI679">
            <v>427.5</v>
          </cell>
          <cell r="CJ679">
            <v>0</v>
          </cell>
          <cell r="CK679">
            <v>40</v>
          </cell>
          <cell r="CL679">
            <v>14000</v>
          </cell>
          <cell r="CM679">
            <v>70000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150</v>
          </cell>
          <cell r="CU679">
            <v>52500</v>
          </cell>
          <cell r="CV679">
            <v>262500</v>
          </cell>
          <cell r="CW679" t="str">
            <v>판매계획 미입력</v>
          </cell>
        </row>
        <row r="680">
          <cell r="D680">
            <v>2302918</v>
          </cell>
          <cell r="E680" t="str">
            <v>[판촉물_부자재]멜라토닝 에센셜 CBA 3종 VIP세트(패드)_청뱀</v>
          </cell>
          <cell r="J680">
            <v>0</v>
          </cell>
          <cell r="K680">
            <v>0</v>
          </cell>
          <cell r="P680">
            <v>0</v>
          </cell>
          <cell r="Q680" t="str">
            <v/>
          </cell>
          <cell r="R680">
            <v>0</v>
          </cell>
          <cell r="S680">
            <v>0</v>
          </cell>
          <cell r="T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BB680">
            <v>0</v>
          </cell>
          <cell r="BC680">
            <v>0</v>
          </cell>
          <cell r="BD680">
            <v>0</v>
          </cell>
          <cell r="BE680" t="str">
            <v>판매계획 미입력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 t="str">
            <v>판매계획 미입력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 t="str">
            <v>판매계획 미입력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 t="str">
            <v>판매계획 미입력</v>
          </cell>
        </row>
        <row r="681">
          <cell r="D681">
            <v>2302960</v>
          </cell>
          <cell r="E681" t="str">
            <v>[판촉물_부자재]멜라토닝 에센셜 CBA 3종 VIP세트(싸바리)_플라워</v>
          </cell>
          <cell r="J681">
            <v>0</v>
          </cell>
          <cell r="K681">
            <v>0</v>
          </cell>
          <cell r="P681">
            <v>0</v>
          </cell>
          <cell r="Q681" t="str">
            <v/>
          </cell>
          <cell r="R681">
            <v>0</v>
          </cell>
          <cell r="S681">
            <v>0</v>
          </cell>
          <cell r="T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BB681">
            <v>0</v>
          </cell>
          <cell r="BC681">
            <v>0</v>
          </cell>
          <cell r="BD681">
            <v>0</v>
          </cell>
          <cell r="BE681" t="str">
            <v>판매계획 미입력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 t="str">
            <v>판매계획 미입력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 t="str">
            <v>판매계획 미입력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 t="str">
            <v>판매계획 미입력</v>
          </cell>
        </row>
        <row r="682">
          <cell r="D682">
            <v>2302965</v>
          </cell>
          <cell r="E682" t="str">
            <v>[판촉물_부자재]멜라 3-스텝 올인원 스페셜세트(패드)_그린</v>
          </cell>
          <cell r="J682">
            <v>0</v>
          </cell>
          <cell r="K682">
            <v>0</v>
          </cell>
          <cell r="P682">
            <v>406</v>
          </cell>
          <cell r="Q682">
            <v>400</v>
          </cell>
          <cell r="R682">
            <v>162400</v>
          </cell>
          <cell r="S682">
            <v>2000</v>
          </cell>
          <cell r="T682">
            <v>812000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I682">
            <v>406</v>
          </cell>
          <cell r="AJ682">
            <v>400</v>
          </cell>
          <cell r="AK682">
            <v>162400</v>
          </cell>
          <cell r="AL682">
            <v>2000</v>
          </cell>
          <cell r="AM682">
            <v>812000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BB682">
            <v>406</v>
          </cell>
          <cell r="BC682">
            <v>162400</v>
          </cell>
          <cell r="BD682">
            <v>812000</v>
          </cell>
          <cell r="BE682" t="str">
            <v>판매계획 미입력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406</v>
          </cell>
          <cell r="BR682">
            <v>162400</v>
          </cell>
          <cell r="BS682">
            <v>812000</v>
          </cell>
          <cell r="BT682" t="str">
            <v>판매계획 미입력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406</v>
          </cell>
          <cell r="CG682">
            <v>162400</v>
          </cell>
          <cell r="CH682">
            <v>812000</v>
          </cell>
          <cell r="CI682" t="str">
            <v>판매계획 미입력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406</v>
          </cell>
          <cell r="CU682">
            <v>162400</v>
          </cell>
          <cell r="CV682">
            <v>812000</v>
          </cell>
          <cell r="CW682" t="str">
            <v>판매계획 미입력</v>
          </cell>
        </row>
        <row r="683">
          <cell r="D683">
            <v>2303324</v>
          </cell>
          <cell r="E683" t="str">
            <v>[부자재]이지듀멜라데이쉴드에센셜세트_싸바리</v>
          </cell>
          <cell r="J683">
            <v>0</v>
          </cell>
          <cell r="K683">
            <v>0</v>
          </cell>
          <cell r="P683">
            <v>0</v>
          </cell>
          <cell r="Q683" t="str">
            <v/>
          </cell>
          <cell r="R683">
            <v>0</v>
          </cell>
          <cell r="S683">
            <v>0</v>
          </cell>
          <cell r="T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BB683">
            <v>0</v>
          </cell>
          <cell r="BC683">
            <v>0</v>
          </cell>
          <cell r="BD683">
            <v>0</v>
          </cell>
          <cell r="BE683" t="str">
            <v>판매계획 미입력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 t="str">
            <v>판매계획 미입력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 t="str">
            <v>판매계획 미입력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 t="str">
            <v>판매계획 미입력</v>
          </cell>
        </row>
        <row r="684">
          <cell r="D684">
            <v>2303591</v>
          </cell>
          <cell r="E684" t="str">
            <v>[부자재]]이지듀디더블유이지에프멜라토닝원데이앰플(1ml*7ea)_단상자</v>
          </cell>
          <cell r="J684">
            <v>0</v>
          </cell>
          <cell r="K684">
            <v>0</v>
          </cell>
          <cell r="P684">
            <v>24235</v>
          </cell>
          <cell r="Q684">
            <v>234</v>
          </cell>
          <cell r="R684">
            <v>5670990</v>
          </cell>
          <cell r="S684">
            <v>1170</v>
          </cell>
          <cell r="T684">
            <v>28354950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I684">
            <v>24235</v>
          </cell>
          <cell r="AJ684">
            <v>234</v>
          </cell>
          <cell r="AK684">
            <v>5670990</v>
          </cell>
          <cell r="AL684">
            <v>1170</v>
          </cell>
          <cell r="AM684">
            <v>28354950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BB684">
            <v>24235</v>
          </cell>
          <cell r="BC684">
            <v>5670990</v>
          </cell>
          <cell r="BD684">
            <v>28354950</v>
          </cell>
          <cell r="BE684" t="str">
            <v>판매계획 미입력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24235</v>
          </cell>
          <cell r="BR684">
            <v>5670990</v>
          </cell>
          <cell r="BS684">
            <v>28354950</v>
          </cell>
          <cell r="BT684" t="str">
            <v>판매계획 미입력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24235</v>
          </cell>
          <cell r="CG684">
            <v>5670990</v>
          </cell>
          <cell r="CH684">
            <v>28354950</v>
          </cell>
          <cell r="CI684" t="str">
            <v>판매계획 미입력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24235</v>
          </cell>
          <cell r="CU684">
            <v>5670990</v>
          </cell>
          <cell r="CV684">
            <v>28354950</v>
          </cell>
          <cell r="CW684" t="str">
            <v>판매계획 미입력</v>
          </cell>
        </row>
        <row r="685">
          <cell r="D685">
            <v>7302227</v>
          </cell>
          <cell r="E685" t="str">
            <v>[추석세트]이지듀쿠션앤앰플기프트세트색상교환권</v>
          </cell>
          <cell r="J685">
            <v>0</v>
          </cell>
          <cell r="K685">
            <v>0</v>
          </cell>
          <cell r="P685">
            <v>0</v>
          </cell>
          <cell r="Q685" t="str">
            <v/>
          </cell>
          <cell r="R685">
            <v>0</v>
          </cell>
          <cell r="S685">
            <v>0</v>
          </cell>
          <cell r="T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BB685">
            <v>0</v>
          </cell>
          <cell r="BC685">
            <v>0</v>
          </cell>
          <cell r="BD685">
            <v>0</v>
          </cell>
          <cell r="BE685" t="str">
            <v>판매계획 미입력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 t="str">
            <v>판매계획 미입력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 t="str">
            <v>판매계획 미입력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 t="str">
            <v>판매계획 미입력</v>
          </cell>
        </row>
        <row r="686">
          <cell r="D686">
            <v>9301348</v>
          </cell>
          <cell r="E686" t="str">
            <v>[EA]디더블유이지에프크림리미티드플러스15ML</v>
          </cell>
          <cell r="J686">
            <v>0</v>
          </cell>
          <cell r="K686">
            <v>0</v>
          </cell>
          <cell r="P686">
            <v>2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I686">
            <v>2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BB686">
            <v>2</v>
          </cell>
          <cell r="BC686">
            <v>0</v>
          </cell>
          <cell r="BD686">
            <v>0</v>
          </cell>
          <cell r="BE686" t="str">
            <v>판매계획 미입력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2</v>
          </cell>
          <cell r="BR686">
            <v>0</v>
          </cell>
          <cell r="BS686">
            <v>0</v>
          </cell>
          <cell r="BT686" t="str">
            <v>판매계획 미입력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2</v>
          </cell>
          <cell r="CG686">
            <v>0</v>
          </cell>
          <cell r="CH686">
            <v>0</v>
          </cell>
          <cell r="CI686" t="str">
            <v>판매계획 미입력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2</v>
          </cell>
          <cell r="CU686">
            <v>0</v>
          </cell>
          <cell r="CV686">
            <v>0</v>
          </cell>
          <cell r="CW686" t="str">
            <v>판매계획 미입력</v>
          </cell>
        </row>
        <row r="687">
          <cell r="D687">
            <v>9301569</v>
          </cell>
          <cell r="E687" t="str">
            <v>[단종][OEM]에스리뉴얼모이스처50ML</v>
          </cell>
          <cell r="J687">
            <v>0</v>
          </cell>
          <cell r="K687">
            <v>0</v>
          </cell>
          <cell r="P687">
            <v>1</v>
          </cell>
          <cell r="Q687">
            <v>2107</v>
          </cell>
          <cell r="R687">
            <v>2107</v>
          </cell>
          <cell r="S687">
            <v>10535</v>
          </cell>
          <cell r="T687">
            <v>10535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I687">
            <v>1</v>
          </cell>
          <cell r="AJ687">
            <v>2107</v>
          </cell>
          <cell r="AK687">
            <v>2107</v>
          </cell>
          <cell r="AL687">
            <v>10535</v>
          </cell>
          <cell r="AM687">
            <v>10535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BB687">
            <v>1</v>
          </cell>
          <cell r="BC687">
            <v>2107</v>
          </cell>
          <cell r="BD687">
            <v>10535</v>
          </cell>
          <cell r="BE687" t="str">
            <v>판매계획 미입력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1</v>
          </cell>
          <cell r="BR687">
            <v>2107</v>
          </cell>
          <cell r="BS687">
            <v>10535</v>
          </cell>
          <cell r="BT687" t="str">
            <v>판매계획 미입력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1</v>
          </cell>
          <cell r="CG687">
            <v>2107</v>
          </cell>
          <cell r="CH687">
            <v>10535</v>
          </cell>
          <cell r="CI687" t="str">
            <v>판매계획 미입력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1</v>
          </cell>
          <cell r="CU687">
            <v>2107</v>
          </cell>
          <cell r="CV687">
            <v>10535</v>
          </cell>
          <cell r="CW687" t="str">
            <v>판매계획 미입력</v>
          </cell>
        </row>
        <row r="688">
          <cell r="D688">
            <v>9302170</v>
          </cell>
          <cell r="E688" t="str">
            <v>[EA]디더블유이지에프링클아이크림스틱10G</v>
          </cell>
          <cell r="J688">
            <v>0</v>
          </cell>
          <cell r="K688">
            <v>0</v>
          </cell>
          <cell r="P688">
            <v>1</v>
          </cell>
          <cell r="Q688">
            <v>3114</v>
          </cell>
          <cell r="R688">
            <v>3114</v>
          </cell>
          <cell r="S688">
            <v>15570</v>
          </cell>
          <cell r="T688">
            <v>15570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I688">
            <v>1</v>
          </cell>
          <cell r="AJ688">
            <v>3114</v>
          </cell>
          <cell r="AK688">
            <v>3114</v>
          </cell>
          <cell r="AL688">
            <v>15570</v>
          </cell>
          <cell r="AM688">
            <v>15570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BB688">
            <v>1</v>
          </cell>
          <cell r="BC688">
            <v>3114</v>
          </cell>
          <cell r="BD688">
            <v>15570</v>
          </cell>
          <cell r="BE688" t="str">
            <v>판매계획 미입력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1</v>
          </cell>
          <cell r="BR688">
            <v>3114</v>
          </cell>
          <cell r="BS688">
            <v>15570</v>
          </cell>
          <cell r="BT688" t="str">
            <v>판매계획 미입력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1</v>
          </cell>
          <cell r="CG688">
            <v>3114</v>
          </cell>
          <cell r="CH688">
            <v>15570</v>
          </cell>
          <cell r="CI688" t="str">
            <v>판매계획 미입력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1</v>
          </cell>
          <cell r="CU688">
            <v>3114</v>
          </cell>
          <cell r="CV688">
            <v>15570</v>
          </cell>
          <cell r="CW688" t="str">
            <v>판매계획 미입력</v>
          </cell>
        </row>
        <row r="689">
          <cell r="D689">
            <v>9303447</v>
          </cell>
          <cell r="E689" t="str">
            <v>[EX]클린컨트롤브라이트필링젤120ml(JP)</v>
          </cell>
          <cell r="J689">
            <v>0</v>
          </cell>
          <cell r="K689">
            <v>0</v>
          </cell>
          <cell r="P689">
            <v>0</v>
          </cell>
          <cell r="Q689" t="str">
            <v/>
          </cell>
          <cell r="R689">
            <v>0</v>
          </cell>
          <cell r="S689">
            <v>0</v>
          </cell>
          <cell r="T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BB689">
            <v>0</v>
          </cell>
          <cell r="BC689">
            <v>0</v>
          </cell>
          <cell r="BD689">
            <v>0</v>
          </cell>
          <cell r="BE689" t="str">
            <v>판매계획 미입력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 t="str">
            <v>판매계획 미입력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 t="str">
            <v>판매계획 미입력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 t="str">
            <v>판매계획 미입력</v>
          </cell>
        </row>
        <row r="690">
          <cell r="D690">
            <v>9303998</v>
          </cell>
          <cell r="E690" t="str">
            <v>[ODM][EX]엠디에스컨트롤카밍리밸런스폼150ml</v>
          </cell>
          <cell r="J690">
            <v>0</v>
          </cell>
          <cell r="K690">
            <v>0</v>
          </cell>
          <cell r="P690">
            <v>521</v>
          </cell>
          <cell r="Q690">
            <v>1871.1957773512477</v>
          </cell>
          <cell r="R690">
            <v>974893</v>
          </cell>
          <cell r="S690">
            <v>9355.9788867562384</v>
          </cell>
          <cell r="T690">
            <v>4874465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I690">
            <v>521</v>
          </cell>
          <cell r="AJ690">
            <v>1871.1957773512477</v>
          </cell>
          <cell r="AK690">
            <v>974893</v>
          </cell>
          <cell r="AL690">
            <v>9355.9788867562384</v>
          </cell>
          <cell r="AM690">
            <v>4874465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BB690">
            <v>521</v>
          </cell>
          <cell r="BC690">
            <v>974893</v>
          </cell>
          <cell r="BD690">
            <v>4874465</v>
          </cell>
          <cell r="BE690" t="str">
            <v>판매계획 미입력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521</v>
          </cell>
          <cell r="BR690">
            <v>974893</v>
          </cell>
          <cell r="BS690">
            <v>4874465</v>
          </cell>
          <cell r="BT690" t="str">
            <v>판매계획 미입력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521</v>
          </cell>
          <cell r="CG690">
            <v>974893</v>
          </cell>
          <cell r="CH690">
            <v>4874465</v>
          </cell>
          <cell r="CI690" t="str">
            <v>판매계획 미입력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521</v>
          </cell>
          <cell r="CU690">
            <v>974893</v>
          </cell>
          <cell r="CV690">
            <v>4874465</v>
          </cell>
          <cell r="CW690" t="str">
            <v>판매계획 미입력</v>
          </cell>
        </row>
        <row r="691">
          <cell r="D691">
            <v>9304344</v>
          </cell>
          <cell r="E691" t="str">
            <v>[EX]유브이컨트롤아웃도어패치(5g*1ea)</v>
          </cell>
          <cell r="J691">
            <v>0</v>
          </cell>
          <cell r="K691">
            <v>0</v>
          </cell>
          <cell r="P691">
            <v>1</v>
          </cell>
          <cell r="Q691">
            <v>803</v>
          </cell>
          <cell r="R691">
            <v>803</v>
          </cell>
          <cell r="S691">
            <v>4015</v>
          </cell>
          <cell r="T691">
            <v>4015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I691">
            <v>1</v>
          </cell>
          <cell r="AJ691">
            <v>803</v>
          </cell>
          <cell r="AK691">
            <v>803</v>
          </cell>
          <cell r="AL691">
            <v>4015</v>
          </cell>
          <cell r="AM691">
            <v>4015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BB691">
            <v>1</v>
          </cell>
          <cell r="BC691">
            <v>803</v>
          </cell>
          <cell r="BD691">
            <v>4015</v>
          </cell>
          <cell r="BE691" t="str">
            <v>판매계획 미입력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1</v>
          </cell>
          <cell r="BR691">
            <v>803</v>
          </cell>
          <cell r="BS691">
            <v>4015</v>
          </cell>
          <cell r="BT691" t="str">
            <v>판매계획 미입력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1</v>
          </cell>
          <cell r="CG691">
            <v>803</v>
          </cell>
          <cell r="CH691">
            <v>4015</v>
          </cell>
          <cell r="CI691" t="str">
            <v>판매계획 미입력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1</v>
          </cell>
          <cell r="CU691">
            <v>803</v>
          </cell>
          <cell r="CV691">
            <v>4015</v>
          </cell>
          <cell r="CW691" t="str">
            <v>판매계획 미입력</v>
          </cell>
        </row>
        <row r="692">
          <cell r="D692">
            <v>9304733</v>
          </cell>
          <cell r="E692" t="str">
            <v>[판촉물_샘플][EA]디더블유이지에프크림다이브좀2ML(샤섀)7개입</v>
          </cell>
          <cell r="J692">
            <v>0</v>
          </cell>
          <cell r="K692">
            <v>0</v>
          </cell>
          <cell r="P692">
            <v>96</v>
          </cell>
          <cell r="Q692">
            <v>2</v>
          </cell>
          <cell r="R692">
            <v>192</v>
          </cell>
          <cell r="S692">
            <v>10</v>
          </cell>
          <cell r="T692">
            <v>960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I692">
            <v>96</v>
          </cell>
          <cell r="AJ692">
            <v>2</v>
          </cell>
          <cell r="AK692">
            <v>192</v>
          </cell>
          <cell r="AL692">
            <v>10</v>
          </cell>
          <cell r="AM692">
            <v>960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BB692">
            <v>96</v>
          </cell>
          <cell r="BC692">
            <v>192</v>
          </cell>
          <cell r="BD692">
            <v>960</v>
          </cell>
          <cell r="BE692" t="str">
            <v>판매계획 미입력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96</v>
          </cell>
          <cell r="BR692">
            <v>192</v>
          </cell>
          <cell r="BS692">
            <v>960</v>
          </cell>
          <cell r="BT692" t="str">
            <v>판매계획 미입력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96</v>
          </cell>
          <cell r="CG692">
            <v>192</v>
          </cell>
          <cell r="CH692">
            <v>960</v>
          </cell>
          <cell r="CI692" t="str">
            <v>판매계획 미입력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96</v>
          </cell>
          <cell r="CU692">
            <v>192</v>
          </cell>
          <cell r="CV692">
            <v>960</v>
          </cell>
          <cell r="CW692" t="str">
            <v>판매계획 미입력</v>
          </cell>
        </row>
        <row r="693">
          <cell r="D693">
            <v>9304832</v>
          </cell>
          <cell r="E693" t="str">
            <v>[RX]포스트레이저에센스토너175ML(JP)</v>
          </cell>
          <cell r="J693">
            <v>0</v>
          </cell>
          <cell r="K693">
            <v>0</v>
          </cell>
          <cell r="P693">
            <v>0</v>
          </cell>
          <cell r="Q693" t="str">
            <v/>
          </cell>
          <cell r="R693">
            <v>0</v>
          </cell>
          <cell r="S693">
            <v>0</v>
          </cell>
          <cell r="T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BB693">
            <v>0</v>
          </cell>
          <cell r="BC693">
            <v>0</v>
          </cell>
          <cell r="BD693">
            <v>0</v>
          </cell>
          <cell r="BE693" t="str">
            <v>판매계획 미입력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 t="str">
            <v>판매계획 미입력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 t="str">
            <v>판매계획 미입력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 t="str">
            <v>판매계획 미입력</v>
          </cell>
        </row>
        <row r="694">
          <cell r="D694">
            <v>9304908</v>
          </cell>
          <cell r="E694" t="str">
            <v>[EA]디더블유이지에프콜라겐실크림앰플1.5g(증정용)</v>
          </cell>
          <cell r="J694">
            <v>0</v>
          </cell>
          <cell r="K694">
            <v>0</v>
          </cell>
          <cell r="P694">
            <v>280</v>
          </cell>
          <cell r="Q694">
            <v>247.41785714285714</v>
          </cell>
          <cell r="R694">
            <v>69277</v>
          </cell>
          <cell r="S694">
            <v>1237.0892857142856</v>
          </cell>
          <cell r="T694">
            <v>346384.99999999994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I694">
            <v>280</v>
          </cell>
          <cell r="AJ694">
            <v>247.41785714285714</v>
          </cell>
          <cell r="AK694">
            <v>69277</v>
          </cell>
          <cell r="AL694">
            <v>1237.0892857142856</v>
          </cell>
          <cell r="AM694">
            <v>346384.99999999994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BB694">
            <v>280</v>
          </cell>
          <cell r="BC694">
            <v>69277</v>
          </cell>
          <cell r="BD694">
            <v>346384.99999999994</v>
          </cell>
          <cell r="BE694" t="str">
            <v>판매계획 미입력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280</v>
          </cell>
          <cell r="BR694">
            <v>69277</v>
          </cell>
          <cell r="BS694">
            <v>346384.99999999994</v>
          </cell>
          <cell r="BT694" t="str">
            <v>판매계획 미입력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280</v>
          </cell>
          <cell r="CG694">
            <v>69277</v>
          </cell>
          <cell r="CH694">
            <v>346384.99999999994</v>
          </cell>
          <cell r="CI694" t="str">
            <v>판매계획 미입력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280</v>
          </cell>
          <cell r="CU694">
            <v>69277</v>
          </cell>
          <cell r="CV694">
            <v>346384.99999999994</v>
          </cell>
          <cell r="CW694" t="str">
            <v>판매계획 미입력</v>
          </cell>
        </row>
        <row r="695">
          <cell r="D695">
            <v>9304985</v>
          </cell>
          <cell r="E695" t="str">
            <v>[EX]디더블유이지에프크림모이스트플러스50ML_ver2</v>
          </cell>
          <cell r="J695">
            <v>0</v>
          </cell>
          <cell r="K695">
            <v>0</v>
          </cell>
          <cell r="P695">
            <v>12</v>
          </cell>
          <cell r="Q695">
            <v>2732.5</v>
          </cell>
          <cell r="R695">
            <v>32790</v>
          </cell>
          <cell r="S695">
            <v>13662.5</v>
          </cell>
          <cell r="T695">
            <v>163950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I695">
            <v>12</v>
          </cell>
          <cell r="AJ695">
            <v>2732.5</v>
          </cell>
          <cell r="AK695">
            <v>32790</v>
          </cell>
          <cell r="AL695">
            <v>13662.5</v>
          </cell>
          <cell r="AM695">
            <v>163950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BB695">
            <v>12</v>
          </cell>
          <cell r="BC695">
            <v>32790</v>
          </cell>
          <cell r="BD695">
            <v>163950</v>
          </cell>
          <cell r="BE695" t="str">
            <v>판매계획 미입력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12</v>
          </cell>
          <cell r="BR695">
            <v>32790</v>
          </cell>
          <cell r="BS695">
            <v>163950</v>
          </cell>
          <cell r="BT695" t="str">
            <v>판매계획 미입력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12</v>
          </cell>
          <cell r="CG695">
            <v>32790</v>
          </cell>
          <cell r="CH695">
            <v>163950</v>
          </cell>
          <cell r="CI695" t="str">
            <v>판매계획 미입력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12</v>
          </cell>
          <cell r="CU695">
            <v>32790</v>
          </cell>
          <cell r="CV695">
            <v>163950</v>
          </cell>
          <cell r="CW695" t="str">
            <v>판매계획 미입력</v>
          </cell>
        </row>
        <row r="696">
          <cell r="D696">
            <v>9305207</v>
          </cell>
          <cell r="E696" t="str">
            <v>[단종][EA]디더블유이지에프멜라토닝원데이앰플30ml</v>
          </cell>
          <cell r="J696">
            <v>0</v>
          </cell>
          <cell r="K696">
            <v>0</v>
          </cell>
          <cell r="P696">
            <v>1820</v>
          </cell>
          <cell r="Q696">
            <v>5175.3527472527476</v>
          </cell>
          <cell r="R696">
            <v>9419142</v>
          </cell>
          <cell r="S696">
            <v>25876.763736263736</v>
          </cell>
          <cell r="T696">
            <v>47095710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I696">
            <v>1820</v>
          </cell>
          <cell r="AJ696">
            <v>5175.3527472527476</v>
          </cell>
          <cell r="AK696">
            <v>9419142</v>
          </cell>
          <cell r="AL696">
            <v>25876.763736263736</v>
          </cell>
          <cell r="AM696">
            <v>47095710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BB696">
            <v>1820</v>
          </cell>
          <cell r="BC696">
            <v>9419142</v>
          </cell>
          <cell r="BD696">
            <v>47095710</v>
          </cell>
          <cell r="BE696" t="str">
            <v>판매계획 미입력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1820</v>
          </cell>
          <cell r="BR696">
            <v>9419142</v>
          </cell>
          <cell r="BS696">
            <v>47095710</v>
          </cell>
          <cell r="BT696" t="str">
            <v>판매계획 미입력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1820</v>
          </cell>
          <cell r="CG696">
            <v>9419142</v>
          </cell>
          <cell r="CH696">
            <v>47095710</v>
          </cell>
          <cell r="CI696" t="str">
            <v>판매계획 미입력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1820</v>
          </cell>
          <cell r="CU696">
            <v>9419142</v>
          </cell>
          <cell r="CV696">
            <v>47095710</v>
          </cell>
          <cell r="CW696" t="str">
            <v>판매계획 미입력</v>
          </cell>
        </row>
        <row r="697">
          <cell r="D697">
            <v>9305815</v>
          </cell>
          <cell r="E697" t="str">
            <v>[EX]디더블유이지에프멜라토닝패치1매입(썸머에디션)</v>
          </cell>
          <cell r="J697">
            <v>0</v>
          </cell>
          <cell r="K697">
            <v>0</v>
          </cell>
          <cell r="P697">
            <v>14</v>
          </cell>
          <cell r="Q697">
            <v>592.57142857142856</v>
          </cell>
          <cell r="R697">
            <v>8296</v>
          </cell>
          <cell r="S697">
            <v>2962.8571428571427</v>
          </cell>
          <cell r="T697">
            <v>41480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I697">
            <v>14</v>
          </cell>
          <cell r="AJ697">
            <v>592.57142857142856</v>
          </cell>
          <cell r="AK697">
            <v>8296</v>
          </cell>
          <cell r="AL697">
            <v>2962.8571428571427</v>
          </cell>
          <cell r="AM697">
            <v>41480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BB697">
            <v>14</v>
          </cell>
          <cell r="BC697">
            <v>8296</v>
          </cell>
          <cell r="BD697">
            <v>41480</v>
          </cell>
          <cell r="BE697" t="str">
            <v>판매계획 미입력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14</v>
          </cell>
          <cell r="BR697">
            <v>8296</v>
          </cell>
          <cell r="BS697">
            <v>41480</v>
          </cell>
          <cell r="BT697" t="str">
            <v>판매계획 미입력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14</v>
          </cell>
          <cell r="CG697">
            <v>8296</v>
          </cell>
          <cell r="CH697">
            <v>41480</v>
          </cell>
          <cell r="CI697" t="str">
            <v>판매계획 미입력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14</v>
          </cell>
          <cell r="CU697">
            <v>8296</v>
          </cell>
          <cell r="CV697">
            <v>41480</v>
          </cell>
          <cell r="CW697" t="str">
            <v>판매계획 미입력</v>
          </cell>
        </row>
        <row r="698">
          <cell r="D698">
            <v>9306330</v>
          </cell>
          <cell r="E698" t="str">
            <v>[단종][EA]아크네클리어니들패치(4매입)</v>
          </cell>
          <cell r="J698">
            <v>0</v>
          </cell>
          <cell r="K698">
            <v>0</v>
          </cell>
          <cell r="P698">
            <v>396</v>
          </cell>
          <cell r="Q698">
            <v>2006.3535353535353</v>
          </cell>
          <cell r="R698">
            <v>794516</v>
          </cell>
          <cell r="S698">
            <v>10031.767676767677</v>
          </cell>
          <cell r="T698">
            <v>3972580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I698">
            <v>396</v>
          </cell>
          <cell r="AJ698">
            <v>2006.3535353535353</v>
          </cell>
          <cell r="AK698">
            <v>794516</v>
          </cell>
          <cell r="AL698">
            <v>10031.767676767677</v>
          </cell>
          <cell r="AM698">
            <v>3972580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BB698">
            <v>396</v>
          </cell>
          <cell r="BC698">
            <v>794516</v>
          </cell>
          <cell r="BD698">
            <v>3972580</v>
          </cell>
          <cell r="BE698" t="str">
            <v>판매계획 미입력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396</v>
          </cell>
          <cell r="BR698">
            <v>794516</v>
          </cell>
          <cell r="BS698">
            <v>3972580</v>
          </cell>
          <cell r="BT698" t="str">
            <v>판매계획 미입력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396</v>
          </cell>
          <cell r="CG698">
            <v>794516</v>
          </cell>
          <cell r="CH698">
            <v>3972580</v>
          </cell>
          <cell r="CI698" t="str">
            <v>판매계획 미입력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396</v>
          </cell>
          <cell r="CU698">
            <v>794516</v>
          </cell>
          <cell r="CV698">
            <v>3972580</v>
          </cell>
          <cell r="CW698" t="str">
            <v>판매계획 미입력</v>
          </cell>
        </row>
        <row r="699">
          <cell r="D699">
            <v>9306408</v>
          </cell>
          <cell r="E699" t="str">
            <v>[단[EA]디더블유이지에프투엑스멜라토닝원데이앰플14ml+(1ml*4ea)</v>
          </cell>
          <cell r="J699">
            <v>0</v>
          </cell>
          <cell r="K699">
            <v>0</v>
          </cell>
          <cell r="P699">
            <v>0</v>
          </cell>
          <cell r="Q699" t="str">
            <v/>
          </cell>
          <cell r="R699">
            <v>0</v>
          </cell>
          <cell r="S699">
            <v>0</v>
          </cell>
          <cell r="T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BB699">
            <v>0</v>
          </cell>
          <cell r="BC699">
            <v>0</v>
          </cell>
          <cell r="BD699">
            <v>0</v>
          </cell>
          <cell r="BE699" t="str">
            <v>판매계획 미입력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 t="str">
            <v>판매계획 미입력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 t="str">
            <v>판매계획 미입력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 t="str">
            <v>판매계획 미입력</v>
          </cell>
        </row>
        <row r="700">
          <cell r="D700">
            <v>9306420</v>
          </cell>
          <cell r="E700" t="str">
            <v>[세트]뉴이지듀3X_VIP5종(미스트,클렌저,선,기미크림,기미앰플8ml)</v>
          </cell>
          <cell r="J700">
            <v>0</v>
          </cell>
          <cell r="K700">
            <v>0</v>
          </cell>
          <cell r="P700">
            <v>9</v>
          </cell>
          <cell r="Q700">
            <v>21835</v>
          </cell>
          <cell r="R700">
            <v>196515</v>
          </cell>
          <cell r="S700">
            <v>109175</v>
          </cell>
          <cell r="T700">
            <v>982575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I700">
            <v>9</v>
          </cell>
          <cell r="AJ700">
            <v>21835</v>
          </cell>
          <cell r="AK700">
            <v>196515</v>
          </cell>
          <cell r="AL700">
            <v>109175</v>
          </cell>
          <cell r="AM700">
            <v>982575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BB700">
            <v>9</v>
          </cell>
          <cell r="BC700">
            <v>196515</v>
          </cell>
          <cell r="BD700">
            <v>982575</v>
          </cell>
          <cell r="BE700" t="str">
            <v>판매계획 미입력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9</v>
          </cell>
          <cell r="BR700">
            <v>196515</v>
          </cell>
          <cell r="BS700">
            <v>982575</v>
          </cell>
          <cell r="BT700" t="str">
            <v>판매계획 미입력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9</v>
          </cell>
          <cell r="CG700">
            <v>196515</v>
          </cell>
          <cell r="CH700">
            <v>982575</v>
          </cell>
          <cell r="CI700" t="str">
            <v>판매계획 미입력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9</v>
          </cell>
          <cell r="CU700">
            <v>196515</v>
          </cell>
          <cell r="CV700">
            <v>982575</v>
          </cell>
          <cell r="CW700" t="str">
            <v>판매계획 미입력</v>
          </cell>
        </row>
        <row r="701">
          <cell r="D701">
            <v>9306482</v>
          </cell>
          <cell r="E701" t="str">
            <v>[세트]베리어리페어3종세트(베리어리페어크림105ml,클렌저,미스트)</v>
          </cell>
          <cell r="J701">
            <v>0</v>
          </cell>
          <cell r="K701">
            <v>0</v>
          </cell>
          <cell r="P701">
            <v>10</v>
          </cell>
          <cell r="Q701">
            <v>11757.4</v>
          </cell>
          <cell r="R701">
            <v>117574</v>
          </cell>
          <cell r="S701">
            <v>58786.999999999993</v>
          </cell>
          <cell r="T701">
            <v>587869.99999999988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I701">
            <v>10</v>
          </cell>
          <cell r="AJ701">
            <v>11757.4</v>
          </cell>
          <cell r="AK701">
            <v>117574</v>
          </cell>
          <cell r="AL701">
            <v>58786.999999999985</v>
          </cell>
          <cell r="AM701">
            <v>587869.99999999988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BB701">
            <v>10</v>
          </cell>
          <cell r="BC701">
            <v>117574</v>
          </cell>
          <cell r="BD701">
            <v>587869.99999999988</v>
          </cell>
          <cell r="BE701" t="str">
            <v>판매계획 미입력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10</v>
          </cell>
          <cell r="BR701">
            <v>117574</v>
          </cell>
          <cell r="BS701">
            <v>587869.99999999988</v>
          </cell>
          <cell r="BT701" t="str">
            <v>판매계획 미입력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10</v>
          </cell>
          <cell r="CG701">
            <v>117574</v>
          </cell>
          <cell r="CH701">
            <v>587869.99999999988</v>
          </cell>
          <cell r="CI701" t="str">
            <v>판매계획 미입력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10</v>
          </cell>
          <cell r="CU701">
            <v>117574</v>
          </cell>
          <cell r="CV701">
            <v>587869.99999999988</v>
          </cell>
          <cell r="CW701" t="str">
            <v>판매계획 미입력</v>
          </cell>
        </row>
        <row r="702">
          <cell r="D702">
            <v>9307550</v>
          </cell>
          <cell r="E702" t="str">
            <v>[EA]멜라토닝비타씨토너150ml</v>
          </cell>
          <cell r="J702">
            <v>0</v>
          </cell>
          <cell r="K702">
            <v>0</v>
          </cell>
          <cell r="P702">
            <v>20</v>
          </cell>
          <cell r="Q702">
            <v>3814.2</v>
          </cell>
          <cell r="R702">
            <v>76284</v>
          </cell>
          <cell r="S702">
            <v>19070.999999999996</v>
          </cell>
          <cell r="T702">
            <v>381419.99999999994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I702">
            <v>20</v>
          </cell>
          <cell r="AJ702">
            <v>3814.2</v>
          </cell>
          <cell r="AK702">
            <v>76284</v>
          </cell>
          <cell r="AL702">
            <v>19070.999999999996</v>
          </cell>
          <cell r="AM702">
            <v>381419.99999999994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BB702">
            <v>20</v>
          </cell>
          <cell r="BC702">
            <v>76284</v>
          </cell>
          <cell r="BD702">
            <v>381419.99999999994</v>
          </cell>
          <cell r="BE702" t="str">
            <v>판매계획 미입력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20</v>
          </cell>
          <cell r="BR702">
            <v>76284</v>
          </cell>
          <cell r="BS702">
            <v>381419.99999999994</v>
          </cell>
          <cell r="BT702" t="str">
            <v>판매계획 미입력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20</v>
          </cell>
          <cell r="CG702">
            <v>76284</v>
          </cell>
          <cell r="CH702">
            <v>381419.99999999994</v>
          </cell>
          <cell r="CI702" t="str">
            <v>판매계획 미입력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20</v>
          </cell>
          <cell r="CU702">
            <v>76284</v>
          </cell>
          <cell r="CV702">
            <v>381419.99999999994</v>
          </cell>
          <cell r="CW702" t="str">
            <v>판매계획 미입력</v>
          </cell>
        </row>
        <row r="703">
          <cell r="D703">
            <v>9307830</v>
          </cell>
          <cell r="E703" t="str">
            <v>[세트]이지듀 한가인 VIP기획세트(원데이MTS기획)_판촉</v>
          </cell>
          <cell r="J703">
            <v>0</v>
          </cell>
          <cell r="K703">
            <v>0</v>
          </cell>
          <cell r="P703">
            <v>11</v>
          </cell>
          <cell r="Q703">
            <v>4484.727272727273</v>
          </cell>
          <cell r="R703">
            <v>49332</v>
          </cell>
          <cell r="S703">
            <v>22423.636363636364</v>
          </cell>
          <cell r="T703">
            <v>246660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I703">
            <v>11</v>
          </cell>
          <cell r="AJ703">
            <v>4484.727272727273</v>
          </cell>
          <cell r="AK703">
            <v>49332</v>
          </cell>
          <cell r="AL703">
            <v>22423.636363636364</v>
          </cell>
          <cell r="AM703">
            <v>246660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BB703">
            <v>11</v>
          </cell>
          <cell r="BC703">
            <v>49332</v>
          </cell>
          <cell r="BD703">
            <v>246660</v>
          </cell>
          <cell r="BE703" t="str">
            <v>판매계획 미입력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11</v>
          </cell>
          <cell r="BR703">
            <v>49332</v>
          </cell>
          <cell r="BS703">
            <v>246660</v>
          </cell>
          <cell r="BT703" t="str">
            <v>판매계획 미입력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11</v>
          </cell>
          <cell r="CG703">
            <v>49332</v>
          </cell>
          <cell r="CH703">
            <v>246660</v>
          </cell>
          <cell r="CI703" t="str">
            <v>판매계획 미입력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11</v>
          </cell>
          <cell r="CU703">
            <v>49332</v>
          </cell>
          <cell r="CV703">
            <v>246660</v>
          </cell>
          <cell r="CW703" t="str">
            <v>판매계획 미입력</v>
          </cell>
        </row>
        <row r="704">
          <cell r="D704">
            <v>9309254</v>
          </cell>
          <cell r="E704" t="str">
            <v>[EA]디더블유이지에프멜라토닝패치1매입(5g)_컬리바코드</v>
          </cell>
          <cell r="J704">
            <v>0</v>
          </cell>
          <cell r="K704">
            <v>0</v>
          </cell>
          <cell r="P704">
            <v>300</v>
          </cell>
          <cell r="Q704">
            <v>500</v>
          </cell>
          <cell r="R704">
            <v>150000</v>
          </cell>
          <cell r="S704">
            <v>2500</v>
          </cell>
          <cell r="T704">
            <v>750000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I704">
            <v>300</v>
          </cell>
          <cell r="AJ704">
            <v>500</v>
          </cell>
          <cell r="AK704">
            <v>150000</v>
          </cell>
          <cell r="AL704">
            <v>2500</v>
          </cell>
          <cell r="AM704">
            <v>750000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BB704">
            <v>300</v>
          </cell>
          <cell r="BC704">
            <v>150000</v>
          </cell>
          <cell r="BD704">
            <v>750000</v>
          </cell>
          <cell r="BE704" t="str">
            <v>판매계획 미입력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300</v>
          </cell>
          <cell r="BR704">
            <v>150000</v>
          </cell>
          <cell r="BS704">
            <v>750000</v>
          </cell>
          <cell r="BT704" t="str">
            <v>판매계획 미입력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300</v>
          </cell>
          <cell r="CG704">
            <v>150000</v>
          </cell>
          <cell r="CH704">
            <v>750000</v>
          </cell>
          <cell r="CI704" t="str">
            <v>판매계획 미입력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300</v>
          </cell>
          <cell r="CU704">
            <v>150000</v>
          </cell>
          <cell r="CV704">
            <v>750000</v>
          </cell>
          <cell r="CW704" t="str">
            <v>판매계획 미입력</v>
          </cell>
        </row>
        <row r="705">
          <cell r="D705">
            <v>9309754</v>
          </cell>
          <cell r="E705" t="str">
            <v>멜라 3-스텝 올인원 스페셜세트_2025(대관용)</v>
          </cell>
          <cell r="J705">
            <v>0</v>
          </cell>
          <cell r="K705">
            <v>0</v>
          </cell>
          <cell r="P705">
            <v>10</v>
          </cell>
          <cell r="Q705">
            <v>16189.9</v>
          </cell>
          <cell r="R705">
            <v>161899</v>
          </cell>
          <cell r="S705">
            <v>80949.5</v>
          </cell>
          <cell r="T705">
            <v>809495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I705">
            <v>10</v>
          </cell>
          <cell r="AJ705">
            <v>16189.9</v>
          </cell>
          <cell r="AK705">
            <v>161899</v>
          </cell>
          <cell r="AL705">
            <v>80949.5</v>
          </cell>
          <cell r="AM705">
            <v>809495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BB705">
            <v>10</v>
          </cell>
          <cell r="BC705">
            <v>161899</v>
          </cell>
          <cell r="BD705">
            <v>809495</v>
          </cell>
          <cell r="BE705" t="str">
            <v>판매계획 미입력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10</v>
          </cell>
          <cell r="BR705">
            <v>161899</v>
          </cell>
          <cell r="BS705">
            <v>809495</v>
          </cell>
          <cell r="BT705" t="str">
            <v>판매계획 미입력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10</v>
          </cell>
          <cell r="CG705">
            <v>161899</v>
          </cell>
          <cell r="CH705">
            <v>809495</v>
          </cell>
          <cell r="CI705" t="str">
            <v>판매계획 미입력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10</v>
          </cell>
          <cell r="CU705">
            <v>161899</v>
          </cell>
          <cell r="CV705">
            <v>809495</v>
          </cell>
          <cell r="CW705" t="str">
            <v>판매계획 미입력</v>
          </cell>
        </row>
        <row r="706">
          <cell r="D706">
            <v>9309755</v>
          </cell>
          <cell r="E706" t="str">
            <v>멜라 3-스텝 올인원 스페셜세트_청뱀(대관용)</v>
          </cell>
          <cell r="J706">
            <v>0</v>
          </cell>
          <cell r="K706">
            <v>0</v>
          </cell>
          <cell r="P706">
            <v>0</v>
          </cell>
          <cell r="Q706" t="str">
            <v/>
          </cell>
          <cell r="R706">
            <v>0</v>
          </cell>
          <cell r="S706">
            <v>0</v>
          </cell>
          <cell r="T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BB706">
            <v>0</v>
          </cell>
          <cell r="BC706">
            <v>0</v>
          </cell>
          <cell r="BD706">
            <v>0</v>
          </cell>
          <cell r="BE706" t="str">
            <v>판매계획 미입력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 t="str">
            <v>판매계획 미입력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 t="str">
            <v>판매계획 미입력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 t="str">
            <v>판매계획 미입력</v>
          </cell>
        </row>
        <row r="707">
          <cell r="D707">
            <v>7302385</v>
          </cell>
          <cell r="E707" t="str">
            <v>[25년]이지듀쇼핑백_소(200*80*200)</v>
          </cell>
          <cell r="J707">
            <v>0</v>
          </cell>
          <cell r="K707">
            <v>0</v>
          </cell>
          <cell r="P707">
            <v>0</v>
          </cell>
          <cell r="Q707" t="str">
            <v/>
          </cell>
          <cell r="R707">
            <v>0</v>
          </cell>
          <cell r="S707">
            <v>0</v>
          </cell>
          <cell r="T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20000</v>
          </cell>
          <cell r="AD707">
            <v>270</v>
          </cell>
          <cell r="AE707">
            <v>5400000</v>
          </cell>
          <cell r="AF707">
            <v>1350</v>
          </cell>
          <cell r="AG707">
            <v>27000000</v>
          </cell>
          <cell r="AI707">
            <v>20000</v>
          </cell>
          <cell r="AJ707">
            <v>270</v>
          </cell>
          <cell r="AK707">
            <v>5400000</v>
          </cell>
          <cell r="AL707">
            <v>1350</v>
          </cell>
          <cell r="AM707">
            <v>27000000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BB707">
            <v>20000</v>
          </cell>
          <cell r="BC707">
            <v>5400000</v>
          </cell>
          <cell r="BD707">
            <v>27000000</v>
          </cell>
          <cell r="BE707" t="str">
            <v>판매계획 미입력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20000</v>
          </cell>
          <cell r="BR707">
            <v>5400000</v>
          </cell>
          <cell r="BS707">
            <v>27000000</v>
          </cell>
          <cell r="BT707" t="str">
            <v>판매계획 미입력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20000</v>
          </cell>
          <cell r="CG707">
            <v>5400000</v>
          </cell>
          <cell r="CH707">
            <v>27000000</v>
          </cell>
          <cell r="CI707" t="str">
            <v>판매계획 미입력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20000</v>
          </cell>
          <cell r="CU707">
            <v>5400000</v>
          </cell>
          <cell r="CV707">
            <v>27000000</v>
          </cell>
          <cell r="CW707" t="str">
            <v>판매계획 미입력</v>
          </cell>
        </row>
        <row r="708">
          <cell r="D708">
            <v>9313115</v>
          </cell>
          <cell r="E708" t="str">
            <v>[직영몰]기미팩트스페셜기획세트23호베이지(구)</v>
          </cell>
          <cell r="J708">
            <v>0</v>
          </cell>
          <cell r="K708">
            <v>0</v>
          </cell>
          <cell r="P708">
            <v>0</v>
          </cell>
          <cell r="Q708" t="str">
            <v/>
          </cell>
          <cell r="R708">
            <v>0</v>
          </cell>
          <cell r="S708">
            <v>0</v>
          </cell>
          <cell r="T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500</v>
          </cell>
          <cell r="AD708">
            <v>10780.856</v>
          </cell>
          <cell r="AE708">
            <v>5390428</v>
          </cell>
          <cell r="AF708">
            <v>53904.28</v>
          </cell>
          <cell r="AG708">
            <v>26952140</v>
          </cell>
          <cell r="AI708">
            <v>500</v>
          </cell>
          <cell r="AJ708">
            <v>10780.856</v>
          </cell>
          <cell r="AK708">
            <v>5390428</v>
          </cell>
          <cell r="AL708">
            <v>53904.28</v>
          </cell>
          <cell r="AM708">
            <v>26952140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BB708">
            <v>500</v>
          </cell>
          <cell r="BC708">
            <v>5390428</v>
          </cell>
          <cell r="BD708">
            <v>26952140</v>
          </cell>
          <cell r="BE708" t="str">
            <v>판매계획 미입력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500</v>
          </cell>
          <cell r="BR708">
            <v>5390428</v>
          </cell>
          <cell r="BS708">
            <v>26952140</v>
          </cell>
          <cell r="BT708" t="str">
            <v>판매계획 미입력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500</v>
          </cell>
          <cell r="CG708">
            <v>5390428</v>
          </cell>
          <cell r="CH708">
            <v>26952140</v>
          </cell>
          <cell r="CI708" t="str">
            <v>판매계획 미입력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500</v>
          </cell>
          <cell r="CU708">
            <v>5390428</v>
          </cell>
          <cell r="CV708">
            <v>26952140</v>
          </cell>
          <cell r="CW708" t="str">
            <v>판매계획 미입력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S1204"/>
  <sheetViews>
    <sheetView tabSelected="1" zoomScale="70" zoomScaleNormal="70" workbookViewId="0">
      <selection activeCell="J537" sqref="J537"/>
    </sheetView>
  </sheetViews>
  <sheetFormatPr defaultRowHeight="17.399999999999999" x14ac:dyDescent="0.4"/>
  <cols>
    <col min="1" max="1" width="8.796875" style="190"/>
    <col min="2" max="2" width="46.3984375" customWidth="1"/>
    <col min="3" max="3" width="11" bestFit="1" customWidth="1"/>
    <col min="4" max="4" width="9.8984375" bestFit="1" customWidth="1"/>
    <col min="5" max="5" width="12.59765625" customWidth="1"/>
    <col min="6" max="6" width="12.09765625" customWidth="1"/>
    <col min="7" max="7" width="9.796875" bestFit="1" customWidth="1"/>
    <col min="8" max="9" width="11" bestFit="1" customWidth="1"/>
    <col min="10" max="10" width="11.69921875" customWidth="1"/>
    <col min="11" max="11" width="9.8984375" customWidth="1"/>
    <col min="12" max="12" width="11" customWidth="1"/>
    <col min="13" max="13" width="10.3984375" customWidth="1"/>
    <col min="14" max="14" width="16.796875" customWidth="1"/>
    <col min="15" max="15" width="9.09765625" bestFit="1" customWidth="1"/>
    <col min="16" max="16" width="13.5" customWidth="1"/>
  </cols>
  <sheetData>
    <row r="2" spans="1:18" ht="19.2" x14ac:dyDescent="0.45">
      <c r="B2" s="7" t="s">
        <v>2598</v>
      </c>
    </row>
    <row r="4" spans="1:18" x14ac:dyDescent="0.4">
      <c r="A4" s="191" t="s">
        <v>0</v>
      </c>
      <c r="B4" s="1" t="s">
        <v>1</v>
      </c>
      <c r="C4" s="1" t="s">
        <v>2</v>
      </c>
      <c r="D4" s="1" t="s">
        <v>3</v>
      </c>
      <c r="E4" s="1" t="s">
        <v>2601</v>
      </c>
      <c r="F4" s="1" t="s">
        <v>2602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2599</v>
      </c>
      <c r="L4" s="1" t="s">
        <v>12</v>
      </c>
      <c r="M4" s="2" t="s">
        <v>13</v>
      </c>
      <c r="N4" s="2" t="s">
        <v>2600</v>
      </c>
      <c r="O4" s="1" t="s">
        <v>16</v>
      </c>
      <c r="P4" s="2" t="s">
        <v>17</v>
      </c>
      <c r="Q4" s="1" t="s">
        <v>18</v>
      </c>
      <c r="R4" s="1" t="s">
        <v>20</v>
      </c>
    </row>
    <row r="5" spans="1:18" hidden="1" x14ac:dyDescent="0.4">
      <c r="A5" t="s">
        <v>21</v>
      </c>
      <c r="B5" t="s">
        <v>1221</v>
      </c>
      <c r="C5">
        <v>0</v>
      </c>
      <c r="D5">
        <v>0</v>
      </c>
      <c r="E5">
        <v>0</v>
      </c>
      <c r="F5">
        <v>0</v>
      </c>
      <c r="G5">
        <v>117800</v>
      </c>
      <c r="H5">
        <v>0</v>
      </c>
      <c r="I5">
        <v>584810.054</v>
      </c>
      <c r="J5">
        <v>117800</v>
      </c>
      <c r="K5">
        <v>0</v>
      </c>
      <c r="L5" t="s">
        <v>2382</v>
      </c>
      <c r="M5">
        <v>0</v>
      </c>
      <c r="O5" t="s">
        <v>2383</v>
      </c>
      <c r="P5" t="s">
        <v>2384</v>
      </c>
      <c r="Q5" t="s">
        <v>2591</v>
      </c>
      <c r="R5" t="s">
        <v>2596</v>
      </c>
    </row>
    <row r="6" spans="1:18" hidden="1" x14ac:dyDescent="0.4">
      <c r="A6" t="s">
        <v>22</v>
      </c>
      <c r="B6" t="s">
        <v>1222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1201.96</v>
      </c>
      <c r="J6">
        <v>0</v>
      </c>
      <c r="K6">
        <v>0</v>
      </c>
      <c r="L6" t="s">
        <v>2382</v>
      </c>
      <c r="M6">
        <v>0</v>
      </c>
      <c r="O6" t="s">
        <v>2383</v>
      </c>
      <c r="P6" t="s">
        <v>2384</v>
      </c>
      <c r="Q6" t="s">
        <v>2591</v>
      </c>
      <c r="R6" t="s">
        <v>2596</v>
      </c>
    </row>
    <row r="7" spans="1:18" hidden="1" x14ac:dyDescent="0.4">
      <c r="A7" t="s">
        <v>23</v>
      </c>
      <c r="B7" t="s">
        <v>1223</v>
      </c>
      <c r="C7">
        <v>0</v>
      </c>
      <c r="D7">
        <v>0</v>
      </c>
      <c r="E7">
        <v>0</v>
      </c>
      <c r="F7">
        <v>0</v>
      </c>
      <c r="G7">
        <v>13</v>
      </c>
      <c r="H7">
        <v>0</v>
      </c>
      <c r="I7">
        <v>13</v>
      </c>
      <c r="J7">
        <v>13</v>
      </c>
      <c r="K7">
        <v>0</v>
      </c>
      <c r="L7" t="s">
        <v>2382</v>
      </c>
      <c r="M7">
        <v>0</v>
      </c>
      <c r="O7" t="s">
        <v>2383</v>
      </c>
      <c r="P7" t="s">
        <v>2384</v>
      </c>
      <c r="Q7" t="s">
        <v>2591</v>
      </c>
      <c r="R7" t="s">
        <v>2596</v>
      </c>
    </row>
    <row r="8" spans="1:18" hidden="1" x14ac:dyDescent="0.4">
      <c r="A8" t="s">
        <v>24</v>
      </c>
      <c r="B8" t="s">
        <v>1224</v>
      </c>
      <c r="C8">
        <v>0</v>
      </c>
      <c r="D8">
        <v>0</v>
      </c>
      <c r="E8">
        <v>0</v>
      </c>
      <c r="F8">
        <v>0</v>
      </c>
      <c r="G8">
        <v>2324</v>
      </c>
      <c r="H8">
        <v>0</v>
      </c>
      <c r="I8">
        <v>2324</v>
      </c>
      <c r="J8">
        <v>2324</v>
      </c>
      <c r="K8">
        <v>0</v>
      </c>
      <c r="L8" t="s">
        <v>2382</v>
      </c>
      <c r="M8">
        <v>0</v>
      </c>
      <c r="O8" t="s">
        <v>2383</v>
      </c>
      <c r="P8" t="s">
        <v>2384</v>
      </c>
      <c r="Q8" t="s">
        <v>2591</v>
      </c>
      <c r="R8" t="s">
        <v>2596</v>
      </c>
    </row>
    <row r="9" spans="1:18" hidden="1" x14ac:dyDescent="0.4">
      <c r="A9" t="s">
        <v>25</v>
      </c>
      <c r="B9" t="s">
        <v>1225</v>
      </c>
      <c r="C9">
        <v>0</v>
      </c>
      <c r="D9">
        <v>0</v>
      </c>
      <c r="E9">
        <v>0</v>
      </c>
      <c r="F9">
        <v>0</v>
      </c>
      <c r="G9">
        <v>13500</v>
      </c>
      <c r="H9">
        <v>0</v>
      </c>
      <c r="I9">
        <v>13500</v>
      </c>
      <c r="J9">
        <v>13500</v>
      </c>
      <c r="K9">
        <v>0</v>
      </c>
      <c r="L9" t="s">
        <v>2382</v>
      </c>
      <c r="M9">
        <v>0</v>
      </c>
      <c r="O9" t="s">
        <v>2383</v>
      </c>
      <c r="P9" t="s">
        <v>2384</v>
      </c>
      <c r="Q9" t="s">
        <v>2591</v>
      </c>
      <c r="R9" t="s">
        <v>2596</v>
      </c>
    </row>
    <row r="10" spans="1:18" hidden="1" x14ac:dyDescent="0.4">
      <c r="A10" t="s">
        <v>26</v>
      </c>
      <c r="B10" t="s">
        <v>1226</v>
      </c>
      <c r="C10">
        <v>0</v>
      </c>
      <c r="D10">
        <v>0</v>
      </c>
      <c r="E10">
        <v>0</v>
      </c>
      <c r="F10">
        <v>0</v>
      </c>
      <c r="G10">
        <v>17549</v>
      </c>
      <c r="H10">
        <v>0</v>
      </c>
      <c r="I10">
        <v>17549</v>
      </c>
      <c r="J10">
        <v>17549</v>
      </c>
      <c r="K10">
        <v>0</v>
      </c>
      <c r="L10" t="s">
        <v>2382</v>
      </c>
      <c r="M10">
        <v>0</v>
      </c>
      <c r="O10" t="s">
        <v>2383</v>
      </c>
      <c r="P10" t="s">
        <v>2384</v>
      </c>
      <c r="Q10" t="s">
        <v>2591</v>
      </c>
      <c r="R10" t="s">
        <v>2596</v>
      </c>
    </row>
    <row r="11" spans="1:18" hidden="1" x14ac:dyDescent="0.4">
      <c r="A11" t="s">
        <v>27</v>
      </c>
      <c r="B11" t="s">
        <v>1227</v>
      </c>
      <c r="C11">
        <v>0</v>
      </c>
      <c r="D11">
        <v>0</v>
      </c>
      <c r="E11">
        <v>0</v>
      </c>
      <c r="F11">
        <v>0</v>
      </c>
      <c r="G11">
        <v>4</v>
      </c>
      <c r="H11">
        <v>0</v>
      </c>
      <c r="I11">
        <v>4</v>
      </c>
      <c r="J11">
        <v>4</v>
      </c>
      <c r="K11">
        <v>0</v>
      </c>
      <c r="L11" t="s">
        <v>2382</v>
      </c>
      <c r="M11">
        <v>0</v>
      </c>
      <c r="O11" t="s">
        <v>2383</v>
      </c>
      <c r="P11" t="s">
        <v>2384</v>
      </c>
      <c r="Q11" t="s">
        <v>2591</v>
      </c>
      <c r="R11" t="s">
        <v>2596</v>
      </c>
    </row>
    <row r="12" spans="1:18" hidden="1" x14ac:dyDescent="0.4">
      <c r="A12" t="s">
        <v>28</v>
      </c>
      <c r="B12" t="s">
        <v>1228</v>
      </c>
      <c r="C12">
        <v>0</v>
      </c>
      <c r="D12">
        <v>0</v>
      </c>
      <c r="E12">
        <v>0</v>
      </c>
      <c r="F12">
        <v>0</v>
      </c>
      <c r="G12">
        <v>5226</v>
      </c>
      <c r="H12">
        <v>0</v>
      </c>
      <c r="I12">
        <v>5226</v>
      </c>
      <c r="J12">
        <v>5226</v>
      </c>
      <c r="K12">
        <v>0</v>
      </c>
      <c r="L12" t="s">
        <v>2382</v>
      </c>
      <c r="M12">
        <v>0</v>
      </c>
      <c r="O12" t="s">
        <v>2383</v>
      </c>
      <c r="P12" t="s">
        <v>2384</v>
      </c>
      <c r="Q12" t="s">
        <v>2591</v>
      </c>
      <c r="R12" t="s">
        <v>2596</v>
      </c>
    </row>
    <row r="13" spans="1:18" hidden="1" x14ac:dyDescent="0.4">
      <c r="A13" t="s">
        <v>29</v>
      </c>
      <c r="B13" t="s">
        <v>1229</v>
      </c>
      <c r="C13">
        <v>0</v>
      </c>
      <c r="D13">
        <v>0</v>
      </c>
      <c r="E13">
        <v>0</v>
      </c>
      <c r="F13">
        <v>0</v>
      </c>
      <c r="G13">
        <v>2000</v>
      </c>
      <c r="H13">
        <v>0</v>
      </c>
      <c r="I13">
        <v>2000</v>
      </c>
      <c r="J13">
        <v>2000</v>
      </c>
      <c r="K13">
        <v>0</v>
      </c>
      <c r="L13" t="s">
        <v>2382</v>
      </c>
      <c r="M13">
        <v>0</v>
      </c>
      <c r="O13" t="s">
        <v>2383</v>
      </c>
      <c r="P13" t="s">
        <v>2384</v>
      </c>
      <c r="Q13" t="s">
        <v>2591</v>
      </c>
      <c r="R13" t="s">
        <v>2596</v>
      </c>
    </row>
    <row r="14" spans="1:18" hidden="1" x14ac:dyDescent="0.4">
      <c r="A14" t="s">
        <v>30</v>
      </c>
      <c r="B14" t="s">
        <v>1230</v>
      </c>
      <c r="C14">
        <v>0</v>
      </c>
      <c r="D14">
        <v>0</v>
      </c>
      <c r="E14">
        <v>0</v>
      </c>
      <c r="F14">
        <v>0</v>
      </c>
      <c r="G14">
        <v>303</v>
      </c>
      <c r="H14">
        <v>0</v>
      </c>
      <c r="I14">
        <v>303</v>
      </c>
      <c r="J14">
        <v>303</v>
      </c>
      <c r="K14">
        <v>0</v>
      </c>
      <c r="L14" t="s">
        <v>2382</v>
      </c>
      <c r="M14">
        <v>0</v>
      </c>
      <c r="O14" t="s">
        <v>2383</v>
      </c>
      <c r="P14" t="s">
        <v>2384</v>
      </c>
      <c r="Q14" t="s">
        <v>2591</v>
      </c>
      <c r="R14" t="s">
        <v>2596</v>
      </c>
    </row>
    <row r="15" spans="1:18" hidden="1" x14ac:dyDescent="0.4">
      <c r="A15" t="s">
        <v>31</v>
      </c>
      <c r="B15" t="s">
        <v>1231</v>
      </c>
      <c r="C15">
        <v>0</v>
      </c>
      <c r="D15">
        <v>0</v>
      </c>
      <c r="E15">
        <v>0</v>
      </c>
      <c r="F15">
        <v>0</v>
      </c>
      <c r="G15">
        <v>4029</v>
      </c>
      <c r="H15">
        <v>0</v>
      </c>
      <c r="I15">
        <v>4029</v>
      </c>
      <c r="J15">
        <v>4029</v>
      </c>
      <c r="K15">
        <v>0</v>
      </c>
      <c r="L15" t="s">
        <v>2382</v>
      </c>
      <c r="M15">
        <v>0</v>
      </c>
      <c r="O15" t="s">
        <v>2383</v>
      </c>
      <c r="P15" t="s">
        <v>2384</v>
      </c>
      <c r="Q15" t="s">
        <v>2591</v>
      </c>
      <c r="R15" t="s">
        <v>2596</v>
      </c>
    </row>
    <row r="16" spans="1:18" hidden="1" x14ac:dyDescent="0.4">
      <c r="A16" t="s">
        <v>32</v>
      </c>
      <c r="B16" t="s">
        <v>1232</v>
      </c>
      <c r="C16">
        <v>0</v>
      </c>
      <c r="D16">
        <v>0</v>
      </c>
      <c r="E16">
        <v>0</v>
      </c>
      <c r="F16">
        <v>0</v>
      </c>
      <c r="G16">
        <v>4114</v>
      </c>
      <c r="H16">
        <v>0</v>
      </c>
      <c r="I16">
        <v>4114</v>
      </c>
      <c r="J16">
        <v>4114</v>
      </c>
      <c r="K16">
        <v>0</v>
      </c>
      <c r="L16" t="s">
        <v>2382</v>
      </c>
      <c r="M16">
        <v>0</v>
      </c>
      <c r="O16" t="s">
        <v>2383</v>
      </c>
      <c r="P16" t="s">
        <v>2384</v>
      </c>
      <c r="Q16" t="s">
        <v>2591</v>
      </c>
      <c r="R16" t="s">
        <v>2596</v>
      </c>
    </row>
    <row r="17" spans="1:18" hidden="1" x14ac:dyDescent="0.4">
      <c r="A17" t="s">
        <v>33</v>
      </c>
      <c r="B17" t="s">
        <v>1233</v>
      </c>
      <c r="C17">
        <v>0</v>
      </c>
      <c r="D17">
        <v>0</v>
      </c>
      <c r="E17">
        <v>0</v>
      </c>
      <c r="F17">
        <v>0</v>
      </c>
      <c r="G17">
        <v>4750</v>
      </c>
      <c r="H17">
        <v>0</v>
      </c>
      <c r="I17">
        <v>4750</v>
      </c>
      <c r="J17">
        <v>4750</v>
      </c>
      <c r="K17">
        <v>0</v>
      </c>
      <c r="L17" t="s">
        <v>2382</v>
      </c>
      <c r="M17">
        <v>0</v>
      </c>
      <c r="O17" t="s">
        <v>2383</v>
      </c>
      <c r="P17" t="s">
        <v>2384</v>
      </c>
      <c r="Q17" t="s">
        <v>2591</v>
      </c>
      <c r="R17" t="s">
        <v>2596</v>
      </c>
    </row>
    <row r="18" spans="1:18" hidden="1" x14ac:dyDescent="0.4">
      <c r="A18" t="s">
        <v>34</v>
      </c>
      <c r="B18" t="s">
        <v>1234</v>
      </c>
      <c r="C18">
        <v>0</v>
      </c>
      <c r="D18">
        <v>0</v>
      </c>
      <c r="E18">
        <v>0</v>
      </c>
      <c r="F18">
        <v>0</v>
      </c>
      <c r="G18">
        <v>4721</v>
      </c>
      <c r="H18">
        <v>0</v>
      </c>
      <c r="I18">
        <v>4721</v>
      </c>
      <c r="J18">
        <v>4721</v>
      </c>
      <c r="K18">
        <v>0</v>
      </c>
      <c r="L18" t="s">
        <v>2382</v>
      </c>
      <c r="M18">
        <v>0</v>
      </c>
      <c r="O18" t="s">
        <v>2383</v>
      </c>
      <c r="P18" t="s">
        <v>2384</v>
      </c>
      <c r="Q18" t="s">
        <v>2591</v>
      </c>
      <c r="R18" t="s">
        <v>2596</v>
      </c>
    </row>
    <row r="19" spans="1:18" hidden="1" x14ac:dyDescent="0.4">
      <c r="A19" t="s">
        <v>35</v>
      </c>
      <c r="B19" t="s">
        <v>1235</v>
      </c>
      <c r="C19">
        <v>0</v>
      </c>
      <c r="D19">
        <v>0</v>
      </c>
      <c r="E19">
        <v>0</v>
      </c>
      <c r="F19">
        <v>0</v>
      </c>
      <c r="G19">
        <v>523</v>
      </c>
      <c r="H19">
        <v>0</v>
      </c>
      <c r="I19">
        <v>523</v>
      </c>
      <c r="J19">
        <v>523</v>
      </c>
      <c r="K19">
        <v>0</v>
      </c>
      <c r="L19" t="s">
        <v>2382</v>
      </c>
      <c r="M19">
        <v>0</v>
      </c>
      <c r="O19" t="s">
        <v>2383</v>
      </c>
      <c r="P19" t="s">
        <v>2384</v>
      </c>
      <c r="Q19" t="s">
        <v>2591</v>
      </c>
      <c r="R19" t="s">
        <v>2596</v>
      </c>
    </row>
    <row r="20" spans="1:18" hidden="1" x14ac:dyDescent="0.4">
      <c r="A20" t="s">
        <v>36</v>
      </c>
      <c r="B20" t="s">
        <v>1236</v>
      </c>
      <c r="C20">
        <v>0</v>
      </c>
      <c r="D20">
        <v>0</v>
      </c>
      <c r="E20">
        <v>0</v>
      </c>
      <c r="F20">
        <v>0</v>
      </c>
      <c r="G20">
        <v>1600</v>
      </c>
      <c r="H20">
        <v>0</v>
      </c>
      <c r="I20">
        <v>1600</v>
      </c>
      <c r="J20">
        <v>1600</v>
      </c>
      <c r="K20">
        <v>0</v>
      </c>
      <c r="L20" t="s">
        <v>2382</v>
      </c>
      <c r="M20">
        <v>0</v>
      </c>
      <c r="O20" t="s">
        <v>2383</v>
      </c>
      <c r="P20" t="s">
        <v>2384</v>
      </c>
      <c r="Q20" t="s">
        <v>2591</v>
      </c>
      <c r="R20" t="s">
        <v>2596</v>
      </c>
    </row>
    <row r="21" spans="1:18" hidden="1" x14ac:dyDescent="0.4">
      <c r="A21" t="s">
        <v>37</v>
      </c>
      <c r="B21" t="s">
        <v>1237</v>
      </c>
      <c r="C21">
        <v>0</v>
      </c>
      <c r="D21">
        <v>0</v>
      </c>
      <c r="E21">
        <v>0</v>
      </c>
      <c r="F21">
        <v>0</v>
      </c>
      <c r="G21">
        <v>105</v>
      </c>
      <c r="H21">
        <v>0</v>
      </c>
      <c r="I21">
        <v>105</v>
      </c>
      <c r="J21">
        <v>105</v>
      </c>
      <c r="K21">
        <v>0</v>
      </c>
      <c r="L21" t="s">
        <v>2382</v>
      </c>
      <c r="M21">
        <v>0</v>
      </c>
      <c r="O21" t="s">
        <v>2383</v>
      </c>
      <c r="P21" t="s">
        <v>2384</v>
      </c>
      <c r="Q21" t="s">
        <v>2591</v>
      </c>
      <c r="R21" t="s">
        <v>2596</v>
      </c>
    </row>
    <row r="22" spans="1:18" hidden="1" x14ac:dyDescent="0.4">
      <c r="A22" t="s">
        <v>38</v>
      </c>
      <c r="B22" t="s">
        <v>1238</v>
      </c>
      <c r="C22">
        <v>0</v>
      </c>
      <c r="D22">
        <v>0</v>
      </c>
      <c r="E22">
        <v>0</v>
      </c>
      <c r="F22">
        <v>0</v>
      </c>
      <c r="G22">
        <v>105</v>
      </c>
      <c r="H22">
        <v>0</v>
      </c>
      <c r="I22">
        <v>105</v>
      </c>
      <c r="J22">
        <v>105</v>
      </c>
      <c r="K22">
        <v>0</v>
      </c>
      <c r="L22" t="s">
        <v>2382</v>
      </c>
      <c r="M22">
        <v>0</v>
      </c>
      <c r="O22" t="s">
        <v>2383</v>
      </c>
      <c r="P22" t="s">
        <v>2384</v>
      </c>
      <c r="Q22" t="s">
        <v>2591</v>
      </c>
      <c r="R22" t="s">
        <v>2596</v>
      </c>
    </row>
    <row r="23" spans="1:18" hidden="1" x14ac:dyDescent="0.4">
      <c r="A23" t="s">
        <v>39</v>
      </c>
      <c r="B23" t="s">
        <v>1239</v>
      </c>
      <c r="C23">
        <v>0</v>
      </c>
      <c r="D23">
        <v>0</v>
      </c>
      <c r="E23">
        <v>0</v>
      </c>
      <c r="F23">
        <v>0</v>
      </c>
      <c r="G23">
        <v>40</v>
      </c>
      <c r="H23">
        <v>0</v>
      </c>
      <c r="I23">
        <v>40</v>
      </c>
      <c r="J23">
        <v>40</v>
      </c>
      <c r="K23">
        <v>0</v>
      </c>
      <c r="L23" t="s">
        <v>2382</v>
      </c>
      <c r="M23">
        <v>0</v>
      </c>
      <c r="O23" t="s">
        <v>2383</v>
      </c>
      <c r="P23" t="s">
        <v>2384</v>
      </c>
      <c r="Q23" t="s">
        <v>2591</v>
      </c>
      <c r="R23" t="s">
        <v>2596</v>
      </c>
    </row>
    <row r="24" spans="1:18" hidden="1" x14ac:dyDescent="0.4">
      <c r="A24" t="s">
        <v>40</v>
      </c>
      <c r="B24" t="s">
        <v>1240</v>
      </c>
      <c r="C24">
        <v>0</v>
      </c>
      <c r="D24">
        <v>0</v>
      </c>
      <c r="E24">
        <v>0</v>
      </c>
      <c r="F24">
        <v>0</v>
      </c>
      <c r="G24">
        <v>185</v>
      </c>
      <c r="H24">
        <v>0</v>
      </c>
      <c r="I24">
        <v>185</v>
      </c>
      <c r="J24">
        <v>185</v>
      </c>
      <c r="K24">
        <v>0</v>
      </c>
      <c r="L24" t="s">
        <v>2382</v>
      </c>
      <c r="M24">
        <v>0</v>
      </c>
      <c r="O24" t="s">
        <v>2383</v>
      </c>
      <c r="P24" t="s">
        <v>2384</v>
      </c>
      <c r="Q24" t="s">
        <v>2591</v>
      </c>
      <c r="R24" t="s">
        <v>2596</v>
      </c>
    </row>
    <row r="25" spans="1:18" hidden="1" x14ac:dyDescent="0.4">
      <c r="A25" t="s">
        <v>41</v>
      </c>
      <c r="B25" t="s">
        <v>1241</v>
      </c>
      <c r="C25">
        <v>0</v>
      </c>
      <c r="D25">
        <v>1023.429454826007</v>
      </c>
      <c r="E25">
        <v>0</v>
      </c>
      <c r="F25">
        <v>0</v>
      </c>
      <c r="G25">
        <v>6943</v>
      </c>
      <c r="H25">
        <v>0</v>
      </c>
      <c r="I25">
        <v>6949</v>
      </c>
      <c r="J25">
        <v>6943</v>
      </c>
      <c r="K25">
        <v>10</v>
      </c>
      <c r="L25">
        <v>6.7840533289911784</v>
      </c>
      <c r="M25">
        <v>1.428571428571429</v>
      </c>
      <c r="N25">
        <v>4860.0999999999995</v>
      </c>
      <c r="O25">
        <v>4864.3</v>
      </c>
      <c r="P25" t="s">
        <v>2385</v>
      </c>
      <c r="Q25" t="s">
        <v>2592</v>
      </c>
      <c r="R25" t="s">
        <v>2594</v>
      </c>
    </row>
    <row r="26" spans="1:18" hidden="1" x14ac:dyDescent="0.4">
      <c r="A26" t="s">
        <v>42</v>
      </c>
      <c r="B26" t="s">
        <v>1242</v>
      </c>
      <c r="C26">
        <v>0</v>
      </c>
      <c r="D26">
        <v>0</v>
      </c>
      <c r="E26">
        <v>0</v>
      </c>
      <c r="F26">
        <v>0</v>
      </c>
      <c r="G26">
        <v>705</v>
      </c>
      <c r="H26">
        <v>0</v>
      </c>
      <c r="I26">
        <v>705</v>
      </c>
      <c r="J26">
        <v>705</v>
      </c>
      <c r="K26">
        <v>0</v>
      </c>
      <c r="L26" t="s">
        <v>2382</v>
      </c>
      <c r="M26">
        <v>0</v>
      </c>
      <c r="O26" t="s">
        <v>2383</v>
      </c>
      <c r="P26" t="s">
        <v>2384</v>
      </c>
      <c r="Q26" t="s">
        <v>2591</v>
      </c>
      <c r="R26" t="s">
        <v>2596</v>
      </c>
    </row>
    <row r="27" spans="1:18" hidden="1" x14ac:dyDescent="0.4">
      <c r="A27" t="s">
        <v>43</v>
      </c>
      <c r="B27" t="s">
        <v>1243</v>
      </c>
      <c r="C27">
        <v>0</v>
      </c>
      <c r="D27">
        <v>0</v>
      </c>
      <c r="E27">
        <v>0</v>
      </c>
      <c r="F27">
        <v>0</v>
      </c>
      <c r="G27">
        <v>1023</v>
      </c>
      <c r="H27">
        <v>0</v>
      </c>
      <c r="I27">
        <v>1023</v>
      </c>
      <c r="J27">
        <v>1023</v>
      </c>
      <c r="K27">
        <v>0</v>
      </c>
      <c r="L27" t="s">
        <v>2382</v>
      </c>
      <c r="M27">
        <v>0</v>
      </c>
      <c r="O27" t="s">
        <v>2383</v>
      </c>
      <c r="P27" t="s">
        <v>2384</v>
      </c>
      <c r="Q27" t="s">
        <v>2591</v>
      </c>
      <c r="R27" t="s">
        <v>2596</v>
      </c>
    </row>
    <row r="28" spans="1:18" hidden="1" x14ac:dyDescent="0.4">
      <c r="A28" t="s">
        <v>44</v>
      </c>
      <c r="B28" t="s">
        <v>1244</v>
      </c>
      <c r="C28">
        <v>0</v>
      </c>
      <c r="D28">
        <v>0</v>
      </c>
      <c r="E28">
        <v>0</v>
      </c>
      <c r="F28">
        <v>0</v>
      </c>
      <c r="G28">
        <v>715</v>
      </c>
      <c r="H28">
        <v>0</v>
      </c>
      <c r="I28">
        <v>715</v>
      </c>
      <c r="J28">
        <v>715</v>
      </c>
      <c r="K28">
        <v>0</v>
      </c>
      <c r="L28" t="s">
        <v>2382</v>
      </c>
      <c r="M28">
        <v>0</v>
      </c>
      <c r="O28" t="s">
        <v>2383</v>
      </c>
      <c r="P28" t="s">
        <v>2384</v>
      </c>
      <c r="Q28" t="s">
        <v>2591</v>
      </c>
      <c r="R28" t="s">
        <v>2596</v>
      </c>
    </row>
    <row r="29" spans="1:18" hidden="1" x14ac:dyDescent="0.4">
      <c r="A29" t="s">
        <v>45</v>
      </c>
      <c r="B29" t="s">
        <v>1245</v>
      </c>
      <c r="C29">
        <v>0</v>
      </c>
      <c r="D29">
        <v>0</v>
      </c>
      <c r="E29">
        <v>0</v>
      </c>
      <c r="F29">
        <v>0</v>
      </c>
      <c r="G29">
        <v>14285</v>
      </c>
      <c r="H29">
        <v>0</v>
      </c>
      <c r="I29">
        <v>14385</v>
      </c>
      <c r="J29">
        <v>14285</v>
      </c>
      <c r="K29">
        <v>0</v>
      </c>
      <c r="L29" t="s">
        <v>2382</v>
      </c>
      <c r="M29">
        <v>0</v>
      </c>
      <c r="O29" t="s">
        <v>2383</v>
      </c>
      <c r="P29" t="s">
        <v>2384</v>
      </c>
      <c r="Q29" t="s">
        <v>2591</v>
      </c>
      <c r="R29" t="s">
        <v>2596</v>
      </c>
    </row>
    <row r="30" spans="1:18" hidden="1" x14ac:dyDescent="0.4">
      <c r="A30" t="s">
        <v>46</v>
      </c>
      <c r="B30" t="s">
        <v>1246</v>
      </c>
      <c r="C30">
        <v>0</v>
      </c>
      <c r="D30">
        <v>0</v>
      </c>
      <c r="E30">
        <v>0</v>
      </c>
      <c r="F30">
        <v>0</v>
      </c>
      <c r="G30">
        <v>1100</v>
      </c>
      <c r="H30">
        <v>0</v>
      </c>
      <c r="I30">
        <v>1100</v>
      </c>
      <c r="J30">
        <v>1100</v>
      </c>
      <c r="K30">
        <v>0</v>
      </c>
      <c r="L30" t="s">
        <v>2382</v>
      </c>
      <c r="M30">
        <v>0</v>
      </c>
      <c r="O30" t="s">
        <v>2383</v>
      </c>
      <c r="P30" t="s">
        <v>2384</v>
      </c>
      <c r="Q30" t="s">
        <v>2591</v>
      </c>
      <c r="R30" t="s">
        <v>2596</v>
      </c>
    </row>
    <row r="31" spans="1:18" hidden="1" x14ac:dyDescent="0.4">
      <c r="A31" t="s">
        <v>47</v>
      </c>
      <c r="B31" t="s">
        <v>1247</v>
      </c>
      <c r="C31">
        <v>0</v>
      </c>
      <c r="D31">
        <v>0</v>
      </c>
      <c r="E31">
        <v>0</v>
      </c>
      <c r="F31">
        <v>0</v>
      </c>
      <c r="G31">
        <v>1100</v>
      </c>
      <c r="H31">
        <v>0</v>
      </c>
      <c r="I31">
        <v>1100</v>
      </c>
      <c r="J31">
        <v>1100</v>
      </c>
      <c r="K31">
        <v>0</v>
      </c>
      <c r="L31" t="s">
        <v>2382</v>
      </c>
      <c r="M31">
        <v>0</v>
      </c>
      <c r="O31" t="s">
        <v>2383</v>
      </c>
      <c r="P31" t="s">
        <v>2384</v>
      </c>
      <c r="Q31" t="s">
        <v>2591</v>
      </c>
      <c r="R31" t="s">
        <v>2596</v>
      </c>
    </row>
    <row r="32" spans="1:18" hidden="1" x14ac:dyDescent="0.4">
      <c r="A32" t="s">
        <v>48</v>
      </c>
      <c r="B32" t="s">
        <v>1248</v>
      </c>
      <c r="C32">
        <v>0</v>
      </c>
      <c r="D32">
        <v>0</v>
      </c>
      <c r="E32">
        <v>0</v>
      </c>
      <c r="F32">
        <v>0</v>
      </c>
      <c r="G32">
        <v>4900</v>
      </c>
      <c r="H32">
        <v>0</v>
      </c>
      <c r="I32">
        <v>4900</v>
      </c>
      <c r="J32">
        <v>4900</v>
      </c>
      <c r="K32">
        <v>0</v>
      </c>
      <c r="L32" t="s">
        <v>2382</v>
      </c>
      <c r="M32">
        <v>0</v>
      </c>
      <c r="O32" t="s">
        <v>2383</v>
      </c>
      <c r="P32" t="s">
        <v>2384</v>
      </c>
      <c r="Q32" t="s">
        <v>2591</v>
      </c>
      <c r="R32" t="s">
        <v>2596</v>
      </c>
    </row>
    <row r="33" spans="1:18" hidden="1" x14ac:dyDescent="0.4">
      <c r="A33" t="s">
        <v>49</v>
      </c>
      <c r="B33" t="s">
        <v>1249</v>
      </c>
      <c r="C33">
        <v>0</v>
      </c>
      <c r="D33">
        <v>0</v>
      </c>
      <c r="E33">
        <v>0</v>
      </c>
      <c r="F33">
        <v>0</v>
      </c>
      <c r="G33">
        <v>4500</v>
      </c>
      <c r="H33">
        <v>0</v>
      </c>
      <c r="I33">
        <v>4500</v>
      </c>
      <c r="J33">
        <v>4500</v>
      </c>
      <c r="K33">
        <v>0</v>
      </c>
      <c r="L33" t="s">
        <v>2382</v>
      </c>
      <c r="M33">
        <v>0</v>
      </c>
      <c r="O33" t="s">
        <v>2383</v>
      </c>
      <c r="P33" t="s">
        <v>2384</v>
      </c>
      <c r="Q33" t="s">
        <v>2591</v>
      </c>
      <c r="R33" t="s">
        <v>2596</v>
      </c>
    </row>
    <row r="34" spans="1:18" hidden="1" x14ac:dyDescent="0.4">
      <c r="A34" t="s">
        <v>50</v>
      </c>
      <c r="B34" t="s">
        <v>1250</v>
      </c>
      <c r="C34">
        <v>0</v>
      </c>
      <c r="D34">
        <v>0</v>
      </c>
      <c r="E34">
        <v>0</v>
      </c>
      <c r="F34">
        <v>0</v>
      </c>
      <c r="G34">
        <v>1000</v>
      </c>
      <c r="H34">
        <v>0</v>
      </c>
      <c r="I34">
        <v>1000</v>
      </c>
      <c r="J34">
        <v>1000</v>
      </c>
      <c r="K34">
        <v>0</v>
      </c>
      <c r="L34" t="s">
        <v>2382</v>
      </c>
      <c r="M34">
        <v>0</v>
      </c>
      <c r="O34" t="s">
        <v>2383</v>
      </c>
      <c r="P34" t="s">
        <v>2384</v>
      </c>
      <c r="Q34" t="s">
        <v>2591</v>
      </c>
      <c r="R34" t="s">
        <v>2596</v>
      </c>
    </row>
    <row r="35" spans="1:18" hidden="1" x14ac:dyDescent="0.4">
      <c r="A35" t="s">
        <v>51</v>
      </c>
      <c r="B35" t="s">
        <v>1251</v>
      </c>
      <c r="C35">
        <v>0</v>
      </c>
      <c r="D35">
        <v>0</v>
      </c>
      <c r="E35">
        <v>0</v>
      </c>
      <c r="F35">
        <v>0</v>
      </c>
      <c r="G35">
        <v>1000</v>
      </c>
      <c r="H35">
        <v>0</v>
      </c>
      <c r="I35">
        <v>1000</v>
      </c>
      <c r="J35">
        <v>1000</v>
      </c>
      <c r="K35">
        <v>0</v>
      </c>
      <c r="L35" t="s">
        <v>2382</v>
      </c>
      <c r="M35">
        <v>0</v>
      </c>
      <c r="O35" t="s">
        <v>2383</v>
      </c>
      <c r="P35" t="s">
        <v>2384</v>
      </c>
      <c r="Q35" t="s">
        <v>2591</v>
      </c>
      <c r="R35" t="s">
        <v>2596</v>
      </c>
    </row>
    <row r="36" spans="1:18" hidden="1" x14ac:dyDescent="0.4">
      <c r="A36" t="s">
        <v>52</v>
      </c>
      <c r="B36" t="s">
        <v>1252</v>
      </c>
      <c r="C36">
        <v>0</v>
      </c>
      <c r="D36">
        <v>0</v>
      </c>
      <c r="E36">
        <v>0</v>
      </c>
      <c r="F36">
        <v>0</v>
      </c>
      <c r="G36">
        <v>1000</v>
      </c>
      <c r="H36">
        <v>0</v>
      </c>
      <c r="I36">
        <v>1000</v>
      </c>
      <c r="J36">
        <v>1000</v>
      </c>
      <c r="K36">
        <v>0</v>
      </c>
      <c r="L36" t="s">
        <v>2382</v>
      </c>
      <c r="M36">
        <v>0</v>
      </c>
      <c r="O36" t="s">
        <v>2383</v>
      </c>
      <c r="P36" t="s">
        <v>2384</v>
      </c>
      <c r="Q36" t="s">
        <v>2591</v>
      </c>
      <c r="R36" t="s">
        <v>2596</v>
      </c>
    </row>
    <row r="37" spans="1:18" hidden="1" x14ac:dyDescent="0.4">
      <c r="A37" t="s">
        <v>53</v>
      </c>
      <c r="B37" t="s">
        <v>1253</v>
      </c>
      <c r="C37">
        <v>0</v>
      </c>
      <c r="D37">
        <v>0</v>
      </c>
      <c r="E37">
        <v>0</v>
      </c>
      <c r="F37">
        <v>0</v>
      </c>
      <c r="G37">
        <v>1000</v>
      </c>
      <c r="H37">
        <v>0</v>
      </c>
      <c r="I37">
        <v>1000</v>
      </c>
      <c r="J37">
        <v>1000</v>
      </c>
      <c r="K37">
        <v>0</v>
      </c>
      <c r="L37" t="s">
        <v>2382</v>
      </c>
      <c r="M37">
        <v>0</v>
      </c>
      <c r="O37" t="s">
        <v>2383</v>
      </c>
      <c r="P37" t="s">
        <v>2384</v>
      </c>
      <c r="Q37" t="s">
        <v>2591</v>
      </c>
      <c r="R37" t="s">
        <v>2596</v>
      </c>
    </row>
    <row r="38" spans="1:18" hidden="1" x14ac:dyDescent="0.4">
      <c r="A38" t="s">
        <v>54</v>
      </c>
      <c r="B38" t="s">
        <v>1254</v>
      </c>
      <c r="C38">
        <v>0</v>
      </c>
      <c r="D38">
        <v>0</v>
      </c>
      <c r="E38">
        <v>0</v>
      </c>
      <c r="F38">
        <v>0</v>
      </c>
      <c r="G38">
        <v>500</v>
      </c>
      <c r="H38">
        <v>0</v>
      </c>
      <c r="I38">
        <v>500</v>
      </c>
      <c r="J38">
        <v>500</v>
      </c>
      <c r="K38">
        <v>0</v>
      </c>
      <c r="L38" t="s">
        <v>2382</v>
      </c>
      <c r="M38">
        <v>0</v>
      </c>
      <c r="O38" t="s">
        <v>2383</v>
      </c>
      <c r="P38" t="s">
        <v>2384</v>
      </c>
      <c r="Q38" t="s">
        <v>2591</v>
      </c>
      <c r="R38" t="s">
        <v>2596</v>
      </c>
    </row>
    <row r="39" spans="1:18" hidden="1" x14ac:dyDescent="0.4">
      <c r="A39" t="s">
        <v>55</v>
      </c>
      <c r="B39" t="s">
        <v>1255</v>
      </c>
      <c r="C39">
        <v>0</v>
      </c>
      <c r="D39">
        <v>0</v>
      </c>
      <c r="E39">
        <v>0</v>
      </c>
      <c r="F39">
        <v>0</v>
      </c>
      <c r="G39">
        <v>980</v>
      </c>
      <c r="H39">
        <v>0</v>
      </c>
      <c r="I39">
        <v>980</v>
      </c>
      <c r="J39">
        <v>980</v>
      </c>
      <c r="K39">
        <v>0</v>
      </c>
      <c r="L39" t="s">
        <v>2382</v>
      </c>
      <c r="M39">
        <v>0</v>
      </c>
      <c r="O39" t="s">
        <v>2383</v>
      </c>
      <c r="P39" t="s">
        <v>2384</v>
      </c>
      <c r="Q39" t="s">
        <v>2591</v>
      </c>
      <c r="R39" t="s">
        <v>2596</v>
      </c>
    </row>
    <row r="40" spans="1:18" hidden="1" x14ac:dyDescent="0.4">
      <c r="A40" t="s">
        <v>56</v>
      </c>
      <c r="B40" t="s">
        <v>1256</v>
      </c>
      <c r="C40">
        <v>0</v>
      </c>
      <c r="D40">
        <v>0</v>
      </c>
      <c r="E40">
        <v>0</v>
      </c>
      <c r="F40">
        <v>0</v>
      </c>
      <c r="G40">
        <v>4400</v>
      </c>
      <c r="H40">
        <v>0</v>
      </c>
      <c r="I40">
        <v>4400</v>
      </c>
      <c r="J40">
        <v>4400</v>
      </c>
      <c r="K40">
        <v>0</v>
      </c>
      <c r="L40" t="s">
        <v>2382</v>
      </c>
      <c r="M40">
        <v>0</v>
      </c>
      <c r="O40" t="s">
        <v>2383</v>
      </c>
      <c r="P40" t="s">
        <v>2384</v>
      </c>
      <c r="Q40" t="s">
        <v>2591</v>
      </c>
      <c r="R40" t="s">
        <v>2596</v>
      </c>
    </row>
    <row r="41" spans="1:18" hidden="1" x14ac:dyDescent="0.4">
      <c r="A41" t="s">
        <v>57</v>
      </c>
      <c r="B41" t="s">
        <v>1257</v>
      </c>
      <c r="C41">
        <v>0</v>
      </c>
      <c r="D41">
        <v>0</v>
      </c>
      <c r="E41">
        <v>0</v>
      </c>
      <c r="F41">
        <v>0</v>
      </c>
      <c r="G41">
        <v>5000</v>
      </c>
      <c r="H41">
        <v>0</v>
      </c>
      <c r="I41">
        <v>5000</v>
      </c>
      <c r="J41">
        <v>5000</v>
      </c>
      <c r="K41">
        <v>0</v>
      </c>
      <c r="L41" t="s">
        <v>2382</v>
      </c>
      <c r="M41">
        <v>0</v>
      </c>
      <c r="O41" t="s">
        <v>2383</v>
      </c>
      <c r="P41" t="s">
        <v>2384</v>
      </c>
      <c r="Q41" t="s">
        <v>2591</v>
      </c>
      <c r="R41" t="s">
        <v>2596</v>
      </c>
    </row>
    <row r="42" spans="1:18" hidden="1" x14ac:dyDescent="0.4">
      <c r="A42" t="s">
        <v>58</v>
      </c>
      <c r="B42" t="s">
        <v>1258</v>
      </c>
      <c r="C42">
        <v>0</v>
      </c>
      <c r="D42">
        <v>0</v>
      </c>
      <c r="E42">
        <v>0</v>
      </c>
      <c r="F42">
        <v>0</v>
      </c>
      <c r="G42">
        <v>1000</v>
      </c>
      <c r="H42">
        <v>0</v>
      </c>
      <c r="I42">
        <v>1000</v>
      </c>
      <c r="J42">
        <v>1000</v>
      </c>
      <c r="K42">
        <v>0</v>
      </c>
      <c r="L42" t="s">
        <v>2382</v>
      </c>
      <c r="M42">
        <v>0</v>
      </c>
      <c r="O42" t="s">
        <v>2383</v>
      </c>
      <c r="P42" t="s">
        <v>2384</v>
      </c>
      <c r="Q42" t="s">
        <v>2591</v>
      </c>
      <c r="R42" t="s">
        <v>2596</v>
      </c>
    </row>
    <row r="43" spans="1:18" hidden="1" x14ac:dyDescent="0.4">
      <c r="A43" t="s">
        <v>59</v>
      </c>
      <c r="B43" t="s">
        <v>1259</v>
      </c>
      <c r="C43">
        <v>0</v>
      </c>
      <c r="D43">
        <v>0</v>
      </c>
      <c r="E43">
        <v>0</v>
      </c>
      <c r="F43">
        <v>0</v>
      </c>
      <c r="G43">
        <v>7000</v>
      </c>
      <c r="H43">
        <v>0</v>
      </c>
      <c r="I43">
        <v>7000</v>
      </c>
      <c r="J43">
        <v>7000</v>
      </c>
      <c r="K43">
        <v>0</v>
      </c>
      <c r="L43" t="s">
        <v>2382</v>
      </c>
      <c r="M43">
        <v>0</v>
      </c>
      <c r="O43" t="s">
        <v>2383</v>
      </c>
      <c r="P43" t="s">
        <v>2384</v>
      </c>
      <c r="Q43" t="s">
        <v>2591</v>
      </c>
      <c r="R43" t="s">
        <v>2596</v>
      </c>
    </row>
    <row r="44" spans="1:18" hidden="1" x14ac:dyDescent="0.4">
      <c r="A44" t="s">
        <v>60</v>
      </c>
      <c r="B44" t="s">
        <v>1260</v>
      </c>
      <c r="C44">
        <v>0</v>
      </c>
      <c r="D44">
        <v>0</v>
      </c>
      <c r="E44">
        <v>0</v>
      </c>
      <c r="F44">
        <v>0</v>
      </c>
      <c r="G44">
        <v>1000</v>
      </c>
      <c r="H44">
        <v>0</v>
      </c>
      <c r="I44">
        <v>1000</v>
      </c>
      <c r="J44">
        <v>1000</v>
      </c>
      <c r="K44">
        <v>0</v>
      </c>
      <c r="L44" t="s">
        <v>2382</v>
      </c>
      <c r="M44">
        <v>0</v>
      </c>
      <c r="O44" t="s">
        <v>2383</v>
      </c>
      <c r="P44" t="s">
        <v>2384</v>
      </c>
      <c r="Q44" t="s">
        <v>2591</v>
      </c>
      <c r="R44" t="s">
        <v>2596</v>
      </c>
    </row>
    <row r="45" spans="1:18" hidden="1" x14ac:dyDescent="0.4">
      <c r="A45" t="s">
        <v>61</v>
      </c>
      <c r="B45" t="s">
        <v>1261</v>
      </c>
      <c r="C45">
        <v>0</v>
      </c>
      <c r="D45">
        <v>0</v>
      </c>
      <c r="E45">
        <v>0</v>
      </c>
      <c r="F45">
        <v>0</v>
      </c>
      <c r="G45">
        <v>1000</v>
      </c>
      <c r="H45">
        <v>0</v>
      </c>
      <c r="I45">
        <v>1000</v>
      </c>
      <c r="J45">
        <v>1000</v>
      </c>
      <c r="K45">
        <v>0</v>
      </c>
      <c r="L45" t="s">
        <v>2382</v>
      </c>
      <c r="M45">
        <v>0</v>
      </c>
      <c r="O45" t="s">
        <v>2383</v>
      </c>
      <c r="P45" t="s">
        <v>2384</v>
      </c>
      <c r="Q45" t="s">
        <v>2591</v>
      </c>
      <c r="R45" t="s">
        <v>2596</v>
      </c>
    </row>
    <row r="46" spans="1:18" hidden="1" x14ac:dyDescent="0.4">
      <c r="A46" t="s">
        <v>62</v>
      </c>
      <c r="B46" t="s">
        <v>1262</v>
      </c>
      <c r="C46">
        <v>0</v>
      </c>
      <c r="D46">
        <v>0</v>
      </c>
      <c r="E46">
        <v>0</v>
      </c>
      <c r="F46">
        <v>0</v>
      </c>
      <c r="G46">
        <v>1000</v>
      </c>
      <c r="H46">
        <v>0</v>
      </c>
      <c r="I46">
        <v>1000</v>
      </c>
      <c r="J46">
        <v>1000</v>
      </c>
      <c r="K46">
        <v>0</v>
      </c>
      <c r="L46" t="s">
        <v>2382</v>
      </c>
      <c r="M46">
        <v>0</v>
      </c>
      <c r="O46" t="s">
        <v>2383</v>
      </c>
      <c r="P46" t="s">
        <v>2384</v>
      </c>
      <c r="Q46" t="s">
        <v>2591</v>
      </c>
      <c r="R46" t="s">
        <v>2596</v>
      </c>
    </row>
    <row r="47" spans="1:18" hidden="1" x14ac:dyDescent="0.4">
      <c r="A47" t="s">
        <v>63</v>
      </c>
      <c r="B47" t="s">
        <v>1263</v>
      </c>
      <c r="C47">
        <v>0</v>
      </c>
      <c r="D47">
        <v>0</v>
      </c>
      <c r="E47">
        <v>0</v>
      </c>
      <c r="F47">
        <v>0</v>
      </c>
      <c r="G47">
        <v>1000</v>
      </c>
      <c r="H47">
        <v>0</v>
      </c>
      <c r="I47">
        <v>1000</v>
      </c>
      <c r="J47">
        <v>1000</v>
      </c>
      <c r="K47">
        <v>0</v>
      </c>
      <c r="L47" t="s">
        <v>2382</v>
      </c>
      <c r="M47">
        <v>0</v>
      </c>
      <c r="O47" t="s">
        <v>2383</v>
      </c>
      <c r="P47" t="s">
        <v>2384</v>
      </c>
      <c r="Q47" t="s">
        <v>2591</v>
      </c>
      <c r="R47" t="s">
        <v>2596</v>
      </c>
    </row>
    <row r="48" spans="1:18" hidden="1" x14ac:dyDescent="0.4">
      <c r="A48" t="s">
        <v>64</v>
      </c>
      <c r="B48" t="s">
        <v>1264</v>
      </c>
      <c r="C48">
        <v>0</v>
      </c>
      <c r="D48">
        <v>0</v>
      </c>
      <c r="E48">
        <v>0</v>
      </c>
      <c r="F48">
        <v>0</v>
      </c>
      <c r="G48">
        <v>1000</v>
      </c>
      <c r="H48">
        <v>0</v>
      </c>
      <c r="I48">
        <v>1000</v>
      </c>
      <c r="J48">
        <v>1000</v>
      </c>
      <c r="K48">
        <v>0</v>
      </c>
      <c r="L48" t="s">
        <v>2382</v>
      </c>
      <c r="M48">
        <v>0</v>
      </c>
      <c r="O48" t="s">
        <v>2383</v>
      </c>
      <c r="P48" t="s">
        <v>2384</v>
      </c>
      <c r="Q48" t="s">
        <v>2591</v>
      </c>
      <c r="R48" t="s">
        <v>2596</v>
      </c>
    </row>
    <row r="49" spans="1:18" hidden="1" x14ac:dyDescent="0.4">
      <c r="A49" t="s">
        <v>65</v>
      </c>
      <c r="B49" t="s">
        <v>1265</v>
      </c>
      <c r="C49">
        <v>0</v>
      </c>
      <c r="D49">
        <v>0</v>
      </c>
      <c r="E49">
        <v>0</v>
      </c>
      <c r="F49">
        <v>0</v>
      </c>
      <c r="G49">
        <v>750</v>
      </c>
      <c r="H49">
        <v>0</v>
      </c>
      <c r="I49">
        <v>750</v>
      </c>
      <c r="J49">
        <v>750</v>
      </c>
      <c r="K49">
        <v>0</v>
      </c>
      <c r="L49" t="s">
        <v>2382</v>
      </c>
      <c r="M49">
        <v>0</v>
      </c>
      <c r="O49" t="s">
        <v>2383</v>
      </c>
      <c r="P49" t="s">
        <v>2384</v>
      </c>
      <c r="Q49" t="s">
        <v>2591</v>
      </c>
      <c r="R49" t="s">
        <v>2596</v>
      </c>
    </row>
    <row r="50" spans="1:18" hidden="1" x14ac:dyDescent="0.4">
      <c r="A50" t="s">
        <v>66</v>
      </c>
      <c r="B50" t="s">
        <v>1266</v>
      </c>
      <c r="C50">
        <v>0</v>
      </c>
      <c r="D50">
        <v>0</v>
      </c>
      <c r="E50">
        <v>0</v>
      </c>
      <c r="F50">
        <v>0</v>
      </c>
      <c r="G50">
        <v>860</v>
      </c>
      <c r="H50">
        <v>0</v>
      </c>
      <c r="I50">
        <v>860</v>
      </c>
      <c r="J50">
        <v>860</v>
      </c>
      <c r="K50">
        <v>0</v>
      </c>
      <c r="L50" t="s">
        <v>2382</v>
      </c>
      <c r="M50">
        <v>0</v>
      </c>
      <c r="O50" t="s">
        <v>2383</v>
      </c>
      <c r="P50" t="s">
        <v>2384</v>
      </c>
      <c r="Q50" t="s">
        <v>2591</v>
      </c>
      <c r="R50" t="s">
        <v>2596</v>
      </c>
    </row>
    <row r="51" spans="1:18" hidden="1" x14ac:dyDescent="0.4">
      <c r="A51" t="s">
        <v>67</v>
      </c>
      <c r="B51" t="s">
        <v>1267</v>
      </c>
      <c r="C51">
        <v>0</v>
      </c>
      <c r="D51">
        <v>0</v>
      </c>
      <c r="E51">
        <v>0</v>
      </c>
      <c r="F51">
        <v>0</v>
      </c>
      <c r="G51">
        <v>1000</v>
      </c>
      <c r="H51">
        <v>0</v>
      </c>
      <c r="I51">
        <v>1000</v>
      </c>
      <c r="J51">
        <v>1000</v>
      </c>
      <c r="K51">
        <v>0</v>
      </c>
      <c r="L51" t="s">
        <v>2382</v>
      </c>
      <c r="M51">
        <v>0</v>
      </c>
      <c r="O51" t="s">
        <v>2383</v>
      </c>
      <c r="P51" t="s">
        <v>2384</v>
      </c>
      <c r="Q51" t="s">
        <v>2591</v>
      </c>
      <c r="R51" t="s">
        <v>2596</v>
      </c>
    </row>
    <row r="52" spans="1:18" hidden="1" x14ac:dyDescent="0.4">
      <c r="A52" t="s">
        <v>68</v>
      </c>
      <c r="B52" t="s">
        <v>1268</v>
      </c>
      <c r="C52">
        <v>0</v>
      </c>
      <c r="D52">
        <v>0</v>
      </c>
      <c r="E52">
        <v>0</v>
      </c>
      <c r="F52">
        <v>0</v>
      </c>
      <c r="G52">
        <v>1000</v>
      </c>
      <c r="H52">
        <v>0</v>
      </c>
      <c r="I52">
        <v>1000</v>
      </c>
      <c r="J52">
        <v>1000</v>
      </c>
      <c r="K52">
        <v>0</v>
      </c>
      <c r="L52" t="s">
        <v>2382</v>
      </c>
      <c r="M52">
        <v>0</v>
      </c>
      <c r="O52" t="s">
        <v>2383</v>
      </c>
      <c r="P52" t="s">
        <v>2384</v>
      </c>
      <c r="Q52" t="s">
        <v>2591</v>
      </c>
      <c r="R52" t="s">
        <v>2596</v>
      </c>
    </row>
    <row r="53" spans="1:18" hidden="1" x14ac:dyDescent="0.4">
      <c r="A53" t="s">
        <v>69</v>
      </c>
      <c r="B53" t="s">
        <v>1269</v>
      </c>
      <c r="C53">
        <v>0</v>
      </c>
      <c r="D53">
        <v>0</v>
      </c>
      <c r="E53">
        <v>0</v>
      </c>
      <c r="F53">
        <v>0</v>
      </c>
      <c r="G53">
        <v>1000</v>
      </c>
      <c r="H53">
        <v>0</v>
      </c>
      <c r="I53">
        <v>1000</v>
      </c>
      <c r="J53">
        <v>1000</v>
      </c>
      <c r="K53">
        <v>0</v>
      </c>
      <c r="L53" t="s">
        <v>2382</v>
      </c>
      <c r="M53">
        <v>0</v>
      </c>
      <c r="O53" t="s">
        <v>2383</v>
      </c>
      <c r="P53" t="s">
        <v>2384</v>
      </c>
      <c r="Q53" t="s">
        <v>2591</v>
      </c>
      <c r="R53" t="s">
        <v>2596</v>
      </c>
    </row>
    <row r="54" spans="1:18" hidden="1" x14ac:dyDescent="0.4">
      <c r="A54" t="s">
        <v>70</v>
      </c>
      <c r="B54" t="s">
        <v>1270</v>
      </c>
      <c r="C54">
        <v>0</v>
      </c>
      <c r="D54">
        <v>0</v>
      </c>
      <c r="E54">
        <v>0</v>
      </c>
      <c r="F54">
        <v>0</v>
      </c>
      <c r="G54">
        <v>1000</v>
      </c>
      <c r="H54">
        <v>0</v>
      </c>
      <c r="I54">
        <v>1000</v>
      </c>
      <c r="J54">
        <v>1000</v>
      </c>
      <c r="K54">
        <v>0</v>
      </c>
      <c r="L54" t="s">
        <v>2382</v>
      </c>
      <c r="M54">
        <v>0</v>
      </c>
      <c r="O54" t="s">
        <v>2383</v>
      </c>
      <c r="P54" t="s">
        <v>2384</v>
      </c>
      <c r="Q54" t="s">
        <v>2591</v>
      </c>
      <c r="R54" t="s">
        <v>2596</v>
      </c>
    </row>
    <row r="55" spans="1:18" hidden="1" x14ac:dyDescent="0.4">
      <c r="A55" t="s">
        <v>71</v>
      </c>
      <c r="B55" t="s">
        <v>1271</v>
      </c>
      <c r="C55">
        <v>0</v>
      </c>
      <c r="D55">
        <v>0</v>
      </c>
      <c r="E55">
        <v>0</v>
      </c>
      <c r="F55">
        <v>0</v>
      </c>
      <c r="G55">
        <v>1000</v>
      </c>
      <c r="H55">
        <v>0</v>
      </c>
      <c r="I55">
        <v>1000</v>
      </c>
      <c r="J55">
        <v>1000</v>
      </c>
      <c r="K55">
        <v>0</v>
      </c>
      <c r="L55" t="s">
        <v>2382</v>
      </c>
      <c r="M55">
        <v>0</v>
      </c>
      <c r="O55" t="s">
        <v>2383</v>
      </c>
      <c r="P55" t="s">
        <v>2384</v>
      </c>
      <c r="Q55" t="s">
        <v>2591</v>
      </c>
      <c r="R55" t="s">
        <v>2596</v>
      </c>
    </row>
    <row r="56" spans="1:18" hidden="1" x14ac:dyDescent="0.4">
      <c r="A56" t="s">
        <v>72</v>
      </c>
      <c r="B56" t="s">
        <v>1272</v>
      </c>
      <c r="C56">
        <v>0</v>
      </c>
      <c r="D56">
        <v>0</v>
      </c>
      <c r="E56">
        <v>0</v>
      </c>
      <c r="F56">
        <v>0</v>
      </c>
      <c r="G56">
        <v>1000</v>
      </c>
      <c r="H56">
        <v>0</v>
      </c>
      <c r="I56">
        <v>1000</v>
      </c>
      <c r="J56">
        <v>1000</v>
      </c>
      <c r="K56">
        <v>0</v>
      </c>
      <c r="L56" t="s">
        <v>2382</v>
      </c>
      <c r="M56">
        <v>0</v>
      </c>
      <c r="O56" t="s">
        <v>2383</v>
      </c>
      <c r="P56" t="s">
        <v>2384</v>
      </c>
      <c r="Q56" t="s">
        <v>2591</v>
      </c>
      <c r="R56" t="s">
        <v>2596</v>
      </c>
    </row>
    <row r="57" spans="1:18" hidden="1" x14ac:dyDescent="0.4">
      <c r="A57" t="s">
        <v>73</v>
      </c>
      <c r="B57" t="s">
        <v>1273</v>
      </c>
      <c r="C57">
        <v>0</v>
      </c>
      <c r="D57">
        <v>0</v>
      </c>
      <c r="E57">
        <v>0</v>
      </c>
      <c r="F57">
        <v>0</v>
      </c>
      <c r="G57">
        <v>1000</v>
      </c>
      <c r="H57">
        <v>0</v>
      </c>
      <c r="I57">
        <v>1000</v>
      </c>
      <c r="J57">
        <v>1000</v>
      </c>
      <c r="K57">
        <v>0</v>
      </c>
      <c r="L57" t="s">
        <v>2382</v>
      </c>
      <c r="M57">
        <v>0</v>
      </c>
      <c r="O57" t="s">
        <v>2383</v>
      </c>
      <c r="P57" t="s">
        <v>2384</v>
      </c>
      <c r="Q57" t="s">
        <v>2591</v>
      </c>
      <c r="R57" t="s">
        <v>2596</v>
      </c>
    </row>
    <row r="58" spans="1:18" hidden="1" x14ac:dyDescent="0.4">
      <c r="A58" t="s">
        <v>74</v>
      </c>
      <c r="B58" t="s">
        <v>1274</v>
      </c>
      <c r="C58">
        <v>0</v>
      </c>
      <c r="D58">
        <v>0</v>
      </c>
      <c r="E58">
        <v>0</v>
      </c>
      <c r="F58">
        <v>0</v>
      </c>
      <c r="G58">
        <v>1000</v>
      </c>
      <c r="H58">
        <v>0</v>
      </c>
      <c r="I58">
        <v>1000</v>
      </c>
      <c r="J58">
        <v>1000</v>
      </c>
      <c r="K58">
        <v>0</v>
      </c>
      <c r="L58" t="s">
        <v>2382</v>
      </c>
      <c r="M58">
        <v>0</v>
      </c>
      <c r="O58" t="s">
        <v>2383</v>
      </c>
      <c r="P58" t="s">
        <v>2384</v>
      </c>
      <c r="Q58" t="s">
        <v>2591</v>
      </c>
      <c r="R58" t="s">
        <v>2596</v>
      </c>
    </row>
    <row r="59" spans="1:18" hidden="1" x14ac:dyDescent="0.4">
      <c r="A59" t="s">
        <v>75</v>
      </c>
      <c r="B59" t="s">
        <v>1275</v>
      </c>
      <c r="C59">
        <v>0</v>
      </c>
      <c r="D59">
        <v>0</v>
      </c>
      <c r="E59">
        <v>0</v>
      </c>
      <c r="F59">
        <v>0</v>
      </c>
      <c r="G59">
        <v>1000</v>
      </c>
      <c r="H59">
        <v>0</v>
      </c>
      <c r="I59">
        <v>1000</v>
      </c>
      <c r="J59">
        <v>1000</v>
      </c>
      <c r="K59">
        <v>0</v>
      </c>
      <c r="L59" t="s">
        <v>2382</v>
      </c>
      <c r="M59">
        <v>0</v>
      </c>
      <c r="O59" t="s">
        <v>2383</v>
      </c>
      <c r="P59" t="s">
        <v>2384</v>
      </c>
      <c r="Q59" t="s">
        <v>2591</v>
      </c>
      <c r="R59" t="s">
        <v>2596</v>
      </c>
    </row>
    <row r="60" spans="1:18" hidden="1" x14ac:dyDescent="0.4">
      <c r="A60" t="s">
        <v>76</v>
      </c>
      <c r="B60" t="s">
        <v>1276</v>
      </c>
      <c r="C60">
        <v>0</v>
      </c>
      <c r="D60">
        <v>0</v>
      </c>
      <c r="E60">
        <v>0</v>
      </c>
      <c r="F60">
        <v>0</v>
      </c>
      <c r="G60">
        <v>1000</v>
      </c>
      <c r="H60">
        <v>0</v>
      </c>
      <c r="I60">
        <v>1000</v>
      </c>
      <c r="J60">
        <v>1000</v>
      </c>
      <c r="K60">
        <v>0</v>
      </c>
      <c r="L60" t="s">
        <v>2382</v>
      </c>
      <c r="M60">
        <v>0</v>
      </c>
      <c r="O60" t="s">
        <v>2383</v>
      </c>
      <c r="P60" t="s">
        <v>2384</v>
      </c>
      <c r="Q60" t="s">
        <v>2591</v>
      </c>
      <c r="R60" t="s">
        <v>2596</v>
      </c>
    </row>
    <row r="61" spans="1:18" hidden="1" x14ac:dyDescent="0.4">
      <c r="A61" t="s">
        <v>77</v>
      </c>
      <c r="B61" t="s">
        <v>1277</v>
      </c>
      <c r="C61">
        <v>0</v>
      </c>
      <c r="D61">
        <v>0</v>
      </c>
      <c r="E61">
        <v>0</v>
      </c>
      <c r="F61">
        <v>0</v>
      </c>
      <c r="G61">
        <v>1000</v>
      </c>
      <c r="H61">
        <v>0</v>
      </c>
      <c r="I61">
        <v>1000</v>
      </c>
      <c r="J61">
        <v>1000</v>
      </c>
      <c r="K61">
        <v>0</v>
      </c>
      <c r="L61" t="s">
        <v>2382</v>
      </c>
      <c r="M61">
        <v>0</v>
      </c>
      <c r="O61" t="s">
        <v>2383</v>
      </c>
      <c r="P61" t="s">
        <v>2384</v>
      </c>
      <c r="Q61" t="s">
        <v>2591</v>
      </c>
      <c r="R61" t="s">
        <v>2596</v>
      </c>
    </row>
    <row r="62" spans="1:18" hidden="1" x14ac:dyDescent="0.4">
      <c r="A62" t="s">
        <v>78</v>
      </c>
      <c r="B62" t="s">
        <v>1278</v>
      </c>
      <c r="C62">
        <v>0</v>
      </c>
      <c r="D62">
        <v>0</v>
      </c>
      <c r="E62">
        <v>0</v>
      </c>
      <c r="F62">
        <v>0</v>
      </c>
      <c r="G62">
        <v>750</v>
      </c>
      <c r="H62">
        <v>0</v>
      </c>
      <c r="I62">
        <v>750</v>
      </c>
      <c r="J62">
        <v>750</v>
      </c>
      <c r="K62">
        <v>0</v>
      </c>
      <c r="L62" t="s">
        <v>2382</v>
      </c>
      <c r="M62">
        <v>0</v>
      </c>
      <c r="O62" t="s">
        <v>2383</v>
      </c>
      <c r="P62" t="s">
        <v>2384</v>
      </c>
      <c r="Q62" t="s">
        <v>2591</v>
      </c>
      <c r="R62" t="s">
        <v>2596</v>
      </c>
    </row>
    <row r="63" spans="1:18" hidden="1" x14ac:dyDescent="0.4">
      <c r="A63" t="s">
        <v>79</v>
      </c>
      <c r="B63" t="s">
        <v>1279</v>
      </c>
      <c r="C63">
        <v>0</v>
      </c>
      <c r="D63">
        <v>0</v>
      </c>
      <c r="E63">
        <v>0</v>
      </c>
      <c r="F63">
        <v>0</v>
      </c>
      <c r="G63">
        <v>1000</v>
      </c>
      <c r="H63">
        <v>0</v>
      </c>
      <c r="I63">
        <v>1000</v>
      </c>
      <c r="J63">
        <v>1000</v>
      </c>
      <c r="K63">
        <v>0</v>
      </c>
      <c r="L63" t="s">
        <v>2382</v>
      </c>
      <c r="M63">
        <v>0</v>
      </c>
      <c r="O63" t="s">
        <v>2383</v>
      </c>
      <c r="P63" t="s">
        <v>2384</v>
      </c>
      <c r="Q63" t="s">
        <v>2591</v>
      </c>
      <c r="R63" t="s">
        <v>2596</v>
      </c>
    </row>
    <row r="64" spans="1:18" hidden="1" x14ac:dyDescent="0.4">
      <c r="A64" t="s">
        <v>80</v>
      </c>
      <c r="B64" t="s">
        <v>1280</v>
      </c>
      <c r="C64">
        <v>0</v>
      </c>
      <c r="D64">
        <v>0</v>
      </c>
      <c r="E64">
        <v>0</v>
      </c>
      <c r="F64">
        <v>0</v>
      </c>
      <c r="G64">
        <v>1000</v>
      </c>
      <c r="H64">
        <v>0</v>
      </c>
      <c r="I64">
        <v>1000</v>
      </c>
      <c r="J64">
        <v>1000</v>
      </c>
      <c r="K64">
        <v>0</v>
      </c>
      <c r="L64" t="s">
        <v>2382</v>
      </c>
      <c r="M64">
        <v>0</v>
      </c>
      <c r="O64" t="s">
        <v>2383</v>
      </c>
      <c r="P64" t="s">
        <v>2384</v>
      </c>
      <c r="Q64" t="s">
        <v>2591</v>
      </c>
      <c r="R64" t="s">
        <v>2596</v>
      </c>
    </row>
    <row r="65" spans="1:18" hidden="1" x14ac:dyDescent="0.4">
      <c r="A65" t="s">
        <v>81</v>
      </c>
      <c r="B65" t="s">
        <v>1281</v>
      </c>
      <c r="C65">
        <v>0</v>
      </c>
      <c r="D65">
        <v>0</v>
      </c>
      <c r="E65">
        <v>0</v>
      </c>
      <c r="F65">
        <v>0</v>
      </c>
      <c r="G65">
        <v>1000</v>
      </c>
      <c r="H65">
        <v>0</v>
      </c>
      <c r="I65">
        <v>1000</v>
      </c>
      <c r="J65">
        <v>1000</v>
      </c>
      <c r="K65">
        <v>0</v>
      </c>
      <c r="L65" t="s">
        <v>2382</v>
      </c>
      <c r="M65">
        <v>0</v>
      </c>
      <c r="O65" t="s">
        <v>2383</v>
      </c>
      <c r="P65" t="s">
        <v>2384</v>
      </c>
      <c r="Q65" t="s">
        <v>2591</v>
      </c>
      <c r="R65" t="s">
        <v>2596</v>
      </c>
    </row>
    <row r="66" spans="1:18" hidden="1" x14ac:dyDescent="0.4">
      <c r="A66" t="s">
        <v>82</v>
      </c>
      <c r="B66" t="s">
        <v>1282</v>
      </c>
      <c r="C66">
        <v>0</v>
      </c>
      <c r="D66">
        <v>0</v>
      </c>
      <c r="E66">
        <v>0</v>
      </c>
      <c r="F66">
        <v>0</v>
      </c>
      <c r="G66">
        <v>1000</v>
      </c>
      <c r="H66">
        <v>0</v>
      </c>
      <c r="I66">
        <v>1000</v>
      </c>
      <c r="J66">
        <v>1000</v>
      </c>
      <c r="K66">
        <v>0</v>
      </c>
      <c r="L66" t="s">
        <v>2382</v>
      </c>
      <c r="M66">
        <v>0</v>
      </c>
      <c r="O66" t="s">
        <v>2383</v>
      </c>
      <c r="P66" t="s">
        <v>2384</v>
      </c>
      <c r="Q66" t="s">
        <v>2591</v>
      </c>
      <c r="R66" t="s">
        <v>2596</v>
      </c>
    </row>
    <row r="67" spans="1:18" hidden="1" x14ac:dyDescent="0.4">
      <c r="A67" t="s">
        <v>83</v>
      </c>
      <c r="B67" t="s">
        <v>1283</v>
      </c>
      <c r="C67">
        <v>0</v>
      </c>
      <c r="D67">
        <v>0</v>
      </c>
      <c r="E67">
        <v>0</v>
      </c>
      <c r="F67">
        <v>0</v>
      </c>
      <c r="G67">
        <v>1000</v>
      </c>
      <c r="H67">
        <v>0</v>
      </c>
      <c r="I67">
        <v>1000</v>
      </c>
      <c r="J67">
        <v>1000</v>
      </c>
      <c r="K67">
        <v>0</v>
      </c>
      <c r="L67" t="s">
        <v>2382</v>
      </c>
      <c r="M67">
        <v>0</v>
      </c>
      <c r="O67" t="s">
        <v>2383</v>
      </c>
      <c r="P67" t="s">
        <v>2384</v>
      </c>
      <c r="Q67" t="s">
        <v>2591</v>
      </c>
      <c r="R67" t="s">
        <v>2596</v>
      </c>
    </row>
    <row r="68" spans="1:18" hidden="1" x14ac:dyDescent="0.4">
      <c r="A68" t="s">
        <v>84</v>
      </c>
      <c r="B68" t="s">
        <v>1284</v>
      </c>
      <c r="C68">
        <v>0</v>
      </c>
      <c r="D68">
        <v>0</v>
      </c>
      <c r="E68">
        <v>0</v>
      </c>
      <c r="F68">
        <v>0</v>
      </c>
      <c r="G68">
        <v>1000</v>
      </c>
      <c r="H68">
        <v>0</v>
      </c>
      <c r="I68">
        <v>1000</v>
      </c>
      <c r="J68">
        <v>1000</v>
      </c>
      <c r="K68">
        <v>0</v>
      </c>
      <c r="L68" t="s">
        <v>2382</v>
      </c>
      <c r="M68">
        <v>0</v>
      </c>
      <c r="O68" t="s">
        <v>2383</v>
      </c>
      <c r="P68" t="s">
        <v>2384</v>
      </c>
      <c r="Q68" t="s">
        <v>2591</v>
      </c>
      <c r="R68" t="s">
        <v>2596</v>
      </c>
    </row>
    <row r="69" spans="1:18" hidden="1" x14ac:dyDescent="0.4">
      <c r="A69" t="s">
        <v>85</v>
      </c>
      <c r="B69" t="s">
        <v>1285</v>
      </c>
      <c r="C69">
        <v>0</v>
      </c>
      <c r="D69">
        <v>0</v>
      </c>
      <c r="E69">
        <v>0</v>
      </c>
      <c r="F69">
        <v>0</v>
      </c>
      <c r="G69">
        <v>1000</v>
      </c>
      <c r="H69">
        <v>0</v>
      </c>
      <c r="I69">
        <v>1000</v>
      </c>
      <c r="J69">
        <v>1000</v>
      </c>
      <c r="K69">
        <v>0</v>
      </c>
      <c r="L69" t="s">
        <v>2382</v>
      </c>
      <c r="M69">
        <v>0</v>
      </c>
      <c r="O69" t="s">
        <v>2383</v>
      </c>
      <c r="P69" t="s">
        <v>2384</v>
      </c>
      <c r="Q69" t="s">
        <v>2591</v>
      </c>
      <c r="R69" t="s">
        <v>2596</v>
      </c>
    </row>
    <row r="70" spans="1:18" hidden="1" x14ac:dyDescent="0.4">
      <c r="A70" t="s">
        <v>86</v>
      </c>
      <c r="B70" t="s">
        <v>1286</v>
      </c>
      <c r="C70">
        <v>0</v>
      </c>
      <c r="D70">
        <v>0</v>
      </c>
      <c r="E70">
        <v>0</v>
      </c>
      <c r="F70">
        <v>0</v>
      </c>
      <c r="G70">
        <v>1000</v>
      </c>
      <c r="H70">
        <v>0</v>
      </c>
      <c r="I70">
        <v>1000</v>
      </c>
      <c r="J70">
        <v>1000</v>
      </c>
      <c r="K70">
        <v>0</v>
      </c>
      <c r="L70" t="s">
        <v>2382</v>
      </c>
      <c r="M70">
        <v>0</v>
      </c>
      <c r="O70" t="s">
        <v>2383</v>
      </c>
      <c r="P70" t="s">
        <v>2384</v>
      </c>
      <c r="Q70" t="s">
        <v>2591</v>
      </c>
      <c r="R70" t="s">
        <v>2596</v>
      </c>
    </row>
    <row r="71" spans="1:18" hidden="1" x14ac:dyDescent="0.4">
      <c r="A71" t="s">
        <v>87</v>
      </c>
      <c r="B71" t="s">
        <v>1287</v>
      </c>
      <c r="C71">
        <v>0</v>
      </c>
      <c r="D71">
        <v>0</v>
      </c>
      <c r="E71">
        <v>0</v>
      </c>
      <c r="F71">
        <v>0</v>
      </c>
      <c r="G71">
        <v>1000</v>
      </c>
      <c r="H71">
        <v>0</v>
      </c>
      <c r="I71">
        <v>1000</v>
      </c>
      <c r="J71">
        <v>1000</v>
      </c>
      <c r="K71">
        <v>0</v>
      </c>
      <c r="L71" t="s">
        <v>2382</v>
      </c>
      <c r="M71">
        <v>0</v>
      </c>
      <c r="O71" t="s">
        <v>2383</v>
      </c>
      <c r="P71" t="s">
        <v>2384</v>
      </c>
      <c r="Q71" t="s">
        <v>2591</v>
      </c>
      <c r="R71" t="s">
        <v>2596</v>
      </c>
    </row>
    <row r="72" spans="1:18" hidden="1" x14ac:dyDescent="0.4">
      <c r="A72" t="s">
        <v>88</v>
      </c>
      <c r="B72" t="s">
        <v>1288</v>
      </c>
      <c r="C72">
        <v>0</v>
      </c>
      <c r="D72">
        <v>0</v>
      </c>
      <c r="E72">
        <v>0</v>
      </c>
      <c r="F72">
        <v>0</v>
      </c>
      <c r="G72">
        <v>1000</v>
      </c>
      <c r="H72">
        <v>0</v>
      </c>
      <c r="I72">
        <v>1000</v>
      </c>
      <c r="J72">
        <v>1000</v>
      </c>
      <c r="K72">
        <v>0</v>
      </c>
      <c r="L72" t="s">
        <v>2382</v>
      </c>
      <c r="M72">
        <v>0</v>
      </c>
      <c r="O72" t="s">
        <v>2383</v>
      </c>
      <c r="P72" t="s">
        <v>2384</v>
      </c>
      <c r="Q72" t="s">
        <v>2591</v>
      </c>
      <c r="R72" t="s">
        <v>2596</v>
      </c>
    </row>
    <row r="73" spans="1:18" hidden="1" x14ac:dyDescent="0.4">
      <c r="A73" t="s">
        <v>89</v>
      </c>
      <c r="B73" t="s">
        <v>1289</v>
      </c>
      <c r="C73">
        <v>0</v>
      </c>
      <c r="D73">
        <v>0</v>
      </c>
      <c r="E73">
        <v>0</v>
      </c>
      <c r="F73">
        <v>0</v>
      </c>
      <c r="G73">
        <v>13</v>
      </c>
      <c r="H73">
        <v>0</v>
      </c>
      <c r="I73">
        <v>13</v>
      </c>
      <c r="J73">
        <v>13</v>
      </c>
      <c r="K73">
        <v>0</v>
      </c>
      <c r="L73" t="s">
        <v>2382</v>
      </c>
      <c r="M73">
        <v>0</v>
      </c>
      <c r="O73" t="s">
        <v>2383</v>
      </c>
      <c r="P73" t="s">
        <v>2384</v>
      </c>
      <c r="Q73" t="s">
        <v>2591</v>
      </c>
      <c r="R73" t="s">
        <v>2596</v>
      </c>
    </row>
    <row r="74" spans="1:18" hidden="1" x14ac:dyDescent="0.4">
      <c r="A74" t="s">
        <v>90</v>
      </c>
      <c r="B74" t="s">
        <v>1290</v>
      </c>
      <c r="C74">
        <v>0</v>
      </c>
      <c r="D74">
        <v>0</v>
      </c>
      <c r="E74">
        <v>0</v>
      </c>
      <c r="F74">
        <v>0</v>
      </c>
      <c r="G74">
        <v>604</v>
      </c>
      <c r="H74">
        <v>0</v>
      </c>
      <c r="I74">
        <v>604</v>
      </c>
      <c r="J74">
        <v>604</v>
      </c>
      <c r="K74">
        <v>0</v>
      </c>
      <c r="L74" t="s">
        <v>2382</v>
      </c>
      <c r="M74">
        <v>0</v>
      </c>
      <c r="O74" t="s">
        <v>2383</v>
      </c>
      <c r="P74" t="s">
        <v>2384</v>
      </c>
      <c r="Q74" t="s">
        <v>2591</v>
      </c>
      <c r="R74" t="s">
        <v>2596</v>
      </c>
    </row>
    <row r="75" spans="1:18" hidden="1" x14ac:dyDescent="0.4">
      <c r="A75" t="s">
        <v>91</v>
      </c>
      <c r="B75" t="s">
        <v>1291</v>
      </c>
      <c r="C75">
        <v>0</v>
      </c>
      <c r="D75">
        <v>0</v>
      </c>
      <c r="E75">
        <v>0</v>
      </c>
      <c r="F75">
        <v>0</v>
      </c>
      <c r="G75">
        <v>5960</v>
      </c>
      <c r="H75">
        <v>0</v>
      </c>
      <c r="I75">
        <v>5960</v>
      </c>
      <c r="J75">
        <v>5960</v>
      </c>
      <c r="K75">
        <v>0</v>
      </c>
      <c r="L75" t="s">
        <v>2382</v>
      </c>
      <c r="M75">
        <v>0</v>
      </c>
      <c r="O75" t="s">
        <v>2383</v>
      </c>
      <c r="P75" t="s">
        <v>2384</v>
      </c>
      <c r="Q75" t="s">
        <v>2591</v>
      </c>
      <c r="R75" t="s">
        <v>2596</v>
      </c>
    </row>
    <row r="76" spans="1:18" hidden="1" x14ac:dyDescent="0.4">
      <c r="A76" t="s">
        <v>92</v>
      </c>
      <c r="B76" t="s">
        <v>1292</v>
      </c>
      <c r="C76">
        <v>0</v>
      </c>
      <c r="D76">
        <v>0</v>
      </c>
      <c r="E76">
        <v>0</v>
      </c>
      <c r="F76">
        <v>0</v>
      </c>
      <c r="G76">
        <v>1200</v>
      </c>
      <c r="H76">
        <v>0</v>
      </c>
      <c r="I76">
        <v>1200</v>
      </c>
      <c r="J76">
        <v>1200</v>
      </c>
      <c r="K76">
        <v>0</v>
      </c>
      <c r="L76" t="s">
        <v>2382</v>
      </c>
      <c r="M76">
        <v>0</v>
      </c>
      <c r="O76" t="s">
        <v>2383</v>
      </c>
      <c r="P76" t="s">
        <v>2384</v>
      </c>
      <c r="Q76" t="s">
        <v>2591</v>
      </c>
      <c r="R76" t="s">
        <v>2596</v>
      </c>
    </row>
    <row r="77" spans="1:18" hidden="1" x14ac:dyDescent="0.4">
      <c r="A77" t="s">
        <v>93</v>
      </c>
      <c r="B77" t="s">
        <v>1293</v>
      </c>
      <c r="C77">
        <v>0</v>
      </c>
      <c r="D77">
        <v>0</v>
      </c>
      <c r="E77">
        <v>0</v>
      </c>
      <c r="F77">
        <v>0</v>
      </c>
      <c r="G77">
        <v>923</v>
      </c>
      <c r="H77">
        <v>0</v>
      </c>
      <c r="I77">
        <v>923</v>
      </c>
      <c r="J77">
        <v>923</v>
      </c>
      <c r="K77">
        <v>0</v>
      </c>
      <c r="L77" t="s">
        <v>2382</v>
      </c>
      <c r="M77">
        <v>0</v>
      </c>
      <c r="O77" t="s">
        <v>2383</v>
      </c>
      <c r="P77" t="s">
        <v>2384</v>
      </c>
      <c r="Q77" t="s">
        <v>2591</v>
      </c>
      <c r="R77" t="s">
        <v>2596</v>
      </c>
    </row>
    <row r="78" spans="1:18" hidden="1" x14ac:dyDescent="0.4">
      <c r="A78" t="s">
        <v>94</v>
      </c>
      <c r="B78" t="s">
        <v>1294</v>
      </c>
      <c r="C78">
        <v>0</v>
      </c>
      <c r="D78">
        <v>0</v>
      </c>
      <c r="E78">
        <v>0</v>
      </c>
      <c r="F78">
        <v>0</v>
      </c>
      <c r="G78">
        <v>674</v>
      </c>
      <c r="H78">
        <v>0</v>
      </c>
      <c r="I78">
        <v>674</v>
      </c>
      <c r="J78">
        <v>674</v>
      </c>
      <c r="K78">
        <v>0</v>
      </c>
      <c r="L78" t="s">
        <v>2382</v>
      </c>
      <c r="M78">
        <v>0</v>
      </c>
      <c r="O78" t="s">
        <v>2383</v>
      </c>
      <c r="P78" t="s">
        <v>2384</v>
      </c>
      <c r="Q78" t="s">
        <v>2591</v>
      </c>
      <c r="R78" t="s">
        <v>2596</v>
      </c>
    </row>
    <row r="79" spans="1:18" hidden="1" x14ac:dyDescent="0.4">
      <c r="A79" t="s">
        <v>95</v>
      </c>
      <c r="B79" t="s">
        <v>1295</v>
      </c>
      <c r="C79">
        <v>0</v>
      </c>
      <c r="D79">
        <v>0</v>
      </c>
      <c r="E79">
        <v>0</v>
      </c>
      <c r="F79">
        <v>0</v>
      </c>
      <c r="G79">
        <v>674</v>
      </c>
      <c r="H79">
        <v>0</v>
      </c>
      <c r="I79">
        <v>674</v>
      </c>
      <c r="J79">
        <v>674</v>
      </c>
      <c r="K79">
        <v>0</v>
      </c>
      <c r="L79" t="s">
        <v>2382</v>
      </c>
      <c r="M79">
        <v>0</v>
      </c>
      <c r="O79" t="s">
        <v>2383</v>
      </c>
      <c r="P79" t="s">
        <v>2384</v>
      </c>
      <c r="Q79" t="s">
        <v>2591</v>
      </c>
      <c r="R79" t="s">
        <v>2596</v>
      </c>
    </row>
    <row r="80" spans="1:18" hidden="1" x14ac:dyDescent="0.4">
      <c r="A80" t="s">
        <v>96</v>
      </c>
      <c r="B80" t="s">
        <v>1296</v>
      </c>
      <c r="C80">
        <v>0</v>
      </c>
      <c r="D80">
        <v>0</v>
      </c>
      <c r="E80">
        <v>0</v>
      </c>
      <c r="F80">
        <v>0</v>
      </c>
      <c r="G80">
        <v>730</v>
      </c>
      <c r="H80">
        <v>0</v>
      </c>
      <c r="I80">
        <v>730</v>
      </c>
      <c r="J80">
        <v>730</v>
      </c>
      <c r="K80">
        <v>0</v>
      </c>
      <c r="L80" t="s">
        <v>2382</v>
      </c>
      <c r="M80">
        <v>0</v>
      </c>
      <c r="O80" t="s">
        <v>2383</v>
      </c>
      <c r="P80" t="s">
        <v>2384</v>
      </c>
      <c r="Q80" t="s">
        <v>2591</v>
      </c>
      <c r="R80" t="s">
        <v>2596</v>
      </c>
    </row>
    <row r="81" spans="1:18" hidden="1" x14ac:dyDescent="0.4">
      <c r="A81" t="s">
        <v>97</v>
      </c>
      <c r="B81" t="s">
        <v>1297</v>
      </c>
      <c r="C81">
        <v>0</v>
      </c>
      <c r="D81">
        <v>0</v>
      </c>
      <c r="E81">
        <v>0</v>
      </c>
      <c r="F81">
        <v>0</v>
      </c>
      <c r="G81">
        <v>1200</v>
      </c>
      <c r="H81">
        <v>0</v>
      </c>
      <c r="I81">
        <v>1200</v>
      </c>
      <c r="J81">
        <v>1200</v>
      </c>
      <c r="K81">
        <v>0</v>
      </c>
      <c r="L81" t="s">
        <v>2382</v>
      </c>
      <c r="M81">
        <v>0</v>
      </c>
      <c r="O81" t="s">
        <v>2383</v>
      </c>
      <c r="P81" t="s">
        <v>2384</v>
      </c>
      <c r="Q81" t="s">
        <v>2591</v>
      </c>
      <c r="R81" t="s">
        <v>2596</v>
      </c>
    </row>
    <row r="82" spans="1:18" hidden="1" x14ac:dyDescent="0.4">
      <c r="A82" t="s">
        <v>98</v>
      </c>
      <c r="B82" t="s">
        <v>1298</v>
      </c>
      <c r="C82">
        <v>0</v>
      </c>
      <c r="D82">
        <v>0</v>
      </c>
      <c r="E82">
        <v>0</v>
      </c>
      <c r="F82">
        <v>0</v>
      </c>
      <c r="G82">
        <v>2200</v>
      </c>
      <c r="H82">
        <v>0</v>
      </c>
      <c r="I82">
        <v>2200</v>
      </c>
      <c r="J82">
        <v>2200</v>
      </c>
      <c r="K82">
        <v>0</v>
      </c>
      <c r="L82" t="s">
        <v>2382</v>
      </c>
      <c r="M82">
        <v>0</v>
      </c>
      <c r="O82" t="s">
        <v>2383</v>
      </c>
      <c r="P82" t="s">
        <v>2384</v>
      </c>
      <c r="Q82" t="s">
        <v>2591</v>
      </c>
      <c r="R82" t="s">
        <v>2596</v>
      </c>
    </row>
    <row r="83" spans="1:18" hidden="1" x14ac:dyDescent="0.4">
      <c r="A83" t="s">
        <v>99</v>
      </c>
      <c r="B83" t="s">
        <v>1299</v>
      </c>
      <c r="C83">
        <v>0</v>
      </c>
      <c r="D83">
        <v>0</v>
      </c>
      <c r="E83">
        <v>0</v>
      </c>
      <c r="F83">
        <v>0</v>
      </c>
      <c r="G83">
        <v>1200</v>
      </c>
      <c r="H83">
        <v>0</v>
      </c>
      <c r="I83">
        <v>1200</v>
      </c>
      <c r="J83">
        <v>1200</v>
      </c>
      <c r="K83">
        <v>0</v>
      </c>
      <c r="L83" t="s">
        <v>2382</v>
      </c>
      <c r="M83">
        <v>0</v>
      </c>
      <c r="O83" t="s">
        <v>2383</v>
      </c>
      <c r="P83" t="s">
        <v>2384</v>
      </c>
      <c r="Q83" t="s">
        <v>2591</v>
      </c>
      <c r="R83" t="s">
        <v>2596</v>
      </c>
    </row>
    <row r="84" spans="1:18" hidden="1" x14ac:dyDescent="0.4">
      <c r="A84" t="s">
        <v>100</v>
      </c>
      <c r="B84" t="s">
        <v>1300</v>
      </c>
      <c r="C84">
        <v>0</v>
      </c>
      <c r="D84">
        <v>0</v>
      </c>
      <c r="E84">
        <v>0</v>
      </c>
      <c r="F84">
        <v>0</v>
      </c>
      <c r="G84">
        <v>1335</v>
      </c>
      <c r="H84">
        <v>0</v>
      </c>
      <c r="I84">
        <v>1335</v>
      </c>
      <c r="J84">
        <v>1335</v>
      </c>
      <c r="K84">
        <v>0</v>
      </c>
      <c r="L84" t="s">
        <v>2382</v>
      </c>
      <c r="M84">
        <v>0</v>
      </c>
      <c r="O84" t="s">
        <v>2383</v>
      </c>
      <c r="P84" t="s">
        <v>2384</v>
      </c>
      <c r="Q84" t="s">
        <v>2591</v>
      </c>
      <c r="R84" t="s">
        <v>2596</v>
      </c>
    </row>
    <row r="85" spans="1:18" hidden="1" x14ac:dyDescent="0.4">
      <c r="A85" t="s">
        <v>101</v>
      </c>
      <c r="B85" t="s">
        <v>1301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2382</v>
      </c>
      <c r="M85">
        <v>0</v>
      </c>
      <c r="O85" t="s">
        <v>2383</v>
      </c>
      <c r="P85" t="s">
        <v>2384</v>
      </c>
      <c r="Q85" t="s">
        <v>2591</v>
      </c>
      <c r="R85" t="s">
        <v>2596</v>
      </c>
    </row>
    <row r="86" spans="1:18" hidden="1" x14ac:dyDescent="0.4">
      <c r="A86" t="s">
        <v>102</v>
      </c>
      <c r="B86" t="s">
        <v>1302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2382</v>
      </c>
      <c r="M86">
        <v>0</v>
      </c>
      <c r="O86" t="s">
        <v>2383</v>
      </c>
      <c r="P86" t="s">
        <v>2384</v>
      </c>
      <c r="Q86" t="s">
        <v>2591</v>
      </c>
      <c r="R86" t="s">
        <v>2596</v>
      </c>
    </row>
    <row r="87" spans="1:18" hidden="1" x14ac:dyDescent="0.4">
      <c r="A87" t="s">
        <v>103</v>
      </c>
      <c r="B87" t="s">
        <v>1303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2382</v>
      </c>
      <c r="M87">
        <v>0</v>
      </c>
      <c r="O87" t="s">
        <v>2383</v>
      </c>
      <c r="P87" t="s">
        <v>2384</v>
      </c>
      <c r="Q87" t="s">
        <v>2591</v>
      </c>
      <c r="R87" t="s">
        <v>2596</v>
      </c>
    </row>
    <row r="88" spans="1:18" hidden="1" x14ac:dyDescent="0.4">
      <c r="A88" t="s">
        <v>104</v>
      </c>
      <c r="B88" t="s">
        <v>1304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2382</v>
      </c>
      <c r="M88">
        <v>0</v>
      </c>
      <c r="O88" t="s">
        <v>2383</v>
      </c>
      <c r="P88" t="s">
        <v>2384</v>
      </c>
      <c r="Q88" t="s">
        <v>2591</v>
      </c>
      <c r="R88" t="s">
        <v>2596</v>
      </c>
    </row>
    <row r="89" spans="1:18" hidden="1" x14ac:dyDescent="0.4">
      <c r="A89" t="s">
        <v>105</v>
      </c>
      <c r="B89" t="s">
        <v>1305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2382</v>
      </c>
      <c r="M89">
        <v>0</v>
      </c>
      <c r="O89" t="s">
        <v>2383</v>
      </c>
      <c r="P89" t="s">
        <v>2384</v>
      </c>
      <c r="Q89" t="s">
        <v>2591</v>
      </c>
      <c r="R89" t="s">
        <v>2596</v>
      </c>
    </row>
    <row r="90" spans="1:18" hidden="1" x14ac:dyDescent="0.4">
      <c r="A90" t="s">
        <v>106</v>
      </c>
      <c r="B90" t="s">
        <v>1306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2382</v>
      </c>
      <c r="M90">
        <v>0</v>
      </c>
      <c r="O90" t="s">
        <v>2383</v>
      </c>
      <c r="P90" t="s">
        <v>2384</v>
      </c>
      <c r="Q90" t="s">
        <v>2591</v>
      </c>
      <c r="R90" t="s">
        <v>2596</v>
      </c>
    </row>
    <row r="91" spans="1:18" hidden="1" x14ac:dyDescent="0.4">
      <c r="A91" t="s">
        <v>107</v>
      </c>
      <c r="B91" t="s">
        <v>1307</v>
      </c>
      <c r="C91">
        <v>0</v>
      </c>
      <c r="D91">
        <v>0</v>
      </c>
      <c r="E91">
        <v>0</v>
      </c>
      <c r="F91">
        <v>0</v>
      </c>
      <c r="G91">
        <v>1912</v>
      </c>
      <c r="H91">
        <v>0</v>
      </c>
      <c r="I91">
        <v>1912</v>
      </c>
      <c r="J91">
        <v>1912</v>
      </c>
      <c r="K91">
        <v>0</v>
      </c>
      <c r="L91" t="s">
        <v>2382</v>
      </c>
      <c r="M91">
        <v>0</v>
      </c>
      <c r="O91" t="s">
        <v>2383</v>
      </c>
      <c r="P91" t="s">
        <v>2384</v>
      </c>
      <c r="Q91" t="s">
        <v>2591</v>
      </c>
      <c r="R91" t="s">
        <v>2596</v>
      </c>
    </row>
    <row r="92" spans="1:18" hidden="1" x14ac:dyDescent="0.4">
      <c r="A92" t="s">
        <v>108</v>
      </c>
      <c r="B92" t="s">
        <v>1308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2382</v>
      </c>
      <c r="M92">
        <v>0</v>
      </c>
      <c r="O92" t="s">
        <v>2383</v>
      </c>
      <c r="P92" t="s">
        <v>2384</v>
      </c>
      <c r="Q92" t="s">
        <v>2591</v>
      </c>
      <c r="R92" t="s">
        <v>2596</v>
      </c>
    </row>
    <row r="93" spans="1:18" hidden="1" x14ac:dyDescent="0.4">
      <c r="A93" t="s">
        <v>109</v>
      </c>
      <c r="B93" t="s">
        <v>1309</v>
      </c>
      <c r="C93">
        <v>0</v>
      </c>
      <c r="D93">
        <v>0</v>
      </c>
      <c r="E93">
        <v>0</v>
      </c>
      <c r="F93">
        <v>0</v>
      </c>
      <c r="G93">
        <v>467</v>
      </c>
      <c r="H93">
        <v>0</v>
      </c>
      <c r="I93">
        <v>467</v>
      </c>
      <c r="J93">
        <v>467</v>
      </c>
      <c r="K93">
        <v>0</v>
      </c>
      <c r="L93" t="s">
        <v>2382</v>
      </c>
      <c r="M93">
        <v>0</v>
      </c>
      <c r="O93" t="s">
        <v>2383</v>
      </c>
      <c r="P93" t="s">
        <v>2384</v>
      </c>
      <c r="Q93" t="s">
        <v>2591</v>
      </c>
      <c r="R93" t="s">
        <v>2596</v>
      </c>
    </row>
    <row r="94" spans="1:18" hidden="1" x14ac:dyDescent="0.4">
      <c r="A94" t="s">
        <v>110</v>
      </c>
      <c r="B94" t="s">
        <v>1310</v>
      </c>
      <c r="C94">
        <v>0</v>
      </c>
      <c r="D94">
        <v>0</v>
      </c>
      <c r="E94">
        <v>0</v>
      </c>
      <c r="F94">
        <v>0</v>
      </c>
      <c r="G94">
        <v>4245</v>
      </c>
      <c r="H94">
        <v>0</v>
      </c>
      <c r="I94">
        <v>4245</v>
      </c>
      <c r="J94">
        <v>4245</v>
      </c>
      <c r="K94">
        <v>6</v>
      </c>
      <c r="L94" t="s">
        <v>2382</v>
      </c>
      <c r="M94">
        <v>0.8571428571428571</v>
      </c>
      <c r="N94">
        <v>4952.5</v>
      </c>
      <c r="O94">
        <v>4952.5</v>
      </c>
      <c r="P94" t="s">
        <v>2386</v>
      </c>
      <c r="Q94" t="s">
        <v>2592</v>
      </c>
      <c r="R94" t="s">
        <v>2594</v>
      </c>
    </row>
    <row r="95" spans="1:18" hidden="1" x14ac:dyDescent="0.4">
      <c r="A95" t="s">
        <v>111</v>
      </c>
      <c r="B95" t="s">
        <v>1311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2382</v>
      </c>
      <c r="M95">
        <v>0</v>
      </c>
      <c r="O95" t="s">
        <v>2383</v>
      </c>
      <c r="P95" t="s">
        <v>2384</v>
      </c>
      <c r="Q95" t="s">
        <v>2591</v>
      </c>
      <c r="R95" t="s">
        <v>2596</v>
      </c>
    </row>
    <row r="96" spans="1:18" hidden="1" x14ac:dyDescent="0.4">
      <c r="A96" t="s">
        <v>112</v>
      </c>
      <c r="B96" t="s">
        <v>1312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2382</v>
      </c>
      <c r="M96">
        <v>0</v>
      </c>
      <c r="O96" t="s">
        <v>2383</v>
      </c>
      <c r="P96" t="s">
        <v>2384</v>
      </c>
      <c r="Q96" t="s">
        <v>2591</v>
      </c>
      <c r="R96" t="s">
        <v>2596</v>
      </c>
    </row>
    <row r="97" spans="1:18" hidden="1" x14ac:dyDescent="0.4">
      <c r="A97" t="s">
        <v>113</v>
      </c>
      <c r="B97" t="s">
        <v>1313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2382</v>
      </c>
      <c r="M97">
        <v>0</v>
      </c>
      <c r="O97" t="s">
        <v>2383</v>
      </c>
      <c r="P97" t="s">
        <v>2384</v>
      </c>
      <c r="Q97" t="s">
        <v>2591</v>
      </c>
      <c r="R97" t="s">
        <v>2596</v>
      </c>
    </row>
    <row r="98" spans="1:18" hidden="1" x14ac:dyDescent="0.4">
      <c r="A98" t="s">
        <v>114</v>
      </c>
      <c r="B98" t="s">
        <v>1314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2382</v>
      </c>
      <c r="M98">
        <v>0</v>
      </c>
      <c r="O98" t="s">
        <v>2383</v>
      </c>
      <c r="P98" t="s">
        <v>2384</v>
      </c>
      <c r="Q98" t="s">
        <v>2591</v>
      </c>
      <c r="R98" t="s">
        <v>2596</v>
      </c>
    </row>
    <row r="99" spans="1:18" hidden="1" x14ac:dyDescent="0.4">
      <c r="A99" t="s">
        <v>115</v>
      </c>
      <c r="B99" t="s">
        <v>1315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2382</v>
      </c>
      <c r="M99">
        <v>0</v>
      </c>
      <c r="O99" t="s">
        <v>2383</v>
      </c>
      <c r="P99" t="s">
        <v>2384</v>
      </c>
      <c r="Q99" t="s">
        <v>2591</v>
      </c>
      <c r="R99" t="s">
        <v>2596</v>
      </c>
    </row>
    <row r="100" spans="1:18" hidden="1" x14ac:dyDescent="0.4">
      <c r="A100" t="s">
        <v>116</v>
      </c>
      <c r="B100" t="s">
        <v>1316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2382</v>
      </c>
      <c r="M100">
        <v>0</v>
      </c>
      <c r="O100" t="s">
        <v>2383</v>
      </c>
      <c r="P100" t="s">
        <v>2384</v>
      </c>
      <c r="Q100" t="s">
        <v>2591</v>
      </c>
      <c r="R100" t="s">
        <v>2596</v>
      </c>
    </row>
    <row r="101" spans="1:18" hidden="1" x14ac:dyDescent="0.4">
      <c r="A101" t="s">
        <v>117</v>
      </c>
      <c r="B101" t="s">
        <v>1317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2382</v>
      </c>
      <c r="M101">
        <v>0</v>
      </c>
      <c r="O101" t="s">
        <v>2383</v>
      </c>
      <c r="P101" t="s">
        <v>2384</v>
      </c>
      <c r="Q101" t="s">
        <v>2591</v>
      </c>
      <c r="R101" t="s">
        <v>2596</v>
      </c>
    </row>
    <row r="102" spans="1:18" hidden="1" x14ac:dyDescent="0.4">
      <c r="A102" t="s">
        <v>118</v>
      </c>
      <c r="B102" t="s">
        <v>1318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2382</v>
      </c>
      <c r="M102">
        <v>0</v>
      </c>
      <c r="O102" t="s">
        <v>2383</v>
      </c>
      <c r="P102" t="s">
        <v>2384</v>
      </c>
      <c r="Q102" t="s">
        <v>2591</v>
      </c>
      <c r="R102" t="s">
        <v>2596</v>
      </c>
    </row>
    <row r="103" spans="1:18" hidden="1" x14ac:dyDescent="0.4">
      <c r="A103" t="s">
        <v>119</v>
      </c>
      <c r="B103" t="s">
        <v>1319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2382</v>
      </c>
      <c r="M103">
        <v>0</v>
      </c>
      <c r="O103" t="s">
        <v>2383</v>
      </c>
      <c r="P103" t="s">
        <v>2384</v>
      </c>
      <c r="Q103" t="s">
        <v>2591</v>
      </c>
      <c r="R103" t="s">
        <v>2596</v>
      </c>
    </row>
    <row r="104" spans="1:18" hidden="1" x14ac:dyDescent="0.4">
      <c r="A104" t="s">
        <v>120</v>
      </c>
      <c r="B104" t="s">
        <v>1320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2382</v>
      </c>
      <c r="M104">
        <v>0</v>
      </c>
      <c r="O104" t="s">
        <v>2383</v>
      </c>
      <c r="P104" t="s">
        <v>2384</v>
      </c>
      <c r="Q104" t="s">
        <v>2591</v>
      </c>
      <c r="R104" t="s">
        <v>2596</v>
      </c>
    </row>
    <row r="105" spans="1:18" hidden="1" x14ac:dyDescent="0.4">
      <c r="A105" t="s">
        <v>121</v>
      </c>
      <c r="B105" t="s">
        <v>1321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2382</v>
      </c>
      <c r="M105">
        <v>0</v>
      </c>
      <c r="O105" t="s">
        <v>2383</v>
      </c>
      <c r="P105" t="s">
        <v>2384</v>
      </c>
      <c r="Q105" t="s">
        <v>2591</v>
      </c>
      <c r="R105" t="s">
        <v>2596</v>
      </c>
    </row>
    <row r="106" spans="1:18" hidden="1" x14ac:dyDescent="0.4">
      <c r="A106" t="s">
        <v>122</v>
      </c>
      <c r="B106" t="s">
        <v>1322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2382</v>
      </c>
      <c r="M106">
        <v>0</v>
      </c>
      <c r="O106" t="s">
        <v>2383</v>
      </c>
      <c r="P106" t="s">
        <v>2384</v>
      </c>
      <c r="Q106" t="s">
        <v>2591</v>
      </c>
      <c r="R106" t="s">
        <v>2596</v>
      </c>
    </row>
    <row r="107" spans="1:18" hidden="1" x14ac:dyDescent="0.4">
      <c r="A107" t="s">
        <v>123</v>
      </c>
      <c r="B107" t="s">
        <v>1323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2382</v>
      </c>
      <c r="M107">
        <v>0</v>
      </c>
      <c r="O107" t="s">
        <v>2383</v>
      </c>
      <c r="P107" t="s">
        <v>2384</v>
      </c>
      <c r="Q107" t="s">
        <v>2591</v>
      </c>
      <c r="R107" t="s">
        <v>2596</v>
      </c>
    </row>
    <row r="108" spans="1:18" hidden="1" x14ac:dyDescent="0.4">
      <c r="A108" t="s">
        <v>124</v>
      </c>
      <c r="B108" t="s">
        <v>1324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2382</v>
      </c>
      <c r="M108">
        <v>0</v>
      </c>
      <c r="O108" t="s">
        <v>2383</v>
      </c>
      <c r="P108" t="s">
        <v>2384</v>
      </c>
      <c r="Q108" t="s">
        <v>2591</v>
      </c>
      <c r="R108" t="s">
        <v>2596</v>
      </c>
    </row>
    <row r="109" spans="1:18" hidden="1" x14ac:dyDescent="0.4">
      <c r="A109" t="s">
        <v>125</v>
      </c>
      <c r="B109" t="s">
        <v>1325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2382</v>
      </c>
      <c r="M109">
        <v>0</v>
      </c>
      <c r="O109" t="s">
        <v>2383</v>
      </c>
      <c r="P109" t="s">
        <v>2384</v>
      </c>
      <c r="Q109" t="s">
        <v>2591</v>
      </c>
      <c r="R109" t="s">
        <v>2596</v>
      </c>
    </row>
    <row r="110" spans="1:18" hidden="1" x14ac:dyDescent="0.4">
      <c r="A110" t="s">
        <v>126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164228</v>
      </c>
      <c r="H110">
        <v>0</v>
      </c>
      <c r="I110">
        <v>164251</v>
      </c>
      <c r="J110">
        <v>164228</v>
      </c>
      <c r="K110">
        <v>7903</v>
      </c>
      <c r="L110" t="s">
        <v>2382</v>
      </c>
      <c r="M110">
        <v>1129</v>
      </c>
      <c r="N110">
        <v>145.4632418069088</v>
      </c>
      <c r="O110">
        <v>145.48361381753759</v>
      </c>
      <c r="P110" t="s">
        <v>2387</v>
      </c>
      <c r="Q110" t="s">
        <v>2592</v>
      </c>
      <c r="R110" t="s">
        <v>2594</v>
      </c>
    </row>
    <row r="111" spans="1:18" hidden="1" x14ac:dyDescent="0.4">
      <c r="A111" t="s">
        <v>127</v>
      </c>
      <c r="B111" t="s">
        <v>1326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2382</v>
      </c>
      <c r="M111">
        <v>0</v>
      </c>
      <c r="O111" t="s">
        <v>2383</v>
      </c>
      <c r="P111" t="s">
        <v>2384</v>
      </c>
      <c r="Q111" t="s">
        <v>2591</v>
      </c>
      <c r="R111" t="s">
        <v>2596</v>
      </c>
    </row>
    <row r="112" spans="1:18" hidden="1" x14ac:dyDescent="0.4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2382</v>
      </c>
      <c r="M112">
        <v>0</v>
      </c>
      <c r="O112" t="s">
        <v>2383</v>
      </c>
      <c r="P112" t="s">
        <v>2384</v>
      </c>
      <c r="Q112" t="s">
        <v>2591</v>
      </c>
      <c r="R112" t="s">
        <v>2596</v>
      </c>
    </row>
    <row r="113" spans="1:18" hidden="1" x14ac:dyDescent="0.4">
      <c r="A113" t="s">
        <v>129</v>
      </c>
      <c r="B113" t="s">
        <v>1327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2382</v>
      </c>
      <c r="M113">
        <v>0</v>
      </c>
      <c r="O113" t="s">
        <v>2383</v>
      </c>
      <c r="P113" t="s">
        <v>2384</v>
      </c>
      <c r="Q113" t="s">
        <v>2591</v>
      </c>
      <c r="R113" t="s">
        <v>2596</v>
      </c>
    </row>
    <row r="114" spans="1:18" hidden="1" x14ac:dyDescent="0.4">
      <c r="A114" t="s">
        <v>130</v>
      </c>
      <c r="B114" t="s">
        <v>1328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2382</v>
      </c>
      <c r="M114">
        <v>0</v>
      </c>
      <c r="O114" t="s">
        <v>2383</v>
      </c>
      <c r="P114" t="s">
        <v>2384</v>
      </c>
      <c r="Q114" t="s">
        <v>2591</v>
      </c>
      <c r="R114" t="s">
        <v>2596</v>
      </c>
    </row>
    <row r="115" spans="1:18" hidden="1" x14ac:dyDescent="0.4">
      <c r="A115" t="s">
        <v>131</v>
      </c>
      <c r="B115" t="s">
        <v>1329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2382</v>
      </c>
      <c r="M115">
        <v>0</v>
      </c>
      <c r="O115" t="s">
        <v>2383</v>
      </c>
      <c r="P115" t="s">
        <v>2384</v>
      </c>
      <c r="Q115" t="s">
        <v>2591</v>
      </c>
      <c r="R115" t="s">
        <v>2596</v>
      </c>
    </row>
    <row r="116" spans="1:18" hidden="1" x14ac:dyDescent="0.4">
      <c r="A116" t="s">
        <v>132</v>
      </c>
      <c r="B116" t="s">
        <v>1330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2382</v>
      </c>
      <c r="M116">
        <v>0</v>
      </c>
      <c r="O116" t="s">
        <v>2383</v>
      </c>
      <c r="P116" t="s">
        <v>2384</v>
      </c>
      <c r="Q116" t="s">
        <v>2591</v>
      </c>
      <c r="R116" t="s">
        <v>2596</v>
      </c>
    </row>
    <row r="117" spans="1:18" hidden="1" x14ac:dyDescent="0.4">
      <c r="A117" t="s">
        <v>133</v>
      </c>
      <c r="B117" t="s">
        <v>1331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2382</v>
      </c>
      <c r="M117">
        <v>0</v>
      </c>
      <c r="O117" t="s">
        <v>2383</v>
      </c>
      <c r="P117" t="s">
        <v>2384</v>
      </c>
      <c r="Q117" t="s">
        <v>2591</v>
      </c>
      <c r="R117" t="s">
        <v>2596</v>
      </c>
    </row>
    <row r="118" spans="1:18" hidden="1" x14ac:dyDescent="0.4">
      <c r="A118" t="s">
        <v>134</v>
      </c>
      <c r="B118" t="s">
        <v>1332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2382</v>
      </c>
      <c r="M118">
        <v>0</v>
      </c>
      <c r="O118" t="s">
        <v>2383</v>
      </c>
      <c r="P118" t="s">
        <v>2384</v>
      </c>
      <c r="Q118" t="s">
        <v>2591</v>
      </c>
      <c r="R118" t="s">
        <v>2596</v>
      </c>
    </row>
    <row r="119" spans="1:18" hidden="1" x14ac:dyDescent="0.4">
      <c r="A119" t="s">
        <v>135</v>
      </c>
      <c r="B119" t="s">
        <v>1333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2382</v>
      </c>
      <c r="M119">
        <v>0</v>
      </c>
      <c r="O119" t="s">
        <v>2383</v>
      </c>
      <c r="P119" t="s">
        <v>2384</v>
      </c>
      <c r="Q119" t="s">
        <v>2591</v>
      </c>
      <c r="R119" t="s">
        <v>2596</v>
      </c>
    </row>
    <row r="120" spans="1:18" hidden="1" x14ac:dyDescent="0.4">
      <c r="A120" t="s">
        <v>136</v>
      </c>
      <c r="B120" t="s">
        <v>1334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2382</v>
      </c>
      <c r="M120">
        <v>0</v>
      </c>
      <c r="O120" t="s">
        <v>2383</v>
      </c>
      <c r="P120" t="s">
        <v>2384</v>
      </c>
      <c r="Q120" t="s">
        <v>2591</v>
      </c>
      <c r="R120" t="s">
        <v>2596</v>
      </c>
    </row>
    <row r="121" spans="1:18" hidden="1" x14ac:dyDescent="0.4">
      <c r="A121" t="s">
        <v>137</v>
      </c>
      <c r="B121" t="s">
        <v>1335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2382</v>
      </c>
      <c r="M121">
        <v>0</v>
      </c>
      <c r="O121" t="s">
        <v>2383</v>
      </c>
      <c r="P121" t="s">
        <v>2384</v>
      </c>
      <c r="Q121" t="s">
        <v>2591</v>
      </c>
      <c r="R121" t="s">
        <v>2596</v>
      </c>
    </row>
    <row r="122" spans="1:18" hidden="1" x14ac:dyDescent="0.4">
      <c r="A122" t="s">
        <v>138</v>
      </c>
      <c r="B122" t="s">
        <v>1336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2382</v>
      </c>
      <c r="M122">
        <v>0</v>
      </c>
      <c r="O122" t="s">
        <v>2383</v>
      </c>
      <c r="P122" t="s">
        <v>2384</v>
      </c>
      <c r="Q122" t="s">
        <v>2591</v>
      </c>
      <c r="R122" t="s">
        <v>2596</v>
      </c>
    </row>
    <row r="123" spans="1:18" hidden="1" x14ac:dyDescent="0.4">
      <c r="A123" t="s">
        <v>139</v>
      </c>
      <c r="B123" t="s">
        <v>1337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2382</v>
      </c>
      <c r="M123">
        <v>0</v>
      </c>
      <c r="O123" t="s">
        <v>2383</v>
      </c>
      <c r="P123" t="s">
        <v>2384</v>
      </c>
      <c r="Q123" t="s">
        <v>2591</v>
      </c>
      <c r="R123" t="s">
        <v>2596</v>
      </c>
    </row>
    <row r="124" spans="1:18" hidden="1" x14ac:dyDescent="0.4">
      <c r="A124" t="s">
        <v>140</v>
      </c>
      <c r="B124" t="s">
        <v>1338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2382</v>
      </c>
      <c r="M124">
        <v>0</v>
      </c>
      <c r="O124" t="s">
        <v>2383</v>
      </c>
      <c r="P124" t="s">
        <v>2384</v>
      </c>
      <c r="Q124" t="s">
        <v>2591</v>
      </c>
      <c r="R124" t="s">
        <v>2596</v>
      </c>
    </row>
    <row r="125" spans="1:18" hidden="1" x14ac:dyDescent="0.4">
      <c r="A125" t="s">
        <v>141</v>
      </c>
      <c r="B125" t="s">
        <v>1339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2382</v>
      </c>
      <c r="M125">
        <v>0</v>
      </c>
      <c r="O125" t="s">
        <v>2383</v>
      </c>
      <c r="P125" t="s">
        <v>2384</v>
      </c>
      <c r="Q125" t="s">
        <v>2591</v>
      </c>
      <c r="R125" t="s">
        <v>2596</v>
      </c>
    </row>
    <row r="126" spans="1:18" hidden="1" x14ac:dyDescent="0.4">
      <c r="A126" t="s">
        <v>142</v>
      </c>
      <c r="B126" t="s">
        <v>1340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2382</v>
      </c>
      <c r="M126">
        <v>0</v>
      </c>
      <c r="O126" t="s">
        <v>2383</v>
      </c>
      <c r="P126" t="s">
        <v>2384</v>
      </c>
      <c r="Q126" t="s">
        <v>2591</v>
      </c>
      <c r="R126" t="s">
        <v>2596</v>
      </c>
    </row>
    <row r="127" spans="1:18" hidden="1" x14ac:dyDescent="0.4">
      <c r="A127" t="s">
        <v>143</v>
      </c>
      <c r="B127" t="s">
        <v>1341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2382</v>
      </c>
      <c r="M127">
        <v>0</v>
      </c>
      <c r="O127" t="s">
        <v>2383</v>
      </c>
      <c r="P127" t="s">
        <v>2384</v>
      </c>
      <c r="Q127" t="s">
        <v>2591</v>
      </c>
      <c r="R127" t="s">
        <v>2596</v>
      </c>
    </row>
    <row r="128" spans="1:18" hidden="1" x14ac:dyDescent="0.4">
      <c r="A128" t="s">
        <v>144</v>
      </c>
      <c r="B128" t="s">
        <v>1342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2382</v>
      </c>
      <c r="M128">
        <v>0</v>
      </c>
      <c r="O128" t="s">
        <v>2383</v>
      </c>
      <c r="P128" t="s">
        <v>2384</v>
      </c>
      <c r="Q128" t="s">
        <v>2591</v>
      </c>
      <c r="R128" t="s">
        <v>2596</v>
      </c>
    </row>
    <row r="129" spans="1:18" hidden="1" x14ac:dyDescent="0.4">
      <c r="A129" t="s">
        <v>145</v>
      </c>
      <c r="B129" t="s">
        <v>1343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2382</v>
      </c>
      <c r="M129">
        <v>0</v>
      </c>
      <c r="O129" t="s">
        <v>2383</v>
      </c>
      <c r="P129" t="s">
        <v>2384</v>
      </c>
      <c r="Q129" t="s">
        <v>2591</v>
      </c>
      <c r="R129" t="s">
        <v>2596</v>
      </c>
    </row>
    <row r="130" spans="1:18" hidden="1" x14ac:dyDescent="0.4">
      <c r="A130" t="s">
        <v>146</v>
      </c>
      <c r="B130" t="s">
        <v>1344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2382</v>
      </c>
      <c r="M130">
        <v>0</v>
      </c>
      <c r="O130" t="s">
        <v>2383</v>
      </c>
      <c r="P130" t="s">
        <v>2384</v>
      </c>
      <c r="Q130" t="s">
        <v>2591</v>
      </c>
      <c r="R130" t="s">
        <v>2596</v>
      </c>
    </row>
    <row r="131" spans="1:18" hidden="1" x14ac:dyDescent="0.4">
      <c r="A131" t="s">
        <v>147</v>
      </c>
      <c r="B131" t="s">
        <v>1345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2382</v>
      </c>
      <c r="M131">
        <v>0</v>
      </c>
      <c r="O131" t="s">
        <v>2383</v>
      </c>
      <c r="P131" t="s">
        <v>2384</v>
      </c>
      <c r="Q131" t="s">
        <v>2591</v>
      </c>
      <c r="R131" t="s">
        <v>2596</v>
      </c>
    </row>
    <row r="132" spans="1:18" hidden="1" x14ac:dyDescent="0.4">
      <c r="A132" t="s">
        <v>148</v>
      </c>
      <c r="B132" t="s">
        <v>1346</v>
      </c>
      <c r="C132">
        <v>0</v>
      </c>
      <c r="D132">
        <v>0</v>
      </c>
      <c r="E132">
        <v>0</v>
      </c>
      <c r="F132">
        <v>0</v>
      </c>
      <c r="G132">
        <v>686</v>
      </c>
      <c r="H132">
        <v>0</v>
      </c>
      <c r="I132">
        <v>686</v>
      </c>
      <c r="J132">
        <v>686</v>
      </c>
      <c r="K132">
        <v>0</v>
      </c>
      <c r="L132" t="s">
        <v>2382</v>
      </c>
      <c r="M132">
        <v>0</v>
      </c>
      <c r="O132" t="s">
        <v>2383</v>
      </c>
      <c r="P132" t="s">
        <v>2384</v>
      </c>
      <c r="Q132" t="s">
        <v>2591</v>
      </c>
      <c r="R132" t="s">
        <v>2596</v>
      </c>
    </row>
    <row r="133" spans="1:18" hidden="1" x14ac:dyDescent="0.4">
      <c r="A133" t="s">
        <v>149</v>
      </c>
      <c r="B133" t="s">
        <v>1347</v>
      </c>
      <c r="C133">
        <v>0</v>
      </c>
      <c r="D133">
        <v>0</v>
      </c>
      <c r="E133">
        <v>0</v>
      </c>
      <c r="F133">
        <v>0</v>
      </c>
      <c r="G133">
        <v>33</v>
      </c>
      <c r="H133">
        <v>0</v>
      </c>
      <c r="I133">
        <v>33</v>
      </c>
      <c r="J133">
        <v>33</v>
      </c>
      <c r="K133">
        <v>0</v>
      </c>
      <c r="L133" t="s">
        <v>2382</v>
      </c>
      <c r="M133">
        <v>0</v>
      </c>
      <c r="O133" t="s">
        <v>2383</v>
      </c>
      <c r="P133" t="s">
        <v>2384</v>
      </c>
      <c r="Q133" t="s">
        <v>2591</v>
      </c>
      <c r="R133" t="s">
        <v>2596</v>
      </c>
    </row>
    <row r="134" spans="1:18" hidden="1" x14ac:dyDescent="0.4">
      <c r="A134" t="s">
        <v>150</v>
      </c>
      <c r="B134" t="s">
        <v>1348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2382</v>
      </c>
      <c r="M134">
        <v>0</v>
      </c>
      <c r="O134" t="s">
        <v>2383</v>
      </c>
      <c r="P134" t="s">
        <v>2384</v>
      </c>
      <c r="Q134" t="s">
        <v>2591</v>
      </c>
      <c r="R134" t="s">
        <v>2596</v>
      </c>
    </row>
    <row r="135" spans="1:18" hidden="1" x14ac:dyDescent="0.4">
      <c r="A135" t="s">
        <v>151</v>
      </c>
      <c r="B135" t="s">
        <v>1349</v>
      </c>
      <c r="C135">
        <v>50.667000000000002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7031</v>
      </c>
      <c r="J135">
        <v>0</v>
      </c>
      <c r="K135">
        <v>0</v>
      </c>
      <c r="L135" t="s">
        <v>2382</v>
      </c>
      <c r="M135">
        <v>0</v>
      </c>
      <c r="O135" t="s">
        <v>2383</v>
      </c>
      <c r="P135" t="s">
        <v>2384</v>
      </c>
      <c r="Q135" t="s">
        <v>2591</v>
      </c>
      <c r="R135" t="s">
        <v>2596</v>
      </c>
    </row>
    <row r="136" spans="1:18" hidden="1" x14ac:dyDescent="0.4">
      <c r="A136" t="s">
        <v>152</v>
      </c>
      <c r="B136" t="s">
        <v>1350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2382</v>
      </c>
      <c r="M136">
        <v>0</v>
      </c>
      <c r="O136" t="s">
        <v>2383</v>
      </c>
      <c r="P136" t="s">
        <v>2384</v>
      </c>
      <c r="Q136" t="s">
        <v>2591</v>
      </c>
      <c r="R136" t="s">
        <v>2596</v>
      </c>
    </row>
    <row r="137" spans="1:18" hidden="1" x14ac:dyDescent="0.4">
      <c r="A137" t="s">
        <v>153</v>
      </c>
      <c r="B137" t="s">
        <v>1351</v>
      </c>
      <c r="C137">
        <v>154.667</v>
      </c>
      <c r="D137">
        <v>154.4480163974456</v>
      </c>
      <c r="E137">
        <v>25.862013228419769</v>
      </c>
      <c r="F137">
        <v>25.898681597222222</v>
      </c>
      <c r="G137">
        <v>1199</v>
      </c>
      <c r="H137">
        <v>0</v>
      </c>
      <c r="I137">
        <v>1199</v>
      </c>
      <c r="J137">
        <v>1199</v>
      </c>
      <c r="K137">
        <v>40</v>
      </c>
      <c r="L137">
        <v>7.7631298087673608</v>
      </c>
      <c r="M137">
        <v>5.7142857142857144</v>
      </c>
      <c r="N137">
        <v>209.82499999999999</v>
      </c>
      <c r="O137">
        <v>209.82499999999999</v>
      </c>
      <c r="P137" t="s">
        <v>2388</v>
      </c>
      <c r="Q137" t="s">
        <v>2592</v>
      </c>
      <c r="R137" t="s">
        <v>2594</v>
      </c>
    </row>
    <row r="138" spans="1:18" hidden="1" x14ac:dyDescent="0.4">
      <c r="A138" t="s">
        <v>154</v>
      </c>
      <c r="B138" t="s">
        <v>1352</v>
      </c>
      <c r="C138">
        <v>0</v>
      </c>
      <c r="D138">
        <v>0</v>
      </c>
      <c r="E138">
        <v>0</v>
      </c>
      <c r="F138">
        <v>0</v>
      </c>
      <c r="G138">
        <v>180</v>
      </c>
      <c r="H138">
        <v>0</v>
      </c>
      <c r="I138">
        <v>180</v>
      </c>
      <c r="J138">
        <v>180</v>
      </c>
      <c r="K138">
        <v>0</v>
      </c>
      <c r="L138" t="s">
        <v>2382</v>
      </c>
      <c r="M138">
        <v>0</v>
      </c>
      <c r="O138" t="s">
        <v>2383</v>
      </c>
      <c r="P138" t="s">
        <v>2384</v>
      </c>
      <c r="Q138" t="s">
        <v>2591</v>
      </c>
      <c r="R138" t="s">
        <v>2596</v>
      </c>
    </row>
    <row r="139" spans="1:18" hidden="1" x14ac:dyDescent="0.4">
      <c r="A139" t="s">
        <v>155</v>
      </c>
      <c r="B139" t="s">
        <v>1353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2382</v>
      </c>
      <c r="M139">
        <v>0</v>
      </c>
      <c r="O139" t="s">
        <v>2383</v>
      </c>
      <c r="P139" t="s">
        <v>2384</v>
      </c>
      <c r="Q139" t="s">
        <v>2591</v>
      </c>
      <c r="R139" t="s">
        <v>2596</v>
      </c>
    </row>
    <row r="140" spans="1:18" hidden="1" x14ac:dyDescent="0.4">
      <c r="A140" t="s">
        <v>156</v>
      </c>
      <c r="B140" t="s">
        <v>1354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2382</v>
      </c>
      <c r="M140">
        <v>0</v>
      </c>
      <c r="O140" t="s">
        <v>2383</v>
      </c>
      <c r="P140" t="s">
        <v>2384</v>
      </c>
      <c r="Q140" t="s">
        <v>2591</v>
      </c>
      <c r="R140" t="s">
        <v>2596</v>
      </c>
    </row>
    <row r="141" spans="1:18" hidden="1" x14ac:dyDescent="0.4">
      <c r="A141" t="s">
        <v>157</v>
      </c>
      <c r="B141" t="s">
        <v>1355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1</v>
      </c>
      <c r="K141">
        <v>0</v>
      </c>
      <c r="L141" t="s">
        <v>2382</v>
      </c>
      <c r="M141">
        <v>0</v>
      </c>
      <c r="O141" t="s">
        <v>2383</v>
      </c>
      <c r="P141" t="s">
        <v>2384</v>
      </c>
      <c r="Q141" t="s">
        <v>2591</v>
      </c>
      <c r="R141" t="s">
        <v>2596</v>
      </c>
    </row>
    <row r="142" spans="1:18" hidden="1" x14ac:dyDescent="0.4">
      <c r="A142" t="s">
        <v>158</v>
      </c>
      <c r="B142" t="s">
        <v>1356</v>
      </c>
      <c r="C142">
        <v>2504.6669999999999</v>
      </c>
      <c r="D142">
        <v>184.40712722318131</v>
      </c>
      <c r="E142">
        <v>0</v>
      </c>
      <c r="F142">
        <v>0</v>
      </c>
      <c r="G142">
        <v>1149</v>
      </c>
      <c r="H142">
        <v>0</v>
      </c>
      <c r="I142">
        <v>1254</v>
      </c>
      <c r="J142">
        <v>1149</v>
      </c>
      <c r="K142">
        <v>0</v>
      </c>
      <c r="L142">
        <v>6.2307786976660964</v>
      </c>
      <c r="M142">
        <v>0</v>
      </c>
      <c r="O142" t="s">
        <v>2383</v>
      </c>
      <c r="P142" t="s">
        <v>2384</v>
      </c>
      <c r="Q142" t="s">
        <v>2591</v>
      </c>
      <c r="R142" t="s">
        <v>2596</v>
      </c>
    </row>
    <row r="143" spans="1:18" hidden="1" x14ac:dyDescent="0.4">
      <c r="A143" t="s">
        <v>159</v>
      </c>
      <c r="B143" t="s">
        <v>1357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2382</v>
      </c>
      <c r="M143">
        <v>0</v>
      </c>
      <c r="O143" t="s">
        <v>2383</v>
      </c>
      <c r="P143" t="s">
        <v>2384</v>
      </c>
      <c r="Q143" t="s">
        <v>2591</v>
      </c>
      <c r="R143" t="s">
        <v>2596</v>
      </c>
    </row>
    <row r="144" spans="1:18" hidden="1" x14ac:dyDescent="0.4">
      <c r="A144" t="s">
        <v>160</v>
      </c>
      <c r="B144" t="s">
        <v>1358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2382</v>
      </c>
      <c r="M144">
        <v>0</v>
      </c>
      <c r="O144" t="s">
        <v>2383</v>
      </c>
      <c r="P144" t="s">
        <v>2384</v>
      </c>
      <c r="Q144" t="s">
        <v>2591</v>
      </c>
      <c r="R144" t="s">
        <v>2596</v>
      </c>
    </row>
    <row r="145" spans="1:18" hidden="1" x14ac:dyDescent="0.4">
      <c r="A145" t="s">
        <v>161</v>
      </c>
      <c r="B145" t="s">
        <v>1359</v>
      </c>
      <c r="C145">
        <v>0</v>
      </c>
      <c r="D145">
        <v>0</v>
      </c>
      <c r="E145">
        <v>0</v>
      </c>
      <c r="F145">
        <v>0</v>
      </c>
      <c r="G145">
        <v>500000000</v>
      </c>
      <c r="H145">
        <v>0</v>
      </c>
      <c r="I145">
        <v>500000000</v>
      </c>
      <c r="J145">
        <v>500000000</v>
      </c>
      <c r="K145">
        <v>0</v>
      </c>
      <c r="L145" t="s">
        <v>2382</v>
      </c>
      <c r="M145">
        <v>0</v>
      </c>
      <c r="O145" t="s">
        <v>2383</v>
      </c>
      <c r="P145" t="s">
        <v>2384</v>
      </c>
      <c r="Q145" t="s">
        <v>2591</v>
      </c>
      <c r="R145" t="s">
        <v>2596</v>
      </c>
    </row>
    <row r="146" spans="1:18" hidden="1" x14ac:dyDescent="0.4">
      <c r="A146" t="s">
        <v>162</v>
      </c>
      <c r="B146" t="s">
        <v>1360</v>
      </c>
      <c r="C146">
        <v>0</v>
      </c>
      <c r="D146">
        <v>0</v>
      </c>
      <c r="E146">
        <v>0</v>
      </c>
      <c r="F146">
        <v>0</v>
      </c>
      <c r="G146">
        <v>499999988</v>
      </c>
      <c r="H146">
        <v>0</v>
      </c>
      <c r="I146">
        <v>499999988</v>
      </c>
      <c r="J146">
        <v>499999988</v>
      </c>
      <c r="K146">
        <v>0</v>
      </c>
      <c r="L146" t="s">
        <v>2382</v>
      </c>
      <c r="M146">
        <v>0</v>
      </c>
      <c r="O146" t="s">
        <v>2383</v>
      </c>
      <c r="P146" t="s">
        <v>2384</v>
      </c>
      <c r="Q146" t="s">
        <v>2591</v>
      </c>
      <c r="R146" t="s">
        <v>2596</v>
      </c>
    </row>
    <row r="147" spans="1:18" hidden="1" x14ac:dyDescent="0.4">
      <c r="A147" t="s">
        <v>163</v>
      </c>
      <c r="B147" t="s">
        <v>1361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2382</v>
      </c>
      <c r="M147">
        <v>0</v>
      </c>
      <c r="O147" t="s">
        <v>2383</v>
      </c>
      <c r="P147" t="s">
        <v>2384</v>
      </c>
      <c r="Q147" t="s">
        <v>2591</v>
      </c>
      <c r="R147" t="s">
        <v>2596</v>
      </c>
    </row>
    <row r="148" spans="1:18" hidden="1" x14ac:dyDescent="0.4">
      <c r="A148" t="s">
        <v>164</v>
      </c>
      <c r="B148" t="s">
        <v>1362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2382</v>
      </c>
      <c r="M148">
        <v>0</v>
      </c>
      <c r="O148" t="s">
        <v>2383</v>
      </c>
      <c r="P148" t="s">
        <v>2384</v>
      </c>
      <c r="Q148" t="s">
        <v>2591</v>
      </c>
      <c r="R148" t="s">
        <v>2596</v>
      </c>
    </row>
    <row r="149" spans="1:18" hidden="1" x14ac:dyDescent="0.4">
      <c r="A149" t="s">
        <v>165</v>
      </c>
      <c r="B149" t="s">
        <v>1363</v>
      </c>
      <c r="C149">
        <v>0</v>
      </c>
      <c r="D149">
        <v>0</v>
      </c>
      <c r="E149">
        <v>0</v>
      </c>
      <c r="F149">
        <v>0</v>
      </c>
      <c r="G149">
        <v>80</v>
      </c>
      <c r="H149">
        <v>0</v>
      </c>
      <c r="I149">
        <v>80</v>
      </c>
      <c r="J149">
        <v>80</v>
      </c>
      <c r="K149">
        <v>0</v>
      </c>
      <c r="L149" t="s">
        <v>2382</v>
      </c>
      <c r="M149">
        <v>0</v>
      </c>
      <c r="O149" t="s">
        <v>2383</v>
      </c>
      <c r="P149" t="s">
        <v>2384</v>
      </c>
      <c r="Q149" t="s">
        <v>2591</v>
      </c>
      <c r="R149" t="s">
        <v>2596</v>
      </c>
    </row>
    <row r="150" spans="1:18" hidden="1" x14ac:dyDescent="0.4">
      <c r="A150" t="s">
        <v>166</v>
      </c>
      <c r="B150" t="s">
        <v>1364</v>
      </c>
      <c r="C150">
        <v>122.667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2382</v>
      </c>
      <c r="M150">
        <v>0</v>
      </c>
      <c r="O150" t="s">
        <v>2383</v>
      </c>
      <c r="P150" t="s">
        <v>2384</v>
      </c>
      <c r="Q150" t="s">
        <v>2591</v>
      </c>
      <c r="R150" t="s">
        <v>2596</v>
      </c>
    </row>
    <row r="151" spans="1:18" hidden="1" x14ac:dyDescent="0.4">
      <c r="A151" t="s">
        <v>167</v>
      </c>
      <c r="B151" t="s">
        <v>1365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2382</v>
      </c>
      <c r="M151">
        <v>0</v>
      </c>
      <c r="O151" t="s">
        <v>2383</v>
      </c>
      <c r="P151" t="s">
        <v>2384</v>
      </c>
      <c r="Q151" t="s">
        <v>2591</v>
      </c>
      <c r="R151" t="s">
        <v>2596</v>
      </c>
    </row>
    <row r="152" spans="1:18" hidden="1" x14ac:dyDescent="0.4">
      <c r="A152" t="s">
        <v>168</v>
      </c>
      <c r="B152" t="s">
        <v>1366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2382</v>
      </c>
      <c r="M152">
        <v>0</v>
      </c>
      <c r="O152" t="s">
        <v>2383</v>
      </c>
      <c r="P152" t="s">
        <v>2384</v>
      </c>
      <c r="Q152" t="s">
        <v>2591</v>
      </c>
      <c r="R152" t="s">
        <v>2596</v>
      </c>
    </row>
    <row r="153" spans="1:18" hidden="1" x14ac:dyDescent="0.4">
      <c r="A153" t="s">
        <v>169</v>
      </c>
      <c r="B153" t="s">
        <v>1367</v>
      </c>
      <c r="C153">
        <v>0</v>
      </c>
      <c r="D153">
        <v>0</v>
      </c>
      <c r="E153">
        <v>0</v>
      </c>
      <c r="F153">
        <v>0</v>
      </c>
      <c r="G153">
        <v>180</v>
      </c>
      <c r="H153">
        <v>0</v>
      </c>
      <c r="I153">
        <v>180</v>
      </c>
      <c r="J153">
        <v>180</v>
      </c>
      <c r="K153">
        <v>0</v>
      </c>
      <c r="L153" t="s">
        <v>2382</v>
      </c>
      <c r="M153">
        <v>0</v>
      </c>
      <c r="O153" t="s">
        <v>2383</v>
      </c>
      <c r="P153" t="s">
        <v>2384</v>
      </c>
      <c r="Q153" t="s">
        <v>2591</v>
      </c>
      <c r="R153" t="s">
        <v>2596</v>
      </c>
    </row>
    <row r="154" spans="1:18" hidden="1" x14ac:dyDescent="0.4">
      <c r="A154" t="s">
        <v>170</v>
      </c>
      <c r="B154" t="s">
        <v>1368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2382</v>
      </c>
      <c r="M154">
        <v>0</v>
      </c>
      <c r="O154" t="s">
        <v>2383</v>
      </c>
      <c r="P154" t="s">
        <v>2384</v>
      </c>
      <c r="Q154" t="s">
        <v>2591</v>
      </c>
      <c r="R154" t="s">
        <v>2596</v>
      </c>
    </row>
    <row r="155" spans="1:18" hidden="1" x14ac:dyDescent="0.4">
      <c r="A155" t="s">
        <v>171</v>
      </c>
      <c r="B155" t="s">
        <v>1369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2382</v>
      </c>
      <c r="M155">
        <v>0</v>
      </c>
      <c r="O155" t="s">
        <v>2383</v>
      </c>
      <c r="P155" t="s">
        <v>2384</v>
      </c>
      <c r="Q155" t="s">
        <v>2591</v>
      </c>
      <c r="R155" t="s">
        <v>2596</v>
      </c>
    </row>
    <row r="156" spans="1:18" hidden="1" x14ac:dyDescent="0.4">
      <c r="A156" t="s">
        <v>172</v>
      </c>
      <c r="B156" t="s">
        <v>1370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2382</v>
      </c>
      <c r="M156">
        <v>0</v>
      </c>
      <c r="O156" t="s">
        <v>2383</v>
      </c>
      <c r="P156" t="s">
        <v>2384</v>
      </c>
      <c r="Q156" t="s">
        <v>2591</v>
      </c>
      <c r="R156" t="s">
        <v>2596</v>
      </c>
    </row>
    <row r="157" spans="1:18" hidden="1" x14ac:dyDescent="0.4">
      <c r="A157" t="s">
        <v>173</v>
      </c>
      <c r="B157" t="s">
        <v>1371</v>
      </c>
      <c r="C157">
        <v>26.667000000000002</v>
      </c>
      <c r="D157">
        <v>1000</v>
      </c>
      <c r="E157">
        <v>0</v>
      </c>
      <c r="F157">
        <v>0</v>
      </c>
      <c r="G157">
        <v>3608</v>
      </c>
      <c r="H157">
        <v>0</v>
      </c>
      <c r="I157">
        <v>3608</v>
      </c>
      <c r="J157">
        <v>3608</v>
      </c>
      <c r="K157">
        <v>0</v>
      </c>
      <c r="L157">
        <v>3.6080000000000001</v>
      </c>
      <c r="M157">
        <v>0</v>
      </c>
      <c r="O157" t="s">
        <v>2383</v>
      </c>
      <c r="P157" t="s">
        <v>2384</v>
      </c>
      <c r="Q157" t="s">
        <v>2591</v>
      </c>
      <c r="R157" t="s">
        <v>2596</v>
      </c>
    </row>
    <row r="158" spans="1:18" hidden="1" x14ac:dyDescent="0.4">
      <c r="A158" t="s">
        <v>174</v>
      </c>
      <c r="B158" t="s">
        <v>1372</v>
      </c>
      <c r="C158">
        <v>839.33299999999997</v>
      </c>
      <c r="D158">
        <v>470.53726581593708</v>
      </c>
      <c r="E158">
        <v>7.8633867606778249</v>
      </c>
      <c r="F158">
        <v>14.02651921427571</v>
      </c>
      <c r="G158">
        <v>23237</v>
      </c>
      <c r="H158">
        <v>0</v>
      </c>
      <c r="I158">
        <v>23614</v>
      </c>
      <c r="J158">
        <v>23237</v>
      </c>
      <c r="K158">
        <v>65</v>
      </c>
      <c r="L158">
        <v>49.383973785170419</v>
      </c>
      <c r="M158">
        <v>9.2857142857142865</v>
      </c>
      <c r="N158">
        <v>2502.4461538461542</v>
      </c>
      <c r="O158">
        <v>2543.0461538461541</v>
      </c>
      <c r="P158" t="s">
        <v>2389</v>
      </c>
      <c r="Q158" t="s">
        <v>2592</v>
      </c>
      <c r="R158" t="s">
        <v>2594</v>
      </c>
    </row>
    <row r="159" spans="1:18" hidden="1" x14ac:dyDescent="0.4">
      <c r="A159" t="s">
        <v>175</v>
      </c>
      <c r="B159" t="s">
        <v>1373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2382</v>
      </c>
      <c r="M159">
        <v>0</v>
      </c>
      <c r="O159" t="s">
        <v>2383</v>
      </c>
      <c r="P159" t="s">
        <v>2384</v>
      </c>
      <c r="Q159" t="s">
        <v>2591</v>
      </c>
      <c r="R159" t="s">
        <v>2596</v>
      </c>
    </row>
    <row r="160" spans="1:18" hidden="1" x14ac:dyDescent="0.4">
      <c r="A160" t="s">
        <v>176</v>
      </c>
      <c r="B160" t="s">
        <v>1374</v>
      </c>
      <c r="C160">
        <v>0</v>
      </c>
      <c r="D160">
        <v>0</v>
      </c>
      <c r="E160">
        <v>0</v>
      </c>
      <c r="F160">
        <v>0</v>
      </c>
      <c r="G160">
        <v>1040</v>
      </c>
      <c r="H160">
        <v>0</v>
      </c>
      <c r="I160">
        <v>1040</v>
      </c>
      <c r="J160">
        <v>1040</v>
      </c>
      <c r="K160">
        <v>0</v>
      </c>
      <c r="L160" t="s">
        <v>2382</v>
      </c>
      <c r="M160">
        <v>0</v>
      </c>
      <c r="O160" t="s">
        <v>2383</v>
      </c>
      <c r="P160" t="s">
        <v>2384</v>
      </c>
      <c r="Q160" t="s">
        <v>2591</v>
      </c>
      <c r="R160" t="s">
        <v>2596</v>
      </c>
    </row>
    <row r="161" spans="1:18" hidden="1" x14ac:dyDescent="0.4">
      <c r="A161" t="s">
        <v>177</v>
      </c>
      <c r="B161" t="s">
        <v>1375</v>
      </c>
      <c r="C161">
        <v>0</v>
      </c>
      <c r="D161">
        <v>0</v>
      </c>
      <c r="E161">
        <v>0</v>
      </c>
      <c r="F161">
        <v>0</v>
      </c>
      <c r="G161">
        <v>107</v>
      </c>
      <c r="H161">
        <v>0</v>
      </c>
      <c r="I161">
        <v>107</v>
      </c>
      <c r="J161">
        <v>107</v>
      </c>
      <c r="K161">
        <v>0</v>
      </c>
      <c r="L161" t="s">
        <v>2382</v>
      </c>
      <c r="M161">
        <v>0</v>
      </c>
      <c r="O161" t="s">
        <v>2383</v>
      </c>
      <c r="P161" t="s">
        <v>2384</v>
      </c>
      <c r="Q161" t="s">
        <v>2591</v>
      </c>
      <c r="R161" t="s">
        <v>2596</v>
      </c>
    </row>
    <row r="162" spans="1:18" hidden="1" x14ac:dyDescent="0.4">
      <c r="A162" t="s">
        <v>178</v>
      </c>
      <c r="B162" t="s">
        <v>1376</v>
      </c>
      <c r="C162">
        <v>0</v>
      </c>
      <c r="D162">
        <v>0</v>
      </c>
      <c r="E162">
        <v>0</v>
      </c>
      <c r="F162">
        <v>0</v>
      </c>
      <c r="G162">
        <v>5005</v>
      </c>
      <c r="H162">
        <v>0</v>
      </c>
      <c r="I162">
        <v>5005</v>
      </c>
      <c r="J162">
        <v>5005</v>
      </c>
      <c r="K162">
        <v>0</v>
      </c>
      <c r="L162" t="s">
        <v>2382</v>
      </c>
      <c r="M162">
        <v>0</v>
      </c>
      <c r="O162" t="s">
        <v>2383</v>
      </c>
      <c r="P162" t="s">
        <v>2384</v>
      </c>
      <c r="Q162" t="s">
        <v>2591</v>
      </c>
      <c r="R162" t="s">
        <v>2596</v>
      </c>
    </row>
    <row r="163" spans="1:18" hidden="1" x14ac:dyDescent="0.4">
      <c r="A163" t="s">
        <v>179</v>
      </c>
      <c r="B163" t="s">
        <v>1377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2382</v>
      </c>
      <c r="M163">
        <v>0</v>
      </c>
      <c r="O163" t="s">
        <v>2383</v>
      </c>
      <c r="P163" t="s">
        <v>2384</v>
      </c>
      <c r="Q163" t="s">
        <v>2591</v>
      </c>
      <c r="R163" t="s">
        <v>2596</v>
      </c>
    </row>
    <row r="164" spans="1:18" hidden="1" x14ac:dyDescent="0.4">
      <c r="A164" t="s">
        <v>180</v>
      </c>
      <c r="B164" t="s">
        <v>1378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2382</v>
      </c>
      <c r="M164">
        <v>0</v>
      </c>
      <c r="O164" t="s">
        <v>2383</v>
      </c>
      <c r="P164" t="s">
        <v>2384</v>
      </c>
      <c r="Q164" t="s">
        <v>2591</v>
      </c>
      <c r="R164" t="s">
        <v>2596</v>
      </c>
    </row>
    <row r="165" spans="1:18" hidden="1" x14ac:dyDescent="0.4">
      <c r="A165" t="s">
        <v>181</v>
      </c>
      <c r="B165" t="s">
        <v>1379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2382</v>
      </c>
      <c r="M165">
        <v>0</v>
      </c>
      <c r="O165" t="s">
        <v>2383</v>
      </c>
      <c r="P165" t="s">
        <v>2384</v>
      </c>
      <c r="Q165" t="s">
        <v>2591</v>
      </c>
      <c r="R165" t="s">
        <v>2596</v>
      </c>
    </row>
    <row r="166" spans="1:18" hidden="1" x14ac:dyDescent="0.4">
      <c r="A166" t="s">
        <v>182</v>
      </c>
      <c r="B166" t="s">
        <v>1380</v>
      </c>
      <c r="C166">
        <v>26.332999999999998</v>
      </c>
      <c r="D166">
        <v>60</v>
      </c>
      <c r="E166">
        <v>0</v>
      </c>
      <c r="F166">
        <v>0</v>
      </c>
      <c r="G166">
        <v>133</v>
      </c>
      <c r="H166">
        <v>0</v>
      </c>
      <c r="I166">
        <v>10602</v>
      </c>
      <c r="J166">
        <v>133</v>
      </c>
      <c r="K166">
        <v>0</v>
      </c>
      <c r="L166">
        <v>2.2166666666666668</v>
      </c>
      <c r="M166">
        <v>0</v>
      </c>
      <c r="O166" t="s">
        <v>2383</v>
      </c>
      <c r="P166" t="s">
        <v>2384</v>
      </c>
      <c r="Q166" t="s">
        <v>2591</v>
      </c>
      <c r="R166" t="s">
        <v>2596</v>
      </c>
    </row>
    <row r="167" spans="1:18" hidden="1" x14ac:dyDescent="0.4">
      <c r="A167" t="s">
        <v>183</v>
      </c>
      <c r="B167" t="s">
        <v>1381</v>
      </c>
      <c r="C167">
        <v>0</v>
      </c>
      <c r="D167">
        <v>0</v>
      </c>
      <c r="E167">
        <v>0</v>
      </c>
      <c r="F167">
        <v>0</v>
      </c>
      <c r="G167">
        <v>18910</v>
      </c>
      <c r="H167">
        <v>0</v>
      </c>
      <c r="I167">
        <v>18910</v>
      </c>
      <c r="J167">
        <v>18910</v>
      </c>
      <c r="K167">
        <v>0</v>
      </c>
      <c r="L167" t="s">
        <v>2382</v>
      </c>
      <c r="M167">
        <v>0</v>
      </c>
      <c r="O167" t="s">
        <v>2383</v>
      </c>
      <c r="P167" t="s">
        <v>2384</v>
      </c>
      <c r="Q167" t="s">
        <v>2591</v>
      </c>
      <c r="R167" t="s">
        <v>2596</v>
      </c>
    </row>
    <row r="168" spans="1:18" hidden="1" x14ac:dyDescent="0.4">
      <c r="A168" t="s">
        <v>184</v>
      </c>
      <c r="B168" t="s">
        <v>1382</v>
      </c>
      <c r="C168">
        <v>392</v>
      </c>
      <c r="D168">
        <v>23.90684765110333</v>
      </c>
      <c r="E168">
        <v>0</v>
      </c>
      <c r="F168">
        <v>0</v>
      </c>
      <c r="G168">
        <v>0</v>
      </c>
      <c r="H168">
        <v>2</v>
      </c>
      <c r="I168">
        <v>2</v>
      </c>
      <c r="J168">
        <v>2</v>
      </c>
      <c r="K168">
        <v>0</v>
      </c>
      <c r="L168">
        <v>8.3658039285982477E-2</v>
      </c>
      <c r="M168">
        <v>0</v>
      </c>
      <c r="O168" t="s">
        <v>2383</v>
      </c>
      <c r="P168" t="s">
        <v>2384</v>
      </c>
      <c r="Q168" t="s">
        <v>2591</v>
      </c>
      <c r="R168" t="s">
        <v>2596</v>
      </c>
    </row>
    <row r="169" spans="1:18" hidden="1" x14ac:dyDescent="0.4">
      <c r="A169" t="s">
        <v>185</v>
      </c>
      <c r="B169" t="s">
        <v>1383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2382</v>
      </c>
      <c r="M169">
        <v>0</v>
      </c>
      <c r="O169" t="s">
        <v>2383</v>
      </c>
      <c r="P169" t="s">
        <v>2384</v>
      </c>
      <c r="Q169" t="s">
        <v>2591</v>
      </c>
      <c r="R169" t="s">
        <v>2596</v>
      </c>
    </row>
    <row r="170" spans="1:18" hidden="1" x14ac:dyDescent="0.4">
      <c r="A170" t="s">
        <v>186</v>
      </c>
      <c r="B170" t="s">
        <v>1384</v>
      </c>
      <c r="C170">
        <v>0</v>
      </c>
      <c r="D170">
        <v>0</v>
      </c>
      <c r="E170">
        <v>0</v>
      </c>
      <c r="F170">
        <v>0</v>
      </c>
      <c r="G170">
        <v>332</v>
      </c>
      <c r="H170">
        <v>0</v>
      </c>
      <c r="I170">
        <v>382</v>
      </c>
      <c r="J170">
        <v>332</v>
      </c>
      <c r="K170">
        <v>0</v>
      </c>
      <c r="L170" t="s">
        <v>2382</v>
      </c>
      <c r="M170">
        <v>0</v>
      </c>
      <c r="O170" t="s">
        <v>2383</v>
      </c>
      <c r="P170" t="s">
        <v>2384</v>
      </c>
      <c r="Q170" t="s">
        <v>2591</v>
      </c>
      <c r="R170" t="s">
        <v>2596</v>
      </c>
    </row>
    <row r="171" spans="1:18" hidden="1" x14ac:dyDescent="0.4">
      <c r="A171" t="s">
        <v>187</v>
      </c>
      <c r="B171" t="s">
        <v>1385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2382</v>
      </c>
      <c r="M171">
        <v>0</v>
      </c>
      <c r="O171" t="s">
        <v>2383</v>
      </c>
      <c r="P171" t="s">
        <v>2384</v>
      </c>
      <c r="Q171" t="s">
        <v>2591</v>
      </c>
      <c r="R171" t="s">
        <v>2596</v>
      </c>
    </row>
    <row r="172" spans="1:18" hidden="1" x14ac:dyDescent="0.4">
      <c r="A172" t="s">
        <v>188</v>
      </c>
      <c r="B172" t="s">
        <v>1386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2382</v>
      </c>
      <c r="M172">
        <v>0</v>
      </c>
      <c r="O172" t="s">
        <v>2383</v>
      </c>
      <c r="P172" t="s">
        <v>2384</v>
      </c>
      <c r="Q172" t="s">
        <v>2591</v>
      </c>
      <c r="R172" t="s">
        <v>2596</v>
      </c>
    </row>
    <row r="173" spans="1:18" hidden="1" x14ac:dyDescent="0.4">
      <c r="A173" t="s">
        <v>189</v>
      </c>
      <c r="B173" t="s">
        <v>1387</v>
      </c>
      <c r="C173">
        <v>215</v>
      </c>
      <c r="D173">
        <v>0</v>
      </c>
      <c r="E173">
        <v>0</v>
      </c>
      <c r="F173">
        <v>0</v>
      </c>
      <c r="G173">
        <v>26</v>
      </c>
      <c r="H173">
        <v>0</v>
      </c>
      <c r="I173">
        <v>26</v>
      </c>
      <c r="J173">
        <v>26</v>
      </c>
      <c r="K173">
        <v>0</v>
      </c>
      <c r="L173" t="s">
        <v>2382</v>
      </c>
      <c r="M173">
        <v>0</v>
      </c>
      <c r="O173" t="s">
        <v>2383</v>
      </c>
      <c r="P173" t="s">
        <v>2384</v>
      </c>
      <c r="Q173" t="s">
        <v>2591</v>
      </c>
      <c r="R173" t="s">
        <v>2596</v>
      </c>
    </row>
    <row r="174" spans="1:18" hidden="1" x14ac:dyDescent="0.4">
      <c r="A174" t="s">
        <v>190</v>
      </c>
      <c r="B174" t="s">
        <v>1388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2382</v>
      </c>
      <c r="M174">
        <v>0</v>
      </c>
      <c r="O174" t="s">
        <v>2383</v>
      </c>
      <c r="P174" t="s">
        <v>2384</v>
      </c>
      <c r="Q174" t="s">
        <v>2591</v>
      </c>
      <c r="R174" t="s">
        <v>2596</v>
      </c>
    </row>
    <row r="175" spans="1:18" hidden="1" x14ac:dyDescent="0.4">
      <c r="A175" t="s">
        <v>191</v>
      </c>
      <c r="B175" t="s">
        <v>1389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2382</v>
      </c>
      <c r="M175">
        <v>0</v>
      </c>
      <c r="O175" t="s">
        <v>2383</v>
      </c>
      <c r="P175" t="s">
        <v>2384</v>
      </c>
      <c r="Q175" t="s">
        <v>2591</v>
      </c>
      <c r="R175" t="s">
        <v>2596</v>
      </c>
    </row>
    <row r="176" spans="1:18" hidden="1" x14ac:dyDescent="0.4">
      <c r="A176" t="s">
        <v>192</v>
      </c>
      <c r="B176" t="s">
        <v>1390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2382</v>
      </c>
      <c r="M176">
        <v>0</v>
      </c>
      <c r="O176" t="s">
        <v>2383</v>
      </c>
      <c r="P176" t="s">
        <v>2384</v>
      </c>
      <c r="Q176" t="s">
        <v>2591</v>
      </c>
      <c r="R176" t="s">
        <v>2596</v>
      </c>
    </row>
    <row r="177" spans="1:18" hidden="1" x14ac:dyDescent="0.4">
      <c r="A177" t="s">
        <v>193</v>
      </c>
      <c r="B177" t="s">
        <v>1391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2382</v>
      </c>
      <c r="M177">
        <v>0</v>
      </c>
      <c r="O177" t="s">
        <v>2383</v>
      </c>
      <c r="P177" t="s">
        <v>2384</v>
      </c>
      <c r="Q177" t="s">
        <v>2591</v>
      </c>
      <c r="R177" t="s">
        <v>2596</v>
      </c>
    </row>
    <row r="178" spans="1:18" hidden="1" x14ac:dyDescent="0.4">
      <c r="A178" t="s">
        <v>194</v>
      </c>
      <c r="B178" t="s">
        <v>1392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2382</v>
      </c>
      <c r="M178">
        <v>0</v>
      </c>
      <c r="O178" t="s">
        <v>2383</v>
      </c>
      <c r="P178" t="s">
        <v>2384</v>
      </c>
      <c r="Q178" t="s">
        <v>2591</v>
      </c>
      <c r="R178" t="s">
        <v>2596</v>
      </c>
    </row>
    <row r="179" spans="1:18" hidden="1" x14ac:dyDescent="0.4">
      <c r="A179" t="s">
        <v>195</v>
      </c>
      <c r="B179" t="s">
        <v>1393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2382</v>
      </c>
      <c r="M179">
        <v>0</v>
      </c>
      <c r="O179" t="s">
        <v>2383</v>
      </c>
      <c r="P179" t="s">
        <v>2384</v>
      </c>
      <c r="Q179" t="s">
        <v>2591</v>
      </c>
      <c r="R179" t="s">
        <v>2596</v>
      </c>
    </row>
    <row r="180" spans="1:18" hidden="1" x14ac:dyDescent="0.4">
      <c r="A180" t="s">
        <v>196</v>
      </c>
      <c r="B180" t="s">
        <v>1394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2382</v>
      </c>
      <c r="M180">
        <v>0</v>
      </c>
      <c r="O180" t="s">
        <v>2383</v>
      </c>
      <c r="P180" t="s">
        <v>2384</v>
      </c>
      <c r="Q180" t="s">
        <v>2591</v>
      </c>
      <c r="R180" t="s">
        <v>2596</v>
      </c>
    </row>
    <row r="181" spans="1:18" hidden="1" x14ac:dyDescent="0.4">
      <c r="A181" t="s">
        <v>197</v>
      </c>
      <c r="B181" t="s">
        <v>1395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2382</v>
      </c>
      <c r="M181">
        <v>0</v>
      </c>
      <c r="O181" t="s">
        <v>2383</v>
      </c>
      <c r="P181" t="s">
        <v>2384</v>
      </c>
      <c r="Q181" t="s">
        <v>2591</v>
      </c>
      <c r="R181" t="s">
        <v>2596</v>
      </c>
    </row>
    <row r="182" spans="1:18" hidden="1" x14ac:dyDescent="0.4">
      <c r="A182" t="s">
        <v>198</v>
      </c>
      <c r="B182" t="s">
        <v>1396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2382</v>
      </c>
      <c r="M182">
        <v>0</v>
      </c>
      <c r="O182" t="s">
        <v>2383</v>
      </c>
      <c r="P182" t="s">
        <v>2384</v>
      </c>
      <c r="Q182" t="s">
        <v>2591</v>
      </c>
      <c r="R182" t="s">
        <v>2596</v>
      </c>
    </row>
    <row r="183" spans="1:18" hidden="1" x14ac:dyDescent="0.4">
      <c r="A183" t="s">
        <v>199</v>
      </c>
      <c r="B183" t="s">
        <v>1397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2382</v>
      </c>
      <c r="M183">
        <v>0</v>
      </c>
      <c r="O183" t="s">
        <v>2383</v>
      </c>
      <c r="P183" t="s">
        <v>2384</v>
      </c>
      <c r="Q183" t="s">
        <v>2591</v>
      </c>
      <c r="R183" t="s">
        <v>2596</v>
      </c>
    </row>
    <row r="184" spans="1:18" hidden="1" x14ac:dyDescent="0.4">
      <c r="A184" t="s">
        <v>200</v>
      </c>
      <c r="B184" t="s">
        <v>1394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2382</v>
      </c>
      <c r="M184">
        <v>0</v>
      </c>
      <c r="O184" t="s">
        <v>2383</v>
      </c>
      <c r="P184" t="s">
        <v>2384</v>
      </c>
      <c r="Q184" t="s">
        <v>2591</v>
      </c>
      <c r="R184" t="s">
        <v>2596</v>
      </c>
    </row>
    <row r="185" spans="1:18" hidden="1" x14ac:dyDescent="0.4">
      <c r="A185" t="s">
        <v>201</v>
      </c>
      <c r="B185" t="s">
        <v>1395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2382</v>
      </c>
      <c r="M185">
        <v>0</v>
      </c>
      <c r="O185" t="s">
        <v>2383</v>
      </c>
      <c r="P185" t="s">
        <v>2384</v>
      </c>
      <c r="Q185" t="s">
        <v>2591</v>
      </c>
      <c r="R185" t="s">
        <v>2596</v>
      </c>
    </row>
    <row r="186" spans="1:18" hidden="1" x14ac:dyDescent="0.4">
      <c r="A186" t="s">
        <v>202</v>
      </c>
      <c r="B186" t="s">
        <v>1398</v>
      </c>
      <c r="C186">
        <v>0</v>
      </c>
      <c r="D186">
        <v>0</v>
      </c>
      <c r="E186">
        <v>0</v>
      </c>
      <c r="F186">
        <v>0</v>
      </c>
      <c r="G186">
        <v>1156</v>
      </c>
      <c r="H186">
        <v>0</v>
      </c>
      <c r="I186">
        <v>1156</v>
      </c>
      <c r="J186">
        <v>1156</v>
      </c>
      <c r="K186">
        <v>0</v>
      </c>
      <c r="L186" t="s">
        <v>2382</v>
      </c>
      <c r="M186">
        <v>0</v>
      </c>
      <c r="O186" t="s">
        <v>2383</v>
      </c>
      <c r="P186" t="s">
        <v>2384</v>
      </c>
      <c r="Q186" t="s">
        <v>2591</v>
      </c>
      <c r="R186" t="s">
        <v>2596</v>
      </c>
    </row>
    <row r="187" spans="1:18" hidden="1" x14ac:dyDescent="0.4">
      <c r="A187" t="s">
        <v>203</v>
      </c>
      <c r="B187" t="s">
        <v>1399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2382</v>
      </c>
      <c r="M187">
        <v>0</v>
      </c>
      <c r="O187" t="s">
        <v>2383</v>
      </c>
      <c r="P187" t="s">
        <v>2384</v>
      </c>
      <c r="Q187" t="s">
        <v>2591</v>
      </c>
      <c r="R187" t="s">
        <v>2596</v>
      </c>
    </row>
    <row r="188" spans="1:18" hidden="1" x14ac:dyDescent="0.4">
      <c r="A188" t="s">
        <v>204</v>
      </c>
      <c r="B188" t="s">
        <v>1400</v>
      </c>
      <c r="C188">
        <v>19.667000000000002</v>
      </c>
      <c r="D188">
        <v>20.684325061377539</v>
      </c>
      <c r="E188">
        <v>30.50795749224589</v>
      </c>
      <c r="F188">
        <v>29.007472964169381</v>
      </c>
      <c r="G188">
        <v>627</v>
      </c>
      <c r="H188">
        <v>0</v>
      </c>
      <c r="I188">
        <v>627</v>
      </c>
      <c r="J188">
        <v>627</v>
      </c>
      <c r="K188">
        <v>6</v>
      </c>
      <c r="L188">
        <v>30.312809247556999</v>
      </c>
      <c r="M188">
        <v>0.8571428571428571</v>
      </c>
      <c r="N188">
        <v>731.5</v>
      </c>
      <c r="O188">
        <v>731.5</v>
      </c>
      <c r="P188" t="s">
        <v>2390</v>
      </c>
      <c r="Q188" t="s">
        <v>2592</v>
      </c>
      <c r="R188" t="s">
        <v>2594</v>
      </c>
    </row>
    <row r="189" spans="1:18" hidden="1" x14ac:dyDescent="0.4">
      <c r="A189" t="s">
        <v>205</v>
      </c>
      <c r="B189" t="s">
        <v>1401</v>
      </c>
      <c r="C189">
        <v>5</v>
      </c>
      <c r="D189">
        <v>0</v>
      </c>
      <c r="E189">
        <v>0</v>
      </c>
      <c r="F189">
        <v>0</v>
      </c>
      <c r="G189">
        <v>40</v>
      </c>
      <c r="H189">
        <v>0</v>
      </c>
      <c r="I189">
        <v>40</v>
      </c>
      <c r="J189">
        <v>40</v>
      </c>
      <c r="K189">
        <v>0</v>
      </c>
      <c r="L189" t="s">
        <v>2382</v>
      </c>
      <c r="M189">
        <v>0</v>
      </c>
      <c r="O189" t="s">
        <v>2383</v>
      </c>
      <c r="P189" t="s">
        <v>2384</v>
      </c>
      <c r="Q189" t="s">
        <v>2591</v>
      </c>
      <c r="R189" t="s">
        <v>2596</v>
      </c>
    </row>
    <row r="190" spans="1:18" hidden="1" x14ac:dyDescent="0.4">
      <c r="A190" t="s">
        <v>206</v>
      </c>
      <c r="B190" t="s">
        <v>1402</v>
      </c>
      <c r="C190">
        <v>15</v>
      </c>
      <c r="D190">
        <v>0</v>
      </c>
      <c r="E190">
        <v>26.666666666666671</v>
      </c>
      <c r="F190">
        <v>0</v>
      </c>
      <c r="G190">
        <v>10570</v>
      </c>
      <c r="H190">
        <v>0</v>
      </c>
      <c r="I190">
        <v>10570</v>
      </c>
      <c r="J190">
        <v>10570</v>
      </c>
      <c r="K190">
        <v>4</v>
      </c>
      <c r="L190" t="s">
        <v>2382</v>
      </c>
      <c r="M190">
        <v>0.5714285714285714</v>
      </c>
      <c r="N190">
        <v>18497.5</v>
      </c>
      <c r="O190">
        <v>18497.5</v>
      </c>
      <c r="P190" t="s">
        <v>2391</v>
      </c>
      <c r="Q190" t="s">
        <v>2592</v>
      </c>
      <c r="R190" t="s">
        <v>2594</v>
      </c>
    </row>
    <row r="191" spans="1:18" hidden="1" x14ac:dyDescent="0.4">
      <c r="A191" t="s">
        <v>207</v>
      </c>
      <c r="B191" t="s">
        <v>1403</v>
      </c>
      <c r="C191">
        <v>0</v>
      </c>
      <c r="D191">
        <v>0</v>
      </c>
      <c r="E191">
        <v>0</v>
      </c>
      <c r="F191">
        <v>0</v>
      </c>
      <c r="G191">
        <v>379</v>
      </c>
      <c r="H191">
        <v>0</v>
      </c>
      <c r="I191">
        <v>379</v>
      </c>
      <c r="J191">
        <v>379</v>
      </c>
      <c r="K191">
        <v>0</v>
      </c>
      <c r="L191" t="s">
        <v>2382</v>
      </c>
      <c r="M191">
        <v>0</v>
      </c>
      <c r="O191" t="s">
        <v>2383</v>
      </c>
      <c r="P191" t="s">
        <v>2384</v>
      </c>
      <c r="Q191" t="s">
        <v>2591</v>
      </c>
      <c r="R191" t="s">
        <v>2596</v>
      </c>
    </row>
    <row r="192" spans="1:18" hidden="1" x14ac:dyDescent="0.4">
      <c r="A192" t="s">
        <v>208</v>
      </c>
      <c r="B192" t="s">
        <v>1404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2382</v>
      </c>
      <c r="M192">
        <v>0</v>
      </c>
      <c r="O192" t="s">
        <v>2383</v>
      </c>
      <c r="P192" t="s">
        <v>2384</v>
      </c>
      <c r="Q192" t="s">
        <v>2591</v>
      </c>
      <c r="R192" t="s">
        <v>2596</v>
      </c>
    </row>
    <row r="193" spans="1:18" hidden="1" x14ac:dyDescent="0.4">
      <c r="A193" t="s">
        <v>209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980</v>
      </c>
      <c r="H193">
        <v>0</v>
      </c>
      <c r="I193">
        <v>980</v>
      </c>
      <c r="J193">
        <v>980</v>
      </c>
      <c r="K193">
        <v>0</v>
      </c>
      <c r="L193" t="s">
        <v>2382</v>
      </c>
      <c r="M193">
        <v>0</v>
      </c>
      <c r="O193" t="s">
        <v>2383</v>
      </c>
      <c r="P193" t="s">
        <v>2384</v>
      </c>
      <c r="Q193" t="s">
        <v>2591</v>
      </c>
      <c r="R193" t="s">
        <v>2596</v>
      </c>
    </row>
    <row r="194" spans="1:18" hidden="1" x14ac:dyDescent="0.4">
      <c r="A194" t="s">
        <v>210</v>
      </c>
      <c r="B194" t="s">
        <v>1405</v>
      </c>
      <c r="C194">
        <v>0</v>
      </c>
      <c r="D194">
        <v>0</v>
      </c>
      <c r="E194">
        <v>0</v>
      </c>
      <c r="F194">
        <v>0</v>
      </c>
      <c r="G194">
        <v>3000</v>
      </c>
      <c r="H194">
        <v>0</v>
      </c>
      <c r="I194">
        <v>3000</v>
      </c>
      <c r="J194">
        <v>3000</v>
      </c>
      <c r="K194">
        <v>0</v>
      </c>
      <c r="L194" t="s">
        <v>2382</v>
      </c>
      <c r="M194">
        <v>0</v>
      </c>
      <c r="O194" t="s">
        <v>2383</v>
      </c>
      <c r="P194" t="s">
        <v>2384</v>
      </c>
      <c r="Q194" t="s">
        <v>2591</v>
      </c>
      <c r="R194" t="s">
        <v>2596</v>
      </c>
    </row>
    <row r="195" spans="1:18" hidden="1" x14ac:dyDescent="0.4">
      <c r="A195" t="s">
        <v>211</v>
      </c>
      <c r="B195" t="s">
        <v>1406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0</v>
      </c>
      <c r="L195" t="s">
        <v>2382</v>
      </c>
      <c r="M195">
        <v>0</v>
      </c>
      <c r="O195" t="s">
        <v>2383</v>
      </c>
      <c r="P195" t="s">
        <v>2384</v>
      </c>
      <c r="Q195" t="s">
        <v>2591</v>
      </c>
      <c r="R195" t="s">
        <v>2596</v>
      </c>
    </row>
    <row r="196" spans="1:18" hidden="1" x14ac:dyDescent="0.4">
      <c r="A196" t="s">
        <v>212</v>
      </c>
      <c r="B196" t="s">
        <v>1407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2382</v>
      </c>
      <c r="M196">
        <v>0</v>
      </c>
      <c r="O196" t="s">
        <v>2383</v>
      </c>
      <c r="P196" t="s">
        <v>2384</v>
      </c>
      <c r="Q196" t="s">
        <v>2591</v>
      </c>
      <c r="R196" t="s">
        <v>2596</v>
      </c>
    </row>
    <row r="197" spans="1:18" hidden="1" x14ac:dyDescent="0.4">
      <c r="A197" t="s">
        <v>213</v>
      </c>
      <c r="B197" t="s">
        <v>1408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2382</v>
      </c>
      <c r="M197">
        <v>0</v>
      </c>
      <c r="O197" t="s">
        <v>2383</v>
      </c>
      <c r="P197" t="s">
        <v>2384</v>
      </c>
      <c r="Q197" t="s">
        <v>2591</v>
      </c>
      <c r="R197" t="s">
        <v>2596</v>
      </c>
    </row>
    <row r="198" spans="1:18" hidden="1" x14ac:dyDescent="0.4">
      <c r="A198" t="s">
        <v>214</v>
      </c>
      <c r="B198" t="s">
        <v>1409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2382</v>
      </c>
      <c r="M198">
        <v>0</v>
      </c>
      <c r="O198" t="s">
        <v>2383</v>
      </c>
      <c r="P198" t="s">
        <v>2384</v>
      </c>
      <c r="Q198" t="s">
        <v>2591</v>
      </c>
      <c r="R198" t="s">
        <v>2596</v>
      </c>
    </row>
    <row r="199" spans="1:18" hidden="1" x14ac:dyDescent="0.4">
      <c r="A199" t="s">
        <v>215</v>
      </c>
      <c r="B199" t="s">
        <v>1410</v>
      </c>
      <c r="C199">
        <v>0</v>
      </c>
      <c r="D199">
        <v>9.6582479829446175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O199" t="s">
        <v>2383</v>
      </c>
      <c r="P199" t="s">
        <v>2384</v>
      </c>
      <c r="Q199" t="s">
        <v>2591</v>
      </c>
      <c r="R199" t="s">
        <v>2596</v>
      </c>
    </row>
    <row r="200" spans="1:18" hidden="1" x14ac:dyDescent="0.4">
      <c r="A200" t="s">
        <v>216</v>
      </c>
      <c r="B200" t="s">
        <v>1411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2382</v>
      </c>
      <c r="M200">
        <v>0</v>
      </c>
      <c r="O200" t="s">
        <v>2383</v>
      </c>
      <c r="P200" t="s">
        <v>2384</v>
      </c>
      <c r="Q200" t="s">
        <v>2591</v>
      </c>
      <c r="R200" t="s">
        <v>2596</v>
      </c>
    </row>
    <row r="201" spans="1:18" hidden="1" x14ac:dyDescent="0.4">
      <c r="A201" t="s">
        <v>217</v>
      </c>
      <c r="B201" t="s">
        <v>1412</v>
      </c>
      <c r="C201">
        <v>3.3330000000000002</v>
      </c>
      <c r="D201">
        <v>0</v>
      </c>
      <c r="E201">
        <v>0</v>
      </c>
      <c r="F201">
        <v>0</v>
      </c>
      <c r="G201">
        <v>7093</v>
      </c>
      <c r="H201">
        <v>0</v>
      </c>
      <c r="I201">
        <v>7093</v>
      </c>
      <c r="J201">
        <v>7093</v>
      </c>
      <c r="K201">
        <v>0</v>
      </c>
      <c r="L201" t="s">
        <v>2382</v>
      </c>
      <c r="M201">
        <v>0</v>
      </c>
      <c r="O201" t="s">
        <v>2383</v>
      </c>
      <c r="P201" t="s">
        <v>2384</v>
      </c>
      <c r="Q201" t="s">
        <v>2591</v>
      </c>
      <c r="R201" t="s">
        <v>2596</v>
      </c>
    </row>
    <row r="202" spans="1:18" hidden="1" x14ac:dyDescent="0.4">
      <c r="A202" t="s">
        <v>218</v>
      </c>
      <c r="B202" t="s">
        <v>1413</v>
      </c>
      <c r="C202">
        <v>0</v>
      </c>
      <c r="D202">
        <v>0</v>
      </c>
      <c r="E202">
        <v>0</v>
      </c>
      <c r="F202">
        <v>0</v>
      </c>
      <c r="G202">
        <v>1906</v>
      </c>
      <c r="H202">
        <v>3402</v>
      </c>
      <c r="I202">
        <v>5309</v>
      </c>
      <c r="J202">
        <v>5308</v>
      </c>
      <c r="K202">
        <v>0</v>
      </c>
      <c r="L202" t="s">
        <v>2382</v>
      </c>
      <c r="M202">
        <v>0</v>
      </c>
      <c r="O202" t="s">
        <v>2383</v>
      </c>
      <c r="P202" t="s">
        <v>2384</v>
      </c>
      <c r="Q202" t="s">
        <v>2591</v>
      </c>
      <c r="R202" t="s">
        <v>2596</v>
      </c>
    </row>
    <row r="203" spans="1:18" hidden="1" x14ac:dyDescent="0.4">
      <c r="A203" t="s">
        <v>219</v>
      </c>
      <c r="B203" t="s">
        <v>1414</v>
      </c>
      <c r="C203">
        <v>0</v>
      </c>
      <c r="D203">
        <v>3811.2198417103941</v>
      </c>
      <c r="E203">
        <v>0</v>
      </c>
      <c r="F203">
        <v>13.381542424252361</v>
      </c>
      <c r="G203">
        <v>6771</v>
      </c>
      <c r="H203">
        <v>0</v>
      </c>
      <c r="I203">
        <v>6772</v>
      </c>
      <c r="J203">
        <v>6771</v>
      </c>
      <c r="K203">
        <v>510</v>
      </c>
      <c r="L203">
        <v>1.7765965442080931</v>
      </c>
      <c r="M203">
        <v>72.857142857142861</v>
      </c>
      <c r="N203">
        <v>92.935294117647047</v>
      </c>
      <c r="O203">
        <v>92.949019607843127</v>
      </c>
      <c r="P203" t="s">
        <v>2392</v>
      </c>
      <c r="Q203" t="s">
        <v>2592</v>
      </c>
      <c r="R203" t="s">
        <v>2594</v>
      </c>
    </row>
    <row r="204" spans="1:18" hidden="1" x14ac:dyDescent="0.4">
      <c r="A204" t="s">
        <v>220</v>
      </c>
      <c r="B204" t="s">
        <v>1415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2382</v>
      </c>
      <c r="M204">
        <v>0</v>
      </c>
      <c r="O204" t="s">
        <v>2383</v>
      </c>
      <c r="P204" t="s">
        <v>2384</v>
      </c>
      <c r="Q204" t="s">
        <v>2591</v>
      </c>
      <c r="R204" t="s">
        <v>2596</v>
      </c>
    </row>
    <row r="205" spans="1:18" hidden="1" x14ac:dyDescent="0.4">
      <c r="A205" t="s">
        <v>221</v>
      </c>
      <c r="B205" t="s">
        <v>1416</v>
      </c>
      <c r="C205">
        <v>0</v>
      </c>
      <c r="D205">
        <v>0</v>
      </c>
      <c r="E205">
        <v>0</v>
      </c>
      <c r="F205">
        <v>0</v>
      </c>
      <c r="G205">
        <v>3774</v>
      </c>
      <c r="H205">
        <v>0</v>
      </c>
      <c r="I205">
        <v>3774</v>
      </c>
      <c r="J205">
        <v>3774</v>
      </c>
      <c r="K205">
        <v>0</v>
      </c>
      <c r="L205" t="s">
        <v>2382</v>
      </c>
      <c r="M205">
        <v>0</v>
      </c>
      <c r="O205" t="s">
        <v>2383</v>
      </c>
      <c r="P205" t="s">
        <v>2384</v>
      </c>
      <c r="Q205" t="s">
        <v>2591</v>
      </c>
      <c r="R205" t="s">
        <v>2596</v>
      </c>
    </row>
    <row r="206" spans="1:18" hidden="1" x14ac:dyDescent="0.4">
      <c r="A206" t="s">
        <v>222</v>
      </c>
      <c r="B206" t="s">
        <v>1417</v>
      </c>
      <c r="C206">
        <v>0</v>
      </c>
      <c r="D206">
        <v>0</v>
      </c>
      <c r="E206">
        <v>0</v>
      </c>
      <c r="F206">
        <v>0</v>
      </c>
      <c r="G206">
        <v>480</v>
      </c>
      <c r="H206">
        <v>401</v>
      </c>
      <c r="I206">
        <v>1277</v>
      </c>
      <c r="J206">
        <v>881</v>
      </c>
      <c r="K206">
        <v>0</v>
      </c>
      <c r="L206" t="s">
        <v>2382</v>
      </c>
      <c r="M206">
        <v>0</v>
      </c>
      <c r="O206" t="s">
        <v>2383</v>
      </c>
      <c r="P206" t="s">
        <v>2384</v>
      </c>
      <c r="Q206" t="s">
        <v>2591</v>
      </c>
      <c r="R206" t="s">
        <v>2596</v>
      </c>
    </row>
    <row r="207" spans="1:18" hidden="1" x14ac:dyDescent="0.4">
      <c r="A207" t="s">
        <v>223</v>
      </c>
      <c r="B207" t="s">
        <v>1418</v>
      </c>
      <c r="C207">
        <v>0</v>
      </c>
      <c r="D207">
        <v>0</v>
      </c>
      <c r="E207">
        <v>0</v>
      </c>
      <c r="F207">
        <v>0</v>
      </c>
      <c r="G207">
        <v>3550</v>
      </c>
      <c r="H207">
        <v>0</v>
      </c>
      <c r="I207">
        <v>3911</v>
      </c>
      <c r="J207">
        <v>3550</v>
      </c>
      <c r="K207">
        <v>97</v>
      </c>
      <c r="L207" t="s">
        <v>2382</v>
      </c>
      <c r="M207">
        <v>13.857142857142859</v>
      </c>
      <c r="N207">
        <v>256.18556701030928</v>
      </c>
      <c r="O207">
        <v>282.23711340206182</v>
      </c>
      <c r="P207" t="s">
        <v>2393</v>
      </c>
      <c r="Q207" t="s">
        <v>2592</v>
      </c>
      <c r="R207" t="s">
        <v>2594</v>
      </c>
    </row>
    <row r="208" spans="1:18" hidden="1" x14ac:dyDescent="0.4">
      <c r="A208" t="s">
        <v>224</v>
      </c>
      <c r="B208" t="s">
        <v>1419</v>
      </c>
      <c r="C208">
        <v>0</v>
      </c>
      <c r="D208">
        <v>8.951407913454986</v>
      </c>
      <c r="E208">
        <v>0</v>
      </c>
      <c r="F208">
        <v>33.514280982443637</v>
      </c>
      <c r="G208">
        <v>13068</v>
      </c>
      <c r="H208">
        <v>24397</v>
      </c>
      <c r="I208">
        <v>39304</v>
      </c>
      <c r="J208">
        <v>37465</v>
      </c>
      <c r="K208">
        <v>3</v>
      </c>
      <c r="L208">
        <v>4185.375123357504</v>
      </c>
      <c r="M208">
        <v>0.42857142857142849</v>
      </c>
      <c r="N208">
        <v>87418.333333333343</v>
      </c>
      <c r="O208">
        <v>91709.333333333343</v>
      </c>
      <c r="P208" t="s">
        <v>2394</v>
      </c>
      <c r="Q208" t="s">
        <v>2592</v>
      </c>
      <c r="R208" t="s">
        <v>2594</v>
      </c>
    </row>
    <row r="209" spans="1:18" hidden="1" x14ac:dyDescent="0.4">
      <c r="A209" t="s">
        <v>225</v>
      </c>
      <c r="B209" t="s">
        <v>1420</v>
      </c>
      <c r="C209">
        <v>0</v>
      </c>
      <c r="D209">
        <v>0</v>
      </c>
      <c r="E209">
        <v>0</v>
      </c>
      <c r="F209">
        <v>0</v>
      </c>
      <c r="G209">
        <v>34555</v>
      </c>
      <c r="H209">
        <v>0</v>
      </c>
      <c r="I209">
        <v>34555</v>
      </c>
      <c r="J209">
        <v>34555</v>
      </c>
      <c r="K209">
        <v>0</v>
      </c>
      <c r="L209" t="s">
        <v>2382</v>
      </c>
      <c r="M209">
        <v>0</v>
      </c>
      <c r="O209" t="s">
        <v>2383</v>
      </c>
      <c r="P209" t="s">
        <v>2384</v>
      </c>
      <c r="Q209" t="s">
        <v>2591</v>
      </c>
      <c r="R209" t="s">
        <v>2596</v>
      </c>
    </row>
    <row r="210" spans="1:18" hidden="1" x14ac:dyDescent="0.4">
      <c r="A210" t="s">
        <v>226</v>
      </c>
      <c r="B210" t="s">
        <v>1421</v>
      </c>
      <c r="C210">
        <v>0</v>
      </c>
      <c r="D210">
        <v>0</v>
      </c>
      <c r="E210">
        <v>0</v>
      </c>
      <c r="F210">
        <v>0</v>
      </c>
      <c r="G210">
        <v>6874</v>
      </c>
      <c r="H210">
        <v>0</v>
      </c>
      <c r="I210">
        <v>6874</v>
      </c>
      <c r="J210">
        <v>6874</v>
      </c>
      <c r="K210">
        <v>0</v>
      </c>
      <c r="L210" t="s">
        <v>2382</v>
      </c>
      <c r="M210">
        <v>0</v>
      </c>
      <c r="O210" t="s">
        <v>2383</v>
      </c>
      <c r="P210" t="s">
        <v>2384</v>
      </c>
      <c r="Q210" t="s">
        <v>2591</v>
      </c>
      <c r="R210" t="s">
        <v>2596</v>
      </c>
    </row>
    <row r="211" spans="1:18" hidden="1" x14ac:dyDescent="0.4">
      <c r="A211" t="s">
        <v>227</v>
      </c>
      <c r="B211" t="s">
        <v>1422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2382</v>
      </c>
      <c r="M211">
        <v>0</v>
      </c>
      <c r="O211" t="s">
        <v>2383</v>
      </c>
      <c r="P211" t="s">
        <v>2384</v>
      </c>
      <c r="Q211" t="s">
        <v>2591</v>
      </c>
      <c r="R211" t="s">
        <v>2596</v>
      </c>
    </row>
    <row r="212" spans="1:18" hidden="1" x14ac:dyDescent="0.4">
      <c r="A212" t="s">
        <v>228</v>
      </c>
      <c r="B212" t="s">
        <v>1423</v>
      </c>
      <c r="C212">
        <v>0</v>
      </c>
      <c r="D212">
        <v>4088.398193165438</v>
      </c>
      <c r="E212">
        <v>0</v>
      </c>
      <c r="F212">
        <v>13.892971603145799</v>
      </c>
      <c r="G212">
        <v>80075</v>
      </c>
      <c r="H212">
        <v>0</v>
      </c>
      <c r="I212">
        <v>80099</v>
      </c>
      <c r="J212">
        <v>80075</v>
      </c>
      <c r="K212">
        <v>562</v>
      </c>
      <c r="L212">
        <v>19.585910231019358</v>
      </c>
      <c r="M212">
        <v>80.285714285714292</v>
      </c>
      <c r="N212">
        <v>997.37544483985755</v>
      </c>
      <c r="O212">
        <v>997.67437722419925</v>
      </c>
      <c r="P212" t="s">
        <v>2395</v>
      </c>
      <c r="Q212" t="s">
        <v>2592</v>
      </c>
      <c r="R212" t="s">
        <v>2594</v>
      </c>
    </row>
    <row r="213" spans="1:18" hidden="1" x14ac:dyDescent="0.4">
      <c r="A213" t="s">
        <v>229</v>
      </c>
      <c r="B213" t="s">
        <v>1424</v>
      </c>
      <c r="C213">
        <v>0</v>
      </c>
      <c r="D213">
        <v>3068.392480271179</v>
      </c>
      <c r="E213">
        <v>0</v>
      </c>
      <c r="F213">
        <v>114.6528686476602</v>
      </c>
      <c r="G213">
        <v>20980</v>
      </c>
      <c r="H213">
        <v>32898</v>
      </c>
      <c r="I213">
        <v>54410</v>
      </c>
      <c r="J213">
        <v>53878</v>
      </c>
      <c r="K213">
        <v>3513</v>
      </c>
      <c r="L213">
        <v>17.55903142978579</v>
      </c>
      <c r="M213">
        <v>501.85714285714278</v>
      </c>
      <c r="N213">
        <v>107.35724452035301</v>
      </c>
      <c r="O213">
        <v>108.4173071448904</v>
      </c>
      <c r="P213" t="s">
        <v>2396</v>
      </c>
      <c r="Q213" t="s">
        <v>2592</v>
      </c>
      <c r="R213" t="s">
        <v>2594</v>
      </c>
    </row>
    <row r="214" spans="1:18" hidden="1" x14ac:dyDescent="0.4">
      <c r="A214" t="s">
        <v>230</v>
      </c>
      <c r="B214" t="s">
        <v>1425</v>
      </c>
      <c r="C214">
        <v>0</v>
      </c>
      <c r="D214">
        <v>0</v>
      </c>
      <c r="E214">
        <v>0</v>
      </c>
      <c r="F214">
        <v>0</v>
      </c>
      <c r="G214">
        <v>1555</v>
      </c>
      <c r="H214">
        <v>0</v>
      </c>
      <c r="I214">
        <v>1555</v>
      </c>
      <c r="J214">
        <v>1555</v>
      </c>
      <c r="K214">
        <v>0</v>
      </c>
      <c r="L214" t="s">
        <v>2382</v>
      </c>
      <c r="M214">
        <v>0</v>
      </c>
      <c r="O214" t="s">
        <v>2383</v>
      </c>
      <c r="P214" t="s">
        <v>2384</v>
      </c>
      <c r="Q214" t="s">
        <v>2591</v>
      </c>
      <c r="R214" t="s">
        <v>2596</v>
      </c>
    </row>
    <row r="215" spans="1:18" hidden="1" x14ac:dyDescent="0.4">
      <c r="A215" t="s">
        <v>231</v>
      </c>
      <c r="B215" t="s">
        <v>1426</v>
      </c>
      <c r="C215">
        <v>0</v>
      </c>
      <c r="D215">
        <v>0</v>
      </c>
      <c r="E215">
        <v>0</v>
      </c>
      <c r="F215">
        <v>0</v>
      </c>
      <c r="G215">
        <v>4333</v>
      </c>
      <c r="H215">
        <v>0</v>
      </c>
      <c r="I215">
        <v>4333</v>
      </c>
      <c r="J215">
        <v>4333</v>
      </c>
      <c r="K215">
        <v>0</v>
      </c>
      <c r="L215" t="s">
        <v>2382</v>
      </c>
      <c r="M215">
        <v>0</v>
      </c>
      <c r="O215" t="s">
        <v>2383</v>
      </c>
      <c r="P215" t="s">
        <v>2384</v>
      </c>
      <c r="Q215" t="s">
        <v>2591</v>
      </c>
      <c r="R215" t="s">
        <v>2596</v>
      </c>
    </row>
    <row r="216" spans="1:18" hidden="1" x14ac:dyDescent="0.4">
      <c r="A216" t="s">
        <v>232</v>
      </c>
      <c r="B216" t="s">
        <v>1427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2382</v>
      </c>
      <c r="M216">
        <v>0</v>
      </c>
      <c r="O216" t="s">
        <v>2383</v>
      </c>
      <c r="P216" t="s">
        <v>2384</v>
      </c>
      <c r="Q216" t="s">
        <v>2591</v>
      </c>
      <c r="R216" t="s">
        <v>2596</v>
      </c>
    </row>
    <row r="217" spans="1:18" hidden="1" x14ac:dyDescent="0.4">
      <c r="A217" t="s">
        <v>233</v>
      </c>
      <c r="B217" t="s">
        <v>1428</v>
      </c>
      <c r="C217">
        <v>0</v>
      </c>
      <c r="D217">
        <v>3842.8974537343211</v>
      </c>
      <c r="E217">
        <v>0</v>
      </c>
      <c r="F217">
        <v>15.30095473738476</v>
      </c>
      <c r="G217">
        <v>11563</v>
      </c>
      <c r="H217">
        <v>22643</v>
      </c>
      <c r="I217">
        <v>34220</v>
      </c>
      <c r="J217">
        <v>34206</v>
      </c>
      <c r="K217">
        <v>588</v>
      </c>
      <c r="L217">
        <v>8.9010962201867887</v>
      </c>
      <c r="M217">
        <v>84</v>
      </c>
      <c r="N217">
        <v>407.21428571428572</v>
      </c>
      <c r="O217">
        <v>407.38095238095241</v>
      </c>
      <c r="P217" t="s">
        <v>2397</v>
      </c>
      <c r="Q217" t="s">
        <v>2592</v>
      </c>
      <c r="R217" t="s">
        <v>2594</v>
      </c>
    </row>
    <row r="218" spans="1:18" hidden="1" x14ac:dyDescent="0.4">
      <c r="A218" t="s">
        <v>234</v>
      </c>
      <c r="B218" t="s">
        <v>1429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2382</v>
      </c>
      <c r="M218">
        <v>0</v>
      </c>
      <c r="O218" t="s">
        <v>2383</v>
      </c>
      <c r="P218" t="s">
        <v>2384</v>
      </c>
      <c r="Q218" t="s">
        <v>2591</v>
      </c>
      <c r="R218" t="s">
        <v>2596</v>
      </c>
    </row>
    <row r="219" spans="1:18" hidden="1" x14ac:dyDescent="0.4">
      <c r="A219" t="s">
        <v>235</v>
      </c>
      <c r="B219" t="s">
        <v>1430</v>
      </c>
      <c r="C219">
        <v>0</v>
      </c>
      <c r="D219">
        <v>1000</v>
      </c>
      <c r="E219">
        <v>0</v>
      </c>
      <c r="F219">
        <v>0</v>
      </c>
      <c r="G219">
        <v>10050</v>
      </c>
      <c r="H219">
        <v>0</v>
      </c>
      <c r="I219">
        <v>10050</v>
      </c>
      <c r="J219">
        <v>10050</v>
      </c>
      <c r="K219">
        <v>0</v>
      </c>
      <c r="L219">
        <v>10.050000000000001</v>
      </c>
      <c r="M219">
        <v>0</v>
      </c>
      <c r="O219" t="s">
        <v>2383</v>
      </c>
      <c r="P219" t="s">
        <v>2384</v>
      </c>
      <c r="Q219" t="s">
        <v>2591</v>
      </c>
      <c r="R219" t="s">
        <v>2596</v>
      </c>
    </row>
    <row r="220" spans="1:18" hidden="1" x14ac:dyDescent="0.4">
      <c r="A220" t="s">
        <v>236</v>
      </c>
      <c r="B220" t="s">
        <v>1431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2382</v>
      </c>
      <c r="M220">
        <v>0</v>
      </c>
      <c r="O220" t="s">
        <v>2383</v>
      </c>
      <c r="P220" t="s">
        <v>2384</v>
      </c>
      <c r="Q220" t="s">
        <v>2591</v>
      </c>
      <c r="R220" t="s">
        <v>2596</v>
      </c>
    </row>
    <row r="221" spans="1:18" hidden="1" x14ac:dyDescent="0.4">
      <c r="A221" t="s">
        <v>237</v>
      </c>
      <c r="B221" t="s">
        <v>1432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2382</v>
      </c>
      <c r="M221">
        <v>0</v>
      </c>
      <c r="O221" t="s">
        <v>2383</v>
      </c>
      <c r="P221" t="s">
        <v>2384</v>
      </c>
      <c r="Q221" t="s">
        <v>2591</v>
      </c>
      <c r="R221" t="s">
        <v>2596</v>
      </c>
    </row>
    <row r="222" spans="1:18" hidden="1" x14ac:dyDescent="0.4">
      <c r="A222" t="s">
        <v>238</v>
      </c>
      <c r="B222" t="s">
        <v>1433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2382</v>
      </c>
      <c r="M222">
        <v>0</v>
      </c>
      <c r="O222" t="s">
        <v>2383</v>
      </c>
      <c r="P222" t="s">
        <v>2384</v>
      </c>
      <c r="Q222" t="s">
        <v>2591</v>
      </c>
      <c r="R222" t="s">
        <v>2596</v>
      </c>
    </row>
    <row r="223" spans="1:18" hidden="1" x14ac:dyDescent="0.4">
      <c r="A223" t="s">
        <v>239</v>
      </c>
      <c r="B223" t="s">
        <v>1434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2382</v>
      </c>
      <c r="M223">
        <v>0</v>
      </c>
      <c r="O223" t="s">
        <v>2383</v>
      </c>
      <c r="P223" t="s">
        <v>2384</v>
      </c>
      <c r="Q223" t="s">
        <v>2591</v>
      </c>
      <c r="R223" t="s">
        <v>2596</v>
      </c>
    </row>
    <row r="224" spans="1:18" hidden="1" x14ac:dyDescent="0.4">
      <c r="A224" t="s">
        <v>240</v>
      </c>
      <c r="B224" t="s">
        <v>1435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2382</v>
      </c>
      <c r="M224">
        <v>0</v>
      </c>
      <c r="O224" t="s">
        <v>2383</v>
      </c>
      <c r="P224" t="s">
        <v>2384</v>
      </c>
      <c r="Q224" t="s">
        <v>2591</v>
      </c>
      <c r="R224" t="s">
        <v>2596</v>
      </c>
    </row>
    <row r="225" spans="1:18" hidden="1" x14ac:dyDescent="0.4">
      <c r="A225" t="s">
        <v>241</v>
      </c>
      <c r="B225" t="s">
        <v>1436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2382</v>
      </c>
      <c r="M225">
        <v>0</v>
      </c>
      <c r="O225" t="s">
        <v>2383</v>
      </c>
      <c r="P225" t="s">
        <v>2384</v>
      </c>
      <c r="Q225" t="s">
        <v>2591</v>
      </c>
      <c r="R225" t="s">
        <v>2596</v>
      </c>
    </row>
    <row r="226" spans="1:18" hidden="1" x14ac:dyDescent="0.4">
      <c r="A226" t="s">
        <v>242</v>
      </c>
      <c r="B226" t="s">
        <v>1437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2382</v>
      </c>
      <c r="M226">
        <v>0</v>
      </c>
      <c r="O226" t="s">
        <v>2383</v>
      </c>
      <c r="P226" t="s">
        <v>2384</v>
      </c>
      <c r="Q226" t="s">
        <v>2591</v>
      </c>
      <c r="R226" t="s">
        <v>2596</v>
      </c>
    </row>
    <row r="227" spans="1:18" hidden="1" x14ac:dyDescent="0.4">
      <c r="A227" t="s">
        <v>243</v>
      </c>
      <c r="B227" t="s">
        <v>1438</v>
      </c>
      <c r="C227">
        <v>0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700</v>
      </c>
      <c r="J227">
        <v>700</v>
      </c>
      <c r="K227">
        <v>0</v>
      </c>
      <c r="L227" t="s">
        <v>2382</v>
      </c>
      <c r="M227">
        <v>0</v>
      </c>
      <c r="O227" t="s">
        <v>2383</v>
      </c>
      <c r="P227" t="s">
        <v>2384</v>
      </c>
      <c r="Q227" t="s">
        <v>2591</v>
      </c>
      <c r="R227" t="s">
        <v>2596</v>
      </c>
    </row>
    <row r="228" spans="1:18" hidden="1" x14ac:dyDescent="0.4">
      <c r="A228" t="s">
        <v>244</v>
      </c>
      <c r="B228" t="s">
        <v>1439</v>
      </c>
      <c r="C228">
        <v>0</v>
      </c>
      <c r="D228">
        <v>0</v>
      </c>
      <c r="E228">
        <v>0</v>
      </c>
      <c r="F228">
        <v>0</v>
      </c>
      <c r="G228">
        <v>21</v>
      </c>
      <c r="H228">
        <v>0</v>
      </c>
      <c r="I228">
        <v>21</v>
      </c>
      <c r="J228">
        <v>21</v>
      </c>
      <c r="K228">
        <v>0</v>
      </c>
      <c r="L228" t="s">
        <v>2382</v>
      </c>
      <c r="M228">
        <v>0</v>
      </c>
      <c r="O228" t="s">
        <v>2383</v>
      </c>
      <c r="P228" t="s">
        <v>2384</v>
      </c>
      <c r="Q228" t="s">
        <v>2591</v>
      </c>
      <c r="R228" t="s">
        <v>2596</v>
      </c>
    </row>
    <row r="229" spans="1:18" hidden="1" x14ac:dyDescent="0.4">
      <c r="A229" t="s">
        <v>245</v>
      </c>
      <c r="B229" t="s">
        <v>1440</v>
      </c>
      <c r="C229">
        <v>0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600</v>
      </c>
      <c r="J229">
        <v>600</v>
      </c>
      <c r="K229">
        <v>0</v>
      </c>
      <c r="L229" t="s">
        <v>2382</v>
      </c>
      <c r="M229">
        <v>0</v>
      </c>
      <c r="O229" t="s">
        <v>2383</v>
      </c>
      <c r="P229" t="s">
        <v>2384</v>
      </c>
      <c r="Q229" t="s">
        <v>2591</v>
      </c>
      <c r="R229" t="s">
        <v>2596</v>
      </c>
    </row>
    <row r="230" spans="1:18" hidden="1" x14ac:dyDescent="0.4">
      <c r="A230" t="s">
        <v>246</v>
      </c>
      <c r="B230" t="s">
        <v>1441</v>
      </c>
      <c r="C230">
        <v>0</v>
      </c>
      <c r="D230">
        <v>0</v>
      </c>
      <c r="E230">
        <v>0</v>
      </c>
      <c r="F230">
        <v>0</v>
      </c>
      <c r="G230">
        <v>700</v>
      </c>
      <c r="H230">
        <v>0</v>
      </c>
      <c r="I230">
        <v>700</v>
      </c>
      <c r="J230">
        <v>700</v>
      </c>
      <c r="K230">
        <v>0</v>
      </c>
      <c r="L230" t="s">
        <v>2382</v>
      </c>
      <c r="M230">
        <v>0</v>
      </c>
      <c r="O230" t="s">
        <v>2383</v>
      </c>
      <c r="P230" t="s">
        <v>2384</v>
      </c>
      <c r="Q230" t="s">
        <v>2591</v>
      </c>
      <c r="R230" t="s">
        <v>2596</v>
      </c>
    </row>
    <row r="231" spans="1:18" hidden="1" x14ac:dyDescent="0.4">
      <c r="A231" t="s">
        <v>247</v>
      </c>
      <c r="B231" t="s">
        <v>1442</v>
      </c>
      <c r="C231">
        <v>0</v>
      </c>
      <c r="D231">
        <v>0</v>
      </c>
      <c r="E231">
        <v>0</v>
      </c>
      <c r="F231">
        <v>0</v>
      </c>
      <c r="G231">
        <v>250</v>
      </c>
      <c r="H231">
        <v>0</v>
      </c>
      <c r="I231">
        <v>250</v>
      </c>
      <c r="J231">
        <v>250</v>
      </c>
      <c r="K231">
        <v>0</v>
      </c>
      <c r="L231" t="s">
        <v>2382</v>
      </c>
      <c r="M231">
        <v>0</v>
      </c>
      <c r="O231" t="s">
        <v>2383</v>
      </c>
      <c r="P231" t="s">
        <v>2384</v>
      </c>
      <c r="Q231" t="s">
        <v>2591</v>
      </c>
      <c r="R231" t="s">
        <v>2596</v>
      </c>
    </row>
    <row r="232" spans="1:18" hidden="1" x14ac:dyDescent="0.4">
      <c r="A232" t="s">
        <v>248</v>
      </c>
      <c r="B232" t="s">
        <v>1443</v>
      </c>
      <c r="C232">
        <v>0</v>
      </c>
      <c r="D232">
        <v>0</v>
      </c>
      <c r="E232">
        <v>0</v>
      </c>
      <c r="F232">
        <v>0</v>
      </c>
      <c r="G232">
        <v>600</v>
      </c>
      <c r="H232">
        <v>0</v>
      </c>
      <c r="I232">
        <v>600</v>
      </c>
      <c r="J232">
        <v>600</v>
      </c>
      <c r="K232">
        <v>0</v>
      </c>
      <c r="L232" t="s">
        <v>2382</v>
      </c>
      <c r="M232">
        <v>0</v>
      </c>
      <c r="O232" t="s">
        <v>2383</v>
      </c>
      <c r="P232" t="s">
        <v>2384</v>
      </c>
      <c r="Q232" t="s">
        <v>2591</v>
      </c>
      <c r="R232" t="s">
        <v>2596</v>
      </c>
    </row>
    <row r="233" spans="1:18" hidden="1" x14ac:dyDescent="0.4">
      <c r="A233" t="s">
        <v>249</v>
      </c>
      <c r="B233" t="s">
        <v>1444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 t="s">
        <v>2382</v>
      </c>
      <c r="M233">
        <v>0</v>
      </c>
      <c r="O233" t="s">
        <v>2383</v>
      </c>
      <c r="P233" t="s">
        <v>2384</v>
      </c>
      <c r="Q233" t="s">
        <v>2591</v>
      </c>
      <c r="R233" t="s">
        <v>2596</v>
      </c>
    </row>
    <row r="234" spans="1:18" hidden="1" x14ac:dyDescent="0.4">
      <c r="A234" t="s">
        <v>250</v>
      </c>
      <c r="B234" t="s">
        <v>1445</v>
      </c>
      <c r="C234">
        <v>0</v>
      </c>
      <c r="D234">
        <v>0</v>
      </c>
      <c r="E234">
        <v>0</v>
      </c>
      <c r="F234">
        <v>0</v>
      </c>
      <c r="G234">
        <v>24077</v>
      </c>
      <c r="H234">
        <v>0</v>
      </c>
      <c r="I234">
        <v>24077</v>
      </c>
      <c r="J234">
        <v>24077</v>
      </c>
      <c r="K234">
        <v>0</v>
      </c>
      <c r="L234" t="s">
        <v>2382</v>
      </c>
      <c r="M234">
        <v>0</v>
      </c>
      <c r="O234" t="s">
        <v>2383</v>
      </c>
      <c r="P234" t="s">
        <v>2384</v>
      </c>
      <c r="Q234" t="s">
        <v>2591</v>
      </c>
      <c r="R234" t="s">
        <v>2596</v>
      </c>
    </row>
    <row r="235" spans="1:18" hidden="1" x14ac:dyDescent="0.4">
      <c r="A235" t="s">
        <v>251</v>
      </c>
      <c r="B235" t="s">
        <v>1446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2382</v>
      </c>
      <c r="M235">
        <v>0</v>
      </c>
      <c r="O235" t="s">
        <v>2383</v>
      </c>
      <c r="P235" t="s">
        <v>2384</v>
      </c>
      <c r="Q235" t="s">
        <v>2591</v>
      </c>
      <c r="R235" t="s">
        <v>2596</v>
      </c>
    </row>
    <row r="236" spans="1:18" hidden="1" x14ac:dyDescent="0.4">
      <c r="A236" t="s">
        <v>252</v>
      </c>
      <c r="B236" t="s">
        <v>1447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2382</v>
      </c>
      <c r="M236">
        <v>0</v>
      </c>
      <c r="O236" t="s">
        <v>2383</v>
      </c>
      <c r="P236" t="s">
        <v>2384</v>
      </c>
      <c r="Q236" t="s">
        <v>2591</v>
      </c>
      <c r="R236" t="s">
        <v>2596</v>
      </c>
    </row>
    <row r="237" spans="1:18" hidden="1" x14ac:dyDescent="0.4">
      <c r="A237" t="s">
        <v>253</v>
      </c>
      <c r="B237" t="s">
        <v>1448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2382</v>
      </c>
      <c r="M237">
        <v>0</v>
      </c>
      <c r="O237" t="s">
        <v>2383</v>
      </c>
      <c r="P237" t="s">
        <v>2384</v>
      </c>
      <c r="Q237" t="s">
        <v>2591</v>
      </c>
      <c r="R237" t="s">
        <v>2596</v>
      </c>
    </row>
    <row r="238" spans="1:18" hidden="1" x14ac:dyDescent="0.4">
      <c r="A238" t="s">
        <v>254</v>
      </c>
      <c r="B238" t="s">
        <v>1449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2382</v>
      </c>
      <c r="M238">
        <v>0</v>
      </c>
      <c r="O238" t="s">
        <v>2383</v>
      </c>
      <c r="P238" t="s">
        <v>2384</v>
      </c>
      <c r="Q238" t="s">
        <v>2591</v>
      </c>
      <c r="R238" t="s">
        <v>2596</v>
      </c>
    </row>
    <row r="239" spans="1:18" hidden="1" x14ac:dyDescent="0.4">
      <c r="A239" t="s">
        <v>255</v>
      </c>
      <c r="B239" t="s">
        <v>1450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2382</v>
      </c>
      <c r="M239">
        <v>0</v>
      </c>
      <c r="O239" t="s">
        <v>2383</v>
      </c>
      <c r="P239" t="s">
        <v>2384</v>
      </c>
      <c r="Q239" t="s">
        <v>2591</v>
      </c>
      <c r="R239" t="s">
        <v>2596</v>
      </c>
    </row>
    <row r="240" spans="1:18" hidden="1" x14ac:dyDescent="0.4">
      <c r="A240" t="s">
        <v>256</v>
      </c>
      <c r="B240" t="s">
        <v>1451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2382</v>
      </c>
      <c r="M240">
        <v>0</v>
      </c>
      <c r="O240" t="s">
        <v>2383</v>
      </c>
      <c r="P240" t="s">
        <v>2384</v>
      </c>
      <c r="Q240" t="s">
        <v>2591</v>
      </c>
      <c r="R240" t="s">
        <v>2596</v>
      </c>
    </row>
    <row r="241" spans="1:18" hidden="1" x14ac:dyDescent="0.4">
      <c r="A241" t="s">
        <v>257</v>
      </c>
      <c r="B241" t="s">
        <v>1452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2382</v>
      </c>
      <c r="M241">
        <v>0</v>
      </c>
      <c r="O241" t="s">
        <v>2383</v>
      </c>
      <c r="P241" t="s">
        <v>2384</v>
      </c>
      <c r="Q241" t="s">
        <v>2591</v>
      </c>
      <c r="R241" t="s">
        <v>2596</v>
      </c>
    </row>
    <row r="242" spans="1:18" hidden="1" x14ac:dyDescent="0.4">
      <c r="A242" t="s">
        <v>258</v>
      </c>
      <c r="B242" t="s">
        <v>1453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2382</v>
      </c>
      <c r="M242">
        <v>0</v>
      </c>
      <c r="O242" t="s">
        <v>2383</v>
      </c>
      <c r="P242" t="s">
        <v>2384</v>
      </c>
      <c r="Q242" t="s">
        <v>2591</v>
      </c>
      <c r="R242" t="s">
        <v>2596</v>
      </c>
    </row>
    <row r="243" spans="1:18" hidden="1" x14ac:dyDescent="0.4">
      <c r="A243" t="s">
        <v>259</v>
      </c>
      <c r="B243" t="s">
        <v>1454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2382</v>
      </c>
      <c r="M243">
        <v>0</v>
      </c>
      <c r="O243" t="s">
        <v>2383</v>
      </c>
      <c r="P243" t="s">
        <v>2384</v>
      </c>
      <c r="Q243" t="s">
        <v>2591</v>
      </c>
      <c r="R243" t="s">
        <v>2596</v>
      </c>
    </row>
    <row r="244" spans="1:18" hidden="1" x14ac:dyDescent="0.4">
      <c r="A244" t="s">
        <v>260</v>
      </c>
      <c r="B244" t="s">
        <v>1455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2382</v>
      </c>
      <c r="M244">
        <v>0</v>
      </c>
      <c r="O244" t="s">
        <v>2383</v>
      </c>
      <c r="P244" t="s">
        <v>2384</v>
      </c>
      <c r="Q244" t="s">
        <v>2591</v>
      </c>
      <c r="R244" t="s">
        <v>2596</v>
      </c>
    </row>
    <row r="245" spans="1:18" hidden="1" x14ac:dyDescent="0.4">
      <c r="A245" t="s">
        <v>261</v>
      </c>
      <c r="B245" t="s">
        <v>1456</v>
      </c>
      <c r="C245">
        <v>0</v>
      </c>
      <c r="D245">
        <v>4.9549235528130584</v>
      </c>
      <c r="E245">
        <v>0</v>
      </c>
      <c r="F245">
        <v>0</v>
      </c>
      <c r="G245">
        <v>90</v>
      </c>
      <c r="H245">
        <v>0</v>
      </c>
      <c r="I245">
        <v>91</v>
      </c>
      <c r="J245">
        <v>90</v>
      </c>
      <c r="K245">
        <v>2</v>
      </c>
      <c r="L245">
        <v>18.163751476832442</v>
      </c>
      <c r="M245">
        <v>0.2857142857142857</v>
      </c>
      <c r="N245">
        <v>315</v>
      </c>
      <c r="O245">
        <v>318.5</v>
      </c>
      <c r="P245" t="s">
        <v>2398</v>
      </c>
      <c r="Q245" t="s">
        <v>2592</v>
      </c>
      <c r="R245" t="s">
        <v>2594</v>
      </c>
    </row>
    <row r="246" spans="1:18" hidden="1" x14ac:dyDescent="0.4">
      <c r="A246" t="s">
        <v>262</v>
      </c>
      <c r="B246" t="s">
        <v>1457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2382</v>
      </c>
      <c r="M246">
        <v>0</v>
      </c>
      <c r="O246" t="s">
        <v>2383</v>
      </c>
      <c r="P246" t="s">
        <v>2384</v>
      </c>
      <c r="Q246" t="s">
        <v>2591</v>
      </c>
      <c r="R246" t="s">
        <v>2596</v>
      </c>
    </row>
    <row r="247" spans="1:18" hidden="1" x14ac:dyDescent="0.4">
      <c r="A247" t="s">
        <v>263</v>
      </c>
      <c r="B247" t="s">
        <v>1458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2382</v>
      </c>
      <c r="M247">
        <v>0</v>
      </c>
      <c r="O247" t="s">
        <v>2383</v>
      </c>
      <c r="P247" t="s">
        <v>2384</v>
      </c>
      <c r="Q247" t="s">
        <v>2591</v>
      </c>
      <c r="R247" t="s">
        <v>2596</v>
      </c>
    </row>
    <row r="248" spans="1:18" hidden="1" x14ac:dyDescent="0.4">
      <c r="A248" t="s">
        <v>264</v>
      </c>
      <c r="B248" t="s">
        <v>1459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2382</v>
      </c>
      <c r="M248">
        <v>0</v>
      </c>
      <c r="O248" t="s">
        <v>2383</v>
      </c>
      <c r="P248" t="s">
        <v>2384</v>
      </c>
      <c r="Q248" t="s">
        <v>2591</v>
      </c>
      <c r="R248" t="s">
        <v>2596</v>
      </c>
    </row>
    <row r="249" spans="1:18" hidden="1" x14ac:dyDescent="0.4">
      <c r="A249" t="s">
        <v>265</v>
      </c>
      <c r="B249" t="s">
        <v>1460</v>
      </c>
      <c r="C249">
        <v>0</v>
      </c>
      <c r="D249">
        <v>0</v>
      </c>
      <c r="E249">
        <v>0</v>
      </c>
      <c r="F249">
        <v>0</v>
      </c>
      <c r="G249">
        <v>10</v>
      </c>
      <c r="H249">
        <v>0</v>
      </c>
      <c r="I249">
        <v>10</v>
      </c>
      <c r="J249">
        <v>10</v>
      </c>
      <c r="K249">
        <v>0</v>
      </c>
      <c r="L249" t="s">
        <v>2382</v>
      </c>
      <c r="M249">
        <v>0</v>
      </c>
      <c r="O249" t="s">
        <v>2383</v>
      </c>
      <c r="P249" t="s">
        <v>2384</v>
      </c>
      <c r="Q249" t="s">
        <v>2591</v>
      </c>
      <c r="R249" t="s">
        <v>2596</v>
      </c>
    </row>
    <row r="250" spans="1:18" hidden="1" x14ac:dyDescent="0.4">
      <c r="A250" t="s">
        <v>266</v>
      </c>
      <c r="B250" t="s">
        <v>1461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0</v>
      </c>
      <c r="L250" t="s">
        <v>2382</v>
      </c>
      <c r="M250">
        <v>0</v>
      </c>
      <c r="O250" t="s">
        <v>2383</v>
      </c>
      <c r="P250" t="s">
        <v>2384</v>
      </c>
      <c r="Q250" t="s">
        <v>2591</v>
      </c>
      <c r="R250" t="s">
        <v>2596</v>
      </c>
    </row>
    <row r="251" spans="1:18" hidden="1" x14ac:dyDescent="0.4">
      <c r="A251" t="s">
        <v>267</v>
      </c>
      <c r="B251" t="s">
        <v>1462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2382</v>
      </c>
      <c r="M251">
        <v>0</v>
      </c>
      <c r="O251" t="s">
        <v>2383</v>
      </c>
      <c r="P251" t="s">
        <v>2384</v>
      </c>
      <c r="Q251" t="s">
        <v>2591</v>
      </c>
      <c r="R251" t="s">
        <v>2596</v>
      </c>
    </row>
    <row r="252" spans="1:18" hidden="1" x14ac:dyDescent="0.4">
      <c r="A252" t="s">
        <v>268</v>
      </c>
      <c r="B252" t="s">
        <v>1463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2382</v>
      </c>
      <c r="M252">
        <v>0</v>
      </c>
      <c r="O252" t="s">
        <v>2383</v>
      </c>
      <c r="P252" t="s">
        <v>2384</v>
      </c>
      <c r="Q252" t="s">
        <v>2591</v>
      </c>
      <c r="R252" t="s">
        <v>2596</v>
      </c>
    </row>
    <row r="253" spans="1:18" hidden="1" x14ac:dyDescent="0.4">
      <c r="A253" t="s">
        <v>269</v>
      </c>
      <c r="B253" t="s">
        <v>1464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1</v>
      </c>
      <c r="K253">
        <v>0</v>
      </c>
      <c r="L253" t="s">
        <v>2382</v>
      </c>
      <c r="M253">
        <v>0</v>
      </c>
      <c r="O253" t="s">
        <v>2383</v>
      </c>
      <c r="P253" t="s">
        <v>2384</v>
      </c>
      <c r="Q253" t="s">
        <v>2591</v>
      </c>
      <c r="R253" t="s">
        <v>2596</v>
      </c>
    </row>
    <row r="254" spans="1:18" hidden="1" x14ac:dyDescent="0.4">
      <c r="A254" t="s">
        <v>270</v>
      </c>
      <c r="B254" t="s">
        <v>1465</v>
      </c>
      <c r="C254">
        <v>0</v>
      </c>
      <c r="D254">
        <v>0</v>
      </c>
      <c r="E254">
        <v>0</v>
      </c>
      <c r="F254">
        <v>0</v>
      </c>
      <c r="G254">
        <v>1949</v>
      </c>
      <c r="H254">
        <v>0</v>
      </c>
      <c r="I254">
        <v>1949</v>
      </c>
      <c r="J254">
        <v>1949</v>
      </c>
      <c r="K254">
        <v>21</v>
      </c>
      <c r="L254" t="s">
        <v>2382</v>
      </c>
      <c r="M254">
        <v>3</v>
      </c>
      <c r="N254">
        <v>649.66666666666663</v>
      </c>
      <c r="O254">
        <v>649.66666666666663</v>
      </c>
      <c r="P254" t="s">
        <v>2399</v>
      </c>
      <c r="Q254" t="s">
        <v>2592</v>
      </c>
      <c r="R254" t="s">
        <v>2594</v>
      </c>
    </row>
    <row r="255" spans="1:18" hidden="1" x14ac:dyDescent="0.4">
      <c r="A255" t="s">
        <v>271</v>
      </c>
      <c r="B255" t="s">
        <v>1466</v>
      </c>
      <c r="C255">
        <v>0</v>
      </c>
      <c r="D255">
        <v>0</v>
      </c>
      <c r="E255">
        <v>0</v>
      </c>
      <c r="F255">
        <v>0</v>
      </c>
      <c r="G255">
        <v>3</v>
      </c>
      <c r="H255">
        <v>0</v>
      </c>
      <c r="I255">
        <v>3</v>
      </c>
      <c r="J255">
        <v>3</v>
      </c>
      <c r="K255">
        <v>0</v>
      </c>
      <c r="L255" t="s">
        <v>2382</v>
      </c>
      <c r="M255">
        <v>0</v>
      </c>
      <c r="O255" t="s">
        <v>2383</v>
      </c>
      <c r="P255" t="s">
        <v>2384</v>
      </c>
      <c r="Q255" t="s">
        <v>2591</v>
      </c>
      <c r="R255" t="s">
        <v>2596</v>
      </c>
    </row>
    <row r="256" spans="1:18" hidden="1" x14ac:dyDescent="0.4">
      <c r="A256" t="s">
        <v>272</v>
      </c>
      <c r="B256" t="s">
        <v>1467</v>
      </c>
      <c r="C256">
        <v>0</v>
      </c>
      <c r="D256">
        <v>0</v>
      </c>
      <c r="E256">
        <v>0</v>
      </c>
      <c r="F256">
        <v>0</v>
      </c>
      <c r="G256">
        <v>1462</v>
      </c>
      <c r="H256">
        <v>0</v>
      </c>
      <c r="I256">
        <v>1462</v>
      </c>
      <c r="J256">
        <v>1462</v>
      </c>
      <c r="K256">
        <v>0</v>
      </c>
      <c r="L256" t="s">
        <v>2382</v>
      </c>
      <c r="M256">
        <v>0</v>
      </c>
      <c r="O256" t="s">
        <v>2383</v>
      </c>
      <c r="P256" t="s">
        <v>2384</v>
      </c>
      <c r="Q256" t="s">
        <v>2591</v>
      </c>
      <c r="R256" t="s">
        <v>2596</v>
      </c>
    </row>
    <row r="257" spans="1:18" hidden="1" x14ac:dyDescent="0.4">
      <c r="A257" t="s">
        <v>273</v>
      </c>
      <c r="B257" t="s">
        <v>1468</v>
      </c>
      <c r="C257">
        <v>0</v>
      </c>
      <c r="D257">
        <v>892.0245871306455</v>
      </c>
      <c r="E257">
        <v>0</v>
      </c>
      <c r="F257">
        <v>0</v>
      </c>
      <c r="G257">
        <v>2954</v>
      </c>
      <c r="H257">
        <v>0</v>
      </c>
      <c r="I257">
        <v>2954</v>
      </c>
      <c r="J257">
        <v>2954</v>
      </c>
      <c r="K257">
        <v>142</v>
      </c>
      <c r="L257">
        <v>3.3115679126088469</v>
      </c>
      <c r="M257">
        <v>20.285714285714281</v>
      </c>
      <c r="N257">
        <v>145.61971830985919</v>
      </c>
      <c r="O257">
        <v>145.61971830985919</v>
      </c>
      <c r="P257" t="s">
        <v>2387</v>
      </c>
      <c r="Q257" t="s">
        <v>2592</v>
      </c>
      <c r="R257" t="s">
        <v>2594</v>
      </c>
    </row>
    <row r="258" spans="1:18" hidden="1" x14ac:dyDescent="0.4">
      <c r="A258" t="s">
        <v>274</v>
      </c>
      <c r="B258" t="s">
        <v>1469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2382</v>
      </c>
      <c r="M258">
        <v>0</v>
      </c>
      <c r="O258" t="s">
        <v>2383</v>
      </c>
      <c r="P258" t="s">
        <v>2384</v>
      </c>
      <c r="Q258" t="s">
        <v>2591</v>
      </c>
      <c r="R258" t="s">
        <v>2596</v>
      </c>
    </row>
    <row r="259" spans="1:18" hidden="1" x14ac:dyDescent="0.4">
      <c r="A259" t="s">
        <v>275</v>
      </c>
      <c r="B259" t="s">
        <v>1470</v>
      </c>
      <c r="C259">
        <v>0</v>
      </c>
      <c r="D259">
        <v>2513.315792354394</v>
      </c>
      <c r="E259">
        <v>0</v>
      </c>
      <c r="F259">
        <v>0</v>
      </c>
      <c r="G259">
        <v>0</v>
      </c>
      <c r="H259">
        <v>13</v>
      </c>
      <c r="I259">
        <v>13</v>
      </c>
      <c r="J259">
        <v>13</v>
      </c>
      <c r="K259">
        <v>0</v>
      </c>
      <c r="L259">
        <v>5.1724498925071472E-3</v>
      </c>
      <c r="M259">
        <v>0</v>
      </c>
      <c r="O259" t="s">
        <v>2383</v>
      </c>
      <c r="P259" t="s">
        <v>2384</v>
      </c>
      <c r="Q259" t="s">
        <v>2591</v>
      </c>
      <c r="R259" t="s">
        <v>2596</v>
      </c>
    </row>
    <row r="260" spans="1:18" hidden="1" x14ac:dyDescent="0.4">
      <c r="A260" t="s">
        <v>276</v>
      </c>
      <c r="B260" t="s">
        <v>1471</v>
      </c>
      <c r="C260">
        <v>441</v>
      </c>
      <c r="D260">
        <v>46.049928882325112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O260" t="s">
        <v>2383</v>
      </c>
      <c r="P260" t="s">
        <v>2384</v>
      </c>
      <c r="Q260" t="s">
        <v>2591</v>
      </c>
      <c r="R260" t="s">
        <v>2596</v>
      </c>
    </row>
    <row r="261" spans="1:18" hidden="1" x14ac:dyDescent="0.4">
      <c r="A261" t="s">
        <v>277</v>
      </c>
      <c r="B261" t="s">
        <v>1472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2382</v>
      </c>
      <c r="M261">
        <v>0</v>
      </c>
      <c r="O261" t="s">
        <v>2383</v>
      </c>
      <c r="P261" t="s">
        <v>2384</v>
      </c>
      <c r="Q261" t="s">
        <v>2591</v>
      </c>
      <c r="R261" t="s">
        <v>2596</v>
      </c>
    </row>
    <row r="262" spans="1:18" hidden="1" x14ac:dyDescent="0.4">
      <c r="A262" t="s">
        <v>278</v>
      </c>
      <c r="B262" t="s">
        <v>1473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2382</v>
      </c>
      <c r="M262">
        <v>0</v>
      </c>
      <c r="O262" t="s">
        <v>2383</v>
      </c>
      <c r="P262" t="s">
        <v>2384</v>
      </c>
      <c r="Q262" t="s">
        <v>2591</v>
      </c>
      <c r="R262" t="s">
        <v>2596</v>
      </c>
    </row>
    <row r="263" spans="1:18" hidden="1" x14ac:dyDescent="0.4">
      <c r="A263" t="s">
        <v>279</v>
      </c>
      <c r="B263" t="s">
        <v>1474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2382</v>
      </c>
      <c r="M263">
        <v>0</v>
      </c>
      <c r="O263" t="s">
        <v>2383</v>
      </c>
      <c r="P263" t="s">
        <v>2384</v>
      </c>
      <c r="Q263" t="s">
        <v>2591</v>
      </c>
      <c r="R263" t="s">
        <v>2596</v>
      </c>
    </row>
    <row r="264" spans="1:18" hidden="1" x14ac:dyDescent="0.4">
      <c r="A264" t="s">
        <v>280</v>
      </c>
      <c r="B264" t="s">
        <v>1475</v>
      </c>
      <c r="C264">
        <v>0</v>
      </c>
      <c r="D264">
        <v>2.0029951796979422</v>
      </c>
      <c r="E264">
        <v>0</v>
      </c>
      <c r="F264">
        <v>0</v>
      </c>
      <c r="G264">
        <v>3846</v>
      </c>
      <c r="H264">
        <v>0</v>
      </c>
      <c r="I264">
        <v>3846</v>
      </c>
      <c r="J264">
        <v>3846</v>
      </c>
      <c r="K264">
        <v>0</v>
      </c>
      <c r="L264">
        <v>1920.124441128205</v>
      </c>
      <c r="M264">
        <v>0</v>
      </c>
      <c r="O264" t="s">
        <v>2383</v>
      </c>
      <c r="P264" t="s">
        <v>2384</v>
      </c>
      <c r="Q264" t="s">
        <v>2591</v>
      </c>
      <c r="R264" t="s">
        <v>2596</v>
      </c>
    </row>
    <row r="265" spans="1:18" hidden="1" x14ac:dyDescent="0.4">
      <c r="A265" t="s">
        <v>281</v>
      </c>
      <c r="B265" t="s">
        <v>1476</v>
      </c>
      <c r="C265">
        <v>0</v>
      </c>
      <c r="D265">
        <v>0</v>
      </c>
      <c r="E265">
        <v>0</v>
      </c>
      <c r="F265">
        <v>0</v>
      </c>
      <c r="G265">
        <v>3981</v>
      </c>
      <c r="H265">
        <v>0</v>
      </c>
      <c r="I265">
        <v>3982</v>
      </c>
      <c r="J265">
        <v>3981</v>
      </c>
      <c r="K265">
        <v>0</v>
      </c>
      <c r="L265" t="s">
        <v>2382</v>
      </c>
      <c r="M265">
        <v>0</v>
      </c>
      <c r="O265" t="s">
        <v>2383</v>
      </c>
      <c r="P265" t="s">
        <v>2384</v>
      </c>
      <c r="Q265" t="s">
        <v>2591</v>
      </c>
      <c r="R265" t="s">
        <v>2596</v>
      </c>
    </row>
    <row r="266" spans="1:18" hidden="1" x14ac:dyDescent="0.4">
      <c r="A266" t="s">
        <v>282</v>
      </c>
      <c r="B266" t="s">
        <v>1477</v>
      </c>
      <c r="C266">
        <v>0</v>
      </c>
      <c r="D266">
        <v>0</v>
      </c>
      <c r="E266">
        <v>0</v>
      </c>
      <c r="F266">
        <v>0</v>
      </c>
      <c r="G266">
        <v>3997</v>
      </c>
      <c r="H266">
        <v>0</v>
      </c>
      <c r="I266">
        <v>3997</v>
      </c>
      <c r="J266">
        <v>3997</v>
      </c>
      <c r="K266">
        <v>0</v>
      </c>
      <c r="L266" t="s">
        <v>2382</v>
      </c>
      <c r="M266">
        <v>0</v>
      </c>
      <c r="O266" t="s">
        <v>2383</v>
      </c>
      <c r="P266" t="s">
        <v>2384</v>
      </c>
      <c r="Q266" t="s">
        <v>2591</v>
      </c>
      <c r="R266" t="s">
        <v>2596</v>
      </c>
    </row>
    <row r="267" spans="1:18" hidden="1" x14ac:dyDescent="0.4">
      <c r="A267" t="s">
        <v>283</v>
      </c>
      <c r="B267" t="s">
        <v>1478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2382</v>
      </c>
      <c r="M267">
        <v>0</v>
      </c>
      <c r="O267" t="s">
        <v>2383</v>
      </c>
      <c r="P267" t="s">
        <v>2384</v>
      </c>
      <c r="Q267" t="s">
        <v>2591</v>
      </c>
      <c r="R267" t="s">
        <v>2596</v>
      </c>
    </row>
    <row r="268" spans="1:18" hidden="1" x14ac:dyDescent="0.4">
      <c r="A268" t="s">
        <v>284</v>
      </c>
      <c r="B268" t="s">
        <v>1479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2382</v>
      </c>
      <c r="M268">
        <v>0</v>
      </c>
      <c r="O268" t="s">
        <v>2383</v>
      </c>
      <c r="P268" t="s">
        <v>2384</v>
      </c>
      <c r="Q268" t="s">
        <v>2591</v>
      </c>
      <c r="R268" t="s">
        <v>2596</v>
      </c>
    </row>
    <row r="269" spans="1:18" hidden="1" x14ac:dyDescent="0.4">
      <c r="A269" t="s">
        <v>285</v>
      </c>
      <c r="B269" t="s">
        <v>1480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2382</v>
      </c>
      <c r="M269">
        <v>0</v>
      </c>
      <c r="O269" t="s">
        <v>2383</v>
      </c>
      <c r="P269" t="s">
        <v>2384</v>
      </c>
      <c r="Q269" t="s">
        <v>2591</v>
      </c>
      <c r="R269" t="s">
        <v>2596</v>
      </c>
    </row>
    <row r="270" spans="1:18" hidden="1" x14ac:dyDescent="0.4">
      <c r="A270" t="s">
        <v>286</v>
      </c>
      <c r="B270" t="s">
        <v>1481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2382</v>
      </c>
      <c r="M270">
        <v>0</v>
      </c>
      <c r="O270" t="s">
        <v>2383</v>
      </c>
      <c r="P270" t="s">
        <v>2384</v>
      </c>
      <c r="Q270" t="s">
        <v>2591</v>
      </c>
      <c r="R270" t="s">
        <v>2596</v>
      </c>
    </row>
    <row r="271" spans="1:18" hidden="1" x14ac:dyDescent="0.4">
      <c r="A271" t="s">
        <v>287</v>
      </c>
      <c r="B271" t="s">
        <v>1482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2382</v>
      </c>
      <c r="M271">
        <v>0</v>
      </c>
      <c r="O271" t="s">
        <v>2383</v>
      </c>
      <c r="P271" t="s">
        <v>2384</v>
      </c>
      <c r="Q271" t="s">
        <v>2591</v>
      </c>
      <c r="R271" t="s">
        <v>2596</v>
      </c>
    </row>
    <row r="272" spans="1:18" hidden="1" x14ac:dyDescent="0.4">
      <c r="A272" t="s">
        <v>288</v>
      </c>
      <c r="B272" t="s">
        <v>1483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2382</v>
      </c>
      <c r="M272">
        <v>0</v>
      </c>
      <c r="O272" t="s">
        <v>2383</v>
      </c>
      <c r="P272" t="s">
        <v>2384</v>
      </c>
      <c r="Q272" t="s">
        <v>2591</v>
      </c>
      <c r="R272" t="s">
        <v>2596</v>
      </c>
    </row>
    <row r="273" spans="1:18" hidden="1" x14ac:dyDescent="0.4">
      <c r="A273" t="s">
        <v>289</v>
      </c>
      <c r="B273" t="s">
        <v>1484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2382</v>
      </c>
      <c r="M273">
        <v>0</v>
      </c>
      <c r="O273" t="s">
        <v>2383</v>
      </c>
      <c r="P273" t="s">
        <v>2384</v>
      </c>
      <c r="Q273" t="s">
        <v>2591</v>
      </c>
      <c r="R273" t="s">
        <v>2596</v>
      </c>
    </row>
    <row r="274" spans="1:18" hidden="1" x14ac:dyDescent="0.4">
      <c r="A274" t="s">
        <v>290</v>
      </c>
      <c r="B274" t="s">
        <v>1485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2382</v>
      </c>
      <c r="M274">
        <v>0</v>
      </c>
      <c r="O274" t="s">
        <v>2383</v>
      </c>
      <c r="P274" t="s">
        <v>2384</v>
      </c>
      <c r="Q274" t="s">
        <v>2591</v>
      </c>
      <c r="R274" t="s">
        <v>2596</v>
      </c>
    </row>
    <row r="275" spans="1:18" hidden="1" x14ac:dyDescent="0.4">
      <c r="A275" t="s">
        <v>291</v>
      </c>
      <c r="B275" t="s">
        <v>1486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2382</v>
      </c>
      <c r="M275">
        <v>0</v>
      </c>
      <c r="O275" t="s">
        <v>2383</v>
      </c>
      <c r="P275" t="s">
        <v>2384</v>
      </c>
      <c r="Q275" t="s">
        <v>2591</v>
      </c>
      <c r="R275" t="s">
        <v>2596</v>
      </c>
    </row>
    <row r="276" spans="1:18" hidden="1" x14ac:dyDescent="0.4">
      <c r="A276" t="s">
        <v>292</v>
      </c>
      <c r="B276" t="s">
        <v>1487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2382</v>
      </c>
      <c r="M276">
        <v>0</v>
      </c>
      <c r="O276" t="s">
        <v>2383</v>
      </c>
      <c r="P276" t="s">
        <v>2384</v>
      </c>
      <c r="Q276" t="s">
        <v>2591</v>
      </c>
      <c r="R276" t="s">
        <v>2596</v>
      </c>
    </row>
    <row r="277" spans="1:18" hidden="1" x14ac:dyDescent="0.4">
      <c r="A277" t="s">
        <v>293</v>
      </c>
      <c r="B277" t="s">
        <v>1488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2382</v>
      </c>
      <c r="M277">
        <v>0</v>
      </c>
      <c r="O277" t="s">
        <v>2383</v>
      </c>
      <c r="P277" t="s">
        <v>2384</v>
      </c>
      <c r="Q277" t="s">
        <v>2591</v>
      </c>
      <c r="R277" t="s">
        <v>2596</v>
      </c>
    </row>
    <row r="278" spans="1:18" hidden="1" x14ac:dyDescent="0.4">
      <c r="A278" t="s">
        <v>294</v>
      </c>
      <c r="B278" t="s">
        <v>1489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2382</v>
      </c>
      <c r="M278">
        <v>0</v>
      </c>
      <c r="O278" t="s">
        <v>2383</v>
      </c>
      <c r="P278" t="s">
        <v>2384</v>
      </c>
      <c r="Q278" t="s">
        <v>2591</v>
      </c>
      <c r="R278" t="s">
        <v>2596</v>
      </c>
    </row>
    <row r="279" spans="1:18" hidden="1" x14ac:dyDescent="0.4">
      <c r="A279" t="s">
        <v>295</v>
      </c>
      <c r="B279" t="s">
        <v>1490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2382</v>
      </c>
      <c r="M279">
        <v>0</v>
      </c>
      <c r="O279" t="s">
        <v>2383</v>
      </c>
      <c r="P279" t="s">
        <v>2384</v>
      </c>
      <c r="Q279" t="s">
        <v>2591</v>
      </c>
      <c r="R279" t="s">
        <v>2596</v>
      </c>
    </row>
    <row r="280" spans="1:18" hidden="1" x14ac:dyDescent="0.4">
      <c r="A280" t="s">
        <v>296</v>
      </c>
      <c r="B280" t="s">
        <v>1491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2382</v>
      </c>
      <c r="M280">
        <v>0</v>
      </c>
      <c r="O280" t="s">
        <v>2383</v>
      </c>
      <c r="P280" t="s">
        <v>2384</v>
      </c>
      <c r="Q280" t="s">
        <v>2591</v>
      </c>
      <c r="R280" t="s">
        <v>2596</v>
      </c>
    </row>
    <row r="281" spans="1:18" hidden="1" x14ac:dyDescent="0.4">
      <c r="A281" t="s">
        <v>297</v>
      </c>
      <c r="B281" t="s">
        <v>1492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2382</v>
      </c>
      <c r="M281">
        <v>0</v>
      </c>
      <c r="O281" t="s">
        <v>2383</v>
      </c>
      <c r="P281" t="s">
        <v>2384</v>
      </c>
      <c r="Q281" t="s">
        <v>2591</v>
      </c>
      <c r="R281" t="s">
        <v>2596</v>
      </c>
    </row>
    <row r="282" spans="1:18" hidden="1" x14ac:dyDescent="0.4">
      <c r="A282" t="s">
        <v>298</v>
      </c>
      <c r="B282" t="s">
        <v>1493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2382</v>
      </c>
      <c r="M282">
        <v>0</v>
      </c>
      <c r="O282" t="s">
        <v>2383</v>
      </c>
      <c r="P282" t="s">
        <v>2384</v>
      </c>
      <c r="Q282" t="s">
        <v>2591</v>
      </c>
      <c r="R282" t="s">
        <v>2596</v>
      </c>
    </row>
    <row r="283" spans="1:18" hidden="1" x14ac:dyDescent="0.4">
      <c r="A283" t="s">
        <v>299</v>
      </c>
      <c r="B283" t="s">
        <v>1494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2382</v>
      </c>
      <c r="M283">
        <v>0</v>
      </c>
      <c r="O283" t="s">
        <v>2383</v>
      </c>
      <c r="P283" t="s">
        <v>2384</v>
      </c>
      <c r="Q283" t="s">
        <v>2591</v>
      </c>
      <c r="R283" t="s">
        <v>2596</v>
      </c>
    </row>
    <row r="284" spans="1:18" hidden="1" x14ac:dyDescent="0.4">
      <c r="A284" t="s">
        <v>300</v>
      </c>
      <c r="B284" t="s">
        <v>1495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2382</v>
      </c>
      <c r="M284">
        <v>0</v>
      </c>
      <c r="O284" t="s">
        <v>2383</v>
      </c>
      <c r="P284" t="s">
        <v>2384</v>
      </c>
      <c r="Q284" t="s">
        <v>2591</v>
      </c>
      <c r="R284" t="s">
        <v>2596</v>
      </c>
    </row>
    <row r="285" spans="1:18" hidden="1" x14ac:dyDescent="0.4">
      <c r="A285" t="s">
        <v>301</v>
      </c>
      <c r="B285" t="s">
        <v>1496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2382</v>
      </c>
      <c r="M285">
        <v>0</v>
      </c>
      <c r="O285" t="s">
        <v>2383</v>
      </c>
      <c r="P285" t="s">
        <v>2384</v>
      </c>
      <c r="Q285" t="s">
        <v>2591</v>
      </c>
      <c r="R285" t="s">
        <v>2596</v>
      </c>
    </row>
    <row r="286" spans="1:18" hidden="1" x14ac:dyDescent="0.4">
      <c r="A286" t="s">
        <v>302</v>
      </c>
      <c r="B286" t="s">
        <v>1497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2382</v>
      </c>
      <c r="M286">
        <v>0</v>
      </c>
      <c r="O286" t="s">
        <v>2383</v>
      </c>
      <c r="P286" t="s">
        <v>2384</v>
      </c>
      <c r="Q286" t="s">
        <v>2591</v>
      </c>
      <c r="R286" t="s">
        <v>2596</v>
      </c>
    </row>
    <row r="287" spans="1:18" hidden="1" x14ac:dyDescent="0.4">
      <c r="A287" t="s">
        <v>303</v>
      </c>
      <c r="B287" t="s">
        <v>1498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2382</v>
      </c>
      <c r="M287">
        <v>0</v>
      </c>
      <c r="O287" t="s">
        <v>2383</v>
      </c>
      <c r="P287" t="s">
        <v>2384</v>
      </c>
      <c r="Q287" t="s">
        <v>2591</v>
      </c>
      <c r="R287" t="s">
        <v>2596</v>
      </c>
    </row>
    <row r="288" spans="1:18" hidden="1" x14ac:dyDescent="0.4">
      <c r="A288" t="s">
        <v>304</v>
      </c>
      <c r="B288" t="s">
        <v>1499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2382</v>
      </c>
      <c r="M288">
        <v>0</v>
      </c>
      <c r="O288" t="s">
        <v>2383</v>
      </c>
      <c r="P288" t="s">
        <v>2384</v>
      </c>
      <c r="Q288" t="s">
        <v>2591</v>
      </c>
      <c r="R288" t="s">
        <v>2596</v>
      </c>
    </row>
    <row r="289" spans="1:18" hidden="1" x14ac:dyDescent="0.4">
      <c r="A289" t="s">
        <v>305</v>
      </c>
      <c r="B289" t="s">
        <v>1500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2382</v>
      </c>
      <c r="M289">
        <v>0</v>
      </c>
      <c r="O289" t="s">
        <v>2383</v>
      </c>
      <c r="P289" t="s">
        <v>2384</v>
      </c>
      <c r="Q289" t="s">
        <v>2591</v>
      </c>
      <c r="R289" t="s">
        <v>2596</v>
      </c>
    </row>
    <row r="290" spans="1:18" hidden="1" x14ac:dyDescent="0.4">
      <c r="A290" t="s">
        <v>306</v>
      </c>
      <c r="B290" t="s">
        <v>1501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2382</v>
      </c>
      <c r="M290">
        <v>0</v>
      </c>
      <c r="O290" t="s">
        <v>2383</v>
      </c>
      <c r="P290" t="s">
        <v>2384</v>
      </c>
      <c r="Q290" t="s">
        <v>2591</v>
      </c>
      <c r="R290" t="s">
        <v>2596</v>
      </c>
    </row>
    <row r="291" spans="1:18" hidden="1" x14ac:dyDescent="0.4">
      <c r="A291" t="s">
        <v>307</v>
      </c>
      <c r="B291" t="s">
        <v>1502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2382</v>
      </c>
      <c r="M291">
        <v>0</v>
      </c>
      <c r="O291" t="s">
        <v>2383</v>
      </c>
      <c r="P291" t="s">
        <v>2384</v>
      </c>
      <c r="Q291" t="s">
        <v>2591</v>
      </c>
      <c r="R291" t="s">
        <v>2596</v>
      </c>
    </row>
    <row r="292" spans="1:18" hidden="1" x14ac:dyDescent="0.4">
      <c r="A292" t="s">
        <v>308</v>
      </c>
      <c r="B292" t="s">
        <v>1503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2382</v>
      </c>
      <c r="M292">
        <v>0</v>
      </c>
      <c r="O292" t="s">
        <v>2383</v>
      </c>
      <c r="P292" t="s">
        <v>2384</v>
      </c>
      <c r="Q292" t="s">
        <v>2591</v>
      </c>
      <c r="R292" t="s">
        <v>2596</v>
      </c>
    </row>
    <row r="293" spans="1:18" hidden="1" x14ac:dyDescent="0.4">
      <c r="A293" t="s">
        <v>309</v>
      </c>
      <c r="B293" t="s">
        <v>1504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2382</v>
      </c>
      <c r="M293">
        <v>0</v>
      </c>
      <c r="O293" t="s">
        <v>2383</v>
      </c>
      <c r="P293" t="s">
        <v>2384</v>
      </c>
      <c r="Q293" t="s">
        <v>2591</v>
      </c>
      <c r="R293" t="s">
        <v>2596</v>
      </c>
    </row>
    <row r="294" spans="1:18" hidden="1" x14ac:dyDescent="0.4">
      <c r="A294" t="s">
        <v>310</v>
      </c>
      <c r="B294" t="s">
        <v>1505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2382</v>
      </c>
      <c r="M294">
        <v>0</v>
      </c>
      <c r="O294" t="s">
        <v>2383</v>
      </c>
      <c r="P294" t="s">
        <v>2384</v>
      </c>
      <c r="Q294" t="s">
        <v>2591</v>
      </c>
      <c r="R294" t="s">
        <v>2596</v>
      </c>
    </row>
    <row r="295" spans="1:18" hidden="1" x14ac:dyDescent="0.4">
      <c r="A295" t="s">
        <v>311</v>
      </c>
      <c r="B295" t="s">
        <v>1506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2382</v>
      </c>
      <c r="M295">
        <v>0</v>
      </c>
      <c r="O295" t="s">
        <v>2383</v>
      </c>
      <c r="P295" t="s">
        <v>2384</v>
      </c>
      <c r="Q295" t="s">
        <v>2591</v>
      </c>
      <c r="R295" t="s">
        <v>2596</v>
      </c>
    </row>
    <row r="296" spans="1:18" hidden="1" x14ac:dyDescent="0.4">
      <c r="A296" t="s">
        <v>312</v>
      </c>
      <c r="B296" t="s">
        <v>1507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2382</v>
      </c>
      <c r="M296">
        <v>0</v>
      </c>
      <c r="O296" t="s">
        <v>2383</v>
      </c>
      <c r="P296" t="s">
        <v>2384</v>
      </c>
      <c r="Q296" t="s">
        <v>2591</v>
      </c>
      <c r="R296" t="s">
        <v>2596</v>
      </c>
    </row>
    <row r="297" spans="1:18" hidden="1" x14ac:dyDescent="0.4">
      <c r="A297" t="s">
        <v>313</v>
      </c>
      <c r="B297" t="s">
        <v>1508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2382</v>
      </c>
      <c r="M297">
        <v>0</v>
      </c>
      <c r="O297" t="s">
        <v>2383</v>
      </c>
      <c r="P297" t="s">
        <v>2384</v>
      </c>
      <c r="Q297" t="s">
        <v>2591</v>
      </c>
      <c r="R297" t="s">
        <v>2596</v>
      </c>
    </row>
    <row r="298" spans="1:18" hidden="1" x14ac:dyDescent="0.4">
      <c r="A298" t="s">
        <v>314</v>
      </c>
      <c r="B298" t="s">
        <v>1509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2382</v>
      </c>
      <c r="M298">
        <v>0</v>
      </c>
      <c r="O298" t="s">
        <v>2383</v>
      </c>
      <c r="P298" t="s">
        <v>2384</v>
      </c>
      <c r="Q298" t="s">
        <v>2591</v>
      </c>
      <c r="R298" t="s">
        <v>2596</v>
      </c>
    </row>
    <row r="299" spans="1:18" hidden="1" x14ac:dyDescent="0.4">
      <c r="A299" t="s">
        <v>315</v>
      </c>
      <c r="B299" t="s">
        <v>1510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2382</v>
      </c>
      <c r="M299">
        <v>0</v>
      </c>
      <c r="O299" t="s">
        <v>2383</v>
      </c>
      <c r="P299" t="s">
        <v>2384</v>
      </c>
      <c r="Q299" t="s">
        <v>2591</v>
      </c>
      <c r="R299" t="s">
        <v>2596</v>
      </c>
    </row>
    <row r="300" spans="1:18" hidden="1" x14ac:dyDescent="0.4">
      <c r="A300" t="s">
        <v>316</v>
      </c>
      <c r="B300" t="s">
        <v>1511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2382</v>
      </c>
      <c r="M300">
        <v>0</v>
      </c>
      <c r="O300" t="s">
        <v>2383</v>
      </c>
      <c r="P300" t="s">
        <v>2384</v>
      </c>
      <c r="Q300" t="s">
        <v>2591</v>
      </c>
      <c r="R300" t="s">
        <v>2596</v>
      </c>
    </row>
    <row r="301" spans="1:18" hidden="1" x14ac:dyDescent="0.4">
      <c r="A301" t="s">
        <v>317</v>
      </c>
      <c r="B301" t="s">
        <v>1512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2382</v>
      </c>
      <c r="M301">
        <v>0</v>
      </c>
      <c r="O301" t="s">
        <v>2383</v>
      </c>
      <c r="P301" t="s">
        <v>2384</v>
      </c>
      <c r="Q301" t="s">
        <v>2591</v>
      </c>
      <c r="R301" t="s">
        <v>2596</v>
      </c>
    </row>
    <row r="302" spans="1:18" hidden="1" x14ac:dyDescent="0.4">
      <c r="A302" t="s">
        <v>318</v>
      </c>
      <c r="B302" t="s">
        <v>1513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2382</v>
      </c>
      <c r="M302">
        <v>0</v>
      </c>
      <c r="O302" t="s">
        <v>2383</v>
      </c>
      <c r="P302" t="s">
        <v>2384</v>
      </c>
      <c r="Q302" t="s">
        <v>2591</v>
      </c>
      <c r="R302" t="s">
        <v>2596</v>
      </c>
    </row>
    <row r="303" spans="1:18" hidden="1" x14ac:dyDescent="0.4">
      <c r="A303" t="s">
        <v>319</v>
      </c>
      <c r="B303" t="s">
        <v>1514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2382</v>
      </c>
      <c r="M303">
        <v>0</v>
      </c>
      <c r="O303" t="s">
        <v>2383</v>
      </c>
      <c r="P303" t="s">
        <v>2384</v>
      </c>
      <c r="Q303" t="s">
        <v>2591</v>
      </c>
      <c r="R303" t="s">
        <v>2596</v>
      </c>
    </row>
    <row r="304" spans="1:18" hidden="1" x14ac:dyDescent="0.4">
      <c r="A304" t="s">
        <v>320</v>
      </c>
      <c r="B304" t="s">
        <v>1515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2382</v>
      </c>
      <c r="M304">
        <v>0</v>
      </c>
      <c r="O304" t="s">
        <v>2383</v>
      </c>
      <c r="P304" t="s">
        <v>2384</v>
      </c>
      <c r="Q304" t="s">
        <v>2591</v>
      </c>
      <c r="R304" t="s">
        <v>2596</v>
      </c>
    </row>
    <row r="305" spans="1:19" hidden="1" x14ac:dyDescent="0.4">
      <c r="A305" t="s">
        <v>321</v>
      </c>
      <c r="B305" t="s">
        <v>1516</v>
      </c>
      <c r="C305">
        <v>60.332999999999998</v>
      </c>
      <c r="D305">
        <v>181.53748251848489</v>
      </c>
      <c r="E305">
        <v>0</v>
      </c>
      <c r="F305">
        <v>0</v>
      </c>
      <c r="G305">
        <v>3259</v>
      </c>
      <c r="H305">
        <v>0</v>
      </c>
      <c r="I305">
        <v>3752</v>
      </c>
      <c r="J305">
        <v>3259</v>
      </c>
      <c r="K305">
        <v>0</v>
      </c>
      <c r="L305">
        <v>17.952215458689949</v>
      </c>
      <c r="M305">
        <v>0</v>
      </c>
      <c r="O305" t="s">
        <v>2383</v>
      </c>
      <c r="P305" t="s">
        <v>2384</v>
      </c>
      <c r="Q305" t="s">
        <v>2591</v>
      </c>
      <c r="R305" t="s">
        <v>2596</v>
      </c>
    </row>
    <row r="306" spans="1:19" hidden="1" x14ac:dyDescent="0.4">
      <c r="A306" t="s">
        <v>322</v>
      </c>
      <c r="B306" t="s">
        <v>1517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2382</v>
      </c>
      <c r="M306">
        <v>0</v>
      </c>
      <c r="O306" t="s">
        <v>2383</v>
      </c>
      <c r="P306" t="s">
        <v>2384</v>
      </c>
      <c r="Q306" t="s">
        <v>2591</v>
      </c>
      <c r="R306" t="s">
        <v>2596</v>
      </c>
    </row>
    <row r="307" spans="1:19" x14ac:dyDescent="0.4">
      <c r="A307" s="192" t="s">
        <v>1168</v>
      </c>
      <c r="B307" s="3" t="s">
        <v>2330</v>
      </c>
      <c r="C307" s="5">
        <v>0</v>
      </c>
      <c r="D307" s="5">
        <v>4900</v>
      </c>
      <c r="E307" s="5">
        <v>0</v>
      </c>
      <c r="F307" s="5">
        <v>41.632653061224488</v>
      </c>
      <c r="G307" s="5">
        <v>0</v>
      </c>
      <c r="H307" s="5">
        <v>0</v>
      </c>
      <c r="I307" s="5">
        <v>0</v>
      </c>
      <c r="J307" s="5">
        <v>0</v>
      </c>
      <c r="K307" s="5">
        <v>2040</v>
      </c>
      <c r="L307" s="5">
        <v>0</v>
      </c>
      <c r="M307" s="6">
        <v>291.42857142857139</v>
      </c>
      <c r="N307" s="6">
        <v>0</v>
      </c>
      <c r="O307" s="5">
        <v>0</v>
      </c>
      <c r="P307" s="4" t="s">
        <v>2586</v>
      </c>
      <c r="Q307" s="3" t="s">
        <v>2593</v>
      </c>
      <c r="R307" s="3" t="s">
        <v>2596</v>
      </c>
      <c r="S307" t="e">
        <f>VLOOKUP(B307,Sheet3!B:N,14,FALSE)</f>
        <v>#N/A</v>
      </c>
    </row>
    <row r="308" spans="1:19" hidden="1" x14ac:dyDescent="0.4">
      <c r="A308" t="s">
        <v>324</v>
      </c>
      <c r="B308" t="s">
        <v>1519</v>
      </c>
      <c r="C308">
        <v>407.33300000000003</v>
      </c>
      <c r="D308">
        <v>0</v>
      </c>
      <c r="E308">
        <v>0</v>
      </c>
      <c r="F308">
        <v>0</v>
      </c>
      <c r="G308">
        <v>26</v>
      </c>
      <c r="H308">
        <v>0</v>
      </c>
      <c r="I308">
        <v>1634</v>
      </c>
      <c r="J308">
        <v>26</v>
      </c>
      <c r="K308">
        <v>0</v>
      </c>
      <c r="L308" t="s">
        <v>2382</v>
      </c>
      <c r="M308">
        <v>0</v>
      </c>
      <c r="O308" t="s">
        <v>2383</v>
      </c>
      <c r="P308" t="s">
        <v>2384</v>
      </c>
      <c r="Q308" t="s">
        <v>2591</v>
      </c>
      <c r="R308" t="s">
        <v>2596</v>
      </c>
    </row>
    <row r="309" spans="1:19" hidden="1" x14ac:dyDescent="0.4">
      <c r="A309" t="s">
        <v>325</v>
      </c>
      <c r="B309" t="s">
        <v>1520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2382</v>
      </c>
      <c r="M309">
        <v>0</v>
      </c>
      <c r="O309" t="s">
        <v>2383</v>
      </c>
      <c r="P309" t="s">
        <v>2384</v>
      </c>
      <c r="Q309" t="s">
        <v>2591</v>
      </c>
      <c r="R309" t="s">
        <v>2596</v>
      </c>
    </row>
    <row r="310" spans="1:19" hidden="1" x14ac:dyDescent="0.4">
      <c r="A310" t="s">
        <v>326</v>
      </c>
      <c r="B310" t="s">
        <v>1521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2382</v>
      </c>
      <c r="M310">
        <v>0</v>
      </c>
      <c r="O310" t="s">
        <v>2383</v>
      </c>
      <c r="P310" t="s">
        <v>2384</v>
      </c>
      <c r="Q310" t="s">
        <v>2591</v>
      </c>
      <c r="R310" t="s">
        <v>2596</v>
      </c>
    </row>
    <row r="311" spans="1:19" hidden="1" x14ac:dyDescent="0.4">
      <c r="A311" t="s">
        <v>327</v>
      </c>
      <c r="B311" t="s">
        <v>1522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2382</v>
      </c>
      <c r="M311">
        <v>0</v>
      </c>
      <c r="O311" t="s">
        <v>2383</v>
      </c>
      <c r="P311" t="s">
        <v>2384</v>
      </c>
      <c r="Q311" t="s">
        <v>2591</v>
      </c>
      <c r="R311" t="s">
        <v>2596</v>
      </c>
    </row>
    <row r="312" spans="1:19" hidden="1" x14ac:dyDescent="0.4">
      <c r="A312" t="s">
        <v>328</v>
      </c>
      <c r="B312" t="s">
        <v>1523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2382</v>
      </c>
      <c r="M312">
        <v>0</v>
      </c>
      <c r="O312" t="s">
        <v>2383</v>
      </c>
      <c r="P312" t="s">
        <v>2384</v>
      </c>
      <c r="Q312" t="s">
        <v>2591</v>
      </c>
      <c r="R312" t="s">
        <v>2596</v>
      </c>
    </row>
    <row r="313" spans="1:19" hidden="1" x14ac:dyDescent="0.4">
      <c r="A313" t="s">
        <v>329</v>
      </c>
      <c r="B313" t="s">
        <v>1524</v>
      </c>
      <c r="C313">
        <v>101.333</v>
      </c>
      <c r="D313">
        <v>112.2449384438211</v>
      </c>
      <c r="E313">
        <v>39.473814058598883</v>
      </c>
      <c r="F313">
        <v>35.636350782997759</v>
      </c>
      <c r="G313">
        <v>874</v>
      </c>
      <c r="H313">
        <v>0</v>
      </c>
      <c r="I313">
        <v>874</v>
      </c>
      <c r="J313">
        <v>874</v>
      </c>
      <c r="K313">
        <v>40</v>
      </c>
      <c r="L313">
        <v>7.7865426460850111</v>
      </c>
      <c r="M313">
        <v>5.7142857142857144</v>
      </c>
      <c r="N313">
        <v>152.94999999999999</v>
      </c>
      <c r="O313">
        <v>152.94999999999999</v>
      </c>
      <c r="P313" t="s">
        <v>2401</v>
      </c>
      <c r="Q313" t="s">
        <v>2592</v>
      </c>
      <c r="R313" t="s">
        <v>2594</v>
      </c>
    </row>
    <row r="314" spans="1:19" hidden="1" x14ac:dyDescent="0.4">
      <c r="A314" t="s">
        <v>330</v>
      </c>
      <c r="B314" t="s">
        <v>1525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2382</v>
      </c>
      <c r="M314">
        <v>0</v>
      </c>
      <c r="O314" t="s">
        <v>2383</v>
      </c>
      <c r="P314" t="s">
        <v>2384</v>
      </c>
      <c r="Q314" t="s">
        <v>2591</v>
      </c>
      <c r="R314" t="s">
        <v>2596</v>
      </c>
    </row>
    <row r="315" spans="1:19" hidden="1" x14ac:dyDescent="0.4">
      <c r="A315" t="s">
        <v>331</v>
      </c>
      <c r="B315" t="s">
        <v>1526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2382</v>
      </c>
      <c r="M315">
        <v>0</v>
      </c>
      <c r="O315" t="s">
        <v>2383</v>
      </c>
      <c r="P315" t="s">
        <v>2384</v>
      </c>
      <c r="Q315" t="s">
        <v>2591</v>
      </c>
      <c r="R315" t="s">
        <v>2596</v>
      </c>
    </row>
    <row r="316" spans="1:19" hidden="1" x14ac:dyDescent="0.4">
      <c r="A316" t="s">
        <v>332</v>
      </c>
      <c r="B316" t="s">
        <v>1527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8</v>
      </c>
      <c r="J316">
        <v>0</v>
      </c>
      <c r="K316">
        <v>0</v>
      </c>
      <c r="L316" t="s">
        <v>2382</v>
      </c>
      <c r="M316">
        <v>0</v>
      </c>
      <c r="O316" t="s">
        <v>2383</v>
      </c>
      <c r="P316" t="s">
        <v>2384</v>
      </c>
      <c r="Q316" t="s">
        <v>2591</v>
      </c>
      <c r="R316" t="s">
        <v>2596</v>
      </c>
    </row>
    <row r="317" spans="1:19" hidden="1" x14ac:dyDescent="0.4">
      <c r="A317" t="s">
        <v>333</v>
      </c>
      <c r="B317" t="s">
        <v>1528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2382</v>
      </c>
      <c r="M317">
        <v>0</v>
      </c>
      <c r="O317" t="s">
        <v>2383</v>
      </c>
      <c r="P317" t="s">
        <v>2384</v>
      </c>
      <c r="Q317" t="s">
        <v>2591</v>
      </c>
      <c r="R317" t="s">
        <v>2596</v>
      </c>
    </row>
    <row r="318" spans="1:19" x14ac:dyDescent="0.4">
      <c r="A318" s="192" t="s">
        <v>1169</v>
      </c>
      <c r="B318" s="3" t="s">
        <v>2331</v>
      </c>
      <c r="C318" s="5">
        <v>0</v>
      </c>
      <c r="D318" s="5">
        <v>5311.7154811715482</v>
      </c>
      <c r="E318" s="5">
        <v>0</v>
      </c>
      <c r="F318" s="5">
        <v>38.405671524222143</v>
      </c>
      <c r="G318" s="5">
        <v>0</v>
      </c>
      <c r="H318" s="5">
        <v>0</v>
      </c>
      <c r="I318" s="5">
        <v>0</v>
      </c>
      <c r="J318" s="5">
        <v>0</v>
      </c>
      <c r="K318" s="5">
        <v>2040</v>
      </c>
      <c r="L318" s="5">
        <v>0</v>
      </c>
      <c r="M318" s="6">
        <v>291.42857142857139</v>
      </c>
      <c r="N318" s="6">
        <v>0</v>
      </c>
      <c r="O318" s="5">
        <v>0</v>
      </c>
      <c r="P318" s="4" t="s">
        <v>2586</v>
      </c>
      <c r="Q318" s="3" t="s">
        <v>2593</v>
      </c>
      <c r="R318" s="3" t="s">
        <v>2596</v>
      </c>
      <c r="S318" t="e">
        <f>VLOOKUP(B318,Sheet3!B:N,14,FALSE)</f>
        <v>#N/A</v>
      </c>
    </row>
    <row r="319" spans="1:19" hidden="1" x14ac:dyDescent="0.4">
      <c r="A319" t="s">
        <v>335</v>
      </c>
      <c r="B319" t="s">
        <v>1530</v>
      </c>
      <c r="C319">
        <v>3126.3330000000001</v>
      </c>
      <c r="D319">
        <v>2391</v>
      </c>
      <c r="E319">
        <v>0</v>
      </c>
      <c r="F319">
        <v>0</v>
      </c>
      <c r="G319">
        <v>3</v>
      </c>
      <c r="H319">
        <v>6</v>
      </c>
      <c r="I319">
        <v>326</v>
      </c>
      <c r="J319">
        <v>9</v>
      </c>
      <c r="K319">
        <v>0</v>
      </c>
      <c r="L319">
        <v>3.7641154328732739E-3</v>
      </c>
      <c r="M319">
        <v>0</v>
      </c>
      <c r="O319" t="s">
        <v>2383</v>
      </c>
      <c r="P319" t="s">
        <v>2384</v>
      </c>
      <c r="Q319" t="s">
        <v>2591</v>
      </c>
      <c r="R319" t="s">
        <v>2596</v>
      </c>
    </row>
    <row r="320" spans="1:19" hidden="1" x14ac:dyDescent="0.4">
      <c r="A320" t="s">
        <v>336</v>
      </c>
      <c r="B320" t="s">
        <v>1531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2382</v>
      </c>
      <c r="M320">
        <v>0</v>
      </c>
      <c r="O320" t="s">
        <v>2383</v>
      </c>
      <c r="P320" t="s">
        <v>2384</v>
      </c>
      <c r="Q320" t="s">
        <v>2591</v>
      </c>
      <c r="R320" t="s">
        <v>2596</v>
      </c>
    </row>
    <row r="321" spans="1:18" hidden="1" x14ac:dyDescent="0.4">
      <c r="A321" t="s">
        <v>337</v>
      </c>
      <c r="B321" t="s">
        <v>1532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2382</v>
      </c>
      <c r="M321">
        <v>0</v>
      </c>
      <c r="O321" t="s">
        <v>2383</v>
      </c>
      <c r="P321" t="s">
        <v>2384</v>
      </c>
      <c r="Q321" t="s">
        <v>2591</v>
      </c>
      <c r="R321" t="s">
        <v>2596</v>
      </c>
    </row>
    <row r="322" spans="1:18" hidden="1" x14ac:dyDescent="0.4">
      <c r="A322" t="s">
        <v>338</v>
      </c>
      <c r="B322" t="s">
        <v>1533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2382</v>
      </c>
      <c r="M322">
        <v>0</v>
      </c>
      <c r="O322" t="s">
        <v>2383</v>
      </c>
      <c r="P322" t="s">
        <v>2384</v>
      </c>
      <c r="Q322" t="s">
        <v>2591</v>
      </c>
      <c r="R322" t="s">
        <v>2596</v>
      </c>
    </row>
    <row r="323" spans="1:18" hidden="1" x14ac:dyDescent="0.4">
      <c r="A323" t="s">
        <v>339</v>
      </c>
      <c r="B323" t="s">
        <v>1534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2382</v>
      </c>
      <c r="M323">
        <v>0</v>
      </c>
      <c r="O323" t="s">
        <v>2383</v>
      </c>
      <c r="P323" t="s">
        <v>2384</v>
      </c>
      <c r="Q323" t="s">
        <v>2591</v>
      </c>
      <c r="R323" t="s">
        <v>2596</v>
      </c>
    </row>
    <row r="324" spans="1:18" hidden="1" x14ac:dyDescent="0.4">
      <c r="A324" t="s">
        <v>340</v>
      </c>
      <c r="B324" t="s">
        <v>1535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2382</v>
      </c>
      <c r="M324">
        <v>0</v>
      </c>
      <c r="O324" t="s">
        <v>2383</v>
      </c>
      <c r="P324" t="s">
        <v>2384</v>
      </c>
      <c r="Q324" t="s">
        <v>2591</v>
      </c>
      <c r="R324" t="s">
        <v>2596</v>
      </c>
    </row>
    <row r="325" spans="1:18" hidden="1" x14ac:dyDescent="0.4">
      <c r="A325" t="s">
        <v>341</v>
      </c>
      <c r="B325" t="s">
        <v>1536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2382</v>
      </c>
      <c r="M325">
        <v>0</v>
      </c>
      <c r="O325" t="s">
        <v>2383</v>
      </c>
      <c r="P325" t="s">
        <v>2384</v>
      </c>
      <c r="Q325" t="s">
        <v>2591</v>
      </c>
      <c r="R325" t="s">
        <v>2596</v>
      </c>
    </row>
    <row r="326" spans="1:18" hidden="1" x14ac:dyDescent="0.4">
      <c r="A326" t="s">
        <v>342</v>
      </c>
      <c r="B326" t="s">
        <v>1537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2382</v>
      </c>
      <c r="M326">
        <v>0</v>
      </c>
      <c r="O326" t="s">
        <v>2383</v>
      </c>
      <c r="P326" t="s">
        <v>2384</v>
      </c>
      <c r="Q326" t="s">
        <v>2591</v>
      </c>
      <c r="R326" t="s">
        <v>2596</v>
      </c>
    </row>
    <row r="327" spans="1:18" hidden="1" x14ac:dyDescent="0.4">
      <c r="A327" t="s">
        <v>343</v>
      </c>
      <c r="B327" t="s">
        <v>1538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2382</v>
      </c>
      <c r="M327">
        <v>0</v>
      </c>
      <c r="O327" t="s">
        <v>2383</v>
      </c>
      <c r="P327" t="s">
        <v>2384</v>
      </c>
      <c r="Q327" t="s">
        <v>2591</v>
      </c>
      <c r="R327" t="s">
        <v>2596</v>
      </c>
    </row>
    <row r="328" spans="1:18" hidden="1" x14ac:dyDescent="0.4">
      <c r="A328" t="s">
        <v>344</v>
      </c>
      <c r="B328" t="s">
        <v>1539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2382</v>
      </c>
      <c r="M328">
        <v>0</v>
      </c>
      <c r="O328" t="s">
        <v>2383</v>
      </c>
      <c r="P328" t="s">
        <v>2384</v>
      </c>
      <c r="Q328" t="s">
        <v>2591</v>
      </c>
      <c r="R328" t="s">
        <v>2596</v>
      </c>
    </row>
    <row r="329" spans="1:18" hidden="1" x14ac:dyDescent="0.4">
      <c r="A329" t="s">
        <v>345</v>
      </c>
      <c r="B329" t="s">
        <v>1540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2382</v>
      </c>
      <c r="M329">
        <v>0</v>
      </c>
      <c r="O329" t="s">
        <v>2383</v>
      </c>
      <c r="P329" t="s">
        <v>2384</v>
      </c>
      <c r="Q329" t="s">
        <v>2591</v>
      </c>
      <c r="R329" t="s">
        <v>2596</v>
      </c>
    </row>
    <row r="330" spans="1:18" hidden="1" x14ac:dyDescent="0.4">
      <c r="A330" t="s">
        <v>346</v>
      </c>
      <c r="B330" t="s">
        <v>1541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2382</v>
      </c>
      <c r="M330">
        <v>0</v>
      </c>
      <c r="O330" t="s">
        <v>2383</v>
      </c>
      <c r="P330" t="s">
        <v>2384</v>
      </c>
      <c r="Q330" t="s">
        <v>2591</v>
      </c>
      <c r="R330" t="s">
        <v>2596</v>
      </c>
    </row>
    <row r="331" spans="1:18" hidden="1" x14ac:dyDescent="0.4">
      <c r="A331" t="s">
        <v>347</v>
      </c>
      <c r="B331" t="s">
        <v>1542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2382</v>
      </c>
      <c r="M331">
        <v>0</v>
      </c>
      <c r="O331" t="s">
        <v>2383</v>
      </c>
      <c r="P331" t="s">
        <v>2384</v>
      </c>
      <c r="Q331" t="s">
        <v>2591</v>
      </c>
      <c r="R331" t="s">
        <v>2596</v>
      </c>
    </row>
    <row r="332" spans="1:18" hidden="1" x14ac:dyDescent="0.4">
      <c r="A332" t="s">
        <v>348</v>
      </c>
      <c r="B332" t="s">
        <v>1543</v>
      </c>
      <c r="C332">
        <v>3060.6669999999999</v>
      </c>
      <c r="D332">
        <v>1481.554480675441</v>
      </c>
      <c r="E332">
        <v>0</v>
      </c>
      <c r="F332">
        <v>0</v>
      </c>
      <c r="G332">
        <v>14</v>
      </c>
      <c r="H332">
        <v>0</v>
      </c>
      <c r="I332">
        <v>633</v>
      </c>
      <c r="J332">
        <v>14</v>
      </c>
      <c r="K332">
        <v>0</v>
      </c>
      <c r="L332">
        <v>9.449534379334738E-3</v>
      </c>
      <c r="M332">
        <v>0</v>
      </c>
      <c r="O332" t="s">
        <v>2383</v>
      </c>
      <c r="P332" t="s">
        <v>2384</v>
      </c>
      <c r="Q332" t="s">
        <v>2591</v>
      </c>
      <c r="R332" t="s">
        <v>2596</v>
      </c>
    </row>
    <row r="333" spans="1:18" hidden="1" x14ac:dyDescent="0.4">
      <c r="A333" t="s">
        <v>349</v>
      </c>
      <c r="B333" t="s">
        <v>1544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2382</v>
      </c>
      <c r="M333">
        <v>0</v>
      </c>
      <c r="O333" t="s">
        <v>2383</v>
      </c>
      <c r="P333" t="s">
        <v>2384</v>
      </c>
      <c r="Q333" t="s">
        <v>2591</v>
      </c>
      <c r="R333" t="s">
        <v>2596</v>
      </c>
    </row>
    <row r="334" spans="1:18" hidden="1" x14ac:dyDescent="0.4">
      <c r="A334" t="s">
        <v>350</v>
      </c>
      <c r="B334" t="s">
        <v>1545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2382</v>
      </c>
      <c r="M334">
        <v>0</v>
      </c>
      <c r="O334" t="s">
        <v>2383</v>
      </c>
      <c r="P334" t="s">
        <v>2384</v>
      </c>
      <c r="Q334" t="s">
        <v>2591</v>
      </c>
      <c r="R334" t="s">
        <v>2596</v>
      </c>
    </row>
    <row r="335" spans="1:18" hidden="1" x14ac:dyDescent="0.4">
      <c r="A335" t="s">
        <v>351</v>
      </c>
      <c r="B335" t="s">
        <v>1546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2382</v>
      </c>
      <c r="M335">
        <v>0</v>
      </c>
      <c r="O335" t="s">
        <v>2383</v>
      </c>
      <c r="P335" t="s">
        <v>2384</v>
      </c>
      <c r="Q335" t="s">
        <v>2591</v>
      </c>
      <c r="R335" t="s">
        <v>2596</v>
      </c>
    </row>
    <row r="336" spans="1:18" hidden="1" x14ac:dyDescent="0.4">
      <c r="A336" t="s">
        <v>352</v>
      </c>
      <c r="B336" t="s">
        <v>1547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2382</v>
      </c>
      <c r="M336">
        <v>0</v>
      </c>
      <c r="O336" t="s">
        <v>2383</v>
      </c>
      <c r="P336" t="s">
        <v>2384</v>
      </c>
      <c r="Q336" t="s">
        <v>2591</v>
      </c>
      <c r="R336" t="s">
        <v>2596</v>
      </c>
    </row>
    <row r="337" spans="1:18" hidden="1" x14ac:dyDescent="0.4">
      <c r="A337" t="s">
        <v>353</v>
      </c>
      <c r="B337" t="s">
        <v>1548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2382</v>
      </c>
      <c r="M337">
        <v>0</v>
      </c>
      <c r="O337" t="s">
        <v>2383</v>
      </c>
      <c r="P337" t="s">
        <v>2384</v>
      </c>
      <c r="Q337" t="s">
        <v>2591</v>
      </c>
      <c r="R337" t="s">
        <v>2596</v>
      </c>
    </row>
    <row r="338" spans="1:18" hidden="1" x14ac:dyDescent="0.4">
      <c r="A338" t="s">
        <v>354</v>
      </c>
      <c r="B338" t="s">
        <v>1549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2382</v>
      </c>
      <c r="M338">
        <v>0</v>
      </c>
      <c r="O338" t="s">
        <v>2383</v>
      </c>
      <c r="P338" t="s">
        <v>2384</v>
      </c>
      <c r="Q338" t="s">
        <v>2591</v>
      </c>
      <c r="R338" t="s">
        <v>2596</v>
      </c>
    </row>
    <row r="339" spans="1:18" hidden="1" x14ac:dyDescent="0.4">
      <c r="A339" t="s">
        <v>355</v>
      </c>
      <c r="B339" t="s">
        <v>1550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2382</v>
      </c>
      <c r="M339">
        <v>0</v>
      </c>
      <c r="O339" t="s">
        <v>2383</v>
      </c>
      <c r="P339" t="s">
        <v>2384</v>
      </c>
      <c r="Q339" t="s">
        <v>2591</v>
      </c>
      <c r="R339" t="s">
        <v>2596</v>
      </c>
    </row>
    <row r="340" spans="1:18" hidden="1" x14ac:dyDescent="0.4">
      <c r="A340" t="s">
        <v>356</v>
      </c>
      <c r="B340" t="s">
        <v>1551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2382</v>
      </c>
      <c r="M340">
        <v>0</v>
      </c>
      <c r="O340" t="s">
        <v>2383</v>
      </c>
      <c r="P340" t="s">
        <v>2384</v>
      </c>
      <c r="Q340" t="s">
        <v>2591</v>
      </c>
      <c r="R340" t="s">
        <v>2596</v>
      </c>
    </row>
    <row r="341" spans="1:18" hidden="1" x14ac:dyDescent="0.4">
      <c r="A341" t="s">
        <v>357</v>
      </c>
      <c r="B341" t="s">
        <v>1552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2382</v>
      </c>
      <c r="M341">
        <v>0</v>
      </c>
      <c r="O341" t="s">
        <v>2383</v>
      </c>
      <c r="P341" t="s">
        <v>2384</v>
      </c>
      <c r="Q341" t="s">
        <v>2591</v>
      </c>
      <c r="R341" t="s">
        <v>2596</v>
      </c>
    </row>
    <row r="342" spans="1:18" hidden="1" x14ac:dyDescent="0.4">
      <c r="A342" t="s">
        <v>358</v>
      </c>
      <c r="B342" t="s">
        <v>1553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2382</v>
      </c>
      <c r="M342">
        <v>0</v>
      </c>
      <c r="O342" t="s">
        <v>2383</v>
      </c>
      <c r="P342" t="s">
        <v>2384</v>
      </c>
      <c r="Q342" t="s">
        <v>2591</v>
      </c>
      <c r="R342" t="s">
        <v>2596</v>
      </c>
    </row>
    <row r="343" spans="1:18" hidden="1" x14ac:dyDescent="0.4">
      <c r="A343" t="s">
        <v>359</v>
      </c>
      <c r="B343" t="s">
        <v>1554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2382</v>
      </c>
      <c r="M343">
        <v>0</v>
      </c>
      <c r="O343" t="s">
        <v>2383</v>
      </c>
      <c r="P343" t="s">
        <v>2384</v>
      </c>
      <c r="Q343" t="s">
        <v>2591</v>
      </c>
      <c r="R343" t="s">
        <v>2596</v>
      </c>
    </row>
    <row r="344" spans="1:18" hidden="1" x14ac:dyDescent="0.4">
      <c r="A344" t="s">
        <v>360</v>
      </c>
      <c r="B344" t="s">
        <v>1555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2382</v>
      </c>
      <c r="M344">
        <v>0</v>
      </c>
      <c r="O344" t="s">
        <v>2383</v>
      </c>
      <c r="P344" t="s">
        <v>2384</v>
      </c>
      <c r="Q344" t="s">
        <v>2591</v>
      </c>
      <c r="R344" t="s">
        <v>2596</v>
      </c>
    </row>
    <row r="345" spans="1:18" hidden="1" x14ac:dyDescent="0.4">
      <c r="A345" t="s">
        <v>361</v>
      </c>
      <c r="B345" t="s">
        <v>1556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2382</v>
      </c>
      <c r="M345">
        <v>0</v>
      </c>
      <c r="O345" t="s">
        <v>2383</v>
      </c>
      <c r="P345" t="s">
        <v>2384</v>
      </c>
      <c r="Q345" t="s">
        <v>2591</v>
      </c>
      <c r="R345" t="s">
        <v>2596</v>
      </c>
    </row>
    <row r="346" spans="1:18" hidden="1" x14ac:dyDescent="0.4">
      <c r="A346" t="s">
        <v>362</v>
      </c>
      <c r="B346" t="s">
        <v>1557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2382</v>
      </c>
      <c r="M346">
        <v>0</v>
      </c>
      <c r="O346" t="s">
        <v>2383</v>
      </c>
      <c r="P346" t="s">
        <v>2384</v>
      </c>
      <c r="Q346" t="s">
        <v>2591</v>
      </c>
      <c r="R346" t="s">
        <v>2596</v>
      </c>
    </row>
    <row r="347" spans="1:18" hidden="1" x14ac:dyDescent="0.4">
      <c r="A347" t="s">
        <v>363</v>
      </c>
      <c r="B347" t="s">
        <v>1558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2382</v>
      </c>
      <c r="M347">
        <v>0</v>
      </c>
      <c r="O347" t="s">
        <v>2383</v>
      </c>
      <c r="P347" t="s">
        <v>2384</v>
      </c>
      <c r="Q347" t="s">
        <v>2591</v>
      </c>
      <c r="R347" t="s">
        <v>2596</v>
      </c>
    </row>
    <row r="348" spans="1:18" hidden="1" x14ac:dyDescent="0.4">
      <c r="A348" t="s">
        <v>364</v>
      </c>
      <c r="B348" t="s">
        <v>1559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2382</v>
      </c>
      <c r="M348">
        <v>0</v>
      </c>
      <c r="O348" t="s">
        <v>2383</v>
      </c>
      <c r="P348" t="s">
        <v>2384</v>
      </c>
      <c r="Q348" t="s">
        <v>2591</v>
      </c>
      <c r="R348" t="s">
        <v>2596</v>
      </c>
    </row>
    <row r="349" spans="1:18" hidden="1" x14ac:dyDescent="0.4">
      <c r="A349" t="s">
        <v>365</v>
      </c>
      <c r="B349" t="s">
        <v>1560</v>
      </c>
      <c r="C349">
        <v>431.66699999999997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246</v>
      </c>
      <c r="J349">
        <v>0</v>
      </c>
      <c r="K349">
        <v>0</v>
      </c>
      <c r="L349" t="s">
        <v>2382</v>
      </c>
      <c r="M349">
        <v>0</v>
      </c>
      <c r="O349" t="s">
        <v>2383</v>
      </c>
      <c r="P349" t="s">
        <v>2384</v>
      </c>
      <c r="Q349" t="s">
        <v>2591</v>
      </c>
      <c r="R349" t="s">
        <v>2596</v>
      </c>
    </row>
    <row r="350" spans="1:18" hidden="1" x14ac:dyDescent="0.4">
      <c r="A350" t="s">
        <v>366</v>
      </c>
      <c r="B350" t="s">
        <v>1561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2382</v>
      </c>
      <c r="M350">
        <v>0</v>
      </c>
      <c r="O350" t="s">
        <v>2383</v>
      </c>
      <c r="P350" t="s">
        <v>2384</v>
      </c>
      <c r="Q350" t="s">
        <v>2591</v>
      </c>
      <c r="R350" t="s">
        <v>2596</v>
      </c>
    </row>
    <row r="351" spans="1:18" hidden="1" x14ac:dyDescent="0.4">
      <c r="A351" t="s">
        <v>367</v>
      </c>
      <c r="B351" t="s">
        <v>1562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2382</v>
      </c>
      <c r="M351">
        <v>0</v>
      </c>
      <c r="O351" t="s">
        <v>2383</v>
      </c>
      <c r="P351" t="s">
        <v>2384</v>
      </c>
      <c r="Q351" t="s">
        <v>2591</v>
      </c>
      <c r="R351" t="s">
        <v>2596</v>
      </c>
    </row>
    <row r="352" spans="1:18" hidden="1" x14ac:dyDescent="0.4">
      <c r="A352" t="s">
        <v>368</v>
      </c>
      <c r="B352" t="s">
        <v>1563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2382</v>
      </c>
      <c r="M352">
        <v>0</v>
      </c>
      <c r="O352" t="s">
        <v>2383</v>
      </c>
      <c r="P352" t="s">
        <v>2384</v>
      </c>
      <c r="Q352" t="s">
        <v>2591</v>
      </c>
      <c r="R352" t="s">
        <v>2596</v>
      </c>
    </row>
    <row r="353" spans="1:18" hidden="1" x14ac:dyDescent="0.4">
      <c r="A353" t="s">
        <v>369</v>
      </c>
      <c r="B353" t="s">
        <v>1564</v>
      </c>
      <c r="C353">
        <v>0</v>
      </c>
      <c r="D353">
        <v>0</v>
      </c>
      <c r="E353">
        <v>0</v>
      </c>
      <c r="F353">
        <v>0</v>
      </c>
      <c r="G353">
        <v>177</v>
      </c>
      <c r="H353">
        <v>0</v>
      </c>
      <c r="I353">
        <v>177</v>
      </c>
      <c r="J353">
        <v>177</v>
      </c>
      <c r="K353">
        <v>0</v>
      </c>
      <c r="L353" t="s">
        <v>2382</v>
      </c>
      <c r="M353">
        <v>0</v>
      </c>
      <c r="O353" t="s">
        <v>2383</v>
      </c>
      <c r="P353" t="s">
        <v>2384</v>
      </c>
      <c r="Q353" t="s">
        <v>2591</v>
      </c>
      <c r="R353" t="s">
        <v>2596</v>
      </c>
    </row>
    <row r="354" spans="1:18" hidden="1" x14ac:dyDescent="0.4">
      <c r="A354" t="s">
        <v>370</v>
      </c>
      <c r="B354" t="s">
        <v>1565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2382</v>
      </c>
      <c r="M354">
        <v>0</v>
      </c>
      <c r="O354" t="s">
        <v>2383</v>
      </c>
      <c r="P354" t="s">
        <v>2384</v>
      </c>
      <c r="Q354" t="s">
        <v>2591</v>
      </c>
      <c r="R354" t="s">
        <v>2596</v>
      </c>
    </row>
    <row r="355" spans="1:18" hidden="1" x14ac:dyDescent="0.4">
      <c r="A355" t="s">
        <v>371</v>
      </c>
      <c r="B355" t="s">
        <v>1566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2382</v>
      </c>
      <c r="M355">
        <v>0</v>
      </c>
      <c r="O355" t="s">
        <v>2383</v>
      </c>
      <c r="P355" t="s">
        <v>2384</v>
      </c>
      <c r="Q355" t="s">
        <v>2591</v>
      </c>
      <c r="R355" t="s">
        <v>2596</v>
      </c>
    </row>
    <row r="356" spans="1:18" hidden="1" x14ac:dyDescent="0.4">
      <c r="A356" t="s">
        <v>372</v>
      </c>
      <c r="B356" t="s">
        <v>1567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2382</v>
      </c>
      <c r="M356">
        <v>0</v>
      </c>
      <c r="O356" t="s">
        <v>2383</v>
      </c>
      <c r="P356" t="s">
        <v>2384</v>
      </c>
      <c r="Q356" t="s">
        <v>2591</v>
      </c>
      <c r="R356" t="s">
        <v>2596</v>
      </c>
    </row>
    <row r="357" spans="1:18" hidden="1" x14ac:dyDescent="0.4">
      <c r="A357" t="s">
        <v>373</v>
      </c>
      <c r="B357" t="s">
        <v>1568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2382</v>
      </c>
      <c r="M357">
        <v>0</v>
      </c>
      <c r="O357" t="s">
        <v>2383</v>
      </c>
      <c r="P357" t="s">
        <v>2384</v>
      </c>
      <c r="Q357" t="s">
        <v>2591</v>
      </c>
      <c r="R357" t="s">
        <v>2596</v>
      </c>
    </row>
    <row r="358" spans="1:18" hidden="1" x14ac:dyDescent="0.4">
      <c r="A358" t="s">
        <v>374</v>
      </c>
      <c r="B358" t="s">
        <v>1569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2382</v>
      </c>
      <c r="M358">
        <v>0</v>
      </c>
      <c r="O358" t="s">
        <v>2383</v>
      </c>
      <c r="P358" t="s">
        <v>2384</v>
      </c>
      <c r="Q358" t="s">
        <v>2591</v>
      </c>
      <c r="R358" t="s">
        <v>2596</v>
      </c>
    </row>
    <row r="359" spans="1:18" hidden="1" x14ac:dyDescent="0.4">
      <c r="A359" t="s">
        <v>375</v>
      </c>
      <c r="B359" t="s">
        <v>1570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2382</v>
      </c>
      <c r="M359">
        <v>0</v>
      </c>
      <c r="O359" t="s">
        <v>2383</v>
      </c>
      <c r="P359" t="s">
        <v>2384</v>
      </c>
      <c r="Q359" t="s">
        <v>2591</v>
      </c>
      <c r="R359" t="s">
        <v>2596</v>
      </c>
    </row>
    <row r="360" spans="1:18" hidden="1" x14ac:dyDescent="0.4">
      <c r="A360" t="s">
        <v>376</v>
      </c>
      <c r="B360" t="s">
        <v>1571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2382</v>
      </c>
      <c r="M360">
        <v>0</v>
      </c>
      <c r="O360" t="s">
        <v>2383</v>
      </c>
      <c r="P360" t="s">
        <v>2384</v>
      </c>
      <c r="Q360" t="s">
        <v>2591</v>
      </c>
      <c r="R360" t="s">
        <v>2596</v>
      </c>
    </row>
    <row r="361" spans="1:18" hidden="1" x14ac:dyDescent="0.4">
      <c r="A361" t="s">
        <v>377</v>
      </c>
      <c r="B361" t="s">
        <v>1572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2382</v>
      </c>
      <c r="M361">
        <v>0</v>
      </c>
      <c r="O361" t="s">
        <v>2383</v>
      </c>
      <c r="P361" t="s">
        <v>2384</v>
      </c>
      <c r="Q361" t="s">
        <v>2591</v>
      </c>
      <c r="R361" t="s">
        <v>2596</v>
      </c>
    </row>
    <row r="362" spans="1:18" hidden="1" x14ac:dyDescent="0.4">
      <c r="A362" t="s">
        <v>378</v>
      </c>
      <c r="B362" t="s">
        <v>1573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2382</v>
      </c>
      <c r="M362">
        <v>0</v>
      </c>
      <c r="O362" t="s">
        <v>2383</v>
      </c>
      <c r="P362" t="s">
        <v>2384</v>
      </c>
      <c r="Q362" t="s">
        <v>2591</v>
      </c>
      <c r="R362" t="s">
        <v>2596</v>
      </c>
    </row>
    <row r="363" spans="1:18" hidden="1" x14ac:dyDescent="0.4">
      <c r="A363" t="s">
        <v>379</v>
      </c>
      <c r="B363" t="s">
        <v>1574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2382</v>
      </c>
      <c r="M363">
        <v>0</v>
      </c>
      <c r="O363" t="s">
        <v>2383</v>
      </c>
      <c r="P363" t="s">
        <v>2384</v>
      </c>
      <c r="Q363" t="s">
        <v>2591</v>
      </c>
      <c r="R363" t="s">
        <v>2596</v>
      </c>
    </row>
    <row r="364" spans="1:18" hidden="1" x14ac:dyDescent="0.4">
      <c r="A364" t="s">
        <v>380</v>
      </c>
      <c r="B364" t="s">
        <v>1575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2382</v>
      </c>
      <c r="M364">
        <v>0</v>
      </c>
      <c r="O364" t="s">
        <v>2383</v>
      </c>
      <c r="P364" t="s">
        <v>2384</v>
      </c>
      <c r="Q364" t="s">
        <v>2591</v>
      </c>
      <c r="R364" t="s">
        <v>2596</v>
      </c>
    </row>
    <row r="365" spans="1:18" hidden="1" x14ac:dyDescent="0.4">
      <c r="A365" t="s">
        <v>381</v>
      </c>
      <c r="B365" t="s">
        <v>1576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2382</v>
      </c>
      <c r="M365">
        <v>0</v>
      </c>
      <c r="O365" t="s">
        <v>2383</v>
      </c>
      <c r="P365" t="s">
        <v>2384</v>
      </c>
      <c r="Q365" t="s">
        <v>2591</v>
      </c>
      <c r="R365" t="s">
        <v>2596</v>
      </c>
    </row>
    <row r="366" spans="1:18" hidden="1" x14ac:dyDescent="0.4">
      <c r="A366" t="s">
        <v>382</v>
      </c>
      <c r="B366" t="s">
        <v>1577</v>
      </c>
      <c r="C366">
        <v>59.667000000000002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391</v>
      </c>
      <c r="J366">
        <v>0</v>
      </c>
      <c r="K366">
        <v>0</v>
      </c>
      <c r="L366" t="s">
        <v>2382</v>
      </c>
      <c r="M366">
        <v>0</v>
      </c>
      <c r="O366" t="s">
        <v>2383</v>
      </c>
      <c r="P366" t="s">
        <v>2384</v>
      </c>
      <c r="Q366" t="s">
        <v>2591</v>
      </c>
      <c r="R366" t="s">
        <v>2596</v>
      </c>
    </row>
    <row r="367" spans="1:18" hidden="1" x14ac:dyDescent="0.4">
      <c r="A367" t="s">
        <v>383</v>
      </c>
      <c r="B367" t="s">
        <v>1578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2382</v>
      </c>
      <c r="M367">
        <v>0</v>
      </c>
      <c r="O367" t="s">
        <v>2383</v>
      </c>
      <c r="P367" t="s">
        <v>2384</v>
      </c>
      <c r="Q367" t="s">
        <v>2591</v>
      </c>
      <c r="R367" t="s">
        <v>2596</v>
      </c>
    </row>
    <row r="368" spans="1:18" hidden="1" x14ac:dyDescent="0.4">
      <c r="A368" t="s">
        <v>384</v>
      </c>
      <c r="B368" t="s">
        <v>1579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2382</v>
      </c>
      <c r="M368">
        <v>0</v>
      </c>
      <c r="O368" t="s">
        <v>2383</v>
      </c>
      <c r="P368" t="s">
        <v>2384</v>
      </c>
      <c r="Q368" t="s">
        <v>2591</v>
      </c>
      <c r="R368" t="s">
        <v>2596</v>
      </c>
    </row>
    <row r="369" spans="1:18" hidden="1" x14ac:dyDescent="0.4">
      <c r="A369" t="s">
        <v>385</v>
      </c>
      <c r="B369" t="s">
        <v>1580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s">
        <v>2382</v>
      </c>
      <c r="M369">
        <v>0</v>
      </c>
      <c r="O369" t="s">
        <v>2383</v>
      </c>
      <c r="P369" t="s">
        <v>2384</v>
      </c>
      <c r="Q369" t="s">
        <v>2591</v>
      </c>
      <c r="R369" t="s">
        <v>2596</v>
      </c>
    </row>
    <row r="370" spans="1:18" hidden="1" x14ac:dyDescent="0.4">
      <c r="A370" t="s">
        <v>386</v>
      </c>
      <c r="B370" t="s">
        <v>1581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2382</v>
      </c>
      <c r="M370">
        <v>0</v>
      </c>
      <c r="O370" t="s">
        <v>2383</v>
      </c>
      <c r="P370" t="s">
        <v>2384</v>
      </c>
      <c r="Q370" t="s">
        <v>2591</v>
      </c>
      <c r="R370" t="s">
        <v>2596</v>
      </c>
    </row>
    <row r="371" spans="1:18" hidden="1" x14ac:dyDescent="0.4">
      <c r="A371" t="s">
        <v>387</v>
      </c>
      <c r="B371" t="s">
        <v>1582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 t="s">
        <v>2382</v>
      </c>
      <c r="M371">
        <v>0</v>
      </c>
      <c r="O371" t="s">
        <v>2383</v>
      </c>
      <c r="P371" t="s">
        <v>2384</v>
      </c>
      <c r="Q371" t="s">
        <v>2591</v>
      </c>
      <c r="R371" t="s">
        <v>2596</v>
      </c>
    </row>
    <row r="372" spans="1:18" hidden="1" x14ac:dyDescent="0.4">
      <c r="A372" t="s">
        <v>388</v>
      </c>
      <c r="B372" t="s">
        <v>1583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2382</v>
      </c>
      <c r="M372">
        <v>0</v>
      </c>
      <c r="O372" t="s">
        <v>2383</v>
      </c>
      <c r="P372" t="s">
        <v>2384</v>
      </c>
      <c r="Q372" t="s">
        <v>2591</v>
      </c>
      <c r="R372" t="s">
        <v>2596</v>
      </c>
    </row>
    <row r="373" spans="1:18" hidden="1" x14ac:dyDescent="0.4">
      <c r="A373" t="s">
        <v>389</v>
      </c>
      <c r="B373" t="s">
        <v>1584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t="s">
        <v>2382</v>
      </c>
      <c r="M373">
        <v>0</v>
      </c>
      <c r="O373" t="s">
        <v>2383</v>
      </c>
      <c r="P373" t="s">
        <v>2384</v>
      </c>
      <c r="Q373" t="s">
        <v>2591</v>
      </c>
      <c r="R373" t="s">
        <v>2596</v>
      </c>
    </row>
    <row r="374" spans="1:18" hidden="1" x14ac:dyDescent="0.4">
      <c r="A374" t="s">
        <v>390</v>
      </c>
      <c r="B374" t="s">
        <v>1585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 t="s">
        <v>2382</v>
      </c>
      <c r="M374">
        <v>0</v>
      </c>
      <c r="O374" t="s">
        <v>2383</v>
      </c>
      <c r="P374" t="s">
        <v>2384</v>
      </c>
      <c r="Q374" t="s">
        <v>2591</v>
      </c>
      <c r="R374" t="s">
        <v>2596</v>
      </c>
    </row>
    <row r="375" spans="1:18" hidden="1" x14ac:dyDescent="0.4">
      <c r="A375" t="s">
        <v>391</v>
      </c>
      <c r="B375" t="s">
        <v>1586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2382</v>
      </c>
      <c r="M375">
        <v>0</v>
      </c>
      <c r="O375" t="s">
        <v>2383</v>
      </c>
      <c r="P375" t="s">
        <v>2384</v>
      </c>
      <c r="Q375" t="s">
        <v>2591</v>
      </c>
      <c r="R375" t="s">
        <v>2596</v>
      </c>
    </row>
    <row r="376" spans="1:18" hidden="1" x14ac:dyDescent="0.4">
      <c r="A376" t="s">
        <v>392</v>
      </c>
      <c r="B376" t="s">
        <v>1587</v>
      </c>
      <c r="C376">
        <v>477</v>
      </c>
      <c r="D376">
        <v>238.641638154265</v>
      </c>
      <c r="E376">
        <v>6.0796645702306078</v>
      </c>
      <c r="F376">
        <v>12.152112357380631</v>
      </c>
      <c r="G376">
        <v>9939</v>
      </c>
      <c r="H376">
        <v>0</v>
      </c>
      <c r="I376">
        <v>14364</v>
      </c>
      <c r="J376">
        <v>9939</v>
      </c>
      <c r="K376">
        <v>29</v>
      </c>
      <c r="L376">
        <v>41.648222317243473</v>
      </c>
      <c r="M376">
        <v>4.1428571428571432</v>
      </c>
      <c r="N376">
        <v>2399.0689655172409</v>
      </c>
      <c r="O376">
        <v>3467.1724137931028</v>
      </c>
      <c r="P376" t="s">
        <v>2403</v>
      </c>
      <c r="Q376" t="s">
        <v>2592</v>
      </c>
      <c r="R376" t="s">
        <v>2594</v>
      </c>
    </row>
    <row r="377" spans="1:18" hidden="1" x14ac:dyDescent="0.4">
      <c r="A377" t="s">
        <v>393</v>
      </c>
      <c r="B377" t="s">
        <v>1588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t="s">
        <v>2382</v>
      </c>
      <c r="M377">
        <v>0</v>
      </c>
      <c r="O377" t="s">
        <v>2383</v>
      </c>
      <c r="P377" t="s">
        <v>2384</v>
      </c>
      <c r="Q377" t="s">
        <v>2591</v>
      </c>
      <c r="R377" t="s">
        <v>2596</v>
      </c>
    </row>
    <row r="378" spans="1:18" hidden="1" x14ac:dyDescent="0.4">
      <c r="A378" t="s">
        <v>394</v>
      </c>
      <c r="B378" t="s">
        <v>1589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2382</v>
      </c>
      <c r="M378">
        <v>0</v>
      </c>
      <c r="O378" t="s">
        <v>2383</v>
      </c>
      <c r="P378" t="s">
        <v>2384</v>
      </c>
      <c r="Q378" t="s">
        <v>2591</v>
      </c>
      <c r="R378" t="s">
        <v>2596</v>
      </c>
    </row>
    <row r="379" spans="1:18" hidden="1" x14ac:dyDescent="0.4">
      <c r="A379" t="s">
        <v>395</v>
      </c>
      <c r="B379" t="s">
        <v>1590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2382</v>
      </c>
      <c r="M379">
        <v>0</v>
      </c>
      <c r="O379" t="s">
        <v>2383</v>
      </c>
      <c r="P379" t="s">
        <v>2384</v>
      </c>
      <c r="Q379" t="s">
        <v>2591</v>
      </c>
      <c r="R379" t="s">
        <v>2596</v>
      </c>
    </row>
    <row r="380" spans="1:18" hidden="1" x14ac:dyDescent="0.4">
      <c r="A380" t="s">
        <v>396</v>
      </c>
      <c r="B380" t="s">
        <v>1591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2382</v>
      </c>
      <c r="M380">
        <v>0</v>
      </c>
      <c r="O380" t="s">
        <v>2383</v>
      </c>
      <c r="P380" t="s">
        <v>2384</v>
      </c>
      <c r="Q380" t="s">
        <v>2591</v>
      </c>
      <c r="R380" t="s">
        <v>2596</v>
      </c>
    </row>
    <row r="381" spans="1:18" hidden="1" x14ac:dyDescent="0.4">
      <c r="A381" t="s">
        <v>397</v>
      </c>
      <c r="B381" t="s">
        <v>1592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2382</v>
      </c>
      <c r="M381">
        <v>0</v>
      </c>
      <c r="O381" t="s">
        <v>2383</v>
      </c>
      <c r="P381" t="s">
        <v>2384</v>
      </c>
      <c r="Q381" t="s">
        <v>2591</v>
      </c>
      <c r="R381" t="s">
        <v>2596</v>
      </c>
    </row>
    <row r="382" spans="1:18" hidden="1" x14ac:dyDescent="0.4">
      <c r="A382" t="s">
        <v>398</v>
      </c>
      <c r="B382" t="s">
        <v>1593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2382</v>
      </c>
      <c r="M382">
        <v>0</v>
      </c>
      <c r="O382" t="s">
        <v>2383</v>
      </c>
      <c r="P382" t="s">
        <v>2384</v>
      </c>
      <c r="Q382" t="s">
        <v>2591</v>
      </c>
      <c r="R382" t="s">
        <v>2596</v>
      </c>
    </row>
    <row r="383" spans="1:18" hidden="1" x14ac:dyDescent="0.4">
      <c r="A383" t="s">
        <v>399</v>
      </c>
      <c r="B383" t="s">
        <v>1594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t="s">
        <v>2382</v>
      </c>
      <c r="M383">
        <v>0</v>
      </c>
      <c r="O383" t="s">
        <v>2383</v>
      </c>
      <c r="P383" t="s">
        <v>2384</v>
      </c>
      <c r="Q383" t="s">
        <v>2591</v>
      </c>
      <c r="R383" t="s">
        <v>2596</v>
      </c>
    </row>
    <row r="384" spans="1:18" hidden="1" x14ac:dyDescent="0.4">
      <c r="A384" t="s">
        <v>400</v>
      </c>
      <c r="B384" t="s">
        <v>1595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t="s">
        <v>2382</v>
      </c>
      <c r="M384">
        <v>0</v>
      </c>
      <c r="O384" t="s">
        <v>2383</v>
      </c>
      <c r="P384" t="s">
        <v>2384</v>
      </c>
      <c r="Q384" t="s">
        <v>2591</v>
      </c>
      <c r="R384" t="s">
        <v>2596</v>
      </c>
    </row>
    <row r="385" spans="1:19" hidden="1" x14ac:dyDescent="0.4">
      <c r="A385" t="s">
        <v>401</v>
      </c>
      <c r="B385" t="s">
        <v>1596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2382</v>
      </c>
      <c r="M385">
        <v>0</v>
      </c>
      <c r="O385" t="s">
        <v>2383</v>
      </c>
      <c r="P385" t="s">
        <v>2384</v>
      </c>
      <c r="Q385" t="s">
        <v>2591</v>
      </c>
      <c r="R385" t="s">
        <v>2596</v>
      </c>
    </row>
    <row r="386" spans="1:19" hidden="1" x14ac:dyDescent="0.4">
      <c r="A386" t="s">
        <v>402</v>
      </c>
      <c r="B386" t="s">
        <v>1597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2382</v>
      </c>
      <c r="M386">
        <v>0</v>
      </c>
      <c r="O386" t="s">
        <v>2383</v>
      </c>
      <c r="P386" t="s">
        <v>2384</v>
      </c>
      <c r="Q386" t="s">
        <v>2591</v>
      </c>
      <c r="R386" t="s">
        <v>2596</v>
      </c>
    </row>
    <row r="387" spans="1:19" hidden="1" x14ac:dyDescent="0.4">
      <c r="A387" t="s">
        <v>403</v>
      </c>
      <c r="B387" t="s">
        <v>1598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t="s">
        <v>2382</v>
      </c>
      <c r="M387">
        <v>0</v>
      </c>
      <c r="O387" t="s">
        <v>2383</v>
      </c>
      <c r="P387" t="s">
        <v>2384</v>
      </c>
      <c r="Q387" t="s">
        <v>2591</v>
      </c>
      <c r="R387" t="s">
        <v>2596</v>
      </c>
    </row>
    <row r="388" spans="1:19" hidden="1" x14ac:dyDescent="0.4">
      <c r="A388" t="s">
        <v>404</v>
      </c>
      <c r="B388" t="s">
        <v>1599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2382</v>
      </c>
      <c r="M388">
        <v>0</v>
      </c>
      <c r="O388" t="s">
        <v>2383</v>
      </c>
      <c r="P388" t="s">
        <v>2384</v>
      </c>
      <c r="Q388" t="s">
        <v>2591</v>
      </c>
      <c r="R388" t="s">
        <v>2596</v>
      </c>
    </row>
    <row r="389" spans="1:19" x14ac:dyDescent="0.4">
      <c r="A389" s="192" t="s">
        <v>1170</v>
      </c>
      <c r="B389" s="3" t="s">
        <v>2332</v>
      </c>
      <c r="C389" s="5">
        <v>0</v>
      </c>
      <c r="D389" s="5">
        <v>4852.320675105485</v>
      </c>
      <c r="E389" s="5">
        <v>0</v>
      </c>
      <c r="F389" s="5">
        <v>42.041739130434777</v>
      </c>
      <c r="G389" s="5">
        <v>0</v>
      </c>
      <c r="H389" s="5">
        <v>0</v>
      </c>
      <c r="I389" s="5">
        <v>0</v>
      </c>
      <c r="J389" s="5">
        <v>0</v>
      </c>
      <c r="K389" s="5">
        <v>2040</v>
      </c>
      <c r="L389" s="5">
        <v>0</v>
      </c>
      <c r="M389" s="6">
        <v>291.42857142857139</v>
      </c>
      <c r="N389" s="6">
        <v>0</v>
      </c>
      <c r="O389" s="5">
        <v>0</v>
      </c>
      <c r="P389" s="4" t="s">
        <v>2586</v>
      </c>
      <c r="Q389" s="3" t="s">
        <v>2593</v>
      </c>
      <c r="R389" s="3" t="s">
        <v>2596</v>
      </c>
      <c r="S389" t="e">
        <f>VLOOKUP(B389,Sheet3!B:N,14,FALSE)</f>
        <v>#N/A</v>
      </c>
    </row>
    <row r="390" spans="1:19" hidden="1" x14ac:dyDescent="0.4">
      <c r="A390" t="s">
        <v>406</v>
      </c>
      <c r="B390" t="s">
        <v>1601</v>
      </c>
      <c r="C390">
        <v>945</v>
      </c>
      <c r="D390">
        <v>0</v>
      </c>
      <c r="E390">
        <v>3.0687830687830688</v>
      </c>
      <c r="F390">
        <v>0</v>
      </c>
      <c r="G390">
        <v>9379</v>
      </c>
      <c r="H390">
        <v>0</v>
      </c>
      <c r="I390">
        <v>9380</v>
      </c>
      <c r="J390">
        <v>9379</v>
      </c>
      <c r="K390">
        <v>27</v>
      </c>
      <c r="L390" t="s">
        <v>2382</v>
      </c>
      <c r="M390">
        <v>3.8571428571428572</v>
      </c>
      <c r="N390">
        <v>2431.5925925925931</v>
      </c>
      <c r="O390">
        <v>2431.8518518518522</v>
      </c>
      <c r="P390" t="s">
        <v>2405</v>
      </c>
      <c r="Q390" t="s">
        <v>2592</v>
      </c>
      <c r="R390" t="s">
        <v>2594</v>
      </c>
    </row>
    <row r="391" spans="1:19" hidden="1" x14ac:dyDescent="0.4">
      <c r="A391" t="s">
        <v>407</v>
      </c>
      <c r="B391" t="s">
        <v>1602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t="s">
        <v>2382</v>
      </c>
      <c r="M391">
        <v>0</v>
      </c>
      <c r="O391" t="s">
        <v>2383</v>
      </c>
      <c r="P391" t="s">
        <v>2384</v>
      </c>
      <c r="Q391" t="s">
        <v>2591</v>
      </c>
      <c r="R391" t="s">
        <v>2596</v>
      </c>
    </row>
    <row r="392" spans="1:19" hidden="1" x14ac:dyDescent="0.4">
      <c r="A392" t="s">
        <v>408</v>
      </c>
      <c r="B392" t="s">
        <v>1603</v>
      </c>
      <c r="C392">
        <v>3888.6669999999999</v>
      </c>
      <c r="D392">
        <v>4784.7479633921876</v>
      </c>
      <c r="E392">
        <v>16.38093464932842</v>
      </c>
      <c r="F392">
        <v>13.313135924267019</v>
      </c>
      <c r="G392">
        <v>859</v>
      </c>
      <c r="H392">
        <v>11525</v>
      </c>
      <c r="I392">
        <v>12856</v>
      </c>
      <c r="J392">
        <v>12384</v>
      </c>
      <c r="K392">
        <v>630</v>
      </c>
      <c r="L392">
        <v>2.5882241018229628</v>
      </c>
      <c r="M392">
        <v>90</v>
      </c>
      <c r="N392">
        <v>137.6</v>
      </c>
      <c r="O392">
        <v>142.84444444444441</v>
      </c>
      <c r="P392" t="s">
        <v>2406</v>
      </c>
      <c r="Q392" t="s">
        <v>2592</v>
      </c>
      <c r="R392" t="s">
        <v>2594</v>
      </c>
    </row>
    <row r="393" spans="1:19" hidden="1" x14ac:dyDescent="0.4">
      <c r="A393" t="s">
        <v>409</v>
      </c>
      <c r="B393" t="s">
        <v>1604</v>
      </c>
      <c r="C393">
        <v>4641</v>
      </c>
      <c r="D393">
        <v>699.34961316927286</v>
      </c>
      <c r="E393">
        <v>3.296703296703297</v>
      </c>
      <c r="F393">
        <v>21.877469740298171</v>
      </c>
      <c r="G393">
        <v>4663</v>
      </c>
      <c r="H393">
        <v>4063</v>
      </c>
      <c r="I393">
        <v>9263</v>
      </c>
      <c r="J393">
        <v>8726</v>
      </c>
      <c r="K393">
        <v>153</v>
      </c>
      <c r="L393">
        <v>12.47730725188509</v>
      </c>
      <c r="M393">
        <v>21.857142857142861</v>
      </c>
      <c r="N393">
        <v>399.22875816993462</v>
      </c>
      <c r="O393">
        <v>423.79738562091501</v>
      </c>
      <c r="P393" t="s">
        <v>2407</v>
      </c>
      <c r="Q393" t="s">
        <v>2592</v>
      </c>
      <c r="R393" t="s">
        <v>2594</v>
      </c>
    </row>
    <row r="394" spans="1:19" hidden="1" x14ac:dyDescent="0.4">
      <c r="A394" t="s">
        <v>410</v>
      </c>
      <c r="B394" t="s">
        <v>1605</v>
      </c>
      <c r="C394">
        <v>27.332999999999998</v>
      </c>
      <c r="D394">
        <v>0</v>
      </c>
      <c r="E394">
        <v>0</v>
      </c>
      <c r="F394">
        <v>0</v>
      </c>
      <c r="G394">
        <v>4</v>
      </c>
      <c r="H394">
        <v>0</v>
      </c>
      <c r="I394">
        <v>4</v>
      </c>
      <c r="J394">
        <v>4</v>
      </c>
      <c r="K394">
        <v>0</v>
      </c>
      <c r="L394" t="s">
        <v>2382</v>
      </c>
      <c r="M394">
        <v>0</v>
      </c>
      <c r="O394" t="s">
        <v>2383</v>
      </c>
      <c r="P394" t="s">
        <v>2384</v>
      </c>
      <c r="Q394" t="s">
        <v>2591</v>
      </c>
      <c r="R394" t="s">
        <v>2596</v>
      </c>
    </row>
    <row r="395" spans="1:19" hidden="1" x14ac:dyDescent="0.4">
      <c r="A395" t="s">
        <v>411</v>
      </c>
      <c r="B395" t="s">
        <v>1606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s">
        <v>2382</v>
      </c>
      <c r="M395">
        <v>0</v>
      </c>
      <c r="O395" t="s">
        <v>2383</v>
      </c>
      <c r="P395" t="s">
        <v>2384</v>
      </c>
      <c r="Q395" t="s">
        <v>2591</v>
      </c>
      <c r="R395" t="s">
        <v>2596</v>
      </c>
    </row>
    <row r="396" spans="1:19" hidden="1" x14ac:dyDescent="0.4">
      <c r="A396" t="s">
        <v>412</v>
      </c>
      <c r="B396" t="s">
        <v>1607</v>
      </c>
      <c r="C396">
        <v>1187</v>
      </c>
      <c r="D396">
        <v>1866.400778009345</v>
      </c>
      <c r="E396">
        <v>21.398483572030329</v>
      </c>
      <c r="F396">
        <v>13.609081339481101</v>
      </c>
      <c r="G396">
        <v>2912</v>
      </c>
      <c r="H396">
        <v>0</v>
      </c>
      <c r="I396">
        <v>3546</v>
      </c>
      <c r="J396">
        <v>2912</v>
      </c>
      <c r="K396">
        <v>253</v>
      </c>
      <c r="L396">
        <v>1.5602222386050779</v>
      </c>
      <c r="M396">
        <v>36.142857142857153</v>
      </c>
      <c r="N396">
        <v>80.569169960474298</v>
      </c>
      <c r="O396">
        <v>98.110671936758891</v>
      </c>
      <c r="P396" t="s">
        <v>2408</v>
      </c>
      <c r="Q396" t="s">
        <v>2594</v>
      </c>
      <c r="R396" t="s">
        <v>2594</v>
      </c>
    </row>
    <row r="397" spans="1:19" hidden="1" x14ac:dyDescent="0.4">
      <c r="A397" t="s">
        <v>413</v>
      </c>
      <c r="B397" t="s">
        <v>1608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2382</v>
      </c>
      <c r="M397">
        <v>0</v>
      </c>
      <c r="O397" t="s">
        <v>2383</v>
      </c>
      <c r="P397" t="s">
        <v>2384</v>
      </c>
      <c r="Q397" t="s">
        <v>2591</v>
      </c>
      <c r="R397" t="s">
        <v>2596</v>
      </c>
    </row>
    <row r="398" spans="1:19" hidden="1" x14ac:dyDescent="0.4">
      <c r="A398" t="s">
        <v>414</v>
      </c>
      <c r="B398" t="s">
        <v>1609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2382</v>
      </c>
      <c r="M398">
        <v>0</v>
      </c>
      <c r="O398" t="s">
        <v>2383</v>
      </c>
      <c r="P398" t="s">
        <v>2384</v>
      </c>
      <c r="Q398" t="s">
        <v>2591</v>
      </c>
      <c r="R398" t="s">
        <v>2596</v>
      </c>
    </row>
    <row r="399" spans="1:19" hidden="1" x14ac:dyDescent="0.4">
      <c r="A399" t="s">
        <v>415</v>
      </c>
      <c r="B399" t="s">
        <v>1610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2382</v>
      </c>
      <c r="M399">
        <v>0</v>
      </c>
      <c r="O399" t="s">
        <v>2383</v>
      </c>
      <c r="P399" t="s">
        <v>2384</v>
      </c>
      <c r="Q399" t="s">
        <v>2591</v>
      </c>
      <c r="R399" t="s">
        <v>2596</v>
      </c>
    </row>
    <row r="400" spans="1:19" hidden="1" x14ac:dyDescent="0.4">
      <c r="A400" t="s">
        <v>416</v>
      </c>
      <c r="B400" t="s">
        <v>1611</v>
      </c>
      <c r="C400">
        <v>54.667000000000002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2382</v>
      </c>
      <c r="M400">
        <v>0</v>
      </c>
      <c r="O400" t="s">
        <v>2383</v>
      </c>
      <c r="P400" t="s">
        <v>2384</v>
      </c>
      <c r="Q400" t="s">
        <v>2591</v>
      </c>
      <c r="R400" t="s">
        <v>2596</v>
      </c>
    </row>
    <row r="401" spans="1:19" hidden="1" x14ac:dyDescent="0.4">
      <c r="A401" t="s">
        <v>417</v>
      </c>
      <c r="B401" t="s">
        <v>1612</v>
      </c>
      <c r="C401">
        <v>143.667</v>
      </c>
      <c r="D401">
        <v>0</v>
      </c>
      <c r="E401">
        <v>8.3526488337614069</v>
      </c>
      <c r="F401">
        <v>0</v>
      </c>
      <c r="G401">
        <v>0</v>
      </c>
      <c r="H401">
        <v>3130</v>
      </c>
      <c r="I401">
        <v>3306</v>
      </c>
      <c r="J401">
        <v>3130</v>
      </c>
      <c r="K401">
        <v>12</v>
      </c>
      <c r="L401" t="s">
        <v>2382</v>
      </c>
      <c r="M401">
        <v>1.714285714285714</v>
      </c>
      <c r="N401">
        <v>1825.833333333333</v>
      </c>
      <c r="O401">
        <v>1928.5</v>
      </c>
      <c r="P401" t="s">
        <v>2409</v>
      </c>
      <c r="Q401" t="s">
        <v>2592</v>
      </c>
      <c r="R401" t="s">
        <v>2594</v>
      </c>
    </row>
    <row r="402" spans="1:19" hidden="1" x14ac:dyDescent="0.4">
      <c r="A402" t="s">
        <v>418</v>
      </c>
      <c r="B402" t="s">
        <v>1613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2382</v>
      </c>
      <c r="M402">
        <v>0</v>
      </c>
      <c r="O402" t="s">
        <v>2383</v>
      </c>
      <c r="P402" t="s">
        <v>2384</v>
      </c>
      <c r="Q402" t="s">
        <v>2591</v>
      </c>
      <c r="R402" t="s">
        <v>2596</v>
      </c>
    </row>
    <row r="403" spans="1:19" hidden="1" x14ac:dyDescent="0.4">
      <c r="A403" t="s">
        <v>419</v>
      </c>
      <c r="B403" t="s">
        <v>1614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2382</v>
      </c>
      <c r="M403">
        <v>0</v>
      </c>
      <c r="O403" t="s">
        <v>2383</v>
      </c>
      <c r="P403" t="s">
        <v>2384</v>
      </c>
      <c r="Q403" t="s">
        <v>2591</v>
      </c>
      <c r="R403" t="s">
        <v>2596</v>
      </c>
    </row>
    <row r="404" spans="1:19" hidden="1" x14ac:dyDescent="0.4">
      <c r="A404" t="s">
        <v>420</v>
      </c>
      <c r="B404" t="s">
        <v>1615</v>
      </c>
      <c r="C404">
        <v>0</v>
      </c>
      <c r="D404">
        <v>1000</v>
      </c>
      <c r="E404">
        <v>0</v>
      </c>
      <c r="F404">
        <v>0</v>
      </c>
      <c r="G404">
        <v>1000</v>
      </c>
      <c r="H404">
        <v>0</v>
      </c>
      <c r="I404">
        <v>1000</v>
      </c>
      <c r="J404">
        <v>1000</v>
      </c>
      <c r="K404">
        <v>0</v>
      </c>
      <c r="L404">
        <v>1</v>
      </c>
      <c r="M404">
        <v>0</v>
      </c>
      <c r="O404" t="s">
        <v>2383</v>
      </c>
      <c r="P404" t="s">
        <v>2384</v>
      </c>
      <c r="Q404" t="s">
        <v>2591</v>
      </c>
      <c r="R404" t="s">
        <v>2596</v>
      </c>
    </row>
    <row r="405" spans="1:19" x14ac:dyDescent="0.4">
      <c r="A405" s="193" t="s">
        <v>714</v>
      </c>
      <c r="B405" s="189" t="s">
        <v>1908</v>
      </c>
      <c r="C405" s="5">
        <v>2107</v>
      </c>
      <c r="D405" s="5">
        <v>3377.732542157361</v>
      </c>
      <c r="E405" s="5">
        <v>20.5030849549122</v>
      </c>
      <c r="F405" s="5">
        <v>12.78964496472776</v>
      </c>
      <c r="G405" s="5">
        <v>66</v>
      </c>
      <c r="H405" s="5">
        <v>1</v>
      </c>
      <c r="I405" s="5">
        <v>611</v>
      </c>
      <c r="J405" s="5">
        <v>67</v>
      </c>
      <c r="K405" s="5">
        <v>428</v>
      </c>
      <c r="L405" s="5">
        <v>1.9835791959184262E-2</v>
      </c>
      <c r="M405" s="6">
        <v>61.142857142857153</v>
      </c>
      <c r="N405" s="6">
        <v>1.095794392523364</v>
      </c>
      <c r="O405" s="5">
        <v>9.9929906542056077</v>
      </c>
      <c r="P405" s="4" t="s">
        <v>2495</v>
      </c>
      <c r="Q405" s="3" t="s">
        <v>2593</v>
      </c>
      <c r="R405" s="3" t="s">
        <v>2597</v>
      </c>
      <c r="S405" t="e">
        <f>VLOOKUP(B405,Sheet3!B:N,14,FALSE)</f>
        <v>#REF!</v>
      </c>
    </row>
    <row r="406" spans="1:19" hidden="1" x14ac:dyDescent="0.4">
      <c r="A406" t="s">
        <v>422</v>
      </c>
      <c r="B406" t="s">
        <v>1617</v>
      </c>
      <c r="C406">
        <v>1392.3330000000001</v>
      </c>
      <c r="D406">
        <v>1497.3080246887339</v>
      </c>
      <c r="E406">
        <v>14.005270290943329</v>
      </c>
      <c r="F406">
        <v>13.023372397976519</v>
      </c>
      <c r="G406">
        <v>3918</v>
      </c>
      <c r="H406">
        <v>865</v>
      </c>
      <c r="I406">
        <v>5084</v>
      </c>
      <c r="J406">
        <v>4783</v>
      </c>
      <c r="K406">
        <v>195</v>
      </c>
      <c r="L406">
        <v>3.194399496385727</v>
      </c>
      <c r="M406">
        <v>27.857142857142861</v>
      </c>
      <c r="N406">
        <v>171.69743589743589</v>
      </c>
      <c r="O406">
        <v>182.50256410256409</v>
      </c>
      <c r="P406" t="s">
        <v>2411</v>
      </c>
      <c r="Q406" t="s">
        <v>2592</v>
      </c>
      <c r="R406" t="s">
        <v>2594</v>
      </c>
    </row>
    <row r="407" spans="1:19" hidden="1" x14ac:dyDescent="0.4">
      <c r="A407" t="s">
        <v>423</v>
      </c>
      <c r="B407" t="s">
        <v>1618</v>
      </c>
      <c r="C407">
        <v>35.667000000000002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2382</v>
      </c>
      <c r="M407">
        <v>0</v>
      </c>
      <c r="O407" t="s">
        <v>2383</v>
      </c>
      <c r="P407" t="s">
        <v>2384</v>
      </c>
      <c r="Q407" t="s">
        <v>2591</v>
      </c>
      <c r="R407" t="s">
        <v>2596</v>
      </c>
    </row>
    <row r="408" spans="1:19" x14ac:dyDescent="0.4">
      <c r="A408" s="193" t="s">
        <v>405</v>
      </c>
      <c r="B408" s="189" t="s">
        <v>1600</v>
      </c>
      <c r="C408" s="5">
        <v>2568</v>
      </c>
      <c r="D408" s="5">
        <v>0</v>
      </c>
      <c r="E408" s="5">
        <v>14.79750778816199</v>
      </c>
      <c r="F408" s="5">
        <v>0</v>
      </c>
      <c r="G408" s="5">
        <v>0</v>
      </c>
      <c r="H408" s="5">
        <v>142</v>
      </c>
      <c r="I408" s="5">
        <v>570</v>
      </c>
      <c r="J408" s="5">
        <v>142</v>
      </c>
      <c r="K408" s="5">
        <v>380</v>
      </c>
      <c r="L408" s="5" t="s">
        <v>2382</v>
      </c>
      <c r="M408" s="6">
        <v>54.285714285714278</v>
      </c>
      <c r="N408" s="6">
        <v>2.61578947368421</v>
      </c>
      <c r="O408" s="5">
        <v>10.5</v>
      </c>
      <c r="P408" s="4" t="s">
        <v>2404</v>
      </c>
      <c r="Q408" s="3" t="s">
        <v>2593</v>
      </c>
      <c r="R408" s="3" t="s">
        <v>2597</v>
      </c>
      <c r="S408" t="e">
        <f>VLOOKUP(B408,Sheet3!B:N,14,FALSE)</f>
        <v>#REF!</v>
      </c>
    </row>
    <row r="409" spans="1:19" hidden="1" x14ac:dyDescent="0.4">
      <c r="A409" t="s">
        <v>425</v>
      </c>
      <c r="B409" t="s">
        <v>1620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t="s">
        <v>2382</v>
      </c>
      <c r="M409">
        <v>0</v>
      </c>
      <c r="O409" t="s">
        <v>2383</v>
      </c>
      <c r="P409" t="s">
        <v>2384</v>
      </c>
      <c r="Q409" t="s">
        <v>2591</v>
      </c>
      <c r="R409" t="s">
        <v>2596</v>
      </c>
    </row>
    <row r="410" spans="1:19" hidden="1" x14ac:dyDescent="0.4">
      <c r="A410" t="s">
        <v>426</v>
      </c>
      <c r="B410" t="s">
        <v>1621</v>
      </c>
      <c r="C410">
        <v>1052.6669999999999</v>
      </c>
      <c r="D410">
        <v>1759.9791053101419</v>
      </c>
      <c r="E410">
        <v>19.664338295016371</v>
      </c>
      <c r="F410">
        <v>11.76150326872901</v>
      </c>
      <c r="G410">
        <v>8574</v>
      </c>
      <c r="H410">
        <v>3489</v>
      </c>
      <c r="I410">
        <v>12480</v>
      </c>
      <c r="J410">
        <v>12063</v>
      </c>
      <c r="K410">
        <v>205</v>
      </c>
      <c r="L410">
        <v>6.8540586439941107</v>
      </c>
      <c r="M410">
        <v>29.285714285714281</v>
      </c>
      <c r="N410">
        <v>411.90731707317082</v>
      </c>
      <c r="O410">
        <v>426.14634146341467</v>
      </c>
      <c r="P410" t="s">
        <v>2413</v>
      </c>
      <c r="Q410" t="s">
        <v>2592</v>
      </c>
      <c r="R410" t="s">
        <v>2594</v>
      </c>
    </row>
    <row r="411" spans="1:19" hidden="1" x14ac:dyDescent="0.4">
      <c r="A411" t="s">
        <v>427</v>
      </c>
      <c r="B411" t="s">
        <v>1622</v>
      </c>
      <c r="C411">
        <v>0</v>
      </c>
      <c r="D411">
        <v>1</v>
      </c>
      <c r="E411">
        <v>0</v>
      </c>
      <c r="F411">
        <v>0</v>
      </c>
      <c r="G411">
        <v>2124</v>
      </c>
      <c r="H411">
        <v>0</v>
      </c>
      <c r="I411">
        <v>6821</v>
      </c>
      <c r="J411">
        <v>2124</v>
      </c>
      <c r="K411">
        <v>0</v>
      </c>
      <c r="L411">
        <v>2124</v>
      </c>
      <c r="M411">
        <v>0</v>
      </c>
      <c r="O411" t="s">
        <v>2383</v>
      </c>
      <c r="P411" t="s">
        <v>2384</v>
      </c>
      <c r="Q411" t="s">
        <v>2591</v>
      </c>
      <c r="R411" t="s">
        <v>2596</v>
      </c>
    </row>
    <row r="412" spans="1:19" hidden="1" x14ac:dyDescent="0.4">
      <c r="A412" t="s">
        <v>428</v>
      </c>
      <c r="B412" t="s">
        <v>1623</v>
      </c>
      <c r="C412">
        <v>657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 t="s">
        <v>2382</v>
      </c>
      <c r="M412">
        <v>0</v>
      </c>
      <c r="O412" t="s">
        <v>2383</v>
      </c>
      <c r="P412" t="s">
        <v>2384</v>
      </c>
      <c r="Q412" t="s">
        <v>2591</v>
      </c>
      <c r="R412" t="s">
        <v>2596</v>
      </c>
    </row>
    <row r="413" spans="1:19" hidden="1" x14ac:dyDescent="0.4">
      <c r="A413" t="s">
        <v>429</v>
      </c>
      <c r="B413" t="s">
        <v>1624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t="s">
        <v>2382</v>
      </c>
      <c r="M413">
        <v>0</v>
      </c>
      <c r="O413" t="s">
        <v>2383</v>
      </c>
      <c r="P413" t="s">
        <v>2384</v>
      </c>
      <c r="Q413" t="s">
        <v>2591</v>
      </c>
      <c r="R413" t="s">
        <v>2596</v>
      </c>
    </row>
    <row r="414" spans="1:19" hidden="1" x14ac:dyDescent="0.4">
      <c r="A414" t="s">
        <v>430</v>
      </c>
      <c r="B414" t="s">
        <v>1625</v>
      </c>
      <c r="C414">
        <v>307.33300000000003</v>
      </c>
      <c r="D414">
        <v>0</v>
      </c>
      <c r="E414">
        <v>0</v>
      </c>
      <c r="F414">
        <v>0</v>
      </c>
      <c r="G414">
        <v>90</v>
      </c>
      <c r="H414">
        <v>0</v>
      </c>
      <c r="I414">
        <v>92</v>
      </c>
      <c r="J414">
        <v>90</v>
      </c>
      <c r="K414">
        <v>0</v>
      </c>
      <c r="L414" t="s">
        <v>2382</v>
      </c>
      <c r="M414">
        <v>0</v>
      </c>
      <c r="O414" t="s">
        <v>2383</v>
      </c>
      <c r="P414" t="s">
        <v>2384</v>
      </c>
      <c r="Q414" t="s">
        <v>2591</v>
      </c>
      <c r="R414" t="s">
        <v>2596</v>
      </c>
    </row>
    <row r="415" spans="1:19" hidden="1" x14ac:dyDescent="0.4">
      <c r="A415" t="s">
        <v>431</v>
      </c>
      <c r="B415" t="s">
        <v>1626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2382</v>
      </c>
      <c r="M415">
        <v>0</v>
      </c>
      <c r="O415" t="s">
        <v>2383</v>
      </c>
      <c r="P415" t="s">
        <v>2384</v>
      </c>
      <c r="Q415" t="s">
        <v>2591</v>
      </c>
      <c r="R415" t="s">
        <v>2596</v>
      </c>
    </row>
    <row r="416" spans="1:19" hidden="1" x14ac:dyDescent="0.4">
      <c r="A416" t="s">
        <v>432</v>
      </c>
      <c r="B416" t="s">
        <v>1627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s">
        <v>2382</v>
      </c>
      <c r="M416">
        <v>0</v>
      </c>
      <c r="O416" t="s">
        <v>2383</v>
      </c>
      <c r="P416" t="s">
        <v>2384</v>
      </c>
      <c r="Q416" t="s">
        <v>2591</v>
      </c>
      <c r="R416" t="s">
        <v>2596</v>
      </c>
    </row>
    <row r="417" spans="1:18" hidden="1" x14ac:dyDescent="0.4">
      <c r="A417" t="s">
        <v>433</v>
      </c>
      <c r="B417" t="s">
        <v>1628</v>
      </c>
      <c r="C417">
        <v>1886.3330000000001</v>
      </c>
      <c r="D417">
        <v>1598.5340133744969</v>
      </c>
      <c r="E417">
        <v>17.70631166395329</v>
      </c>
      <c r="F417">
        <v>20.89414408486234</v>
      </c>
      <c r="G417">
        <v>4891</v>
      </c>
      <c r="H417">
        <v>0</v>
      </c>
      <c r="I417">
        <v>4891</v>
      </c>
      <c r="J417">
        <v>4891</v>
      </c>
      <c r="K417">
        <v>334</v>
      </c>
      <c r="L417">
        <v>3.0596784047623262</v>
      </c>
      <c r="M417">
        <v>47.714285714285722</v>
      </c>
      <c r="N417">
        <v>102.5059880239521</v>
      </c>
      <c r="O417">
        <v>102.5059880239521</v>
      </c>
      <c r="P417" t="s">
        <v>2414</v>
      </c>
      <c r="Q417" t="s">
        <v>2592</v>
      </c>
      <c r="R417" t="s">
        <v>2594</v>
      </c>
    </row>
    <row r="418" spans="1:18" hidden="1" x14ac:dyDescent="0.4">
      <c r="A418" t="s">
        <v>434</v>
      </c>
      <c r="B418" t="s">
        <v>1629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2382</v>
      </c>
      <c r="M418">
        <v>0</v>
      </c>
      <c r="O418" t="s">
        <v>2383</v>
      </c>
      <c r="P418" t="s">
        <v>2384</v>
      </c>
      <c r="Q418" t="s">
        <v>2591</v>
      </c>
      <c r="R418" t="s">
        <v>2596</v>
      </c>
    </row>
    <row r="419" spans="1:18" hidden="1" x14ac:dyDescent="0.4">
      <c r="A419" t="s">
        <v>435</v>
      </c>
      <c r="B419" t="s">
        <v>1630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2382</v>
      </c>
      <c r="M419">
        <v>0</v>
      </c>
      <c r="O419" t="s">
        <v>2383</v>
      </c>
      <c r="P419" t="s">
        <v>2384</v>
      </c>
      <c r="Q419" t="s">
        <v>2591</v>
      </c>
      <c r="R419" t="s">
        <v>2596</v>
      </c>
    </row>
    <row r="420" spans="1:18" hidden="1" x14ac:dyDescent="0.4">
      <c r="A420" t="s">
        <v>436</v>
      </c>
      <c r="B420" t="s">
        <v>1631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2382</v>
      </c>
      <c r="M420">
        <v>0</v>
      </c>
      <c r="O420" t="s">
        <v>2383</v>
      </c>
      <c r="P420" t="s">
        <v>2384</v>
      </c>
      <c r="Q420" t="s">
        <v>2591</v>
      </c>
      <c r="R420" t="s">
        <v>2596</v>
      </c>
    </row>
    <row r="421" spans="1:18" hidden="1" x14ac:dyDescent="0.4">
      <c r="A421" t="s">
        <v>437</v>
      </c>
      <c r="B421" t="s">
        <v>1632</v>
      </c>
      <c r="C421">
        <v>1855</v>
      </c>
      <c r="D421">
        <v>0</v>
      </c>
      <c r="E421">
        <v>1.401617250673854</v>
      </c>
      <c r="F421">
        <v>0</v>
      </c>
      <c r="G421">
        <v>3341</v>
      </c>
      <c r="H421">
        <v>0</v>
      </c>
      <c r="I421">
        <v>3341</v>
      </c>
      <c r="J421">
        <v>3341</v>
      </c>
      <c r="K421">
        <v>26</v>
      </c>
      <c r="L421" t="s">
        <v>2382</v>
      </c>
      <c r="M421">
        <v>3.714285714285714</v>
      </c>
      <c r="N421">
        <v>899.5</v>
      </c>
      <c r="O421">
        <v>899.5</v>
      </c>
      <c r="P421" t="s">
        <v>2415</v>
      </c>
      <c r="Q421" t="s">
        <v>2592</v>
      </c>
      <c r="R421" t="s">
        <v>2594</v>
      </c>
    </row>
    <row r="422" spans="1:18" hidden="1" x14ac:dyDescent="0.4">
      <c r="A422" t="s">
        <v>438</v>
      </c>
      <c r="B422" t="s">
        <v>1633</v>
      </c>
      <c r="C422">
        <v>617.33299999999997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t="s">
        <v>2382</v>
      </c>
      <c r="M422">
        <v>0</v>
      </c>
      <c r="O422" t="s">
        <v>2383</v>
      </c>
      <c r="P422" t="s">
        <v>2384</v>
      </c>
      <c r="Q422" t="s">
        <v>2591</v>
      </c>
      <c r="R422" t="s">
        <v>2596</v>
      </c>
    </row>
    <row r="423" spans="1:18" hidden="1" x14ac:dyDescent="0.4">
      <c r="A423" t="s">
        <v>439</v>
      </c>
      <c r="B423" t="s">
        <v>1634</v>
      </c>
      <c r="C423">
        <v>0</v>
      </c>
      <c r="D423">
        <v>0</v>
      </c>
      <c r="E423">
        <v>0</v>
      </c>
      <c r="F423">
        <v>0</v>
      </c>
      <c r="G423">
        <v>2</v>
      </c>
      <c r="H423">
        <v>0</v>
      </c>
      <c r="I423">
        <v>2</v>
      </c>
      <c r="J423">
        <v>2</v>
      </c>
      <c r="K423">
        <v>0</v>
      </c>
      <c r="L423" t="s">
        <v>2382</v>
      </c>
      <c r="M423">
        <v>0</v>
      </c>
      <c r="O423" t="s">
        <v>2383</v>
      </c>
      <c r="P423" t="s">
        <v>2384</v>
      </c>
      <c r="Q423" t="s">
        <v>2591</v>
      </c>
      <c r="R423" t="s">
        <v>2596</v>
      </c>
    </row>
    <row r="424" spans="1:18" hidden="1" x14ac:dyDescent="0.4">
      <c r="A424" t="s">
        <v>440</v>
      </c>
      <c r="B424" t="s">
        <v>1635</v>
      </c>
      <c r="C424">
        <v>1606</v>
      </c>
      <c r="D424">
        <v>0</v>
      </c>
      <c r="E424">
        <v>0</v>
      </c>
      <c r="F424">
        <v>0</v>
      </c>
      <c r="G424">
        <v>8578</v>
      </c>
      <c r="H424">
        <v>0</v>
      </c>
      <c r="I424">
        <v>8578</v>
      </c>
      <c r="J424">
        <v>8578</v>
      </c>
      <c r="K424">
        <v>0</v>
      </c>
      <c r="L424" t="s">
        <v>2382</v>
      </c>
      <c r="M424">
        <v>0</v>
      </c>
      <c r="O424" t="s">
        <v>2383</v>
      </c>
      <c r="P424" t="s">
        <v>2384</v>
      </c>
      <c r="Q424" t="s">
        <v>2591</v>
      </c>
      <c r="R424" t="s">
        <v>2596</v>
      </c>
    </row>
    <row r="425" spans="1:18" hidden="1" x14ac:dyDescent="0.4">
      <c r="A425" t="s">
        <v>441</v>
      </c>
      <c r="B425" t="s">
        <v>1636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464</v>
      </c>
      <c r="J425">
        <v>0</v>
      </c>
      <c r="K425">
        <v>0</v>
      </c>
      <c r="L425" t="s">
        <v>2382</v>
      </c>
      <c r="M425">
        <v>0</v>
      </c>
      <c r="O425" t="s">
        <v>2383</v>
      </c>
      <c r="P425" t="s">
        <v>2384</v>
      </c>
      <c r="Q425" t="s">
        <v>2591</v>
      </c>
      <c r="R425" t="s">
        <v>2596</v>
      </c>
    </row>
    <row r="426" spans="1:18" hidden="1" x14ac:dyDescent="0.4">
      <c r="A426" t="s">
        <v>442</v>
      </c>
      <c r="B426" t="s">
        <v>1637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2382</v>
      </c>
      <c r="M426">
        <v>0</v>
      </c>
      <c r="O426" t="s">
        <v>2383</v>
      </c>
      <c r="P426" t="s">
        <v>2384</v>
      </c>
      <c r="Q426" t="s">
        <v>2591</v>
      </c>
      <c r="R426" t="s">
        <v>2596</v>
      </c>
    </row>
    <row r="427" spans="1:18" hidden="1" x14ac:dyDescent="0.4">
      <c r="A427" t="s">
        <v>443</v>
      </c>
      <c r="B427" t="s">
        <v>1638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2382</v>
      </c>
      <c r="M427">
        <v>0</v>
      </c>
      <c r="O427" t="s">
        <v>2383</v>
      </c>
      <c r="P427" t="s">
        <v>2384</v>
      </c>
      <c r="Q427" t="s">
        <v>2591</v>
      </c>
      <c r="R427" t="s">
        <v>2596</v>
      </c>
    </row>
    <row r="428" spans="1:18" hidden="1" x14ac:dyDescent="0.4">
      <c r="A428" t="s">
        <v>444</v>
      </c>
      <c r="B428" t="s">
        <v>1639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2382</v>
      </c>
      <c r="M428">
        <v>0</v>
      </c>
      <c r="O428" t="s">
        <v>2383</v>
      </c>
      <c r="P428" t="s">
        <v>2384</v>
      </c>
      <c r="Q428" t="s">
        <v>2591</v>
      </c>
      <c r="R428" t="s">
        <v>2596</v>
      </c>
    </row>
    <row r="429" spans="1:18" hidden="1" x14ac:dyDescent="0.4">
      <c r="A429" t="s">
        <v>445</v>
      </c>
      <c r="B429" t="s">
        <v>1640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t="s">
        <v>2382</v>
      </c>
      <c r="M429">
        <v>0</v>
      </c>
      <c r="O429" t="s">
        <v>2383</v>
      </c>
      <c r="P429" t="s">
        <v>2384</v>
      </c>
      <c r="Q429" t="s">
        <v>2591</v>
      </c>
      <c r="R429" t="s">
        <v>2596</v>
      </c>
    </row>
    <row r="430" spans="1:18" hidden="1" x14ac:dyDescent="0.4">
      <c r="A430" t="s">
        <v>446</v>
      </c>
      <c r="B430" t="s">
        <v>1641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t="s">
        <v>2382</v>
      </c>
      <c r="M430">
        <v>0</v>
      </c>
      <c r="O430" t="s">
        <v>2383</v>
      </c>
      <c r="P430" t="s">
        <v>2384</v>
      </c>
      <c r="Q430" t="s">
        <v>2591</v>
      </c>
      <c r="R430" t="s">
        <v>2596</v>
      </c>
    </row>
    <row r="431" spans="1:18" hidden="1" x14ac:dyDescent="0.4">
      <c r="A431" t="s">
        <v>447</v>
      </c>
      <c r="B431" t="s">
        <v>1642</v>
      </c>
      <c r="C431">
        <v>3716.6669999999999</v>
      </c>
      <c r="D431">
        <v>2016.5037800049261</v>
      </c>
      <c r="E431">
        <v>20.340805350600419</v>
      </c>
      <c r="F431">
        <v>37.490631433289607</v>
      </c>
      <c r="G431">
        <v>1212</v>
      </c>
      <c r="H431">
        <v>5217</v>
      </c>
      <c r="I431">
        <v>10302</v>
      </c>
      <c r="J431">
        <v>6429</v>
      </c>
      <c r="K431">
        <v>753</v>
      </c>
      <c r="L431">
        <v>3.1881913952991918</v>
      </c>
      <c r="M431">
        <v>107.5714285714286</v>
      </c>
      <c r="N431">
        <v>59.764940239043817</v>
      </c>
      <c r="O431">
        <v>95.768924302788847</v>
      </c>
      <c r="P431" t="s">
        <v>2416</v>
      </c>
      <c r="Q431" t="s">
        <v>2595</v>
      </c>
      <c r="R431" t="s">
        <v>2594</v>
      </c>
    </row>
    <row r="432" spans="1:18" hidden="1" x14ac:dyDescent="0.4">
      <c r="A432" t="s">
        <v>448</v>
      </c>
      <c r="B432" t="s">
        <v>1643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2382</v>
      </c>
      <c r="M432">
        <v>0</v>
      </c>
      <c r="O432" t="s">
        <v>2383</v>
      </c>
      <c r="P432" t="s">
        <v>2384</v>
      </c>
      <c r="Q432" t="s">
        <v>2591</v>
      </c>
      <c r="R432" t="s">
        <v>2596</v>
      </c>
    </row>
    <row r="433" spans="1:19" hidden="1" x14ac:dyDescent="0.4">
      <c r="A433" t="s">
        <v>449</v>
      </c>
      <c r="B433" t="s">
        <v>1644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2382</v>
      </c>
      <c r="M433">
        <v>0</v>
      </c>
      <c r="O433" t="s">
        <v>2383</v>
      </c>
      <c r="P433" t="s">
        <v>2384</v>
      </c>
      <c r="Q433" t="s">
        <v>2591</v>
      </c>
      <c r="R433" t="s">
        <v>2596</v>
      </c>
    </row>
    <row r="434" spans="1:19" hidden="1" x14ac:dyDescent="0.4">
      <c r="A434" t="s">
        <v>450</v>
      </c>
      <c r="B434" t="s">
        <v>1645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2382</v>
      </c>
      <c r="M434">
        <v>0</v>
      </c>
      <c r="O434" t="s">
        <v>2383</v>
      </c>
      <c r="P434" t="s">
        <v>2384</v>
      </c>
      <c r="Q434" t="s">
        <v>2591</v>
      </c>
      <c r="R434" t="s">
        <v>2596</v>
      </c>
    </row>
    <row r="435" spans="1:19" hidden="1" x14ac:dyDescent="0.4">
      <c r="A435" t="s">
        <v>451</v>
      </c>
      <c r="B435" t="s">
        <v>1646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2382</v>
      </c>
      <c r="M435">
        <v>0</v>
      </c>
      <c r="O435" t="s">
        <v>2383</v>
      </c>
      <c r="P435" t="s">
        <v>2384</v>
      </c>
      <c r="Q435" t="s">
        <v>2591</v>
      </c>
      <c r="R435" t="s">
        <v>2596</v>
      </c>
    </row>
    <row r="436" spans="1:19" hidden="1" x14ac:dyDescent="0.4">
      <c r="A436" t="s">
        <v>452</v>
      </c>
      <c r="B436" t="s">
        <v>1647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2382</v>
      </c>
      <c r="M436">
        <v>0</v>
      </c>
      <c r="O436" t="s">
        <v>2383</v>
      </c>
      <c r="P436" t="s">
        <v>2384</v>
      </c>
      <c r="Q436" t="s">
        <v>2591</v>
      </c>
      <c r="R436" t="s">
        <v>2596</v>
      </c>
    </row>
    <row r="437" spans="1:19" hidden="1" x14ac:dyDescent="0.4">
      <c r="A437" t="s">
        <v>453</v>
      </c>
      <c r="B437" t="s">
        <v>1648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2382</v>
      </c>
      <c r="M437">
        <v>0</v>
      </c>
      <c r="O437" t="s">
        <v>2383</v>
      </c>
      <c r="P437" t="s">
        <v>2384</v>
      </c>
      <c r="Q437" t="s">
        <v>2591</v>
      </c>
      <c r="R437" t="s">
        <v>2596</v>
      </c>
    </row>
    <row r="438" spans="1:19" hidden="1" x14ac:dyDescent="0.4">
      <c r="A438" t="s">
        <v>454</v>
      </c>
      <c r="B438" t="s">
        <v>1649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2382</v>
      </c>
      <c r="M438">
        <v>0</v>
      </c>
      <c r="O438" t="s">
        <v>2383</v>
      </c>
      <c r="P438" t="s">
        <v>2384</v>
      </c>
      <c r="Q438" t="s">
        <v>2591</v>
      </c>
      <c r="R438" t="s">
        <v>2596</v>
      </c>
    </row>
    <row r="439" spans="1:19" hidden="1" x14ac:dyDescent="0.4">
      <c r="A439" t="s">
        <v>455</v>
      </c>
      <c r="B439" t="s">
        <v>1650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2382</v>
      </c>
      <c r="M439">
        <v>0</v>
      </c>
      <c r="O439" t="s">
        <v>2383</v>
      </c>
      <c r="P439" t="s">
        <v>2384</v>
      </c>
      <c r="Q439" t="s">
        <v>2591</v>
      </c>
      <c r="R439" t="s">
        <v>2596</v>
      </c>
    </row>
    <row r="440" spans="1:19" x14ac:dyDescent="0.4">
      <c r="A440" s="192" t="s">
        <v>755</v>
      </c>
      <c r="B440" s="3" t="s">
        <v>1941</v>
      </c>
      <c r="C440" s="5">
        <v>774.66700000000003</v>
      </c>
      <c r="D440" s="5">
        <v>2041.691099193263</v>
      </c>
      <c r="E440" s="5">
        <v>2.4526667587492428</v>
      </c>
      <c r="F440" s="5">
        <v>0.9306011084393474</v>
      </c>
      <c r="G440" s="5">
        <v>7</v>
      </c>
      <c r="H440" s="5">
        <v>0</v>
      </c>
      <c r="I440" s="5">
        <v>329</v>
      </c>
      <c r="J440" s="5">
        <v>7</v>
      </c>
      <c r="K440" s="5">
        <v>18</v>
      </c>
      <c r="L440" s="5">
        <v>3.428530399513385E-3</v>
      </c>
      <c r="M440" s="6">
        <v>2.5714285714285721</v>
      </c>
      <c r="N440" s="6">
        <v>2.7222222222222219</v>
      </c>
      <c r="O440" s="5">
        <v>127.9444444444444</v>
      </c>
      <c r="P440" s="4" t="s">
        <v>2404</v>
      </c>
      <c r="Q440" s="3" t="s">
        <v>2593</v>
      </c>
      <c r="R440" s="3" t="s">
        <v>2597</v>
      </c>
      <c r="S440" t="e">
        <f>VLOOKUP(B440,Sheet3!B:N,14,FALSE)</f>
        <v>#N/A</v>
      </c>
    </row>
    <row r="441" spans="1:19" hidden="1" x14ac:dyDescent="0.4">
      <c r="A441" t="s">
        <v>457</v>
      </c>
      <c r="B441" t="s">
        <v>1652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2382</v>
      </c>
      <c r="M441">
        <v>0</v>
      </c>
      <c r="O441" t="s">
        <v>2383</v>
      </c>
      <c r="P441" t="s">
        <v>2384</v>
      </c>
      <c r="Q441" t="s">
        <v>2591</v>
      </c>
      <c r="R441" t="s">
        <v>2596</v>
      </c>
    </row>
    <row r="442" spans="1:19" hidden="1" x14ac:dyDescent="0.4">
      <c r="A442" t="s">
        <v>458</v>
      </c>
      <c r="B442" t="s">
        <v>1653</v>
      </c>
      <c r="C442">
        <v>384</v>
      </c>
      <c r="D442">
        <v>0</v>
      </c>
      <c r="E442">
        <v>1.302083333333333</v>
      </c>
      <c r="F442">
        <v>0</v>
      </c>
      <c r="G442">
        <v>59</v>
      </c>
      <c r="H442">
        <v>0</v>
      </c>
      <c r="I442">
        <v>59</v>
      </c>
      <c r="J442">
        <v>59</v>
      </c>
      <c r="K442">
        <v>4</v>
      </c>
      <c r="L442" t="s">
        <v>2382</v>
      </c>
      <c r="M442">
        <v>0.5714285714285714</v>
      </c>
      <c r="N442">
        <v>103.25</v>
      </c>
      <c r="O442">
        <v>103.25</v>
      </c>
      <c r="P442" t="s">
        <v>2418</v>
      </c>
      <c r="Q442" t="s">
        <v>2592</v>
      </c>
      <c r="R442" t="s">
        <v>2594</v>
      </c>
    </row>
    <row r="443" spans="1:19" hidden="1" x14ac:dyDescent="0.4">
      <c r="A443" t="s">
        <v>459</v>
      </c>
      <c r="B443" t="s">
        <v>1654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s">
        <v>2382</v>
      </c>
      <c r="M443">
        <v>0</v>
      </c>
      <c r="O443" t="s">
        <v>2383</v>
      </c>
      <c r="P443" t="s">
        <v>2384</v>
      </c>
      <c r="Q443" t="s">
        <v>2591</v>
      </c>
      <c r="R443" t="s">
        <v>2596</v>
      </c>
    </row>
    <row r="444" spans="1:19" hidden="1" x14ac:dyDescent="0.4">
      <c r="A444" t="s">
        <v>460</v>
      </c>
      <c r="B444" t="s">
        <v>1655</v>
      </c>
      <c r="C444">
        <v>0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2</v>
      </c>
      <c r="J444">
        <v>2</v>
      </c>
      <c r="K444">
        <v>0</v>
      </c>
      <c r="L444" t="s">
        <v>2382</v>
      </c>
      <c r="M444">
        <v>0</v>
      </c>
      <c r="O444" t="s">
        <v>2383</v>
      </c>
      <c r="P444" t="s">
        <v>2384</v>
      </c>
      <c r="Q444" t="s">
        <v>2591</v>
      </c>
      <c r="R444" t="s">
        <v>2596</v>
      </c>
    </row>
    <row r="445" spans="1:19" hidden="1" x14ac:dyDescent="0.4">
      <c r="A445" t="s">
        <v>461</v>
      </c>
      <c r="B445" t="s">
        <v>1656</v>
      </c>
      <c r="C445">
        <v>552.33299999999997</v>
      </c>
      <c r="D445">
        <v>20.284526227357912</v>
      </c>
      <c r="E445">
        <v>13.57876498416716</v>
      </c>
      <c r="F445">
        <v>369.7399641449199</v>
      </c>
      <c r="G445">
        <v>0</v>
      </c>
      <c r="H445">
        <v>11665</v>
      </c>
      <c r="I445">
        <v>11856</v>
      </c>
      <c r="J445">
        <v>11665</v>
      </c>
      <c r="K445">
        <v>75</v>
      </c>
      <c r="L445">
        <v>575.06889090006541</v>
      </c>
      <c r="M445">
        <v>10.71428571428571</v>
      </c>
      <c r="N445">
        <v>1088.7333333333329</v>
      </c>
      <c r="O445">
        <v>1106.56</v>
      </c>
      <c r="P445" t="s">
        <v>2419</v>
      </c>
      <c r="Q445" t="s">
        <v>2592</v>
      </c>
      <c r="R445" t="s">
        <v>2594</v>
      </c>
    </row>
    <row r="446" spans="1:19" hidden="1" x14ac:dyDescent="0.4">
      <c r="A446" t="s">
        <v>462</v>
      </c>
      <c r="B446" t="s">
        <v>1657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2382</v>
      </c>
      <c r="M446">
        <v>0</v>
      </c>
      <c r="O446" t="s">
        <v>2383</v>
      </c>
      <c r="P446" t="s">
        <v>2384</v>
      </c>
      <c r="Q446" t="s">
        <v>2591</v>
      </c>
      <c r="R446" t="s">
        <v>2596</v>
      </c>
    </row>
    <row r="447" spans="1:19" hidden="1" x14ac:dyDescent="0.4">
      <c r="A447" t="s">
        <v>463</v>
      </c>
      <c r="B447" t="s">
        <v>1658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2382</v>
      </c>
      <c r="M447">
        <v>0</v>
      </c>
      <c r="O447" t="s">
        <v>2383</v>
      </c>
      <c r="P447" t="s">
        <v>2384</v>
      </c>
      <c r="Q447" t="s">
        <v>2591</v>
      </c>
      <c r="R447" t="s">
        <v>2596</v>
      </c>
    </row>
    <row r="448" spans="1:19" hidden="1" x14ac:dyDescent="0.4">
      <c r="A448" t="s">
        <v>464</v>
      </c>
      <c r="B448" t="s">
        <v>1659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2382</v>
      </c>
      <c r="M448">
        <v>0</v>
      </c>
      <c r="O448" t="s">
        <v>2383</v>
      </c>
      <c r="P448" t="s">
        <v>2384</v>
      </c>
      <c r="Q448" t="s">
        <v>2591</v>
      </c>
      <c r="R448" t="s">
        <v>2596</v>
      </c>
    </row>
    <row r="449" spans="1:18" hidden="1" x14ac:dyDescent="0.4">
      <c r="A449" t="s">
        <v>465</v>
      </c>
      <c r="B449" t="s">
        <v>1660</v>
      </c>
      <c r="C449">
        <v>13.667</v>
      </c>
      <c r="D449">
        <v>0</v>
      </c>
      <c r="E449">
        <v>0</v>
      </c>
      <c r="F449">
        <v>0</v>
      </c>
      <c r="G449">
        <v>90969</v>
      </c>
      <c r="H449">
        <v>0</v>
      </c>
      <c r="I449">
        <v>91757</v>
      </c>
      <c r="J449">
        <v>90969</v>
      </c>
      <c r="K449">
        <v>0</v>
      </c>
      <c r="L449" t="s">
        <v>2382</v>
      </c>
      <c r="M449">
        <v>0</v>
      </c>
      <c r="O449" t="s">
        <v>2383</v>
      </c>
      <c r="P449" t="s">
        <v>2384</v>
      </c>
      <c r="Q449" t="s">
        <v>2591</v>
      </c>
      <c r="R449" t="s">
        <v>2596</v>
      </c>
    </row>
    <row r="450" spans="1:18" hidden="1" x14ac:dyDescent="0.4">
      <c r="A450" t="s">
        <v>466</v>
      </c>
      <c r="B450" t="s">
        <v>1661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 t="s">
        <v>2382</v>
      </c>
      <c r="M450">
        <v>0</v>
      </c>
      <c r="O450" t="s">
        <v>2383</v>
      </c>
      <c r="P450" t="s">
        <v>2384</v>
      </c>
      <c r="Q450" t="s">
        <v>2591</v>
      </c>
      <c r="R450" t="s">
        <v>2596</v>
      </c>
    </row>
    <row r="451" spans="1:18" hidden="1" x14ac:dyDescent="0.4">
      <c r="A451" t="s">
        <v>467</v>
      </c>
      <c r="B451" t="s">
        <v>1662</v>
      </c>
      <c r="C451">
        <v>296.66699999999997</v>
      </c>
      <c r="D451">
        <v>31.3502636197002</v>
      </c>
      <c r="E451">
        <v>0</v>
      </c>
      <c r="F451">
        <v>0</v>
      </c>
      <c r="G451">
        <v>12482</v>
      </c>
      <c r="H451">
        <v>0</v>
      </c>
      <c r="I451">
        <v>12482</v>
      </c>
      <c r="J451">
        <v>12482</v>
      </c>
      <c r="K451">
        <v>0</v>
      </c>
      <c r="L451">
        <v>398.14657227176968</v>
      </c>
      <c r="M451">
        <v>0</v>
      </c>
      <c r="O451" t="s">
        <v>2383</v>
      </c>
      <c r="P451" t="s">
        <v>2384</v>
      </c>
      <c r="Q451" t="s">
        <v>2591</v>
      </c>
      <c r="R451" t="s">
        <v>2596</v>
      </c>
    </row>
    <row r="452" spans="1:18" hidden="1" x14ac:dyDescent="0.4">
      <c r="A452" t="s">
        <v>468</v>
      </c>
      <c r="B452" t="s">
        <v>1663</v>
      </c>
      <c r="C452">
        <v>0</v>
      </c>
      <c r="D452">
        <v>6</v>
      </c>
      <c r="E452">
        <v>0</v>
      </c>
      <c r="F452">
        <v>0</v>
      </c>
      <c r="G452">
        <v>16</v>
      </c>
      <c r="H452">
        <v>0</v>
      </c>
      <c r="I452">
        <v>16</v>
      </c>
      <c r="J452">
        <v>16</v>
      </c>
      <c r="K452">
        <v>0</v>
      </c>
      <c r="L452">
        <v>2.666666666666667</v>
      </c>
      <c r="M452">
        <v>0</v>
      </c>
      <c r="O452" t="s">
        <v>2383</v>
      </c>
      <c r="P452" t="s">
        <v>2384</v>
      </c>
      <c r="Q452" t="s">
        <v>2591</v>
      </c>
      <c r="R452" t="s">
        <v>2596</v>
      </c>
    </row>
    <row r="453" spans="1:18" hidden="1" x14ac:dyDescent="0.4">
      <c r="A453" t="s">
        <v>469</v>
      </c>
      <c r="B453" t="s">
        <v>1664</v>
      </c>
      <c r="C453">
        <v>188.667</v>
      </c>
      <c r="D453">
        <v>171.24567171397459</v>
      </c>
      <c r="E453">
        <v>50.88330232632098</v>
      </c>
      <c r="F453">
        <v>56.059811053411792</v>
      </c>
      <c r="G453">
        <v>81</v>
      </c>
      <c r="H453">
        <v>873</v>
      </c>
      <c r="I453">
        <v>1726</v>
      </c>
      <c r="J453">
        <v>954</v>
      </c>
      <c r="K453">
        <v>96</v>
      </c>
      <c r="L453">
        <v>5.5709437234327961</v>
      </c>
      <c r="M453">
        <v>13.71428571428571</v>
      </c>
      <c r="N453">
        <v>69.5625</v>
      </c>
      <c r="O453">
        <v>125.8541666666667</v>
      </c>
      <c r="P453" t="s">
        <v>2420</v>
      </c>
      <c r="Q453" t="s">
        <v>2594</v>
      </c>
      <c r="R453" t="s">
        <v>2594</v>
      </c>
    </row>
    <row r="454" spans="1:18" hidden="1" x14ac:dyDescent="0.4">
      <c r="A454" t="s">
        <v>470</v>
      </c>
      <c r="B454" t="s">
        <v>1665</v>
      </c>
      <c r="C454">
        <v>88.332999999999998</v>
      </c>
      <c r="D454">
        <v>300</v>
      </c>
      <c r="E454">
        <v>0</v>
      </c>
      <c r="F454">
        <v>0</v>
      </c>
      <c r="G454">
        <v>2607</v>
      </c>
      <c r="H454">
        <v>0</v>
      </c>
      <c r="I454">
        <v>2701</v>
      </c>
      <c r="J454">
        <v>2607</v>
      </c>
      <c r="K454">
        <v>0</v>
      </c>
      <c r="L454">
        <v>8.69</v>
      </c>
      <c r="M454">
        <v>0</v>
      </c>
      <c r="O454" t="s">
        <v>2383</v>
      </c>
      <c r="P454" t="s">
        <v>2384</v>
      </c>
      <c r="Q454" t="s">
        <v>2591</v>
      </c>
      <c r="R454" t="s">
        <v>2596</v>
      </c>
    </row>
    <row r="455" spans="1:18" hidden="1" x14ac:dyDescent="0.4">
      <c r="A455" t="s">
        <v>471</v>
      </c>
      <c r="B455" t="s">
        <v>1666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 t="s">
        <v>2382</v>
      </c>
      <c r="M455">
        <v>0</v>
      </c>
      <c r="O455" t="s">
        <v>2383</v>
      </c>
      <c r="P455" t="s">
        <v>2384</v>
      </c>
      <c r="Q455" t="s">
        <v>2591</v>
      </c>
      <c r="R455" t="s">
        <v>2596</v>
      </c>
    </row>
    <row r="456" spans="1:18" hidden="1" x14ac:dyDescent="0.4">
      <c r="A456" t="s">
        <v>472</v>
      </c>
      <c r="B456" t="s">
        <v>1667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t="s">
        <v>2382</v>
      </c>
      <c r="M456">
        <v>0</v>
      </c>
      <c r="O456" t="s">
        <v>2383</v>
      </c>
      <c r="P456" t="s">
        <v>2384</v>
      </c>
      <c r="Q456" t="s">
        <v>2591</v>
      </c>
      <c r="R456" t="s">
        <v>2596</v>
      </c>
    </row>
    <row r="457" spans="1:18" hidden="1" x14ac:dyDescent="0.4">
      <c r="A457" t="s">
        <v>473</v>
      </c>
      <c r="B457" t="s">
        <v>1668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2382</v>
      </c>
      <c r="M457">
        <v>0</v>
      </c>
      <c r="O457" t="s">
        <v>2383</v>
      </c>
      <c r="P457" t="s">
        <v>2384</v>
      </c>
      <c r="Q457" t="s">
        <v>2591</v>
      </c>
      <c r="R457" t="s">
        <v>2596</v>
      </c>
    </row>
    <row r="458" spans="1:18" hidden="1" x14ac:dyDescent="0.4">
      <c r="A458" t="s">
        <v>474</v>
      </c>
      <c r="B458" t="s">
        <v>1669</v>
      </c>
      <c r="C458">
        <v>191.667</v>
      </c>
      <c r="D458">
        <v>0</v>
      </c>
      <c r="E458">
        <v>0</v>
      </c>
      <c r="F458">
        <v>0</v>
      </c>
      <c r="G458">
        <v>914</v>
      </c>
      <c r="H458">
        <v>0</v>
      </c>
      <c r="I458">
        <v>914</v>
      </c>
      <c r="J458">
        <v>914</v>
      </c>
      <c r="K458">
        <v>0</v>
      </c>
      <c r="L458" t="s">
        <v>2382</v>
      </c>
      <c r="M458">
        <v>0</v>
      </c>
      <c r="O458" t="s">
        <v>2383</v>
      </c>
      <c r="P458" t="s">
        <v>2384</v>
      </c>
      <c r="Q458" t="s">
        <v>2591</v>
      </c>
      <c r="R458" t="s">
        <v>2596</v>
      </c>
    </row>
    <row r="459" spans="1:18" hidden="1" x14ac:dyDescent="0.4">
      <c r="A459" t="s">
        <v>475</v>
      </c>
      <c r="B459" t="s">
        <v>1670</v>
      </c>
      <c r="C459">
        <v>436.33300000000003</v>
      </c>
      <c r="D459">
        <v>5.3161861809689261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O459" t="s">
        <v>2383</v>
      </c>
      <c r="P459" t="s">
        <v>2384</v>
      </c>
      <c r="Q459" t="s">
        <v>2591</v>
      </c>
      <c r="R459" t="s">
        <v>2596</v>
      </c>
    </row>
    <row r="460" spans="1:18" hidden="1" x14ac:dyDescent="0.4">
      <c r="A460" t="s">
        <v>476</v>
      </c>
      <c r="B460" t="s">
        <v>1671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2382</v>
      </c>
      <c r="M460">
        <v>0</v>
      </c>
      <c r="O460" t="s">
        <v>2383</v>
      </c>
      <c r="P460" t="s">
        <v>2384</v>
      </c>
      <c r="Q460" t="s">
        <v>2591</v>
      </c>
      <c r="R460" t="s">
        <v>2596</v>
      </c>
    </row>
    <row r="461" spans="1:18" hidden="1" x14ac:dyDescent="0.4">
      <c r="A461" t="s">
        <v>477</v>
      </c>
      <c r="B461" t="s">
        <v>1672</v>
      </c>
      <c r="C461">
        <v>0.33300000000000002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24</v>
      </c>
      <c r="J461">
        <v>0</v>
      </c>
      <c r="K461">
        <v>0</v>
      </c>
      <c r="L461" t="s">
        <v>2382</v>
      </c>
      <c r="M461">
        <v>0</v>
      </c>
      <c r="O461" t="s">
        <v>2383</v>
      </c>
      <c r="P461" t="s">
        <v>2384</v>
      </c>
      <c r="Q461" t="s">
        <v>2591</v>
      </c>
      <c r="R461" t="s">
        <v>2596</v>
      </c>
    </row>
    <row r="462" spans="1:18" hidden="1" x14ac:dyDescent="0.4">
      <c r="A462" t="s">
        <v>478</v>
      </c>
      <c r="B462" t="s">
        <v>1673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 t="s">
        <v>2382</v>
      </c>
      <c r="M462">
        <v>0</v>
      </c>
      <c r="O462" t="s">
        <v>2383</v>
      </c>
      <c r="P462" t="s">
        <v>2384</v>
      </c>
      <c r="Q462" t="s">
        <v>2591</v>
      </c>
      <c r="R462" t="s">
        <v>2596</v>
      </c>
    </row>
    <row r="463" spans="1:18" hidden="1" x14ac:dyDescent="0.4">
      <c r="A463" t="s">
        <v>479</v>
      </c>
      <c r="B463" t="s">
        <v>1674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2382</v>
      </c>
      <c r="M463">
        <v>0</v>
      </c>
      <c r="O463" t="s">
        <v>2383</v>
      </c>
      <c r="P463" t="s">
        <v>2384</v>
      </c>
      <c r="Q463" t="s">
        <v>2591</v>
      </c>
      <c r="R463" t="s">
        <v>2596</v>
      </c>
    </row>
    <row r="464" spans="1:18" hidden="1" x14ac:dyDescent="0.4">
      <c r="A464" t="s">
        <v>480</v>
      </c>
      <c r="B464" t="s">
        <v>1675</v>
      </c>
      <c r="C464">
        <v>220</v>
      </c>
      <c r="D464">
        <v>200.00000000000011</v>
      </c>
      <c r="E464">
        <v>0</v>
      </c>
      <c r="F464">
        <v>0</v>
      </c>
      <c r="G464">
        <v>838</v>
      </c>
      <c r="H464">
        <v>0</v>
      </c>
      <c r="I464">
        <v>838</v>
      </c>
      <c r="J464">
        <v>838</v>
      </c>
      <c r="K464">
        <v>0</v>
      </c>
      <c r="L464">
        <v>4.1899999999999986</v>
      </c>
      <c r="M464">
        <v>0</v>
      </c>
      <c r="O464" t="s">
        <v>2383</v>
      </c>
      <c r="P464" t="s">
        <v>2384</v>
      </c>
      <c r="Q464" t="s">
        <v>2591</v>
      </c>
      <c r="R464" t="s">
        <v>2596</v>
      </c>
    </row>
    <row r="465" spans="1:19" hidden="1" x14ac:dyDescent="0.4">
      <c r="A465" t="s">
        <v>481</v>
      </c>
      <c r="B465" t="s">
        <v>1676</v>
      </c>
      <c r="C465">
        <v>36.667000000000002</v>
      </c>
      <c r="D465">
        <v>10</v>
      </c>
      <c r="E465">
        <v>0</v>
      </c>
      <c r="F465">
        <v>0</v>
      </c>
      <c r="G465">
        <v>22</v>
      </c>
      <c r="H465">
        <v>0</v>
      </c>
      <c r="I465">
        <v>22</v>
      </c>
      <c r="J465">
        <v>22</v>
      </c>
      <c r="K465">
        <v>0</v>
      </c>
      <c r="L465">
        <v>2.2000000000000002</v>
      </c>
      <c r="M465">
        <v>0</v>
      </c>
      <c r="O465" t="s">
        <v>2383</v>
      </c>
      <c r="P465" t="s">
        <v>2384</v>
      </c>
      <c r="Q465" t="s">
        <v>2591</v>
      </c>
      <c r="R465" t="s">
        <v>2596</v>
      </c>
    </row>
    <row r="466" spans="1:19" hidden="1" x14ac:dyDescent="0.4">
      <c r="A466" t="s">
        <v>482</v>
      </c>
      <c r="B466" t="s">
        <v>1677</v>
      </c>
      <c r="C466">
        <v>42</v>
      </c>
      <c r="D466">
        <v>100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O466" t="s">
        <v>2383</v>
      </c>
      <c r="P466" t="s">
        <v>2384</v>
      </c>
      <c r="Q466" t="s">
        <v>2591</v>
      </c>
      <c r="R466" t="s">
        <v>2596</v>
      </c>
    </row>
    <row r="467" spans="1:19" hidden="1" x14ac:dyDescent="0.4">
      <c r="A467" t="s">
        <v>483</v>
      </c>
      <c r="B467" t="s">
        <v>1678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t="s">
        <v>2382</v>
      </c>
      <c r="M467">
        <v>0</v>
      </c>
      <c r="O467" t="s">
        <v>2383</v>
      </c>
      <c r="P467" t="s">
        <v>2384</v>
      </c>
      <c r="Q467" t="s">
        <v>2591</v>
      </c>
      <c r="R467" t="s">
        <v>2596</v>
      </c>
    </row>
    <row r="468" spans="1:19" hidden="1" x14ac:dyDescent="0.4">
      <c r="A468" t="s">
        <v>484</v>
      </c>
      <c r="B468" t="s">
        <v>1679</v>
      </c>
      <c r="C468">
        <v>516.66700000000003</v>
      </c>
      <c r="D468">
        <v>0</v>
      </c>
      <c r="E468">
        <v>35.032235463073889</v>
      </c>
      <c r="F468">
        <v>0</v>
      </c>
      <c r="G468">
        <v>52</v>
      </c>
      <c r="H468">
        <v>1124</v>
      </c>
      <c r="I468">
        <v>1953</v>
      </c>
      <c r="J468">
        <v>1176</v>
      </c>
      <c r="K468">
        <v>181</v>
      </c>
      <c r="L468" t="s">
        <v>2382</v>
      </c>
      <c r="M468">
        <v>25.857142857142861</v>
      </c>
      <c r="N468">
        <v>45.480662983425411</v>
      </c>
      <c r="O468">
        <v>75.530386740331494</v>
      </c>
      <c r="P468" t="s">
        <v>2421</v>
      </c>
      <c r="Q468" t="s">
        <v>2595</v>
      </c>
      <c r="R468" t="s">
        <v>2594</v>
      </c>
    </row>
    <row r="469" spans="1:19" x14ac:dyDescent="0.4">
      <c r="A469" s="193" t="s">
        <v>571</v>
      </c>
      <c r="B469" s="3" t="s">
        <v>1765</v>
      </c>
      <c r="C469" s="5">
        <v>3198</v>
      </c>
      <c r="D469" s="5">
        <v>2727.9582994048342</v>
      </c>
      <c r="E469" s="5">
        <v>60.100062539086927</v>
      </c>
      <c r="F469" s="5">
        <v>70.455622449189491</v>
      </c>
      <c r="G469" s="5">
        <v>878</v>
      </c>
      <c r="H469" s="5">
        <v>0</v>
      </c>
      <c r="I469" s="5">
        <v>7834</v>
      </c>
      <c r="J469" s="5">
        <v>878</v>
      </c>
      <c r="K469" s="5">
        <v>1916</v>
      </c>
      <c r="L469" s="5">
        <v>0.32185242721325902</v>
      </c>
      <c r="M469" s="6">
        <v>273.71428571428572</v>
      </c>
      <c r="N469" s="6">
        <v>3.2077244258872648</v>
      </c>
      <c r="O469" s="5">
        <v>28.621085594989559</v>
      </c>
      <c r="P469" s="4" t="s">
        <v>2448</v>
      </c>
      <c r="Q469" s="3" t="s">
        <v>2593</v>
      </c>
      <c r="R469" s="3" t="s">
        <v>2597</v>
      </c>
      <c r="S469" t="e">
        <f>VLOOKUP(B469,Sheet3!B:N,14,FALSE)</f>
        <v>#REF!</v>
      </c>
    </row>
    <row r="470" spans="1:19" hidden="1" x14ac:dyDescent="0.4">
      <c r="A470" t="s">
        <v>486</v>
      </c>
      <c r="B470" t="s">
        <v>1681</v>
      </c>
      <c r="C470">
        <v>440.33300000000003</v>
      </c>
      <c r="D470">
        <v>4046.8148612153618</v>
      </c>
      <c r="E470">
        <v>0</v>
      </c>
      <c r="F470">
        <v>0</v>
      </c>
      <c r="G470">
        <v>289</v>
      </c>
      <c r="H470">
        <v>5</v>
      </c>
      <c r="I470">
        <v>1657</v>
      </c>
      <c r="J470">
        <v>294</v>
      </c>
      <c r="K470">
        <v>0</v>
      </c>
      <c r="L470">
        <v>7.2649728263502591E-2</v>
      </c>
      <c r="M470">
        <v>0</v>
      </c>
      <c r="O470" t="s">
        <v>2383</v>
      </c>
      <c r="P470" t="s">
        <v>2384</v>
      </c>
      <c r="Q470" t="s">
        <v>2591</v>
      </c>
      <c r="R470" t="s">
        <v>2596</v>
      </c>
    </row>
    <row r="471" spans="1:19" hidden="1" x14ac:dyDescent="0.4">
      <c r="A471" t="s">
        <v>487</v>
      </c>
      <c r="B471" t="s">
        <v>1682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 t="s">
        <v>2382</v>
      </c>
      <c r="M471">
        <v>0</v>
      </c>
      <c r="O471" t="s">
        <v>2383</v>
      </c>
      <c r="P471" t="s">
        <v>2384</v>
      </c>
      <c r="Q471" t="s">
        <v>2591</v>
      </c>
      <c r="R471" t="s">
        <v>2596</v>
      </c>
    </row>
    <row r="472" spans="1:19" hidden="1" x14ac:dyDescent="0.4">
      <c r="A472" t="s">
        <v>488</v>
      </c>
      <c r="B472" t="s">
        <v>1683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2382</v>
      </c>
      <c r="M472">
        <v>0</v>
      </c>
      <c r="O472" t="s">
        <v>2383</v>
      </c>
      <c r="P472" t="s">
        <v>2384</v>
      </c>
      <c r="Q472" t="s">
        <v>2591</v>
      </c>
      <c r="R472" t="s">
        <v>2596</v>
      </c>
    </row>
    <row r="473" spans="1:19" hidden="1" x14ac:dyDescent="0.4">
      <c r="A473" t="s">
        <v>489</v>
      </c>
      <c r="B473" t="s">
        <v>1684</v>
      </c>
      <c r="C473">
        <v>0</v>
      </c>
      <c r="D473">
        <v>0</v>
      </c>
      <c r="E473">
        <v>0</v>
      </c>
      <c r="F473">
        <v>0</v>
      </c>
      <c r="G473">
        <v>74</v>
      </c>
      <c r="H473">
        <v>2</v>
      </c>
      <c r="I473">
        <v>80</v>
      </c>
      <c r="J473">
        <v>76</v>
      </c>
      <c r="K473">
        <v>0</v>
      </c>
      <c r="L473" t="s">
        <v>2382</v>
      </c>
      <c r="M473">
        <v>0</v>
      </c>
      <c r="O473" t="s">
        <v>2383</v>
      </c>
      <c r="P473" t="s">
        <v>2384</v>
      </c>
      <c r="Q473" t="s">
        <v>2591</v>
      </c>
      <c r="R473" t="s">
        <v>2596</v>
      </c>
    </row>
    <row r="474" spans="1:19" hidden="1" x14ac:dyDescent="0.4">
      <c r="A474" t="s">
        <v>490</v>
      </c>
      <c r="B474" t="s">
        <v>1685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2382</v>
      </c>
      <c r="M474">
        <v>0</v>
      </c>
      <c r="O474" t="s">
        <v>2383</v>
      </c>
      <c r="P474" t="s">
        <v>2384</v>
      </c>
      <c r="Q474" t="s">
        <v>2591</v>
      </c>
      <c r="R474" t="s">
        <v>2596</v>
      </c>
    </row>
    <row r="475" spans="1:19" hidden="1" x14ac:dyDescent="0.4">
      <c r="A475" t="s">
        <v>491</v>
      </c>
      <c r="B475" t="s">
        <v>1686</v>
      </c>
      <c r="C475">
        <v>191.667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0</v>
      </c>
      <c r="K475">
        <v>0</v>
      </c>
      <c r="L475" t="s">
        <v>2382</v>
      </c>
      <c r="M475">
        <v>0</v>
      </c>
      <c r="O475" t="s">
        <v>2383</v>
      </c>
      <c r="P475" t="s">
        <v>2384</v>
      </c>
      <c r="Q475" t="s">
        <v>2591</v>
      </c>
      <c r="R475" t="s">
        <v>2596</v>
      </c>
    </row>
    <row r="476" spans="1:19" hidden="1" x14ac:dyDescent="0.4">
      <c r="A476" t="s">
        <v>492</v>
      </c>
      <c r="B476" t="s">
        <v>1687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2382</v>
      </c>
      <c r="M476">
        <v>0</v>
      </c>
      <c r="O476" t="s">
        <v>2383</v>
      </c>
      <c r="P476" t="s">
        <v>2384</v>
      </c>
      <c r="Q476" t="s">
        <v>2591</v>
      </c>
      <c r="R476" t="s">
        <v>2596</v>
      </c>
    </row>
    <row r="477" spans="1:19" hidden="1" x14ac:dyDescent="0.4">
      <c r="A477" t="s">
        <v>493</v>
      </c>
      <c r="B477" t="s">
        <v>1688</v>
      </c>
      <c r="C477">
        <v>41</v>
      </c>
      <c r="D477">
        <v>95.783456279795473</v>
      </c>
      <c r="E477">
        <v>0</v>
      </c>
      <c r="F477">
        <v>0</v>
      </c>
      <c r="G477">
        <v>0</v>
      </c>
      <c r="H477">
        <v>0</v>
      </c>
      <c r="I477">
        <v>68</v>
      </c>
      <c r="J477">
        <v>0</v>
      </c>
      <c r="K477">
        <v>0</v>
      </c>
      <c r="L477">
        <v>0</v>
      </c>
      <c r="M477">
        <v>0</v>
      </c>
      <c r="O477" t="s">
        <v>2383</v>
      </c>
      <c r="P477" t="s">
        <v>2384</v>
      </c>
      <c r="Q477" t="s">
        <v>2591</v>
      </c>
      <c r="R477" t="s">
        <v>2596</v>
      </c>
    </row>
    <row r="478" spans="1:19" hidden="1" x14ac:dyDescent="0.4">
      <c r="A478" t="s">
        <v>494</v>
      </c>
      <c r="B478" t="s">
        <v>1689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t="s">
        <v>2382</v>
      </c>
      <c r="M478">
        <v>0</v>
      </c>
      <c r="O478" t="s">
        <v>2383</v>
      </c>
      <c r="P478" t="s">
        <v>2384</v>
      </c>
      <c r="Q478" t="s">
        <v>2591</v>
      </c>
      <c r="R478" t="s">
        <v>2596</v>
      </c>
    </row>
    <row r="479" spans="1:19" hidden="1" x14ac:dyDescent="0.4">
      <c r="A479" t="s">
        <v>495</v>
      </c>
      <c r="B479" t="s">
        <v>1690</v>
      </c>
      <c r="C479">
        <v>937</v>
      </c>
      <c r="D479">
        <v>1228.9463976753291</v>
      </c>
      <c r="E479">
        <v>29.242262540021351</v>
      </c>
      <c r="F479">
        <v>22.295520823226909</v>
      </c>
      <c r="G479">
        <v>4734</v>
      </c>
      <c r="H479">
        <v>0</v>
      </c>
      <c r="I479">
        <v>4791</v>
      </c>
      <c r="J479">
        <v>4734</v>
      </c>
      <c r="K479">
        <v>261</v>
      </c>
      <c r="L479">
        <v>3.852080130553146</v>
      </c>
      <c r="M479">
        <v>37.285714285714278</v>
      </c>
      <c r="N479">
        <v>126.9655172413793</v>
      </c>
      <c r="O479">
        <v>128.4942528735632</v>
      </c>
      <c r="P479" t="s">
        <v>2423</v>
      </c>
      <c r="Q479" t="s">
        <v>2592</v>
      </c>
      <c r="R479" t="s">
        <v>2594</v>
      </c>
    </row>
    <row r="480" spans="1:19" hidden="1" x14ac:dyDescent="0.4">
      <c r="A480" t="s">
        <v>496</v>
      </c>
      <c r="B480" t="s">
        <v>1691</v>
      </c>
      <c r="C480">
        <v>36.332999999999998</v>
      </c>
      <c r="D480">
        <v>0</v>
      </c>
      <c r="E480">
        <v>2.7523188286131068</v>
      </c>
      <c r="F480">
        <v>0</v>
      </c>
      <c r="G480">
        <v>91</v>
      </c>
      <c r="H480">
        <v>0</v>
      </c>
      <c r="I480">
        <v>91</v>
      </c>
      <c r="J480">
        <v>91</v>
      </c>
      <c r="K480">
        <v>1</v>
      </c>
      <c r="L480" t="s">
        <v>2382</v>
      </c>
      <c r="M480">
        <v>0.14285714285714279</v>
      </c>
      <c r="N480">
        <v>637</v>
      </c>
      <c r="O480">
        <v>637</v>
      </c>
      <c r="P480" t="s">
        <v>2424</v>
      </c>
      <c r="Q480" t="s">
        <v>2592</v>
      </c>
      <c r="R480" t="s">
        <v>2594</v>
      </c>
    </row>
    <row r="481" spans="1:19" hidden="1" x14ac:dyDescent="0.4">
      <c r="A481" t="s">
        <v>497</v>
      </c>
      <c r="B481" t="s">
        <v>1692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2382</v>
      </c>
      <c r="M481">
        <v>0</v>
      </c>
      <c r="O481" t="s">
        <v>2383</v>
      </c>
      <c r="P481" t="s">
        <v>2384</v>
      </c>
      <c r="Q481" t="s">
        <v>2591</v>
      </c>
      <c r="R481" t="s">
        <v>2596</v>
      </c>
    </row>
    <row r="482" spans="1:19" x14ac:dyDescent="0.4">
      <c r="A482" s="193" t="s">
        <v>1139</v>
      </c>
      <c r="B482" s="3" t="s">
        <v>2302</v>
      </c>
      <c r="C482" s="5">
        <v>0</v>
      </c>
      <c r="D482" s="5">
        <v>15384.615384615379</v>
      </c>
      <c r="E482" s="5">
        <v>0</v>
      </c>
      <c r="F482" s="5">
        <v>38.622999999999998</v>
      </c>
      <c r="G482" s="5">
        <v>3156</v>
      </c>
      <c r="H482" s="5">
        <v>0</v>
      </c>
      <c r="I482" s="5">
        <v>3177</v>
      </c>
      <c r="J482" s="5">
        <v>3156</v>
      </c>
      <c r="K482" s="5">
        <v>5901</v>
      </c>
      <c r="L482" s="5">
        <v>0.20513999999999999</v>
      </c>
      <c r="M482" s="6">
        <v>843</v>
      </c>
      <c r="N482" s="6">
        <v>3.7437722419928821</v>
      </c>
      <c r="O482" s="5">
        <v>3.7686832740213529</v>
      </c>
      <c r="P482" s="4" t="s">
        <v>2448</v>
      </c>
      <c r="Q482" s="3" t="s">
        <v>2593</v>
      </c>
      <c r="R482" s="3" t="s">
        <v>2597</v>
      </c>
      <c r="S482" t="e">
        <f>VLOOKUP(B482,Sheet3!B:N,14,FALSE)</f>
        <v>#REF!</v>
      </c>
    </row>
    <row r="483" spans="1:19" hidden="1" x14ac:dyDescent="0.4">
      <c r="A483" t="s">
        <v>499</v>
      </c>
      <c r="B483" t="s">
        <v>1694</v>
      </c>
      <c r="C483">
        <v>33.667000000000002</v>
      </c>
      <c r="D483">
        <v>2</v>
      </c>
      <c r="E483">
        <v>0</v>
      </c>
      <c r="F483">
        <v>0</v>
      </c>
      <c r="G483">
        <v>4</v>
      </c>
      <c r="H483">
        <v>0</v>
      </c>
      <c r="I483">
        <v>1044</v>
      </c>
      <c r="J483">
        <v>4</v>
      </c>
      <c r="K483">
        <v>0</v>
      </c>
      <c r="L483">
        <v>2</v>
      </c>
      <c r="M483">
        <v>0</v>
      </c>
      <c r="O483" t="s">
        <v>2383</v>
      </c>
      <c r="P483" t="s">
        <v>2384</v>
      </c>
      <c r="Q483" t="s">
        <v>2591</v>
      </c>
      <c r="R483" t="s">
        <v>2596</v>
      </c>
    </row>
    <row r="484" spans="1:19" hidden="1" x14ac:dyDescent="0.4">
      <c r="A484" t="s">
        <v>500</v>
      </c>
      <c r="B484" t="s">
        <v>1695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 t="s">
        <v>2382</v>
      </c>
      <c r="M484">
        <v>0</v>
      </c>
      <c r="O484" t="s">
        <v>2383</v>
      </c>
      <c r="P484" t="s">
        <v>2384</v>
      </c>
      <c r="Q484" t="s">
        <v>2591</v>
      </c>
      <c r="R484" t="s">
        <v>2596</v>
      </c>
    </row>
    <row r="485" spans="1:19" hidden="1" x14ac:dyDescent="0.4">
      <c r="A485" t="s">
        <v>501</v>
      </c>
      <c r="B485" t="s">
        <v>1696</v>
      </c>
      <c r="C485">
        <v>27.332999999999998</v>
      </c>
      <c r="D485">
        <v>130.4241381197057</v>
      </c>
      <c r="E485">
        <v>0</v>
      </c>
      <c r="F485">
        <v>0</v>
      </c>
      <c r="G485">
        <v>0</v>
      </c>
      <c r="H485">
        <v>0</v>
      </c>
      <c r="I485">
        <v>10297</v>
      </c>
      <c r="J485">
        <v>0</v>
      </c>
      <c r="K485">
        <v>0</v>
      </c>
      <c r="L485">
        <v>0</v>
      </c>
      <c r="M485">
        <v>0</v>
      </c>
      <c r="O485" t="s">
        <v>2383</v>
      </c>
      <c r="P485" t="s">
        <v>2384</v>
      </c>
      <c r="Q485" t="s">
        <v>2591</v>
      </c>
      <c r="R485" t="s">
        <v>2596</v>
      </c>
    </row>
    <row r="486" spans="1:19" hidden="1" x14ac:dyDescent="0.4">
      <c r="A486" t="s">
        <v>502</v>
      </c>
      <c r="B486" t="s">
        <v>1697</v>
      </c>
      <c r="C486">
        <v>1</v>
      </c>
      <c r="D486">
        <v>0</v>
      </c>
      <c r="E486">
        <v>0</v>
      </c>
      <c r="F486">
        <v>0</v>
      </c>
      <c r="G486">
        <v>12275</v>
      </c>
      <c r="H486">
        <v>0</v>
      </c>
      <c r="I486">
        <v>12275</v>
      </c>
      <c r="J486">
        <v>12275</v>
      </c>
      <c r="K486">
        <v>0</v>
      </c>
      <c r="L486" t="s">
        <v>2382</v>
      </c>
      <c r="M486">
        <v>0</v>
      </c>
      <c r="O486" t="s">
        <v>2383</v>
      </c>
      <c r="P486" t="s">
        <v>2384</v>
      </c>
      <c r="Q486" t="s">
        <v>2591</v>
      </c>
      <c r="R486" t="s">
        <v>2596</v>
      </c>
    </row>
    <row r="487" spans="1:19" hidden="1" x14ac:dyDescent="0.4">
      <c r="A487" t="s">
        <v>503</v>
      </c>
      <c r="B487" t="s">
        <v>1698</v>
      </c>
      <c r="C487">
        <v>2359.6669999999999</v>
      </c>
      <c r="D487">
        <v>1079.3528232603519</v>
      </c>
      <c r="E487">
        <v>2.7970048316139531</v>
      </c>
      <c r="F487">
        <v>6.1147753151408653</v>
      </c>
      <c r="G487">
        <v>534</v>
      </c>
      <c r="H487">
        <v>2654</v>
      </c>
      <c r="I487">
        <v>11456</v>
      </c>
      <c r="J487">
        <v>3188</v>
      </c>
      <c r="K487">
        <v>66</v>
      </c>
      <c r="L487">
        <v>2.9536217734347092</v>
      </c>
      <c r="M487">
        <v>9.4285714285714288</v>
      </c>
      <c r="N487">
        <v>338.12121212121212</v>
      </c>
      <c r="O487">
        <v>1215.030303030303</v>
      </c>
      <c r="P487" t="s">
        <v>2426</v>
      </c>
      <c r="Q487" t="s">
        <v>2592</v>
      </c>
      <c r="R487" t="s">
        <v>2594</v>
      </c>
    </row>
    <row r="488" spans="1:19" hidden="1" x14ac:dyDescent="0.4">
      <c r="A488" t="s">
        <v>504</v>
      </c>
      <c r="B488" t="s">
        <v>1699</v>
      </c>
      <c r="C488">
        <v>34.332999999999998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2382</v>
      </c>
      <c r="M488">
        <v>0</v>
      </c>
      <c r="O488" t="s">
        <v>2383</v>
      </c>
      <c r="P488" t="s">
        <v>2384</v>
      </c>
      <c r="Q488" t="s">
        <v>2591</v>
      </c>
      <c r="R488" t="s">
        <v>2596</v>
      </c>
    </row>
    <row r="489" spans="1:19" hidden="1" x14ac:dyDescent="0.4">
      <c r="A489" t="s">
        <v>505</v>
      </c>
      <c r="B489" t="s">
        <v>1700</v>
      </c>
      <c r="C489">
        <v>35.667000000000002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2382</v>
      </c>
      <c r="M489">
        <v>0</v>
      </c>
      <c r="O489" t="s">
        <v>2383</v>
      </c>
      <c r="P489" t="s">
        <v>2384</v>
      </c>
      <c r="Q489" t="s">
        <v>2591</v>
      </c>
      <c r="R489" t="s">
        <v>2596</v>
      </c>
    </row>
    <row r="490" spans="1:19" hidden="1" x14ac:dyDescent="0.4">
      <c r="A490" t="s">
        <v>506</v>
      </c>
      <c r="B490" t="s">
        <v>1701</v>
      </c>
      <c r="C490">
        <v>152.333</v>
      </c>
      <c r="D490">
        <v>135.15726133974019</v>
      </c>
      <c r="E490">
        <v>17.06787104566968</v>
      </c>
      <c r="F490">
        <v>19.236850275209921</v>
      </c>
      <c r="G490">
        <v>323</v>
      </c>
      <c r="H490">
        <v>0</v>
      </c>
      <c r="I490">
        <v>323</v>
      </c>
      <c r="J490">
        <v>323</v>
      </c>
      <c r="K490">
        <v>26</v>
      </c>
      <c r="L490">
        <v>2.3898087072664631</v>
      </c>
      <c r="M490">
        <v>3.714285714285714</v>
      </c>
      <c r="N490">
        <v>86.961538461538453</v>
      </c>
      <c r="O490">
        <v>86.961538461538453</v>
      </c>
      <c r="P490" t="s">
        <v>2427</v>
      </c>
      <c r="Q490" t="s">
        <v>2594</v>
      </c>
      <c r="R490" t="s">
        <v>2594</v>
      </c>
    </row>
    <row r="491" spans="1:19" hidden="1" x14ac:dyDescent="0.4">
      <c r="A491" t="s">
        <v>507</v>
      </c>
      <c r="B491" t="s">
        <v>1702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s">
        <v>2382</v>
      </c>
      <c r="M491">
        <v>0</v>
      </c>
      <c r="O491" t="s">
        <v>2383</v>
      </c>
      <c r="P491" t="s">
        <v>2384</v>
      </c>
      <c r="Q491" t="s">
        <v>2591</v>
      </c>
      <c r="R491" t="s">
        <v>2596</v>
      </c>
    </row>
    <row r="492" spans="1:19" hidden="1" x14ac:dyDescent="0.4">
      <c r="A492" t="s">
        <v>508</v>
      </c>
      <c r="B492" t="s">
        <v>1703</v>
      </c>
      <c r="C492">
        <v>53.332999999999998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2382</v>
      </c>
      <c r="M492">
        <v>0</v>
      </c>
      <c r="O492" t="s">
        <v>2383</v>
      </c>
      <c r="P492" t="s">
        <v>2384</v>
      </c>
      <c r="Q492" t="s">
        <v>2591</v>
      </c>
      <c r="R492" t="s">
        <v>2596</v>
      </c>
    </row>
    <row r="493" spans="1:19" hidden="1" x14ac:dyDescent="0.4">
      <c r="A493" t="s">
        <v>509</v>
      </c>
      <c r="B493" t="s">
        <v>1704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2382</v>
      </c>
      <c r="M493">
        <v>0</v>
      </c>
      <c r="O493" t="s">
        <v>2383</v>
      </c>
      <c r="P493" t="s">
        <v>2384</v>
      </c>
      <c r="Q493" t="s">
        <v>2591</v>
      </c>
      <c r="R493" t="s">
        <v>2596</v>
      </c>
    </row>
    <row r="494" spans="1:19" hidden="1" x14ac:dyDescent="0.4">
      <c r="A494" t="s">
        <v>510</v>
      </c>
      <c r="B494" t="s">
        <v>1705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2382</v>
      </c>
      <c r="M494">
        <v>0</v>
      </c>
      <c r="O494" t="s">
        <v>2383</v>
      </c>
      <c r="P494" t="s">
        <v>2384</v>
      </c>
      <c r="Q494" t="s">
        <v>2591</v>
      </c>
      <c r="R494" t="s">
        <v>2596</v>
      </c>
    </row>
    <row r="495" spans="1:19" hidden="1" x14ac:dyDescent="0.4">
      <c r="A495" t="s">
        <v>511</v>
      </c>
      <c r="B495" t="s">
        <v>1706</v>
      </c>
      <c r="C495">
        <v>11.667</v>
      </c>
      <c r="D495">
        <v>0</v>
      </c>
      <c r="E495">
        <v>8.5711836804662731</v>
      </c>
      <c r="F495">
        <v>0</v>
      </c>
      <c r="G495">
        <v>5381</v>
      </c>
      <c r="H495">
        <v>0</v>
      </c>
      <c r="I495">
        <v>5381</v>
      </c>
      <c r="J495">
        <v>5381</v>
      </c>
      <c r="K495">
        <v>1</v>
      </c>
      <c r="L495" t="s">
        <v>2382</v>
      </c>
      <c r="M495">
        <v>0.14285714285714279</v>
      </c>
      <c r="N495">
        <v>37667</v>
      </c>
      <c r="O495">
        <v>37667</v>
      </c>
      <c r="P495" t="s">
        <v>2428</v>
      </c>
      <c r="Q495" t="s">
        <v>2592</v>
      </c>
      <c r="R495" t="s">
        <v>2594</v>
      </c>
    </row>
    <row r="496" spans="1:19" hidden="1" x14ac:dyDescent="0.4">
      <c r="A496" t="s">
        <v>512</v>
      </c>
      <c r="B496" t="s">
        <v>1707</v>
      </c>
      <c r="C496">
        <v>865.66700000000003</v>
      </c>
      <c r="D496">
        <v>810.79633736016274</v>
      </c>
      <c r="E496">
        <v>12.822482548139179</v>
      </c>
      <c r="F496">
        <v>13.690244378927529</v>
      </c>
      <c r="G496">
        <v>8535</v>
      </c>
      <c r="H496">
        <v>0</v>
      </c>
      <c r="I496">
        <v>8948</v>
      </c>
      <c r="J496">
        <v>8535</v>
      </c>
      <c r="K496">
        <v>111</v>
      </c>
      <c r="L496">
        <v>10.52668790758077</v>
      </c>
      <c r="M496">
        <v>15.857142857142859</v>
      </c>
      <c r="N496">
        <v>538.24324324324323</v>
      </c>
      <c r="O496">
        <v>564.2882882882883</v>
      </c>
      <c r="P496" t="s">
        <v>2429</v>
      </c>
      <c r="Q496" t="s">
        <v>2592</v>
      </c>
      <c r="R496" t="s">
        <v>2594</v>
      </c>
    </row>
    <row r="497" spans="1:19" hidden="1" x14ac:dyDescent="0.4">
      <c r="A497" t="s">
        <v>513</v>
      </c>
      <c r="B497" t="s">
        <v>1708</v>
      </c>
      <c r="C497">
        <v>33.667000000000002</v>
      </c>
      <c r="D497">
        <v>0</v>
      </c>
      <c r="E497">
        <v>0</v>
      </c>
      <c r="F497">
        <v>0</v>
      </c>
      <c r="G497">
        <v>85</v>
      </c>
      <c r="H497">
        <v>0</v>
      </c>
      <c r="I497">
        <v>117</v>
      </c>
      <c r="J497">
        <v>85</v>
      </c>
      <c r="K497">
        <v>0</v>
      </c>
      <c r="L497" t="s">
        <v>2382</v>
      </c>
      <c r="M497">
        <v>0</v>
      </c>
      <c r="O497" t="s">
        <v>2383</v>
      </c>
      <c r="P497" t="s">
        <v>2384</v>
      </c>
      <c r="Q497" t="s">
        <v>2591</v>
      </c>
      <c r="R497" t="s">
        <v>2596</v>
      </c>
    </row>
    <row r="498" spans="1:19" hidden="1" x14ac:dyDescent="0.4">
      <c r="A498" t="s">
        <v>514</v>
      </c>
      <c r="B498" t="s">
        <v>1709</v>
      </c>
      <c r="C498">
        <v>40</v>
      </c>
      <c r="D498">
        <v>0</v>
      </c>
      <c r="E498">
        <v>0</v>
      </c>
      <c r="F498">
        <v>0</v>
      </c>
      <c r="G498">
        <v>248</v>
      </c>
      <c r="H498">
        <v>0</v>
      </c>
      <c r="I498">
        <v>248</v>
      </c>
      <c r="J498">
        <v>248</v>
      </c>
      <c r="K498">
        <v>0</v>
      </c>
      <c r="L498" t="s">
        <v>2382</v>
      </c>
      <c r="M498">
        <v>0</v>
      </c>
      <c r="O498" t="s">
        <v>2383</v>
      </c>
      <c r="P498" t="s">
        <v>2384</v>
      </c>
      <c r="Q498" t="s">
        <v>2591</v>
      </c>
      <c r="R498" t="s">
        <v>2596</v>
      </c>
    </row>
    <row r="499" spans="1:19" hidden="1" x14ac:dyDescent="0.4">
      <c r="A499" t="s">
        <v>515</v>
      </c>
      <c r="B499" t="s">
        <v>1710</v>
      </c>
      <c r="C499">
        <v>0</v>
      </c>
      <c r="D499">
        <v>0</v>
      </c>
      <c r="E499">
        <v>0</v>
      </c>
      <c r="F499">
        <v>0</v>
      </c>
      <c r="G499">
        <v>369</v>
      </c>
      <c r="H499">
        <v>0</v>
      </c>
      <c r="I499">
        <v>369</v>
      </c>
      <c r="J499">
        <v>369</v>
      </c>
      <c r="K499">
        <v>0</v>
      </c>
      <c r="L499" t="s">
        <v>2382</v>
      </c>
      <c r="M499">
        <v>0</v>
      </c>
      <c r="O499" t="s">
        <v>2383</v>
      </c>
      <c r="P499" t="s">
        <v>2384</v>
      </c>
      <c r="Q499" t="s">
        <v>2591</v>
      </c>
      <c r="R499" t="s">
        <v>2596</v>
      </c>
    </row>
    <row r="500" spans="1:19" hidden="1" x14ac:dyDescent="0.4">
      <c r="A500" t="s">
        <v>516</v>
      </c>
      <c r="B500" t="s">
        <v>1711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 t="s">
        <v>2382</v>
      </c>
      <c r="M500">
        <v>0</v>
      </c>
      <c r="O500" t="s">
        <v>2383</v>
      </c>
      <c r="P500" t="s">
        <v>2384</v>
      </c>
      <c r="Q500" t="s">
        <v>2591</v>
      </c>
      <c r="R500" t="s">
        <v>2596</v>
      </c>
    </row>
    <row r="501" spans="1:19" hidden="1" x14ac:dyDescent="0.4">
      <c r="A501" t="s">
        <v>517</v>
      </c>
      <c r="B501" t="s">
        <v>1712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2382</v>
      </c>
      <c r="M501">
        <v>0</v>
      </c>
      <c r="O501" t="s">
        <v>2383</v>
      </c>
      <c r="P501" t="s">
        <v>2384</v>
      </c>
      <c r="Q501" t="s">
        <v>2591</v>
      </c>
      <c r="R501" t="s">
        <v>2596</v>
      </c>
    </row>
    <row r="502" spans="1:19" hidden="1" x14ac:dyDescent="0.4">
      <c r="A502" t="s">
        <v>518</v>
      </c>
      <c r="B502" t="s">
        <v>1713</v>
      </c>
      <c r="C502">
        <v>380.66699999999997</v>
      </c>
      <c r="D502">
        <v>0</v>
      </c>
      <c r="E502">
        <v>6.30472302563658</v>
      </c>
      <c r="F502">
        <v>0</v>
      </c>
      <c r="G502">
        <v>1589</v>
      </c>
      <c r="H502">
        <v>0</v>
      </c>
      <c r="I502">
        <v>1910</v>
      </c>
      <c r="J502">
        <v>1589</v>
      </c>
      <c r="K502">
        <v>21</v>
      </c>
      <c r="L502" t="s">
        <v>2382</v>
      </c>
      <c r="M502">
        <v>3</v>
      </c>
      <c r="N502">
        <v>529.66666666666663</v>
      </c>
      <c r="O502">
        <v>636.66666666666663</v>
      </c>
      <c r="P502" t="s">
        <v>2430</v>
      </c>
      <c r="Q502" t="s">
        <v>2592</v>
      </c>
      <c r="R502" t="s">
        <v>2594</v>
      </c>
    </row>
    <row r="503" spans="1:19" hidden="1" x14ac:dyDescent="0.4">
      <c r="A503" t="s">
        <v>519</v>
      </c>
      <c r="B503" t="s">
        <v>1714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2382</v>
      </c>
      <c r="M503">
        <v>0</v>
      </c>
      <c r="O503" t="s">
        <v>2383</v>
      </c>
      <c r="P503" t="s">
        <v>2384</v>
      </c>
      <c r="Q503" t="s">
        <v>2591</v>
      </c>
      <c r="R503" t="s">
        <v>2596</v>
      </c>
    </row>
    <row r="504" spans="1:19" hidden="1" x14ac:dyDescent="0.4">
      <c r="A504" t="s">
        <v>520</v>
      </c>
      <c r="B504" t="s">
        <v>1715</v>
      </c>
      <c r="C504">
        <v>6</v>
      </c>
      <c r="D504">
        <v>0</v>
      </c>
      <c r="E504">
        <v>0</v>
      </c>
      <c r="F504">
        <v>0</v>
      </c>
      <c r="G504">
        <v>90</v>
      </c>
      <c r="H504">
        <v>0</v>
      </c>
      <c r="I504">
        <v>412</v>
      </c>
      <c r="J504">
        <v>90</v>
      </c>
      <c r="K504">
        <v>0</v>
      </c>
      <c r="L504" t="s">
        <v>2382</v>
      </c>
      <c r="M504">
        <v>0</v>
      </c>
      <c r="O504" t="s">
        <v>2383</v>
      </c>
      <c r="P504" t="s">
        <v>2384</v>
      </c>
      <c r="Q504" t="s">
        <v>2591</v>
      </c>
      <c r="R504" t="s">
        <v>2596</v>
      </c>
    </row>
    <row r="505" spans="1:19" x14ac:dyDescent="0.4">
      <c r="A505" s="192" t="s">
        <v>334</v>
      </c>
      <c r="B505" s="3" t="s">
        <v>1529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2068</v>
      </c>
      <c r="I505" s="5">
        <v>2073</v>
      </c>
      <c r="J505" s="5">
        <v>2068</v>
      </c>
      <c r="K505" s="5">
        <v>2009</v>
      </c>
      <c r="L505" s="5" t="s">
        <v>2382</v>
      </c>
      <c r="M505" s="6">
        <v>287</v>
      </c>
      <c r="N505" s="6">
        <v>7.2055749128919864</v>
      </c>
      <c r="O505" s="5">
        <v>7.2229965156794416</v>
      </c>
      <c r="P505" s="4" t="s">
        <v>2402</v>
      </c>
      <c r="Q505" s="3" t="s">
        <v>2593</v>
      </c>
      <c r="R505" s="3" t="s">
        <v>2597</v>
      </c>
      <c r="S505" t="e">
        <f>VLOOKUP(B505,Sheet3!B:N,14,FALSE)</f>
        <v>#N/A</v>
      </c>
    </row>
    <row r="506" spans="1:19" hidden="1" x14ac:dyDescent="0.4">
      <c r="A506" t="s">
        <v>522</v>
      </c>
      <c r="B506" t="s">
        <v>1717</v>
      </c>
      <c r="C506">
        <v>20</v>
      </c>
      <c r="D506">
        <v>0</v>
      </c>
      <c r="E506">
        <v>0</v>
      </c>
      <c r="F506">
        <v>0</v>
      </c>
      <c r="G506">
        <v>195</v>
      </c>
      <c r="H506">
        <v>0</v>
      </c>
      <c r="I506">
        <v>195</v>
      </c>
      <c r="J506">
        <v>195</v>
      </c>
      <c r="K506">
        <v>0</v>
      </c>
      <c r="L506" t="s">
        <v>2382</v>
      </c>
      <c r="M506">
        <v>0</v>
      </c>
      <c r="O506" t="s">
        <v>2383</v>
      </c>
      <c r="P506" t="s">
        <v>2384</v>
      </c>
      <c r="Q506" t="s">
        <v>2591</v>
      </c>
      <c r="R506" t="s">
        <v>2596</v>
      </c>
    </row>
    <row r="507" spans="1:19" hidden="1" x14ac:dyDescent="0.4">
      <c r="A507" t="s">
        <v>523</v>
      </c>
      <c r="B507" t="s">
        <v>1718</v>
      </c>
      <c r="C507">
        <v>716</v>
      </c>
      <c r="D507">
        <v>271.23733121899511</v>
      </c>
      <c r="E507">
        <v>22.765363128491622</v>
      </c>
      <c r="F507">
        <v>60.094972645338039</v>
      </c>
      <c r="G507">
        <v>7835</v>
      </c>
      <c r="H507">
        <v>0</v>
      </c>
      <c r="I507">
        <v>7889</v>
      </c>
      <c r="J507">
        <v>7835</v>
      </c>
      <c r="K507">
        <v>162</v>
      </c>
      <c r="L507">
        <v>28.88614175927751</v>
      </c>
      <c r="M507">
        <v>23.142857142857139</v>
      </c>
      <c r="N507">
        <v>338.54938271604942</v>
      </c>
      <c r="O507">
        <v>340.88271604938268</v>
      </c>
      <c r="P507" t="s">
        <v>2426</v>
      </c>
      <c r="Q507" t="s">
        <v>2592</v>
      </c>
      <c r="R507" t="s">
        <v>2594</v>
      </c>
    </row>
    <row r="508" spans="1:19" hidden="1" x14ac:dyDescent="0.4">
      <c r="A508" t="s">
        <v>524</v>
      </c>
      <c r="B508" t="s">
        <v>1719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2382</v>
      </c>
      <c r="M508">
        <v>0</v>
      </c>
      <c r="O508" t="s">
        <v>2383</v>
      </c>
      <c r="P508" t="s">
        <v>2384</v>
      </c>
      <c r="Q508" t="s">
        <v>2591</v>
      </c>
      <c r="R508" t="s">
        <v>2596</v>
      </c>
    </row>
    <row r="509" spans="1:19" hidden="1" x14ac:dyDescent="0.4">
      <c r="A509" t="s">
        <v>525</v>
      </c>
      <c r="B509" t="s">
        <v>1720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 t="s">
        <v>2382</v>
      </c>
      <c r="M509">
        <v>0</v>
      </c>
      <c r="O509" t="s">
        <v>2383</v>
      </c>
      <c r="P509" t="s">
        <v>2384</v>
      </c>
      <c r="Q509" t="s">
        <v>2591</v>
      </c>
      <c r="R509" t="s">
        <v>2596</v>
      </c>
    </row>
    <row r="510" spans="1:19" hidden="1" x14ac:dyDescent="0.4">
      <c r="A510" t="s">
        <v>526</v>
      </c>
      <c r="B510" t="s">
        <v>1721</v>
      </c>
      <c r="C510">
        <v>19.667000000000002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 t="s">
        <v>2382</v>
      </c>
      <c r="M510">
        <v>0</v>
      </c>
      <c r="O510" t="s">
        <v>2383</v>
      </c>
      <c r="P510" t="s">
        <v>2384</v>
      </c>
      <c r="Q510" t="s">
        <v>2591</v>
      </c>
      <c r="R510" t="s">
        <v>2596</v>
      </c>
    </row>
    <row r="511" spans="1:19" hidden="1" x14ac:dyDescent="0.4">
      <c r="A511" t="s">
        <v>527</v>
      </c>
      <c r="B511" t="s">
        <v>1722</v>
      </c>
      <c r="C511">
        <v>331</v>
      </c>
      <c r="D511">
        <v>133.91854299344649</v>
      </c>
      <c r="E511">
        <v>27.19033232628399</v>
      </c>
      <c r="F511">
        <v>67.205032244417623</v>
      </c>
      <c r="G511">
        <v>2836</v>
      </c>
      <c r="H511">
        <v>0</v>
      </c>
      <c r="I511">
        <v>2840</v>
      </c>
      <c r="J511">
        <v>2836</v>
      </c>
      <c r="K511">
        <v>89</v>
      </c>
      <c r="L511">
        <v>21.177052382796489</v>
      </c>
      <c r="M511">
        <v>12.71428571428571</v>
      </c>
      <c r="N511">
        <v>223.0561797752809</v>
      </c>
      <c r="O511">
        <v>223.37078651685391</v>
      </c>
      <c r="P511" t="s">
        <v>2431</v>
      </c>
      <c r="Q511" t="s">
        <v>2592</v>
      </c>
      <c r="R511" t="s">
        <v>2594</v>
      </c>
    </row>
    <row r="512" spans="1:19" hidden="1" x14ac:dyDescent="0.4">
      <c r="A512" t="s">
        <v>528</v>
      </c>
      <c r="B512" t="s">
        <v>1723</v>
      </c>
      <c r="C512">
        <v>755</v>
      </c>
      <c r="D512">
        <v>67.968505879488674</v>
      </c>
      <c r="E512">
        <v>25.03311258278146</v>
      </c>
      <c r="F512">
        <v>278.06996424948022</v>
      </c>
      <c r="G512">
        <v>4795</v>
      </c>
      <c r="H512">
        <v>0</v>
      </c>
      <c r="I512">
        <v>5077</v>
      </c>
      <c r="J512">
        <v>4795</v>
      </c>
      <c r="K512">
        <v>188</v>
      </c>
      <c r="L512">
        <v>70.547379818849606</v>
      </c>
      <c r="M512">
        <v>26.857142857142861</v>
      </c>
      <c r="N512">
        <v>178.53723404255319</v>
      </c>
      <c r="O512">
        <v>189.03723404255319</v>
      </c>
      <c r="P512" t="s">
        <v>2432</v>
      </c>
      <c r="Q512" t="s">
        <v>2592</v>
      </c>
      <c r="R512" t="s">
        <v>2594</v>
      </c>
    </row>
    <row r="513" spans="1:18" hidden="1" x14ac:dyDescent="0.4">
      <c r="A513" t="s">
        <v>529</v>
      </c>
      <c r="B513" t="s">
        <v>1724</v>
      </c>
      <c r="C513">
        <v>456</v>
      </c>
      <c r="D513">
        <v>175.40656836940411</v>
      </c>
      <c r="E513">
        <v>25</v>
      </c>
      <c r="F513">
        <v>64.991864933995743</v>
      </c>
      <c r="G513">
        <v>9287</v>
      </c>
      <c r="H513">
        <v>0</v>
      </c>
      <c r="I513">
        <v>9287</v>
      </c>
      <c r="J513">
        <v>9287</v>
      </c>
      <c r="K513">
        <v>114</v>
      </c>
      <c r="L513">
        <v>52.945565758071787</v>
      </c>
      <c r="M513">
        <v>16.285714285714281</v>
      </c>
      <c r="N513">
        <v>570.25438596491233</v>
      </c>
      <c r="O513">
        <v>570.25438596491233</v>
      </c>
      <c r="P513" t="s">
        <v>2433</v>
      </c>
      <c r="Q513" t="s">
        <v>2592</v>
      </c>
      <c r="R513" t="s">
        <v>2594</v>
      </c>
    </row>
    <row r="514" spans="1:18" hidden="1" x14ac:dyDescent="0.4">
      <c r="A514" t="s">
        <v>530</v>
      </c>
      <c r="B514" t="s">
        <v>1725</v>
      </c>
      <c r="C514">
        <v>41.332999999999998</v>
      </c>
      <c r="D514">
        <v>35.157251950732309</v>
      </c>
      <c r="E514">
        <v>31.451866547310871</v>
      </c>
      <c r="F514">
        <v>36.976723943661973</v>
      </c>
      <c r="G514">
        <v>8321</v>
      </c>
      <c r="H514">
        <v>0</v>
      </c>
      <c r="I514">
        <v>8321</v>
      </c>
      <c r="J514">
        <v>8321</v>
      </c>
      <c r="K514">
        <v>13</v>
      </c>
      <c r="L514">
        <v>236.67947687323951</v>
      </c>
      <c r="M514">
        <v>1.857142857142857</v>
      </c>
      <c r="N514">
        <v>4480.538461538461</v>
      </c>
      <c r="O514">
        <v>4480.538461538461</v>
      </c>
      <c r="P514" t="s">
        <v>2434</v>
      </c>
      <c r="Q514" t="s">
        <v>2592</v>
      </c>
      <c r="R514" t="s">
        <v>2594</v>
      </c>
    </row>
    <row r="515" spans="1:18" hidden="1" x14ac:dyDescent="0.4">
      <c r="A515" t="s">
        <v>531</v>
      </c>
      <c r="B515" t="s">
        <v>1726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s">
        <v>2382</v>
      </c>
      <c r="M515">
        <v>0</v>
      </c>
      <c r="O515" t="s">
        <v>2383</v>
      </c>
      <c r="P515" t="s">
        <v>2384</v>
      </c>
      <c r="Q515" t="s">
        <v>2591</v>
      </c>
      <c r="R515" t="s">
        <v>2596</v>
      </c>
    </row>
    <row r="516" spans="1:18" hidden="1" x14ac:dyDescent="0.4">
      <c r="A516" t="s">
        <v>532</v>
      </c>
      <c r="B516" t="s">
        <v>1727</v>
      </c>
      <c r="C516">
        <v>26</v>
      </c>
      <c r="D516">
        <v>55.642038974395092</v>
      </c>
      <c r="E516">
        <v>30.76923076923077</v>
      </c>
      <c r="F516">
        <v>14.377618339402289</v>
      </c>
      <c r="G516">
        <v>1967</v>
      </c>
      <c r="H516">
        <v>0</v>
      </c>
      <c r="I516">
        <v>12434</v>
      </c>
      <c r="J516">
        <v>1967</v>
      </c>
      <c r="K516">
        <v>8</v>
      </c>
      <c r="L516">
        <v>35.350969092005393</v>
      </c>
      <c r="M516">
        <v>1.142857142857143</v>
      </c>
      <c r="N516">
        <v>1721.125</v>
      </c>
      <c r="O516">
        <v>10879.75</v>
      </c>
      <c r="P516" t="s">
        <v>2435</v>
      </c>
      <c r="Q516" t="s">
        <v>2592</v>
      </c>
      <c r="R516" t="s">
        <v>2594</v>
      </c>
    </row>
    <row r="517" spans="1:18" hidden="1" x14ac:dyDescent="0.4">
      <c r="A517" t="s">
        <v>533</v>
      </c>
      <c r="B517" t="s">
        <v>1728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2382</v>
      </c>
      <c r="M517">
        <v>0</v>
      </c>
      <c r="O517" t="s">
        <v>2383</v>
      </c>
      <c r="P517" t="s">
        <v>2384</v>
      </c>
      <c r="Q517" t="s">
        <v>2591</v>
      </c>
      <c r="R517" t="s">
        <v>2596</v>
      </c>
    </row>
    <row r="518" spans="1:18" hidden="1" x14ac:dyDescent="0.4">
      <c r="A518" t="s">
        <v>534</v>
      </c>
      <c r="B518" t="s">
        <v>1729</v>
      </c>
      <c r="C518">
        <v>0</v>
      </c>
      <c r="D518">
        <v>60</v>
      </c>
      <c r="E518">
        <v>0</v>
      </c>
      <c r="F518">
        <v>0</v>
      </c>
      <c r="G518">
        <v>0</v>
      </c>
      <c r="H518">
        <v>0</v>
      </c>
      <c r="I518">
        <v>895</v>
      </c>
      <c r="J518">
        <v>0</v>
      </c>
      <c r="K518">
        <v>0</v>
      </c>
      <c r="L518">
        <v>0</v>
      </c>
      <c r="M518">
        <v>0</v>
      </c>
      <c r="O518" t="s">
        <v>2383</v>
      </c>
      <c r="P518" t="s">
        <v>2384</v>
      </c>
      <c r="Q518" t="s">
        <v>2591</v>
      </c>
      <c r="R518" t="s">
        <v>2596</v>
      </c>
    </row>
    <row r="519" spans="1:18" hidden="1" x14ac:dyDescent="0.4">
      <c r="A519" t="s">
        <v>535</v>
      </c>
      <c r="B519" t="s">
        <v>1730</v>
      </c>
      <c r="C519">
        <v>216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 t="s">
        <v>2382</v>
      </c>
      <c r="M519">
        <v>0</v>
      </c>
      <c r="O519" t="s">
        <v>2383</v>
      </c>
      <c r="P519" t="s">
        <v>2384</v>
      </c>
      <c r="Q519" t="s">
        <v>2591</v>
      </c>
      <c r="R519" t="s">
        <v>2596</v>
      </c>
    </row>
    <row r="520" spans="1:18" hidden="1" x14ac:dyDescent="0.4">
      <c r="A520" t="s">
        <v>536</v>
      </c>
      <c r="B520" t="s">
        <v>1731</v>
      </c>
      <c r="C520">
        <v>47.332999999999998</v>
      </c>
      <c r="D520">
        <v>0</v>
      </c>
      <c r="E520">
        <v>0</v>
      </c>
      <c r="F520">
        <v>0</v>
      </c>
      <c r="G520">
        <v>67975</v>
      </c>
      <c r="H520">
        <v>0</v>
      </c>
      <c r="I520">
        <v>72374</v>
      </c>
      <c r="J520">
        <v>67975</v>
      </c>
      <c r="K520">
        <v>0</v>
      </c>
      <c r="L520" t="s">
        <v>2382</v>
      </c>
      <c r="M520">
        <v>0</v>
      </c>
      <c r="O520" t="s">
        <v>2383</v>
      </c>
      <c r="P520" t="s">
        <v>2384</v>
      </c>
      <c r="Q520" t="s">
        <v>2591</v>
      </c>
      <c r="R520" t="s">
        <v>2596</v>
      </c>
    </row>
    <row r="521" spans="1:18" hidden="1" x14ac:dyDescent="0.4">
      <c r="A521" t="s">
        <v>537</v>
      </c>
      <c r="B521" t="s">
        <v>1732</v>
      </c>
      <c r="C521">
        <v>26.667000000000002</v>
      </c>
      <c r="D521">
        <v>4.9779663783254442</v>
      </c>
      <c r="E521">
        <v>0</v>
      </c>
      <c r="F521">
        <v>0</v>
      </c>
      <c r="G521">
        <v>100297</v>
      </c>
      <c r="H521">
        <v>0</v>
      </c>
      <c r="I521">
        <v>123590</v>
      </c>
      <c r="J521">
        <v>100297</v>
      </c>
      <c r="K521">
        <v>0</v>
      </c>
      <c r="L521">
        <v>20148.187508196719</v>
      </c>
      <c r="M521">
        <v>0</v>
      </c>
      <c r="O521" t="s">
        <v>2383</v>
      </c>
      <c r="P521" t="s">
        <v>2384</v>
      </c>
      <c r="Q521" t="s">
        <v>2591</v>
      </c>
      <c r="R521" t="s">
        <v>2596</v>
      </c>
    </row>
    <row r="522" spans="1:18" hidden="1" x14ac:dyDescent="0.4">
      <c r="A522" t="s">
        <v>538</v>
      </c>
      <c r="B522" t="s">
        <v>1733</v>
      </c>
      <c r="C522">
        <v>0</v>
      </c>
      <c r="D522">
        <v>0</v>
      </c>
      <c r="E522">
        <v>0</v>
      </c>
      <c r="F522">
        <v>0</v>
      </c>
      <c r="G522">
        <v>39351</v>
      </c>
      <c r="H522">
        <v>0</v>
      </c>
      <c r="I522">
        <v>39351</v>
      </c>
      <c r="J522">
        <v>39351</v>
      </c>
      <c r="K522">
        <v>0</v>
      </c>
      <c r="L522" t="s">
        <v>2382</v>
      </c>
      <c r="M522">
        <v>0</v>
      </c>
      <c r="O522" t="s">
        <v>2383</v>
      </c>
      <c r="P522" t="s">
        <v>2384</v>
      </c>
      <c r="Q522" t="s">
        <v>2591</v>
      </c>
      <c r="R522" t="s">
        <v>2596</v>
      </c>
    </row>
    <row r="523" spans="1:18" hidden="1" x14ac:dyDescent="0.4">
      <c r="A523" t="s">
        <v>539</v>
      </c>
      <c r="B523" t="s">
        <v>1734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 t="s">
        <v>2382</v>
      </c>
      <c r="M523">
        <v>0</v>
      </c>
      <c r="O523" t="s">
        <v>2383</v>
      </c>
      <c r="P523" t="s">
        <v>2384</v>
      </c>
      <c r="Q523" t="s">
        <v>2591</v>
      </c>
      <c r="R523" t="s">
        <v>2596</v>
      </c>
    </row>
    <row r="524" spans="1:18" hidden="1" x14ac:dyDescent="0.4">
      <c r="A524" t="s">
        <v>540</v>
      </c>
      <c r="B524" t="s">
        <v>1735</v>
      </c>
      <c r="C524">
        <v>672</v>
      </c>
      <c r="D524">
        <v>0</v>
      </c>
      <c r="E524">
        <v>1.19047619047619</v>
      </c>
      <c r="F524">
        <v>0</v>
      </c>
      <c r="G524">
        <v>3745</v>
      </c>
      <c r="H524">
        <v>0</v>
      </c>
      <c r="I524">
        <v>3750</v>
      </c>
      <c r="J524">
        <v>3745</v>
      </c>
      <c r="K524">
        <v>7</v>
      </c>
      <c r="L524" t="s">
        <v>2382</v>
      </c>
      <c r="M524">
        <v>1</v>
      </c>
      <c r="N524">
        <v>3745</v>
      </c>
      <c r="O524">
        <v>3750</v>
      </c>
      <c r="P524" t="s">
        <v>2436</v>
      </c>
      <c r="Q524" t="s">
        <v>2592</v>
      </c>
      <c r="R524" t="s">
        <v>2594</v>
      </c>
    </row>
    <row r="525" spans="1:18" hidden="1" x14ac:dyDescent="0.4">
      <c r="A525" t="s">
        <v>541</v>
      </c>
      <c r="B525" t="s">
        <v>1736</v>
      </c>
      <c r="C525">
        <v>116.333</v>
      </c>
      <c r="D525">
        <v>62.943984813916913</v>
      </c>
      <c r="E525">
        <v>15.47282370436591</v>
      </c>
      <c r="F525">
        <v>28.59685489124006</v>
      </c>
      <c r="G525">
        <v>17935</v>
      </c>
      <c r="H525">
        <v>0</v>
      </c>
      <c r="I525">
        <v>18114</v>
      </c>
      <c r="J525">
        <v>17935</v>
      </c>
      <c r="K525">
        <v>18</v>
      </c>
      <c r="L525">
        <v>284.93588470799472</v>
      </c>
      <c r="M525">
        <v>2.5714285714285721</v>
      </c>
      <c r="N525">
        <v>6974.7222222222217</v>
      </c>
      <c r="O525">
        <v>7044.333333333333</v>
      </c>
      <c r="P525" t="s">
        <v>2437</v>
      </c>
      <c r="Q525" t="s">
        <v>2592</v>
      </c>
      <c r="R525" t="s">
        <v>2594</v>
      </c>
    </row>
    <row r="526" spans="1:18" hidden="1" x14ac:dyDescent="0.4">
      <c r="A526" t="s">
        <v>542</v>
      </c>
      <c r="B526" t="s">
        <v>1737</v>
      </c>
      <c r="C526">
        <v>5</v>
      </c>
      <c r="D526">
        <v>6.9339753559360089</v>
      </c>
      <c r="E526">
        <v>0</v>
      </c>
      <c r="F526">
        <v>0</v>
      </c>
      <c r="G526">
        <v>0</v>
      </c>
      <c r="H526">
        <v>7</v>
      </c>
      <c r="I526">
        <v>9</v>
      </c>
      <c r="J526">
        <v>7</v>
      </c>
      <c r="K526">
        <v>0</v>
      </c>
      <c r="L526">
        <v>1.0095219034788561</v>
      </c>
      <c r="M526">
        <v>0</v>
      </c>
      <c r="O526" t="s">
        <v>2383</v>
      </c>
      <c r="P526" t="s">
        <v>2384</v>
      </c>
      <c r="Q526" t="s">
        <v>2591</v>
      </c>
      <c r="R526" t="s">
        <v>2596</v>
      </c>
    </row>
    <row r="527" spans="1:18" hidden="1" x14ac:dyDescent="0.4">
      <c r="A527" t="s">
        <v>543</v>
      </c>
      <c r="B527" t="s">
        <v>1738</v>
      </c>
      <c r="C527">
        <v>980</v>
      </c>
      <c r="D527">
        <v>632.15330826277591</v>
      </c>
      <c r="E527">
        <v>2.0408163265306118</v>
      </c>
      <c r="F527">
        <v>3.1637895014679449</v>
      </c>
      <c r="G527">
        <v>4079</v>
      </c>
      <c r="H527">
        <v>0</v>
      </c>
      <c r="I527">
        <v>7009</v>
      </c>
      <c r="J527">
        <v>4079</v>
      </c>
      <c r="K527">
        <v>18</v>
      </c>
      <c r="L527">
        <v>6.4525486882438736</v>
      </c>
      <c r="M527">
        <v>2.5714285714285721</v>
      </c>
      <c r="N527">
        <v>1586.2777777777781</v>
      </c>
      <c r="O527">
        <v>2725.7222222222222</v>
      </c>
      <c r="P527" t="s">
        <v>2438</v>
      </c>
      <c r="Q527" t="s">
        <v>2592</v>
      </c>
      <c r="R527" t="s">
        <v>2594</v>
      </c>
    </row>
    <row r="528" spans="1:18" hidden="1" x14ac:dyDescent="0.4">
      <c r="A528" t="s">
        <v>544</v>
      </c>
      <c r="B528" t="s">
        <v>1739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 t="s">
        <v>2382</v>
      </c>
      <c r="M528">
        <v>0</v>
      </c>
      <c r="O528" t="s">
        <v>2383</v>
      </c>
      <c r="P528" t="s">
        <v>2384</v>
      </c>
      <c r="Q528" t="s">
        <v>2591</v>
      </c>
      <c r="R528" t="s">
        <v>2596</v>
      </c>
    </row>
    <row r="529" spans="1:19" hidden="1" x14ac:dyDescent="0.4">
      <c r="A529" t="s">
        <v>545</v>
      </c>
      <c r="B529" t="s">
        <v>1740</v>
      </c>
      <c r="C529">
        <v>484.33300000000003</v>
      </c>
      <c r="D529">
        <v>2184.393947307402</v>
      </c>
      <c r="E529">
        <v>73.090208596151811</v>
      </c>
      <c r="F529">
        <v>16.205868013705079</v>
      </c>
      <c r="G529">
        <v>40549</v>
      </c>
      <c r="H529">
        <v>0</v>
      </c>
      <c r="I529">
        <v>42434</v>
      </c>
      <c r="J529">
        <v>40549</v>
      </c>
      <c r="K529">
        <v>355</v>
      </c>
      <c r="L529">
        <v>18.5630435618002</v>
      </c>
      <c r="M529">
        <v>50.714285714285722</v>
      </c>
      <c r="N529">
        <v>799.55774647887324</v>
      </c>
      <c r="O529">
        <v>836.72676056338025</v>
      </c>
      <c r="P529" t="s">
        <v>2439</v>
      </c>
      <c r="Q529" t="s">
        <v>2592</v>
      </c>
      <c r="R529" t="s">
        <v>2594</v>
      </c>
    </row>
    <row r="530" spans="1:19" hidden="1" x14ac:dyDescent="0.4">
      <c r="A530" t="s">
        <v>546</v>
      </c>
      <c r="B530" t="s">
        <v>1741</v>
      </c>
      <c r="C530">
        <v>201.333</v>
      </c>
      <c r="D530">
        <v>2483.1431826908488</v>
      </c>
      <c r="E530">
        <v>9.4371017170558229</v>
      </c>
      <c r="F530">
        <v>0.76515925994290523</v>
      </c>
      <c r="G530">
        <v>49408</v>
      </c>
      <c r="H530">
        <v>0</v>
      </c>
      <c r="I530">
        <v>51686</v>
      </c>
      <c r="J530">
        <v>49408</v>
      </c>
      <c r="K530">
        <v>19</v>
      </c>
      <c r="L530">
        <v>19.897362481715291</v>
      </c>
      <c r="M530">
        <v>2.714285714285714</v>
      </c>
      <c r="N530">
        <v>18202.94736842105</v>
      </c>
      <c r="O530">
        <v>19042.21052631579</v>
      </c>
      <c r="P530" t="s">
        <v>2440</v>
      </c>
      <c r="Q530" t="s">
        <v>2592</v>
      </c>
      <c r="R530" t="s">
        <v>2594</v>
      </c>
    </row>
    <row r="531" spans="1:19" hidden="1" x14ac:dyDescent="0.4">
      <c r="A531" t="s">
        <v>547</v>
      </c>
      <c r="B531" t="s">
        <v>1742</v>
      </c>
      <c r="C531">
        <v>0</v>
      </c>
      <c r="D531">
        <v>0</v>
      </c>
      <c r="E531">
        <v>0</v>
      </c>
      <c r="F531">
        <v>0</v>
      </c>
      <c r="G531">
        <v>9860</v>
      </c>
      <c r="H531">
        <v>0</v>
      </c>
      <c r="I531">
        <v>9860</v>
      </c>
      <c r="J531">
        <v>9860</v>
      </c>
      <c r="K531">
        <v>0</v>
      </c>
      <c r="L531" t="s">
        <v>2382</v>
      </c>
      <c r="M531">
        <v>0</v>
      </c>
      <c r="O531" t="s">
        <v>2383</v>
      </c>
      <c r="P531" t="s">
        <v>2384</v>
      </c>
      <c r="Q531" t="s">
        <v>2591</v>
      </c>
      <c r="R531" t="s">
        <v>2596</v>
      </c>
    </row>
    <row r="532" spans="1:19" hidden="1" x14ac:dyDescent="0.4">
      <c r="A532" t="s">
        <v>548</v>
      </c>
      <c r="B532" t="s">
        <v>1743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 t="s">
        <v>2382</v>
      </c>
      <c r="M532">
        <v>0</v>
      </c>
      <c r="O532" t="s">
        <v>2383</v>
      </c>
      <c r="P532" t="s">
        <v>2384</v>
      </c>
      <c r="Q532" t="s">
        <v>2591</v>
      </c>
      <c r="R532" t="s">
        <v>2596</v>
      </c>
    </row>
    <row r="533" spans="1:19" hidden="1" x14ac:dyDescent="0.4">
      <c r="A533" t="s">
        <v>549</v>
      </c>
      <c r="B533" t="s">
        <v>1744</v>
      </c>
      <c r="C533">
        <v>176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s">
        <v>2382</v>
      </c>
      <c r="M533">
        <v>0</v>
      </c>
      <c r="O533" t="s">
        <v>2383</v>
      </c>
      <c r="P533" t="s">
        <v>2384</v>
      </c>
      <c r="Q533" t="s">
        <v>2591</v>
      </c>
      <c r="R533" t="s">
        <v>2596</v>
      </c>
    </row>
    <row r="534" spans="1:19" x14ac:dyDescent="0.4">
      <c r="A534" s="193" t="s">
        <v>550</v>
      </c>
      <c r="B534" s="3" t="s">
        <v>1745</v>
      </c>
      <c r="C534" s="5">
        <v>6037.3329999999996</v>
      </c>
      <c r="D534" s="5">
        <v>2451.4539362371852</v>
      </c>
      <c r="E534" s="5">
        <v>35.992714001364511</v>
      </c>
      <c r="F534" s="5">
        <v>88.641273975370183</v>
      </c>
      <c r="G534" s="5">
        <v>626</v>
      </c>
      <c r="H534" s="5">
        <v>1697</v>
      </c>
      <c r="I534" s="5">
        <v>3172</v>
      </c>
      <c r="J534" s="5">
        <v>2323</v>
      </c>
      <c r="K534" s="5">
        <v>2164</v>
      </c>
      <c r="L534" s="5">
        <v>0.94760091783149991</v>
      </c>
      <c r="M534" s="6">
        <v>309.14285714285722</v>
      </c>
      <c r="N534" s="6">
        <v>7.5143253234750453</v>
      </c>
      <c r="O534" s="5">
        <v>10.26062846580407</v>
      </c>
      <c r="P534" s="4" t="s">
        <v>2402</v>
      </c>
      <c r="Q534" s="3" t="s">
        <v>2593</v>
      </c>
      <c r="R534" s="3" t="s">
        <v>2597</v>
      </c>
      <c r="S534" t="e">
        <f>VLOOKUP(B534,Sheet3!B:N,14,FALSE)</f>
        <v>#REF!</v>
      </c>
    </row>
    <row r="535" spans="1:19" hidden="1" x14ac:dyDescent="0.4">
      <c r="A535" t="s">
        <v>551</v>
      </c>
      <c r="B535" t="s">
        <v>1746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 t="s">
        <v>2382</v>
      </c>
      <c r="M535">
        <v>0</v>
      </c>
      <c r="O535" t="s">
        <v>2383</v>
      </c>
      <c r="P535" t="s">
        <v>2384</v>
      </c>
      <c r="Q535" t="s">
        <v>2591</v>
      </c>
      <c r="R535" t="s">
        <v>2596</v>
      </c>
    </row>
    <row r="536" spans="1:19" hidden="1" x14ac:dyDescent="0.4">
      <c r="A536" t="s">
        <v>552</v>
      </c>
      <c r="B536" t="s">
        <v>1747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 t="s">
        <v>2382</v>
      </c>
      <c r="M536">
        <v>0</v>
      </c>
      <c r="O536" t="s">
        <v>2383</v>
      </c>
      <c r="P536" t="s">
        <v>2384</v>
      </c>
      <c r="Q536" t="s">
        <v>2591</v>
      </c>
      <c r="R536" t="s">
        <v>2596</v>
      </c>
    </row>
    <row r="537" spans="1:19" x14ac:dyDescent="0.4">
      <c r="A537" s="192" t="s">
        <v>1196</v>
      </c>
      <c r="B537" s="3" t="s">
        <v>2357</v>
      </c>
      <c r="C537" s="5">
        <v>12</v>
      </c>
      <c r="D537" s="5">
        <v>0</v>
      </c>
      <c r="E537" s="5">
        <v>1325</v>
      </c>
      <c r="F537" s="5">
        <v>0</v>
      </c>
      <c r="G537" s="5">
        <v>179</v>
      </c>
      <c r="H537" s="5">
        <v>0</v>
      </c>
      <c r="I537" s="5">
        <v>179</v>
      </c>
      <c r="J537" s="5">
        <v>179</v>
      </c>
      <c r="K537" s="5">
        <v>159</v>
      </c>
      <c r="L537" s="5" t="s">
        <v>2382</v>
      </c>
      <c r="M537" s="6">
        <v>22.714285714285719</v>
      </c>
      <c r="N537" s="6">
        <v>7.8805031446540879</v>
      </c>
      <c r="O537" s="5">
        <v>7.8805031446540879</v>
      </c>
      <c r="P537" s="4" t="s">
        <v>2402</v>
      </c>
      <c r="Q537" s="3" t="s">
        <v>2593</v>
      </c>
      <c r="R537" s="3" t="s">
        <v>2597</v>
      </c>
      <c r="S537" t="e">
        <f>VLOOKUP(B537,Sheet3!B:N,14,FALSE)</f>
        <v>#N/A</v>
      </c>
    </row>
    <row r="538" spans="1:19" hidden="1" x14ac:dyDescent="0.4">
      <c r="A538" t="s">
        <v>554</v>
      </c>
      <c r="B538" t="s">
        <v>1749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2382</v>
      </c>
      <c r="M538">
        <v>0</v>
      </c>
      <c r="O538" t="s">
        <v>2383</v>
      </c>
      <c r="P538" t="s">
        <v>2384</v>
      </c>
      <c r="Q538" t="s">
        <v>2591</v>
      </c>
      <c r="R538" t="s">
        <v>2596</v>
      </c>
    </row>
    <row r="539" spans="1:19" hidden="1" x14ac:dyDescent="0.4">
      <c r="A539" t="s">
        <v>555</v>
      </c>
      <c r="B539" t="s">
        <v>1750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2382</v>
      </c>
      <c r="M539">
        <v>0</v>
      </c>
      <c r="O539" t="s">
        <v>2383</v>
      </c>
      <c r="P539" t="s">
        <v>2384</v>
      </c>
      <c r="Q539" t="s">
        <v>2591</v>
      </c>
      <c r="R539" t="s">
        <v>2596</v>
      </c>
    </row>
    <row r="540" spans="1:19" x14ac:dyDescent="0.4">
      <c r="A540" s="193" t="s">
        <v>964</v>
      </c>
      <c r="B540" s="3" t="s">
        <v>2143</v>
      </c>
      <c r="C540" s="5">
        <v>0</v>
      </c>
      <c r="D540" s="5">
        <v>2097.0632204101348</v>
      </c>
      <c r="E540" s="5">
        <v>0</v>
      </c>
      <c r="F540" s="5">
        <v>217.82843528706829</v>
      </c>
      <c r="G540" s="5">
        <v>7282</v>
      </c>
      <c r="H540" s="5">
        <v>0</v>
      </c>
      <c r="I540" s="5">
        <v>7282</v>
      </c>
      <c r="J540" s="5">
        <v>7282</v>
      </c>
      <c r="K540" s="5">
        <v>4568</v>
      </c>
      <c r="L540" s="5">
        <v>3.472475187741749</v>
      </c>
      <c r="M540" s="6">
        <v>652.57142857142856</v>
      </c>
      <c r="N540" s="6">
        <v>11.158931698774079</v>
      </c>
      <c r="O540" s="5">
        <v>11.158931698774079</v>
      </c>
      <c r="P540" s="4" t="s">
        <v>2547</v>
      </c>
      <c r="Q540" s="3" t="s">
        <v>2593</v>
      </c>
      <c r="R540" s="3" t="s">
        <v>2597</v>
      </c>
      <c r="S540" t="e">
        <f>VLOOKUP(B540,Sheet3!B:N,14,FALSE)</f>
        <v>#REF!</v>
      </c>
    </row>
    <row r="541" spans="1:19" hidden="1" x14ac:dyDescent="0.4">
      <c r="A541" t="s">
        <v>557</v>
      </c>
      <c r="B541" t="s">
        <v>1752</v>
      </c>
      <c r="C541">
        <v>222.667</v>
      </c>
      <c r="D541">
        <v>165.000035869573</v>
      </c>
      <c r="E541">
        <v>52.993932643813402</v>
      </c>
      <c r="F541">
        <v>71.51513596837944</v>
      </c>
      <c r="G541">
        <v>6060</v>
      </c>
      <c r="H541">
        <v>0</v>
      </c>
      <c r="I541">
        <v>6060</v>
      </c>
      <c r="J541">
        <v>6060</v>
      </c>
      <c r="K541">
        <v>118</v>
      </c>
      <c r="L541">
        <v>36.727264743082998</v>
      </c>
      <c r="M541">
        <v>16.857142857142861</v>
      </c>
      <c r="N541">
        <v>359.49152542372877</v>
      </c>
      <c r="O541">
        <v>359.49152542372877</v>
      </c>
      <c r="P541" t="s">
        <v>2443</v>
      </c>
      <c r="Q541" t="s">
        <v>2592</v>
      </c>
      <c r="R541" t="s">
        <v>2594</v>
      </c>
    </row>
    <row r="542" spans="1:19" hidden="1" x14ac:dyDescent="0.4">
      <c r="A542" t="s">
        <v>558</v>
      </c>
      <c r="B542" t="s">
        <v>1753</v>
      </c>
      <c r="C542">
        <v>155</v>
      </c>
      <c r="D542">
        <v>354.75267571131951</v>
      </c>
      <c r="E542">
        <v>58.064516129032263</v>
      </c>
      <c r="F542">
        <v>25.369787506053271</v>
      </c>
      <c r="G542">
        <v>2887</v>
      </c>
      <c r="H542">
        <v>0</v>
      </c>
      <c r="I542">
        <v>2887</v>
      </c>
      <c r="J542">
        <v>2887</v>
      </c>
      <c r="K542">
        <v>90</v>
      </c>
      <c r="L542">
        <v>8.138064058886199</v>
      </c>
      <c r="M542">
        <v>12.857142857142859</v>
      </c>
      <c r="N542">
        <v>224.54444444444439</v>
      </c>
      <c r="O542">
        <v>224.54444444444439</v>
      </c>
      <c r="P542" t="s">
        <v>2444</v>
      </c>
      <c r="Q542" t="s">
        <v>2592</v>
      </c>
      <c r="R542" t="s">
        <v>2594</v>
      </c>
    </row>
    <row r="543" spans="1:19" hidden="1" x14ac:dyDescent="0.4">
      <c r="A543" t="s">
        <v>559</v>
      </c>
      <c r="B543" t="s">
        <v>1754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2382</v>
      </c>
      <c r="M543">
        <v>0</v>
      </c>
      <c r="O543" t="s">
        <v>2383</v>
      </c>
      <c r="P543" t="s">
        <v>2384</v>
      </c>
      <c r="Q543" t="s">
        <v>2591</v>
      </c>
      <c r="R543" t="s">
        <v>2596</v>
      </c>
    </row>
    <row r="544" spans="1:19" hidden="1" x14ac:dyDescent="0.4">
      <c r="A544" t="s">
        <v>560</v>
      </c>
      <c r="B544" t="s">
        <v>1755</v>
      </c>
      <c r="C544">
        <v>3676</v>
      </c>
      <c r="D544">
        <v>386.45218503934802</v>
      </c>
      <c r="E544">
        <v>2.0674646354733408</v>
      </c>
      <c r="F544">
        <v>19.666081068285791</v>
      </c>
      <c r="G544">
        <v>3716</v>
      </c>
      <c r="H544">
        <v>0</v>
      </c>
      <c r="I544">
        <v>3717</v>
      </c>
      <c r="J544">
        <v>3716</v>
      </c>
      <c r="K544">
        <v>76</v>
      </c>
      <c r="L544">
        <v>9.6156785854934235</v>
      </c>
      <c r="M544">
        <v>10.857142857142859</v>
      </c>
      <c r="N544">
        <v>342.26315789473682</v>
      </c>
      <c r="O544">
        <v>342.35526315789468</v>
      </c>
      <c r="P544" t="s">
        <v>2445</v>
      </c>
      <c r="Q544" t="s">
        <v>2592</v>
      </c>
      <c r="R544" t="s">
        <v>2594</v>
      </c>
    </row>
    <row r="545" spans="1:19" hidden="1" x14ac:dyDescent="0.4">
      <c r="A545" t="s">
        <v>561</v>
      </c>
      <c r="B545" t="s">
        <v>1756</v>
      </c>
      <c r="C545">
        <v>24.667000000000002</v>
      </c>
      <c r="D545">
        <v>49.32942874390654</v>
      </c>
      <c r="E545">
        <v>20.26999635140065</v>
      </c>
      <c r="F545">
        <v>10.1359373650108</v>
      </c>
      <c r="G545">
        <v>19082</v>
      </c>
      <c r="H545">
        <v>0</v>
      </c>
      <c r="I545">
        <v>19082</v>
      </c>
      <c r="J545">
        <v>19082</v>
      </c>
      <c r="K545">
        <v>5</v>
      </c>
      <c r="L545">
        <v>386.82791359827212</v>
      </c>
      <c r="M545">
        <v>0.7142857142857143</v>
      </c>
      <c r="N545">
        <v>26714.799999999999</v>
      </c>
      <c r="O545">
        <v>26714.799999999999</v>
      </c>
      <c r="P545" t="s">
        <v>2446</v>
      </c>
      <c r="Q545" t="s">
        <v>2592</v>
      </c>
      <c r="R545" t="s">
        <v>2594</v>
      </c>
    </row>
    <row r="546" spans="1:19" hidden="1" x14ac:dyDescent="0.4">
      <c r="A546" t="s">
        <v>562</v>
      </c>
      <c r="B546" t="s">
        <v>1757</v>
      </c>
      <c r="C546">
        <v>0</v>
      </c>
      <c r="D546">
        <v>30</v>
      </c>
      <c r="E546">
        <v>0</v>
      </c>
      <c r="F546">
        <v>0</v>
      </c>
      <c r="G546">
        <v>4080</v>
      </c>
      <c r="H546">
        <v>0</v>
      </c>
      <c r="I546">
        <v>5115</v>
      </c>
      <c r="J546">
        <v>4080</v>
      </c>
      <c r="K546">
        <v>0</v>
      </c>
      <c r="L546">
        <v>136</v>
      </c>
      <c r="M546">
        <v>0</v>
      </c>
      <c r="O546" t="s">
        <v>2383</v>
      </c>
      <c r="P546" t="s">
        <v>2384</v>
      </c>
      <c r="Q546" t="s">
        <v>2591</v>
      </c>
      <c r="R546" t="s">
        <v>2596</v>
      </c>
    </row>
    <row r="547" spans="1:19" hidden="1" x14ac:dyDescent="0.4">
      <c r="A547" t="s">
        <v>563</v>
      </c>
      <c r="B547" t="s">
        <v>1743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2382</v>
      </c>
      <c r="M547">
        <v>0</v>
      </c>
      <c r="O547" t="s">
        <v>2383</v>
      </c>
      <c r="P547" t="s">
        <v>2384</v>
      </c>
      <c r="Q547" t="s">
        <v>2591</v>
      </c>
      <c r="R547" t="s">
        <v>2596</v>
      </c>
    </row>
    <row r="548" spans="1:19" hidden="1" x14ac:dyDescent="0.4">
      <c r="A548" t="s">
        <v>564</v>
      </c>
      <c r="B548" t="s">
        <v>1758</v>
      </c>
      <c r="C548">
        <v>2686.6669999999999</v>
      </c>
      <c r="D548">
        <v>4972.7739148730016</v>
      </c>
      <c r="E548">
        <v>58.808925706088623</v>
      </c>
      <c r="F548">
        <v>31.773010940119349</v>
      </c>
      <c r="G548">
        <v>42008</v>
      </c>
      <c r="H548">
        <v>27570</v>
      </c>
      <c r="I548">
        <v>70475</v>
      </c>
      <c r="J548">
        <v>69578</v>
      </c>
      <c r="K548">
        <v>1574</v>
      </c>
      <c r="L548">
        <v>13.99178832399762</v>
      </c>
      <c r="M548">
        <v>224.85714285714289</v>
      </c>
      <c r="N548">
        <v>309.43202033036852</v>
      </c>
      <c r="O548">
        <v>313.42121982210932</v>
      </c>
      <c r="P548" t="s">
        <v>2447</v>
      </c>
      <c r="Q548" t="s">
        <v>2592</v>
      </c>
      <c r="R548" t="s">
        <v>2594</v>
      </c>
    </row>
    <row r="549" spans="1:19" hidden="1" x14ac:dyDescent="0.4">
      <c r="A549" t="s">
        <v>565</v>
      </c>
      <c r="B549" t="s">
        <v>1759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t="s">
        <v>2382</v>
      </c>
      <c r="M549">
        <v>0</v>
      </c>
      <c r="O549" t="s">
        <v>2383</v>
      </c>
      <c r="P549" t="s">
        <v>2384</v>
      </c>
      <c r="Q549" t="s">
        <v>2591</v>
      </c>
      <c r="R549" t="s">
        <v>2596</v>
      </c>
    </row>
    <row r="550" spans="1:19" hidden="1" x14ac:dyDescent="0.4">
      <c r="A550" t="s">
        <v>566</v>
      </c>
      <c r="B550" t="s">
        <v>1760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2382</v>
      </c>
      <c r="M550">
        <v>0</v>
      </c>
      <c r="O550" t="s">
        <v>2383</v>
      </c>
      <c r="P550" t="s">
        <v>2384</v>
      </c>
      <c r="Q550" t="s">
        <v>2591</v>
      </c>
      <c r="R550" t="s">
        <v>2596</v>
      </c>
    </row>
    <row r="551" spans="1:19" hidden="1" x14ac:dyDescent="0.4">
      <c r="A551" t="s">
        <v>567</v>
      </c>
      <c r="B551" t="s">
        <v>1761</v>
      </c>
      <c r="C551">
        <v>0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2</v>
      </c>
      <c r="J551">
        <v>2</v>
      </c>
      <c r="K551">
        <v>0</v>
      </c>
      <c r="L551" t="s">
        <v>2382</v>
      </c>
      <c r="M551">
        <v>0</v>
      </c>
      <c r="O551" t="s">
        <v>2383</v>
      </c>
      <c r="P551" t="s">
        <v>2384</v>
      </c>
      <c r="Q551" t="s">
        <v>2591</v>
      </c>
      <c r="R551" t="s">
        <v>2596</v>
      </c>
    </row>
    <row r="552" spans="1:19" hidden="1" x14ac:dyDescent="0.4">
      <c r="A552" t="s">
        <v>568</v>
      </c>
      <c r="B552" t="s">
        <v>1762</v>
      </c>
      <c r="C552">
        <v>2</v>
      </c>
      <c r="D552">
        <v>0</v>
      </c>
      <c r="E552">
        <v>0</v>
      </c>
      <c r="F552">
        <v>0</v>
      </c>
      <c r="G552">
        <v>2841</v>
      </c>
      <c r="H552">
        <v>0</v>
      </c>
      <c r="I552">
        <v>2841</v>
      </c>
      <c r="J552">
        <v>2841</v>
      </c>
      <c r="K552">
        <v>0</v>
      </c>
      <c r="L552" t="s">
        <v>2382</v>
      </c>
      <c r="M552">
        <v>0</v>
      </c>
      <c r="O552" t="s">
        <v>2383</v>
      </c>
      <c r="P552" t="s">
        <v>2384</v>
      </c>
      <c r="Q552" t="s">
        <v>2591</v>
      </c>
      <c r="R552" t="s">
        <v>2596</v>
      </c>
    </row>
    <row r="553" spans="1:19" hidden="1" x14ac:dyDescent="0.4">
      <c r="A553" t="s">
        <v>569</v>
      </c>
      <c r="B553" t="s">
        <v>1763</v>
      </c>
      <c r="C553">
        <v>0</v>
      </c>
      <c r="D553">
        <v>0</v>
      </c>
      <c r="E553">
        <v>0</v>
      </c>
      <c r="F553">
        <v>0</v>
      </c>
      <c r="G553">
        <v>2</v>
      </c>
      <c r="H553">
        <v>0</v>
      </c>
      <c r="I553">
        <v>2</v>
      </c>
      <c r="J553">
        <v>2</v>
      </c>
      <c r="K553">
        <v>0</v>
      </c>
      <c r="L553" t="s">
        <v>2382</v>
      </c>
      <c r="M553">
        <v>0</v>
      </c>
      <c r="O553" t="s">
        <v>2383</v>
      </c>
      <c r="P553" t="s">
        <v>2384</v>
      </c>
      <c r="Q553" t="s">
        <v>2591</v>
      </c>
      <c r="R553" t="s">
        <v>2596</v>
      </c>
    </row>
    <row r="554" spans="1:19" hidden="1" x14ac:dyDescent="0.4">
      <c r="A554" t="s">
        <v>570</v>
      </c>
      <c r="B554" t="s">
        <v>1764</v>
      </c>
      <c r="C554">
        <v>1</v>
      </c>
      <c r="D554">
        <v>0</v>
      </c>
      <c r="E554">
        <v>0</v>
      </c>
      <c r="F554">
        <v>0</v>
      </c>
      <c r="G554">
        <v>4979</v>
      </c>
      <c r="H554">
        <v>70</v>
      </c>
      <c r="I554">
        <v>5049</v>
      </c>
      <c r="J554">
        <v>5049</v>
      </c>
      <c r="K554">
        <v>0</v>
      </c>
      <c r="L554" t="s">
        <v>2382</v>
      </c>
      <c r="M554">
        <v>0</v>
      </c>
      <c r="O554" t="s">
        <v>2383</v>
      </c>
      <c r="P554" t="s">
        <v>2384</v>
      </c>
      <c r="Q554" t="s">
        <v>2591</v>
      </c>
      <c r="R554" t="s">
        <v>2596</v>
      </c>
    </row>
    <row r="555" spans="1:19" x14ac:dyDescent="0.4">
      <c r="A555" s="193" t="s">
        <v>736</v>
      </c>
      <c r="B555" s="3" t="s">
        <v>1926</v>
      </c>
      <c r="C555" s="5">
        <v>3673</v>
      </c>
      <c r="D555" s="5">
        <v>6456.8896064626642</v>
      </c>
      <c r="E555" s="5">
        <v>111.8159542608222</v>
      </c>
      <c r="F555" s="5">
        <v>63.606476962055027</v>
      </c>
      <c r="G555" s="5">
        <v>7544</v>
      </c>
      <c r="H555" s="5">
        <v>0</v>
      </c>
      <c r="I555" s="5">
        <v>13547</v>
      </c>
      <c r="J555" s="5">
        <v>7544</v>
      </c>
      <c r="K555" s="5">
        <v>4102</v>
      </c>
      <c r="L555" s="5">
        <v>1.16836440760103</v>
      </c>
      <c r="M555" s="6">
        <v>586</v>
      </c>
      <c r="N555" s="6">
        <v>12.87372013651877</v>
      </c>
      <c r="O555" s="5">
        <v>23.117747440273039</v>
      </c>
      <c r="P555" s="4" t="s">
        <v>2500</v>
      </c>
      <c r="Q555" s="3" t="s">
        <v>2593</v>
      </c>
      <c r="R555" s="3" t="s">
        <v>2597</v>
      </c>
      <c r="S555" t="e">
        <f>VLOOKUP(B555,Sheet3!B:N,14,FALSE)</f>
        <v>#REF!</v>
      </c>
    </row>
    <row r="556" spans="1:19" hidden="1" x14ac:dyDescent="0.4">
      <c r="A556" t="s">
        <v>572</v>
      </c>
      <c r="B556" t="s">
        <v>1766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2382</v>
      </c>
      <c r="M556">
        <v>0</v>
      </c>
      <c r="O556" t="s">
        <v>2383</v>
      </c>
      <c r="P556" t="s">
        <v>2384</v>
      </c>
      <c r="Q556" t="s">
        <v>2591</v>
      </c>
      <c r="R556" t="s">
        <v>2596</v>
      </c>
    </row>
    <row r="557" spans="1:19" hidden="1" x14ac:dyDescent="0.4">
      <c r="A557" t="s">
        <v>573</v>
      </c>
      <c r="B557" t="s">
        <v>1767</v>
      </c>
      <c r="C557">
        <v>18.332999999999998</v>
      </c>
      <c r="D557">
        <v>0</v>
      </c>
      <c r="E557">
        <v>0</v>
      </c>
      <c r="F557">
        <v>0</v>
      </c>
      <c r="G557">
        <v>25258</v>
      </c>
      <c r="H557">
        <v>0</v>
      </c>
      <c r="I557">
        <v>49349</v>
      </c>
      <c r="J557">
        <v>25258</v>
      </c>
      <c r="K557">
        <v>0</v>
      </c>
      <c r="L557" t="s">
        <v>2382</v>
      </c>
      <c r="M557">
        <v>0</v>
      </c>
      <c r="O557" t="s">
        <v>2383</v>
      </c>
      <c r="P557" t="s">
        <v>2384</v>
      </c>
      <c r="Q557" t="s">
        <v>2591</v>
      </c>
      <c r="R557" t="s">
        <v>2596</v>
      </c>
    </row>
    <row r="558" spans="1:19" hidden="1" x14ac:dyDescent="0.4">
      <c r="A558" t="s">
        <v>574</v>
      </c>
      <c r="B558" t="s">
        <v>1768</v>
      </c>
      <c r="C558">
        <v>9838</v>
      </c>
      <c r="D558">
        <v>143.32119115412169</v>
      </c>
      <c r="E558">
        <v>0</v>
      </c>
      <c r="F558">
        <v>0</v>
      </c>
      <c r="G558">
        <v>139</v>
      </c>
      <c r="H558">
        <v>0</v>
      </c>
      <c r="I558">
        <v>139</v>
      </c>
      <c r="J558">
        <v>139</v>
      </c>
      <c r="K558">
        <v>0</v>
      </c>
      <c r="L558">
        <v>0.96984960061157377</v>
      </c>
      <c r="M558">
        <v>0</v>
      </c>
      <c r="O558" t="s">
        <v>2383</v>
      </c>
      <c r="P558" t="s">
        <v>2384</v>
      </c>
      <c r="Q558" t="s">
        <v>2591</v>
      </c>
      <c r="R558" t="s">
        <v>2596</v>
      </c>
    </row>
    <row r="559" spans="1:19" hidden="1" x14ac:dyDescent="0.4">
      <c r="A559" t="s">
        <v>575</v>
      </c>
      <c r="B559" t="s">
        <v>1769</v>
      </c>
      <c r="C559">
        <v>168</v>
      </c>
      <c r="D559">
        <v>547.65750638749057</v>
      </c>
      <c r="E559">
        <v>22.023809523809518</v>
      </c>
      <c r="F559">
        <v>6.7560472683124244</v>
      </c>
      <c r="G559">
        <v>370</v>
      </c>
      <c r="H559">
        <v>15</v>
      </c>
      <c r="I559">
        <v>433</v>
      </c>
      <c r="J559">
        <v>385</v>
      </c>
      <c r="K559">
        <v>37</v>
      </c>
      <c r="L559">
        <v>0.70299410764872527</v>
      </c>
      <c r="M559">
        <v>5.2857142857142856</v>
      </c>
      <c r="N559">
        <v>72.837837837837839</v>
      </c>
      <c r="O559">
        <v>81.918918918918919</v>
      </c>
      <c r="P559" t="s">
        <v>2449</v>
      </c>
      <c r="Q559" t="s">
        <v>2594</v>
      </c>
      <c r="R559" t="s">
        <v>2594</v>
      </c>
    </row>
    <row r="560" spans="1:19" hidden="1" x14ac:dyDescent="0.4">
      <c r="A560" t="s">
        <v>576</v>
      </c>
      <c r="B560" t="s">
        <v>1770</v>
      </c>
      <c r="C560">
        <v>601</v>
      </c>
      <c r="D560">
        <v>187.40162546641051</v>
      </c>
      <c r="E560">
        <v>40.765391014975037</v>
      </c>
      <c r="F560">
        <v>130.7352587738965</v>
      </c>
      <c r="G560">
        <v>8553</v>
      </c>
      <c r="H560">
        <v>0</v>
      </c>
      <c r="I560">
        <v>8553</v>
      </c>
      <c r="J560">
        <v>8553</v>
      </c>
      <c r="K560">
        <v>243</v>
      </c>
      <c r="L560">
        <v>45.639945644617818</v>
      </c>
      <c r="M560">
        <v>34.714285714285722</v>
      </c>
      <c r="N560">
        <v>246.38271604938271</v>
      </c>
      <c r="O560">
        <v>246.38271604938271</v>
      </c>
      <c r="P560" t="s">
        <v>2450</v>
      </c>
      <c r="Q560" t="s">
        <v>2592</v>
      </c>
      <c r="R560" t="s">
        <v>2594</v>
      </c>
    </row>
    <row r="561" spans="1:18" hidden="1" x14ac:dyDescent="0.4">
      <c r="A561" t="s">
        <v>577</v>
      </c>
      <c r="B561" t="s">
        <v>1771</v>
      </c>
      <c r="C561">
        <v>69.332999999999998</v>
      </c>
      <c r="D561">
        <v>96.36675295979687</v>
      </c>
      <c r="E561">
        <v>25.961663277227292</v>
      </c>
      <c r="F561">
        <v>18.67864117774042</v>
      </c>
      <c r="G561">
        <v>3765</v>
      </c>
      <c r="H561">
        <v>0</v>
      </c>
      <c r="I561">
        <v>3765</v>
      </c>
      <c r="J561">
        <v>3765</v>
      </c>
      <c r="K561">
        <v>18</v>
      </c>
      <c r="L561">
        <v>39.069491130107039</v>
      </c>
      <c r="M561">
        <v>2.5714285714285721</v>
      </c>
      <c r="N561">
        <v>1464.166666666667</v>
      </c>
      <c r="O561">
        <v>1464.166666666667</v>
      </c>
      <c r="P561" t="s">
        <v>2451</v>
      </c>
      <c r="Q561" t="s">
        <v>2592</v>
      </c>
      <c r="R561" t="s">
        <v>2594</v>
      </c>
    </row>
    <row r="562" spans="1:18" hidden="1" x14ac:dyDescent="0.4">
      <c r="A562" t="s">
        <v>578</v>
      </c>
      <c r="B562" t="s">
        <v>1772</v>
      </c>
      <c r="C562">
        <v>79</v>
      </c>
      <c r="D562">
        <v>105.2976478343147</v>
      </c>
      <c r="E562">
        <v>17.721518987341771</v>
      </c>
      <c r="F562">
        <v>13.29564362352037</v>
      </c>
      <c r="G562">
        <v>1935</v>
      </c>
      <c r="H562">
        <v>0</v>
      </c>
      <c r="I562">
        <v>1947</v>
      </c>
      <c r="J562">
        <v>1935</v>
      </c>
      <c r="K562">
        <v>14</v>
      </c>
      <c r="L562">
        <v>18.376478865365652</v>
      </c>
      <c r="M562">
        <v>2</v>
      </c>
      <c r="N562">
        <v>967.5</v>
      </c>
      <c r="O562">
        <v>973.5</v>
      </c>
      <c r="P562" t="s">
        <v>2452</v>
      </c>
      <c r="Q562" t="s">
        <v>2592</v>
      </c>
      <c r="R562" t="s">
        <v>2594</v>
      </c>
    </row>
    <row r="563" spans="1:18" hidden="1" x14ac:dyDescent="0.4">
      <c r="A563" t="s">
        <v>579</v>
      </c>
      <c r="B563" t="s">
        <v>1773</v>
      </c>
      <c r="C563">
        <v>68</v>
      </c>
      <c r="D563">
        <v>97.99621221358511</v>
      </c>
      <c r="E563">
        <v>19.117647058823529</v>
      </c>
      <c r="F563">
        <v>13.26581885804544</v>
      </c>
      <c r="G563">
        <v>5155</v>
      </c>
      <c r="H563">
        <v>0</v>
      </c>
      <c r="I563">
        <v>5155</v>
      </c>
      <c r="J563">
        <v>5155</v>
      </c>
      <c r="K563">
        <v>13</v>
      </c>
      <c r="L563">
        <v>52.604074010172482</v>
      </c>
      <c r="M563">
        <v>1.857142857142857</v>
      </c>
      <c r="N563">
        <v>2775.76923076923</v>
      </c>
      <c r="O563">
        <v>2775.76923076923</v>
      </c>
      <c r="P563" t="s">
        <v>2453</v>
      </c>
      <c r="Q563" t="s">
        <v>2592</v>
      </c>
      <c r="R563" t="s">
        <v>2594</v>
      </c>
    </row>
    <row r="564" spans="1:18" hidden="1" x14ac:dyDescent="0.4">
      <c r="A564" t="s">
        <v>580</v>
      </c>
      <c r="B564" t="s">
        <v>1774</v>
      </c>
      <c r="C564">
        <v>103.667</v>
      </c>
      <c r="D564">
        <v>135.2112505709807</v>
      </c>
      <c r="E564">
        <v>7.7170169870836416</v>
      </c>
      <c r="F564">
        <v>5.916667412080705</v>
      </c>
      <c r="G564">
        <v>4047</v>
      </c>
      <c r="H564">
        <v>0</v>
      </c>
      <c r="I564">
        <v>4047</v>
      </c>
      <c r="J564">
        <v>4047</v>
      </c>
      <c r="K564">
        <v>8</v>
      </c>
      <c r="L564">
        <v>29.930941270863268</v>
      </c>
      <c r="M564">
        <v>1.142857142857143</v>
      </c>
      <c r="N564">
        <v>3541.125</v>
      </c>
      <c r="O564">
        <v>3541.125</v>
      </c>
      <c r="P564" t="s">
        <v>2454</v>
      </c>
      <c r="Q564" t="s">
        <v>2592</v>
      </c>
      <c r="R564" t="s">
        <v>2594</v>
      </c>
    </row>
    <row r="565" spans="1:18" hidden="1" x14ac:dyDescent="0.4">
      <c r="A565" t="s">
        <v>581</v>
      </c>
      <c r="B565" t="s">
        <v>1775</v>
      </c>
      <c r="C565">
        <v>141</v>
      </c>
      <c r="D565">
        <v>129.55510752794561</v>
      </c>
      <c r="E565">
        <v>35.460992907801419</v>
      </c>
      <c r="F565">
        <v>38.593615453728667</v>
      </c>
      <c r="G565">
        <v>6136</v>
      </c>
      <c r="H565">
        <v>0</v>
      </c>
      <c r="I565">
        <v>6138</v>
      </c>
      <c r="J565">
        <v>6136</v>
      </c>
      <c r="K565">
        <v>48</v>
      </c>
      <c r="L565">
        <v>47.362084884815808</v>
      </c>
      <c r="M565">
        <v>6.8571428571428568</v>
      </c>
      <c r="N565">
        <v>894.83333333333337</v>
      </c>
      <c r="O565">
        <v>895.125</v>
      </c>
      <c r="P565" t="s">
        <v>2455</v>
      </c>
      <c r="Q565" t="s">
        <v>2592</v>
      </c>
      <c r="R565" t="s">
        <v>2594</v>
      </c>
    </row>
    <row r="566" spans="1:18" hidden="1" x14ac:dyDescent="0.4">
      <c r="A566" t="s">
        <v>582</v>
      </c>
      <c r="B566" t="s">
        <v>1776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 t="s">
        <v>2382</v>
      </c>
      <c r="M566">
        <v>0</v>
      </c>
      <c r="O566" t="s">
        <v>2383</v>
      </c>
      <c r="P566" t="s">
        <v>2384</v>
      </c>
      <c r="Q566" t="s">
        <v>2591</v>
      </c>
      <c r="R566" t="s">
        <v>2596</v>
      </c>
    </row>
    <row r="567" spans="1:18" hidden="1" x14ac:dyDescent="0.4">
      <c r="A567" t="s">
        <v>583</v>
      </c>
      <c r="B567" t="s">
        <v>1777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s">
        <v>2382</v>
      </c>
      <c r="M567">
        <v>0</v>
      </c>
      <c r="O567" t="s">
        <v>2383</v>
      </c>
      <c r="P567" t="s">
        <v>2384</v>
      </c>
      <c r="Q567" t="s">
        <v>2591</v>
      </c>
      <c r="R567" t="s">
        <v>2596</v>
      </c>
    </row>
    <row r="568" spans="1:18" hidden="1" x14ac:dyDescent="0.4">
      <c r="A568" t="s">
        <v>584</v>
      </c>
      <c r="B568" t="s">
        <v>1778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t="s">
        <v>2382</v>
      </c>
      <c r="M568">
        <v>0</v>
      </c>
      <c r="O568" t="s">
        <v>2383</v>
      </c>
      <c r="P568" t="s">
        <v>2384</v>
      </c>
      <c r="Q568" t="s">
        <v>2591</v>
      </c>
      <c r="R568" t="s">
        <v>2596</v>
      </c>
    </row>
    <row r="569" spans="1:18" hidden="1" x14ac:dyDescent="0.4">
      <c r="A569" t="s">
        <v>585</v>
      </c>
      <c r="B569" t="s">
        <v>1779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 t="s">
        <v>2382</v>
      </c>
      <c r="M569">
        <v>0</v>
      </c>
      <c r="O569" t="s">
        <v>2383</v>
      </c>
      <c r="P569" t="s">
        <v>2384</v>
      </c>
      <c r="Q569" t="s">
        <v>2591</v>
      </c>
      <c r="R569" t="s">
        <v>2596</v>
      </c>
    </row>
    <row r="570" spans="1:18" hidden="1" x14ac:dyDescent="0.4">
      <c r="A570" t="s">
        <v>586</v>
      </c>
      <c r="B570" t="s">
        <v>1780</v>
      </c>
      <c r="C570">
        <v>0</v>
      </c>
      <c r="D570">
        <v>0</v>
      </c>
      <c r="E570">
        <v>0</v>
      </c>
      <c r="F570">
        <v>0</v>
      </c>
      <c r="G570">
        <v>2335</v>
      </c>
      <c r="H570">
        <v>0</v>
      </c>
      <c r="I570">
        <v>2335</v>
      </c>
      <c r="J570">
        <v>2335</v>
      </c>
      <c r="K570">
        <v>0</v>
      </c>
      <c r="L570" t="s">
        <v>2382</v>
      </c>
      <c r="M570">
        <v>0</v>
      </c>
      <c r="O570" t="s">
        <v>2383</v>
      </c>
      <c r="P570" t="s">
        <v>2384</v>
      </c>
      <c r="Q570" t="s">
        <v>2591</v>
      </c>
      <c r="R570" t="s">
        <v>2596</v>
      </c>
    </row>
    <row r="571" spans="1:18" hidden="1" x14ac:dyDescent="0.4">
      <c r="A571" t="s">
        <v>587</v>
      </c>
      <c r="B571" t="s">
        <v>1781</v>
      </c>
      <c r="C571">
        <v>40</v>
      </c>
      <c r="D571">
        <v>100.4357885078048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O571" t="s">
        <v>2383</v>
      </c>
      <c r="P571" t="s">
        <v>2384</v>
      </c>
      <c r="Q571" t="s">
        <v>2591</v>
      </c>
      <c r="R571" t="s">
        <v>2596</v>
      </c>
    </row>
    <row r="572" spans="1:18" hidden="1" x14ac:dyDescent="0.4">
      <c r="A572" t="s">
        <v>588</v>
      </c>
      <c r="B572" t="s">
        <v>1782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2382</v>
      </c>
      <c r="M572">
        <v>0</v>
      </c>
      <c r="O572" t="s">
        <v>2383</v>
      </c>
      <c r="P572" t="s">
        <v>2384</v>
      </c>
      <c r="Q572" t="s">
        <v>2591</v>
      </c>
      <c r="R572" t="s">
        <v>2596</v>
      </c>
    </row>
    <row r="573" spans="1:18" hidden="1" x14ac:dyDescent="0.4">
      <c r="A573" t="s">
        <v>589</v>
      </c>
      <c r="B573" t="s">
        <v>1783</v>
      </c>
      <c r="C573">
        <v>4749.3329999999996</v>
      </c>
      <c r="D573">
        <v>5359.7378035460151</v>
      </c>
      <c r="E573">
        <v>26.172096165924771</v>
      </c>
      <c r="F573">
        <v>23.191432968561038</v>
      </c>
      <c r="G573">
        <v>11042</v>
      </c>
      <c r="H573">
        <v>0</v>
      </c>
      <c r="I573">
        <v>11757</v>
      </c>
      <c r="J573">
        <v>11042</v>
      </c>
      <c r="K573">
        <v>1229</v>
      </c>
      <c r="L573">
        <v>2.0601754049786889</v>
      </c>
      <c r="M573">
        <v>175.57142857142861</v>
      </c>
      <c r="N573">
        <v>62.891781936533761</v>
      </c>
      <c r="O573">
        <v>66.96419853539463</v>
      </c>
      <c r="P573" t="s">
        <v>2456</v>
      </c>
      <c r="Q573" t="s">
        <v>2594</v>
      </c>
      <c r="R573" t="s">
        <v>2594</v>
      </c>
    </row>
    <row r="574" spans="1:18" hidden="1" x14ac:dyDescent="0.4">
      <c r="A574" t="s">
        <v>590</v>
      </c>
      <c r="B574" t="s">
        <v>1784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t="s">
        <v>2382</v>
      </c>
      <c r="M574">
        <v>0</v>
      </c>
      <c r="O574" t="s">
        <v>2383</v>
      </c>
      <c r="P574" t="s">
        <v>2384</v>
      </c>
      <c r="Q574" t="s">
        <v>2591</v>
      </c>
      <c r="R574" t="s">
        <v>2596</v>
      </c>
    </row>
    <row r="575" spans="1:18" hidden="1" x14ac:dyDescent="0.4">
      <c r="A575" t="s">
        <v>591</v>
      </c>
      <c r="B575" t="s">
        <v>1785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2382</v>
      </c>
      <c r="M575">
        <v>0</v>
      </c>
      <c r="O575" t="s">
        <v>2383</v>
      </c>
      <c r="P575" t="s">
        <v>2384</v>
      </c>
      <c r="Q575" t="s">
        <v>2591</v>
      </c>
      <c r="R575" t="s">
        <v>2596</v>
      </c>
    </row>
    <row r="576" spans="1:18" hidden="1" x14ac:dyDescent="0.4">
      <c r="A576" t="s">
        <v>592</v>
      </c>
      <c r="B576" t="s">
        <v>1786</v>
      </c>
      <c r="C576">
        <v>3.6669999999999998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t="s">
        <v>2382</v>
      </c>
      <c r="M576">
        <v>0</v>
      </c>
      <c r="O576" t="s">
        <v>2383</v>
      </c>
      <c r="P576" t="s">
        <v>2384</v>
      </c>
      <c r="Q576" t="s">
        <v>2591</v>
      </c>
      <c r="R576" t="s">
        <v>2596</v>
      </c>
    </row>
    <row r="577" spans="1:19" hidden="1" x14ac:dyDescent="0.4">
      <c r="A577" t="s">
        <v>593</v>
      </c>
      <c r="B577" t="s">
        <v>1787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 t="s">
        <v>2382</v>
      </c>
      <c r="M577">
        <v>0</v>
      </c>
      <c r="O577" t="s">
        <v>2383</v>
      </c>
      <c r="P577" t="s">
        <v>2384</v>
      </c>
      <c r="Q577" t="s">
        <v>2591</v>
      </c>
      <c r="R577" t="s">
        <v>2596</v>
      </c>
    </row>
    <row r="578" spans="1:19" hidden="1" x14ac:dyDescent="0.4">
      <c r="A578" t="s">
        <v>594</v>
      </c>
      <c r="B578" t="s">
        <v>1788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 t="s">
        <v>2382</v>
      </c>
      <c r="M578">
        <v>0</v>
      </c>
      <c r="O578" t="s">
        <v>2383</v>
      </c>
      <c r="P578" t="s">
        <v>2384</v>
      </c>
      <c r="Q578" t="s">
        <v>2591</v>
      </c>
      <c r="R578" t="s">
        <v>2596</v>
      </c>
    </row>
    <row r="579" spans="1:19" hidden="1" x14ac:dyDescent="0.4">
      <c r="A579" t="s">
        <v>595</v>
      </c>
      <c r="B579" t="s">
        <v>1789</v>
      </c>
      <c r="C579">
        <v>0</v>
      </c>
      <c r="D579">
        <v>0</v>
      </c>
      <c r="E579">
        <v>0</v>
      </c>
      <c r="F579">
        <v>0</v>
      </c>
      <c r="G579">
        <v>10</v>
      </c>
      <c r="H579">
        <v>0</v>
      </c>
      <c r="I579">
        <v>10</v>
      </c>
      <c r="J579">
        <v>10</v>
      </c>
      <c r="K579">
        <v>0</v>
      </c>
      <c r="L579" t="s">
        <v>2382</v>
      </c>
      <c r="M579">
        <v>0</v>
      </c>
      <c r="O579" t="s">
        <v>2383</v>
      </c>
      <c r="P579" t="s">
        <v>2384</v>
      </c>
      <c r="Q579" t="s">
        <v>2591</v>
      </c>
      <c r="R579" t="s">
        <v>2596</v>
      </c>
    </row>
    <row r="580" spans="1:19" hidden="1" x14ac:dyDescent="0.4">
      <c r="A580" t="s">
        <v>596</v>
      </c>
      <c r="B580" t="s">
        <v>1790</v>
      </c>
      <c r="C580">
        <v>0</v>
      </c>
      <c r="D580">
        <v>0</v>
      </c>
      <c r="E580">
        <v>0</v>
      </c>
      <c r="F580">
        <v>0</v>
      </c>
      <c r="G580">
        <v>7</v>
      </c>
      <c r="H580">
        <v>0</v>
      </c>
      <c r="I580">
        <v>7</v>
      </c>
      <c r="J580">
        <v>7</v>
      </c>
      <c r="K580">
        <v>0</v>
      </c>
      <c r="L580" t="s">
        <v>2382</v>
      </c>
      <c r="M580">
        <v>0</v>
      </c>
      <c r="O580" t="s">
        <v>2383</v>
      </c>
      <c r="P580" t="s">
        <v>2384</v>
      </c>
      <c r="Q580" t="s">
        <v>2591</v>
      </c>
      <c r="R580" t="s">
        <v>2596</v>
      </c>
    </row>
    <row r="581" spans="1:19" hidden="1" x14ac:dyDescent="0.4">
      <c r="A581" t="s">
        <v>597</v>
      </c>
      <c r="B581" t="s">
        <v>1791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2382</v>
      </c>
      <c r="M581">
        <v>0</v>
      </c>
      <c r="O581" t="s">
        <v>2383</v>
      </c>
      <c r="P581" t="s">
        <v>2384</v>
      </c>
      <c r="Q581" t="s">
        <v>2591</v>
      </c>
      <c r="R581" t="s">
        <v>2596</v>
      </c>
    </row>
    <row r="582" spans="1:19" hidden="1" x14ac:dyDescent="0.4">
      <c r="A582" t="s">
        <v>598</v>
      </c>
      <c r="B582" t="s">
        <v>1792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2382</v>
      </c>
      <c r="M582">
        <v>0</v>
      </c>
      <c r="O582" t="s">
        <v>2383</v>
      </c>
      <c r="P582" t="s">
        <v>2384</v>
      </c>
      <c r="Q582" t="s">
        <v>2591</v>
      </c>
      <c r="R582" t="s">
        <v>2596</v>
      </c>
    </row>
    <row r="583" spans="1:19" x14ac:dyDescent="0.4">
      <c r="A583" s="193" t="s">
        <v>965</v>
      </c>
      <c r="B583" s="3" t="s">
        <v>2144</v>
      </c>
      <c r="C583" s="5">
        <v>0</v>
      </c>
      <c r="D583" s="5">
        <v>1385.8997723292671</v>
      </c>
      <c r="E583" s="5">
        <v>0</v>
      </c>
      <c r="F583" s="5">
        <v>121.3651978002046</v>
      </c>
      <c r="G583" s="5">
        <v>3213</v>
      </c>
      <c r="H583" s="5">
        <v>0</v>
      </c>
      <c r="I583" s="5">
        <v>3213</v>
      </c>
      <c r="J583" s="5">
        <v>3213</v>
      </c>
      <c r="K583" s="5">
        <v>1682</v>
      </c>
      <c r="L583" s="5">
        <v>2.318349468085954</v>
      </c>
      <c r="M583" s="6">
        <v>240.28571428571431</v>
      </c>
      <c r="N583" s="6">
        <v>13.371581450653981</v>
      </c>
      <c r="O583" s="5">
        <v>13.371581450653981</v>
      </c>
      <c r="P583" s="4" t="s">
        <v>2481</v>
      </c>
      <c r="Q583" s="3" t="s">
        <v>2593</v>
      </c>
      <c r="R583" s="3" t="s">
        <v>2597</v>
      </c>
      <c r="S583" t="e">
        <f>VLOOKUP(B583,Sheet3!B:N,14,FALSE)</f>
        <v>#REF!</v>
      </c>
    </row>
    <row r="584" spans="1:19" hidden="1" x14ac:dyDescent="0.4">
      <c r="A584" t="s">
        <v>600</v>
      </c>
      <c r="B584" t="s">
        <v>1794</v>
      </c>
      <c r="C584">
        <v>179.667</v>
      </c>
      <c r="D584">
        <v>32425.326867642449</v>
      </c>
      <c r="E584">
        <v>3252.1275470731971</v>
      </c>
      <c r="F584">
        <v>18.019864607227088</v>
      </c>
      <c r="G584">
        <v>7416</v>
      </c>
      <c r="H584">
        <v>50830</v>
      </c>
      <c r="I584">
        <v>58246</v>
      </c>
      <c r="J584">
        <v>58246</v>
      </c>
      <c r="K584">
        <v>5843</v>
      </c>
      <c r="L584">
        <v>1.7963118841563399</v>
      </c>
      <c r="M584">
        <v>834.71428571428567</v>
      </c>
      <c r="N584">
        <v>69.779565291802157</v>
      </c>
      <c r="O584">
        <v>69.779565291802157</v>
      </c>
      <c r="P584" t="s">
        <v>2420</v>
      </c>
      <c r="Q584" t="s">
        <v>2594</v>
      </c>
      <c r="R584" t="s">
        <v>2594</v>
      </c>
    </row>
    <row r="585" spans="1:19" hidden="1" x14ac:dyDescent="0.4">
      <c r="A585" t="s">
        <v>601</v>
      </c>
      <c r="B585" t="s">
        <v>1795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 t="s">
        <v>2382</v>
      </c>
      <c r="M585">
        <v>0</v>
      </c>
      <c r="O585" t="s">
        <v>2383</v>
      </c>
      <c r="P585" t="s">
        <v>2384</v>
      </c>
      <c r="Q585" t="s">
        <v>2591</v>
      </c>
      <c r="R585" t="s">
        <v>2596</v>
      </c>
    </row>
    <row r="586" spans="1:19" hidden="1" x14ac:dyDescent="0.4">
      <c r="A586" t="s">
        <v>602</v>
      </c>
      <c r="B586" t="s">
        <v>1796</v>
      </c>
      <c r="C586">
        <v>2404.6669999999999</v>
      </c>
      <c r="D586">
        <v>869.19288897728575</v>
      </c>
      <c r="E586">
        <v>17.466035837810391</v>
      </c>
      <c r="F586">
        <v>48.320689840684572</v>
      </c>
      <c r="G586">
        <v>1112</v>
      </c>
      <c r="H586">
        <v>13231</v>
      </c>
      <c r="I586">
        <v>15257</v>
      </c>
      <c r="J586">
        <v>14343</v>
      </c>
      <c r="K586">
        <v>420</v>
      </c>
      <c r="L586">
        <v>16.501515580593779</v>
      </c>
      <c r="M586">
        <v>60</v>
      </c>
      <c r="N586">
        <v>239.05</v>
      </c>
      <c r="O586">
        <v>254.2833333333333</v>
      </c>
      <c r="P586" t="s">
        <v>2458</v>
      </c>
      <c r="Q586" t="s">
        <v>2592</v>
      </c>
      <c r="R586" t="s">
        <v>2594</v>
      </c>
    </row>
    <row r="587" spans="1:19" hidden="1" x14ac:dyDescent="0.4">
      <c r="A587" t="s">
        <v>603</v>
      </c>
      <c r="B587" t="s">
        <v>1797</v>
      </c>
      <c r="C587">
        <v>568</v>
      </c>
      <c r="D587">
        <v>639.17348919008475</v>
      </c>
      <c r="E587">
        <v>62.323943661971818</v>
      </c>
      <c r="F587">
        <v>55.384024210479012</v>
      </c>
      <c r="G587">
        <v>5268</v>
      </c>
      <c r="H587">
        <v>0</v>
      </c>
      <c r="I587">
        <v>5268</v>
      </c>
      <c r="J587">
        <v>5268</v>
      </c>
      <c r="K587">
        <v>354</v>
      </c>
      <c r="L587">
        <v>8.2418937723390808</v>
      </c>
      <c r="M587">
        <v>50.571428571428569</v>
      </c>
      <c r="N587">
        <v>104.16949152542369</v>
      </c>
      <c r="O587">
        <v>104.16949152542369</v>
      </c>
      <c r="P587" t="s">
        <v>2459</v>
      </c>
      <c r="Q587" t="s">
        <v>2592</v>
      </c>
      <c r="R587" t="s">
        <v>2594</v>
      </c>
    </row>
    <row r="588" spans="1:19" hidden="1" x14ac:dyDescent="0.4">
      <c r="A588" t="s">
        <v>604</v>
      </c>
      <c r="B588" t="s">
        <v>1798</v>
      </c>
      <c r="C588">
        <v>1076.6669999999999</v>
      </c>
      <c r="D588">
        <v>224.65520836661659</v>
      </c>
      <c r="E588">
        <v>9.2879228210765274E-2</v>
      </c>
      <c r="F588">
        <v>0.44512655961578779</v>
      </c>
      <c r="G588">
        <v>575</v>
      </c>
      <c r="H588">
        <v>11627</v>
      </c>
      <c r="I588">
        <v>12277</v>
      </c>
      <c r="J588">
        <v>12202</v>
      </c>
      <c r="K588">
        <v>1</v>
      </c>
      <c r="L588">
        <v>54.314342804318443</v>
      </c>
      <c r="M588">
        <v>0.14285714285714279</v>
      </c>
      <c r="N588">
        <v>85414</v>
      </c>
      <c r="O588">
        <v>85939</v>
      </c>
      <c r="P588" t="s">
        <v>2460</v>
      </c>
      <c r="Q588" t="s">
        <v>2592</v>
      </c>
      <c r="R588" t="s">
        <v>2594</v>
      </c>
    </row>
    <row r="589" spans="1:19" hidden="1" x14ac:dyDescent="0.4">
      <c r="A589" t="s">
        <v>605</v>
      </c>
      <c r="B589" t="s">
        <v>1799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s">
        <v>2382</v>
      </c>
      <c r="M589">
        <v>0</v>
      </c>
      <c r="O589" t="s">
        <v>2383</v>
      </c>
      <c r="P589" t="s">
        <v>2384</v>
      </c>
      <c r="Q589" t="s">
        <v>2591</v>
      </c>
      <c r="R589" t="s">
        <v>2596</v>
      </c>
    </row>
    <row r="590" spans="1:19" hidden="1" x14ac:dyDescent="0.4">
      <c r="A590" t="s">
        <v>606</v>
      </c>
      <c r="B590" t="s">
        <v>1800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 t="s">
        <v>2382</v>
      </c>
      <c r="M590">
        <v>0</v>
      </c>
      <c r="O590" t="s">
        <v>2383</v>
      </c>
      <c r="P590" t="s">
        <v>2384</v>
      </c>
      <c r="Q590" t="s">
        <v>2591</v>
      </c>
      <c r="R590" t="s">
        <v>2596</v>
      </c>
    </row>
    <row r="591" spans="1:19" hidden="1" x14ac:dyDescent="0.4">
      <c r="A591" t="s">
        <v>607</v>
      </c>
      <c r="B591" t="s">
        <v>1801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2382</v>
      </c>
      <c r="M591">
        <v>0</v>
      </c>
      <c r="O591" t="s">
        <v>2383</v>
      </c>
      <c r="P591" t="s">
        <v>2384</v>
      </c>
      <c r="Q591" t="s">
        <v>2591</v>
      </c>
      <c r="R591" t="s">
        <v>2596</v>
      </c>
    </row>
    <row r="592" spans="1:19" hidden="1" x14ac:dyDescent="0.4">
      <c r="A592" t="s">
        <v>608</v>
      </c>
      <c r="B592" t="s">
        <v>1802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2382</v>
      </c>
      <c r="M592">
        <v>0</v>
      </c>
      <c r="O592" t="s">
        <v>2383</v>
      </c>
      <c r="P592" t="s">
        <v>2384</v>
      </c>
      <c r="Q592" t="s">
        <v>2591</v>
      </c>
      <c r="R592" t="s">
        <v>2596</v>
      </c>
    </row>
    <row r="593" spans="1:19" x14ac:dyDescent="0.4">
      <c r="A593" s="193" t="s">
        <v>678</v>
      </c>
      <c r="B593" s="3" t="s">
        <v>1872</v>
      </c>
      <c r="C593" s="5">
        <v>19613.332999999999</v>
      </c>
      <c r="D593" s="5">
        <v>27491.522542448631</v>
      </c>
      <c r="E593" s="5">
        <v>63.5893960501257</v>
      </c>
      <c r="F593" s="5">
        <v>45.366712522896663</v>
      </c>
      <c r="G593" s="5">
        <v>12444</v>
      </c>
      <c r="H593" s="5">
        <v>11402</v>
      </c>
      <c r="I593" s="5">
        <v>24288</v>
      </c>
      <c r="J593" s="5">
        <v>23846</v>
      </c>
      <c r="K593" s="5">
        <v>12462</v>
      </c>
      <c r="L593" s="5">
        <v>0.86739466550753175</v>
      </c>
      <c r="M593" s="6">
        <v>1780.285714285714</v>
      </c>
      <c r="N593" s="6">
        <v>13.39447921681913</v>
      </c>
      <c r="O593" s="5">
        <v>13.642753972075109</v>
      </c>
      <c r="P593" s="4" t="s">
        <v>2481</v>
      </c>
      <c r="Q593" s="3" t="s">
        <v>2593</v>
      </c>
      <c r="R593" s="3" t="s">
        <v>2597</v>
      </c>
      <c r="S593" t="e">
        <f>VLOOKUP(B593,Sheet3!B:N,14,FALSE)</f>
        <v>#REF!</v>
      </c>
    </row>
    <row r="594" spans="1:19" x14ac:dyDescent="0.4">
      <c r="A594" s="193" t="s">
        <v>599</v>
      </c>
      <c r="B594" s="3" t="s">
        <v>1793</v>
      </c>
      <c r="C594" s="5">
        <v>245854</v>
      </c>
      <c r="D594" s="5">
        <v>87443.667083204025</v>
      </c>
      <c r="E594" s="5">
        <v>21.486736030326941</v>
      </c>
      <c r="F594" s="5">
        <v>60.411464617254943</v>
      </c>
      <c r="G594" s="5">
        <v>293</v>
      </c>
      <c r="H594" s="5">
        <v>108899</v>
      </c>
      <c r="I594" s="5">
        <v>196047</v>
      </c>
      <c r="J594" s="5">
        <v>109192</v>
      </c>
      <c r="K594" s="5">
        <v>52822</v>
      </c>
      <c r="L594" s="5">
        <v>1.2487124984831901</v>
      </c>
      <c r="M594" s="6">
        <v>7546</v>
      </c>
      <c r="N594" s="6">
        <v>14.47018287834614</v>
      </c>
      <c r="O594" s="5">
        <v>25.980254439438109</v>
      </c>
      <c r="P594" s="4" t="s">
        <v>2457</v>
      </c>
      <c r="Q594" s="3" t="s">
        <v>2593</v>
      </c>
      <c r="R594" s="3" t="s">
        <v>2597</v>
      </c>
      <c r="S594" t="e">
        <f>VLOOKUP(B594,Sheet3!B:N,14,FALSE)</f>
        <v>#REF!</v>
      </c>
    </row>
    <row r="595" spans="1:19" hidden="1" x14ac:dyDescent="0.4">
      <c r="A595" t="s">
        <v>611</v>
      </c>
      <c r="B595" t="s">
        <v>1805</v>
      </c>
      <c r="C595">
        <v>68</v>
      </c>
      <c r="D595">
        <v>50</v>
      </c>
      <c r="E595">
        <v>0</v>
      </c>
      <c r="F595">
        <v>0</v>
      </c>
      <c r="G595">
        <v>43</v>
      </c>
      <c r="H595">
        <v>0</v>
      </c>
      <c r="I595">
        <v>43</v>
      </c>
      <c r="J595">
        <v>43</v>
      </c>
      <c r="K595">
        <v>0</v>
      </c>
      <c r="L595">
        <v>0.86</v>
      </c>
      <c r="M595">
        <v>0</v>
      </c>
      <c r="O595" t="s">
        <v>2383</v>
      </c>
      <c r="P595" t="s">
        <v>2384</v>
      </c>
      <c r="Q595" t="s">
        <v>2591</v>
      </c>
      <c r="R595" t="s">
        <v>2596</v>
      </c>
    </row>
    <row r="596" spans="1:19" hidden="1" x14ac:dyDescent="0.4">
      <c r="A596" t="s">
        <v>612</v>
      </c>
      <c r="B596" t="s">
        <v>1806</v>
      </c>
      <c r="C596">
        <v>85.332999999999998</v>
      </c>
      <c r="D596">
        <v>50</v>
      </c>
      <c r="E596">
        <v>0</v>
      </c>
      <c r="F596">
        <v>0</v>
      </c>
      <c r="G596">
        <v>33</v>
      </c>
      <c r="H596">
        <v>0</v>
      </c>
      <c r="I596">
        <v>33</v>
      </c>
      <c r="J596">
        <v>33</v>
      </c>
      <c r="K596">
        <v>0</v>
      </c>
      <c r="L596">
        <v>0.66</v>
      </c>
      <c r="M596">
        <v>0</v>
      </c>
      <c r="O596" t="s">
        <v>2383</v>
      </c>
      <c r="P596" t="s">
        <v>2384</v>
      </c>
      <c r="Q596" t="s">
        <v>2591</v>
      </c>
      <c r="R596" t="s">
        <v>2596</v>
      </c>
    </row>
    <row r="597" spans="1:19" hidden="1" x14ac:dyDescent="0.4">
      <c r="A597" t="s">
        <v>613</v>
      </c>
      <c r="B597" t="s">
        <v>1807</v>
      </c>
      <c r="C597">
        <v>51.667000000000002</v>
      </c>
      <c r="D597">
        <v>50</v>
      </c>
      <c r="E597">
        <v>0</v>
      </c>
      <c r="F597">
        <v>0</v>
      </c>
      <c r="G597">
        <v>54</v>
      </c>
      <c r="H597">
        <v>0</v>
      </c>
      <c r="I597">
        <v>54</v>
      </c>
      <c r="J597">
        <v>54</v>
      </c>
      <c r="K597">
        <v>0</v>
      </c>
      <c r="L597">
        <v>1.08</v>
      </c>
      <c r="M597">
        <v>0</v>
      </c>
      <c r="O597" t="s">
        <v>2383</v>
      </c>
      <c r="P597" t="s">
        <v>2384</v>
      </c>
      <c r="Q597" t="s">
        <v>2591</v>
      </c>
      <c r="R597" t="s">
        <v>2596</v>
      </c>
    </row>
    <row r="598" spans="1:19" hidden="1" x14ac:dyDescent="0.4">
      <c r="A598" t="s">
        <v>614</v>
      </c>
      <c r="B598" t="s">
        <v>1808</v>
      </c>
      <c r="C598">
        <v>68.667000000000002</v>
      </c>
      <c r="D598">
        <v>50</v>
      </c>
      <c r="E598">
        <v>0</v>
      </c>
      <c r="F598">
        <v>0</v>
      </c>
      <c r="G598">
        <v>21</v>
      </c>
      <c r="H598">
        <v>0</v>
      </c>
      <c r="I598">
        <v>21</v>
      </c>
      <c r="J598">
        <v>21</v>
      </c>
      <c r="K598">
        <v>0</v>
      </c>
      <c r="L598">
        <v>0.42</v>
      </c>
      <c r="M598">
        <v>0</v>
      </c>
      <c r="O598" t="s">
        <v>2383</v>
      </c>
      <c r="P598" t="s">
        <v>2384</v>
      </c>
      <c r="Q598" t="s">
        <v>2591</v>
      </c>
      <c r="R598" t="s">
        <v>2596</v>
      </c>
    </row>
    <row r="599" spans="1:19" hidden="1" x14ac:dyDescent="0.4">
      <c r="A599" t="s">
        <v>615</v>
      </c>
      <c r="B599" t="s">
        <v>1809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2382</v>
      </c>
      <c r="M599">
        <v>0</v>
      </c>
      <c r="O599" t="s">
        <v>2383</v>
      </c>
      <c r="P599" t="s">
        <v>2384</v>
      </c>
      <c r="Q599" t="s">
        <v>2591</v>
      </c>
      <c r="R599" t="s">
        <v>2596</v>
      </c>
    </row>
    <row r="600" spans="1:19" hidden="1" x14ac:dyDescent="0.4">
      <c r="A600" t="s">
        <v>616</v>
      </c>
      <c r="B600" t="s">
        <v>1810</v>
      </c>
      <c r="C600">
        <v>1700</v>
      </c>
      <c r="D600">
        <v>0</v>
      </c>
      <c r="E600">
        <v>0</v>
      </c>
      <c r="F600">
        <v>0</v>
      </c>
      <c r="G600">
        <v>96879</v>
      </c>
      <c r="H600">
        <v>0</v>
      </c>
      <c r="I600">
        <v>96879</v>
      </c>
      <c r="J600">
        <v>96879</v>
      </c>
      <c r="K600">
        <v>0</v>
      </c>
      <c r="L600" t="s">
        <v>2382</v>
      </c>
      <c r="M600">
        <v>0</v>
      </c>
      <c r="O600" t="s">
        <v>2383</v>
      </c>
      <c r="P600" t="s">
        <v>2384</v>
      </c>
      <c r="Q600" t="s">
        <v>2591</v>
      </c>
      <c r="R600" t="s">
        <v>2596</v>
      </c>
    </row>
    <row r="601" spans="1:19" hidden="1" x14ac:dyDescent="0.4">
      <c r="A601" t="s">
        <v>617</v>
      </c>
      <c r="B601" t="s">
        <v>1811</v>
      </c>
      <c r="C601">
        <v>1700</v>
      </c>
      <c r="D601">
        <v>0</v>
      </c>
      <c r="E601">
        <v>0</v>
      </c>
      <c r="F601">
        <v>0</v>
      </c>
      <c r="G601">
        <v>96880</v>
      </c>
      <c r="H601">
        <v>0</v>
      </c>
      <c r="I601">
        <v>96880</v>
      </c>
      <c r="J601">
        <v>96880</v>
      </c>
      <c r="K601">
        <v>0</v>
      </c>
      <c r="L601" t="s">
        <v>2382</v>
      </c>
      <c r="M601">
        <v>0</v>
      </c>
      <c r="O601" t="s">
        <v>2383</v>
      </c>
      <c r="P601" t="s">
        <v>2384</v>
      </c>
      <c r="Q601" t="s">
        <v>2591</v>
      </c>
      <c r="R601" t="s">
        <v>2596</v>
      </c>
    </row>
    <row r="602" spans="1:19" hidden="1" x14ac:dyDescent="0.4">
      <c r="A602" t="s">
        <v>618</v>
      </c>
      <c r="B602" t="s">
        <v>1812</v>
      </c>
      <c r="C602">
        <v>82.332999999999998</v>
      </c>
      <c r="D602">
        <v>121.0015715918537</v>
      </c>
      <c r="E602">
        <v>0</v>
      </c>
      <c r="F602">
        <v>0</v>
      </c>
      <c r="G602">
        <v>96</v>
      </c>
      <c r="H602">
        <v>0</v>
      </c>
      <c r="I602">
        <v>96</v>
      </c>
      <c r="J602">
        <v>96</v>
      </c>
      <c r="K602">
        <v>0</v>
      </c>
      <c r="L602">
        <v>0.79337812506943595</v>
      </c>
      <c r="M602">
        <v>0</v>
      </c>
      <c r="O602" t="s">
        <v>2383</v>
      </c>
      <c r="P602" t="s">
        <v>2384</v>
      </c>
      <c r="Q602" t="s">
        <v>2591</v>
      </c>
      <c r="R602" t="s">
        <v>2596</v>
      </c>
    </row>
    <row r="603" spans="1:19" hidden="1" x14ac:dyDescent="0.4">
      <c r="A603" t="s">
        <v>619</v>
      </c>
      <c r="B603" t="s">
        <v>1813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2382</v>
      </c>
      <c r="M603">
        <v>0</v>
      </c>
      <c r="O603" t="s">
        <v>2383</v>
      </c>
      <c r="P603" t="s">
        <v>2384</v>
      </c>
      <c r="Q603" t="s">
        <v>2591</v>
      </c>
      <c r="R603" t="s">
        <v>2596</v>
      </c>
    </row>
    <row r="604" spans="1:19" hidden="1" x14ac:dyDescent="0.4">
      <c r="A604" t="s">
        <v>620</v>
      </c>
      <c r="B604" t="s">
        <v>1814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2382</v>
      </c>
      <c r="M604">
        <v>0</v>
      </c>
      <c r="O604" t="s">
        <v>2383</v>
      </c>
      <c r="P604" t="s">
        <v>2384</v>
      </c>
      <c r="Q604" t="s">
        <v>2591</v>
      </c>
      <c r="R604" t="s">
        <v>2596</v>
      </c>
    </row>
    <row r="605" spans="1:19" hidden="1" x14ac:dyDescent="0.4">
      <c r="A605" t="s">
        <v>621</v>
      </c>
      <c r="B605" t="s">
        <v>1815</v>
      </c>
      <c r="C605">
        <v>0</v>
      </c>
      <c r="D605">
        <v>7598.5236041385424</v>
      </c>
      <c r="E605">
        <v>0</v>
      </c>
      <c r="F605">
        <v>18.701001326442562</v>
      </c>
      <c r="G605">
        <v>437</v>
      </c>
      <c r="H605">
        <v>26310</v>
      </c>
      <c r="I605">
        <v>26997</v>
      </c>
      <c r="J605">
        <v>26747</v>
      </c>
      <c r="K605">
        <v>1415</v>
      </c>
      <c r="L605">
        <v>3.5200259146964048</v>
      </c>
      <c r="M605">
        <v>202.14285714285711</v>
      </c>
      <c r="N605">
        <v>132.3173144876325</v>
      </c>
      <c r="O605">
        <v>133.5540636042403</v>
      </c>
      <c r="P605" t="s">
        <v>2462</v>
      </c>
      <c r="Q605" t="s">
        <v>2592</v>
      </c>
      <c r="R605" t="s">
        <v>2594</v>
      </c>
    </row>
    <row r="606" spans="1:19" hidden="1" x14ac:dyDescent="0.4">
      <c r="A606" t="s">
        <v>622</v>
      </c>
      <c r="B606" t="s">
        <v>1816</v>
      </c>
      <c r="C606">
        <v>0</v>
      </c>
      <c r="D606">
        <v>3688.2870541124398</v>
      </c>
      <c r="E606">
        <v>0</v>
      </c>
      <c r="F606">
        <v>0</v>
      </c>
      <c r="G606">
        <v>0</v>
      </c>
      <c r="H606">
        <v>0</v>
      </c>
      <c r="I606">
        <v>6998</v>
      </c>
      <c r="J606">
        <v>0</v>
      </c>
      <c r="K606">
        <v>0</v>
      </c>
      <c r="L606">
        <v>0</v>
      </c>
      <c r="M606">
        <v>0</v>
      </c>
      <c r="O606" t="s">
        <v>2383</v>
      </c>
      <c r="P606" t="s">
        <v>2384</v>
      </c>
      <c r="Q606" t="s">
        <v>2591</v>
      </c>
      <c r="R606" t="s">
        <v>2596</v>
      </c>
    </row>
    <row r="607" spans="1:19" hidden="1" x14ac:dyDescent="0.4">
      <c r="A607" t="s">
        <v>623</v>
      </c>
      <c r="B607" t="s">
        <v>1817</v>
      </c>
      <c r="C607">
        <v>0</v>
      </c>
      <c r="D607">
        <v>0</v>
      </c>
      <c r="E607">
        <v>0</v>
      </c>
      <c r="F607">
        <v>0</v>
      </c>
      <c r="G607">
        <v>19</v>
      </c>
      <c r="H607">
        <v>0</v>
      </c>
      <c r="I607">
        <v>19</v>
      </c>
      <c r="J607">
        <v>19</v>
      </c>
      <c r="K607">
        <v>0</v>
      </c>
      <c r="L607" t="s">
        <v>2382</v>
      </c>
      <c r="M607">
        <v>0</v>
      </c>
      <c r="O607" t="s">
        <v>2383</v>
      </c>
      <c r="P607" t="s">
        <v>2384</v>
      </c>
      <c r="Q607" t="s">
        <v>2591</v>
      </c>
      <c r="R607" t="s">
        <v>2596</v>
      </c>
    </row>
    <row r="608" spans="1:19" hidden="1" x14ac:dyDescent="0.4">
      <c r="A608" t="s">
        <v>624</v>
      </c>
      <c r="B608" t="s">
        <v>1818</v>
      </c>
      <c r="C608">
        <v>4.6669999999999998</v>
      </c>
      <c r="D608">
        <v>7.0266889340911618</v>
      </c>
      <c r="E608">
        <v>0</v>
      </c>
      <c r="F608">
        <v>0</v>
      </c>
      <c r="G608">
        <v>67</v>
      </c>
      <c r="H608">
        <v>157</v>
      </c>
      <c r="I608">
        <v>258</v>
      </c>
      <c r="J608">
        <v>224</v>
      </c>
      <c r="K608">
        <v>0</v>
      </c>
      <c r="L608">
        <v>31.878456852305838</v>
      </c>
      <c r="M608">
        <v>0</v>
      </c>
      <c r="O608" t="s">
        <v>2383</v>
      </c>
      <c r="P608" t="s">
        <v>2384</v>
      </c>
      <c r="Q608" t="s">
        <v>2591</v>
      </c>
      <c r="R608" t="s">
        <v>2596</v>
      </c>
    </row>
    <row r="609" spans="1:19" hidden="1" x14ac:dyDescent="0.4">
      <c r="A609" t="s">
        <v>625</v>
      </c>
      <c r="B609" t="s">
        <v>1819</v>
      </c>
      <c r="C609">
        <v>1.667</v>
      </c>
      <c r="D609">
        <v>6.8626089845543712</v>
      </c>
      <c r="E609">
        <v>0</v>
      </c>
      <c r="F609">
        <v>0</v>
      </c>
      <c r="G609">
        <v>347</v>
      </c>
      <c r="H609">
        <v>80</v>
      </c>
      <c r="I609">
        <v>464</v>
      </c>
      <c r="J609">
        <v>427</v>
      </c>
      <c r="K609">
        <v>0</v>
      </c>
      <c r="L609">
        <v>62.221234075997351</v>
      </c>
      <c r="M609">
        <v>0</v>
      </c>
      <c r="O609" t="s">
        <v>2383</v>
      </c>
      <c r="P609" t="s">
        <v>2384</v>
      </c>
      <c r="Q609" t="s">
        <v>2591</v>
      </c>
      <c r="R609" t="s">
        <v>2596</v>
      </c>
    </row>
    <row r="610" spans="1:19" x14ac:dyDescent="0.4">
      <c r="A610" s="193" t="s">
        <v>738</v>
      </c>
      <c r="B610" s="3" t="s">
        <v>1928</v>
      </c>
      <c r="C610" s="5">
        <v>8.6669999999999998</v>
      </c>
      <c r="D610" s="5">
        <v>0</v>
      </c>
      <c r="E610" s="5">
        <v>69.228106611284176</v>
      </c>
      <c r="F610" s="5">
        <v>0</v>
      </c>
      <c r="G610" s="5">
        <v>14</v>
      </c>
      <c r="H610" s="5">
        <v>0</v>
      </c>
      <c r="I610" s="5">
        <v>14</v>
      </c>
      <c r="J610" s="5">
        <v>14</v>
      </c>
      <c r="K610" s="5">
        <v>6</v>
      </c>
      <c r="L610" s="5" t="s">
        <v>2382</v>
      </c>
      <c r="M610" s="6">
        <v>0.8571428571428571</v>
      </c>
      <c r="N610" s="6">
        <v>16.333333333333339</v>
      </c>
      <c r="O610" s="5">
        <v>16.333333333333339</v>
      </c>
      <c r="P610" s="4" t="s">
        <v>2412</v>
      </c>
      <c r="Q610" s="3" t="s">
        <v>2593</v>
      </c>
      <c r="R610" s="3" t="s">
        <v>2597</v>
      </c>
      <c r="S610" t="e">
        <f>VLOOKUP(B610,Sheet3!B:N,14,FALSE)</f>
        <v>#REF!</v>
      </c>
    </row>
    <row r="611" spans="1:19" hidden="1" x14ac:dyDescent="0.4">
      <c r="A611" t="s">
        <v>627</v>
      </c>
      <c r="B611" t="s">
        <v>1821</v>
      </c>
      <c r="C611">
        <v>1589</v>
      </c>
      <c r="D611">
        <v>21.519699302619241</v>
      </c>
      <c r="E611">
        <v>0</v>
      </c>
      <c r="F611">
        <v>0</v>
      </c>
      <c r="G611">
        <v>0</v>
      </c>
      <c r="H611">
        <v>1814</v>
      </c>
      <c r="I611">
        <v>1814</v>
      </c>
      <c r="J611">
        <v>1814</v>
      </c>
      <c r="K611">
        <v>0</v>
      </c>
      <c r="L611">
        <v>84.294858143264634</v>
      </c>
      <c r="M611">
        <v>0</v>
      </c>
      <c r="O611" t="s">
        <v>2383</v>
      </c>
      <c r="P611" t="s">
        <v>2384</v>
      </c>
      <c r="Q611" t="s">
        <v>2591</v>
      </c>
      <c r="R611" t="s">
        <v>2596</v>
      </c>
    </row>
    <row r="612" spans="1:19" hidden="1" x14ac:dyDescent="0.4">
      <c r="A612" t="s">
        <v>628</v>
      </c>
      <c r="B612" t="s">
        <v>1822</v>
      </c>
      <c r="C612">
        <v>72</v>
      </c>
      <c r="D612">
        <v>0</v>
      </c>
      <c r="E612">
        <v>0</v>
      </c>
      <c r="F612">
        <v>0</v>
      </c>
      <c r="G612">
        <v>906</v>
      </c>
      <c r="H612">
        <v>0</v>
      </c>
      <c r="I612">
        <v>906</v>
      </c>
      <c r="J612">
        <v>906</v>
      </c>
      <c r="K612">
        <v>0</v>
      </c>
      <c r="L612" t="s">
        <v>2382</v>
      </c>
      <c r="M612">
        <v>0</v>
      </c>
      <c r="O612" t="s">
        <v>2383</v>
      </c>
      <c r="P612" t="s">
        <v>2384</v>
      </c>
      <c r="Q612" t="s">
        <v>2591</v>
      </c>
      <c r="R612" t="s">
        <v>2596</v>
      </c>
    </row>
    <row r="613" spans="1:19" hidden="1" x14ac:dyDescent="0.4">
      <c r="A613" t="s">
        <v>629</v>
      </c>
      <c r="B613" t="s">
        <v>1823</v>
      </c>
      <c r="C613">
        <v>2835.6669999999999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896</v>
      </c>
      <c r="J613">
        <v>0</v>
      </c>
      <c r="K613">
        <v>0</v>
      </c>
      <c r="L613" t="s">
        <v>2382</v>
      </c>
      <c r="M613">
        <v>0</v>
      </c>
      <c r="O613" t="s">
        <v>2383</v>
      </c>
      <c r="P613" t="s">
        <v>2384</v>
      </c>
      <c r="Q613" t="s">
        <v>2591</v>
      </c>
      <c r="R613" t="s">
        <v>2596</v>
      </c>
    </row>
    <row r="614" spans="1:19" hidden="1" x14ac:dyDescent="0.4">
      <c r="A614" t="s">
        <v>630</v>
      </c>
      <c r="B614" t="s">
        <v>1824</v>
      </c>
      <c r="C614">
        <v>778.66700000000003</v>
      </c>
      <c r="D614">
        <v>50</v>
      </c>
      <c r="E614">
        <v>0</v>
      </c>
      <c r="F614">
        <v>0</v>
      </c>
      <c r="G614">
        <v>0</v>
      </c>
      <c r="H614">
        <v>0</v>
      </c>
      <c r="I614">
        <v>4249</v>
      </c>
      <c r="J614">
        <v>0</v>
      </c>
      <c r="K614">
        <v>0</v>
      </c>
      <c r="L614">
        <v>0</v>
      </c>
      <c r="M614">
        <v>0</v>
      </c>
      <c r="O614" t="s">
        <v>2383</v>
      </c>
      <c r="P614" t="s">
        <v>2384</v>
      </c>
      <c r="Q614" t="s">
        <v>2591</v>
      </c>
      <c r="R614" t="s">
        <v>2596</v>
      </c>
    </row>
    <row r="615" spans="1:19" hidden="1" x14ac:dyDescent="0.4">
      <c r="A615" t="s">
        <v>631</v>
      </c>
      <c r="B615" t="s">
        <v>1825</v>
      </c>
      <c r="C615">
        <v>117.333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193</v>
      </c>
      <c r="J615">
        <v>0</v>
      </c>
      <c r="K615">
        <v>0</v>
      </c>
      <c r="L615" t="s">
        <v>2382</v>
      </c>
      <c r="M615">
        <v>0</v>
      </c>
      <c r="O615" t="s">
        <v>2383</v>
      </c>
      <c r="P615" t="s">
        <v>2384</v>
      </c>
      <c r="Q615" t="s">
        <v>2591</v>
      </c>
      <c r="R615" t="s">
        <v>2596</v>
      </c>
    </row>
    <row r="616" spans="1:19" hidden="1" x14ac:dyDescent="0.4">
      <c r="A616" t="s">
        <v>632</v>
      </c>
      <c r="B616" t="s">
        <v>1826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31</v>
      </c>
      <c r="J616">
        <v>0</v>
      </c>
      <c r="K616">
        <v>0</v>
      </c>
      <c r="L616" t="s">
        <v>2382</v>
      </c>
      <c r="M616">
        <v>0</v>
      </c>
      <c r="O616" t="s">
        <v>2383</v>
      </c>
      <c r="P616" t="s">
        <v>2384</v>
      </c>
      <c r="Q616" t="s">
        <v>2591</v>
      </c>
      <c r="R616" t="s">
        <v>2596</v>
      </c>
    </row>
    <row r="617" spans="1:19" hidden="1" x14ac:dyDescent="0.4">
      <c r="A617" t="s">
        <v>633</v>
      </c>
      <c r="B617" t="s">
        <v>1827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2382</v>
      </c>
      <c r="M617">
        <v>0</v>
      </c>
      <c r="O617" t="s">
        <v>2383</v>
      </c>
      <c r="P617" t="s">
        <v>2384</v>
      </c>
      <c r="Q617" t="s">
        <v>2591</v>
      </c>
      <c r="R617" t="s">
        <v>2596</v>
      </c>
    </row>
    <row r="618" spans="1:19" hidden="1" x14ac:dyDescent="0.4">
      <c r="A618" t="s">
        <v>634</v>
      </c>
      <c r="B618" t="s">
        <v>1828</v>
      </c>
      <c r="C618">
        <v>625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2382</v>
      </c>
      <c r="M618">
        <v>0</v>
      </c>
      <c r="O618" t="s">
        <v>2383</v>
      </c>
      <c r="P618" t="s">
        <v>2384</v>
      </c>
      <c r="Q618" t="s">
        <v>2591</v>
      </c>
      <c r="R618" t="s">
        <v>2596</v>
      </c>
    </row>
    <row r="619" spans="1:19" hidden="1" x14ac:dyDescent="0.4">
      <c r="A619" t="s">
        <v>635</v>
      </c>
      <c r="B619" t="s">
        <v>1829</v>
      </c>
      <c r="C619">
        <v>1333.3330000000001</v>
      </c>
      <c r="D619">
        <v>0</v>
      </c>
      <c r="E619">
        <v>0</v>
      </c>
      <c r="F619">
        <v>0</v>
      </c>
      <c r="G619">
        <v>1644</v>
      </c>
      <c r="H619">
        <v>0</v>
      </c>
      <c r="I619">
        <v>1644</v>
      </c>
      <c r="J619">
        <v>1644</v>
      </c>
      <c r="K619">
        <v>0</v>
      </c>
      <c r="L619" t="s">
        <v>2382</v>
      </c>
      <c r="M619">
        <v>0</v>
      </c>
      <c r="O619" t="s">
        <v>2383</v>
      </c>
      <c r="P619" t="s">
        <v>2384</v>
      </c>
      <c r="Q619" t="s">
        <v>2591</v>
      </c>
      <c r="R619" t="s">
        <v>2596</v>
      </c>
    </row>
    <row r="620" spans="1:19" hidden="1" x14ac:dyDescent="0.4">
      <c r="A620" t="s">
        <v>636</v>
      </c>
      <c r="B620" t="s">
        <v>1830</v>
      </c>
      <c r="C620">
        <v>658.66700000000003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2382</v>
      </c>
      <c r="M620">
        <v>0</v>
      </c>
      <c r="O620" t="s">
        <v>2383</v>
      </c>
      <c r="P620" t="s">
        <v>2384</v>
      </c>
      <c r="Q620" t="s">
        <v>2591</v>
      </c>
      <c r="R620" t="s">
        <v>2596</v>
      </c>
    </row>
    <row r="621" spans="1:19" hidden="1" x14ac:dyDescent="0.4">
      <c r="A621" t="s">
        <v>637</v>
      </c>
      <c r="B621" t="s">
        <v>1831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2382</v>
      </c>
      <c r="M621">
        <v>0</v>
      </c>
      <c r="O621" t="s">
        <v>2383</v>
      </c>
      <c r="P621" t="s">
        <v>2384</v>
      </c>
      <c r="Q621" t="s">
        <v>2591</v>
      </c>
      <c r="R621" t="s">
        <v>2596</v>
      </c>
    </row>
    <row r="622" spans="1:19" hidden="1" x14ac:dyDescent="0.4">
      <c r="A622" t="s">
        <v>638</v>
      </c>
      <c r="B622" t="s">
        <v>1832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2382</v>
      </c>
      <c r="M622">
        <v>0</v>
      </c>
      <c r="O622" t="s">
        <v>2383</v>
      </c>
      <c r="P622" t="s">
        <v>2384</v>
      </c>
      <c r="Q622" t="s">
        <v>2591</v>
      </c>
      <c r="R622" t="s">
        <v>2596</v>
      </c>
    </row>
    <row r="623" spans="1:19" hidden="1" x14ac:dyDescent="0.4">
      <c r="A623" t="s">
        <v>639</v>
      </c>
      <c r="B623" t="s">
        <v>1833</v>
      </c>
      <c r="C623">
        <v>0</v>
      </c>
      <c r="D623">
        <v>0</v>
      </c>
      <c r="E623">
        <v>0</v>
      </c>
      <c r="F623">
        <v>0</v>
      </c>
      <c r="G623">
        <v>7</v>
      </c>
      <c r="H623">
        <v>0</v>
      </c>
      <c r="I623">
        <v>7</v>
      </c>
      <c r="J623">
        <v>7</v>
      </c>
      <c r="K623">
        <v>0</v>
      </c>
      <c r="L623" t="s">
        <v>2382</v>
      </c>
      <c r="M623">
        <v>0</v>
      </c>
      <c r="O623" t="s">
        <v>2383</v>
      </c>
      <c r="P623" t="s">
        <v>2384</v>
      </c>
      <c r="Q623" t="s">
        <v>2591</v>
      </c>
      <c r="R623" t="s">
        <v>2596</v>
      </c>
    </row>
    <row r="624" spans="1:19" hidden="1" x14ac:dyDescent="0.4">
      <c r="A624" t="s">
        <v>640</v>
      </c>
      <c r="B624" t="s">
        <v>1834</v>
      </c>
      <c r="C624">
        <v>0</v>
      </c>
      <c r="D624">
        <v>0</v>
      </c>
      <c r="E624">
        <v>0</v>
      </c>
      <c r="F624">
        <v>0</v>
      </c>
      <c r="G624">
        <v>6</v>
      </c>
      <c r="H624">
        <v>0</v>
      </c>
      <c r="I624">
        <v>6</v>
      </c>
      <c r="J624">
        <v>6</v>
      </c>
      <c r="K624">
        <v>0</v>
      </c>
      <c r="L624" t="s">
        <v>2382</v>
      </c>
      <c r="M624">
        <v>0</v>
      </c>
      <c r="O624" t="s">
        <v>2383</v>
      </c>
      <c r="P624" t="s">
        <v>2384</v>
      </c>
      <c r="Q624" t="s">
        <v>2591</v>
      </c>
      <c r="R624" t="s">
        <v>2596</v>
      </c>
    </row>
    <row r="625" spans="1:18" hidden="1" x14ac:dyDescent="0.4">
      <c r="A625" t="s">
        <v>641</v>
      </c>
      <c r="B625" t="s">
        <v>1835</v>
      </c>
      <c r="C625">
        <v>0</v>
      </c>
      <c r="D625">
        <v>0</v>
      </c>
      <c r="E625">
        <v>0</v>
      </c>
      <c r="F625">
        <v>0</v>
      </c>
      <c r="G625">
        <v>33</v>
      </c>
      <c r="H625">
        <v>0</v>
      </c>
      <c r="I625">
        <v>1315</v>
      </c>
      <c r="J625">
        <v>33</v>
      </c>
      <c r="K625">
        <v>0</v>
      </c>
      <c r="L625" t="s">
        <v>2382</v>
      </c>
      <c r="M625">
        <v>0</v>
      </c>
      <c r="O625" t="s">
        <v>2383</v>
      </c>
      <c r="P625" t="s">
        <v>2384</v>
      </c>
      <c r="Q625" t="s">
        <v>2591</v>
      </c>
      <c r="R625" t="s">
        <v>2596</v>
      </c>
    </row>
    <row r="626" spans="1:18" hidden="1" x14ac:dyDescent="0.4">
      <c r="A626" t="s">
        <v>642</v>
      </c>
      <c r="B626" t="s">
        <v>1836</v>
      </c>
      <c r="C626">
        <v>834.33299999999997</v>
      </c>
      <c r="D626">
        <v>0</v>
      </c>
      <c r="E626">
        <v>0</v>
      </c>
      <c r="F626">
        <v>0</v>
      </c>
      <c r="G626">
        <v>25</v>
      </c>
      <c r="H626">
        <v>0</v>
      </c>
      <c r="I626">
        <v>25</v>
      </c>
      <c r="J626">
        <v>25</v>
      </c>
      <c r="K626">
        <v>0</v>
      </c>
      <c r="L626" t="s">
        <v>2382</v>
      </c>
      <c r="M626">
        <v>0</v>
      </c>
      <c r="O626" t="s">
        <v>2383</v>
      </c>
      <c r="P626" t="s">
        <v>2384</v>
      </c>
      <c r="Q626" t="s">
        <v>2591</v>
      </c>
      <c r="R626" t="s">
        <v>2596</v>
      </c>
    </row>
    <row r="627" spans="1:18" hidden="1" x14ac:dyDescent="0.4">
      <c r="A627" t="s">
        <v>643</v>
      </c>
      <c r="B627" t="s">
        <v>1837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195</v>
      </c>
      <c r="J627">
        <v>0</v>
      </c>
      <c r="K627">
        <v>0</v>
      </c>
      <c r="L627" t="s">
        <v>2382</v>
      </c>
      <c r="M627">
        <v>0</v>
      </c>
      <c r="O627" t="s">
        <v>2383</v>
      </c>
      <c r="P627" t="s">
        <v>2384</v>
      </c>
      <c r="Q627" t="s">
        <v>2591</v>
      </c>
      <c r="R627" t="s">
        <v>2596</v>
      </c>
    </row>
    <row r="628" spans="1:18" hidden="1" x14ac:dyDescent="0.4">
      <c r="A628" t="s">
        <v>644</v>
      </c>
      <c r="B628" t="s">
        <v>1838</v>
      </c>
      <c r="C628">
        <v>0</v>
      </c>
      <c r="D628">
        <v>0</v>
      </c>
      <c r="E628">
        <v>0</v>
      </c>
      <c r="F628">
        <v>0</v>
      </c>
      <c r="G628">
        <v>27</v>
      </c>
      <c r="H628">
        <v>0</v>
      </c>
      <c r="I628">
        <v>27</v>
      </c>
      <c r="J628">
        <v>27</v>
      </c>
      <c r="K628">
        <v>0</v>
      </c>
      <c r="L628" t="s">
        <v>2382</v>
      </c>
      <c r="M628">
        <v>0</v>
      </c>
      <c r="O628" t="s">
        <v>2383</v>
      </c>
      <c r="P628" t="s">
        <v>2384</v>
      </c>
      <c r="Q628" t="s">
        <v>2591</v>
      </c>
      <c r="R628" t="s">
        <v>2596</v>
      </c>
    </row>
    <row r="629" spans="1:18" hidden="1" x14ac:dyDescent="0.4">
      <c r="A629" t="s">
        <v>645</v>
      </c>
      <c r="B629" t="s">
        <v>1839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2382</v>
      </c>
      <c r="M629">
        <v>0</v>
      </c>
      <c r="O629" t="s">
        <v>2383</v>
      </c>
      <c r="P629" t="s">
        <v>2384</v>
      </c>
      <c r="Q629" t="s">
        <v>2591</v>
      </c>
      <c r="R629" t="s">
        <v>2596</v>
      </c>
    </row>
    <row r="630" spans="1:18" hidden="1" x14ac:dyDescent="0.4">
      <c r="A630" t="s">
        <v>646</v>
      </c>
      <c r="B630" t="s">
        <v>1840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 t="s">
        <v>2382</v>
      </c>
      <c r="M630">
        <v>0</v>
      </c>
      <c r="O630" t="s">
        <v>2383</v>
      </c>
      <c r="P630" t="s">
        <v>2384</v>
      </c>
      <c r="Q630" t="s">
        <v>2591</v>
      </c>
      <c r="R630" t="s">
        <v>2596</v>
      </c>
    </row>
    <row r="631" spans="1:18" hidden="1" x14ac:dyDescent="0.4">
      <c r="A631" t="s">
        <v>647</v>
      </c>
      <c r="B631" t="s">
        <v>1841</v>
      </c>
      <c r="C631">
        <v>1240</v>
      </c>
      <c r="D631">
        <v>1737.9726268243201</v>
      </c>
      <c r="E631">
        <v>25.08064516129032</v>
      </c>
      <c r="F631">
        <v>17.89441301893628</v>
      </c>
      <c r="G631">
        <v>21824</v>
      </c>
      <c r="H631">
        <v>26204</v>
      </c>
      <c r="I631">
        <v>48451</v>
      </c>
      <c r="J631">
        <v>48028</v>
      </c>
      <c r="K631">
        <v>310</v>
      </c>
      <c r="L631">
        <v>27.63449737856822</v>
      </c>
      <c r="M631">
        <v>44.285714285714278</v>
      </c>
      <c r="N631">
        <v>1084.5032258064521</v>
      </c>
      <c r="O631">
        <v>1094.0548387096769</v>
      </c>
      <c r="P631" t="s">
        <v>2464</v>
      </c>
      <c r="Q631" t="s">
        <v>2592</v>
      </c>
      <c r="R631" t="s">
        <v>2594</v>
      </c>
    </row>
    <row r="632" spans="1:18" hidden="1" x14ac:dyDescent="0.4">
      <c r="A632" t="s">
        <v>648</v>
      </c>
      <c r="B632" t="s">
        <v>1842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2382</v>
      </c>
      <c r="M632">
        <v>0</v>
      </c>
      <c r="O632" t="s">
        <v>2383</v>
      </c>
      <c r="P632" t="s">
        <v>2384</v>
      </c>
      <c r="Q632" t="s">
        <v>2591</v>
      </c>
      <c r="R632" t="s">
        <v>2596</v>
      </c>
    </row>
    <row r="633" spans="1:18" hidden="1" x14ac:dyDescent="0.4">
      <c r="A633" t="s">
        <v>649</v>
      </c>
      <c r="B633" t="s">
        <v>1843</v>
      </c>
      <c r="C633">
        <v>286.66699999999997</v>
      </c>
      <c r="D633">
        <v>12.68901150922443</v>
      </c>
      <c r="E633">
        <v>2.4418576257469469</v>
      </c>
      <c r="F633">
        <v>55.165841680506517</v>
      </c>
      <c r="G633">
        <v>0</v>
      </c>
      <c r="H633">
        <v>30520</v>
      </c>
      <c r="I633">
        <v>30583</v>
      </c>
      <c r="J633">
        <v>30520</v>
      </c>
      <c r="K633">
        <v>7</v>
      </c>
      <c r="L633">
        <v>2405.230697270084</v>
      </c>
      <c r="M633">
        <v>1</v>
      </c>
      <c r="N633">
        <v>30520</v>
      </c>
      <c r="O633">
        <v>30583</v>
      </c>
      <c r="P633" t="s">
        <v>2465</v>
      </c>
      <c r="Q633" t="s">
        <v>2592</v>
      </c>
      <c r="R633" t="s">
        <v>2594</v>
      </c>
    </row>
    <row r="634" spans="1:18" hidden="1" x14ac:dyDescent="0.4">
      <c r="A634" t="s">
        <v>650</v>
      </c>
      <c r="B634" t="s">
        <v>1844</v>
      </c>
      <c r="C634">
        <v>10663.666999999999</v>
      </c>
      <c r="D634">
        <v>331.54687115156639</v>
      </c>
      <c r="E634">
        <v>36.207057103339778</v>
      </c>
      <c r="F634">
        <v>1164.5412265811869</v>
      </c>
      <c r="G634">
        <v>34729</v>
      </c>
      <c r="H634">
        <v>108494</v>
      </c>
      <c r="I634">
        <v>146876</v>
      </c>
      <c r="J634">
        <v>143223</v>
      </c>
      <c r="K634">
        <v>3859</v>
      </c>
      <c r="L634">
        <v>431.98417014928089</v>
      </c>
      <c r="M634">
        <v>551.28571428571433</v>
      </c>
      <c r="N634">
        <v>259.79813423166621</v>
      </c>
      <c r="O634">
        <v>266.42446229593162</v>
      </c>
      <c r="P634" t="s">
        <v>2466</v>
      </c>
      <c r="Q634" t="s">
        <v>2592</v>
      </c>
      <c r="R634" t="s">
        <v>2594</v>
      </c>
    </row>
    <row r="635" spans="1:18" hidden="1" x14ac:dyDescent="0.4">
      <c r="A635" t="s">
        <v>651</v>
      </c>
      <c r="B635" t="s">
        <v>1845</v>
      </c>
      <c r="C635">
        <v>731.33299999999997</v>
      </c>
      <c r="D635">
        <v>189.15545510524649</v>
      </c>
      <c r="E635">
        <v>35.278047072947622</v>
      </c>
      <c r="F635">
        <v>136.39574912415199</v>
      </c>
      <c r="G635">
        <v>6087</v>
      </c>
      <c r="H635">
        <v>0</v>
      </c>
      <c r="I635">
        <v>6319</v>
      </c>
      <c r="J635">
        <v>6087</v>
      </c>
      <c r="K635">
        <v>258</v>
      </c>
      <c r="L635">
        <v>32.17988081080285</v>
      </c>
      <c r="M635">
        <v>36.857142857142847</v>
      </c>
      <c r="N635">
        <v>165.1511627906977</v>
      </c>
      <c r="O635">
        <v>171.44573643410851</v>
      </c>
      <c r="P635" t="s">
        <v>2467</v>
      </c>
      <c r="Q635" t="s">
        <v>2592</v>
      </c>
      <c r="R635" t="s">
        <v>2594</v>
      </c>
    </row>
    <row r="636" spans="1:18" hidden="1" x14ac:dyDescent="0.4">
      <c r="A636" t="s">
        <v>652</v>
      </c>
      <c r="B636" t="s">
        <v>1846</v>
      </c>
      <c r="C636">
        <v>0</v>
      </c>
      <c r="D636">
        <v>0</v>
      </c>
      <c r="E636">
        <v>0</v>
      </c>
      <c r="F636">
        <v>0</v>
      </c>
      <c r="G636">
        <v>440</v>
      </c>
      <c r="H636">
        <v>0</v>
      </c>
      <c r="I636">
        <v>440</v>
      </c>
      <c r="J636">
        <v>440</v>
      </c>
      <c r="K636">
        <v>0</v>
      </c>
      <c r="L636" t="s">
        <v>2382</v>
      </c>
      <c r="M636">
        <v>0</v>
      </c>
      <c r="O636" t="s">
        <v>2383</v>
      </c>
      <c r="P636" t="s">
        <v>2384</v>
      </c>
      <c r="Q636" t="s">
        <v>2591</v>
      </c>
      <c r="R636" t="s">
        <v>2596</v>
      </c>
    </row>
    <row r="637" spans="1:18" hidden="1" x14ac:dyDescent="0.4">
      <c r="A637" t="s">
        <v>653</v>
      </c>
      <c r="B637" t="s">
        <v>1847</v>
      </c>
      <c r="C637">
        <v>201.333</v>
      </c>
      <c r="D637">
        <v>0</v>
      </c>
      <c r="E637">
        <v>79.470330248891145</v>
      </c>
      <c r="F637">
        <v>0</v>
      </c>
      <c r="G637">
        <v>2240</v>
      </c>
      <c r="H637">
        <v>0</v>
      </c>
      <c r="I637">
        <v>2486</v>
      </c>
      <c r="J637">
        <v>2240</v>
      </c>
      <c r="K637">
        <v>160</v>
      </c>
      <c r="L637" t="s">
        <v>2382</v>
      </c>
      <c r="M637">
        <v>22.857142857142861</v>
      </c>
      <c r="N637">
        <v>98</v>
      </c>
      <c r="O637">
        <v>108.7625</v>
      </c>
      <c r="P637" t="s">
        <v>2468</v>
      </c>
      <c r="Q637" t="s">
        <v>2592</v>
      </c>
      <c r="R637" t="s">
        <v>2594</v>
      </c>
    </row>
    <row r="638" spans="1:18" hidden="1" x14ac:dyDescent="0.4">
      <c r="A638" t="s">
        <v>654</v>
      </c>
      <c r="B638" t="s">
        <v>1848</v>
      </c>
      <c r="C638">
        <v>12466.333000000001</v>
      </c>
      <c r="D638">
        <v>55629.862611728167</v>
      </c>
      <c r="E638">
        <v>18.963074386028349</v>
      </c>
      <c r="F638">
        <v>4.2495161573554006</v>
      </c>
      <c r="G638">
        <v>6211</v>
      </c>
      <c r="H638">
        <v>33631</v>
      </c>
      <c r="I638">
        <v>41580</v>
      </c>
      <c r="J638">
        <v>39842</v>
      </c>
      <c r="K638">
        <v>2333</v>
      </c>
      <c r="L638">
        <v>0.7161980657417677</v>
      </c>
      <c r="M638">
        <v>333.28571428571428</v>
      </c>
      <c r="N638">
        <v>119.5430775825118</v>
      </c>
      <c r="O638">
        <v>124.757822546078</v>
      </c>
      <c r="P638" t="s">
        <v>2469</v>
      </c>
      <c r="Q638" t="s">
        <v>2592</v>
      </c>
      <c r="R638" t="s">
        <v>2594</v>
      </c>
    </row>
    <row r="639" spans="1:18" hidden="1" x14ac:dyDescent="0.4">
      <c r="A639" t="s">
        <v>655</v>
      </c>
      <c r="B639" t="s">
        <v>1849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t="s">
        <v>2382</v>
      </c>
      <c r="M639">
        <v>0</v>
      </c>
      <c r="O639" t="s">
        <v>2383</v>
      </c>
      <c r="P639" t="s">
        <v>2384</v>
      </c>
      <c r="Q639" t="s">
        <v>2591</v>
      </c>
      <c r="R639" t="s">
        <v>2596</v>
      </c>
    </row>
    <row r="640" spans="1:18" hidden="1" x14ac:dyDescent="0.4">
      <c r="A640" t="s">
        <v>656</v>
      </c>
      <c r="B640" t="s">
        <v>1850</v>
      </c>
      <c r="C640">
        <v>4325.6670000000004</v>
      </c>
      <c r="D640">
        <v>6090.5994397207414</v>
      </c>
      <c r="E640">
        <v>6.9353466182209583E-2</v>
      </c>
      <c r="F640">
        <v>4.9256235444331768E-2</v>
      </c>
      <c r="G640">
        <v>108</v>
      </c>
      <c r="H640">
        <v>10174</v>
      </c>
      <c r="I640">
        <v>10479</v>
      </c>
      <c r="J640">
        <v>10282</v>
      </c>
      <c r="K640">
        <v>3</v>
      </c>
      <c r="L640">
        <v>1.688175376128731</v>
      </c>
      <c r="M640">
        <v>0.42857142857142849</v>
      </c>
      <c r="N640">
        <v>23991.333333333339</v>
      </c>
      <c r="O640">
        <v>24451</v>
      </c>
      <c r="P640" t="s">
        <v>2470</v>
      </c>
      <c r="Q640" t="s">
        <v>2592</v>
      </c>
      <c r="R640" t="s">
        <v>2594</v>
      </c>
    </row>
    <row r="641" spans="1:19" hidden="1" x14ac:dyDescent="0.4">
      <c r="A641" t="s">
        <v>657</v>
      </c>
      <c r="B641" t="s">
        <v>1851</v>
      </c>
      <c r="C641">
        <v>2688.3330000000001</v>
      </c>
      <c r="D641">
        <v>6671.8760435479599</v>
      </c>
      <c r="E641">
        <v>32.548051152889172</v>
      </c>
      <c r="F641">
        <v>13.114752047082311</v>
      </c>
      <c r="G641">
        <v>5241</v>
      </c>
      <c r="H641">
        <v>32420</v>
      </c>
      <c r="I641">
        <v>39639</v>
      </c>
      <c r="J641">
        <v>37661</v>
      </c>
      <c r="K641">
        <v>863</v>
      </c>
      <c r="L641">
        <v>5.6447391639447622</v>
      </c>
      <c r="M641">
        <v>123.28571428571431</v>
      </c>
      <c r="N641">
        <v>305.47740440324452</v>
      </c>
      <c r="O641">
        <v>321.5214368482039</v>
      </c>
      <c r="P641" t="s">
        <v>2471</v>
      </c>
      <c r="Q641" t="s">
        <v>2592</v>
      </c>
      <c r="R641" t="s">
        <v>2594</v>
      </c>
    </row>
    <row r="642" spans="1:19" hidden="1" x14ac:dyDescent="0.4">
      <c r="A642" t="s">
        <v>658</v>
      </c>
      <c r="B642" t="s">
        <v>1852</v>
      </c>
      <c r="C642">
        <v>35920.332999999999</v>
      </c>
      <c r="D642">
        <v>59405.45297705003</v>
      </c>
      <c r="E642">
        <v>37.193419114460887</v>
      </c>
      <c r="F642">
        <v>22.48951793223652</v>
      </c>
      <c r="G642">
        <v>10052</v>
      </c>
      <c r="H642">
        <v>124044</v>
      </c>
      <c r="I642">
        <v>158018</v>
      </c>
      <c r="J642">
        <v>134096</v>
      </c>
      <c r="K642">
        <v>13344</v>
      </c>
      <c r="L642">
        <v>2.2573011950907098</v>
      </c>
      <c r="M642">
        <v>1906.285714285714</v>
      </c>
      <c r="N642">
        <v>70.344124700239817</v>
      </c>
      <c r="O642">
        <v>82.893135491606714</v>
      </c>
      <c r="P642" t="s">
        <v>2472</v>
      </c>
      <c r="Q642" t="s">
        <v>2594</v>
      </c>
      <c r="R642" t="s">
        <v>2594</v>
      </c>
    </row>
    <row r="643" spans="1:19" hidden="1" x14ac:dyDescent="0.4">
      <c r="A643" t="s">
        <v>659</v>
      </c>
      <c r="B643" t="s">
        <v>1853</v>
      </c>
      <c r="C643">
        <v>8331.6669999999995</v>
      </c>
      <c r="D643">
        <v>14335.86081031361</v>
      </c>
      <c r="E643">
        <v>8.7737543999298104</v>
      </c>
      <c r="F643">
        <v>5.0991008469759871</v>
      </c>
      <c r="G643">
        <v>27328</v>
      </c>
      <c r="H643">
        <v>3715</v>
      </c>
      <c r="I643">
        <v>35524</v>
      </c>
      <c r="J643">
        <v>31043</v>
      </c>
      <c r="K643">
        <v>726</v>
      </c>
      <c r="L643">
        <v>2.1654088589969298</v>
      </c>
      <c r="M643">
        <v>103.71428571428569</v>
      </c>
      <c r="N643">
        <v>299.31267217630858</v>
      </c>
      <c r="O643">
        <v>342.51790633608817</v>
      </c>
      <c r="P643" t="s">
        <v>2473</v>
      </c>
      <c r="Q643" t="s">
        <v>2592</v>
      </c>
      <c r="R643" t="s">
        <v>2594</v>
      </c>
    </row>
    <row r="644" spans="1:19" hidden="1" x14ac:dyDescent="0.4">
      <c r="A644" t="s">
        <v>660</v>
      </c>
      <c r="B644" t="s">
        <v>1854</v>
      </c>
      <c r="C644">
        <v>138</v>
      </c>
      <c r="D644">
        <v>10258.744404040101</v>
      </c>
      <c r="E644">
        <v>9.4202898550724647</v>
      </c>
      <c r="F644">
        <v>0.12672116087501251</v>
      </c>
      <c r="G644">
        <v>68699</v>
      </c>
      <c r="H644">
        <v>0</v>
      </c>
      <c r="I644">
        <v>70664</v>
      </c>
      <c r="J644">
        <v>68699</v>
      </c>
      <c r="K644">
        <v>10</v>
      </c>
      <c r="L644">
        <v>6.6966284853480627</v>
      </c>
      <c r="M644">
        <v>1.428571428571429</v>
      </c>
      <c r="N644">
        <v>48089.3</v>
      </c>
      <c r="O644">
        <v>49464.800000000003</v>
      </c>
      <c r="P644" t="s">
        <v>2474</v>
      </c>
      <c r="Q644" t="s">
        <v>2592</v>
      </c>
      <c r="R644" t="s">
        <v>2594</v>
      </c>
    </row>
    <row r="645" spans="1:19" hidden="1" x14ac:dyDescent="0.4">
      <c r="A645" t="s">
        <v>661</v>
      </c>
      <c r="B645" t="s">
        <v>1855</v>
      </c>
      <c r="C645">
        <v>35652.332999999999</v>
      </c>
      <c r="D645">
        <v>64633.182367057547</v>
      </c>
      <c r="E645">
        <v>34.659723390331848</v>
      </c>
      <c r="F645">
        <v>19.11866250036012</v>
      </c>
      <c r="G645">
        <v>58010</v>
      </c>
      <c r="H645">
        <v>129893</v>
      </c>
      <c r="I645">
        <v>211353</v>
      </c>
      <c r="J645">
        <v>187903</v>
      </c>
      <c r="K645">
        <v>12337</v>
      </c>
      <c r="L645">
        <v>2.907221849805913</v>
      </c>
      <c r="M645">
        <v>1762.4285714285711</v>
      </c>
      <c r="N645">
        <v>106.615952014266</v>
      </c>
      <c r="O645">
        <v>119.92145578341579</v>
      </c>
      <c r="P645" t="s">
        <v>2475</v>
      </c>
      <c r="Q645" t="s">
        <v>2592</v>
      </c>
      <c r="R645" t="s">
        <v>2594</v>
      </c>
    </row>
    <row r="646" spans="1:19" hidden="1" x14ac:dyDescent="0.4">
      <c r="A646" t="s">
        <v>662</v>
      </c>
      <c r="B646" t="s">
        <v>1856</v>
      </c>
      <c r="C646">
        <v>7997.3329999999996</v>
      </c>
      <c r="D646">
        <v>15553.68083740194</v>
      </c>
      <c r="E646">
        <v>6.7022343573788916</v>
      </c>
      <c r="F646">
        <v>3.4461296049683661</v>
      </c>
      <c r="G646">
        <v>9164</v>
      </c>
      <c r="H646">
        <v>20851</v>
      </c>
      <c r="I646">
        <v>33938</v>
      </c>
      <c r="J646">
        <v>30015</v>
      </c>
      <c r="K646">
        <v>531</v>
      </c>
      <c r="L646">
        <v>1.9297682853195059</v>
      </c>
      <c r="M646">
        <v>75.857142857142861</v>
      </c>
      <c r="N646">
        <v>395.67796610169489</v>
      </c>
      <c r="O646">
        <v>447.39359698681727</v>
      </c>
      <c r="P646" t="s">
        <v>2476</v>
      </c>
      <c r="Q646" t="s">
        <v>2592</v>
      </c>
      <c r="R646" t="s">
        <v>2594</v>
      </c>
    </row>
    <row r="647" spans="1:19" hidden="1" x14ac:dyDescent="0.4">
      <c r="A647" t="s">
        <v>663</v>
      </c>
      <c r="B647" t="s">
        <v>1857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2382</v>
      </c>
      <c r="M647">
        <v>0</v>
      </c>
      <c r="O647" t="s">
        <v>2383</v>
      </c>
      <c r="P647" t="s">
        <v>2384</v>
      </c>
      <c r="Q647" t="s">
        <v>2591</v>
      </c>
      <c r="R647" t="s">
        <v>2596</v>
      </c>
    </row>
    <row r="648" spans="1:19" hidden="1" x14ac:dyDescent="0.4">
      <c r="A648" t="s">
        <v>664</v>
      </c>
      <c r="B648" t="s">
        <v>1858</v>
      </c>
      <c r="C648">
        <v>10005</v>
      </c>
      <c r="D648">
        <v>18178.81612282338</v>
      </c>
      <c r="E648">
        <v>31.444277861069459</v>
      </c>
      <c r="F648">
        <v>17.305857426272219</v>
      </c>
      <c r="G648">
        <v>8922</v>
      </c>
      <c r="H648">
        <v>56497</v>
      </c>
      <c r="I648">
        <v>66306</v>
      </c>
      <c r="J648">
        <v>65419</v>
      </c>
      <c r="K648">
        <v>3111</v>
      </c>
      <c r="L648">
        <v>3.5986391829920601</v>
      </c>
      <c r="M648">
        <v>444.42857142857139</v>
      </c>
      <c r="N648">
        <v>147.1980070716811</v>
      </c>
      <c r="O648">
        <v>149.19382835101251</v>
      </c>
      <c r="P648" t="s">
        <v>2477</v>
      </c>
      <c r="Q648" t="s">
        <v>2592</v>
      </c>
      <c r="R648" t="s">
        <v>2594</v>
      </c>
    </row>
    <row r="649" spans="1:19" hidden="1" x14ac:dyDescent="0.4">
      <c r="A649" t="s">
        <v>665</v>
      </c>
      <c r="B649" t="s">
        <v>1859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2382</v>
      </c>
      <c r="M649">
        <v>0</v>
      </c>
      <c r="O649" t="s">
        <v>2383</v>
      </c>
      <c r="P649" t="s">
        <v>2384</v>
      </c>
      <c r="Q649" t="s">
        <v>2591</v>
      </c>
      <c r="R649" t="s">
        <v>2596</v>
      </c>
    </row>
    <row r="650" spans="1:19" hidden="1" x14ac:dyDescent="0.4">
      <c r="A650" t="s">
        <v>666</v>
      </c>
      <c r="B650" t="s">
        <v>1860</v>
      </c>
      <c r="C650">
        <v>785</v>
      </c>
      <c r="D650">
        <v>1896.333569043971</v>
      </c>
      <c r="E650">
        <v>27.515923566878978</v>
      </c>
      <c r="F650">
        <v>11.390401115395299</v>
      </c>
      <c r="G650">
        <v>6754</v>
      </c>
      <c r="H650">
        <v>0</v>
      </c>
      <c r="I650">
        <v>6781</v>
      </c>
      <c r="J650">
        <v>6754</v>
      </c>
      <c r="K650">
        <v>214</v>
      </c>
      <c r="L650">
        <v>3.56160968210092</v>
      </c>
      <c r="M650">
        <v>30.571428571428569</v>
      </c>
      <c r="N650">
        <v>220.92523364485979</v>
      </c>
      <c r="O650">
        <v>221.80841121495331</v>
      </c>
      <c r="P650" t="s">
        <v>2478</v>
      </c>
      <c r="Q650" t="s">
        <v>2592</v>
      </c>
      <c r="R650" t="s">
        <v>2594</v>
      </c>
    </row>
    <row r="651" spans="1:19" hidden="1" x14ac:dyDescent="0.4">
      <c r="A651" t="s">
        <v>667</v>
      </c>
      <c r="B651" t="s">
        <v>1861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2382</v>
      </c>
      <c r="M651">
        <v>0</v>
      </c>
      <c r="O651" t="s">
        <v>2383</v>
      </c>
      <c r="P651" t="s">
        <v>2384</v>
      </c>
      <c r="Q651" t="s">
        <v>2591</v>
      </c>
      <c r="R651" t="s">
        <v>2596</v>
      </c>
    </row>
    <row r="652" spans="1:19" hidden="1" x14ac:dyDescent="0.4">
      <c r="A652" t="s">
        <v>668</v>
      </c>
      <c r="B652" t="s">
        <v>1862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2382</v>
      </c>
      <c r="M652">
        <v>0</v>
      </c>
      <c r="O652" t="s">
        <v>2383</v>
      </c>
      <c r="P652" t="s">
        <v>2384</v>
      </c>
      <c r="Q652" t="s">
        <v>2591</v>
      </c>
      <c r="R652" t="s">
        <v>2596</v>
      </c>
    </row>
    <row r="653" spans="1:19" hidden="1" x14ac:dyDescent="0.4">
      <c r="A653" t="s">
        <v>669</v>
      </c>
      <c r="B653" t="s">
        <v>1863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2382</v>
      </c>
      <c r="M653">
        <v>0</v>
      </c>
      <c r="O653" t="s">
        <v>2383</v>
      </c>
      <c r="P653" t="s">
        <v>2384</v>
      </c>
      <c r="Q653" t="s">
        <v>2591</v>
      </c>
      <c r="R653" t="s">
        <v>2596</v>
      </c>
    </row>
    <row r="654" spans="1:19" hidden="1" x14ac:dyDescent="0.4">
      <c r="A654" t="s">
        <v>670</v>
      </c>
      <c r="B654" t="s">
        <v>1864</v>
      </c>
      <c r="C654">
        <v>161.333</v>
      </c>
      <c r="D654">
        <v>38.250363734824603</v>
      </c>
      <c r="E654">
        <v>9.9173758623468231</v>
      </c>
      <c r="F654">
        <v>41.829667584135898</v>
      </c>
      <c r="G654">
        <v>475</v>
      </c>
      <c r="H654">
        <v>0</v>
      </c>
      <c r="I654">
        <v>480</v>
      </c>
      <c r="J654">
        <v>475</v>
      </c>
      <c r="K654">
        <v>16</v>
      </c>
      <c r="L654">
        <v>12.41818256404034</v>
      </c>
      <c r="M654">
        <v>2.285714285714286</v>
      </c>
      <c r="N654">
        <v>207.8125</v>
      </c>
      <c r="O654">
        <v>210</v>
      </c>
      <c r="P654" t="s">
        <v>2479</v>
      </c>
      <c r="Q654" t="s">
        <v>2592</v>
      </c>
      <c r="R654" t="s">
        <v>2594</v>
      </c>
    </row>
    <row r="655" spans="1:19" x14ac:dyDescent="0.4">
      <c r="A655" s="193" t="s">
        <v>424</v>
      </c>
      <c r="B655" s="3" t="s">
        <v>1619</v>
      </c>
      <c r="C655" s="5">
        <v>3622</v>
      </c>
      <c r="D655" s="5">
        <v>2831.6065543237669</v>
      </c>
      <c r="E655" s="5">
        <v>35.891772501380451</v>
      </c>
      <c r="F655" s="5">
        <v>45.910333058628638</v>
      </c>
      <c r="G655" s="5">
        <v>3091</v>
      </c>
      <c r="H655" s="5">
        <v>0</v>
      </c>
      <c r="I655" s="5">
        <v>3108</v>
      </c>
      <c r="J655" s="5">
        <v>3091</v>
      </c>
      <c r="K655" s="5">
        <v>1300</v>
      </c>
      <c r="L655" s="5">
        <v>1.0916064575709321</v>
      </c>
      <c r="M655" s="6">
        <v>185.71428571428569</v>
      </c>
      <c r="N655" s="6">
        <v>16.643846153846152</v>
      </c>
      <c r="O655" s="5">
        <v>16.735384615384611</v>
      </c>
      <c r="P655" s="4" t="s">
        <v>2412</v>
      </c>
      <c r="Q655" s="3" t="s">
        <v>2593</v>
      </c>
      <c r="R655" s="3" t="s">
        <v>2597</v>
      </c>
      <c r="S655" t="e">
        <f>VLOOKUP(B655,Sheet3!B:N,14,FALSE)</f>
        <v>#REF!</v>
      </c>
    </row>
    <row r="656" spans="1:19" hidden="1" x14ac:dyDescent="0.4">
      <c r="A656" t="s">
        <v>672</v>
      </c>
      <c r="B656" t="s">
        <v>1866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0</v>
      </c>
      <c r="K656">
        <v>0</v>
      </c>
      <c r="L656" t="s">
        <v>2382</v>
      </c>
      <c r="M656">
        <v>0</v>
      </c>
      <c r="O656" t="s">
        <v>2383</v>
      </c>
      <c r="P656" t="s">
        <v>2384</v>
      </c>
      <c r="Q656" t="s">
        <v>2591</v>
      </c>
      <c r="R656" t="s">
        <v>2596</v>
      </c>
    </row>
    <row r="657" spans="1:19" hidden="1" x14ac:dyDescent="0.4">
      <c r="A657" t="s">
        <v>673</v>
      </c>
      <c r="B657" t="s">
        <v>1867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 t="s">
        <v>2382</v>
      </c>
      <c r="M657">
        <v>0</v>
      </c>
      <c r="O657" t="s">
        <v>2383</v>
      </c>
      <c r="P657" t="s">
        <v>2384</v>
      </c>
      <c r="Q657" t="s">
        <v>2591</v>
      </c>
      <c r="R657" t="s">
        <v>2596</v>
      </c>
    </row>
    <row r="658" spans="1:19" hidden="1" x14ac:dyDescent="0.4">
      <c r="A658" t="s">
        <v>674</v>
      </c>
      <c r="B658" t="s">
        <v>1868</v>
      </c>
      <c r="C658">
        <v>3.3330000000000002</v>
      </c>
      <c r="D658">
        <v>0</v>
      </c>
      <c r="E658">
        <v>0</v>
      </c>
      <c r="F658">
        <v>0</v>
      </c>
      <c r="G658">
        <v>5</v>
      </c>
      <c r="H658">
        <v>0</v>
      </c>
      <c r="I658">
        <v>5</v>
      </c>
      <c r="J658">
        <v>5</v>
      </c>
      <c r="K658">
        <v>0</v>
      </c>
      <c r="L658" t="s">
        <v>2382</v>
      </c>
      <c r="M658">
        <v>0</v>
      </c>
      <c r="O658" t="s">
        <v>2383</v>
      </c>
      <c r="P658" t="s">
        <v>2384</v>
      </c>
      <c r="Q658" t="s">
        <v>2591</v>
      </c>
      <c r="R658" t="s">
        <v>2596</v>
      </c>
    </row>
    <row r="659" spans="1:19" hidden="1" x14ac:dyDescent="0.4">
      <c r="A659" t="s">
        <v>675</v>
      </c>
      <c r="B659" t="s">
        <v>1869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 t="s">
        <v>2382</v>
      </c>
      <c r="M659">
        <v>0</v>
      </c>
      <c r="O659" t="s">
        <v>2383</v>
      </c>
      <c r="P659" t="s">
        <v>2384</v>
      </c>
      <c r="Q659" t="s">
        <v>2591</v>
      </c>
      <c r="R659" t="s">
        <v>2596</v>
      </c>
    </row>
    <row r="660" spans="1:19" hidden="1" x14ac:dyDescent="0.4">
      <c r="A660" t="s">
        <v>676</v>
      </c>
      <c r="B660" t="s">
        <v>1870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</v>
      </c>
      <c r="J660">
        <v>0</v>
      </c>
      <c r="K660">
        <v>0</v>
      </c>
      <c r="L660" t="s">
        <v>2382</v>
      </c>
      <c r="M660">
        <v>0</v>
      </c>
      <c r="O660" t="s">
        <v>2383</v>
      </c>
      <c r="P660" t="s">
        <v>2384</v>
      </c>
      <c r="Q660" t="s">
        <v>2591</v>
      </c>
      <c r="R660" t="s">
        <v>2596</v>
      </c>
    </row>
    <row r="661" spans="1:19" hidden="1" x14ac:dyDescent="0.4">
      <c r="A661" t="s">
        <v>677</v>
      </c>
      <c r="B661" t="s">
        <v>1871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2382</v>
      </c>
      <c r="M661">
        <v>0</v>
      </c>
      <c r="O661" t="s">
        <v>2383</v>
      </c>
      <c r="P661" t="s">
        <v>2384</v>
      </c>
      <c r="Q661" t="s">
        <v>2591</v>
      </c>
      <c r="R661" t="s">
        <v>2596</v>
      </c>
    </row>
    <row r="662" spans="1:19" x14ac:dyDescent="0.4">
      <c r="A662" s="193" t="s">
        <v>711</v>
      </c>
      <c r="B662" s="3" t="s">
        <v>1905</v>
      </c>
      <c r="C662" s="5">
        <v>41.332999999999998</v>
      </c>
      <c r="D662" s="5">
        <v>33.989828704089682</v>
      </c>
      <c r="E662" s="5">
        <v>58.064984395035452</v>
      </c>
      <c r="F662" s="5">
        <v>70.609358490566038</v>
      </c>
      <c r="G662" s="5">
        <v>59</v>
      </c>
      <c r="H662" s="5">
        <v>0</v>
      </c>
      <c r="I662" s="5">
        <v>60</v>
      </c>
      <c r="J662" s="5">
        <v>59</v>
      </c>
      <c r="K662" s="5">
        <v>24</v>
      </c>
      <c r="L662" s="5">
        <v>1.7358133962264151</v>
      </c>
      <c r="M662" s="6">
        <v>3.4285714285714279</v>
      </c>
      <c r="N662" s="6">
        <v>17.208333333333339</v>
      </c>
      <c r="O662" s="5">
        <v>17.5</v>
      </c>
      <c r="P662" s="4" t="s">
        <v>2492</v>
      </c>
      <c r="Q662" s="3" t="s">
        <v>2593</v>
      </c>
      <c r="R662" s="3" t="s">
        <v>2597</v>
      </c>
      <c r="S662" t="e">
        <f>VLOOKUP(B662,Sheet3!B:N,14,FALSE)</f>
        <v>#REF!</v>
      </c>
    </row>
    <row r="663" spans="1:19" hidden="1" x14ac:dyDescent="0.4">
      <c r="A663" t="s">
        <v>679</v>
      </c>
      <c r="B663" t="s">
        <v>1873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2382</v>
      </c>
      <c r="M663">
        <v>0</v>
      </c>
      <c r="O663" t="s">
        <v>2383</v>
      </c>
      <c r="P663" t="s">
        <v>2384</v>
      </c>
      <c r="Q663" t="s">
        <v>2591</v>
      </c>
      <c r="R663" t="s">
        <v>2596</v>
      </c>
    </row>
    <row r="664" spans="1:19" hidden="1" x14ac:dyDescent="0.4">
      <c r="A664" t="s">
        <v>680</v>
      </c>
      <c r="B664" t="s">
        <v>1874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2382</v>
      </c>
      <c r="M664">
        <v>0</v>
      </c>
      <c r="O664" t="s">
        <v>2383</v>
      </c>
      <c r="P664" t="s">
        <v>2384</v>
      </c>
      <c r="Q664" t="s">
        <v>2591</v>
      </c>
      <c r="R664" t="s">
        <v>2596</v>
      </c>
    </row>
    <row r="665" spans="1:19" hidden="1" x14ac:dyDescent="0.4">
      <c r="A665" t="s">
        <v>681</v>
      </c>
      <c r="B665" t="s">
        <v>1875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2382</v>
      </c>
      <c r="M665">
        <v>0</v>
      </c>
      <c r="O665" t="s">
        <v>2383</v>
      </c>
      <c r="P665" t="s">
        <v>2384</v>
      </c>
      <c r="Q665" t="s">
        <v>2591</v>
      </c>
      <c r="R665" t="s">
        <v>2596</v>
      </c>
    </row>
    <row r="666" spans="1:19" hidden="1" x14ac:dyDescent="0.4">
      <c r="A666" t="s">
        <v>682</v>
      </c>
      <c r="B666" t="s">
        <v>1876</v>
      </c>
      <c r="C666">
        <v>37.332999999999998</v>
      </c>
      <c r="D666">
        <v>29.5863132679107</v>
      </c>
      <c r="E666">
        <v>2.6785953446012911</v>
      </c>
      <c r="F666">
        <v>3.3799412280427639</v>
      </c>
      <c r="G666">
        <v>22</v>
      </c>
      <c r="H666">
        <v>1758</v>
      </c>
      <c r="I666">
        <v>3088</v>
      </c>
      <c r="J666">
        <v>1780</v>
      </c>
      <c r="K666">
        <v>1</v>
      </c>
      <c r="L666">
        <v>60.162953859161199</v>
      </c>
      <c r="M666">
        <v>0.14285714285714279</v>
      </c>
      <c r="N666">
        <v>12460</v>
      </c>
      <c r="O666">
        <v>21616</v>
      </c>
      <c r="P666" t="s">
        <v>2482</v>
      </c>
      <c r="Q666" t="s">
        <v>2592</v>
      </c>
      <c r="R666" t="s">
        <v>2594</v>
      </c>
    </row>
    <row r="667" spans="1:19" hidden="1" x14ac:dyDescent="0.4">
      <c r="A667" t="s">
        <v>683</v>
      </c>
      <c r="B667" t="s">
        <v>1877</v>
      </c>
      <c r="C667">
        <v>930.66700000000003</v>
      </c>
      <c r="D667">
        <v>0</v>
      </c>
      <c r="E667">
        <v>50.931213849851773</v>
      </c>
      <c r="F667">
        <v>0</v>
      </c>
      <c r="G667">
        <v>9010</v>
      </c>
      <c r="H667">
        <v>16008</v>
      </c>
      <c r="I667">
        <v>25961</v>
      </c>
      <c r="J667">
        <v>25018</v>
      </c>
      <c r="K667">
        <v>465</v>
      </c>
      <c r="L667" t="s">
        <v>2382</v>
      </c>
      <c r="M667">
        <v>66.428571428571431</v>
      </c>
      <c r="N667">
        <v>376.61505376344093</v>
      </c>
      <c r="O667">
        <v>390.81075268817199</v>
      </c>
      <c r="P667" t="s">
        <v>2483</v>
      </c>
      <c r="Q667" t="s">
        <v>2592</v>
      </c>
      <c r="R667" t="s">
        <v>2594</v>
      </c>
    </row>
    <row r="668" spans="1:19" hidden="1" x14ac:dyDescent="0.4">
      <c r="A668" t="s">
        <v>684</v>
      </c>
      <c r="B668" t="s">
        <v>1878</v>
      </c>
      <c r="C668">
        <v>38.332999999999998</v>
      </c>
      <c r="D668">
        <v>0</v>
      </c>
      <c r="E668">
        <v>5.2174366733623776</v>
      </c>
      <c r="F668">
        <v>0</v>
      </c>
      <c r="G668">
        <v>247</v>
      </c>
      <c r="H668">
        <v>2049</v>
      </c>
      <c r="I668">
        <v>3433</v>
      </c>
      <c r="J668">
        <v>2296</v>
      </c>
      <c r="K668">
        <v>2</v>
      </c>
      <c r="L668" t="s">
        <v>2382</v>
      </c>
      <c r="M668">
        <v>0.2857142857142857</v>
      </c>
      <c r="N668">
        <v>8036</v>
      </c>
      <c r="O668">
        <v>12015.5</v>
      </c>
      <c r="P668" t="s">
        <v>2484</v>
      </c>
      <c r="Q668" t="s">
        <v>2592</v>
      </c>
      <c r="R668" t="s">
        <v>2594</v>
      </c>
    </row>
    <row r="669" spans="1:19" hidden="1" x14ac:dyDescent="0.4">
      <c r="A669" t="s">
        <v>685</v>
      </c>
      <c r="B669" t="s">
        <v>1879</v>
      </c>
      <c r="C669">
        <v>0.33300000000000002</v>
      </c>
      <c r="D669">
        <v>0</v>
      </c>
      <c r="E669">
        <v>0</v>
      </c>
      <c r="F669">
        <v>0</v>
      </c>
      <c r="G669">
        <v>557</v>
      </c>
      <c r="H669">
        <v>0</v>
      </c>
      <c r="I669">
        <v>3949</v>
      </c>
      <c r="J669">
        <v>557</v>
      </c>
      <c r="K669">
        <v>0</v>
      </c>
      <c r="L669" t="s">
        <v>2382</v>
      </c>
      <c r="M669">
        <v>0</v>
      </c>
      <c r="O669" t="s">
        <v>2383</v>
      </c>
      <c r="P669" t="s">
        <v>2384</v>
      </c>
      <c r="Q669" t="s">
        <v>2591</v>
      </c>
      <c r="R669" t="s">
        <v>2596</v>
      </c>
    </row>
    <row r="670" spans="1:19" hidden="1" x14ac:dyDescent="0.4">
      <c r="A670" t="s">
        <v>686</v>
      </c>
      <c r="B670" t="s">
        <v>1880</v>
      </c>
      <c r="C670">
        <v>409.33300000000003</v>
      </c>
      <c r="D670">
        <v>5000.5468955322895</v>
      </c>
      <c r="E670">
        <v>12.70359340683502</v>
      </c>
      <c r="F670">
        <v>1.039886258170263</v>
      </c>
      <c r="G670">
        <v>22339</v>
      </c>
      <c r="H670">
        <v>9749</v>
      </c>
      <c r="I670">
        <v>32864</v>
      </c>
      <c r="J670">
        <v>32088</v>
      </c>
      <c r="K670">
        <v>53</v>
      </c>
      <c r="L670">
        <v>6.4168981254168109</v>
      </c>
      <c r="M670">
        <v>7.5714285714285712</v>
      </c>
      <c r="N670">
        <v>4238.0377358490568</v>
      </c>
      <c r="O670">
        <v>4340.5283018867922</v>
      </c>
      <c r="P670" t="s">
        <v>2485</v>
      </c>
      <c r="Q670" t="s">
        <v>2592</v>
      </c>
      <c r="R670" t="s">
        <v>2594</v>
      </c>
    </row>
    <row r="671" spans="1:19" hidden="1" x14ac:dyDescent="0.4">
      <c r="A671" t="s">
        <v>687</v>
      </c>
      <c r="B671" t="s">
        <v>1881</v>
      </c>
      <c r="C671">
        <v>130.333</v>
      </c>
      <c r="D671">
        <v>5000</v>
      </c>
      <c r="E671">
        <v>27.621554019319749</v>
      </c>
      <c r="F671">
        <v>0.72</v>
      </c>
      <c r="G671">
        <v>2085</v>
      </c>
      <c r="H671">
        <v>29996</v>
      </c>
      <c r="I671">
        <v>32488</v>
      </c>
      <c r="J671">
        <v>32081</v>
      </c>
      <c r="K671">
        <v>36</v>
      </c>
      <c r="L671">
        <v>6.4161999999999999</v>
      </c>
      <c r="M671">
        <v>5.1428571428571432</v>
      </c>
      <c r="N671">
        <v>6237.9722222222217</v>
      </c>
      <c r="O671">
        <v>6317.1111111111104</v>
      </c>
      <c r="P671" t="s">
        <v>2486</v>
      </c>
      <c r="Q671" t="s">
        <v>2592</v>
      </c>
      <c r="R671" t="s">
        <v>2594</v>
      </c>
    </row>
    <row r="672" spans="1:19" hidden="1" x14ac:dyDescent="0.4">
      <c r="A672" t="s">
        <v>688</v>
      </c>
      <c r="B672" t="s">
        <v>1882</v>
      </c>
      <c r="C672">
        <v>1748.6669999999999</v>
      </c>
      <c r="D672">
        <v>14122.78011165661</v>
      </c>
      <c r="E672">
        <v>15.040027632476621</v>
      </c>
      <c r="F672">
        <v>1.8622395726669001</v>
      </c>
      <c r="G672">
        <v>1756</v>
      </c>
      <c r="H672">
        <v>56807</v>
      </c>
      <c r="I672">
        <v>60996</v>
      </c>
      <c r="J672">
        <v>58563</v>
      </c>
      <c r="K672">
        <v>258</v>
      </c>
      <c r="L672">
        <v>4.1467047944521553</v>
      </c>
      <c r="M672">
        <v>36.857142857142847</v>
      </c>
      <c r="N672">
        <v>1588.9186046511629</v>
      </c>
      <c r="O672">
        <v>1654.93023255814</v>
      </c>
      <c r="P672" t="s">
        <v>2487</v>
      </c>
      <c r="Q672" t="s">
        <v>2592</v>
      </c>
      <c r="R672" t="s">
        <v>2594</v>
      </c>
    </row>
    <row r="673" spans="1:18" hidden="1" x14ac:dyDescent="0.4">
      <c r="A673" t="s">
        <v>689</v>
      </c>
      <c r="B673" t="s">
        <v>1883</v>
      </c>
      <c r="C673">
        <v>1839</v>
      </c>
      <c r="D673">
        <v>6098.4297406189553</v>
      </c>
      <c r="E673">
        <v>57.748776508972263</v>
      </c>
      <c r="F673">
        <v>17.414318852056059</v>
      </c>
      <c r="G673">
        <v>84300</v>
      </c>
      <c r="H673">
        <v>0</v>
      </c>
      <c r="I673">
        <v>84306</v>
      </c>
      <c r="J673">
        <v>84300</v>
      </c>
      <c r="K673">
        <v>1045</v>
      </c>
      <c r="L673">
        <v>13.823230501208339</v>
      </c>
      <c r="M673">
        <v>149.28571428571431</v>
      </c>
      <c r="N673">
        <v>564.68899521531102</v>
      </c>
      <c r="O673">
        <v>564.72918660287087</v>
      </c>
      <c r="P673" t="s">
        <v>2488</v>
      </c>
      <c r="Q673" t="s">
        <v>2592</v>
      </c>
      <c r="R673" t="s">
        <v>2594</v>
      </c>
    </row>
    <row r="674" spans="1:18" hidden="1" x14ac:dyDescent="0.4">
      <c r="A674" t="s">
        <v>690</v>
      </c>
      <c r="B674" t="s">
        <v>1884</v>
      </c>
      <c r="C674">
        <v>161</v>
      </c>
      <c r="D674">
        <v>153.13768882439629</v>
      </c>
      <c r="E674">
        <v>0</v>
      </c>
      <c r="F674">
        <v>0</v>
      </c>
      <c r="G674">
        <v>7261</v>
      </c>
      <c r="H674">
        <v>4960</v>
      </c>
      <c r="I674">
        <v>13608</v>
      </c>
      <c r="J674">
        <v>12221</v>
      </c>
      <c r="K674">
        <v>0</v>
      </c>
      <c r="L674">
        <v>79.803999223299499</v>
      </c>
      <c r="M674">
        <v>0</v>
      </c>
      <c r="O674" t="s">
        <v>2383</v>
      </c>
      <c r="P674" t="s">
        <v>2384</v>
      </c>
      <c r="Q674" t="s">
        <v>2591</v>
      </c>
      <c r="R674" t="s">
        <v>2596</v>
      </c>
    </row>
    <row r="675" spans="1:18" hidden="1" x14ac:dyDescent="0.4">
      <c r="A675" t="s">
        <v>691</v>
      </c>
      <c r="B675" t="s">
        <v>1885</v>
      </c>
      <c r="C675">
        <v>389.33300000000003</v>
      </c>
      <c r="D675">
        <v>510.82980580572308</v>
      </c>
      <c r="E675">
        <v>0</v>
      </c>
      <c r="F675">
        <v>0</v>
      </c>
      <c r="G675">
        <v>1334</v>
      </c>
      <c r="H675">
        <v>12186</v>
      </c>
      <c r="I675">
        <v>14880</v>
      </c>
      <c r="J675">
        <v>13520</v>
      </c>
      <c r="K675">
        <v>0</v>
      </c>
      <c r="L675">
        <v>26.466740676329831</v>
      </c>
      <c r="M675">
        <v>0</v>
      </c>
      <c r="O675" t="s">
        <v>2383</v>
      </c>
      <c r="P675" t="s">
        <v>2384</v>
      </c>
      <c r="Q675" t="s">
        <v>2591</v>
      </c>
      <c r="R675" t="s">
        <v>2596</v>
      </c>
    </row>
    <row r="676" spans="1:18" hidden="1" x14ac:dyDescent="0.4">
      <c r="A676" t="s">
        <v>692</v>
      </c>
      <c r="B676" t="s">
        <v>1886</v>
      </c>
      <c r="C676">
        <v>418</v>
      </c>
      <c r="D676">
        <v>690.01668904205121</v>
      </c>
      <c r="E676">
        <v>0</v>
      </c>
      <c r="F676">
        <v>0</v>
      </c>
      <c r="G676">
        <v>511</v>
      </c>
      <c r="H676">
        <v>5763</v>
      </c>
      <c r="I676">
        <v>7444</v>
      </c>
      <c r="J676">
        <v>6274</v>
      </c>
      <c r="K676">
        <v>0</v>
      </c>
      <c r="L676">
        <v>9.0925337019169525</v>
      </c>
      <c r="M676">
        <v>0</v>
      </c>
      <c r="O676" t="s">
        <v>2383</v>
      </c>
      <c r="P676" t="s">
        <v>2384</v>
      </c>
      <c r="Q676" t="s">
        <v>2591</v>
      </c>
      <c r="R676" t="s">
        <v>2596</v>
      </c>
    </row>
    <row r="677" spans="1:18" hidden="1" x14ac:dyDescent="0.4">
      <c r="A677" t="s">
        <v>693</v>
      </c>
      <c r="B677" t="s">
        <v>1887</v>
      </c>
      <c r="C677">
        <v>49</v>
      </c>
      <c r="D677">
        <v>131.1828581149168</v>
      </c>
      <c r="E677">
        <v>0</v>
      </c>
      <c r="F677">
        <v>0</v>
      </c>
      <c r="G677">
        <v>1230</v>
      </c>
      <c r="H677">
        <v>0</v>
      </c>
      <c r="I677">
        <v>5349</v>
      </c>
      <c r="J677">
        <v>1230</v>
      </c>
      <c r="K677">
        <v>0</v>
      </c>
      <c r="L677">
        <v>9.3762250470447448</v>
      </c>
      <c r="M677">
        <v>0</v>
      </c>
      <c r="O677" t="s">
        <v>2383</v>
      </c>
      <c r="P677" t="s">
        <v>2384</v>
      </c>
      <c r="Q677" t="s">
        <v>2591</v>
      </c>
      <c r="R677" t="s">
        <v>2596</v>
      </c>
    </row>
    <row r="678" spans="1:18" hidden="1" x14ac:dyDescent="0.4">
      <c r="A678" t="s">
        <v>694</v>
      </c>
      <c r="B678" t="s">
        <v>1888</v>
      </c>
      <c r="C678">
        <v>302</v>
      </c>
      <c r="D678">
        <v>928.81698956827881</v>
      </c>
      <c r="E678">
        <v>0</v>
      </c>
      <c r="F678">
        <v>0</v>
      </c>
      <c r="G678">
        <v>221</v>
      </c>
      <c r="H678">
        <v>20163</v>
      </c>
      <c r="I678">
        <v>20987</v>
      </c>
      <c r="J678">
        <v>20384</v>
      </c>
      <c r="K678">
        <v>0</v>
      </c>
      <c r="L678">
        <v>21.946196321704491</v>
      </c>
      <c r="M678">
        <v>0</v>
      </c>
      <c r="O678" t="s">
        <v>2383</v>
      </c>
      <c r="P678" t="s">
        <v>2384</v>
      </c>
      <c r="Q678" t="s">
        <v>2591</v>
      </c>
      <c r="R678" t="s">
        <v>2596</v>
      </c>
    </row>
    <row r="679" spans="1:18" hidden="1" x14ac:dyDescent="0.4">
      <c r="A679" t="s">
        <v>695</v>
      </c>
      <c r="B679" t="s">
        <v>1889</v>
      </c>
      <c r="C679">
        <v>135</v>
      </c>
      <c r="D679">
        <v>234.19638792724001</v>
      </c>
      <c r="E679">
        <v>0</v>
      </c>
      <c r="F679">
        <v>0</v>
      </c>
      <c r="G679">
        <v>2333</v>
      </c>
      <c r="H679">
        <v>4557</v>
      </c>
      <c r="I679">
        <v>8065</v>
      </c>
      <c r="J679">
        <v>6890</v>
      </c>
      <c r="K679">
        <v>0</v>
      </c>
      <c r="L679">
        <v>29.41975348544053</v>
      </c>
      <c r="M679">
        <v>0</v>
      </c>
      <c r="O679" t="s">
        <v>2383</v>
      </c>
      <c r="P679" t="s">
        <v>2384</v>
      </c>
      <c r="Q679" t="s">
        <v>2591</v>
      </c>
      <c r="R679" t="s">
        <v>2596</v>
      </c>
    </row>
    <row r="680" spans="1:18" hidden="1" x14ac:dyDescent="0.4">
      <c r="A680" t="s">
        <v>696</v>
      </c>
      <c r="B680" t="s">
        <v>1890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s">
        <v>2382</v>
      </c>
      <c r="M680">
        <v>0</v>
      </c>
      <c r="O680" t="s">
        <v>2383</v>
      </c>
      <c r="P680" t="s">
        <v>2384</v>
      </c>
      <c r="Q680" t="s">
        <v>2591</v>
      </c>
      <c r="R680" t="s">
        <v>2596</v>
      </c>
    </row>
    <row r="681" spans="1:18" hidden="1" x14ac:dyDescent="0.4">
      <c r="A681" t="s">
        <v>697</v>
      </c>
      <c r="B681" t="s">
        <v>1891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2382</v>
      </c>
      <c r="M681">
        <v>0</v>
      </c>
      <c r="O681" t="s">
        <v>2383</v>
      </c>
      <c r="P681" t="s">
        <v>2384</v>
      </c>
      <c r="Q681" t="s">
        <v>2591</v>
      </c>
      <c r="R681" t="s">
        <v>2596</v>
      </c>
    </row>
    <row r="682" spans="1:18" hidden="1" x14ac:dyDescent="0.4">
      <c r="A682" t="s">
        <v>698</v>
      </c>
      <c r="B682" t="s">
        <v>1892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2382</v>
      </c>
      <c r="M682">
        <v>0</v>
      </c>
      <c r="O682" t="s">
        <v>2383</v>
      </c>
      <c r="P682" t="s">
        <v>2384</v>
      </c>
      <c r="Q682" t="s">
        <v>2591</v>
      </c>
      <c r="R682" t="s">
        <v>2596</v>
      </c>
    </row>
    <row r="683" spans="1:18" hidden="1" x14ac:dyDescent="0.4">
      <c r="A683" t="s">
        <v>699</v>
      </c>
      <c r="B683" t="s">
        <v>1893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 t="s">
        <v>2382</v>
      </c>
      <c r="M683">
        <v>0</v>
      </c>
      <c r="O683" t="s">
        <v>2383</v>
      </c>
      <c r="P683" t="s">
        <v>2384</v>
      </c>
      <c r="Q683" t="s">
        <v>2591</v>
      </c>
      <c r="R683" t="s">
        <v>2596</v>
      </c>
    </row>
    <row r="684" spans="1:18" hidden="1" x14ac:dyDescent="0.4">
      <c r="A684" t="s">
        <v>700</v>
      </c>
      <c r="B684" t="s">
        <v>1894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2382</v>
      </c>
      <c r="M684">
        <v>0</v>
      </c>
      <c r="O684" t="s">
        <v>2383</v>
      </c>
      <c r="P684" t="s">
        <v>2384</v>
      </c>
      <c r="Q684" t="s">
        <v>2591</v>
      </c>
      <c r="R684" t="s">
        <v>2596</v>
      </c>
    </row>
    <row r="685" spans="1:18" hidden="1" x14ac:dyDescent="0.4">
      <c r="A685" t="s">
        <v>701</v>
      </c>
      <c r="B685" t="s">
        <v>1895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2382</v>
      </c>
      <c r="M685">
        <v>0</v>
      </c>
      <c r="O685" t="s">
        <v>2383</v>
      </c>
      <c r="P685" t="s">
        <v>2384</v>
      </c>
      <c r="Q685" t="s">
        <v>2591</v>
      </c>
      <c r="R685" t="s">
        <v>2596</v>
      </c>
    </row>
    <row r="686" spans="1:18" hidden="1" x14ac:dyDescent="0.4">
      <c r="A686" t="s">
        <v>702</v>
      </c>
      <c r="B686" t="s">
        <v>1896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2382</v>
      </c>
      <c r="M686">
        <v>0</v>
      </c>
      <c r="O686" t="s">
        <v>2383</v>
      </c>
      <c r="P686" t="s">
        <v>2384</v>
      </c>
      <c r="Q686" t="s">
        <v>2591</v>
      </c>
      <c r="R686" t="s">
        <v>2596</v>
      </c>
    </row>
    <row r="687" spans="1:18" hidden="1" x14ac:dyDescent="0.4">
      <c r="A687" t="s">
        <v>703</v>
      </c>
      <c r="B687" t="s">
        <v>1897</v>
      </c>
      <c r="C687">
        <v>229.333</v>
      </c>
      <c r="D687">
        <v>38615.099448864712</v>
      </c>
      <c r="E687">
        <v>184.88398965696169</v>
      </c>
      <c r="F687">
        <v>1.0980160767460241</v>
      </c>
      <c r="G687">
        <v>9020</v>
      </c>
      <c r="H687">
        <v>43980</v>
      </c>
      <c r="I687">
        <v>54257</v>
      </c>
      <c r="J687">
        <v>53000</v>
      </c>
      <c r="K687">
        <v>424</v>
      </c>
      <c r="L687">
        <v>1.372520095932531</v>
      </c>
      <c r="M687">
        <v>60.571428571428569</v>
      </c>
      <c r="N687">
        <v>875</v>
      </c>
      <c r="O687">
        <v>895.75235849056605</v>
      </c>
      <c r="P687" t="s">
        <v>2489</v>
      </c>
      <c r="Q687" t="s">
        <v>2592</v>
      </c>
      <c r="R687" t="s">
        <v>2594</v>
      </c>
    </row>
    <row r="688" spans="1:18" hidden="1" x14ac:dyDescent="0.4">
      <c r="A688" t="s">
        <v>704</v>
      </c>
      <c r="B688" t="s">
        <v>1898</v>
      </c>
      <c r="C688">
        <v>1095.3330000000001</v>
      </c>
      <c r="D688">
        <v>10333.855245453589</v>
      </c>
      <c r="E688">
        <v>6.0255648282303182</v>
      </c>
      <c r="F688">
        <v>0.63867741934005617</v>
      </c>
      <c r="G688">
        <v>182</v>
      </c>
      <c r="H688">
        <v>31354</v>
      </c>
      <c r="I688">
        <v>31588</v>
      </c>
      <c r="J688">
        <v>31536</v>
      </c>
      <c r="K688">
        <v>64</v>
      </c>
      <c r="L688">
        <v>3.0517168327739408</v>
      </c>
      <c r="M688">
        <v>9.1428571428571423</v>
      </c>
      <c r="N688">
        <v>3449.25</v>
      </c>
      <c r="O688">
        <v>3454.9375</v>
      </c>
      <c r="P688" t="s">
        <v>2490</v>
      </c>
      <c r="Q688" t="s">
        <v>2592</v>
      </c>
      <c r="R688" t="s">
        <v>2594</v>
      </c>
    </row>
    <row r="689" spans="1:19" hidden="1" x14ac:dyDescent="0.4">
      <c r="A689" t="s">
        <v>705</v>
      </c>
      <c r="B689" t="s">
        <v>1899</v>
      </c>
      <c r="C689">
        <v>2</v>
      </c>
      <c r="D689">
        <v>90.134873810377869</v>
      </c>
      <c r="E689">
        <v>0</v>
      </c>
      <c r="F689">
        <v>0</v>
      </c>
      <c r="G689">
        <v>582</v>
      </c>
      <c r="H689">
        <v>1710</v>
      </c>
      <c r="I689">
        <v>2316</v>
      </c>
      <c r="J689">
        <v>2292</v>
      </c>
      <c r="K689">
        <v>0</v>
      </c>
      <c r="L689">
        <v>25.428559481004189</v>
      </c>
      <c r="M689">
        <v>0</v>
      </c>
      <c r="O689" t="s">
        <v>2383</v>
      </c>
      <c r="P689" t="s">
        <v>2384</v>
      </c>
      <c r="Q689" t="s">
        <v>2591</v>
      </c>
      <c r="R689" t="s">
        <v>2596</v>
      </c>
    </row>
    <row r="690" spans="1:19" hidden="1" x14ac:dyDescent="0.4">
      <c r="A690" t="s">
        <v>706</v>
      </c>
      <c r="B690" t="s">
        <v>1900</v>
      </c>
      <c r="C690">
        <v>8</v>
      </c>
      <c r="D690">
        <v>0</v>
      </c>
      <c r="E690">
        <v>0</v>
      </c>
      <c r="F690">
        <v>0</v>
      </c>
      <c r="G690">
        <v>741</v>
      </c>
      <c r="H690">
        <v>0</v>
      </c>
      <c r="I690">
        <v>741</v>
      </c>
      <c r="J690">
        <v>741</v>
      </c>
      <c r="K690">
        <v>0</v>
      </c>
      <c r="L690" t="s">
        <v>2382</v>
      </c>
      <c r="M690">
        <v>0</v>
      </c>
      <c r="O690" t="s">
        <v>2383</v>
      </c>
      <c r="P690" t="s">
        <v>2384</v>
      </c>
      <c r="Q690" t="s">
        <v>2591</v>
      </c>
      <c r="R690" t="s">
        <v>2596</v>
      </c>
    </row>
    <row r="691" spans="1:19" hidden="1" x14ac:dyDescent="0.4">
      <c r="A691" t="s">
        <v>707</v>
      </c>
      <c r="B691" t="s">
        <v>1901</v>
      </c>
      <c r="C691">
        <v>1951.6669999999999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2103</v>
      </c>
      <c r="J691">
        <v>0</v>
      </c>
      <c r="K691">
        <v>0</v>
      </c>
      <c r="L691" t="s">
        <v>2382</v>
      </c>
      <c r="M691">
        <v>0</v>
      </c>
      <c r="O691" t="s">
        <v>2383</v>
      </c>
      <c r="P691" t="s">
        <v>2384</v>
      </c>
      <c r="Q691" t="s">
        <v>2591</v>
      </c>
      <c r="R691" t="s">
        <v>2596</v>
      </c>
    </row>
    <row r="692" spans="1:19" hidden="1" x14ac:dyDescent="0.4">
      <c r="A692" t="s">
        <v>708</v>
      </c>
      <c r="B692" t="s">
        <v>1902</v>
      </c>
      <c r="C692">
        <v>23613</v>
      </c>
      <c r="D692">
        <v>100</v>
      </c>
      <c r="E692">
        <v>7.9744208698598236</v>
      </c>
      <c r="F692">
        <v>1883</v>
      </c>
      <c r="G692">
        <v>2525</v>
      </c>
      <c r="H692">
        <v>42669</v>
      </c>
      <c r="I692">
        <v>52605</v>
      </c>
      <c r="J692">
        <v>45194</v>
      </c>
      <c r="K692">
        <v>1878</v>
      </c>
      <c r="L692">
        <v>451.94</v>
      </c>
      <c r="M692">
        <v>268.28571428571428</v>
      </c>
      <c r="N692">
        <v>168.45473908413209</v>
      </c>
      <c r="O692">
        <v>196.07827476038341</v>
      </c>
      <c r="P692" t="s">
        <v>2491</v>
      </c>
      <c r="Q692" t="s">
        <v>2592</v>
      </c>
      <c r="R692" t="s">
        <v>2594</v>
      </c>
    </row>
    <row r="693" spans="1:19" hidden="1" x14ac:dyDescent="0.4">
      <c r="A693" t="s">
        <v>709</v>
      </c>
      <c r="B693" t="s">
        <v>1903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2382</v>
      </c>
      <c r="M693">
        <v>0</v>
      </c>
      <c r="O693" t="s">
        <v>2383</v>
      </c>
      <c r="P693" t="s">
        <v>2384</v>
      </c>
      <c r="Q693" t="s">
        <v>2591</v>
      </c>
      <c r="R693" t="s">
        <v>2596</v>
      </c>
    </row>
    <row r="694" spans="1:19" hidden="1" x14ac:dyDescent="0.4">
      <c r="A694" t="s">
        <v>710</v>
      </c>
      <c r="B694" t="s">
        <v>1904</v>
      </c>
      <c r="C694">
        <v>0</v>
      </c>
      <c r="D694">
        <v>0</v>
      </c>
      <c r="E694">
        <v>0</v>
      </c>
      <c r="F694">
        <v>0</v>
      </c>
      <c r="G694">
        <v>53</v>
      </c>
      <c r="H694">
        <v>0</v>
      </c>
      <c r="I694">
        <v>53</v>
      </c>
      <c r="J694">
        <v>53</v>
      </c>
      <c r="K694">
        <v>0</v>
      </c>
      <c r="L694" t="s">
        <v>2382</v>
      </c>
      <c r="M694">
        <v>0</v>
      </c>
      <c r="O694" t="s">
        <v>2383</v>
      </c>
      <c r="P694" t="s">
        <v>2384</v>
      </c>
      <c r="Q694" t="s">
        <v>2591</v>
      </c>
      <c r="R694" t="s">
        <v>2596</v>
      </c>
    </row>
    <row r="695" spans="1:19" x14ac:dyDescent="0.4">
      <c r="A695" s="193" t="s">
        <v>968</v>
      </c>
      <c r="B695" s="3" t="s">
        <v>2147</v>
      </c>
      <c r="C695" s="5">
        <v>128.333</v>
      </c>
      <c r="D695" s="5">
        <v>126.96193130459361</v>
      </c>
      <c r="E695" s="5">
        <v>28.052020914340041</v>
      </c>
      <c r="F695" s="5">
        <v>28.354956190476191</v>
      </c>
      <c r="G695" s="5">
        <v>93</v>
      </c>
      <c r="H695" s="5">
        <v>0</v>
      </c>
      <c r="I695" s="5">
        <v>93</v>
      </c>
      <c r="J695" s="5">
        <v>93</v>
      </c>
      <c r="K695" s="5">
        <v>36</v>
      </c>
      <c r="L695" s="5">
        <v>0.73250303492063495</v>
      </c>
      <c r="M695" s="6">
        <v>5.1428571428571432</v>
      </c>
      <c r="N695" s="6">
        <v>18.083333333333329</v>
      </c>
      <c r="O695" s="5">
        <v>18.083333333333329</v>
      </c>
      <c r="P695" s="4" t="s">
        <v>2548</v>
      </c>
      <c r="Q695" s="3" t="s">
        <v>2593</v>
      </c>
      <c r="R695" s="3" t="s">
        <v>2597</v>
      </c>
      <c r="S695" t="e">
        <f>VLOOKUP(B695,Sheet3!B:N,14,FALSE)</f>
        <v>#REF!</v>
      </c>
    </row>
    <row r="696" spans="1:19" hidden="1" x14ac:dyDescent="0.4">
      <c r="A696" t="s">
        <v>712</v>
      </c>
      <c r="B696" t="s">
        <v>1906</v>
      </c>
      <c r="C696">
        <v>4482</v>
      </c>
      <c r="D696">
        <v>8111.0620033531804</v>
      </c>
      <c r="E696">
        <v>5.064703257474342</v>
      </c>
      <c r="F696">
        <v>2.798647081062335</v>
      </c>
      <c r="G696">
        <v>4716</v>
      </c>
      <c r="H696">
        <v>18250</v>
      </c>
      <c r="I696">
        <v>24041</v>
      </c>
      <c r="J696">
        <v>22966</v>
      </c>
      <c r="K696">
        <v>223</v>
      </c>
      <c r="L696">
        <v>2.831441800162009</v>
      </c>
      <c r="M696">
        <v>31.857142857142861</v>
      </c>
      <c r="N696">
        <v>720.90582959641256</v>
      </c>
      <c r="O696">
        <v>754.65022421524668</v>
      </c>
      <c r="P696" t="s">
        <v>2493</v>
      </c>
      <c r="Q696" t="s">
        <v>2592</v>
      </c>
      <c r="R696" t="s">
        <v>2594</v>
      </c>
    </row>
    <row r="697" spans="1:19" hidden="1" x14ac:dyDescent="0.4">
      <c r="A697" t="s">
        <v>713</v>
      </c>
      <c r="B697" t="s">
        <v>1907</v>
      </c>
      <c r="C697">
        <v>6229.6670000000004</v>
      </c>
      <c r="D697">
        <v>13669.974856355329</v>
      </c>
      <c r="E697">
        <v>72.539992908128141</v>
      </c>
      <c r="F697">
        <v>33.05785158704272</v>
      </c>
      <c r="G697">
        <v>31137</v>
      </c>
      <c r="H697">
        <v>0</v>
      </c>
      <c r="I697">
        <v>31985</v>
      </c>
      <c r="J697">
        <v>31137</v>
      </c>
      <c r="K697">
        <v>4509</v>
      </c>
      <c r="L697">
        <v>2.2777657111435028</v>
      </c>
      <c r="M697">
        <v>644.14285714285711</v>
      </c>
      <c r="N697">
        <v>48.338656021290753</v>
      </c>
      <c r="O697">
        <v>49.655134176092261</v>
      </c>
      <c r="P697" t="s">
        <v>2494</v>
      </c>
      <c r="Q697" t="s">
        <v>2595</v>
      </c>
      <c r="R697" t="s">
        <v>2594</v>
      </c>
    </row>
    <row r="698" spans="1:19" x14ac:dyDescent="0.4">
      <c r="A698" s="193" t="s">
        <v>456</v>
      </c>
      <c r="B698" s="3" t="s">
        <v>1651</v>
      </c>
      <c r="C698" s="5">
        <v>203</v>
      </c>
      <c r="D698" s="5">
        <v>0</v>
      </c>
      <c r="E698" s="5">
        <v>16.256157635467979</v>
      </c>
      <c r="F698" s="5">
        <v>0</v>
      </c>
      <c r="G698" s="5">
        <v>90</v>
      </c>
      <c r="H698" s="5">
        <v>0</v>
      </c>
      <c r="I698" s="5">
        <v>90</v>
      </c>
      <c r="J698" s="5">
        <v>90</v>
      </c>
      <c r="K698" s="5">
        <v>33</v>
      </c>
      <c r="L698" s="5" t="s">
        <v>2382</v>
      </c>
      <c r="M698" s="6">
        <v>4.7142857142857144</v>
      </c>
      <c r="N698" s="6">
        <v>19.09090909090909</v>
      </c>
      <c r="O698" s="5">
        <v>19.09090909090909</v>
      </c>
      <c r="P698" s="4" t="s">
        <v>2417</v>
      </c>
      <c r="Q698" s="3" t="s">
        <v>2593</v>
      </c>
      <c r="R698" s="3" t="s">
        <v>2597</v>
      </c>
      <c r="S698" t="e">
        <f>VLOOKUP(B698,Sheet3!B:N,14,FALSE)</f>
        <v>#REF!</v>
      </c>
    </row>
    <row r="699" spans="1:19" hidden="1" x14ac:dyDescent="0.4">
      <c r="A699" t="s">
        <v>715</v>
      </c>
      <c r="B699" t="s">
        <v>1909</v>
      </c>
      <c r="C699">
        <v>3</v>
      </c>
      <c r="D699">
        <v>10</v>
      </c>
      <c r="E699">
        <v>0</v>
      </c>
      <c r="F699">
        <v>0</v>
      </c>
      <c r="G699">
        <v>22</v>
      </c>
      <c r="H699">
        <v>0</v>
      </c>
      <c r="I699">
        <v>2726</v>
      </c>
      <c r="J699">
        <v>22</v>
      </c>
      <c r="K699">
        <v>0</v>
      </c>
      <c r="L699">
        <v>2.2000000000000002</v>
      </c>
      <c r="M699">
        <v>0</v>
      </c>
      <c r="O699" t="s">
        <v>2383</v>
      </c>
      <c r="P699" t="s">
        <v>2384</v>
      </c>
      <c r="Q699" t="s">
        <v>2591</v>
      </c>
      <c r="R699" t="s">
        <v>2596</v>
      </c>
    </row>
    <row r="700" spans="1:19" hidden="1" x14ac:dyDescent="0.4">
      <c r="A700" t="s">
        <v>716</v>
      </c>
      <c r="B700" t="s">
        <v>1910</v>
      </c>
      <c r="C700">
        <v>2.6669999999999998</v>
      </c>
      <c r="D700">
        <v>200</v>
      </c>
      <c r="E700">
        <v>0</v>
      </c>
      <c r="F700">
        <v>0</v>
      </c>
      <c r="G700">
        <v>2676</v>
      </c>
      <c r="H700">
        <v>0</v>
      </c>
      <c r="I700">
        <v>2889</v>
      </c>
      <c r="J700">
        <v>2676</v>
      </c>
      <c r="K700">
        <v>0</v>
      </c>
      <c r="L700">
        <v>13.38</v>
      </c>
      <c r="M700">
        <v>0</v>
      </c>
      <c r="O700" t="s">
        <v>2383</v>
      </c>
      <c r="P700" t="s">
        <v>2384</v>
      </c>
      <c r="Q700" t="s">
        <v>2591</v>
      </c>
      <c r="R700" t="s">
        <v>2596</v>
      </c>
    </row>
    <row r="701" spans="1:19" hidden="1" x14ac:dyDescent="0.4">
      <c r="A701" t="s">
        <v>717</v>
      </c>
      <c r="B701" t="s">
        <v>1911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s">
        <v>2382</v>
      </c>
      <c r="M701">
        <v>0</v>
      </c>
      <c r="O701" t="s">
        <v>2383</v>
      </c>
      <c r="P701" t="s">
        <v>2384</v>
      </c>
      <c r="Q701" t="s">
        <v>2591</v>
      </c>
      <c r="R701" t="s">
        <v>2596</v>
      </c>
    </row>
    <row r="702" spans="1:19" hidden="1" x14ac:dyDescent="0.4">
      <c r="A702" t="s">
        <v>718</v>
      </c>
      <c r="B702" t="s">
        <v>1743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 t="s">
        <v>2382</v>
      </c>
      <c r="M702">
        <v>0</v>
      </c>
      <c r="O702" t="s">
        <v>2383</v>
      </c>
      <c r="P702" t="s">
        <v>2384</v>
      </c>
      <c r="Q702" t="s">
        <v>2591</v>
      </c>
      <c r="R702" t="s">
        <v>2596</v>
      </c>
    </row>
    <row r="703" spans="1:19" hidden="1" x14ac:dyDescent="0.4">
      <c r="A703" t="s">
        <v>719</v>
      </c>
      <c r="B703" t="s">
        <v>1912</v>
      </c>
      <c r="C703">
        <v>28.332999999999998</v>
      </c>
      <c r="D703">
        <v>33.606439800420318</v>
      </c>
      <c r="E703">
        <v>28.235626301485901</v>
      </c>
      <c r="F703">
        <v>23.804961333333331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O703" t="s">
        <v>2383</v>
      </c>
      <c r="P703" t="s">
        <v>2384</v>
      </c>
      <c r="Q703" t="s">
        <v>2591</v>
      </c>
      <c r="R703" t="s">
        <v>2596</v>
      </c>
    </row>
    <row r="704" spans="1:19" hidden="1" x14ac:dyDescent="0.4">
      <c r="A704" t="s">
        <v>720</v>
      </c>
      <c r="B704" t="s">
        <v>1913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2382</v>
      </c>
      <c r="M704">
        <v>0</v>
      </c>
      <c r="O704" t="s">
        <v>2383</v>
      </c>
      <c r="P704" t="s">
        <v>2384</v>
      </c>
      <c r="Q704" t="s">
        <v>2591</v>
      </c>
      <c r="R704" t="s">
        <v>2596</v>
      </c>
    </row>
    <row r="705" spans="1:19" hidden="1" x14ac:dyDescent="0.4">
      <c r="A705" t="s">
        <v>721</v>
      </c>
      <c r="B705" t="s">
        <v>1914</v>
      </c>
      <c r="C705">
        <v>0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2</v>
      </c>
      <c r="J705">
        <v>2</v>
      </c>
      <c r="K705">
        <v>0</v>
      </c>
      <c r="L705" t="s">
        <v>2382</v>
      </c>
      <c r="M705">
        <v>0</v>
      </c>
      <c r="O705" t="s">
        <v>2383</v>
      </c>
      <c r="P705" t="s">
        <v>2384</v>
      </c>
      <c r="Q705" t="s">
        <v>2591</v>
      </c>
      <c r="R705" t="s">
        <v>2596</v>
      </c>
    </row>
    <row r="706" spans="1:19" hidden="1" x14ac:dyDescent="0.4">
      <c r="A706" t="s">
        <v>722</v>
      </c>
      <c r="B706" t="s">
        <v>1915</v>
      </c>
      <c r="C706">
        <v>607.33299999999997</v>
      </c>
      <c r="D706">
        <v>2047.422836649612</v>
      </c>
      <c r="E706">
        <v>37.870492793903843</v>
      </c>
      <c r="F706">
        <v>11.233634590907</v>
      </c>
      <c r="G706">
        <v>24078</v>
      </c>
      <c r="H706">
        <v>2500</v>
      </c>
      <c r="I706">
        <v>28413</v>
      </c>
      <c r="J706">
        <v>26578</v>
      </c>
      <c r="K706">
        <v>224</v>
      </c>
      <c r="L706">
        <v>12.981197398135921</v>
      </c>
      <c r="M706">
        <v>32</v>
      </c>
      <c r="N706">
        <v>830.5625</v>
      </c>
      <c r="O706">
        <v>887.90625</v>
      </c>
      <c r="P706" t="s">
        <v>2496</v>
      </c>
      <c r="Q706" t="s">
        <v>2592</v>
      </c>
      <c r="R706" t="s">
        <v>2594</v>
      </c>
    </row>
    <row r="707" spans="1:19" hidden="1" x14ac:dyDescent="0.4">
      <c r="A707" t="s">
        <v>723</v>
      </c>
      <c r="B707" t="s">
        <v>1916</v>
      </c>
      <c r="C707">
        <v>1749.3330000000001</v>
      </c>
      <c r="D707">
        <v>14323.57849864657</v>
      </c>
      <c r="E707">
        <v>38.014488950931579</v>
      </c>
      <c r="F707">
        <v>4.6426945617174908</v>
      </c>
      <c r="G707">
        <v>7936</v>
      </c>
      <c r="H707">
        <v>37677</v>
      </c>
      <c r="I707">
        <v>46369</v>
      </c>
      <c r="J707">
        <v>45613</v>
      </c>
      <c r="K707">
        <v>651</v>
      </c>
      <c r="L707">
        <v>3.1844695796033071</v>
      </c>
      <c r="M707">
        <v>93</v>
      </c>
      <c r="N707">
        <v>490.46236559139783</v>
      </c>
      <c r="O707">
        <v>498.59139784946228</v>
      </c>
      <c r="P707" t="s">
        <v>2497</v>
      </c>
      <c r="Q707" t="s">
        <v>2592</v>
      </c>
      <c r="R707" t="s">
        <v>2594</v>
      </c>
    </row>
    <row r="708" spans="1:19" hidden="1" x14ac:dyDescent="0.4">
      <c r="A708" t="s">
        <v>724</v>
      </c>
      <c r="B708" t="s">
        <v>1917</v>
      </c>
      <c r="C708">
        <v>524</v>
      </c>
      <c r="D708">
        <v>3344.831992226369</v>
      </c>
      <c r="E708">
        <v>31.679389312977101</v>
      </c>
      <c r="F708">
        <v>4.9628800605171186</v>
      </c>
      <c r="G708">
        <v>8100</v>
      </c>
      <c r="H708">
        <v>3460</v>
      </c>
      <c r="I708">
        <v>11726</v>
      </c>
      <c r="J708">
        <v>11560</v>
      </c>
      <c r="K708">
        <v>161</v>
      </c>
      <c r="L708">
        <v>3.4560779216613189</v>
      </c>
      <c r="M708">
        <v>23</v>
      </c>
      <c r="N708">
        <v>502.60869565217388</v>
      </c>
      <c r="O708">
        <v>509.82608695652169</v>
      </c>
      <c r="P708" t="s">
        <v>2498</v>
      </c>
      <c r="Q708" t="s">
        <v>2592</v>
      </c>
      <c r="R708" t="s">
        <v>2594</v>
      </c>
    </row>
    <row r="709" spans="1:19" hidden="1" x14ac:dyDescent="0.4">
      <c r="A709" t="s">
        <v>725</v>
      </c>
      <c r="B709" t="s">
        <v>1918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 t="s">
        <v>2382</v>
      </c>
      <c r="M709">
        <v>0</v>
      </c>
      <c r="O709" t="s">
        <v>2383</v>
      </c>
      <c r="P709" t="s">
        <v>2384</v>
      </c>
      <c r="Q709" t="s">
        <v>2591</v>
      </c>
      <c r="R709" t="s">
        <v>2596</v>
      </c>
    </row>
    <row r="710" spans="1:19" hidden="1" x14ac:dyDescent="0.4">
      <c r="A710" t="s">
        <v>726</v>
      </c>
      <c r="B710" t="s">
        <v>1919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2382</v>
      </c>
      <c r="M710">
        <v>0</v>
      </c>
      <c r="O710" t="s">
        <v>2383</v>
      </c>
      <c r="P710" t="s">
        <v>2384</v>
      </c>
      <c r="Q710" t="s">
        <v>2591</v>
      </c>
      <c r="R710" t="s">
        <v>2596</v>
      </c>
    </row>
    <row r="711" spans="1:19" hidden="1" x14ac:dyDescent="0.4">
      <c r="A711" t="s">
        <v>727</v>
      </c>
      <c r="B711" t="s">
        <v>1920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s">
        <v>2382</v>
      </c>
      <c r="M711">
        <v>0</v>
      </c>
      <c r="O711" t="s">
        <v>2383</v>
      </c>
      <c r="P711" t="s">
        <v>2384</v>
      </c>
      <c r="Q711" t="s">
        <v>2591</v>
      </c>
      <c r="R711" t="s">
        <v>2596</v>
      </c>
    </row>
    <row r="712" spans="1:19" hidden="1" x14ac:dyDescent="0.4">
      <c r="A712" t="s">
        <v>728</v>
      </c>
      <c r="B712" t="s">
        <v>1921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2382</v>
      </c>
      <c r="M712">
        <v>0</v>
      </c>
      <c r="O712" t="s">
        <v>2383</v>
      </c>
      <c r="P712" t="s">
        <v>2384</v>
      </c>
      <c r="Q712" t="s">
        <v>2591</v>
      </c>
      <c r="R712" t="s">
        <v>2596</v>
      </c>
    </row>
    <row r="713" spans="1:19" hidden="1" x14ac:dyDescent="0.4">
      <c r="A713" t="s">
        <v>729</v>
      </c>
      <c r="B713" t="s">
        <v>1743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2382</v>
      </c>
      <c r="M713">
        <v>0</v>
      </c>
      <c r="O713" t="s">
        <v>2383</v>
      </c>
      <c r="P713" t="s">
        <v>2384</v>
      </c>
      <c r="Q713" t="s">
        <v>2591</v>
      </c>
      <c r="R713" t="s">
        <v>2596</v>
      </c>
    </row>
    <row r="714" spans="1:19" hidden="1" x14ac:dyDescent="0.4">
      <c r="A714" t="s">
        <v>730</v>
      </c>
      <c r="B714" t="s">
        <v>1922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2382</v>
      </c>
      <c r="M714">
        <v>0</v>
      </c>
      <c r="O714" t="s">
        <v>2383</v>
      </c>
      <c r="P714" t="s">
        <v>2384</v>
      </c>
      <c r="Q714" t="s">
        <v>2591</v>
      </c>
      <c r="R714" t="s">
        <v>2596</v>
      </c>
    </row>
    <row r="715" spans="1:19" hidden="1" x14ac:dyDescent="0.4">
      <c r="A715" t="s">
        <v>731</v>
      </c>
      <c r="B715" t="s">
        <v>1743</v>
      </c>
      <c r="C715">
        <v>0</v>
      </c>
      <c r="D715">
        <v>135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O715" t="s">
        <v>2383</v>
      </c>
      <c r="P715" t="s">
        <v>2384</v>
      </c>
      <c r="Q715" t="s">
        <v>2591</v>
      </c>
      <c r="R715" t="s">
        <v>2596</v>
      </c>
    </row>
    <row r="716" spans="1:19" hidden="1" x14ac:dyDescent="0.4">
      <c r="A716" t="s">
        <v>732</v>
      </c>
      <c r="B716" t="s">
        <v>1743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 t="s">
        <v>2382</v>
      </c>
      <c r="M716">
        <v>0</v>
      </c>
      <c r="O716" t="s">
        <v>2383</v>
      </c>
      <c r="P716" t="s">
        <v>2384</v>
      </c>
      <c r="Q716" t="s">
        <v>2591</v>
      </c>
      <c r="R716" t="s">
        <v>2596</v>
      </c>
    </row>
    <row r="717" spans="1:19" hidden="1" x14ac:dyDescent="0.4">
      <c r="A717" t="s">
        <v>733</v>
      </c>
      <c r="B717" t="s">
        <v>1923</v>
      </c>
      <c r="C717">
        <v>174.333</v>
      </c>
      <c r="D717">
        <v>512.02398237275145</v>
      </c>
      <c r="E717">
        <v>15.48760131472527</v>
      </c>
      <c r="F717">
        <v>5.2731905007418396</v>
      </c>
      <c r="G717">
        <v>261</v>
      </c>
      <c r="H717">
        <v>0</v>
      </c>
      <c r="I717">
        <v>261</v>
      </c>
      <c r="J717">
        <v>261</v>
      </c>
      <c r="K717">
        <v>27</v>
      </c>
      <c r="L717">
        <v>0.50974174840504449</v>
      </c>
      <c r="M717">
        <v>3.8571428571428572</v>
      </c>
      <c r="N717">
        <v>67.666666666666671</v>
      </c>
      <c r="O717">
        <v>67.666666666666671</v>
      </c>
      <c r="P717" t="s">
        <v>2499</v>
      </c>
      <c r="Q717" t="s">
        <v>2594</v>
      </c>
      <c r="R717" t="s">
        <v>2594</v>
      </c>
    </row>
    <row r="718" spans="1:19" hidden="1" x14ac:dyDescent="0.4">
      <c r="A718" t="s">
        <v>734</v>
      </c>
      <c r="B718" t="s">
        <v>1924</v>
      </c>
      <c r="C718">
        <v>20</v>
      </c>
      <c r="D718">
        <v>120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O718" t="s">
        <v>2383</v>
      </c>
      <c r="P718" t="s">
        <v>2384</v>
      </c>
      <c r="Q718" t="s">
        <v>2591</v>
      </c>
      <c r="R718" t="s">
        <v>2596</v>
      </c>
    </row>
    <row r="719" spans="1:19" hidden="1" x14ac:dyDescent="0.4">
      <c r="A719" t="s">
        <v>735</v>
      </c>
      <c r="B719" t="s">
        <v>1925</v>
      </c>
      <c r="C719">
        <v>113.333</v>
      </c>
      <c r="D719">
        <v>120</v>
      </c>
      <c r="E719">
        <v>0</v>
      </c>
      <c r="F719">
        <v>0</v>
      </c>
      <c r="G719">
        <v>1178</v>
      </c>
      <c r="H719">
        <v>0</v>
      </c>
      <c r="I719">
        <v>1178</v>
      </c>
      <c r="J719">
        <v>1178</v>
      </c>
      <c r="K719">
        <v>0</v>
      </c>
      <c r="L719">
        <v>9.8166666666666647</v>
      </c>
      <c r="M719">
        <v>0</v>
      </c>
      <c r="O719" t="s">
        <v>2383</v>
      </c>
      <c r="P719" t="s">
        <v>2384</v>
      </c>
      <c r="Q719" t="s">
        <v>2591</v>
      </c>
      <c r="R719" t="s">
        <v>2596</v>
      </c>
    </row>
    <row r="720" spans="1:19" x14ac:dyDescent="0.4">
      <c r="A720" s="193" t="s">
        <v>1125</v>
      </c>
      <c r="B720" s="3" t="s">
        <v>2288</v>
      </c>
      <c r="C720" s="5">
        <v>57</v>
      </c>
      <c r="D720" s="5">
        <v>27.71544457484508</v>
      </c>
      <c r="E720" s="5">
        <v>42.105263157894733</v>
      </c>
      <c r="F720" s="5">
        <v>86.594317241379301</v>
      </c>
      <c r="G720" s="5">
        <v>70</v>
      </c>
      <c r="H720" s="5">
        <v>0</v>
      </c>
      <c r="I720" s="5">
        <v>70</v>
      </c>
      <c r="J720" s="5">
        <v>70</v>
      </c>
      <c r="K720" s="5">
        <v>24</v>
      </c>
      <c r="L720" s="5">
        <v>2.5256675862068958</v>
      </c>
      <c r="M720" s="6">
        <v>3.4285714285714279</v>
      </c>
      <c r="N720" s="6">
        <v>20.416666666666671</v>
      </c>
      <c r="O720" s="5">
        <v>20.416666666666671</v>
      </c>
      <c r="P720" s="4" t="s">
        <v>2573</v>
      </c>
      <c r="Q720" s="3" t="s">
        <v>2593</v>
      </c>
      <c r="R720" s="3" t="s">
        <v>2597</v>
      </c>
      <c r="S720" t="e">
        <f>VLOOKUP(B720,Sheet3!B:N,14,FALSE)</f>
        <v>#REF!</v>
      </c>
    </row>
    <row r="721" spans="1:19" hidden="1" x14ac:dyDescent="0.4">
      <c r="A721" t="s">
        <v>737</v>
      </c>
      <c r="B721" t="s">
        <v>1927</v>
      </c>
      <c r="C721">
        <v>0</v>
      </c>
      <c r="D721">
        <v>0</v>
      </c>
      <c r="E721">
        <v>0</v>
      </c>
      <c r="F721">
        <v>0</v>
      </c>
      <c r="G721">
        <v>49</v>
      </c>
      <c r="H721">
        <v>0</v>
      </c>
      <c r="I721">
        <v>49</v>
      </c>
      <c r="J721">
        <v>49</v>
      </c>
      <c r="K721">
        <v>0</v>
      </c>
      <c r="L721" t="s">
        <v>2382</v>
      </c>
      <c r="M721">
        <v>0</v>
      </c>
      <c r="O721" t="s">
        <v>2383</v>
      </c>
      <c r="P721" t="s">
        <v>2384</v>
      </c>
      <c r="Q721" t="s">
        <v>2591</v>
      </c>
      <c r="R721" t="s">
        <v>2596</v>
      </c>
    </row>
    <row r="722" spans="1:19" x14ac:dyDescent="0.4">
      <c r="A722" s="193" t="s">
        <v>1143</v>
      </c>
      <c r="B722" s="3" t="s">
        <v>2306</v>
      </c>
      <c r="C722" s="5">
        <v>0</v>
      </c>
      <c r="D722" s="5">
        <v>0</v>
      </c>
      <c r="E722" s="5">
        <v>0</v>
      </c>
      <c r="F722" s="5">
        <v>0</v>
      </c>
      <c r="G722" s="5">
        <v>600</v>
      </c>
      <c r="H722" s="5">
        <v>0</v>
      </c>
      <c r="I722" s="5">
        <v>600</v>
      </c>
      <c r="J722" s="5">
        <v>600</v>
      </c>
      <c r="K722" s="5">
        <v>200</v>
      </c>
      <c r="L722" s="5" t="s">
        <v>2382</v>
      </c>
      <c r="M722" s="6">
        <v>28.571428571428569</v>
      </c>
      <c r="N722" s="6">
        <v>21</v>
      </c>
      <c r="O722" s="5">
        <v>21</v>
      </c>
      <c r="P722" s="4" t="s">
        <v>2504</v>
      </c>
      <c r="Q722" s="3" t="s">
        <v>2593</v>
      </c>
      <c r="R722" s="3" t="s">
        <v>2597</v>
      </c>
      <c r="S722" t="e">
        <f>VLOOKUP(B722,Sheet3!B:N,14,FALSE)</f>
        <v>#REF!</v>
      </c>
    </row>
    <row r="723" spans="1:19" hidden="1" x14ac:dyDescent="0.4">
      <c r="A723" t="s">
        <v>739</v>
      </c>
      <c r="B723" t="s">
        <v>1929</v>
      </c>
      <c r="C723">
        <v>0</v>
      </c>
      <c r="D723">
        <v>0</v>
      </c>
      <c r="E723">
        <v>0</v>
      </c>
      <c r="F723">
        <v>0</v>
      </c>
      <c r="G723">
        <v>135</v>
      </c>
      <c r="H723">
        <v>0</v>
      </c>
      <c r="I723">
        <v>135</v>
      </c>
      <c r="J723">
        <v>135</v>
      </c>
      <c r="K723">
        <v>0</v>
      </c>
      <c r="L723" t="s">
        <v>2382</v>
      </c>
      <c r="M723">
        <v>0</v>
      </c>
      <c r="O723" t="s">
        <v>2383</v>
      </c>
      <c r="P723" t="s">
        <v>2384</v>
      </c>
      <c r="Q723" t="s">
        <v>2591</v>
      </c>
      <c r="R723" t="s">
        <v>2596</v>
      </c>
    </row>
    <row r="724" spans="1:19" hidden="1" x14ac:dyDescent="0.4">
      <c r="A724" t="s">
        <v>740</v>
      </c>
      <c r="B724" t="s">
        <v>1930</v>
      </c>
      <c r="C724">
        <v>0</v>
      </c>
      <c r="D724">
        <v>0</v>
      </c>
      <c r="E724">
        <v>0</v>
      </c>
      <c r="F724">
        <v>0</v>
      </c>
      <c r="G724">
        <v>4</v>
      </c>
      <c r="H724">
        <v>0</v>
      </c>
      <c r="I724">
        <v>4</v>
      </c>
      <c r="J724">
        <v>4</v>
      </c>
      <c r="K724">
        <v>0</v>
      </c>
      <c r="L724" t="s">
        <v>2382</v>
      </c>
      <c r="M724">
        <v>0</v>
      </c>
      <c r="O724" t="s">
        <v>2383</v>
      </c>
      <c r="P724" t="s">
        <v>2384</v>
      </c>
      <c r="Q724" t="s">
        <v>2591</v>
      </c>
      <c r="R724" t="s">
        <v>2596</v>
      </c>
    </row>
    <row r="725" spans="1:19" hidden="1" x14ac:dyDescent="0.4">
      <c r="A725" t="s">
        <v>741</v>
      </c>
      <c r="B725" t="s">
        <v>1931</v>
      </c>
      <c r="C725">
        <v>0</v>
      </c>
      <c r="D725">
        <v>0</v>
      </c>
      <c r="E725">
        <v>0</v>
      </c>
      <c r="F725">
        <v>0</v>
      </c>
      <c r="G725">
        <v>34</v>
      </c>
      <c r="H725">
        <v>0</v>
      </c>
      <c r="I725">
        <v>34</v>
      </c>
      <c r="J725">
        <v>34</v>
      </c>
      <c r="K725">
        <v>0</v>
      </c>
      <c r="L725" t="s">
        <v>2382</v>
      </c>
      <c r="M725">
        <v>0</v>
      </c>
      <c r="O725" t="s">
        <v>2383</v>
      </c>
      <c r="P725" t="s">
        <v>2384</v>
      </c>
      <c r="Q725" t="s">
        <v>2591</v>
      </c>
      <c r="R725" t="s">
        <v>2596</v>
      </c>
    </row>
    <row r="726" spans="1:19" hidden="1" x14ac:dyDescent="0.4">
      <c r="A726" t="s">
        <v>742</v>
      </c>
      <c r="B726" t="s">
        <v>1932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 t="s">
        <v>2382</v>
      </c>
      <c r="M726">
        <v>0</v>
      </c>
      <c r="O726" t="s">
        <v>2383</v>
      </c>
      <c r="P726" t="s">
        <v>2384</v>
      </c>
      <c r="Q726" t="s">
        <v>2591</v>
      </c>
      <c r="R726" t="s">
        <v>2596</v>
      </c>
    </row>
    <row r="727" spans="1:19" hidden="1" x14ac:dyDescent="0.4">
      <c r="A727" t="s">
        <v>743</v>
      </c>
      <c r="B727" t="s">
        <v>1933</v>
      </c>
      <c r="C727">
        <v>0</v>
      </c>
      <c r="D727">
        <v>0</v>
      </c>
      <c r="E727">
        <v>0</v>
      </c>
      <c r="F727">
        <v>0</v>
      </c>
      <c r="G727">
        <v>37</v>
      </c>
      <c r="H727">
        <v>0</v>
      </c>
      <c r="I727">
        <v>37</v>
      </c>
      <c r="J727">
        <v>37</v>
      </c>
      <c r="K727">
        <v>0</v>
      </c>
      <c r="L727" t="s">
        <v>2382</v>
      </c>
      <c r="M727">
        <v>0</v>
      </c>
      <c r="O727" t="s">
        <v>2383</v>
      </c>
      <c r="P727" t="s">
        <v>2384</v>
      </c>
      <c r="Q727" t="s">
        <v>2591</v>
      </c>
      <c r="R727" t="s">
        <v>2596</v>
      </c>
    </row>
    <row r="728" spans="1:19" hidden="1" x14ac:dyDescent="0.4">
      <c r="A728" t="s">
        <v>744</v>
      </c>
      <c r="B728" t="s">
        <v>1934</v>
      </c>
      <c r="C728">
        <v>6.6669999999999998</v>
      </c>
      <c r="D728">
        <v>21.450565604400051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1</v>
      </c>
      <c r="K728">
        <v>0</v>
      </c>
      <c r="L728">
        <v>4.6618817351598181E-2</v>
      </c>
      <c r="M728">
        <v>0</v>
      </c>
      <c r="O728" t="s">
        <v>2383</v>
      </c>
      <c r="P728" t="s">
        <v>2384</v>
      </c>
      <c r="Q728" t="s">
        <v>2591</v>
      </c>
      <c r="R728" t="s">
        <v>2596</v>
      </c>
    </row>
    <row r="729" spans="1:19" hidden="1" x14ac:dyDescent="0.4">
      <c r="A729" t="s">
        <v>745</v>
      </c>
      <c r="B729" t="s">
        <v>1935</v>
      </c>
      <c r="C729">
        <v>0</v>
      </c>
      <c r="D729">
        <v>0</v>
      </c>
      <c r="E729">
        <v>0</v>
      </c>
      <c r="F729">
        <v>0</v>
      </c>
      <c r="G729">
        <v>49</v>
      </c>
      <c r="H729">
        <v>0</v>
      </c>
      <c r="I729">
        <v>49</v>
      </c>
      <c r="J729">
        <v>49</v>
      </c>
      <c r="K729">
        <v>0</v>
      </c>
      <c r="L729" t="s">
        <v>2382</v>
      </c>
      <c r="M729">
        <v>0</v>
      </c>
      <c r="O729" t="s">
        <v>2383</v>
      </c>
      <c r="P729" t="s">
        <v>2384</v>
      </c>
      <c r="Q729" t="s">
        <v>2591</v>
      </c>
      <c r="R729" t="s">
        <v>2596</v>
      </c>
    </row>
    <row r="730" spans="1:19" hidden="1" x14ac:dyDescent="0.4">
      <c r="A730" t="s">
        <v>746</v>
      </c>
      <c r="B730" t="s">
        <v>1936</v>
      </c>
      <c r="C730">
        <v>0</v>
      </c>
      <c r="D730">
        <v>0</v>
      </c>
      <c r="E730">
        <v>0</v>
      </c>
      <c r="F730">
        <v>0</v>
      </c>
      <c r="G730">
        <v>150</v>
      </c>
      <c r="H730">
        <v>0</v>
      </c>
      <c r="I730">
        <v>150</v>
      </c>
      <c r="J730">
        <v>150</v>
      </c>
      <c r="K730">
        <v>0</v>
      </c>
      <c r="L730" t="s">
        <v>2382</v>
      </c>
      <c r="M730">
        <v>0</v>
      </c>
      <c r="O730" t="s">
        <v>2383</v>
      </c>
      <c r="P730" t="s">
        <v>2384</v>
      </c>
      <c r="Q730" t="s">
        <v>2591</v>
      </c>
      <c r="R730" t="s">
        <v>2596</v>
      </c>
    </row>
    <row r="731" spans="1:19" hidden="1" x14ac:dyDescent="0.4">
      <c r="A731" t="s">
        <v>747</v>
      </c>
      <c r="B731" t="s">
        <v>1937</v>
      </c>
      <c r="C731">
        <v>5615</v>
      </c>
      <c r="D731">
        <v>16725.7364169666</v>
      </c>
      <c r="E731">
        <v>5.2359750667853966</v>
      </c>
      <c r="F731">
        <v>1.757770137413897</v>
      </c>
      <c r="G731">
        <v>133</v>
      </c>
      <c r="H731">
        <v>57056</v>
      </c>
      <c r="I731">
        <v>66649</v>
      </c>
      <c r="J731">
        <v>57189</v>
      </c>
      <c r="K731">
        <v>294</v>
      </c>
      <c r="L731">
        <v>3.4192216458695031</v>
      </c>
      <c r="M731">
        <v>42</v>
      </c>
      <c r="N731">
        <v>1361.6428571428571</v>
      </c>
      <c r="O731">
        <v>1586.8809523809521</v>
      </c>
      <c r="P731" t="s">
        <v>2501</v>
      </c>
      <c r="Q731" t="s">
        <v>2592</v>
      </c>
      <c r="R731" t="s">
        <v>2594</v>
      </c>
    </row>
    <row r="732" spans="1:19" hidden="1" x14ac:dyDescent="0.4">
      <c r="A732" t="s">
        <v>748</v>
      </c>
      <c r="B732" t="s">
        <v>1938</v>
      </c>
      <c r="C732">
        <v>545.66700000000003</v>
      </c>
      <c r="D732">
        <v>601.94795673219562</v>
      </c>
      <c r="E732">
        <v>57.727515132855743</v>
      </c>
      <c r="F732">
        <v>52.3301053649298</v>
      </c>
      <c r="G732">
        <v>20959</v>
      </c>
      <c r="H732">
        <v>29329</v>
      </c>
      <c r="I732">
        <v>54168</v>
      </c>
      <c r="J732">
        <v>50288</v>
      </c>
      <c r="K732">
        <v>311</v>
      </c>
      <c r="L732">
        <v>83.542105987034589</v>
      </c>
      <c r="M732">
        <v>44.428571428571431</v>
      </c>
      <c r="N732">
        <v>1131.88424437299</v>
      </c>
      <c r="O732">
        <v>1219.2154340836009</v>
      </c>
      <c r="P732" t="s">
        <v>2502</v>
      </c>
      <c r="Q732" t="s">
        <v>2592</v>
      </c>
      <c r="R732" t="s">
        <v>2594</v>
      </c>
    </row>
    <row r="733" spans="1:19" hidden="1" x14ac:dyDescent="0.4">
      <c r="A733" t="s">
        <v>749</v>
      </c>
      <c r="B733" t="s">
        <v>1866</v>
      </c>
      <c r="C733">
        <v>376.66699999999997</v>
      </c>
      <c r="D733">
        <v>6.9078921679876117</v>
      </c>
      <c r="E733">
        <v>1.061945962879679</v>
      </c>
      <c r="F733">
        <v>57.904783437945142</v>
      </c>
      <c r="G733">
        <v>221</v>
      </c>
      <c r="H733">
        <v>0</v>
      </c>
      <c r="I733">
        <v>325</v>
      </c>
      <c r="J733">
        <v>221</v>
      </c>
      <c r="K733">
        <v>4</v>
      </c>
      <c r="L733">
        <v>31.992392849464689</v>
      </c>
      <c r="M733">
        <v>0.5714285714285714</v>
      </c>
      <c r="N733">
        <v>386.75</v>
      </c>
      <c r="O733">
        <v>568.75</v>
      </c>
      <c r="P733" t="s">
        <v>2503</v>
      </c>
      <c r="Q733" t="s">
        <v>2592</v>
      </c>
      <c r="R733" t="s">
        <v>2594</v>
      </c>
    </row>
    <row r="734" spans="1:19" hidden="1" x14ac:dyDescent="0.4">
      <c r="A734" t="s">
        <v>750</v>
      </c>
      <c r="B734" t="s">
        <v>1868</v>
      </c>
      <c r="C734">
        <v>5</v>
      </c>
      <c r="D734">
        <v>3.044780621350851</v>
      </c>
      <c r="E734">
        <v>0</v>
      </c>
      <c r="F734">
        <v>0</v>
      </c>
      <c r="G734">
        <v>47</v>
      </c>
      <c r="H734">
        <v>0</v>
      </c>
      <c r="I734">
        <v>63</v>
      </c>
      <c r="J734">
        <v>47</v>
      </c>
      <c r="K734">
        <v>0</v>
      </c>
      <c r="L734">
        <v>15.43625168605675</v>
      </c>
      <c r="M734">
        <v>0</v>
      </c>
      <c r="O734" t="s">
        <v>2383</v>
      </c>
      <c r="P734" t="s">
        <v>2384</v>
      </c>
      <c r="Q734" t="s">
        <v>2591</v>
      </c>
      <c r="R734" t="s">
        <v>2596</v>
      </c>
    </row>
    <row r="735" spans="1:19" x14ac:dyDescent="0.4">
      <c r="A735" s="193" t="s">
        <v>751</v>
      </c>
      <c r="B735" s="3" t="s">
        <v>1870</v>
      </c>
      <c r="C735" s="5">
        <v>1909.6669999999999</v>
      </c>
      <c r="D735" s="5">
        <v>17.115392629592058</v>
      </c>
      <c r="E735" s="5">
        <v>33.670791818678339</v>
      </c>
      <c r="F735" s="5">
        <v>3756.8521734539122</v>
      </c>
      <c r="G735" s="5">
        <v>1936</v>
      </c>
      <c r="H735" s="5">
        <v>0</v>
      </c>
      <c r="I735" s="5">
        <v>2066</v>
      </c>
      <c r="J735" s="5">
        <v>1936</v>
      </c>
      <c r="K735" s="5">
        <v>634</v>
      </c>
      <c r="L735" s="5">
        <v>113.11455377615511</v>
      </c>
      <c r="M735" s="6">
        <v>90.571428571428569</v>
      </c>
      <c r="N735" s="6">
        <v>21.37539432176656</v>
      </c>
      <c r="O735" s="5">
        <v>22.810725552050471</v>
      </c>
      <c r="P735" s="4" t="s">
        <v>2504</v>
      </c>
      <c r="Q735" s="3" t="s">
        <v>2593</v>
      </c>
      <c r="R735" s="3" t="s">
        <v>2597</v>
      </c>
      <c r="S735" t="e">
        <f>VLOOKUP(B735,Sheet3!B:N,14,FALSE)</f>
        <v>#REF!</v>
      </c>
    </row>
    <row r="736" spans="1:19" hidden="1" x14ac:dyDescent="0.4">
      <c r="A736" t="s">
        <v>752</v>
      </c>
      <c r="B736" t="s">
        <v>1939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2382</v>
      </c>
      <c r="M736">
        <v>0</v>
      </c>
      <c r="O736" t="s">
        <v>2383</v>
      </c>
      <c r="P736" t="s">
        <v>2384</v>
      </c>
      <c r="Q736" t="s">
        <v>2591</v>
      </c>
      <c r="R736" t="s">
        <v>2596</v>
      </c>
    </row>
    <row r="737" spans="1:19" hidden="1" x14ac:dyDescent="0.4">
      <c r="A737" t="s">
        <v>753</v>
      </c>
      <c r="B737" t="s">
        <v>1940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t="s">
        <v>2382</v>
      </c>
      <c r="M737">
        <v>0</v>
      </c>
      <c r="O737" t="s">
        <v>2383</v>
      </c>
      <c r="P737" t="s">
        <v>2384</v>
      </c>
      <c r="Q737" t="s">
        <v>2591</v>
      </c>
      <c r="R737" t="s">
        <v>2596</v>
      </c>
    </row>
    <row r="738" spans="1:19" hidden="1" x14ac:dyDescent="0.4">
      <c r="A738" t="s">
        <v>754</v>
      </c>
      <c r="B738" t="s">
        <v>1743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2382</v>
      </c>
      <c r="M738">
        <v>0</v>
      </c>
      <c r="O738" t="s">
        <v>2383</v>
      </c>
      <c r="P738" t="s">
        <v>2384</v>
      </c>
      <c r="Q738" t="s">
        <v>2591</v>
      </c>
      <c r="R738" t="s">
        <v>2596</v>
      </c>
    </row>
    <row r="739" spans="1:19" x14ac:dyDescent="0.4">
      <c r="A739" s="193" t="s">
        <v>1151</v>
      </c>
      <c r="B739" s="3" t="s">
        <v>2314</v>
      </c>
      <c r="C739" s="5">
        <v>0</v>
      </c>
      <c r="D739" s="5">
        <v>29162.65505982333</v>
      </c>
      <c r="E739" s="5">
        <v>0</v>
      </c>
      <c r="F739" s="5">
        <v>15.93476310873374</v>
      </c>
      <c r="G739" s="5">
        <v>787</v>
      </c>
      <c r="H739" s="5">
        <v>13823</v>
      </c>
      <c r="I739" s="5">
        <v>24215</v>
      </c>
      <c r="J739" s="5">
        <v>14610</v>
      </c>
      <c r="K739" s="5">
        <v>4642</v>
      </c>
      <c r="L739" s="5">
        <v>0.50098319134624458</v>
      </c>
      <c r="M739" s="6">
        <v>663.14285714285711</v>
      </c>
      <c r="N739" s="6">
        <v>22.03145196036191</v>
      </c>
      <c r="O739" s="5">
        <v>36.515510555794918</v>
      </c>
      <c r="P739" s="4" t="s">
        <v>2441</v>
      </c>
      <c r="Q739" s="3" t="s">
        <v>2593</v>
      </c>
      <c r="R739" s="3" t="s">
        <v>2597</v>
      </c>
      <c r="S739" t="e">
        <f>VLOOKUP(B739,Sheet3!B:N,14,FALSE)</f>
        <v>#REF!</v>
      </c>
    </row>
    <row r="740" spans="1:19" x14ac:dyDescent="0.4">
      <c r="A740" s="192" t="s">
        <v>553</v>
      </c>
      <c r="B740" s="3" t="s">
        <v>1748</v>
      </c>
      <c r="C740" s="5">
        <v>424</v>
      </c>
      <c r="D740" s="5">
        <v>211.42498951943969</v>
      </c>
      <c r="E740" s="5">
        <v>55.660377358490557</v>
      </c>
      <c r="F740" s="5">
        <v>111.6235126871323</v>
      </c>
      <c r="G740" s="5">
        <v>754</v>
      </c>
      <c r="H740" s="5">
        <v>0</v>
      </c>
      <c r="I740" s="5">
        <v>3174</v>
      </c>
      <c r="J740" s="5">
        <v>754</v>
      </c>
      <c r="K740" s="5">
        <v>233</v>
      </c>
      <c r="L740" s="5">
        <v>3.5662766341566861</v>
      </c>
      <c r="M740" s="6">
        <v>33.285714285714278</v>
      </c>
      <c r="N740" s="6">
        <v>22.65236051502146</v>
      </c>
      <c r="O740" s="5">
        <v>95.356223175965667</v>
      </c>
      <c r="P740" s="4" t="s">
        <v>2441</v>
      </c>
      <c r="Q740" s="3" t="s">
        <v>2593</v>
      </c>
      <c r="R740" s="3" t="s">
        <v>2597</v>
      </c>
      <c r="S740" t="e">
        <f>VLOOKUP(B740,Sheet3!B:N,14,FALSE)</f>
        <v>#N/A</v>
      </c>
    </row>
    <row r="741" spans="1:19" hidden="1" x14ac:dyDescent="0.4">
      <c r="A741" t="s">
        <v>757</v>
      </c>
      <c r="B741" t="s">
        <v>1943</v>
      </c>
      <c r="C741">
        <v>273.66699999999997</v>
      </c>
      <c r="D741">
        <v>86.561465172356733</v>
      </c>
      <c r="E741">
        <v>1.461630375602466</v>
      </c>
      <c r="F741">
        <v>4.6209938706968581</v>
      </c>
      <c r="G741">
        <v>5668</v>
      </c>
      <c r="H741">
        <v>0</v>
      </c>
      <c r="I741">
        <v>5788</v>
      </c>
      <c r="J741">
        <v>5668</v>
      </c>
      <c r="K741">
        <v>4</v>
      </c>
      <c r="L741">
        <v>65.479483147774474</v>
      </c>
      <c r="M741">
        <v>0.5714285714285714</v>
      </c>
      <c r="N741">
        <v>9919</v>
      </c>
      <c r="O741">
        <v>10129</v>
      </c>
      <c r="P741" t="s">
        <v>2505</v>
      </c>
      <c r="Q741" t="s">
        <v>2592</v>
      </c>
      <c r="R741" t="s">
        <v>2594</v>
      </c>
    </row>
    <row r="742" spans="1:19" hidden="1" x14ac:dyDescent="0.4">
      <c r="A742" t="s">
        <v>758</v>
      </c>
      <c r="B742" t="s">
        <v>1944</v>
      </c>
      <c r="C742">
        <v>0</v>
      </c>
      <c r="D742">
        <v>26.493621486327029</v>
      </c>
      <c r="E742">
        <v>0</v>
      </c>
      <c r="F742">
        <v>181.1756842105263</v>
      </c>
      <c r="G742">
        <v>3004</v>
      </c>
      <c r="H742">
        <v>15680</v>
      </c>
      <c r="I742">
        <v>18684</v>
      </c>
      <c r="J742">
        <v>18684</v>
      </c>
      <c r="K742">
        <v>48</v>
      </c>
      <c r="L742">
        <v>705.22635078947371</v>
      </c>
      <c r="M742">
        <v>6.8571428571428568</v>
      </c>
      <c r="N742">
        <v>2724.75</v>
      </c>
      <c r="O742">
        <v>2724.75</v>
      </c>
      <c r="P742" t="s">
        <v>2506</v>
      </c>
      <c r="Q742" t="s">
        <v>2592</v>
      </c>
      <c r="R742" t="s">
        <v>2594</v>
      </c>
    </row>
    <row r="743" spans="1:19" hidden="1" x14ac:dyDescent="0.4">
      <c r="A743" t="s">
        <v>759</v>
      </c>
      <c r="B743" t="s">
        <v>1945</v>
      </c>
      <c r="C743">
        <v>8.6669999999999998</v>
      </c>
      <c r="D743">
        <v>9.6571395739301966</v>
      </c>
      <c r="E743">
        <v>34.614053305642088</v>
      </c>
      <c r="F743">
        <v>31.065099318835681</v>
      </c>
      <c r="G743">
        <v>253</v>
      </c>
      <c r="H743">
        <v>0</v>
      </c>
      <c r="I743">
        <v>253</v>
      </c>
      <c r="J743">
        <v>253</v>
      </c>
      <c r="K743">
        <v>3</v>
      </c>
      <c r="L743">
        <v>26.198233758884751</v>
      </c>
      <c r="M743">
        <v>0.42857142857142849</v>
      </c>
      <c r="N743">
        <v>590.33333333333337</v>
      </c>
      <c r="O743">
        <v>590.33333333333337</v>
      </c>
      <c r="P743" t="s">
        <v>2507</v>
      </c>
      <c r="Q743" t="s">
        <v>2592</v>
      </c>
      <c r="R743" t="s">
        <v>2594</v>
      </c>
    </row>
    <row r="744" spans="1:19" hidden="1" x14ac:dyDescent="0.4">
      <c r="A744" t="s">
        <v>760</v>
      </c>
      <c r="B744" t="s">
        <v>1946</v>
      </c>
      <c r="C744">
        <v>0.66700000000000004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1</v>
      </c>
      <c r="J744">
        <v>1</v>
      </c>
      <c r="K744">
        <v>0</v>
      </c>
      <c r="L744" t="s">
        <v>2382</v>
      </c>
      <c r="M744">
        <v>0</v>
      </c>
      <c r="O744" t="s">
        <v>2383</v>
      </c>
      <c r="P744" t="s">
        <v>2384</v>
      </c>
      <c r="Q744" t="s">
        <v>2591</v>
      </c>
      <c r="R744" t="s">
        <v>2596</v>
      </c>
    </row>
    <row r="745" spans="1:19" hidden="1" x14ac:dyDescent="0.4">
      <c r="A745" t="s">
        <v>761</v>
      </c>
      <c r="B745" t="s">
        <v>1947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2382</v>
      </c>
      <c r="M745">
        <v>0</v>
      </c>
      <c r="O745" t="s">
        <v>2383</v>
      </c>
      <c r="P745" t="s">
        <v>2384</v>
      </c>
      <c r="Q745" t="s">
        <v>2591</v>
      </c>
      <c r="R745" t="s">
        <v>2596</v>
      </c>
    </row>
    <row r="746" spans="1:19" hidden="1" x14ac:dyDescent="0.4">
      <c r="A746" t="s">
        <v>762</v>
      </c>
      <c r="B746" t="s">
        <v>1948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2382</v>
      </c>
      <c r="M746">
        <v>0</v>
      </c>
      <c r="O746" t="s">
        <v>2383</v>
      </c>
      <c r="P746" t="s">
        <v>2384</v>
      </c>
      <c r="Q746" t="s">
        <v>2591</v>
      </c>
      <c r="R746" t="s">
        <v>2596</v>
      </c>
    </row>
    <row r="747" spans="1:19" hidden="1" x14ac:dyDescent="0.4">
      <c r="A747" t="s">
        <v>763</v>
      </c>
      <c r="B747" t="s">
        <v>1949</v>
      </c>
      <c r="C747">
        <v>0</v>
      </c>
      <c r="D747">
        <v>7232.2744050017081</v>
      </c>
      <c r="E747">
        <v>0</v>
      </c>
      <c r="F747">
        <v>0.91257599344344043</v>
      </c>
      <c r="G747">
        <v>5129</v>
      </c>
      <c r="H747">
        <v>5040</v>
      </c>
      <c r="I747">
        <v>10270</v>
      </c>
      <c r="J747">
        <v>10169</v>
      </c>
      <c r="K747">
        <v>63</v>
      </c>
      <c r="L747">
        <v>1.406058375352476</v>
      </c>
      <c r="M747">
        <v>9</v>
      </c>
      <c r="N747">
        <v>1129.8888888888889</v>
      </c>
      <c r="O747">
        <v>1141.1111111111111</v>
      </c>
      <c r="P747" t="s">
        <v>2508</v>
      </c>
      <c r="Q747" t="s">
        <v>2592</v>
      </c>
      <c r="R747" t="s">
        <v>2594</v>
      </c>
    </row>
    <row r="748" spans="1:19" hidden="1" x14ac:dyDescent="0.4">
      <c r="A748" t="s">
        <v>764</v>
      </c>
      <c r="B748" t="s">
        <v>1950</v>
      </c>
      <c r="C748">
        <v>0</v>
      </c>
      <c r="D748">
        <v>6531.183873774612</v>
      </c>
      <c r="E748">
        <v>0</v>
      </c>
      <c r="F748">
        <v>4.3789917039146236</v>
      </c>
      <c r="G748">
        <v>9807</v>
      </c>
      <c r="H748">
        <v>34087</v>
      </c>
      <c r="I748">
        <v>44530</v>
      </c>
      <c r="J748">
        <v>43894</v>
      </c>
      <c r="K748">
        <v>281</v>
      </c>
      <c r="L748">
        <v>6.7206804843226742</v>
      </c>
      <c r="M748">
        <v>40.142857142857153</v>
      </c>
      <c r="N748">
        <v>1093.444839857651</v>
      </c>
      <c r="O748">
        <v>1109.288256227758</v>
      </c>
      <c r="P748" t="s">
        <v>2509</v>
      </c>
      <c r="Q748" t="s">
        <v>2592</v>
      </c>
      <c r="R748" t="s">
        <v>2594</v>
      </c>
    </row>
    <row r="749" spans="1:19" hidden="1" x14ac:dyDescent="0.4">
      <c r="A749" t="s">
        <v>765</v>
      </c>
      <c r="B749" t="s">
        <v>1951</v>
      </c>
      <c r="C749">
        <v>0</v>
      </c>
      <c r="D749">
        <v>1432.9019857565379</v>
      </c>
      <c r="E749">
        <v>0</v>
      </c>
      <c r="F749">
        <v>55.830755205326852</v>
      </c>
      <c r="G749">
        <v>5020</v>
      </c>
      <c r="H749">
        <v>5061</v>
      </c>
      <c r="I749">
        <v>10091</v>
      </c>
      <c r="J749">
        <v>10081</v>
      </c>
      <c r="K749">
        <v>799</v>
      </c>
      <c r="L749">
        <v>7.0353730403112502</v>
      </c>
      <c r="M749">
        <v>114.1428571428571</v>
      </c>
      <c r="N749">
        <v>88.319148936170222</v>
      </c>
      <c r="O749">
        <v>88.406758448060074</v>
      </c>
      <c r="P749" t="s">
        <v>2510</v>
      </c>
      <c r="Q749" t="s">
        <v>2594</v>
      </c>
      <c r="R749" t="s">
        <v>2594</v>
      </c>
    </row>
    <row r="750" spans="1:19" hidden="1" x14ac:dyDescent="0.4">
      <c r="A750" t="s">
        <v>766</v>
      </c>
      <c r="B750" t="s">
        <v>1952</v>
      </c>
      <c r="C750">
        <v>0</v>
      </c>
      <c r="D750">
        <v>5030.1003344481614</v>
      </c>
      <c r="E750">
        <v>0</v>
      </c>
      <c r="F750">
        <v>0</v>
      </c>
      <c r="G750">
        <v>77976</v>
      </c>
      <c r="H750">
        <v>6000</v>
      </c>
      <c r="I750">
        <v>94468</v>
      </c>
      <c r="J750">
        <v>83976</v>
      </c>
      <c r="K750">
        <v>0</v>
      </c>
      <c r="L750">
        <v>16.694696808510638</v>
      </c>
      <c r="M750">
        <v>0</v>
      </c>
      <c r="O750" t="s">
        <v>2383</v>
      </c>
      <c r="P750" t="s">
        <v>2384</v>
      </c>
      <c r="Q750" t="s">
        <v>2591</v>
      </c>
      <c r="R750" t="s">
        <v>2596</v>
      </c>
    </row>
    <row r="751" spans="1:19" hidden="1" x14ac:dyDescent="0.4">
      <c r="A751" t="s">
        <v>767</v>
      </c>
      <c r="B751" t="s">
        <v>1953</v>
      </c>
      <c r="C751">
        <v>117</v>
      </c>
      <c r="D751">
        <v>98.979425002852523</v>
      </c>
      <c r="E751">
        <v>0</v>
      </c>
      <c r="F751">
        <v>0</v>
      </c>
      <c r="G751">
        <v>15350</v>
      </c>
      <c r="H751">
        <v>0</v>
      </c>
      <c r="I751">
        <v>15350</v>
      </c>
      <c r="J751">
        <v>15350</v>
      </c>
      <c r="K751">
        <v>0</v>
      </c>
      <c r="L751">
        <v>155.08273562467781</v>
      </c>
      <c r="M751">
        <v>0</v>
      </c>
      <c r="O751" t="s">
        <v>2383</v>
      </c>
      <c r="P751" t="s">
        <v>2384</v>
      </c>
      <c r="Q751" t="s">
        <v>2591</v>
      </c>
      <c r="R751" t="s">
        <v>2596</v>
      </c>
    </row>
    <row r="752" spans="1:19" hidden="1" x14ac:dyDescent="0.4">
      <c r="A752" t="s">
        <v>768</v>
      </c>
      <c r="B752" t="s">
        <v>1954</v>
      </c>
      <c r="C752">
        <v>1117</v>
      </c>
      <c r="D752">
        <v>481.40424899683802</v>
      </c>
      <c r="E752">
        <v>0</v>
      </c>
      <c r="F752">
        <v>0</v>
      </c>
      <c r="G752">
        <v>18772</v>
      </c>
      <c r="H752">
        <v>0</v>
      </c>
      <c r="I752">
        <v>18772</v>
      </c>
      <c r="J752">
        <v>18772</v>
      </c>
      <c r="K752">
        <v>0</v>
      </c>
      <c r="L752">
        <v>38.994254909709568</v>
      </c>
      <c r="M752">
        <v>0</v>
      </c>
      <c r="O752" t="s">
        <v>2383</v>
      </c>
      <c r="P752" t="s">
        <v>2384</v>
      </c>
      <c r="Q752" t="s">
        <v>2591</v>
      </c>
      <c r="R752" t="s">
        <v>2596</v>
      </c>
    </row>
    <row r="753" spans="1:18" hidden="1" x14ac:dyDescent="0.4">
      <c r="A753" t="s">
        <v>769</v>
      </c>
      <c r="B753" t="s">
        <v>1955</v>
      </c>
      <c r="C753">
        <v>300.33300000000003</v>
      </c>
      <c r="D753">
        <v>97.94533780575118</v>
      </c>
      <c r="E753">
        <v>0</v>
      </c>
      <c r="F753">
        <v>0</v>
      </c>
      <c r="G753">
        <v>14378</v>
      </c>
      <c r="H753">
        <v>0</v>
      </c>
      <c r="I753">
        <v>14378</v>
      </c>
      <c r="J753">
        <v>14378</v>
      </c>
      <c r="K753">
        <v>0</v>
      </c>
      <c r="L753">
        <v>146.7961653112574</v>
      </c>
      <c r="M753">
        <v>0</v>
      </c>
      <c r="O753" t="s">
        <v>2383</v>
      </c>
      <c r="P753" t="s">
        <v>2384</v>
      </c>
      <c r="Q753" t="s">
        <v>2591</v>
      </c>
      <c r="R753" t="s">
        <v>2596</v>
      </c>
    </row>
    <row r="754" spans="1:18" hidden="1" x14ac:dyDescent="0.4">
      <c r="A754" t="s">
        <v>770</v>
      </c>
      <c r="B754" t="s">
        <v>1956</v>
      </c>
      <c r="C754">
        <v>604</v>
      </c>
      <c r="D754">
        <v>4.0027845457709708</v>
      </c>
      <c r="E754">
        <v>0</v>
      </c>
      <c r="F754">
        <v>0</v>
      </c>
      <c r="G754">
        <v>35626</v>
      </c>
      <c r="H754">
        <v>0</v>
      </c>
      <c r="I754">
        <v>37376</v>
      </c>
      <c r="J754">
        <v>35626</v>
      </c>
      <c r="K754">
        <v>0</v>
      </c>
      <c r="L754">
        <v>8900.304173913044</v>
      </c>
      <c r="M754">
        <v>0</v>
      </c>
      <c r="O754" t="s">
        <v>2383</v>
      </c>
      <c r="P754" t="s">
        <v>2384</v>
      </c>
      <c r="Q754" t="s">
        <v>2591</v>
      </c>
      <c r="R754" t="s">
        <v>2596</v>
      </c>
    </row>
    <row r="755" spans="1:18" hidden="1" x14ac:dyDescent="0.4">
      <c r="A755" t="s">
        <v>771</v>
      </c>
      <c r="B755" t="s">
        <v>1957</v>
      </c>
      <c r="C755">
        <v>0</v>
      </c>
      <c r="D755">
        <v>24.49349863925007</v>
      </c>
      <c r="E755">
        <v>0</v>
      </c>
      <c r="F755">
        <v>0</v>
      </c>
      <c r="G755">
        <v>8</v>
      </c>
      <c r="H755">
        <v>0</v>
      </c>
      <c r="I755">
        <v>8</v>
      </c>
      <c r="J755">
        <v>8</v>
      </c>
      <c r="K755">
        <v>0</v>
      </c>
      <c r="L755">
        <v>0.32661728395061729</v>
      </c>
      <c r="M755">
        <v>0</v>
      </c>
      <c r="O755" t="s">
        <v>2383</v>
      </c>
      <c r="P755" t="s">
        <v>2384</v>
      </c>
      <c r="Q755" t="s">
        <v>2591</v>
      </c>
      <c r="R755" t="s">
        <v>2596</v>
      </c>
    </row>
    <row r="756" spans="1:18" hidden="1" x14ac:dyDescent="0.4">
      <c r="A756" t="s">
        <v>772</v>
      </c>
      <c r="B756" t="s">
        <v>1958</v>
      </c>
      <c r="C756">
        <v>0</v>
      </c>
      <c r="D756">
        <v>4.056584148117329</v>
      </c>
      <c r="E756">
        <v>0</v>
      </c>
      <c r="F756">
        <v>0</v>
      </c>
      <c r="G756">
        <v>32372</v>
      </c>
      <c r="H756">
        <v>0</v>
      </c>
      <c r="I756">
        <v>32372</v>
      </c>
      <c r="J756">
        <v>32372</v>
      </c>
      <c r="K756">
        <v>0</v>
      </c>
      <c r="L756">
        <v>7980.1130256410252</v>
      </c>
      <c r="M756">
        <v>0</v>
      </c>
      <c r="O756" t="s">
        <v>2383</v>
      </c>
      <c r="P756" t="s">
        <v>2384</v>
      </c>
      <c r="Q756" t="s">
        <v>2591</v>
      </c>
      <c r="R756" t="s">
        <v>2596</v>
      </c>
    </row>
    <row r="757" spans="1:18" hidden="1" x14ac:dyDescent="0.4">
      <c r="A757" t="s">
        <v>773</v>
      </c>
      <c r="B757" t="s">
        <v>1959</v>
      </c>
      <c r="C757">
        <v>0</v>
      </c>
      <c r="D757">
        <v>0</v>
      </c>
      <c r="E757">
        <v>0</v>
      </c>
      <c r="F757">
        <v>0</v>
      </c>
      <c r="G757">
        <v>101</v>
      </c>
      <c r="H757">
        <v>0</v>
      </c>
      <c r="I757">
        <v>101</v>
      </c>
      <c r="J757">
        <v>101</v>
      </c>
      <c r="K757">
        <v>0</v>
      </c>
      <c r="L757" t="s">
        <v>2382</v>
      </c>
      <c r="M757">
        <v>0</v>
      </c>
      <c r="O757" t="s">
        <v>2383</v>
      </c>
      <c r="P757" t="s">
        <v>2384</v>
      </c>
      <c r="Q757" t="s">
        <v>2591</v>
      </c>
      <c r="R757" t="s">
        <v>2596</v>
      </c>
    </row>
    <row r="758" spans="1:18" hidden="1" x14ac:dyDescent="0.4">
      <c r="A758" t="s">
        <v>774</v>
      </c>
      <c r="B758" t="s">
        <v>1960</v>
      </c>
      <c r="C758">
        <v>0</v>
      </c>
      <c r="D758">
        <v>0</v>
      </c>
      <c r="E758">
        <v>0</v>
      </c>
      <c r="F758">
        <v>0</v>
      </c>
      <c r="G758">
        <v>7</v>
      </c>
      <c r="H758">
        <v>0</v>
      </c>
      <c r="I758">
        <v>7</v>
      </c>
      <c r="J758">
        <v>7</v>
      </c>
      <c r="K758">
        <v>0</v>
      </c>
      <c r="L758" t="s">
        <v>2382</v>
      </c>
      <c r="M758">
        <v>0</v>
      </c>
      <c r="O758" t="s">
        <v>2383</v>
      </c>
      <c r="P758" t="s">
        <v>2384</v>
      </c>
      <c r="Q758" t="s">
        <v>2591</v>
      </c>
      <c r="R758" t="s">
        <v>2596</v>
      </c>
    </row>
    <row r="759" spans="1:18" hidden="1" x14ac:dyDescent="0.4">
      <c r="A759" t="s">
        <v>775</v>
      </c>
      <c r="B759" t="s">
        <v>1961</v>
      </c>
      <c r="C759">
        <v>0</v>
      </c>
      <c r="D759">
        <v>0</v>
      </c>
      <c r="E759">
        <v>0</v>
      </c>
      <c r="F759">
        <v>0</v>
      </c>
      <c r="G759">
        <v>16</v>
      </c>
      <c r="H759">
        <v>0</v>
      </c>
      <c r="I759">
        <v>16</v>
      </c>
      <c r="J759">
        <v>16</v>
      </c>
      <c r="K759">
        <v>0</v>
      </c>
      <c r="L759" t="s">
        <v>2382</v>
      </c>
      <c r="M759">
        <v>0</v>
      </c>
      <c r="O759" t="s">
        <v>2383</v>
      </c>
      <c r="P759" t="s">
        <v>2384</v>
      </c>
      <c r="Q759" t="s">
        <v>2591</v>
      </c>
      <c r="R759" t="s">
        <v>2596</v>
      </c>
    </row>
    <row r="760" spans="1:18" hidden="1" x14ac:dyDescent="0.4">
      <c r="A760" t="s">
        <v>776</v>
      </c>
      <c r="B760" t="s">
        <v>1962</v>
      </c>
      <c r="C760">
        <v>103.333</v>
      </c>
      <c r="D760">
        <v>135</v>
      </c>
      <c r="E760">
        <v>0</v>
      </c>
      <c r="F760">
        <v>0</v>
      </c>
      <c r="G760">
        <v>905</v>
      </c>
      <c r="H760">
        <v>0</v>
      </c>
      <c r="I760">
        <v>905</v>
      </c>
      <c r="J760">
        <v>905</v>
      </c>
      <c r="K760">
        <v>0</v>
      </c>
      <c r="L760">
        <v>6.7037037037037024</v>
      </c>
      <c r="M760">
        <v>0</v>
      </c>
      <c r="O760" t="s">
        <v>2383</v>
      </c>
      <c r="P760" t="s">
        <v>2384</v>
      </c>
      <c r="Q760" t="s">
        <v>2591</v>
      </c>
      <c r="R760" t="s">
        <v>2596</v>
      </c>
    </row>
    <row r="761" spans="1:18" hidden="1" x14ac:dyDescent="0.4">
      <c r="A761" t="s">
        <v>777</v>
      </c>
      <c r="B761" t="s">
        <v>1963</v>
      </c>
      <c r="C761">
        <v>935</v>
      </c>
      <c r="D761">
        <v>540.00000000000011</v>
      </c>
      <c r="E761">
        <v>0</v>
      </c>
      <c r="F761">
        <v>0</v>
      </c>
      <c r="G761">
        <v>705</v>
      </c>
      <c r="H761">
        <v>0</v>
      </c>
      <c r="I761">
        <v>705</v>
      </c>
      <c r="J761">
        <v>705</v>
      </c>
      <c r="K761">
        <v>0</v>
      </c>
      <c r="L761">
        <v>1.3055555555555549</v>
      </c>
      <c r="M761">
        <v>0</v>
      </c>
      <c r="O761" t="s">
        <v>2383</v>
      </c>
      <c r="P761" t="s">
        <v>2384</v>
      </c>
      <c r="Q761" t="s">
        <v>2591</v>
      </c>
      <c r="R761" t="s">
        <v>2596</v>
      </c>
    </row>
    <row r="762" spans="1:18" hidden="1" x14ac:dyDescent="0.4">
      <c r="A762" t="s">
        <v>778</v>
      </c>
      <c r="B762" t="s">
        <v>1964</v>
      </c>
      <c r="C762">
        <v>113.333</v>
      </c>
      <c r="D762">
        <v>135</v>
      </c>
      <c r="E762">
        <v>0</v>
      </c>
      <c r="F762">
        <v>0</v>
      </c>
      <c r="G762">
        <v>830</v>
      </c>
      <c r="H762">
        <v>0</v>
      </c>
      <c r="I762">
        <v>830</v>
      </c>
      <c r="J762">
        <v>830</v>
      </c>
      <c r="K762">
        <v>0</v>
      </c>
      <c r="L762">
        <v>6.148148148148147</v>
      </c>
      <c r="M762">
        <v>0</v>
      </c>
      <c r="O762" t="s">
        <v>2383</v>
      </c>
      <c r="P762" t="s">
        <v>2384</v>
      </c>
      <c r="Q762" t="s">
        <v>2591</v>
      </c>
      <c r="R762" t="s">
        <v>2596</v>
      </c>
    </row>
    <row r="763" spans="1:18" hidden="1" x14ac:dyDescent="0.4">
      <c r="A763" t="s">
        <v>779</v>
      </c>
      <c r="B763" t="s">
        <v>1965</v>
      </c>
      <c r="C763">
        <v>4.3330000000000002</v>
      </c>
      <c r="D763">
        <v>0</v>
      </c>
      <c r="E763">
        <v>0</v>
      </c>
      <c r="F763">
        <v>0</v>
      </c>
      <c r="G763">
        <v>791</v>
      </c>
      <c r="H763">
        <v>0</v>
      </c>
      <c r="I763">
        <v>791</v>
      </c>
      <c r="J763">
        <v>791</v>
      </c>
      <c r="K763">
        <v>0</v>
      </c>
      <c r="L763" t="s">
        <v>2382</v>
      </c>
      <c r="M763">
        <v>0</v>
      </c>
      <c r="O763" t="s">
        <v>2383</v>
      </c>
      <c r="P763" t="s">
        <v>2384</v>
      </c>
      <c r="Q763" t="s">
        <v>2591</v>
      </c>
      <c r="R763" t="s">
        <v>2596</v>
      </c>
    </row>
    <row r="764" spans="1:18" hidden="1" x14ac:dyDescent="0.4">
      <c r="A764" t="s">
        <v>780</v>
      </c>
      <c r="B764" t="s">
        <v>1966</v>
      </c>
      <c r="C764">
        <v>0</v>
      </c>
      <c r="D764">
        <v>33.917493993040097</v>
      </c>
      <c r="E764">
        <v>0</v>
      </c>
      <c r="F764">
        <v>41.276634420198647</v>
      </c>
      <c r="G764">
        <v>219</v>
      </c>
      <c r="H764">
        <v>80362</v>
      </c>
      <c r="I764">
        <v>81065</v>
      </c>
      <c r="J764">
        <v>80581</v>
      </c>
      <c r="K764">
        <v>14</v>
      </c>
      <c r="L764">
        <v>2375.7946272957338</v>
      </c>
      <c r="M764">
        <v>2</v>
      </c>
      <c r="N764">
        <v>40290.5</v>
      </c>
      <c r="O764">
        <v>40532.5</v>
      </c>
      <c r="P764" t="s">
        <v>2511</v>
      </c>
      <c r="Q764" t="s">
        <v>2592</v>
      </c>
      <c r="R764" t="s">
        <v>2594</v>
      </c>
    </row>
    <row r="765" spans="1:18" hidden="1" x14ac:dyDescent="0.4">
      <c r="A765" t="s">
        <v>781</v>
      </c>
      <c r="B765" t="s">
        <v>1967</v>
      </c>
      <c r="C765">
        <v>0</v>
      </c>
      <c r="D765">
        <v>129.66158111016529</v>
      </c>
      <c r="E765">
        <v>0</v>
      </c>
      <c r="F765">
        <v>29.307062026116871</v>
      </c>
      <c r="G765">
        <v>16807</v>
      </c>
      <c r="H765">
        <v>38800</v>
      </c>
      <c r="I765">
        <v>56740</v>
      </c>
      <c r="J765">
        <v>55607</v>
      </c>
      <c r="K765">
        <v>38</v>
      </c>
      <c r="L765">
        <v>428.8625784437582</v>
      </c>
      <c r="M765">
        <v>5.4285714285714288</v>
      </c>
      <c r="N765">
        <v>10243.3947368421</v>
      </c>
      <c r="O765">
        <v>10452.1052631579</v>
      </c>
      <c r="P765" t="s">
        <v>2512</v>
      </c>
      <c r="Q765" t="s">
        <v>2592</v>
      </c>
      <c r="R765" t="s">
        <v>2594</v>
      </c>
    </row>
    <row r="766" spans="1:18" hidden="1" x14ac:dyDescent="0.4">
      <c r="A766" t="s">
        <v>782</v>
      </c>
      <c r="B766" t="s">
        <v>1968</v>
      </c>
      <c r="C766">
        <v>0</v>
      </c>
      <c r="D766">
        <v>386.06780259654801</v>
      </c>
      <c r="E766">
        <v>0</v>
      </c>
      <c r="F766">
        <v>64.237421077863672</v>
      </c>
      <c r="G766">
        <v>3179</v>
      </c>
      <c r="H766">
        <v>69462</v>
      </c>
      <c r="I766">
        <v>72985</v>
      </c>
      <c r="J766">
        <v>72641</v>
      </c>
      <c r="K766">
        <v>248</v>
      </c>
      <c r="L766">
        <v>188.15606873052801</v>
      </c>
      <c r="M766">
        <v>35.428571428571431</v>
      </c>
      <c r="N766">
        <v>2050.3508064516132</v>
      </c>
      <c r="O766">
        <v>2060.0604838709678</v>
      </c>
      <c r="P766" t="s">
        <v>2513</v>
      </c>
      <c r="Q766" t="s">
        <v>2592</v>
      </c>
      <c r="R766" t="s">
        <v>2594</v>
      </c>
    </row>
    <row r="767" spans="1:18" hidden="1" x14ac:dyDescent="0.4">
      <c r="A767" t="s">
        <v>783</v>
      </c>
      <c r="B767" t="s">
        <v>1969</v>
      </c>
      <c r="C767">
        <v>0</v>
      </c>
      <c r="D767">
        <v>827.45866144825379</v>
      </c>
      <c r="E767">
        <v>0</v>
      </c>
      <c r="F767">
        <v>241.70391745002871</v>
      </c>
      <c r="G767">
        <v>7881</v>
      </c>
      <c r="H767">
        <v>124221</v>
      </c>
      <c r="I767">
        <v>133110</v>
      </c>
      <c r="J767">
        <v>132102</v>
      </c>
      <c r="K767">
        <v>2000</v>
      </c>
      <c r="L767">
        <v>159.64785451491849</v>
      </c>
      <c r="M767">
        <v>285.71428571428572</v>
      </c>
      <c r="N767">
        <v>462.35700000000003</v>
      </c>
      <c r="O767">
        <v>465.88499999999999</v>
      </c>
      <c r="P767" t="s">
        <v>2514</v>
      </c>
      <c r="Q767" t="s">
        <v>2592</v>
      </c>
      <c r="R767" t="s">
        <v>2594</v>
      </c>
    </row>
    <row r="768" spans="1:18" hidden="1" x14ac:dyDescent="0.4">
      <c r="A768" t="s">
        <v>784</v>
      </c>
      <c r="B768" t="s">
        <v>1970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2382</v>
      </c>
      <c r="M768">
        <v>0</v>
      </c>
      <c r="O768" t="s">
        <v>2383</v>
      </c>
      <c r="P768" t="s">
        <v>2384</v>
      </c>
      <c r="Q768" t="s">
        <v>2591</v>
      </c>
      <c r="R768" t="s">
        <v>2596</v>
      </c>
    </row>
    <row r="769" spans="1:18" hidden="1" x14ac:dyDescent="0.4">
      <c r="A769" t="s">
        <v>785</v>
      </c>
      <c r="B769" t="s">
        <v>1971</v>
      </c>
      <c r="C769">
        <v>0</v>
      </c>
      <c r="D769">
        <v>457.76748356863442</v>
      </c>
      <c r="E769">
        <v>0</v>
      </c>
      <c r="F769">
        <v>0</v>
      </c>
      <c r="G769">
        <v>1909</v>
      </c>
      <c r="H769">
        <v>5535</v>
      </c>
      <c r="I769">
        <v>7567</v>
      </c>
      <c r="J769">
        <v>7444</v>
      </c>
      <c r="K769">
        <v>0</v>
      </c>
      <c r="L769">
        <v>16.26153072727784</v>
      </c>
      <c r="M769">
        <v>0</v>
      </c>
      <c r="O769" t="s">
        <v>2383</v>
      </c>
      <c r="P769" t="s">
        <v>2384</v>
      </c>
      <c r="Q769" t="s">
        <v>2591</v>
      </c>
      <c r="R769" t="s">
        <v>2596</v>
      </c>
    </row>
    <row r="770" spans="1:18" hidden="1" x14ac:dyDescent="0.4">
      <c r="A770" t="s">
        <v>786</v>
      </c>
      <c r="B770" t="s">
        <v>1972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s">
        <v>2382</v>
      </c>
      <c r="M770">
        <v>0</v>
      </c>
      <c r="O770" t="s">
        <v>2383</v>
      </c>
      <c r="P770" t="s">
        <v>2384</v>
      </c>
      <c r="Q770" t="s">
        <v>2591</v>
      </c>
      <c r="R770" t="s">
        <v>2596</v>
      </c>
    </row>
    <row r="771" spans="1:18" hidden="1" x14ac:dyDescent="0.4">
      <c r="A771" t="s">
        <v>787</v>
      </c>
      <c r="B771" t="s">
        <v>1973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t="s">
        <v>2382</v>
      </c>
      <c r="M771">
        <v>0</v>
      </c>
      <c r="O771" t="s">
        <v>2383</v>
      </c>
      <c r="P771" t="s">
        <v>2384</v>
      </c>
      <c r="Q771" t="s">
        <v>2591</v>
      </c>
      <c r="R771" t="s">
        <v>2596</v>
      </c>
    </row>
    <row r="772" spans="1:18" hidden="1" x14ac:dyDescent="0.4">
      <c r="A772" t="s">
        <v>788</v>
      </c>
      <c r="B772" t="s">
        <v>1974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2382</v>
      </c>
      <c r="M772">
        <v>0</v>
      </c>
      <c r="O772" t="s">
        <v>2383</v>
      </c>
      <c r="P772" t="s">
        <v>2384</v>
      </c>
      <c r="Q772" t="s">
        <v>2591</v>
      </c>
      <c r="R772" t="s">
        <v>2596</v>
      </c>
    </row>
    <row r="773" spans="1:18" hidden="1" x14ac:dyDescent="0.4">
      <c r="A773" t="s">
        <v>789</v>
      </c>
      <c r="B773" t="s">
        <v>1975</v>
      </c>
      <c r="C773">
        <v>0</v>
      </c>
      <c r="D773">
        <v>0</v>
      </c>
      <c r="E773">
        <v>0</v>
      </c>
      <c r="F773">
        <v>0</v>
      </c>
      <c r="G773">
        <v>400</v>
      </c>
      <c r="H773">
        <v>0</v>
      </c>
      <c r="I773">
        <v>547</v>
      </c>
      <c r="J773">
        <v>400</v>
      </c>
      <c r="K773">
        <v>0</v>
      </c>
      <c r="L773" t="s">
        <v>2382</v>
      </c>
      <c r="M773">
        <v>0</v>
      </c>
      <c r="O773" t="s">
        <v>2383</v>
      </c>
      <c r="P773" t="s">
        <v>2384</v>
      </c>
      <c r="Q773" t="s">
        <v>2591</v>
      </c>
      <c r="R773" t="s">
        <v>2596</v>
      </c>
    </row>
    <row r="774" spans="1:18" hidden="1" x14ac:dyDescent="0.4">
      <c r="A774" t="s">
        <v>790</v>
      </c>
      <c r="B774" t="s">
        <v>1976</v>
      </c>
      <c r="C774">
        <v>0</v>
      </c>
      <c r="D774">
        <v>0</v>
      </c>
      <c r="E774">
        <v>0</v>
      </c>
      <c r="F774">
        <v>0</v>
      </c>
      <c r="G774">
        <v>32</v>
      </c>
      <c r="H774">
        <v>0</v>
      </c>
      <c r="I774">
        <v>32</v>
      </c>
      <c r="J774">
        <v>32</v>
      </c>
      <c r="K774">
        <v>0</v>
      </c>
      <c r="L774" t="s">
        <v>2382</v>
      </c>
      <c r="M774">
        <v>0</v>
      </c>
      <c r="O774" t="s">
        <v>2383</v>
      </c>
      <c r="P774" t="s">
        <v>2384</v>
      </c>
      <c r="Q774" t="s">
        <v>2591</v>
      </c>
      <c r="R774" t="s">
        <v>2596</v>
      </c>
    </row>
    <row r="775" spans="1:18" hidden="1" x14ac:dyDescent="0.4">
      <c r="A775" t="s">
        <v>791</v>
      </c>
      <c r="B775" t="s">
        <v>1977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771</v>
      </c>
      <c r="J775">
        <v>0</v>
      </c>
      <c r="K775">
        <v>0</v>
      </c>
      <c r="L775" t="s">
        <v>2382</v>
      </c>
      <c r="M775">
        <v>0</v>
      </c>
      <c r="O775" t="s">
        <v>2383</v>
      </c>
      <c r="P775" t="s">
        <v>2384</v>
      </c>
      <c r="Q775" t="s">
        <v>2591</v>
      </c>
      <c r="R775" t="s">
        <v>2596</v>
      </c>
    </row>
    <row r="776" spans="1:18" hidden="1" x14ac:dyDescent="0.4">
      <c r="A776" t="s">
        <v>792</v>
      </c>
      <c r="B776" t="s">
        <v>1978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149</v>
      </c>
      <c r="J776">
        <v>0</v>
      </c>
      <c r="K776">
        <v>0</v>
      </c>
      <c r="L776" t="s">
        <v>2382</v>
      </c>
      <c r="M776">
        <v>0</v>
      </c>
      <c r="O776" t="s">
        <v>2383</v>
      </c>
      <c r="P776" t="s">
        <v>2384</v>
      </c>
      <c r="Q776" t="s">
        <v>2591</v>
      </c>
      <c r="R776" t="s">
        <v>2596</v>
      </c>
    </row>
    <row r="777" spans="1:18" hidden="1" x14ac:dyDescent="0.4">
      <c r="A777" t="s">
        <v>793</v>
      </c>
      <c r="B777" t="s">
        <v>1979</v>
      </c>
      <c r="C777">
        <v>0</v>
      </c>
      <c r="D777">
        <v>0</v>
      </c>
      <c r="E777">
        <v>0</v>
      </c>
      <c r="F777">
        <v>0</v>
      </c>
      <c r="G777">
        <v>34</v>
      </c>
      <c r="H777">
        <v>0</v>
      </c>
      <c r="I777">
        <v>34</v>
      </c>
      <c r="J777">
        <v>34</v>
      </c>
      <c r="K777">
        <v>0</v>
      </c>
      <c r="L777" t="s">
        <v>2382</v>
      </c>
      <c r="M777">
        <v>0</v>
      </c>
      <c r="O777" t="s">
        <v>2383</v>
      </c>
      <c r="P777" t="s">
        <v>2384</v>
      </c>
      <c r="Q777" t="s">
        <v>2591</v>
      </c>
      <c r="R777" t="s">
        <v>2596</v>
      </c>
    </row>
    <row r="778" spans="1:18" hidden="1" x14ac:dyDescent="0.4">
      <c r="A778" t="s">
        <v>794</v>
      </c>
      <c r="B778" t="s">
        <v>1980</v>
      </c>
      <c r="C778">
        <v>0</v>
      </c>
      <c r="D778">
        <v>4002.8122820549029</v>
      </c>
      <c r="E778">
        <v>0</v>
      </c>
      <c r="F778">
        <v>17.81247657294513</v>
      </c>
      <c r="G778">
        <v>7110</v>
      </c>
      <c r="H778">
        <v>23057</v>
      </c>
      <c r="I778">
        <v>30194</v>
      </c>
      <c r="J778">
        <v>30167</v>
      </c>
      <c r="K778">
        <v>706</v>
      </c>
      <c r="L778">
        <v>7.5364513432824092</v>
      </c>
      <c r="M778">
        <v>100.8571428571429</v>
      </c>
      <c r="N778">
        <v>299.10623229461748</v>
      </c>
      <c r="O778">
        <v>299.37393767705379</v>
      </c>
      <c r="P778" t="s">
        <v>2473</v>
      </c>
      <c r="Q778" t="s">
        <v>2592</v>
      </c>
      <c r="R778" t="s">
        <v>2594</v>
      </c>
    </row>
    <row r="779" spans="1:18" hidden="1" x14ac:dyDescent="0.4">
      <c r="A779" t="s">
        <v>795</v>
      </c>
      <c r="B779" t="s">
        <v>1981</v>
      </c>
      <c r="C779">
        <v>0</v>
      </c>
      <c r="D779">
        <v>3511.6933301917611</v>
      </c>
      <c r="E779">
        <v>0</v>
      </c>
      <c r="F779">
        <v>33.573546695081689</v>
      </c>
      <c r="G779">
        <v>11263</v>
      </c>
      <c r="H779">
        <v>3036</v>
      </c>
      <c r="I779">
        <v>14315</v>
      </c>
      <c r="J779">
        <v>14299</v>
      </c>
      <c r="K779">
        <v>1172</v>
      </c>
      <c r="L779">
        <v>4.0718248023152936</v>
      </c>
      <c r="M779">
        <v>167.42857142857139</v>
      </c>
      <c r="N779">
        <v>85.403583617747444</v>
      </c>
      <c r="O779">
        <v>85.499146757679185</v>
      </c>
      <c r="P779" t="s">
        <v>2515</v>
      </c>
      <c r="Q779" t="s">
        <v>2594</v>
      </c>
      <c r="R779" t="s">
        <v>2594</v>
      </c>
    </row>
    <row r="780" spans="1:18" hidden="1" x14ac:dyDescent="0.4">
      <c r="A780" t="s">
        <v>796</v>
      </c>
      <c r="B780" t="s">
        <v>1743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2382</v>
      </c>
      <c r="M780">
        <v>0</v>
      </c>
      <c r="O780" t="s">
        <v>2383</v>
      </c>
      <c r="P780" t="s">
        <v>2384</v>
      </c>
      <c r="Q780" t="s">
        <v>2591</v>
      </c>
      <c r="R780" t="s">
        <v>2596</v>
      </c>
    </row>
    <row r="781" spans="1:18" hidden="1" x14ac:dyDescent="0.4">
      <c r="A781" t="s">
        <v>797</v>
      </c>
      <c r="B781" t="s">
        <v>1743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2382</v>
      </c>
      <c r="M781">
        <v>0</v>
      </c>
      <c r="O781" t="s">
        <v>2383</v>
      </c>
      <c r="P781" t="s">
        <v>2384</v>
      </c>
      <c r="Q781" t="s">
        <v>2591</v>
      </c>
      <c r="R781" t="s">
        <v>2596</v>
      </c>
    </row>
    <row r="782" spans="1:18" hidden="1" x14ac:dyDescent="0.4">
      <c r="A782" t="s">
        <v>798</v>
      </c>
      <c r="B782" t="s">
        <v>1743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2382</v>
      </c>
      <c r="M782">
        <v>0</v>
      </c>
      <c r="O782" t="s">
        <v>2383</v>
      </c>
      <c r="P782" t="s">
        <v>2384</v>
      </c>
      <c r="Q782" t="s">
        <v>2591</v>
      </c>
      <c r="R782" t="s">
        <v>2596</v>
      </c>
    </row>
    <row r="783" spans="1:18" hidden="1" x14ac:dyDescent="0.4">
      <c r="A783" t="s">
        <v>799</v>
      </c>
      <c r="B783" t="s">
        <v>1369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 t="s">
        <v>2382</v>
      </c>
      <c r="M783">
        <v>0</v>
      </c>
      <c r="O783" t="s">
        <v>2383</v>
      </c>
      <c r="P783" t="s">
        <v>2384</v>
      </c>
      <c r="Q783" t="s">
        <v>2591</v>
      </c>
      <c r="R783" t="s">
        <v>2596</v>
      </c>
    </row>
    <row r="784" spans="1:18" hidden="1" x14ac:dyDescent="0.4">
      <c r="A784" t="s">
        <v>800</v>
      </c>
      <c r="B784" t="s">
        <v>1982</v>
      </c>
      <c r="C784">
        <v>0</v>
      </c>
      <c r="D784">
        <v>5.1497058642089666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O784" t="s">
        <v>2383</v>
      </c>
      <c r="P784" t="s">
        <v>2384</v>
      </c>
      <c r="Q784" t="s">
        <v>2591</v>
      </c>
      <c r="R784" t="s">
        <v>2596</v>
      </c>
    </row>
    <row r="785" spans="1:18" hidden="1" x14ac:dyDescent="0.4">
      <c r="A785" t="s">
        <v>801</v>
      </c>
      <c r="B785" t="s">
        <v>1983</v>
      </c>
      <c r="C785">
        <v>0</v>
      </c>
      <c r="D785">
        <v>0</v>
      </c>
      <c r="E785">
        <v>0</v>
      </c>
      <c r="F785">
        <v>0</v>
      </c>
      <c r="G785">
        <v>247</v>
      </c>
      <c r="H785">
        <v>0</v>
      </c>
      <c r="I785">
        <v>247</v>
      </c>
      <c r="J785">
        <v>247</v>
      </c>
      <c r="K785">
        <v>0</v>
      </c>
      <c r="L785" t="s">
        <v>2382</v>
      </c>
      <c r="M785">
        <v>0</v>
      </c>
      <c r="O785" t="s">
        <v>2383</v>
      </c>
      <c r="P785" t="s">
        <v>2384</v>
      </c>
      <c r="Q785" t="s">
        <v>2591</v>
      </c>
      <c r="R785" t="s">
        <v>2596</v>
      </c>
    </row>
    <row r="786" spans="1:18" hidden="1" x14ac:dyDescent="0.4">
      <c r="A786" t="s">
        <v>802</v>
      </c>
      <c r="B786" t="s">
        <v>1984</v>
      </c>
      <c r="C786">
        <v>0</v>
      </c>
      <c r="D786">
        <v>2661.168804171833</v>
      </c>
      <c r="E786">
        <v>0</v>
      </c>
      <c r="F786">
        <v>5.3360012253785234</v>
      </c>
      <c r="G786">
        <v>2141</v>
      </c>
      <c r="H786">
        <v>34112</v>
      </c>
      <c r="I786">
        <v>61072</v>
      </c>
      <c r="J786">
        <v>36253</v>
      </c>
      <c r="K786">
        <v>142</v>
      </c>
      <c r="L786">
        <v>13.62296143828504</v>
      </c>
      <c r="M786">
        <v>20.285714285714281</v>
      </c>
      <c r="N786">
        <v>1787.1197183098591</v>
      </c>
      <c r="O786">
        <v>3010.5915492957752</v>
      </c>
      <c r="P786" t="s">
        <v>2516</v>
      </c>
      <c r="Q786" t="s">
        <v>2592</v>
      </c>
      <c r="R786" t="s">
        <v>2594</v>
      </c>
    </row>
    <row r="787" spans="1:18" hidden="1" x14ac:dyDescent="0.4">
      <c r="A787" t="s">
        <v>803</v>
      </c>
      <c r="B787" t="s">
        <v>1985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390</v>
      </c>
      <c r="J787">
        <v>0</v>
      </c>
      <c r="K787">
        <v>0</v>
      </c>
      <c r="L787" t="s">
        <v>2382</v>
      </c>
      <c r="M787">
        <v>0</v>
      </c>
      <c r="O787" t="s">
        <v>2383</v>
      </c>
      <c r="P787" t="s">
        <v>2384</v>
      </c>
      <c r="Q787" t="s">
        <v>2591</v>
      </c>
      <c r="R787" t="s">
        <v>2596</v>
      </c>
    </row>
    <row r="788" spans="1:18" hidden="1" x14ac:dyDescent="0.4">
      <c r="A788" t="s">
        <v>804</v>
      </c>
      <c r="B788" t="s">
        <v>1986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 t="s">
        <v>2382</v>
      </c>
      <c r="M788">
        <v>0</v>
      </c>
      <c r="O788" t="s">
        <v>2383</v>
      </c>
      <c r="P788" t="s">
        <v>2384</v>
      </c>
      <c r="Q788" t="s">
        <v>2591</v>
      </c>
      <c r="R788" t="s">
        <v>2596</v>
      </c>
    </row>
    <row r="789" spans="1:18" hidden="1" x14ac:dyDescent="0.4">
      <c r="A789" t="s">
        <v>805</v>
      </c>
      <c r="B789" t="s">
        <v>1987</v>
      </c>
      <c r="C789">
        <v>0</v>
      </c>
      <c r="D789">
        <v>0</v>
      </c>
      <c r="E789">
        <v>0</v>
      </c>
      <c r="F789">
        <v>0</v>
      </c>
      <c r="G789">
        <v>30057</v>
      </c>
      <c r="H789">
        <v>0</v>
      </c>
      <c r="I789">
        <v>30057</v>
      </c>
      <c r="J789">
        <v>30057</v>
      </c>
      <c r="K789">
        <v>0</v>
      </c>
      <c r="L789" t="s">
        <v>2382</v>
      </c>
      <c r="M789">
        <v>0</v>
      </c>
      <c r="O789" t="s">
        <v>2383</v>
      </c>
      <c r="P789" t="s">
        <v>2384</v>
      </c>
      <c r="Q789" t="s">
        <v>2591</v>
      </c>
      <c r="R789" t="s">
        <v>2596</v>
      </c>
    </row>
    <row r="790" spans="1:18" hidden="1" x14ac:dyDescent="0.4">
      <c r="A790" t="s">
        <v>806</v>
      </c>
      <c r="B790" t="s">
        <v>1988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t="s">
        <v>2382</v>
      </c>
      <c r="M790">
        <v>0</v>
      </c>
      <c r="O790" t="s">
        <v>2383</v>
      </c>
      <c r="P790" t="s">
        <v>2384</v>
      </c>
      <c r="Q790" t="s">
        <v>2591</v>
      </c>
      <c r="R790" t="s">
        <v>2596</v>
      </c>
    </row>
    <row r="791" spans="1:18" hidden="1" x14ac:dyDescent="0.4">
      <c r="A791" t="s">
        <v>807</v>
      </c>
      <c r="B791" t="s">
        <v>1989</v>
      </c>
      <c r="C791">
        <v>0</v>
      </c>
      <c r="D791">
        <v>0</v>
      </c>
      <c r="E791">
        <v>0</v>
      </c>
      <c r="F791">
        <v>0</v>
      </c>
      <c r="G791">
        <v>10</v>
      </c>
      <c r="H791">
        <v>0</v>
      </c>
      <c r="I791">
        <v>10</v>
      </c>
      <c r="J791">
        <v>10</v>
      </c>
      <c r="K791">
        <v>0</v>
      </c>
      <c r="L791" t="s">
        <v>2382</v>
      </c>
      <c r="M791">
        <v>0</v>
      </c>
      <c r="O791" t="s">
        <v>2383</v>
      </c>
      <c r="P791" t="s">
        <v>2384</v>
      </c>
      <c r="Q791" t="s">
        <v>2591</v>
      </c>
      <c r="R791" t="s">
        <v>2596</v>
      </c>
    </row>
    <row r="792" spans="1:18" hidden="1" x14ac:dyDescent="0.4">
      <c r="A792" t="s">
        <v>808</v>
      </c>
      <c r="B792" t="s">
        <v>1990</v>
      </c>
      <c r="C792">
        <v>0</v>
      </c>
      <c r="D792">
        <v>794.36467193371561</v>
      </c>
      <c r="E792">
        <v>0</v>
      </c>
      <c r="F792">
        <v>230.7504430601052</v>
      </c>
      <c r="G792">
        <v>23735</v>
      </c>
      <c r="H792">
        <v>26678</v>
      </c>
      <c r="I792">
        <v>50850</v>
      </c>
      <c r="J792">
        <v>50413</v>
      </c>
      <c r="K792">
        <v>1844</v>
      </c>
      <c r="L792">
        <v>63.463295613688402</v>
      </c>
      <c r="M792">
        <v>263.42857142857139</v>
      </c>
      <c r="N792">
        <v>191.3725596529284</v>
      </c>
      <c r="O792">
        <v>193.03145336225589</v>
      </c>
      <c r="P792" t="s">
        <v>2517</v>
      </c>
      <c r="Q792" t="s">
        <v>2592</v>
      </c>
      <c r="R792" t="s">
        <v>2594</v>
      </c>
    </row>
    <row r="793" spans="1:18" hidden="1" x14ac:dyDescent="0.4">
      <c r="A793" t="s">
        <v>809</v>
      </c>
      <c r="B793" t="s">
        <v>1991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 t="s">
        <v>2382</v>
      </c>
      <c r="M793">
        <v>0</v>
      </c>
      <c r="O793" t="s">
        <v>2383</v>
      </c>
      <c r="P793" t="s">
        <v>2384</v>
      </c>
      <c r="Q793" t="s">
        <v>2591</v>
      </c>
      <c r="R793" t="s">
        <v>2596</v>
      </c>
    </row>
    <row r="794" spans="1:18" hidden="1" x14ac:dyDescent="0.4">
      <c r="A794" t="s">
        <v>810</v>
      </c>
      <c r="B794" t="s">
        <v>1992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2382</v>
      </c>
      <c r="M794">
        <v>0</v>
      </c>
      <c r="O794" t="s">
        <v>2383</v>
      </c>
      <c r="P794" t="s">
        <v>2384</v>
      </c>
      <c r="Q794" t="s">
        <v>2591</v>
      </c>
      <c r="R794" t="s">
        <v>2596</v>
      </c>
    </row>
    <row r="795" spans="1:18" hidden="1" x14ac:dyDescent="0.4">
      <c r="A795" t="s">
        <v>811</v>
      </c>
      <c r="B795" t="s">
        <v>1993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2382</v>
      </c>
      <c r="M795">
        <v>0</v>
      </c>
      <c r="O795" t="s">
        <v>2383</v>
      </c>
      <c r="P795" t="s">
        <v>2384</v>
      </c>
      <c r="Q795" t="s">
        <v>2591</v>
      </c>
      <c r="R795" t="s">
        <v>2596</v>
      </c>
    </row>
    <row r="796" spans="1:18" hidden="1" x14ac:dyDescent="0.4">
      <c r="A796" t="s">
        <v>812</v>
      </c>
      <c r="B796" t="s">
        <v>1994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 t="s">
        <v>2382</v>
      </c>
      <c r="M796">
        <v>0</v>
      </c>
      <c r="O796" t="s">
        <v>2383</v>
      </c>
      <c r="P796" t="s">
        <v>2384</v>
      </c>
      <c r="Q796" t="s">
        <v>2591</v>
      </c>
      <c r="R796" t="s">
        <v>2596</v>
      </c>
    </row>
    <row r="797" spans="1:18" hidden="1" x14ac:dyDescent="0.4">
      <c r="A797" t="s">
        <v>813</v>
      </c>
      <c r="B797" t="s">
        <v>1995</v>
      </c>
      <c r="C797">
        <v>0</v>
      </c>
      <c r="D797">
        <v>94.163490274857153</v>
      </c>
      <c r="E797">
        <v>0</v>
      </c>
      <c r="F797">
        <v>0</v>
      </c>
      <c r="G797">
        <v>4858</v>
      </c>
      <c r="H797">
        <v>0</v>
      </c>
      <c r="I797">
        <v>4858</v>
      </c>
      <c r="J797">
        <v>4858</v>
      </c>
      <c r="K797">
        <v>0</v>
      </c>
      <c r="L797">
        <v>51.59112078173623</v>
      </c>
      <c r="M797">
        <v>0</v>
      </c>
      <c r="O797" t="s">
        <v>2383</v>
      </c>
      <c r="P797" t="s">
        <v>2384</v>
      </c>
      <c r="Q797" t="s">
        <v>2591</v>
      </c>
      <c r="R797" t="s">
        <v>2596</v>
      </c>
    </row>
    <row r="798" spans="1:18" hidden="1" x14ac:dyDescent="0.4">
      <c r="A798" t="s">
        <v>814</v>
      </c>
      <c r="B798" t="s">
        <v>1996</v>
      </c>
      <c r="C798">
        <v>0</v>
      </c>
      <c r="D798">
        <v>6</v>
      </c>
      <c r="E798">
        <v>0</v>
      </c>
      <c r="F798">
        <v>150</v>
      </c>
      <c r="G798">
        <v>1746</v>
      </c>
      <c r="H798">
        <v>0</v>
      </c>
      <c r="I798">
        <v>1748</v>
      </c>
      <c r="J798">
        <v>1746</v>
      </c>
      <c r="K798">
        <v>9</v>
      </c>
      <c r="L798">
        <v>291</v>
      </c>
      <c r="M798">
        <v>1.285714285714286</v>
      </c>
      <c r="N798">
        <v>1358</v>
      </c>
      <c r="O798">
        <v>1359.555555555555</v>
      </c>
      <c r="P798" t="s">
        <v>2518</v>
      </c>
      <c r="Q798" t="s">
        <v>2592</v>
      </c>
      <c r="R798" t="s">
        <v>2594</v>
      </c>
    </row>
    <row r="799" spans="1:18" hidden="1" x14ac:dyDescent="0.4">
      <c r="A799" t="s">
        <v>815</v>
      </c>
      <c r="B799" t="s">
        <v>1997</v>
      </c>
      <c r="C799">
        <v>0</v>
      </c>
      <c r="D799">
        <v>914.60987873123781</v>
      </c>
      <c r="E799">
        <v>0</v>
      </c>
      <c r="F799">
        <v>8.6375625102136588</v>
      </c>
      <c r="G799">
        <v>23029</v>
      </c>
      <c r="H799">
        <v>3499</v>
      </c>
      <c r="I799">
        <v>26528</v>
      </c>
      <c r="J799">
        <v>26528</v>
      </c>
      <c r="K799">
        <v>79</v>
      </c>
      <c r="L799">
        <v>29.004716236828848</v>
      </c>
      <c r="M799">
        <v>11.28571428571429</v>
      </c>
      <c r="N799">
        <v>2350.582278481013</v>
      </c>
      <c r="O799">
        <v>2350.582278481013</v>
      </c>
      <c r="P799" t="s">
        <v>2519</v>
      </c>
      <c r="Q799" t="s">
        <v>2592</v>
      </c>
      <c r="R799" t="s">
        <v>2594</v>
      </c>
    </row>
    <row r="800" spans="1:18" hidden="1" x14ac:dyDescent="0.4">
      <c r="A800" t="s">
        <v>816</v>
      </c>
      <c r="B800" t="s">
        <v>1998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 t="s">
        <v>2382</v>
      </c>
      <c r="M800">
        <v>0</v>
      </c>
      <c r="O800" t="s">
        <v>2383</v>
      </c>
      <c r="P800" t="s">
        <v>2384</v>
      </c>
      <c r="Q800" t="s">
        <v>2591</v>
      </c>
      <c r="R800" t="s">
        <v>2596</v>
      </c>
    </row>
    <row r="801" spans="1:18" hidden="1" x14ac:dyDescent="0.4">
      <c r="A801" t="s">
        <v>817</v>
      </c>
      <c r="B801" t="s">
        <v>1999</v>
      </c>
      <c r="C801">
        <v>0</v>
      </c>
      <c r="D801">
        <v>3449.0559991020168</v>
      </c>
      <c r="E801">
        <v>0</v>
      </c>
      <c r="F801">
        <v>17.135123354154601</v>
      </c>
      <c r="G801">
        <v>19119</v>
      </c>
      <c r="H801">
        <v>7109</v>
      </c>
      <c r="I801">
        <v>27632</v>
      </c>
      <c r="J801">
        <v>26228</v>
      </c>
      <c r="K801">
        <v>580</v>
      </c>
      <c r="L801">
        <v>7.6043995826187283</v>
      </c>
      <c r="M801">
        <v>82.857142857142861</v>
      </c>
      <c r="N801">
        <v>316.54482758620691</v>
      </c>
      <c r="O801">
        <v>333.48965517241379</v>
      </c>
      <c r="P801" t="s">
        <v>2520</v>
      </c>
      <c r="Q801" t="s">
        <v>2592</v>
      </c>
      <c r="R801" t="s">
        <v>2594</v>
      </c>
    </row>
    <row r="802" spans="1:18" hidden="1" x14ac:dyDescent="0.4">
      <c r="A802" t="s">
        <v>818</v>
      </c>
      <c r="B802" t="s">
        <v>2000</v>
      </c>
      <c r="C802">
        <v>0</v>
      </c>
      <c r="D802">
        <v>18190.094759131171</v>
      </c>
      <c r="E802">
        <v>0</v>
      </c>
      <c r="F802">
        <v>13.90317111311626</v>
      </c>
      <c r="G802">
        <v>8239</v>
      </c>
      <c r="H802">
        <v>8227</v>
      </c>
      <c r="I802">
        <v>16996</v>
      </c>
      <c r="J802">
        <v>16466</v>
      </c>
      <c r="K802">
        <v>2505</v>
      </c>
      <c r="L802">
        <v>0.90521793415805618</v>
      </c>
      <c r="M802">
        <v>357.85714285714278</v>
      </c>
      <c r="N802">
        <v>46.012774451097798</v>
      </c>
      <c r="O802">
        <v>47.493812375249497</v>
      </c>
      <c r="P802" t="s">
        <v>2521</v>
      </c>
      <c r="Q802" t="s">
        <v>2595</v>
      </c>
      <c r="R802" t="s">
        <v>2594</v>
      </c>
    </row>
    <row r="803" spans="1:18" hidden="1" x14ac:dyDescent="0.4">
      <c r="A803" t="s">
        <v>819</v>
      </c>
      <c r="B803" t="s">
        <v>2001</v>
      </c>
      <c r="C803">
        <v>0</v>
      </c>
      <c r="D803">
        <v>3452.9549158227319</v>
      </c>
      <c r="E803">
        <v>0</v>
      </c>
      <c r="F803">
        <v>2.8960702481738921E-2</v>
      </c>
      <c r="G803">
        <v>4983</v>
      </c>
      <c r="H803">
        <v>0</v>
      </c>
      <c r="I803">
        <v>5198</v>
      </c>
      <c r="J803">
        <v>4983</v>
      </c>
      <c r="K803">
        <v>1</v>
      </c>
      <c r="L803">
        <v>1.44311180466505</v>
      </c>
      <c r="M803">
        <v>0.14285714285714279</v>
      </c>
      <c r="N803">
        <v>34881</v>
      </c>
      <c r="O803">
        <v>36386</v>
      </c>
      <c r="P803" t="s">
        <v>2522</v>
      </c>
      <c r="Q803" t="s">
        <v>2592</v>
      </c>
      <c r="R803" t="s">
        <v>2594</v>
      </c>
    </row>
    <row r="804" spans="1:18" hidden="1" x14ac:dyDescent="0.4">
      <c r="A804" t="s">
        <v>820</v>
      </c>
      <c r="B804" t="s">
        <v>2002</v>
      </c>
      <c r="C804">
        <v>6.6669999999999998</v>
      </c>
      <c r="D804">
        <v>0</v>
      </c>
      <c r="E804">
        <v>29.998500074996251</v>
      </c>
      <c r="F804">
        <v>0</v>
      </c>
      <c r="G804">
        <v>26</v>
      </c>
      <c r="H804">
        <v>0</v>
      </c>
      <c r="I804">
        <v>26</v>
      </c>
      <c r="J804">
        <v>26</v>
      </c>
      <c r="K804">
        <v>2</v>
      </c>
      <c r="L804" t="s">
        <v>2382</v>
      </c>
      <c r="M804">
        <v>0.2857142857142857</v>
      </c>
      <c r="N804">
        <v>91</v>
      </c>
      <c r="O804">
        <v>91</v>
      </c>
      <c r="P804" t="s">
        <v>2523</v>
      </c>
      <c r="Q804" t="s">
        <v>2592</v>
      </c>
      <c r="R804" t="s">
        <v>2594</v>
      </c>
    </row>
    <row r="805" spans="1:18" hidden="1" x14ac:dyDescent="0.4">
      <c r="A805" t="s">
        <v>821</v>
      </c>
      <c r="B805" t="s">
        <v>2003</v>
      </c>
      <c r="C805">
        <v>0</v>
      </c>
      <c r="D805">
        <v>0</v>
      </c>
      <c r="E805">
        <v>0</v>
      </c>
      <c r="F805">
        <v>0</v>
      </c>
      <c r="G805">
        <v>97</v>
      </c>
      <c r="H805">
        <v>0</v>
      </c>
      <c r="I805">
        <v>97</v>
      </c>
      <c r="J805">
        <v>97</v>
      </c>
      <c r="K805">
        <v>0</v>
      </c>
      <c r="L805" t="s">
        <v>2382</v>
      </c>
      <c r="M805">
        <v>0</v>
      </c>
      <c r="O805" t="s">
        <v>2383</v>
      </c>
      <c r="P805" t="s">
        <v>2384</v>
      </c>
      <c r="Q805" t="s">
        <v>2591</v>
      </c>
      <c r="R805" t="s">
        <v>2596</v>
      </c>
    </row>
    <row r="806" spans="1:18" hidden="1" x14ac:dyDescent="0.4">
      <c r="A806" t="s">
        <v>822</v>
      </c>
      <c r="B806" t="s">
        <v>2004</v>
      </c>
      <c r="C806">
        <v>0</v>
      </c>
      <c r="D806">
        <v>0</v>
      </c>
      <c r="E806">
        <v>0</v>
      </c>
      <c r="F806">
        <v>0</v>
      </c>
      <c r="G806">
        <v>47</v>
      </c>
      <c r="H806">
        <v>0</v>
      </c>
      <c r="I806">
        <v>47</v>
      </c>
      <c r="J806">
        <v>47</v>
      </c>
      <c r="K806">
        <v>0</v>
      </c>
      <c r="L806" t="s">
        <v>2382</v>
      </c>
      <c r="M806">
        <v>0</v>
      </c>
      <c r="O806" t="s">
        <v>2383</v>
      </c>
      <c r="P806" t="s">
        <v>2384</v>
      </c>
      <c r="Q806" t="s">
        <v>2591</v>
      </c>
      <c r="R806" t="s">
        <v>2596</v>
      </c>
    </row>
    <row r="807" spans="1:18" hidden="1" x14ac:dyDescent="0.4">
      <c r="A807" t="s">
        <v>823</v>
      </c>
      <c r="B807" t="s">
        <v>2005</v>
      </c>
      <c r="C807">
        <v>0</v>
      </c>
      <c r="D807">
        <v>0</v>
      </c>
      <c r="E807">
        <v>0</v>
      </c>
      <c r="F807">
        <v>0</v>
      </c>
      <c r="G807">
        <v>47</v>
      </c>
      <c r="H807">
        <v>0</v>
      </c>
      <c r="I807">
        <v>47</v>
      </c>
      <c r="J807">
        <v>47</v>
      </c>
      <c r="K807">
        <v>0</v>
      </c>
      <c r="L807" t="s">
        <v>2382</v>
      </c>
      <c r="M807">
        <v>0</v>
      </c>
      <c r="O807" t="s">
        <v>2383</v>
      </c>
      <c r="P807" t="s">
        <v>2384</v>
      </c>
      <c r="Q807" t="s">
        <v>2591</v>
      </c>
      <c r="R807" t="s">
        <v>2596</v>
      </c>
    </row>
    <row r="808" spans="1:18" hidden="1" x14ac:dyDescent="0.4">
      <c r="A808" t="s">
        <v>824</v>
      </c>
      <c r="B808" t="s">
        <v>2006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 t="s">
        <v>2382</v>
      </c>
      <c r="M808">
        <v>0</v>
      </c>
      <c r="O808" t="s">
        <v>2383</v>
      </c>
      <c r="P808" t="s">
        <v>2384</v>
      </c>
      <c r="Q808" t="s">
        <v>2591</v>
      </c>
      <c r="R808" t="s">
        <v>2596</v>
      </c>
    </row>
    <row r="809" spans="1:18" hidden="1" x14ac:dyDescent="0.4">
      <c r="A809" t="s">
        <v>825</v>
      </c>
      <c r="B809" t="s">
        <v>2007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2382</v>
      </c>
      <c r="M809">
        <v>0</v>
      </c>
      <c r="O809" t="s">
        <v>2383</v>
      </c>
      <c r="P809" t="s">
        <v>2384</v>
      </c>
      <c r="Q809" t="s">
        <v>2591</v>
      </c>
      <c r="R809" t="s">
        <v>2596</v>
      </c>
    </row>
    <row r="810" spans="1:18" hidden="1" x14ac:dyDescent="0.4">
      <c r="A810" t="s">
        <v>826</v>
      </c>
      <c r="B810" t="s">
        <v>2008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2382</v>
      </c>
      <c r="M810">
        <v>0</v>
      </c>
      <c r="O810" t="s">
        <v>2383</v>
      </c>
      <c r="P810" t="s">
        <v>2384</v>
      </c>
      <c r="Q810" t="s">
        <v>2591</v>
      </c>
      <c r="R810" t="s">
        <v>2596</v>
      </c>
    </row>
    <row r="811" spans="1:18" hidden="1" x14ac:dyDescent="0.4">
      <c r="A811" t="s">
        <v>827</v>
      </c>
      <c r="B811" t="s">
        <v>2009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2382</v>
      </c>
      <c r="M811">
        <v>0</v>
      </c>
      <c r="O811" t="s">
        <v>2383</v>
      </c>
      <c r="P811" t="s">
        <v>2384</v>
      </c>
      <c r="Q811" t="s">
        <v>2591</v>
      </c>
      <c r="R811" t="s">
        <v>2596</v>
      </c>
    </row>
    <row r="812" spans="1:18" hidden="1" x14ac:dyDescent="0.4">
      <c r="A812" t="s">
        <v>828</v>
      </c>
      <c r="B812" t="s">
        <v>2010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2382</v>
      </c>
      <c r="M812">
        <v>0</v>
      </c>
      <c r="O812" t="s">
        <v>2383</v>
      </c>
      <c r="P812" t="s">
        <v>2384</v>
      </c>
      <c r="Q812" t="s">
        <v>2591</v>
      </c>
      <c r="R812" t="s">
        <v>2596</v>
      </c>
    </row>
    <row r="813" spans="1:18" hidden="1" x14ac:dyDescent="0.4">
      <c r="A813" t="s">
        <v>829</v>
      </c>
      <c r="B813" t="s">
        <v>2011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2382</v>
      </c>
      <c r="M813">
        <v>0</v>
      </c>
      <c r="O813" t="s">
        <v>2383</v>
      </c>
      <c r="P813" t="s">
        <v>2384</v>
      </c>
      <c r="Q813" t="s">
        <v>2591</v>
      </c>
      <c r="R813" t="s">
        <v>2596</v>
      </c>
    </row>
    <row r="814" spans="1:18" hidden="1" x14ac:dyDescent="0.4">
      <c r="A814" t="s">
        <v>830</v>
      </c>
      <c r="B814" t="s">
        <v>2012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2382</v>
      </c>
      <c r="M814">
        <v>0</v>
      </c>
      <c r="O814" t="s">
        <v>2383</v>
      </c>
      <c r="P814" t="s">
        <v>2384</v>
      </c>
      <c r="Q814" t="s">
        <v>2591</v>
      </c>
      <c r="R814" t="s">
        <v>2596</v>
      </c>
    </row>
    <row r="815" spans="1:18" hidden="1" x14ac:dyDescent="0.4">
      <c r="A815" t="s">
        <v>831</v>
      </c>
      <c r="B815" t="s">
        <v>2013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 t="s">
        <v>2382</v>
      </c>
      <c r="M815">
        <v>0</v>
      </c>
      <c r="O815" t="s">
        <v>2383</v>
      </c>
      <c r="P815" t="s">
        <v>2384</v>
      </c>
      <c r="Q815" t="s">
        <v>2591</v>
      </c>
      <c r="R815" t="s">
        <v>2596</v>
      </c>
    </row>
    <row r="816" spans="1:18" hidden="1" x14ac:dyDescent="0.4">
      <c r="A816" t="s">
        <v>832</v>
      </c>
      <c r="B816" t="s">
        <v>2014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2382</v>
      </c>
      <c r="M816">
        <v>0</v>
      </c>
      <c r="O816" t="s">
        <v>2383</v>
      </c>
      <c r="P816" t="s">
        <v>2384</v>
      </c>
      <c r="Q816" t="s">
        <v>2591</v>
      </c>
      <c r="R816" t="s">
        <v>2596</v>
      </c>
    </row>
    <row r="817" spans="1:18" hidden="1" x14ac:dyDescent="0.4">
      <c r="A817" t="s">
        <v>833</v>
      </c>
      <c r="B817" t="s">
        <v>2015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 t="s">
        <v>2382</v>
      </c>
      <c r="M817">
        <v>0</v>
      </c>
      <c r="O817" t="s">
        <v>2383</v>
      </c>
      <c r="P817" t="s">
        <v>2384</v>
      </c>
      <c r="Q817" t="s">
        <v>2591</v>
      </c>
      <c r="R817" t="s">
        <v>2596</v>
      </c>
    </row>
    <row r="818" spans="1:18" hidden="1" x14ac:dyDescent="0.4">
      <c r="A818" t="s">
        <v>834</v>
      </c>
      <c r="B818" t="s">
        <v>2016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2382</v>
      </c>
      <c r="M818">
        <v>0</v>
      </c>
      <c r="O818" t="s">
        <v>2383</v>
      </c>
      <c r="P818" t="s">
        <v>2384</v>
      </c>
      <c r="Q818" t="s">
        <v>2591</v>
      </c>
      <c r="R818" t="s">
        <v>2596</v>
      </c>
    </row>
    <row r="819" spans="1:18" hidden="1" x14ac:dyDescent="0.4">
      <c r="A819" t="s">
        <v>835</v>
      </c>
      <c r="B819" t="s">
        <v>2017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 t="s">
        <v>2382</v>
      </c>
      <c r="M819">
        <v>0</v>
      </c>
      <c r="O819" t="s">
        <v>2383</v>
      </c>
      <c r="P819" t="s">
        <v>2384</v>
      </c>
      <c r="Q819" t="s">
        <v>2591</v>
      </c>
      <c r="R819" t="s">
        <v>2596</v>
      </c>
    </row>
    <row r="820" spans="1:18" hidden="1" x14ac:dyDescent="0.4">
      <c r="A820" t="s">
        <v>836</v>
      </c>
      <c r="B820" t="s">
        <v>2018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2382</v>
      </c>
      <c r="M820">
        <v>0</v>
      </c>
      <c r="O820" t="s">
        <v>2383</v>
      </c>
      <c r="P820" t="s">
        <v>2384</v>
      </c>
      <c r="Q820" t="s">
        <v>2591</v>
      </c>
      <c r="R820" t="s">
        <v>2596</v>
      </c>
    </row>
    <row r="821" spans="1:18" hidden="1" x14ac:dyDescent="0.4">
      <c r="A821" t="s">
        <v>837</v>
      </c>
      <c r="B821" t="s">
        <v>2019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2382</v>
      </c>
      <c r="M821">
        <v>0</v>
      </c>
      <c r="O821" t="s">
        <v>2383</v>
      </c>
      <c r="P821" t="s">
        <v>2384</v>
      </c>
      <c r="Q821" t="s">
        <v>2591</v>
      </c>
      <c r="R821" t="s">
        <v>2596</v>
      </c>
    </row>
    <row r="822" spans="1:18" hidden="1" x14ac:dyDescent="0.4">
      <c r="A822" t="s">
        <v>838</v>
      </c>
      <c r="B822" t="s">
        <v>2020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 t="s">
        <v>2382</v>
      </c>
      <c r="M822">
        <v>0</v>
      </c>
      <c r="O822" t="s">
        <v>2383</v>
      </c>
      <c r="P822" t="s">
        <v>2384</v>
      </c>
      <c r="Q822" t="s">
        <v>2591</v>
      </c>
      <c r="R822" t="s">
        <v>2596</v>
      </c>
    </row>
    <row r="823" spans="1:18" hidden="1" x14ac:dyDescent="0.4">
      <c r="A823" t="s">
        <v>839</v>
      </c>
      <c r="B823" t="s">
        <v>2021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 t="s">
        <v>2382</v>
      </c>
      <c r="M823">
        <v>0</v>
      </c>
      <c r="O823" t="s">
        <v>2383</v>
      </c>
      <c r="P823" t="s">
        <v>2384</v>
      </c>
      <c r="Q823" t="s">
        <v>2591</v>
      </c>
      <c r="R823" t="s">
        <v>2596</v>
      </c>
    </row>
    <row r="824" spans="1:18" hidden="1" x14ac:dyDescent="0.4">
      <c r="A824" t="s">
        <v>840</v>
      </c>
      <c r="B824" t="s">
        <v>2022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2382</v>
      </c>
      <c r="M824">
        <v>0</v>
      </c>
      <c r="O824" t="s">
        <v>2383</v>
      </c>
      <c r="P824" t="s">
        <v>2384</v>
      </c>
      <c r="Q824" t="s">
        <v>2591</v>
      </c>
      <c r="R824" t="s">
        <v>2596</v>
      </c>
    </row>
    <row r="825" spans="1:18" hidden="1" x14ac:dyDescent="0.4">
      <c r="A825" t="s">
        <v>841</v>
      </c>
      <c r="B825" t="s">
        <v>2023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 t="s">
        <v>2382</v>
      </c>
      <c r="M825">
        <v>0</v>
      </c>
      <c r="O825" t="s">
        <v>2383</v>
      </c>
      <c r="P825" t="s">
        <v>2384</v>
      </c>
      <c r="Q825" t="s">
        <v>2591</v>
      </c>
      <c r="R825" t="s">
        <v>2596</v>
      </c>
    </row>
    <row r="826" spans="1:18" hidden="1" x14ac:dyDescent="0.4">
      <c r="A826" t="s">
        <v>842</v>
      </c>
      <c r="B826" t="s">
        <v>2024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2382</v>
      </c>
      <c r="M826">
        <v>0</v>
      </c>
      <c r="O826" t="s">
        <v>2383</v>
      </c>
      <c r="P826" t="s">
        <v>2384</v>
      </c>
      <c r="Q826" t="s">
        <v>2591</v>
      </c>
      <c r="R826" t="s">
        <v>2596</v>
      </c>
    </row>
    <row r="827" spans="1:18" hidden="1" x14ac:dyDescent="0.4">
      <c r="A827" t="s">
        <v>843</v>
      </c>
      <c r="B827" t="s">
        <v>2025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t="s">
        <v>2382</v>
      </c>
      <c r="M827">
        <v>0</v>
      </c>
      <c r="O827" t="s">
        <v>2383</v>
      </c>
      <c r="P827" t="s">
        <v>2384</v>
      </c>
      <c r="Q827" t="s">
        <v>2591</v>
      </c>
      <c r="R827" t="s">
        <v>2596</v>
      </c>
    </row>
    <row r="828" spans="1:18" hidden="1" x14ac:dyDescent="0.4">
      <c r="A828" t="s">
        <v>844</v>
      </c>
      <c r="B828" t="s">
        <v>2026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 t="s">
        <v>2382</v>
      </c>
      <c r="M828">
        <v>0</v>
      </c>
      <c r="O828" t="s">
        <v>2383</v>
      </c>
      <c r="P828" t="s">
        <v>2384</v>
      </c>
      <c r="Q828" t="s">
        <v>2591</v>
      </c>
      <c r="R828" t="s">
        <v>2596</v>
      </c>
    </row>
    <row r="829" spans="1:18" hidden="1" x14ac:dyDescent="0.4">
      <c r="A829" t="s">
        <v>845</v>
      </c>
      <c r="B829" t="s">
        <v>2027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 t="s">
        <v>2382</v>
      </c>
      <c r="M829">
        <v>0</v>
      </c>
      <c r="O829" t="s">
        <v>2383</v>
      </c>
      <c r="P829" t="s">
        <v>2384</v>
      </c>
      <c r="Q829" t="s">
        <v>2591</v>
      </c>
      <c r="R829" t="s">
        <v>2596</v>
      </c>
    </row>
    <row r="830" spans="1:18" hidden="1" x14ac:dyDescent="0.4">
      <c r="A830" t="s">
        <v>846</v>
      </c>
      <c r="B830" t="s">
        <v>2028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2382</v>
      </c>
      <c r="M830">
        <v>0</v>
      </c>
      <c r="O830" t="s">
        <v>2383</v>
      </c>
      <c r="P830" t="s">
        <v>2384</v>
      </c>
      <c r="Q830" t="s">
        <v>2591</v>
      </c>
      <c r="R830" t="s">
        <v>2596</v>
      </c>
    </row>
    <row r="831" spans="1:18" hidden="1" x14ac:dyDescent="0.4">
      <c r="A831" t="s">
        <v>847</v>
      </c>
      <c r="B831" t="s">
        <v>2029</v>
      </c>
      <c r="C831">
        <v>0</v>
      </c>
      <c r="D831">
        <v>0</v>
      </c>
      <c r="E831">
        <v>0</v>
      </c>
      <c r="F831">
        <v>0</v>
      </c>
      <c r="G831">
        <v>250</v>
      </c>
      <c r="H831">
        <v>0</v>
      </c>
      <c r="I831">
        <v>250</v>
      </c>
      <c r="J831">
        <v>250</v>
      </c>
      <c r="K831">
        <v>0</v>
      </c>
      <c r="L831" t="s">
        <v>2382</v>
      </c>
      <c r="M831">
        <v>0</v>
      </c>
      <c r="O831" t="s">
        <v>2383</v>
      </c>
      <c r="P831" t="s">
        <v>2384</v>
      </c>
      <c r="Q831" t="s">
        <v>2591</v>
      </c>
      <c r="R831" t="s">
        <v>2596</v>
      </c>
    </row>
    <row r="832" spans="1:18" hidden="1" x14ac:dyDescent="0.4">
      <c r="A832" t="s">
        <v>848</v>
      </c>
      <c r="B832" t="s">
        <v>2030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2382</v>
      </c>
      <c r="M832">
        <v>0</v>
      </c>
      <c r="O832" t="s">
        <v>2383</v>
      </c>
      <c r="P832" t="s">
        <v>2384</v>
      </c>
      <c r="Q832" t="s">
        <v>2591</v>
      </c>
      <c r="R832" t="s">
        <v>2596</v>
      </c>
    </row>
    <row r="833" spans="1:18" hidden="1" x14ac:dyDescent="0.4">
      <c r="A833" t="s">
        <v>849</v>
      </c>
      <c r="B833" t="s">
        <v>2031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2382</v>
      </c>
      <c r="M833">
        <v>0</v>
      </c>
      <c r="O833" t="s">
        <v>2383</v>
      </c>
      <c r="P833" t="s">
        <v>2384</v>
      </c>
      <c r="Q833" t="s">
        <v>2591</v>
      </c>
      <c r="R833" t="s">
        <v>2596</v>
      </c>
    </row>
    <row r="834" spans="1:18" hidden="1" x14ac:dyDescent="0.4">
      <c r="A834" t="s">
        <v>850</v>
      </c>
      <c r="B834" t="s">
        <v>2032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2382</v>
      </c>
      <c r="M834">
        <v>0</v>
      </c>
      <c r="O834" t="s">
        <v>2383</v>
      </c>
      <c r="P834" t="s">
        <v>2384</v>
      </c>
      <c r="Q834" t="s">
        <v>2591</v>
      </c>
      <c r="R834" t="s">
        <v>2596</v>
      </c>
    </row>
    <row r="835" spans="1:18" hidden="1" x14ac:dyDescent="0.4">
      <c r="A835" t="s">
        <v>851</v>
      </c>
      <c r="B835" t="s">
        <v>2033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2382</v>
      </c>
      <c r="M835">
        <v>0</v>
      </c>
      <c r="O835" t="s">
        <v>2383</v>
      </c>
      <c r="P835" t="s">
        <v>2384</v>
      </c>
      <c r="Q835" t="s">
        <v>2591</v>
      </c>
      <c r="R835" t="s">
        <v>2596</v>
      </c>
    </row>
    <row r="836" spans="1:18" hidden="1" x14ac:dyDescent="0.4">
      <c r="A836" t="s">
        <v>852</v>
      </c>
      <c r="B836" t="s">
        <v>2034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2382</v>
      </c>
      <c r="M836">
        <v>0</v>
      </c>
      <c r="O836" t="s">
        <v>2383</v>
      </c>
      <c r="P836" t="s">
        <v>2384</v>
      </c>
      <c r="Q836" t="s">
        <v>2591</v>
      </c>
      <c r="R836" t="s">
        <v>2596</v>
      </c>
    </row>
    <row r="837" spans="1:18" hidden="1" x14ac:dyDescent="0.4">
      <c r="A837" t="s">
        <v>853</v>
      </c>
      <c r="B837" t="s">
        <v>2035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 t="s">
        <v>2382</v>
      </c>
      <c r="M837">
        <v>0</v>
      </c>
      <c r="O837" t="s">
        <v>2383</v>
      </c>
      <c r="P837" t="s">
        <v>2384</v>
      </c>
      <c r="Q837" t="s">
        <v>2591</v>
      </c>
      <c r="R837" t="s">
        <v>2596</v>
      </c>
    </row>
    <row r="838" spans="1:18" hidden="1" x14ac:dyDescent="0.4">
      <c r="A838" t="s">
        <v>854</v>
      </c>
      <c r="B838" t="s">
        <v>2036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2382</v>
      </c>
      <c r="M838">
        <v>0</v>
      </c>
      <c r="O838" t="s">
        <v>2383</v>
      </c>
      <c r="P838" t="s">
        <v>2384</v>
      </c>
      <c r="Q838" t="s">
        <v>2591</v>
      </c>
      <c r="R838" t="s">
        <v>2596</v>
      </c>
    </row>
    <row r="839" spans="1:18" hidden="1" x14ac:dyDescent="0.4">
      <c r="A839" t="s">
        <v>855</v>
      </c>
      <c r="B839" t="s">
        <v>2037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 t="s">
        <v>2382</v>
      </c>
      <c r="M839">
        <v>0</v>
      </c>
      <c r="O839" t="s">
        <v>2383</v>
      </c>
      <c r="P839" t="s">
        <v>2384</v>
      </c>
      <c r="Q839" t="s">
        <v>2591</v>
      </c>
      <c r="R839" t="s">
        <v>2596</v>
      </c>
    </row>
    <row r="840" spans="1:18" hidden="1" x14ac:dyDescent="0.4">
      <c r="A840" t="s">
        <v>856</v>
      </c>
      <c r="B840" t="s">
        <v>2038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2382</v>
      </c>
      <c r="M840">
        <v>0</v>
      </c>
      <c r="O840" t="s">
        <v>2383</v>
      </c>
      <c r="P840" t="s">
        <v>2384</v>
      </c>
      <c r="Q840" t="s">
        <v>2591</v>
      </c>
      <c r="R840" t="s">
        <v>2596</v>
      </c>
    </row>
    <row r="841" spans="1:18" hidden="1" x14ac:dyDescent="0.4">
      <c r="A841" t="s">
        <v>857</v>
      </c>
      <c r="B841" t="s">
        <v>2039</v>
      </c>
      <c r="C841">
        <v>0</v>
      </c>
      <c r="D841">
        <v>0</v>
      </c>
      <c r="E841">
        <v>0</v>
      </c>
      <c r="F841">
        <v>0</v>
      </c>
      <c r="G841">
        <v>250</v>
      </c>
      <c r="H841">
        <v>0</v>
      </c>
      <c r="I841">
        <v>250</v>
      </c>
      <c r="J841">
        <v>250</v>
      </c>
      <c r="K841">
        <v>0</v>
      </c>
      <c r="L841" t="s">
        <v>2382</v>
      </c>
      <c r="M841">
        <v>0</v>
      </c>
      <c r="O841" t="s">
        <v>2383</v>
      </c>
      <c r="P841" t="s">
        <v>2384</v>
      </c>
      <c r="Q841" t="s">
        <v>2591</v>
      </c>
      <c r="R841" t="s">
        <v>2596</v>
      </c>
    </row>
    <row r="842" spans="1:18" hidden="1" x14ac:dyDescent="0.4">
      <c r="A842" t="s">
        <v>858</v>
      </c>
      <c r="B842" t="s">
        <v>2040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 t="s">
        <v>2382</v>
      </c>
      <c r="M842">
        <v>0</v>
      </c>
      <c r="O842" t="s">
        <v>2383</v>
      </c>
      <c r="P842" t="s">
        <v>2384</v>
      </c>
      <c r="Q842" t="s">
        <v>2591</v>
      </c>
      <c r="R842" t="s">
        <v>2596</v>
      </c>
    </row>
    <row r="843" spans="1:18" hidden="1" x14ac:dyDescent="0.4">
      <c r="A843" t="s">
        <v>859</v>
      </c>
      <c r="B843" t="s">
        <v>2041</v>
      </c>
      <c r="C843">
        <v>0</v>
      </c>
      <c r="D843">
        <v>0</v>
      </c>
      <c r="E843">
        <v>0</v>
      </c>
      <c r="F843">
        <v>0</v>
      </c>
      <c r="G843">
        <v>140</v>
      </c>
      <c r="H843">
        <v>0</v>
      </c>
      <c r="I843">
        <v>140</v>
      </c>
      <c r="J843">
        <v>140</v>
      </c>
      <c r="K843">
        <v>0</v>
      </c>
      <c r="L843" t="s">
        <v>2382</v>
      </c>
      <c r="M843">
        <v>0</v>
      </c>
      <c r="O843" t="s">
        <v>2383</v>
      </c>
      <c r="P843" t="s">
        <v>2384</v>
      </c>
      <c r="Q843" t="s">
        <v>2591</v>
      </c>
      <c r="R843" t="s">
        <v>2596</v>
      </c>
    </row>
    <row r="844" spans="1:18" hidden="1" x14ac:dyDescent="0.4">
      <c r="A844" t="s">
        <v>860</v>
      </c>
      <c r="B844" t="s">
        <v>2042</v>
      </c>
      <c r="C844">
        <v>0.33300000000000002</v>
      </c>
      <c r="D844">
        <v>0</v>
      </c>
      <c r="E844">
        <v>0</v>
      </c>
      <c r="F844">
        <v>0</v>
      </c>
      <c r="G844">
        <v>689</v>
      </c>
      <c r="H844">
        <v>0</v>
      </c>
      <c r="I844">
        <v>689</v>
      </c>
      <c r="J844">
        <v>689</v>
      </c>
      <c r="K844">
        <v>0</v>
      </c>
      <c r="L844" t="s">
        <v>2382</v>
      </c>
      <c r="M844">
        <v>0</v>
      </c>
      <c r="O844" t="s">
        <v>2383</v>
      </c>
      <c r="P844" t="s">
        <v>2384</v>
      </c>
      <c r="Q844" t="s">
        <v>2591</v>
      </c>
      <c r="R844" t="s">
        <v>2596</v>
      </c>
    </row>
    <row r="845" spans="1:18" hidden="1" x14ac:dyDescent="0.4">
      <c r="A845" t="s">
        <v>861</v>
      </c>
      <c r="B845" t="s">
        <v>2043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2382</v>
      </c>
      <c r="M845">
        <v>0</v>
      </c>
      <c r="O845" t="s">
        <v>2383</v>
      </c>
      <c r="P845" t="s">
        <v>2384</v>
      </c>
      <c r="Q845" t="s">
        <v>2591</v>
      </c>
      <c r="R845" t="s">
        <v>2596</v>
      </c>
    </row>
    <row r="846" spans="1:18" hidden="1" x14ac:dyDescent="0.4">
      <c r="A846" t="s">
        <v>862</v>
      </c>
      <c r="B846" t="s">
        <v>2044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2382</v>
      </c>
      <c r="M846">
        <v>0</v>
      </c>
      <c r="O846" t="s">
        <v>2383</v>
      </c>
      <c r="P846" t="s">
        <v>2384</v>
      </c>
      <c r="Q846" t="s">
        <v>2591</v>
      </c>
      <c r="R846" t="s">
        <v>2596</v>
      </c>
    </row>
    <row r="847" spans="1:18" hidden="1" x14ac:dyDescent="0.4">
      <c r="A847" t="s">
        <v>863</v>
      </c>
      <c r="B847" t="s">
        <v>2045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2382</v>
      </c>
      <c r="M847">
        <v>0</v>
      </c>
      <c r="O847" t="s">
        <v>2383</v>
      </c>
      <c r="P847" t="s">
        <v>2384</v>
      </c>
      <c r="Q847" t="s">
        <v>2591</v>
      </c>
      <c r="R847" t="s">
        <v>2596</v>
      </c>
    </row>
    <row r="848" spans="1:18" hidden="1" x14ac:dyDescent="0.4">
      <c r="A848" t="s">
        <v>864</v>
      </c>
      <c r="B848" t="s">
        <v>2046</v>
      </c>
      <c r="C848">
        <v>0.33300000000000002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2382</v>
      </c>
      <c r="M848">
        <v>0</v>
      </c>
      <c r="O848" t="s">
        <v>2383</v>
      </c>
      <c r="P848" t="s">
        <v>2384</v>
      </c>
      <c r="Q848" t="s">
        <v>2591</v>
      </c>
      <c r="R848" t="s">
        <v>2596</v>
      </c>
    </row>
    <row r="849" spans="1:18" hidden="1" x14ac:dyDescent="0.4">
      <c r="A849" t="s">
        <v>865</v>
      </c>
      <c r="B849" t="s">
        <v>2047</v>
      </c>
      <c r="C849">
        <v>0.33300000000000002</v>
      </c>
      <c r="D849">
        <v>0</v>
      </c>
      <c r="E849">
        <v>0</v>
      </c>
      <c r="F849">
        <v>0</v>
      </c>
      <c r="G849">
        <v>579</v>
      </c>
      <c r="H849">
        <v>0</v>
      </c>
      <c r="I849">
        <v>579</v>
      </c>
      <c r="J849">
        <v>579</v>
      </c>
      <c r="K849">
        <v>0</v>
      </c>
      <c r="L849" t="s">
        <v>2382</v>
      </c>
      <c r="M849">
        <v>0</v>
      </c>
      <c r="O849" t="s">
        <v>2383</v>
      </c>
      <c r="P849" t="s">
        <v>2384</v>
      </c>
      <c r="Q849" t="s">
        <v>2591</v>
      </c>
      <c r="R849" t="s">
        <v>2596</v>
      </c>
    </row>
    <row r="850" spans="1:18" hidden="1" x14ac:dyDescent="0.4">
      <c r="A850" t="s">
        <v>866</v>
      </c>
      <c r="B850" t="s">
        <v>2048</v>
      </c>
      <c r="C850">
        <v>0.33300000000000002</v>
      </c>
      <c r="D850">
        <v>0</v>
      </c>
      <c r="E850">
        <v>0</v>
      </c>
      <c r="F850">
        <v>0</v>
      </c>
      <c r="G850">
        <v>819</v>
      </c>
      <c r="H850">
        <v>0</v>
      </c>
      <c r="I850">
        <v>979</v>
      </c>
      <c r="J850">
        <v>819</v>
      </c>
      <c r="K850">
        <v>0</v>
      </c>
      <c r="L850" t="s">
        <v>2382</v>
      </c>
      <c r="M850">
        <v>0</v>
      </c>
      <c r="O850" t="s">
        <v>2383</v>
      </c>
      <c r="P850" t="s">
        <v>2384</v>
      </c>
      <c r="Q850" t="s">
        <v>2591</v>
      </c>
      <c r="R850" t="s">
        <v>2596</v>
      </c>
    </row>
    <row r="851" spans="1:18" hidden="1" x14ac:dyDescent="0.4">
      <c r="A851" t="s">
        <v>867</v>
      </c>
      <c r="B851" t="s">
        <v>2049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2382</v>
      </c>
      <c r="M851">
        <v>0</v>
      </c>
      <c r="O851" t="s">
        <v>2383</v>
      </c>
      <c r="P851" t="s">
        <v>2384</v>
      </c>
      <c r="Q851" t="s">
        <v>2591</v>
      </c>
      <c r="R851" t="s">
        <v>2596</v>
      </c>
    </row>
    <row r="852" spans="1:18" hidden="1" x14ac:dyDescent="0.4">
      <c r="A852" t="s">
        <v>868</v>
      </c>
      <c r="B852" t="s">
        <v>2050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2382</v>
      </c>
      <c r="M852">
        <v>0</v>
      </c>
      <c r="O852" t="s">
        <v>2383</v>
      </c>
      <c r="P852" t="s">
        <v>2384</v>
      </c>
      <c r="Q852" t="s">
        <v>2591</v>
      </c>
      <c r="R852" t="s">
        <v>2596</v>
      </c>
    </row>
    <row r="853" spans="1:18" hidden="1" x14ac:dyDescent="0.4">
      <c r="A853" t="s">
        <v>869</v>
      </c>
      <c r="B853" t="s">
        <v>2051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2382</v>
      </c>
      <c r="M853">
        <v>0</v>
      </c>
      <c r="O853" t="s">
        <v>2383</v>
      </c>
      <c r="P853" t="s">
        <v>2384</v>
      </c>
      <c r="Q853" t="s">
        <v>2591</v>
      </c>
      <c r="R853" t="s">
        <v>2596</v>
      </c>
    </row>
    <row r="854" spans="1:18" hidden="1" x14ac:dyDescent="0.4">
      <c r="A854" t="s">
        <v>870</v>
      </c>
      <c r="B854" t="s">
        <v>2052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2382</v>
      </c>
      <c r="M854">
        <v>0</v>
      </c>
      <c r="O854" t="s">
        <v>2383</v>
      </c>
      <c r="P854" t="s">
        <v>2384</v>
      </c>
      <c r="Q854" t="s">
        <v>2591</v>
      </c>
      <c r="R854" t="s">
        <v>2596</v>
      </c>
    </row>
    <row r="855" spans="1:18" hidden="1" x14ac:dyDescent="0.4">
      <c r="A855" t="s">
        <v>871</v>
      </c>
      <c r="B855" t="s">
        <v>2053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2382</v>
      </c>
      <c r="M855">
        <v>0</v>
      </c>
      <c r="O855" t="s">
        <v>2383</v>
      </c>
      <c r="P855" t="s">
        <v>2384</v>
      </c>
      <c r="Q855" t="s">
        <v>2591</v>
      </c>
      <c r="R855" t="s">
        <v>2596</v>
      </c>
    </row>
    <row r="856" spans="1:18" hidden="1" x14ac:dyDescent="0.4">
      <c r="A856" t="s">
        <v>872</v>
      </c>
      <c r="B856" t="s">
        <v>2054</v>
      </c>
      <c r="C856">
        <v>0</v>
      </c>
      <c r="D856">
        <v>0</v>
      </c>
      <c r="E856">
        <v>0</v>
      </c>
      <c r="F856">
        <v>0</v>
      </c>
      <c r="G856">
        <v>1000</v>
      </c>
      <c r="H856">
        <v>0</v>
      </c>
      <c r="I856">
        <v>1000</v>
      </c>
      <c r="J856">
        <v>1000</v>
      </c>
      <c r="K856">
        <v>0</v>
      </c>
      <c r="L856" t="s">
        <v>2382</v>
      </c>
      <c r="M856">
        <v>0</v>
      </c>
      <c r="O856" t="s">
        <v>2383</v>
      </c>
      <c r="P856" t="s">
        <v>2384</v>
      </c>
      <c r="Q856" t="s">
        <v>2591</v>
      </c>
      <c r="R856" t="s">
        <v>2596</v>
      </c>
    </row>
    <row r="857" spans="1:18" hidden="1" x14ac:dyDescent="0.4">
      <c r="A857" t="s">
        <v>873</v>
      </c>
      <c r="B857" t="s">
        <v>2055</v>
      </c>
      <c r="C857">
        <v>0</v>
      </c>
      <c r="D857">
        <v>0</v>
      </c>
      <c r="E857">
        <v>0</v>
      </c>
      <c r="F857">
        <v>0</v>
      </c>
      <c r="G857">
        <v>860</v>
      </c>
      <c r="H857">
        <v>0</v>
      </c>
      <c r="I857">
        <v>1000</v>
      </c>
      <c r="J857">
        <v>860</v>
      </c>
      <c r="K857">
        <v>0</v>
      </c>
      <c r="L857" t="s">
        <v>2382</v>
      </c>
      <c r="M857">
        <v>0</v>
      </c>
      <c r="O857" t="s">
        <v>2383</v>
      </c>
      <c r="P857" t="s">
        <v>2384</v>
      </c>
      <c r="Q857" t="s">
        <v>2591</v>
      </c>
      <c r="R857" t="s">
        <v>2596</v>
      </c>
    </row>
    <row r="858" spans="1:18" hidden="1" x14ac:dyDescent="0.4">
      <c r="A858" t="s">
        <v>874</v>
      </c>
      <c r="B858" t="s">
        <v>2056</v>
      </c>
      <c r="C858">
        <v>0</v>
      </c>
      <c r="D858">
        <v>0</v>
      </c>
      <c r="E858">
        <v>0</v>
      </c>
      <c r="F858">
        <v>0</v>
      </c>
      <c r="G858">
        <v>800</v>
      </c>
      <c r="H858">
        <v>0</v>
      </c>
      <c r="I858">
        <v>1000</v>
      </c>
      <c r="J858">
        <v>800</v>
      </c>
      <c r="K858">
        <v>0</v>
      </c>
      <c r="L858" t="s">
        <v>2382</v>
      </c>
      <c r="M858">
        <v>0</v>
      </c>
      <c r="O858" t="s">
        <v>2383</v>
      </c>
      <c r="P858" t="s">
        <v>2384</v>
      </c>
      <c r="Q858" t="s">
        <v>2591</v>
      </c>
      <c r="R858" t="s">
        <v>2596</v>
      </c>
    </row>
    <row r="859" spans="1:18" hidden="1" x14ac:dyDescent="0.4">
      <c r="A859" t="s">
        <v>875</v>
      </c>
      <c r="B859" t="s">
        <v>2057</v>
      </c>
      <c r="C859">
        <v>0</v>
      </c>
      <c r="D859">
        <v>0</v>
      </c>
      <c r="E859">
        <v>0</v>
      </c>
      <c r="F859">
        <v>0</v>
      </c>
      <c r="G859">
        <v>900</v>
      </c>
      <c r="H859">
        <v>0</v>
      </c>
      <c r="I859">
        <v>1000</v>
      </c>
      <c r="J859">
        <v>900</v>
      </c>
      <c r="K859">
        <v>0</v>
      </c>
      <c r="L859" t="s">
        <v>2382</v>
      </c>
      <c r="M859">
        <v>0</v>
      </c>
      <c r="O859" t="s">
        <v>2383</v>
      </c>
      <c r="P859" t="s">
        <v>2384</v>
      </c>
      <c r="Q859" t="s">
        <v>2591</v>
      </c>
      <c r="R859" t="s">
        <v>2596</v>
      </c>
    </row>
    <row r="860" spans="1:18" hidden="1" x14ac:dyDescent="0.4">
      <c r="A860" t="s">
        <v>876</v>
      </c>
      <c r="B860" t="s">
        <v>2058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2382</v>
      </c>
      <c r="M860">
        <v>0</v>
      </c>
      <c r="O860" t="s">
        <v>2383</v>
      </c>
      <c r="P860" t="s">
        <v>2384</v>
      </c>
      <c r="Q860" t="s">
        <v>2591</v>
      </c>
      <c r="R860" t="s">
        <v>2596</v>
      </c>
    </row>
    <row r="861" spans="1:18" hidden="1" x14ac:dyDescent="0.4">
      <c r="A861" t="s">
        <v>877</v>
      </c>
      <c r="B861" t="s">
        <v>2059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2382</v>
      </c>
      <c r="M861">
        <v>0</v>
      </c>
      <c r="O861" t="s">
        <v>2383</v>
      </c>
      <c r="P861" t="s">
        <v>2384</v>
      </c>
      <c r="Q861" t="s">
        <v>2591</v>
      </c>
      <c r="R861" t="s">
        <v>2596</v>
      </c>
    </row>
    <row r="862" spans="1:18" hidden="1" x14ac:dyDescent="0.4">
      <c r="A862" t="s">
        <v>878</v>
      </c>
      <c r="B862" t="s">
        <v>2060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 t="s">
        <v>2382</v>
      </c>
      <c r="M862">
        <v>0</v>
      </c>
      <c r="O862" t="s">
        <v>2383</v>
      </c>
      <c r="P862" t="s">
        <v>2384</v>
      </c>
      <c r="Q862" t="s">
        <v>2591</v>
      </c>
      <c r="R862" t="s">
        <v>2596</v>
      </c>
    </row>
    <row r="863" spans="1:18" hidden="1" x14ac:dyDescent="0.4">
      <c r="A863" t="s">
        <v>879</v>
      </c>
      <c r="B863" t="s">
        <v>2061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t="s">
        <v>2382</v>
      </c>
      <c r="M863">
        <v>0</v>
      </c>
      <c r="O863" t="s">
        <v>2383</v>
      </c>
      <c r="P863" t="s">
        <v>2384</v>
      </c>
      <c r="Q863" t="s">
        <v>2591</v>
      </c>
      <c r="R863" t="s">
        <v>2596</v>
      </c>
    </row>
    <row r="864" spans="1:18" hidden="1" x14ac:dyDescent="0.4">
      <c r="A864" t="s">
        <v>880</v>
      </c>
      <c r="B864" t="s">
        <v>2062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 t="s">
        <v>2382</v>
      </c>
      <c r="M864">
        <v>0</v>
      </c>
      <c r="O864" t="s">
        <v>2383</v>
      </c>
      <c r="P864" t="s">
        <v>2384</v>
      </c>
      <c r="Q864" t="s">
        <v>2591</v>
      </c>
      <c r="R864" t="s">
        <v>2596</v>
      </c>
    </row>
    <row r="865" spans="1:19" hidden="1" x14ac:dyDescent="0.4">
      <c r="A865" t="s">
        <v>881</v>
      </c>
      <c r="B865" t="s">
        <v>2063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 t="s">
        <v>2382</v>
      </c>
      <c r="M865">
        <v>0</v>
      </c>
      <c r="O865" t="s">
        <v>2383</v>
      </c>
      <c r="P865" t="s">
        <v>2384</v>
      </c>
      <c r="Q865" t="s">
        <v>2591</v>
      </c>
      <c r="R865" t="s">
        <v>2596</v>
      </c>
    </row>
    <row r="866" spans="1:19" hidden="1" x14ac:dyDescent="0.4">
      <c r="A866" t="s">
        <v>882</v>
      </c>
      <c r="B866" t="s">
        <v>2064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">
        <v>2382</v>
      </c>
      <c r="M866">
        <v>0</v>
      </c>
      <c r="O866" t="s">
        <v>2383</v>
      </c>
      <c r="P866" t="s">
        <v>2384</v>
      </c>
      <c r="Q866" t="s">
        <v>2591</v>
      </c>
      <c r="R866" t="s">
        <v>2596</v>
      </c>
    </row>
    <row r="867" spans="1:19" hidden="1" x14ac:dyDescent="0.4">
      <c r="A867" t="s">
        <v>883</v>
      </c>
      <c r="B867" t="s">
        <v>2065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 t="s">
        <v>2382</v>
      </c>
      <c r="M867">
        <v>0</v>
      </c>
      <c r="O867" t="s">
        <v>2383</v>
      </c>
      <c r="P867" t="s">
        <v>2384</v>
      </c>
      <c r="Q867" t="s">
        <v>2591</v>
      </c>
      <c r="R867" t="s">
        <v>2596</v>
      </c>
    </row>
    <row r="868" spans="1:19" hidden="1" x14ac:dyDescent="0.4">
      <c r="A868" t="s">
        <v>884</v>
      </c>
      <c r="B868" t="s">
        <v>2066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 t="s">
        <v>2382</v>
      </c>
      <c r="M868">
        <v>0</v>
      </c>
      <c r="O868" t="s">
        <v>2383</v>
      </c>
      <c r="P868" t="s">
        <v>2384</v>
      </c>
      <c r="Q868" t="s">
        <v>2591</v>
      </c>
      <c r="R868" t="s">
        <v>2596</v>
      </c>
    </row>
    <row r="869" spans="1:19" hidden="1" x14ac:dyDescent="0.4">
      <c r="A869" t="s">
        <v>885</v>
      </c>
      <c r="B869" t="s">
        <v>2067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 t="s">
        <v>2382</v>
      </c>
      <c r="M869">
        <v>0</v>
      </c>
      <c r="O869" t="s">
        <v>2383</v>
      </c>
      <c r="P869" t="s">
        <v>2384</v>
      </c>
      <c r="Q869" t="s">
        <v>2591</v>
      </c>
      <c r="R869" t="s">
        <v>2596</v>
      </c>
    </row>
    <row r="870" spans="1:19" hidden="1" x14ac:dyDescent="0.4">
      <c r="A870" t="s">
        <v>886</v>
      </c>
      <c r="B870" t="s">
        <v>2068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s">
        <v>2382</v>
      </c>
      <c r="M870">
        <v>0</v>
      </c>
      <c r="O870" t="s">
        <v>2383</v>
      </c>
      <c r="P870" t="s">
        <v>2384</v>
      </c>
      <c r="Q870" t="s">
        <v>2591</v>
      </c>
      <c r="R870" t="s">
        <v>2596</v>
      </c>
    </row>
    <row r="871" spans="1:19" hidden="1" x14ac:dyDescent="0.4">
      <c r="A871" t="s">
        <v>887</v>
      </c>
      <c r="B871" t="s">
        <v>2069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 t="s">
        <v>2382</v>
      </c>
      <c r="M871">
        <v>0</v>
      </c>
      <c r="O871" t="s">
        <v>2383</v>
      </c>
      <c r="P871" t="s">
        <v>2384</v>
      </c>
      <c r="Q871" t="s">
        <v>2591</v>
      </c>
      <c r="R871" t="s">
        <v>2596</v>
      </c>
    </row>
    <row r="872" spans="1:19" hidden="1" x14ac:dyDescent="0.4">
      <c r="A872" t="s">
        <v>888</v>
      </c>
      <c r="B872" t="s">
        <v>2070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2382</v>
      </c>
      <c r="M872">
        <v>0</v>
      </c>
      <c r="O872" t="s">
        <v>2383</v>
      </c>
      <c r="P872" t="s">
        <v>2384</v>
      </c>
      <c r="Q872" t="s">
        <v>2591</v>
      </c>
      <c r="R872" t="s">
        <v>2596</v>
      </c>
    </row>
    <row r="873" spans="1:19" hidden="1" x14ac:dyDescent="0.4">
      <c r="A873" t="s">
        <v>889</v>
      </c>
      <c r="B873" t="s">
        <v>2071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50448</v>
      </c>
      <c r="I873">
        <v>50448</v>
      </c>
      <c r="J873">
        <v>50448</v>
      </c>
      <c r="K873">
        <v>0</v>
      </c>
      <c r="L873" t="s">
        <v>2382</v>
      </c>
      <c r="M873">
        <v>0</v>
      </c>
      <c r="O873" t="s">
        <v>2383</v>
      </c>
      <c r="P873" t="s">
        <v>2384</v>
      </c>
      <c r="Q873" t="s">
        <v>2591</v>
      </c>
      <c r="R873" t="s">
        <v>2596</v>
      </c>
    </row>
    <row r="874" spans="1:19" hidden="1" x14ac:dyDescent="0.4">
      <c r="A874" t="s">
        <v>890</v>
      </c>
      <c r="B874" t="s">
        <v>2072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9360</v>
      </c>
      <c r="I874">
        <v>9360</v>
      </c>
      <c r="J874">
        <v>9360</v>
      </c>
      <c r="K874">
        <v>0</v>
      </c>
      <c r="L874" t="s">
        <v>2382</v>
      </c>
      <c r="M874">
        <v>0</v>
      </c>
      <c r="O874" t="s">
        <v>2383</v>
      </c>
      <c r="P874" t="s">
        <v>2384</v>
      </c>
      <c r="Q874" t="s">
        <v>2591</v>
      </c>
      <c r="R874" t="s">
        <v>2596</v>
      </c>
    </row>
    <row r="875" spans="1:19" hidden="1" x14ac:dyDescent="0.4">
      <c r="A875" t="s">
        <v>891</v>
      </c>
      <c r="B875" t="s">
        <v>2073</v>
      </c>
      <c r="C875">
        <v>0</v>
      </c>
      <c r="D875">
        <v>0</v>
      </c>
      <c r="E875">
        <v>0</v>
      </c>
      <c r="F875">
        <v>0</v>
      </c>
      <c r="G875">
        <v>107</v>
      </c>
      <c r="H875">
        <v>0</v>
      </c>
      <c r="I875">
        <v>525</v>
      </c>
      <c r="J875">
        <v>107</v>
      </c>
      <c r="K875">
        <v>0</v>
      </c>
      <c r="L875" t="s">
        <v>2382</v>
      </c>
      <c r="M875">
        <v>0</v>
      </c>
      <c r="O875" t="s">
        <v>2383</v>
      </c>
      <c r="P875" t="s">
        <v>2384</v>
      </c>
      <c r="Q875" t="s">
        <v>2591</v>
      </c>
      <c r="R875" t="s">
        <v>2596</v>
      </c>
    </row>
    <row r="876" spans="1:19" hidden="1" x14ac:dyDescent="0.4">
      <c r="A876" t="s">
        <v>892</v>
      </c>
      <c r="B876" t="s">
        <v>2074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2382</v>
      </c>
      <c r="M876">
        <v>0</v>
      </c>
      <c r="O876" t="s">
        <v>2383</v>
      </c>
      <c r="P876" t="s">
        <v>2384</v>
      </c>
      <c r="Q876" t="s">
        <v>2591</v>
      </c>
      <c r="R876" t="s">
        <v>2596</v>
      </c>
    </row>
    <row r="877" spans="1:19" hidden="1" x14ac:dyDescent="0.4">
      <c r="A877" t="s">
        <v>893</v>
      </c>
      <c r="B877" t="s">
        <v>2075</v>
      </c>
      <c r="C877">
        <v>11.333</v>
      </c>
      <c r="D877">
        <v>0</v>
      </c>
      <c r="E877">
        <v>35.295155739874701</v>
      </c>
      <c r="F877">
        <v>0</v>
      </c>
      <c r="G877">
        <v>72</v>
      </c>
      <c r="H877">
        <v>0</v>
      </c>
      <c r="I877">
        <v>72</v>
      </c>
      <c r="J877">
        <v>72</v>
      </c>
      <c r="K877">
        <v>4</v>
      </c>
      <c r="L877" t="s">
        <v>2382</v>
      </c>
      <c r="M877">
        <v>0.5714285714285714</v>
      </c>
      <c r="N877">
        <v>126</v>
      </c>
      <c r="O877">
        <v>126</v>
      </c>
      <c r="P877" t="s">
        <v>2423</v>
      </c>
      <c r="Q877" t="s">
        <v>2592</v>
      </c>
      <c r="R877" t="s">
        <v>2594</v>
      </c>
    </row>
    <row r="878" spans="1:19" x14ac:dyDescent="0.4">
      <c r="A878" s="192" t="s">
        <v>1195</v>
      </c>
      <c r="B878" s="3" t="s">
        <v>2356</v>
      </c>
      <c r="C878" s="5">
        <v>4</v>
      </c>
      <c r="D878" s="5">
        <v>0</v>
      </c>
      <c r="E878" s="5">
        <v>800</v>
      </c>
      <c r="F878" s="5">
        <v>0</v>
      </c>
      <c r="G878" s="5">
        <v>111</v>
      </c>
      <c r="H878" s="5">
        <v>0</v>
      </c>
      <c r="I878" s="5">
        <v>111</v>
      </c>
      <c r="J878" s="5">
        <v>111</v>
      </c>
      <c r="K878" s="5">
        <v>32</v>
      </c>
      <c r="L878" s="5" t="s">
        <v>2382</v>
      </c>
      <c r="M878" s="6">
        <v>4.5714285714285712</v>
      </c>
      <c r="N878" s="6">
        <v>24.28125</v>
      </c>
      <c r="O878" s="5">
        <v>24.28125</v>
      </c>
      <c r="P878" s="4" t="s">
        <v>2588</v>
      </c>
      <c r="Q878" s="3" t="s">
        <v>2593</v>
      </c>
      <c r="R878" s="3" t="s">
        <v>2597</v>
      </c>
      <c r="S878" t="e">
        <f>VLOOKUP(B878,Sheet3!B:N,14,FALSE)</f>
        <v>#N/A</v>
      </c>
    </row>
    <row r="879" spans="1:19" hidden="1" x14ac:dyDescent="0.4">
      <c r="A879" t="s">
        <v>895</v>
      </c>
      <c r="B879" t="s">
        <v>2077</v>
      </c>
      <c r="C879">
        <v>0</v>
      </c>
      <c r="D879">
        <v>5509.3821544215843</v>
      </c>
      <c r="E879">
        <v>0</v>
      </c>
      <c r="F879">
        <v>0</v>
      </c>
      <c r="G879">
        <v>540</v>
      </c>
      <c r="H879">
        <v>0</v>
      </c>
      <c r="I879">
        <v>3890</v>
      </c>
      <c r="J879">
        <v>540</v>
      </c>
      <c r="K879">
        <v>31</v>
      </c>
      <c r="L879">
        <v>9.8014620308489606E-2</v>
      </c>
      <c r="M879">
        <v>4.4285714285714288</v>
      </c>
      <c r="N879">
        <v>121.9354838709677</v>
      </c>
      <c r="O879">
        <v>878.38709677419354</v>
      </c>
      <c r="P879" t="s">
        <v>2525</v>
      </c>
      <c r="Q879" t="s">
        <v>2592</v>
      </c>
      <c r="R879" t="s">
        <v>2594</v>
      </c>
    </row>
    <row r="880" spans="1:19" hidden="1" x14ac:dyDescent="0.4">
      <c r="A880" t="s">
        <v>896</v>
      </c>
      <c r="B880" t="s">
        <v>2078</v>
      </c>
      <c r="C880">
        <v>0</v>
      </c>
      <c r="D880">
        <v>3221.3403271921079</v>
      </c>
      <c r="E880">
        <v>0</v>
      </c>
      <c r="F880">
        <v>0</v>
      </c>
      <c r="G880">
        <v>70</v>
      </c>
      <c r="H880">
        <v>0</v>
      </c>
      <c r="I880">
        <v>2362</v>
      </c>
      <c r="J880">
        <v>70</v>
      </c>
      <c r="K880">
        <v>0</v>
      </c>
      <c r="L880">
        <v>2.173008527199476E-2</v>
      </c>
      <c r="M880">
        <v>0</v>
      </c>
      <c r="O880" t="s">
        <v>2383</v>
      </c>
      <c r="P880" t="s">
        <v>2384</v>
      </c>
      <c r="Q880" t="s">
        <v>2591</v>
      </c>
      <c r="R880" t="s">
        <v>2596</v>
      </c>
    </row>
    <row r="881" spans="1:18" hidden="1" x14ac:dyDescent="0.4">
      <c r="A881" t="s">
        <v>897</v>
      </c>
      <c r="B881" t="s">
        <v>2079</v>
      </c>
      <c r="C881">
        <v>0</v>
      </c>
      <c r="D881">
        <v>31230.990386979149</v>
      </c>
      <c r="E881">
        <v>0</v>
      </c>
      <c r="F881">
        <v>0</v>
      </c>
      <c r="G881">
        <v>124</v>
      </c>
      <c r="H881">
        <v>0</v>
      </c>
      <c r="I881">
        <v>3083</v>
      </c>
      <c r="J881">
        <v>124</v>
      </c>
      <c r="K881">
        <v>5</v>
      </c>
      <c r="L881">
        <v>3.9704152338280686E-3</v>
      </c>
      <c r="M881">
        <v>0.7142857142857143</v>
      </c>
      <c r="N881">
        <v>173.6</v>
      </c>
      <c r="O881">
        <v>4316.2</v>
      </c>
      <c r="P881" t="s">
        <v>2526</v>
      </c>
      <c r="Q881" t="s">
        <v>2592</v>
      </c>
      <c r="R881" t="s">
        <v>2594</v>
      </c>
    </row>
    <row r="882" spans="1:18" hidden="1" x14ac:dyDescent="0.4">
      <c r="A882" t="s">
        <v>898</v>
      </c>
      <c r="B882" t="s">
        <v>2080</v>
      </c>
      <c r="C882">
        <v>0</v>
      </c>
      <c r="D882">
        <v>3188.384111203246</v>
      </c>
      <c r="E882">
        <v>0</v>
      </c>
      <c r="F882">
        <v>0</v>
      </c>
      <c r="G882">
        <v>24322</v>
      </c>
      <c r="H882">
        <v>0</v>
      </c>
      <c r="I882">
        <v>27366</v>
      </c>
      <c r="J882">
        <v>24322</v>
      </c>
      <c r="K882">
        <v>3</v>
      </c>
      <c r="L882">
        <v>7.628315520246792</v>
      </c>
      <c r="M882">
        <v>0.42857142857142849</v>
      </c>
      <c r="N882">
        <v>56751.333333333343</v>
      </c>
      <c r="O882">
        <v>63854</v>
      </c>
      <c r="P882" t="s">
        <v>2527</v>
      </c>
      <c r="Q882" t="s">
        <v>2592</v>
      </c>
      <c r="R882" t="s">
        <v>2594</v>
      </c>
    </row>
    <row r="883" spans="1:18" hidden="1" x14ac:dyDescent="0.4">
      <c r="A883" t="s">
        <v>899</v>
      </c>
      <c r="B883" t="s">
        <v>2081</v>
      </c>
      <c r="C883">
        <v>0</v>
      </c>
      <c r="D883">
        <v>3329.5128829028959</v>
      </c>
      <c r="E883">
        <v>0</v>
      </c>
      <c r="F883">
        <v>0</v>
      </c>
      <c r="G883">
        <v>12261</v>
      </c>
      <c r="H883">
        <v>0</v>
      </c>
      <c r="I883">
        <v>14301</v>
      </c>
      <c r="J883">
        <v>12261</v>
      </c>
      <c r="K883">
        <v>0</v>
      </c>
      <c r="L883">
        <v>3.6825206662993981</v>
      </c>
      <c r="M883">
        <v>0</v>
      </c>
      <c r="O883" t="s">
        <v>2383</v>
      </c>
      <c r="P883" t="s">
        <v>2384</v>
      </c>
      <c r="Q883" t="s">
        <v>2591</v>
      </c>
      <c r="R883" t="s">
        <v>2596</v>
      </c>
    </row>
    <row r="884" spans="1:18" hidden="1" x14ac:dyDescent="0.4">
      <c r="A884" t="s">
        <v>900</v>
      </c>
      <c r="B884" t="s">
        <v>2082</v>
      </c>
      <c r="C884">
        <v>0</v>
      </c>
      <c r="D884">
        <v>12497.698953561719</v>
      </c>
      <c r="E884">
        <v>0</v>
      </c>
      <c r="F884">
        <v>0</v>
      </c>
      <c r="G884">
        <v>11459</v>
      </c>
      <c r="H884">
        <v>0</v>
      </c>
      <c r="I884">
        <v>13546</v>
      </c>
      <c r="J884">
        <v>11459</v>
      </c>
      <c r="K884">
        <v>21</v>
      </c>
      <c r="L884">
        <v>0.91688878429371146</v>
      </c>
      <c r="M884">
        <v>3</v>
      </c>
      <c r="N884">
        <v>3819.666666666667</v>
      </c>
      <c r="O884">
        <v>4515.333333333333</v>
      </c>
      <c r="P884" t="s">
        <v>2528</v>
      </c>
      <c r="Q884" t="s">
        <v>2592</v>
      </c>
      <c r="R884" t="s">
        <v>2594</v>
      </c>
    </row>
    <row r="885" spans="1:18" hidden="1" x14ac:dyDescent="0.4">
      <c r="A885" t="s">
        <v>901</v>
      </c>
      <c r="B885" t="s">
        <v>2083</v>
      </c>
      <c r="C885">
        <v>0</v>
      </c>
      <c r="D885">
        <v>1112.287554642269</v>
      </c>
      <c r="E885">
        <v>0</v>
      </c>
      <c r="F885">
        <v>0</v>
      </c>
      <c r="G885">
        <v>3684</v>
      </c>
      <c r="H885">
        <v>0</v>
      </c>
      <c r="I885">
        <v>3927</v>
      </c>
      <c r="J885">
        <v>3684</v>
      </c>
      <c r="K885">
        <v>0</v>
      </c>
      <c r="L885">
        <v>3.3120931584861961</v>
      </c>
      <c r="M885">
        <v>0</v>
      </c>
      <c r="O885" t="s">
        <v>2383</v>
      </c>
      <c r="P885" t="s">
        <v>2384</v>
      </c>
      <c r="Q885" t="s">
        <v>2591</v>
      </c>
      <c r="R885" t="s">
        <v>2596</v>
      </c>
    </row>
    <row r="886" spans="1:18" hidden="1" x14ac:dyDescent="0.4">
      <c r="A886" t="s">
        <v>902</v>
      </c>
      <c r="B886" t="s">
        <v>2084</v>
      </c>
      <c r="C886">
        <v>0</v>
      </c>
      <c r="D886">
        <v>1115.714628177509</v>
      </c>
      <c r="E886">
        <v>0</v>
      </c>
      <c r="F886">
        <v>0</v>
      </c>
      <c r="G886">
        <v>3751</v>
      </c>
      <c r="H886">
        <v>0</v>
      </c>
      <c r="I886">
        <v>4023</v>
      </c>
      <c r="J886">
        <v>3751</v>
      </c>
      <c r="K886">
        <v>0</v>
      </c>
      <c r="L886">
        <v>3.3619707990448799</v>
      </c>
      <c r="M886">
        <v>0</v>
      </c>
      <c r="O886" t="s">
        <v>2383</v>
      </c>
      <c r="P886" t="s">
        <v>2384</v>
      </c>
      <c r="Q886" t="s">
        <v>2591</v>
      </c>
      <c r="R886" t="s">
        <v>2596</v>
      </c>
    </row>
    <row r="887" spans="1:18" hidden="1" x14ac:dyDescent="0.4">
      <c r="A887" t="s">
        <v>903</v>
      </c>
      <c r="B887" t="s">
        <v>2085</v>
      </c>
      <c r="C887">
        <v>0</v>
      </c>
      <c r="D887">
        <v>4600.2495137815849</v>
      </c>
      <c r="E887">
        <v>0</v>
      </c>
      <c r="F887">
        <v>0</v>
      </c>
      <c r="G887">
        <v>7403</v>
      </c>
      <c r="H887">
        <v>0</v>
      </c>
      <c r="I887">
        <v>7697</v>
      </c>
      <c r="J887">
        <v>7403</v>
      </c>
      <c r="K887">
        <v>0</v>
      </c>
      <c r="L887">
        <v>1.6092605363734811</v>
      </c>
      <c r="M887">
        <v>0</v>
      </c>
      <c r="O887" t="s">
        <v>2383</v>
      </c>
      <c r="P887" t="s">
        <v>2384</v>
      </c>
      <c r="Q887" t="s">
        <v>2591</v>
      </c>
      <c r="R887" t="s">
        <v>2596</v>
      </c>
    </row>
    <row r="888" spans="1:18" hidden="1" x14ac:dyDescent="0.4">
      <c r="A888" t="s">
        <v>904</v>
      </c>
      <c r="B888" t="s">
        <v>2086</v>
      </c>
      <c r="C888">
        <v>0</v>
      </c>
      <c r="D888">
        <v>5226.3215609849067</v>
      </c>
      <c r="E888">
        <v>0</v>
      </c>
      <c r="F888">
        <v>0</v>
      </c>
      <c r="G888">
        <v>6131</v>
      </c>
      <c r="H888">
        <v>0</v>
      </c>
      <c r="I888">
        <v>6517</v>
      </c>
      <c r="J888">
        <v>6131</v>
      </c>
      <c r="K888">
        <v>0</v>
      </c>
      <c r="L888">
        <v>1.17310041650874</v>
      </c>
      <c r="M888">
        <v>0</v>
      </c>
      <c r="O888" t="s">
        <v>2383</v>
      </c>
      <c r="P888" t="s">
        <v>2384</v>
      </c>
      <c r="Q888" t="s">
        <v>2591</v>
      </c>
      <c r="R888" t="s">
        <v>2596</v>
      </c>
    </row>
    <row r="889" spans="1:18" hidden="1" x14ac:dyDescent="0.4">
      <c r="A889" t="s">
        <v>905</v>
      </c>
      <c r="B889" t="s">
        <v>2087</v>
      </c>
      <c r="C889">
        <v>0</v>
      </c>
      <c r="D889">
        <v>5224.5751092845376</v>
      </c>
      <c r="E889">
        <v>0</v>
      </c>
      <c r="F889">
        <v>0</v>
      </c>
      <c r="G889">
        <v>7829</v>
      </c>
      <c r="H889">
        <v>0</v>
      </c>
      <c r="I889">
        <v>8232</v>
      </c>
      <c r="J889">
        <v>7829</v>
      </c>
      <c r="K889">
        <v>0</v>
      </c>
      <c r="L889">
        <v>1.4984950615576691</v>
      </c>
      <c r="M889">
        <v>0</v>
      </c>
      <c r="O889" t="s">
        <v>2383</v>
      </c>
      <c r="P889" t="s">
        <v>2384</v>
      </c>
      <c r="Q889" t="s">
        <v>2591</v>
      </c>
      <c r="R889" t="s">
        <v>2596</v>
      </c>
    </row>
    <row r="890" spans="1:18" hidden="1" x14ac:dyDescent="0.4">
      <c r="A890" t="s">
        <v>906</v>
      </c>
      <c r="B890" t="s">
        <v>2088</v>
      </c>
      <c r="C890">
        <v>0</v>
      </c>
      <c r="D890">
        <v>1522.816726343126</v>
      </c>
      <c r="E890">
        <v>0</v>
      </c>
      <c r="F890">
        <v>0</v>
      </c>
      <c r="G890">
        <v>4354</v>
      </c>
      <c r="H890">
        <v>0</v>
      </c>
      <c r="I890">
        <v>4544</v>
      </c>
      <c r="J890">
        <v>4354</v>
      </c>
      <c r="K890">
        <v>0</v>
      </c>
      <c r="L890">
        <v>2.8591753194461189</v>
      </c>
      <c r="M890">
        <v>0</v>
      </c>
      <c r="O890" t="s">
        <v>2383</v>
      </c>
      <c r="P890" t="s">
        <v>2384</v>
      </c>
      <c r="Q890" t="s">
        <v>2591</v>
      </c>
      <c r="R890" t="s">
        <v>2596</v>
      </c>
    </row>
    <row r="891" spans="1:18" hidden="1" x14ac:dyDescent="0.4">
      <c r="A891" t="s">
        <v>907</v>
      </c>
      <c r="B891" t="s">
        <v>2089</v>
      </c>
      <c r="C891">
        <v>0</v>
      </c>
      <c r="D891">
        <v>1248.651191005905</v>
      </c>
      <c r="E891">
        <v>0</v>
      </c>
      <c r="F891">
        <v>0</v>
      </c>
      <c r="G891">
        <v>3259</v>
      </c>
      <c r="H891">
        <v>0</v>
      </c>
      <c r="I891">
        <v>3527</v>
      </c>
      <c r="J891">
        <v>3259</v>
      </c>
      <c r="K891">
        <v>0</v>
      </c>
      <c r="L891">
        <v>2.6100163308013751</v>
      </c>
      <c r="M891">
        <v>0</v>
      </c>
      <c r="O891" t="s">
        <v>2383</v>
      </c>
      <c r="P891" t="s">
        <v>2384</v>
      </c>
      <c r="Q891" t="s">
        <v>2591</v>
      </c>
      <c r="R891" t="s">
        <v>2596</v>
      </c>
    </row>
    <row r="892" spans="1:18" hidden="1" x14ac:dyDescent="0.4">
      <c r="A892" t="s">
        <v>908</v>
      </c>
      <c r="B892" t="s">
        <v>2090</v>
      </c>
      <c r="C892">
        <v>0</v>
      </c>
      <c r="D892">
        <v>760.68923186658913</v>
      </c>
      <c r="E892">
        <v>0</v>
      </c>
      <c r="F892">
        <v>0</v>
      </c>
      <c r="G892">
        <v>4055</v>
      </c>
      <c r="H892">
        <v>0</v>
      </c>
      <c r="I892">
        <v>4367</v>
      </c>
      <c r="J892">
        <v>4055</v>
      </c>
      <c r="K892">
        <v>0</v>
      </c>
      <c r="L892">
        <v>5.3306919963225834</v>
      </c>
      <c r="M892">
        <v>0</v>
      </c>
      <c r="O892" t="s">
        <v>2383</v>
      </c>
      <c r="P892" t="s">
        <v>2384</v>
      </c>
      <c r="Q892" t="s">
        <v>2591</v>
      </c>
      <c r="R892" t="s">
        <v>2596</v>
      </c>
    </row>
    <row r="893" spans="1:18" hidden="1" x14ac:dyDescent="0.4">
      <c r="A893" t="s">
        <v>909</v>
      </c>
      <c r="B893" t="s">
        <v>2091</v>
      </c>
      <c r="C893">
        <v>0</v>
      </c>
      <c r="D893">
        <v>584.89007047874907</v>
      </c>
      <c r="E893">
        <v>0</v>
      </c>
      <c r="F893">
        <v>0</v>
      </c>
      <c r="G893">
        <v>4285</v>
      </c>
      <c r="H893">
        <v>0</v>
      </c>
      <c r="I893">
        <v>4546</v>
      </c>
      <c r="J893">
        <v>4285</v>
      </c>
      <c r="K893">
        <v>0</v>
      </c>
      <c r="L893">
        <v>7.3261630112691201</v>
      </c>
      <c r="M893">
        <v>0</v>
      </c>
      <c r="O893" t="s">
        <v>2383</v>
      </c>
      <c r="P893" t="s">
        <v>2384</v>
      </c>
      <c r="Q893" t="s">
        <v>2591</v>
      </c>
      <c r="R893" t="s">
        <v>2596</v>
      </c>
    </row>
    <row r="894" spans="1:18" hidden="1" x14ac:dyDescent="0.4">
      <c r="A894" t="s">
        <v>910</v>
      </c>
      <c r="B894" t="s">
        <v>2092</v>
      </c>
      <c r="C894">
        <v>0</v>
      </c>
      <c r="D894">
        <v>584.89007047874907</v>
      </c>
      <c r="E894">
        <v>0</v>
      </c>
      <c r="F894">
        <v>0</v>
      </c>
      <c r="G894">
        <v>2045</v>
      </c>
      <c r="H894">
        <v>0</v>
      </c>
      <c r="I894">
        <v>2310</v>
      </c>
      <c r="J894">
        <v>2045</v>
      </c>
      <c r="K894">
        <v>0</v>
      </c>
      <c r="L894">
        <v>3.4963835141296031</v>
      </c>
      <c r="M894">
        <v>0</v>
      </c>
      <c r="O894" t="s">
        <v>2383</v>
      </c>
      <c r="P894" t="s">
        <v>2384</v>
      </c>
      <c r="Q894" t="s">
        <v>2591</v>
      </c>
      <c r="R894" t="s">
        <v>2596</v>
      </c>
    </row>
    <row r="895" spans="1:18" hidden="1" x14ac:dyDescent="0.4">
      <c r="A895" t="s">
        <v>911</v>
      </c>
      <c r="B895" t="s">
        <v>2093</v>
      </c>
      <c r="C895">
        <v>0</v>
      </c>
      <c r="D895">
        <v>221.27659574468089</v>
      </c>
      <c r="E895">
        <v>0</v>
      </c>
      <c r="F895">
        <v>0.45192307692307693</v>
      </c>
      <c r="G895">
        <v>9724</v>
      </c>
      <c r="H895">
        <v>0</v>
      </c>
      <c r="I895">
        <v>10473</v>
      </c>
      <c r="J895">
        <v>9724</v>
      </c>
      <c r="K895">
        <v>1</v>
      </c>
      <c r="L895">
        <v>43.945</v>
      </c>
      <c r="M895">
        <v>0.14285714285714279</v>
      </c>
      <c r="N895">
        <v>68068</v>
      </c>
      <c r="O895">
        <v>73311</v>
      </c>
      <c r="P895" t="s">
        <v>2529</v>
      </c>
      <c r="Q895" t="s">
        <v>2592</v>
      </c>
      <c r="R895" t="s">
        <v>2594</v>
      </c>
    </row>
    <row r="896" spans="1:18" hidden="1" x14ac:dyDescent="0.4">
      <c r="A896" t="s">
        <v>912</v>
      </c>
      <c r="B896" t="s">
        <v>2094</v>
      </c>
      <c r="C896">
        <v>0</v>
      </c>
      <c r="D896">
        <v>634.16470864712539</v>
      </c>
      <c r="E896">
        <v>0</v>
      </c>
      <c r="F896">
        <v>15.6110863077194</v>
      </c>
      <c r="G896">
        <v>446</v>
      </c>
      <c r="H896">
        <v>11630</v>
      </c>
      <c r="I896">
        <v>12633</v>
      </c>
      <c r="J896">
        <v>12076</v>
      </c>
      <c r="K896">
        <v>99</v>
      </c>
      <c r="L896">
        <v>19.04237154060802</v>
      </c>
      <c r="M896">
        <v>14.142857142857141</v>
      </c>
      <c r="N896">
        <v>853.85858585858591</v>
      </c>
      <c r="O896">
        <v>893.24242424242425</v>
      </c>
      <c r="P896" t="s">
        <v>2530</v>
      </c>
      <c r="Q896" t="s">
        <v>2592</v>
      </c>
      <c r="R896" t="s">
        <v>2594</v>
      </c>
    </row>
    <row r="897" spans="1:19" hidden="1" x14ac:dyDescent="0.4">
      <c r="A897" t="s">
        <v>913</v>
      </c>
      <c r="B897" t="s">
        <v>1743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2382</v>
      </c>
      <c r="M897">
        <v>0</v>
      </c>
      <c r="O897" t="s">
        <v>2383</v>
      </c>
      <c r="P897" t="s">
        <v>2384</v>
      </c>
      <c r="Q897" t="s">
        <v>2591</v>
      </c>
      <c r="R897" t="s">
        <v>2596</v>
      </c>
    </row>
    <row r="898" spans="1:19" hidden="1" x14ac:dyDescent="0.4">
      <c r="A898" t="s">
        <v>914</v>
      </c>
      <c r="B898" t="s">
        <v>2095</v>
      </c>
      <c r="C898">
        <v>0</v>
      </c>
      <c r="D898">
        <v>169.3808411263775</v>
      </c>
      <c r="E898">
        <v>0</v>
      </c>
      <c r="F898">
        <v>33.061590453561152</v>
      </c>
      <c r="G898">
        <v>3376</v>
      </c>
      <c r="H898">
        <v>0</v>
      </c>
      <c r="I898">
        <v>3459</v>
      </c>
      <c r="J898">
        <v>3376</v>
      </c>
      <c r="K898">
        <v>56</v>
      </c>
      <c r="L898">
        <v>19.931415959146872</v>
      </c>
      <c r="M898">
        <v>8</v>
      </c>
      <c r="N898">
        <v>422</v>
      </c>
      <c r="O898">
        <v>432.375</v>
      </c>
      <c r="P898" t="s">
        <v>2531</v>
      </c>
      <c r="Q898" t="s">
        <v>2592</v>
      </c>
      <c r="R898" t="s">
        <v>2594</v>
      </c>
    </row>
    <row r="899" spans="1:19" hidden="1" x14ac:dyDescent="0.4">
      <c r="A899" t="s">
        <v>915</v>
      </c>
      <c r="B899" t="s">
        <v>1743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2382</v>
      </c>
      <c r="M899">
        <v>0</v>
      </c>
      <c r="O899" t="s">
        <v>2383</v>
      </c>
      <c r="P899" t="s">
        <v>2384</v>
      </c>
      <c r="Q899" t="s">
        <v>2591</v>
      </c>
      <c r="R899" t="s">
        <v>2596</v>
      </c>
    </row>
    <row r="900" spans="1:19" hidden="1" x14ac:dyDescent="0.4">
      <c r="A900" t="s">
        <v>916</v>
      </c>
      <c r="B900" t="s">
        <v>2096</v>
      </c>
      <c r="C900">
        <v>0</v>
      </c>
      <c r="D900">
        <v>3459.2790725995201</v>
      </c>
      <c r="E900">
        <v>0</v>
      </c>
      <c r="F900">
        <v>19.281474145385271</v>
      </c>
      <c r="G900">
        <v>5716</v>
      </c>
      <c r="H900">
        <v>16586</v>
      </c>
      <c r="I900">
        <v>23914</v>
      </c>
      <c r="J900">
        <v>22302</v>
      </c>
      <c r="K900">
        <v>658</v>
      </c>
      <c r="L900">
        <v>6.4470080418348186</v>
      </c>
      <c r="M900">
        <v>94</v>
      </c>
      <c r="N900">
        <v>237.2553191489362</v>
      </c>
      <c r="O900">
        <v>254.40425531914889</v>
      </c>
      <c r="P900" t="s">
        <v>2532</v>
      </c>
      <c r="Q900" t="s">
        <v>2592</v>
      </c>
      <c r="R900" t="s">
        <v>2594</v>
      </c>
    </row>
    <row r="901" spans="1:19" hidden="1" x14ac:dyDescent="0.4">
      <c r="A901" t="s">
        <v>917</v>
      </c>
      <c r="B901" t="s">
        <v>2097</v>
      </c>
      <c r="C901">
        <v>0</v>
      </c>
      <c r="D901">
        <v>2285.4176868671261</v>
      </c>
      <c r="E901">
        <v>0</v>
      </c>
      <c r="F901">
        <v>48.743825096019222</v>
      </c>
      <c r="G901">
        <v>9742</v>
      </c>
      <c r="H901">
        <v>10378</v>
      </c>
      <c r="I901">
        <v>20534</v>
      </c>
      <c r="J901">
        <v>20120</v>
      </c>
      <c r="K901">
        <v>1095</v>
      </c>
      <c r="L901">
        <v>8.8036423782038309</v>
      </c>
      <c r="M901">
        <v>156.42857142857139</v>
      </c>
      <c r="N901">
        <v>128.62100456620999</v>
      </c>
      <c r="O901">
        <v>131.2675799086758</v>
      </c>
      <c r="P901" t="s">
        <v>2533</v>
      </c>
      <c r="Q901" t="s">
        <v>2592</v>
      </c>
      <c r="R901" t="s">
        <v>2594</v>
      </c>
    </row>
    <row r="902" spans="1:19" x14ac:dyDescent="0.4">
      <c r="A902" s="193" t="s">
        <v>756</v>
      </c>
      <c r="B902" s="3" t="s">
        <v>1942</v>
      </c>
      <c r="C902" s="5">
        <v>1008.333</v>
      </c>
      <c r="D902" s="5">
        <v>485.70845919482832</v>
      </c>
      <c r="E902" s="5">
        <v>88.8595335072838</v>
      </c>
      <c r="F902" s="5">
        <v>184.47280112957529</v>
      </c>
      <c r="G902" s="5">
        <v>3233</v>
      </c>
      <c r="H902" s="5">
        <v>0</v>
      </c>
      <c r="I902" s="5">
        <v>3233</v>
      </c>
      <c r="J902" s="5">
        <v>3233</v>
      </c>
      <c r="K902" s="5">
        <v>896</v>
      </c>
      <c r="L902" s="5">
        <v>6.6562563175437166</v>
      </c>
      <c r="M902" s="6">
        <v>128</v>
      </c>
      <c r="N902" s="6">
        <v>25.2578125</v>
      </c>
      <c r="O902" s="5">
        <v>25.2578125</v>
      </c>
      <c r="P902" s="4" t="s">
        <v>2442</v>
      </c>
      <c r="Q902" s="3" t="s">
        <v>2593</v>
      </c>
      <c r="R902" s="3" t="s">
        <v>2597</v>
      </c>
      <c r="S902" t="e">
        <f>VLOOKUP(B902,Sheet3!B:N,14,FALSE)</f>
        <v>#REF!</v>
      </c>
    </row>
    <row r="903" spans="1:19" hidden="1" x14ac:dyDescent="0.4">
      <c r="A903" t="s">
        <v>919</v>
      </c>
      <c r="B903" t="s">
        <v>2099</v>
      </c>
      <c r="C903">
        <v>0</v>
      </c>
      <c r="D903">
        <v>2.062229452281449</v>
      </c>
      <c r="E903">
        <v>0</v>
      </c>
      <c r="F903">
        <v>0</v>
      </c>
      <c r="G903">
        <v>7269</v>
      </c>
      <c r="H903">
        <v>0</v>
      </c>
      <c r="I903">
        <v>7269</v>
      </c>
      <c r="J903">
        <v>7269</v>
      </c>
      <c r="K903">
        <v>0</v>
      </c>
      <c r="L903">
        <v>3524.8260041860458</v>
      </c>
      <c r="M903">
        <v>0</v>
      </c>
      <c r="O903" t="s">
        <v>2383</v>
      </c>
      <c r="P903" t="s">
        <v>2384</v>
      </c>
      <c r="Q903" t="s">
        <v>2591</v>
      </c>
      <c r="R903" t="s">
        <v>2596</v>
      </c>
    </row>
    <row r="904" spans="1:19" hidden="1" x14ac:dyDescent="0.4">
      <c r="A904" t="s">
        <v>920</v>
      </c>
      <c r="B904" t="s">
        <v>2100</v>
      </c>
      <c r="C904">
        <v>0</v>
      </c>
      <c r="D904">
        <v>0</v>
      </c>
      <c r="E904">
        <v>0</v>
      </c>
      <c r="F904">
        <v>0</v>
      </c>
      <c r="G904">
        <v>44</v>
      </c>
      <c r="H904">
        <v>0</v>
      </c>
      <c r="I904">
        <v>51</v>
      </c>
      <c r="J904">
        <v>44</v>
      </c>
      <c r="K904">
        <v>0</v>
      </c>
      <c r="L904" t="s">
        <v>2382</v>
      </c>
      <c r="M904">
        <v>0</v>
      </c>
      <c r="O904" t="s">
        <v>2383</v>
      </c>
      <c r="P904" t="s">
        <v>2384</v>
      </c>
      <c r="Q904" t="s">
        <v>2591</v>
      </c>
      <c r="R904" t="s">
        <v>2596</v>
      </c>
    </row>
    <row r="905" spans="1:19" hidden="1" x14ac:dyDescent="0.4">
      <c r="A905" t="s">
        <v>921</v>
      </c>
      <c r="B905" t="s">
        <v>2101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 t="s">
        <v>2382</v>
      </c>
      <c r="M905">
        <v>0</v>
      </c>
      <c r="O905" t="s">
        <v>2383</v>
      </c>
      <c r="P905" t="s">
        <v>2384</v>
      </c>
      <c r="Q905" t="s">
        <v>2591</v>
      </c>
      <c r="R905" t="s">
        <v>2596</v>
      </c>
    </row>
    <row r="906" spans="1:19" hidden="1" x14ac:dyDescent="0.4">
      <c r="A906" t="s">
        <v>922</v>
      </c>
      <c r="B906" t="s">
        <v>2102</v>
      </c>
      <c r="C906">
        <v>20.667000000000002</v>
      </c>
      <c r="D906">
        <v>41.524742707492571</v>
      </c>
      <c r="E906">
        <v>29.031789809841769</v>
      </c>
      <c r="F906">
        <v>14.44921656050955</v>
      </c>
      <c r="G906">
        <v>410</v>
      </c>
      <c r="H906">
        <v>0</v>
      </c>
      <c r="I906">
        <v>410</v>
      </c>
      <c r="J906">
        <v>410</v>
      </c>
      <c r="K906">
        <v>6</v>
      </c>
      <c r="L906">
        <v>9.8736313163481952</v>
      </c>
      <c r="M906">
        <v>0.8571428571428571</v>
      </c>
      <c r="N906">
        <v>478.33333333333343</v>
      </c>
      <c r="O906">
        <v>478.33333333333343</v>
      </c>
      <c r="P906" t="s">
        <v>2534</v>
      </c>
      <c r="Q906" t="s">
        <v>2592</v>
      </c>
      <c r="R906" t="s">
        <v>2594</v>
      </c>
    </row>
    <row r="907" spans="1:19" hidden="1" x14ac:dyDescent="0.4">
      <c r="A907" t="s">
        <v>923</v>
      </c>
      <c r="B907" t="s">
        <v>2103</v>
      </c>
      <c r="C907">
        <v>15</v>
      </c>
      <c r="D907">
        <v>19.489079938172079</v>
      </c>
      <c r="E907">
        <v>46.666666666666657</v>
      </c>
      <c r="F907">
        <v>35.917549839228293</v>
      </c>
      <c r="G907">
        <v>624</v>
      </c>
      <c r="H907">
        <v>0</v>
      </c>
      <c r="I907">
        <v>624</v>
      </c>
      <c r="J907">
        <v>624</v>
      </c>
      <c r="K907">
        <v>7</v>
      </c>
      <c r="L907">
        <v>32.017930142397788</v>
      </c>
      <c r="M907">
        <v>1</v>
      </c>
      <c r="N907">
        <v>624</v>
      </c>
      <c r="O907">
        <v>624</v>
      </c>
      <c r="P907" t="s">
        <v>2535</v>
      </c>
      <c r="Q907" t="s">
        <v>2592</v>
      </c>
      <c r="R907" t="s">
        <v>2594</v>
      </c>
    </row>
    <row r="908" spans="1:19" hidden="1" x14ac:dyDescent="0.4">
      <c r="A908" t="s">
        <v>924</v>
      </c>
      <c r="B908" t="s">
        <v>2104</v>
      </c>
      <c r="C908">
        <v>0</v>
      </c>
      <c r="D908">
        <v>2772.537162708451</v>
      </c>
      <c r="E908">
        <v>0</v>
      </c>
      <c r="F908">
        <v>15.184647681646631</v>
      </c>
      <c r="G908">
        <v>696</v>
      </c>
      <c r="H908">
        <v>57580</v>
      </c>
      <c r="I908">
        <v>60322</v>
      </c>
      <c r="J908">
        <v>58276</v>
      </c>
      <c r="K908">
        <v>419</v>
      </c>
      <c r="L908">
        <v>21.01901492388691</v>
      </c>
      <c r="M908">
        <v>59.857142857142847</v>
      </c>
      <c r="N908">
        <v>973.58472553699289</v>
      </c>
      <c r="O908">
        <v>1007.766109785203</v>
      </c>
      <c r="P908" t="s">
        <v>2536</v>
      </c>
      <c r="Q908" t="s">
        <v>2592</v>
      </c>
      <c r="R908" t="s">
        <v>2594</v>
      </c>
    </row>
    <row r="909" spans="1:19" hidden="1" x14ac:dyDescent="0.4">
      <c r="A909" t="s">
        <v>925</v>
      </c>
      <c r="B909" t="s">
        <v>2105</v>
      </c>
      <c r="C909">
        <v>0</v>
      </c>
      <c r="D909">
        <v>1288.974556883722</v>
      </c>
      <c r="E909">
        <v>0</v>
      </c>
      <c r="F909">
        <v>36.463093665424338</v>
      </c>
      <c r="G909">
        <v>1021</v>
      </c>
      <c r="H909">
        <v>78340</v>
      </c>
      <c r="I909">
        <v>82757</v>
      </c>
      <c r="J909">
        <v>79361</v>
      </c>
      <c r="K909">
        <v>466</v>
      </c>
      <c r="L909">
        <v>61.569097369824277</v>
      </c>
      <c r="M909">
        <v>66.571428571428569</v>
      </c>
      <c r="N909">
        <v>1192.118025751073</v>
      </c>
      <c r="O909">
        <v>1243.130901287554</v>
      </c>
      <c r="P909" t="s">
        <v>2537</v>
      </c>
      <c r="Q909" t="s">
        <v>2592</v>
      </c>
      <c r="R909" t="s">
        <v>2594</v>
      </c>
    </row>
    <row r="910" spans="1:19" hidden="1" x14ac:dyDescent="0.4">
      <c r="A910" t="s">
        <v>926</v>
      </c>
      <c r="B910" t="s">
        <v>1743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2382</v>
      </c>
      <c r="M910">
        <v>0</v>
      </c>
      <c r="O910" t="s">
        <v>2383</v>
      </c>
      <c r="P910" t="s">
        <v>2384</v>
      </c>
      <c r="Q910" t="s">
        <v>2591</v>
      </c>
      <c r="R910" t="s">
        <v>2596</v>
      </c>
    </row>
    <row r="911" spans="1:19" hidden="1" x14ac:dyDescent="0.4">
      <c r="A911" t="s">
        <v>927</v>
      </c>
      <c r="B911" t="s">
        <v>2106</v>
      </c>
      <c r="C911">
        <v>71</v>
      </c>
      <c r="D911">
        <v>167.03224667826441</v>
      </c>
      <c r="E911">
        <v>38.028169014084497</v>
      </c>
      <c r="F911">
        <v>16.16454339622641</v>
      </c>
      <c r="G911">
        <v>273</v>
      </c>
      <c r="H911">
        <v>0</v>
      </c>
      <c r="I911">
        <v>273</v>
      </c>
      <c r="J911">
        <v>273</v>
      </c>
      <c r="K911">
        <v>27</v>
      </c>
      <c r="L911">
        <v>1.6344149433962261</v>
      </c>
      <c r="M911">
        <v>3.8571428571428572</v>
      </c>
      <c r="N911">
        <v>70.777777777777771</v>
      </c>
      <c r="O911">
        <v>70.777777777777771</v>
      </c>
      <c r="P911" t="s">
        <v>2472</v>
      </c>
      <c r="Q911" t="s">
        <v>2594</v>
      </c>
      <c r="R911" t="s">
        <v>2594</v>
      </c>
    </row>
    <row r="912" spans="1:19" hidden="1" x14ac:dyDescent="0.4">
      <c r="A912" t="s">
        <v>928</v>
      </c>
      <c r="B912" t="s">
        <v>2107</v>
      </c>
      <c r="C912">
        <v>19.332999999999998</v>
      </c>
      <c r="D912">
        <v>27.80752515870039</v>
      </c>
      <c r="E912">
        <v>20.69001189675684</v>
      </c>
      <c r="F912">
        <v>14.38459545454546</v>
      </c>
      <c r="G912">
        <v>163</v>
      </c>
      <c r="H912">
        <v>0</v>
      </c>
      <c r="I912">
        <v>163</v>
      </c>
      <c r="J912">
        <v>163</v>
      </c>
      <c r="K912">
        <v>4</v>
      </c>
      <c r="L912">
        <v>5.8617226477272739</v>
      </c>
      <c r="M912">
        <v>0.5714285714285714</v>
      </c>
      <c r="N912">
        <v>285.25</v>
      </c>
      <c r="O912">
        <v>285.25</v>
      </c>
      <c r="P912" t="s">
        <v>2538</v>
      </c>
      <c r="Q912" t="s">
        <v>2592</v>
      </c>
      <c r="R912" t="s">
        <v>2594</v>
      </c>
    </row>
    <row r="913" spans="1:18" hidden="1" x14ac:dyDescent="0.4">
      <c r="A913" t="s">
        <v>929</v>
      </c>
      <c r="B913" t="s">
        <v>2108</v>
      </c>
      <c r="C913">
        <v>0.33300000000000002</v>
      </c>
      <c r="D913">
        <v>0</v>
      </c>
      <c r="E913">
        <v>0</v>
      </c>
      <c r="F913">
        <v>0</v>
      </c>
      <c r="G913">
        <v>927</v>
      </c>
      <c r="H913">
        <v>0</v>
      </c>
      <c r="I913">
        <v>933</v>
      </c>
      <c r="J913">
        <v>927</v>
      </c>
      <c r="K913">
        <v>0</v>
      </c>
      <c r="L913" t="s">
        <v>2382</v>
      </c>
      <c r="M913">
        <v>0</v>
      </c>
      <c r="O913" t="s">
        <v>2383</v>
      </c>
      <c r="P913" t="s">
        <v>2384</v>
      </c>
      <c r="Q913" t="s">
        <v>2591</v>
      </c>
      <c r="R913" t="s">
        <v>2596</v>
      </c>
    </row>
    <row r="914" spans="1:18" hidden="1" x14ac:dyDescent="0.4">
      <c r="A914" t="s">
        <v>930</v>
      </c>
      <c r="B914" t="s">
        <v>2109</v>
      </c>
      <c r="C914">
        <v>0.33300000000000002</v>
      </c>
      <c r="D914">
        <v>0</v>
      </c>
      <c r="E914">
        <v>0</v>
      </c>
      <c r="F914">
        <v>0</v>
      </c>
      <c r="G914">
        <v>1659</v>
      </c>
      <c r="H914">
        <v>0</v>
      </c>
      <c r="I914">
        <v>1663</v>
      </c>
      <c r="J914">
        <v>1659</v>
      </c>
      <c r="K914">
        <v>0</v>
      </c>
      <c r="L914" t="s">
        <v>2382</v>
      </c>
      <c r="M914">
        <v>0</v>
      </c>
      <c r="O914" t="s">
        <v>2383</v>
      </c>
      <c r="P914" t="s">
        <v>2384</v>
      </c>
      <c r="Q914" t="s">
        <v>2591</v>
      </c>
      <c r="R914" t="s">
        <v>2596</v>
      </c>
    </row>
    <row r="915" spans="1:18" hidden="1" x14ac:dyDescent="0.4">
      <c r="A915" t="s">
        <v>931</v>
      </c>
      <c r="B915" t="s">
        <v>2110</v>
      </c>
      <c r="C915">
        <v>0.33300000000000002</v>
      </c>
      <c r="D915">
        <v>0</v>
      </c>
      <c r="E915">
        <v>0</v>
      </c>
      <c r="F915">
        <v>0</v>
      </c>
      <c r="G915">
        <v>1116</v>
      </c>
      <c r="H915">
        <v>0</v>
      </c>
      <c r="I915">
        <v>1129</v>
      </c>
      <c r="J915">
        <v>1116</v>
      </c>
      <c r="K915">
        <v>0</v>
      </c>
      <c r="L915" t="s">
        <v>2382</v>
      </c>
      <c r="M915">
        <v>0</v>
      </c>
      <c r="O915" t="s">
        <v>2383</v>
      </c>
      <c r="P915" t="s">
        <v>2384</v>
      </c>
      <c r="Q915" t="s">
        <v>2591</v>
      </c>
      <c r="R915" t="s">
        <v>2596</v>
      </c>
    </row>
    <row r="916" spans="1:18" hidden="1" x14ac:dyDescent="0.4">
      <c r="A916" t="s">
        <v>932</v>
      </c>
      <c r="B916" t="s">
        <v>2111</v>
      </c>
      <c r="C916">
        <v>0</v>
      </c>
      <c r="D916">
        <v>0</v>
      </c>
      <c r="E916">
        <v>0</v>
      </c>
      <c r="F916">
        <v>0</v>
      </c>
      <c r="G916">
        <v>887</v>
      </c>
      <c r="H916">
        <v>0</v>
      </c>
      <c r="I916">
        <v>891</v>
      </c>
      <c r="J916">
        <v>887</v>
      </c>
      <c r="K916">
        <v>0</v>
      </c>
      <c r="L916" t="s">
        <v>2382</v>
      </c>
      <c r="M916">
        <v>0</v>
      </c>
      <c r="O916" t="s">
        <v>2383</v>
      </c>
      <c r="P916" t="s">
        <v>2384</v>
      </c>
      <c r="Q916" t="s">
        <v>2591</v>
      </c>
      <c r="R916" t="s">
        <v>2596</v>
      </c>
    </row>
    <row r="917" spans="1:18" hidden="1" x14ac:dyDescent="0.4">
      <c r="A917" t="s">
        <v>933</v>
      </c>
      <c r="B917" t="s">
        <v>2112</v>
      </c>
      <c r="C917">
        <v>0</v>
      </c>
      <c r="D917">
        <v>0</v>
      </c>
      <c r="E917">
        <v>0</v>
      </c>
      <c r="F917">
        <v>0</v>
      </c>
      <c r="G917">
        <v>1175</v>
      </c>
      <c r="H917">
        <v>0</v>
      </c>
      <c r="I917">
        <v>1176</v>
      </c>
      <c r="J917">
        <v>1175</v>
      </c>
      <c r="K917">
        <v>0</v>
      </c>
      <c r="L917" t="s">
        <v>2382</v>
      </c>
      <c r="M917">
        <v>0</v>
      </c>
      <c r="O917" t="s">
        <v>2383</v>
      </c>
      <c r="P917" t="s">
        <v>2384</v>
      </c>
      <c r="Q917" t="s">
        <v>2591</v>
      </c>
      <c r="R917" t="s">
        <v>2596</v>
      </c>
    </row>
    <row r="918" spans="1:18" hidden="1" x14ac:dyDescent="0.4">
      <c r="A918" t="s">
        <v>934</v>
      </c>
      <c r="B918" t="s">
        <v>2113</v>
      </c>
      <c r="C918">
        <v>0</v>
      </c>
      <c r="D918">
        <v>0</v>
      </c>
      <c r="E918">
        <v>0</v>
      </c>
      <c r="F918">
        <v>0</v>
      </c>
      <c r="G918">
        <v>1813</v>
      </c>
      <c r="H918">
        <v>0</v>
      </c>
      <c r="I918">
        <v>1820</v>
      </c>
      <c r="J918">
        <v>1813</v>
      </c>
      <c r="K918">
        <v>0</v>
      </c>
      <c r="L918" t="s">
        <v>2382</v>
      </c>
      <c r="M918">
        <v>0</v>
      </c>
      <c r="O918" t="s">
        <v>2383</v>
      </c>
      <c r="P918" t="s">
        <v>2384</v>
      </c>
      <c r="Q918" t="s">
        <v>2591</v>
      </c>
      <c r="R918" t="s">
        <v>2596</v>
      </c>
    </row>
    <row r="919" spans="1:18" hidden="1" x14ac:dyDescent="0.4">
      <c r="A919" t="s">
        <v>935</v>
      </c>
      <c r="B919" t="s">
        <v>2114</v>
      </c>
      <c r="C919">
        <v>0</v>
      </c>
      <c r="D919">
        <v>0</v>
      </c>
      <c r="E919">
        <v>0</v>
      </c>
      <c r="F919">
        <v>0</v>
      </c>
      <c r="G919">
        <v>285</v>
      </c>
      <c r="H919">
        <v>0</v>
      </c>
      <c r="I919">
        <v>288</v>
      </c>
      <c r="J919">
        <v>285</v>
      </c>
      <c r="K919">
        <v>0</v>
      </c>
      <c r="L919" t="s">
        <v>2382</v>
      </c>
      <c r="M919">
        <v>0</v>
      </c>
      <c r="O919" t="s">
        <v>2383</v>
      </c>
      <c r="P919" t="s">
        <v>2384</v>
      </c>
      <c r="Q919" t="s">
        <v>2591</v>
      </c>
      <c r="R919" t="s">
        <v>2596</v>
      </c>
    </row>
    <row r="920" spans="1:18" hidden="1" x14ac:dyDescent="0.4">
      <c r="A920" t="s">
        <v>936</v>
      </c>
      <c r="B920" t="s">
        <v>2115</v>
      </c>
      <c r="C920">
        <v>0</v>
      </c>
      <c r="D920">
        <v>293.52020422048111</v>
      </c>
      <c r="E920">
        <v>0</v>
      </c>
      <c r="F920">
        <v>0</v>
      </c>
      <c r="G920">
        <v>3249</v>
      </c>
      <c r="H920">
        <v>0</v>
      </c>
      <c r="I920">
        <v>3604</v>
      </c>
      <c r="J920">
        <v>3249</v>
      </c>
      <c r="K920">
        <v>0</v>
      </c>
      <c r="L920">
        <v>11.069084694283861</v>
      </c>
      <c r="M920">
        <v>0</v>
      </c>
      <c r="O920" t="s">
        <v>2383</v>
      </c>
      <c r="P920" t="s">
        <v>2384</v>
      </c>
      <c r="Q920" t="s">
        <v>2591</v>
      </c>
      <c r="R920" t="s">
        <v>2596</v>
      </c>
    </row>
    <row r="921" spans="1:18" hidden="1" x14ac:dyDescent="0.4">
      <c r="A921" t="s">
        <v>937</v>
      </c>
      <c r="B921" t="s">
        <v>2116</v>
      </c>
      <c r="C921">
        <v>0</v>
      </c>
      <c r="D921">
        <v>293.52020422048111</v>
      </c>
      <c r="E921">
        <v>0</v>
      </c>
      <c r="F921">
        <v>0</v>
      </c>
      <c r="G921">
        <v>2941</v>
      </c>
      <c r="H921">
        <v>0</v>
      </c>
      <c r="I921">
        <v>3243</v>
      </c>
      <c r="J921">
        <v>2941</v>
      </c>
      <c r="K921">
        <v>0</v>
      </c>
      <c r="L921">
        <v>10.01975318125233</v>
      </c>
      <c r="M921">
        <v>0</v>
      </c>
      <c r="O921" t="s">
        <v>2383</v>
      </c>
      <c r="P921" t="s">
        <v>2384</v>
      </c>
      <c r="Q921" t="s">
        <v>2591</v>
      </c>
      <c r="R921" t="s">
        <v>2596</v>
      </c>
    </row>
    <row r="922" spans="1:18" hidden="1" x14ac:dyDescent="0.4">
      <c r="A922" t="s">
        <v>938</v>
      </c>
      <c r="B922" t="s">
        <v>2117</v>
      </c>
      <c r="C922">
        <v>0</v>
      </c>
      <c r="D922">
        <v>1513.660357385842</v>
      </c>
      <c r="E922">
        <v>0</v>
      </c>
      <c r="F922">
        <v>0</v>
      </c>
      <c r="G922">
        <v>2187</v>
      </c>
      <c r="H922">
        <v>0</v>
      </c>
      <c r="I922">
        <v>2491</v>
      </c>
      <c r="J922">
        <v>2187</v>
      </c>
      <c r="K922">
        <v>0</v>
      </c>
      <c r="L922">
        <v>1.444841961625424</v>
      </c>
      <c r="M922">
        <v>0</v>
      </c>
      <c r="O922" t="s">
        <v>2383</v>
      </c>
      <c r="P922" t="s">
        <v>2384</v>
      </c>
      <c r="Q922" t="s">
        <v>2591</v>
      </c>
      <c r="R922" t="s">
        <v>2596</v>
      </c>
    </row>
    <row r="923" spans="1:18" hidden="1" x14ac:dyDescent="0.4">
      <c r="A923" t="s">
        <v>939</v>
      </c>
      <c r="B923" t="s">
        <v>2118</v>
      </c>
      <c r="C923">
        <v>0</v>
      </c>
      <c r="D923">
        <v>1513.660357385842</v>
      </c>
      <c r="E923">
        <v>0</v>
      </c>
      <c r="F923">
        <v>0</v>
      </c>
      <c r="G923">
        <v>5033</v>
      </c>
      <c r="H923">
        <v>0</v>
      </c>
      <c r="I923">
        <v>5180</v>
      </c>
      <c r="J923">
        <v>5033</v>
      </c>
      <c r="K923">
        <v>0</v>
      </c>
      <c r="L923">
        <v>3.3250523972842969</v>
      </c>
      <c r="M923">
        <v>0</v>
      </c>
      <c r="O923" t="s">
        <v>2383</v>
      </c>
      <c r="P923" t="s">
        <v>2384</v>
      </c>
      <c r="Q923" t="s">
        <v>2591</v>
      </c>
      <c r="R923" t="s">
        <v>2596</v>
      </c>
    </row>
    <row r="924" spans="1:18" hidden="1" x14ac:dyDescent="0.4">
      <c r="A924" t="s">
        <v>940</v>
      </c>
      <c r="B924" t="s">
        <v>2119</v>
      </c>
      <c r="C924">
        <v>0</v>
      </c>
      <c r="D924">
        <v>1513.660357385842</v>
      </c>
      <c r="E924">
        <v>0</v>
      </c>
      <c r="F924">
        <v>0</v>
      </c>
      <c r="G924">
        <v>5141</v>
      </c>
      <c r="H924">
        <v>0</v>
      </c>
      <c r="I924">
        <v>5315</v>
      </c>
      <c r="J924">
        <v>5141</v>
      </c>
      <c r="K924">
        <v>0</v>
      </c>
      <c r="L924">
        <v>3.396402617611479</v>
      </c>
      <c r="M924">
        <v>0</v>
      </c>
      <c r="O924" t="s">
        <v>2383</v>
      </c>
      <c r="P924" t="s">
        <v>2384</v>
      </c>
      <c r="Q924" t="s">
        <v>2591</v>
      </c>
      <c r="R924" t="s">
        <v>2596</v>
      </c>
    </row>
    <row r="925" spans="1:18" hidden="1" x14ac:dyDescent="0.4">
      <c r="A925" t="s">
        <v>941</v>
      </c>
      <c r="B925" t="s">
        <v>2120</v>
      </c>
      <c r="C925">
        <v>0</v>
      </c>
      <c r="D925">
        <v>293.52020422048111</v>
      </c>
      <c r="E925">
        <v>0</v>
      </c>
      <c r="F925">
        <v>0</v>
      </c>
      <c r="G925">
        <v>2911</v>
      </c>
      <c r="H925">
        <v>0</v>
      </c>
      <c r="I925">
        <v>3247</v>
      </c>
      <c r="J925">
        <v>2911</v>
      </c>
      <c r="K925">
        <v>0</v>
      </c>
      <c r="L925">
        <v>9.9175455663466643</v>
      </c>
      <c r="M925">
        <v>0</v>
      </c>
      <c r="O925" t="s">
        <v>2383</v>
      </c>
      <c r="P925" t="s">
        <v>2384</v>
      </c>
      <c r="Q925" t="s">
        <v>2591</v>
      </c>
      <c r="R925" t="s">
        <v>2596</v>
      </c>
    </row>
    <row r="926" spans="1:18" hidden="1" x14ac:dyDescent="0.4">
      <c r="A926" t="s">
        <v>942</v>
      </c>
      <c r="B926" t="s">
        <v>2121</v>
      </c>
      <c r="C926">
        <v>0</v>
      </c>
      <c r="D926">
        <v>293.52020422048111</v>
      </c>
      <c r="E926">
        <v>0</v>
      </c>
      <c r="F926">
        <v>0</v>
      </c>
      <c r="G926">
        <v>3262</v>
      </c>
      <c r="H926">
        <v>0</v>
      </c>
      <c r="I926">
        <v>3641</v>
      </c>
      <c r="J926">
        <v>3262</v>
      </c>
      <c r="K926">
        <v>0</v>
      </c>
      <c r="L926">
        <v>11.113374660742981</v>
      </c>
      <c r="M926">
        <v>0</v>
      </c>
      <c r="O926" t="s">
        <v>2383</v>
      </c>
      <c r="P926" t="s">
        <v>2384</v>
      </c>
      <c r="Q926" t="s">
        <v>2591</v>
      </c>
      <c r="R926" t="s">
        <v>2596</v>
      </c>
    </row>
    <row r="927" spans="1:18" hidden="1" x14ac:dyDescent="0.4">
      <c r="A927" t="s">
        <v>943</v>
      </c>
      <c r="B927" t="s">
        <v>2122</v>
      </c>
      <c r="C927">
        <v>19</v>
      </c>
      <c r="D927">
        <v>27.784804436814891</v>
      </c>
      <c r="E927">
        <v>31.578947368421051</v>
      </c>
      <c r="F927">
        <v>21.594537451737452</v>
      </c>
      <c r="G927">
        <v>63</v>
      </c>
      <c r="H927">
        <v>0</v>
      </c>
      <c r="I927">
        <v>63</v>
      </c>
      <c r="J927">
        <v>63</v>
      </c>
      <c r="K927">
        <v>6</v>
      </c>
      <c r="L927">
        <v>2.267426432432432</v>
      </c>
      <c r="M927">
        <v>0.8571428571428571</v>
      </c>
      <c r="N927">
        <v>73.5</v>
      </c>
      <c r="O927">
        <v>73.5</v>
      </c>
      <c r="P927" t="s">
        <v>2539</v>
      </c>
      <c r="Q927" t="s">
        <v>2594</v>
      </c>
      <c r="R927" t="s">
        <v>2594</v>
      </c>
    </row>
    <row r="928" spans="1:18" hidden="1" x14ac:dyDescent="0.4">
      <c r="A928" t="s">
        <v>944</v>
      </c>
      <c r="B928" t="s">
        <v>2123</v>
      </c>
      <c r="C928">
        <v>31</v>
      </c>
      <c r="D928">
        <v>33.833963208948397</v>
      </c>
      <c r="E928">
        <v>22.58064516129032</v>
      </c>
      <c r="F928">
        <v>20.68927</v>
      </c>
      <c r="G928">
        <v>202</v>
      </c>
      <c r="H928">
        <v>0</v>
      </c>
      <c r="I928">
        <v>202</v>
      </c>
      <c r="J928">
        <v>202</v>
      </c>
      <c r="K928">
        <v>7</v>
      </c>
      <c r="L928">
        <v>5.9703322000000014</v>
      </c>
      <c r="M928">
        <v>1</v>
      </c>
      <c r="N928">
        <v>202</v>
      </c>
      <c r="O928">
        <v>202</v>
      </c>
      <c r="P928" t="s">
        <v>2540</v>
      </c>
      <c r="Q928" t="s">
        <v>2592</v>
      </c>
      <c r="R928" t="s">
        <v>2594</v>
      </c>
    </row>
    <row r="929" spans="1:18" hidden="1" x14ac:dyDescent="0.4">
      <c r="A929" t="s">
        <v>945</v>
      </c>
      <c r="B929" t="s">
        <v>2124</v>
      </c>
      <c r="C929">
        <v>6</v>
      </c>
      <c r="D929">
        <v>11.26150785333763</v>
      </c>
      <c r="E929">
        <v>16.666666666666661</v>
      </c>
      <c r="F929">
        <v>8.8798055555555546</v>
      </c>
      <c r="G929">
        <v>196</v>
      </c>
      <c r="H929">
        <v>0</v>
      </c>
      <c r="I929">
        <v>196</v>
      </c>
      <c r="J929">
        <v>196</v>
      </c>
      <c r="K929">
        <v>1</v>
      </c>
      <c r="L929">
        <v>17.404418888888891</v>
      </c>
      <c r="M929">
        <v>0.14285714285714279</v>
      </c>
      <c r="N929">
        <v>1372</v>
      </c>
      <c r="O929">
        <v>1372</v>
      </c>
      <c r="P929" t="s">
        <v>2541</v>
      </c>
      <c r="Q929" t="s">
        <v>2592</v>
      </c>
      <c r="R929" t="s">
        <v>2594</v>
      </c>
    </row>
    <row r="930" spans="1:18" hidden="1" x14ac:dyDescent="0.4">
      <c r="A930" t="s">
        <v>946</v>
      </c>
      <c r="B930" t="s">
        <v>2125</v>
      </c>
      <c r="C930">
        <v>7.3330000000000002</v>
      </c>
      <c r="D930">
        <v>11.277993356475079</v>
      </c>
      <c r="E930">
        <v>27.27396699849993</v>
      </c>
      <c r="F930">
        <v>17.7336511627907</v>
      </c>
      <c r="G930">
        <v>52</v>
      </c>
      <c r="H930">
        <v>0</v>
      </c>
      <c r="I930">
        <v>52</v>
      </c>
      <c r="J930">
        <v>52</v>
      </c>
      <c r="K930">
        <v>2</v>
      </c>
      <c r="L930">
        <v>4.6107493023255817</v>
      </c>
      <c r="M930">
        <v>0.2857142857142857</v>
      </c>
      <c r="N930">
        <v>182</v>
      </c>
      <c r="O930">
        <v>182</v>
      </c>
      <c r="P930" t="s">
        <v>2542</v>
      </c>
      <c r="Q930" t="s">
        <v>2592</v>
      </c>
      <c r="R930" t="s">
        <v>2594</v>
      </c>
    </row>
    <row r="931" spans="1:18" hidden="1" x14ac:dyDescent="0.4">
      <c r="A931" t="s">
        <v>947</v>
      </c>
      <c r="B931" t="s">
        <v>2126</v>
      </c>
      <c r="C931">
        <v>11</v>
      </c>
      <c r="D931">
        <v>12.32662021683112</v>
      </c>
      <c r="E931">
        <v>0</v>
      </c>
      <c r="F931">
        <v>0</v>
      </c>
      <c r="G931">
        <v>220</v>
      </c>
      <c r="H931">
        <v>0</v>
      </c>
      <c r="I931">
        <v>220</v>
      </c>
      <c r="J931">
        <v>220</v>
      </c>
      <c r="K931">
        <v>0</v>
      </c>
      <c r="L931">
        <v>17.847552380952379</v>
      </c>
      <c r="M931">
        <v>0</v>
      </c>
      <c r="O931" t="s">
        <v>2383</v>
      </c>
      <c r="P931" t="s">
        <v>2384</v>
      </c>
      <c r="Q931" t="s">
        <v>2591</v>
      </c>
      <c r="R931" t="s">
        <v>2596</v>
      </c>
    </row>
    <row r="932" spans="1:18" hidden="1" x14ac:dyDescent="0.4">
      <c r="A932" t="s">
        <v>948</v>
      </c>
      <c r="B932" t="s">
        <v>2127</v>
      </c>
      <c r="C932">
        <v>109</v>
      </c>
      <c r="D932">
        <v>150.06960326397061</v>
      </c>
      <c r="E932">
        <v>0</v>
      </c>
      <c r="F932">
        <v>0</v>
      </c>
      <c r="G932">
        <v>424</v>
      </c>
      <c r="H932">
        <v>0</v>
      </c>
      <c r="I932">
        <v>425</v>
      </c>
      <c r="J932">
        <v>424</v>
      </c>
      <c r="K932">
        <v>0</v>
      </c>
      <c r="L932">
        <v>2.8253556401704429</v>
      </c>
      <c r="M932">
        <v>0</v>
      </c>
      <c r="O932" t="s">
        <v>2383</v>
      </c>
      <c r="P932" t="s">
        <v>2384</v>
      </c>
      <c r="Q932" t="s">
        <v>2591</v>
      </c>
      <c r="R932" t="s">
        <v>2596</v>
      </c>
    </row>
    <row r="933" spans="1:18" hidden="1" x14ac:dyDescent="0.4">
      <c r="A933" t="s">
        <v>949</v>
      </c>
      <c r="B933" t="s">
        <v>2128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 t="s">
        <v>2382</v>
      </c>
      <c r="M933">
        <v>0</v>
      </c>
      <c r="O933" t="s">
        <v>2383</v>
      </c>
      <c r="P933" t="s">
        <v>2384</v>
      </c>
      <c r="Q933" t="s">
        <v>2591</v>
      </c>
      <c r="R933" t="s">
        <v>2596</v>
      </c>
    </row>
    <row r="934" spans="1:18" hidden="1" x14ac:dyDescent="0.4">
      <c r="A934" t="s">
        <v>950</v>
      </c>
      <c r="B934" t="s">
        <v>2129</v>
      </c>
      <c r="C934">
        <v>17.332999999999998</v>
      </c>
      <c r="D934">
        <v>15.572685509616131</v>
      </c>
      <c r="E934">
        <v>0</v>
      </c>
      <c r="F934">
        <v>0</v>
      </c>
      <c r="G934">
        <v>242</v>
      </c>
      <c r="H934">
        <v>0</v>
      </c>
      <c r="I934">
        <v>242</v>
      </c>
      <c r="J934">
        <v>242</v>
      </c>
      <c r="K934">
        <v>0</v>
      </c>
      <c r="L934">
        <v>15.54003</v>
      </c>
      <c r="M934">
        <v>0</v>
      </c>
      <c r="O934" t="s">
        <v>2383</v>
      </c>
      <c r="P934" t="s">
        <v>2384</v>
      </c>
      <c r="Q934" t="s">
        <v>2591</v>
      </c>
      <c r="R934" t="s">
        <v>2596</v>
      </c>
    </row>
    <row r="935" spans="1:18" hidden="1" x14ac:dyDescent="0.4">
      <c r="A935" t="s">
        <v>951</v>
      </c>
      <c r="B935" t="s">
        <v>2130</v>
      </c>
      <c r="C935">
        <v>0</v>
      </c>
      <c r="D935">
        <v>293.52020422048111</v>
      </c>
      <c r="E935">
        <v>0</v>
      </c>
      <c r="F935">
        <v>0</v>
      </c>
      <c r="G935">
        <v>3384</v>
      </c>
      <c r="H935">
        <v>0</v>
      </c>
      <c r="I935">
        <v>3767</v>
      </c>
      <c r="J935">
        <v>3384</v>
      </c>
      <c r="K935">
        <v>0</v>
      </c>
      <c r="L935">
        <v>11.52901896135937</v>
      </c>
      <c r="M935">
        <v>0</v>
      </c>
      <c r="O935" t="s">
        <v>2383</v>
      </c>
      <c r="P935" t="s">
        <v>2384</v>
      </c>
      <c r="Q935" t="s">
        <v>2591</v>
      </c>
      <c r="R935" t="s">
        <v>2596</v>
      </c>
    </row>
    <row r="936" spans="1:18" hidden="1" x14ac:dyDescent="0.4">
      <c r="A936" t="s">
        <v>952</v>
      </c>
      <c r="B936" t="s">
        <v>2131</v>
      </c>
      <c r="C936">
        <v>0</v>
      </c>
      <c r="D936">
        <v>293.52020422048111</v>
      </c>
      <c r="E936">
        <v>0</v>
      </c>
      <c r="F936">
        <v>0</v>
      </c>
      <c r="G936">
        <v>3453</v>
      </c>
      <c r="H936">
        <v>0</v>
      </c>
      <c r="I936">
        <v>3844</v>
      </c>
      <c r="J936">
        <v>3453</v>
      </c>
      <c r="K936">
        <v>0</v>
      </c>
      <c r="L936">
        <v>11.7640964756424</v>
      </c>
      <c r="M936">
        <v>0</v>
      </c>
      <c r="O936" t="s">
        <v>2383</v>
      </c>
      <c r="P936" t="s">
        <v>2384</v>
      </c>
      <c r="Q936" t="s">
        <v>2591</v>
      </c>
      <c r="R936" t="s">
        <v>2596</v>
      </c>
    </row>
    <row r="937" spans="1:18" hidden="1" x14ac:dyDescent="0.4">
      <c r="A937" t="s">
        <v>953</v>
      </c>
      <c r="B937" t="s">
        <v>2132</v>
      </c>
      <c r="C937">
        <v>0</v>
      </c>
      <c r="D937">
        <v>293.52020422048111</v>
      </c>
      <c r="E937">
        <v>0</v>
      </c>
      <c r="F937">
        <v>0</v>
      </c>
      <c r="G937">
        <v>3389</v>
      </c>
      <c r="H937">
        <v>0</v>
      </c>
      <c r="I937">
        <v>3780</v>
      </c>
      <c r="J937">
        <v>3389</v>
      </c>
      <c r="K937">
        <v>0</v>
      </c>
      <c r="L937">
        <v>11.546053563843641</v>
      </c>
      <c r="M937">
        <v>0</v>
      </c>
      <c r="O937" t="s">
        <v>2383</v>
      </c>
      <c r="P937" t="s">
        <v>2384</v>
      </c>
      <c r="Q937" t="s">
        <v>2591</v>
      </c>
      <c r="R937" t="s">
        <v>2596</v>
      </c>
    </row>
    <row r="938" spans="1:18" hidden="1" x14ac:dyDescent="0.4">
      <c r="A938" t="s">
        <v>954</v>
      </c>
      <c r="B938" t="s">
        <v>2133</v>
      </c>
      <c r="C938">
        <v>0</v>
      </c>
      <c r="D938">
        <v>15.71444606577618</v>
      </c>
      <c r="E938">
        <v>0</v>
      </c>
      <c r="F938">
        <v>0</v>
      </c>
      <c r="G938">
        <v>70</v>
      </c>
      <c r="H938">
        <v>0</v>
      </c>
      <c r="I938">
        <v>70</v>
      </c>
      <c r="J938">
        <v>70</v>
      </c>
      <c r="K938">
        <v>0</v>
      </c>
      <c r="L938">
        <v>4.4545000000000003</v>
      </c>
      <c r="M938">
        <v>0</v>
      </c>
      <c r="O938" t="s">
        <v>2383</v>
      </c>
      <c r="P938" t="s">
        <v>2384</v>
      </c>
      <c r="Q938" t="s">
        <v>2591</v>
      </c>
      <c r="R938" t="s">
        <v>2596</v>
      </c>
    </row>
    <row r="939" spans="1:18" hidden="1" x14ac:dyDescent="0.4">
      <c r="A939" t="s">
        <v>955</v>
      </c>
      <c r="B939" t="s">
        <v>2134</v>
      </c>
      <c r="C939">
        <v>0</v>
      </c>
      <c r="D939">
        <v>879.20954452143428</v>
      </c>
      <c r="E939">
        <v>0</v>
      </c>
      <c r="F939">
        <v>0</v>
      </c>
      <c r="G939">
        <v>29101</v>
      </c>
      <c r="H939">
        <v>0</v>
      </c>
      <c r="I939">
        <v>29381</v>
      </c>
      <c r="J939">
        <v>29101</v>
      </c>
      <c r="K939">
        <v>0</v>
      </c>
      <c r="L939">
        <v>33.099049232728781</v>
      </c>
      <c r="M939">
        <v>0</v>
      </c>
      <c r="O939" t="s">
        <v>2383</v>
      </c>
      <c r="P939" t="s">
        <v>2384</v>
      </c>
      <c r="Q939" t="s">
        <v>2591</v>
      </c>
      <c r="R939" t="s">
        <v>2596</v>
      </c>
    </row>
    <row r="940" spans="1:18" hidden="1" x14ac:dyDescent="0.4">
      <c r="A940" t="s">
        <v>956</v>
      </c>
      <c r="B940" t="s">
        <v>2135</v>
      </c>
      <c r="C940">
        <v>0</v>
      </c>
      <c r="D940">
        <v>5000</v>
      </c>
      <c r="E940">
        <v>0</v>
      </c>
      <c r="F940">
        <v>0</v>
      </c>
      <c r="G940">
        <v>0</v>
      </c>
      <c r="H940">
        <v>0</v>
      </c>
      <c r="I940">
        <v>4475</v>
      </c>
      <c r="J940">
        <v>0</v>
      </c>
      <c r="K940">
        <v>0</v>
      </c>
      <c r="L940">
        <v>0</v>
      </c>
      <c r="M940">
        <v>0</v>
      </c>
      <c r="O940" t="s">
        <v>2383</v>
      </c>
      <c r="P940" t="s">
        <v>2384</v>
      </c>
      <c r="Q940" t="s">
        <v>2591</v>
      </c>
      <c r="R940" t="s">
        <v>2596</v>
      </c>
    </row>
    <row r="941" spans="1:18" hidden="1" x14ac:dyDescent="0.4">
      <c r="A941" t="s">
        <v>957</v>
      </c>
      <c r="B941" t="s">
        <v>2136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2382</v>
      </c>
      <c r="M941">
        <v>0</v>
      </c>
      <c r="O941" t="s">
        <v>2383</v>
      </c>
      <c r="P941" t="s">
        <v>2384</v>
      </c>
      <c r="Q941" t="s">
        <v>2591</v>
      </c>
      <c r="R941" t="s">
        <v>2596</v>
      </c>
    </row>
    <row r="942" spans="1:18" hidden="1" x14ac:dyDescent="0.4">
      <c r="A942" t="s">
        <v>958</v>
      </c>
      <c r="B942" t="s">
        <v>2137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s">
        <v>2382</v>
      </c>
      <c r="M942">
        <v>0</v>
      </c>
      <c r="O942" t="s">
        <v>2383</v>
      </c>
      <c r="P942" t="s">
        <v>2384</v>
      </c>
      <c r="Q942" t="s">
        <v>2591</v>
      </c>
      <c r="R942" t="s">
        <v>2596</v>
      </c>
    </row>
    <row r="943" spans="1:18" hidden="1" x14ac:dyDescent="0.4">
      <c r="A943" t="s">
        <v>959</v>
      </c>
      <c r="B943" t="s">
        <v>2138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2382</v>
      </c>
      <c r="M943">
        <v>0</v>
      </c>
      <c r="O943" t="s">
        <v>2383</v>
      </c>
      <c r="P943" t="s">
        <v>2384</v>
      </c>
      <c r="Q943" t="s">
        <v>2591</v>
      </c>
      <c r="R943" t="s">
        <v>2596</v>
      </c>
    </row>
    <row r="944" spans="1:18" hidden="1" x14ac:dyDescent="0.4">
      <c r="A944" t="s">
        <v>960</v>
      </c>
      <c r="B944" t="s">
        <v>2139</v>
      </c>
      <c r="C944">
        <v>0</v>
      </c>
      <c r="D944">
        <v>610.00024379795082</v>
      </c>
      <c r="E944">
        <v>0</v>
      </c>
      <c r="F944">
        <v>0.49180308213019081</v>
      </c>
      <c r="G944">
        <v>2104</v>
      </c>
      <c r="H944">
        <v>0</v>
      </c>
      <c r="I944">
        <v>2104</v>
      </c>
      <c r="J944">
        <v>2104</v>
      </c>
      <c r="K944">
        <v>3</v>
      </c>
      <c r="L944">
        <v>3.4491789493397378</v>
      </c>
      <c r="M944">
        <v>0.42857142857142849</v>
      </c>
      <c r="N944">
        <v>4909.3333333333339</v>
      </c>
      <c r="O944">
        <v>4909.3333333333339</v>
      </c>
      <c r="P944" t="s">
        <v>2543</v>
      </c>
      <c r="Q944" t="s">
        <v>2592</v>
      </c>
      <c r="R944" t="s">
        <v>2594</v>
      </c>
    </row>
    <row r="945" spans="1:19" hidden="1" x14ac:dyDescent="0.4">
      <c r="A945" t="s">
        <v>961</v>
      </c>
      <c r="B945" t="s">
        <v>2140</v>
      </c>
      <c r="C945">
        <v>0</v>
      </c>
      <c r="D945">
        <v>5293.2390413814146</v>
      </c>
      <c r="E945">
        <v>0</v>
      </c>
      <c r="F945">
        <v>38.33191707643865</v>
      </c>
      <c r="G945">
        <v>18347</v>
      </c>
      <c r="H945">
        <v>13879</v>
      </c>
      <c r="I945">
        <v>32226</v>
      </c>
      <c r="J945">
        <v>32226</v>
      </c>
      <c r="K945">
        <v>2029</v>
      </c>
      <c r="L945">
        <v>6.088143714663933</v>
      </c>
      <c r="M945">
        <v>289.85714285714278</v>
      </c>
      <c r="N945">
        <v>111.1789058649581</v>
      </c>
      <c r="O945">
        <v>111.1789058649581</v>
      </c>
      <c r="P945" t="s">
        <v>2544</v>
      </c>
      <c r="Q945" t="s">
        <v>2592</v>
      </c>
      <c r="R945" t="s">
        <v>2594</v>
      </c>
    </row>
    <row r="946" spans="1:19" x14ac:dyDescent="0.4">
      <c r="A946" s="193" t="s">
        <v>556</v>
      </c>
      <c r="B946" s="3" t="s">
        <v>1751</v>
      </c>
      <c r="C946" s="5">
        <v>1488</v>
      </c>
      <c r="D946" s="5">
        <v>1415.435748405411</v>
      </c>
      <c r="E946" s="5">
        <v>44.69086021505376</v>
      </c>
      <c r="F946" s="5">
        <v>46.981998352745428</v>
      </c>
      <c r="G946" s="5">
        <v>2405</v>
      </c>
      <c r="H946" s="5">
        <v>0</v>
      </c>
      <c r="I946" s="5">
        <v>2405</v>
      </c>
      <c r="J946" s="5">
        <v>2405</v>
      </c>
      <c r="K946" s="5">
        <v>665</v>
      </c>
      <c r="L946" s="5">
        <v>1.6991233990729739</v>
      </c>
      <c r="M946" s="6">
        <v>95</v>
      </c>
      <c r="N946" s="6">
        <v>25.315789473684209</v>
      </c>
      <c r="O946" s="5">
        <v>25.315789473684209</v>
      </c>
      <c r="P946" s="4" t="s">
        <v>2442</v>
      </c>
      <c r="Q946" s="3" t="s">
        <v>2593</v>
      </c>
      <c r="R946" s="3" t="s">
        <v>2597</v>
      </c>
      <c r="S946" t="e">
        <f>VLOOKUP(B946,Sheet3!B:N,14,FALSE)</f>
        <v>#REF!</v>
      </c>
    </row>
    <row r="947" spans="1:19" hidden="1" x14ac:dyDescent="0.4">
      <c r="A947" t="s">
        <v>963</v>
      </c>
      <c r="B947" t="s">
        <v>2142</v>
      </c>
      <c r="C947">
        <v>0</v>
      </c>
      <c r="D947">
        <v>1040.7908135600701</v>
      </c>
      <c r="E947">
        <v>0</v>
      </c>
      <c r="F947">
        <v>0.48040393274584009</v>
      </c>
      <c r="G947">
        <v>2983</v>
      </c>
      <c r="H947">
        <v>0</v>
      </c>
      <c r="I947">
        <v>2983</v>
      </c>
      <c r="J947">
        <v>2983</v>
      </c>
      <c r="K947">
        <v>5</v>
      </c>
      <c r="L947">
        <v>2.8660898627616822</v>
      </c>
      <c r="M947">
        <v>0.7142857142857143</v>
      </c>
      <c r="N947">
        <v>4176.2</v>
      </c>
      <c r="O947">
        <v>4176.2</v>
      </c>
      <c r="P947" t="s">
        <v>2546</v>
      </c>
      <c r="Q947" t="s">
        <v>2592</v>
      </c>
      <c r="R947" t="s">
        <v>2594</v>
      </c>
    </row>
    <row r="948" spans="1:19" x14ac:dyDescent="0.4">
      <c r="A948" s="192" t="s">
        <v>1197</v>
      </c>
      <c r="B948" s="3" t="s">
        <v>2358</v>
      </c>
      <c r="C948" s="5">
        <v>4</v>
      </c>
      <c r="D948" s="5">
        <v>0</v>
      </c>
      <c r="E948" s="5">
        <v>775</v>
      </c>
      <c r="F948" s="5">
        <v>0</v>
      </c>
      <c r="G948" s="5">
        <v>121</v>
      </c>
      <c r="H948" s="5">
        <v>0</v>
      </c>
      <c r="I948" s="5">
        <v>121</v>
      </c>
      <c r="J948" s="5">
        <v>121</v>
      </c>
      <c r="K948" s="5">
        <v>31</v>
      </c>
      <c r="L948" s="5" t="s">
        <v>2382</v>
      </c>
      <c r="M948" s="6">
        <v>4.4285714285714288</v>
      </c>
      <c r="N948" s="6">
        <v>27.322580645161288</v>
      </c>
      <c r="O948" s="5">
        <v>27.322580645161288</v>
      </c>
      <c r="P948" s="4" t="s">
        <v>2589</v>
      </c>
      <c r="Q948" s="3" t="s">
        <v>2593</v>
      </c>
      <c r="R948" s="3" t="s">
        <v>2597</v>
      </c>
      <c r="S948" t="e">
        <f>VLOOKUP(B948,Sheet3!B:N,14,FALSE)</f>
        <v>#N/A</v>
      </c>
    </row>
    <row r="949" spans="1:19" x14ac:dyDescent="0.4">
      <c r="A949" s="193" t="s">
        <v>962</v>
      </c>
      <c r="B949" s="3" t="s">
        <v>2141</v>
      </c>
      <c r="C949" s="5">
        <v>0</v>
      </c>
      <c r="D949" s="5">
        <v>1237.2175389000879</v>
      </c>
      <c r="E949" s="5">
        <v>0</v>
      </c>
      <c r="F949" s="5">
        <v>163.18876321418239</v>
      </c>
      <c r="G949" s="5">
        <v>995</v>
      </c>
      <c r="H949" s="5">
        <v>7266</v>
      </c>
      <c r="I949" s="5">
        <v>8261</v>
      </c>
      <c r="J949" s="5">
        <v>8261</v>
      </c>
      <c r="K949" s="5">
        <v>2019</v>
      </c>
      <c r="L949" s="5">
        <v>6.6770796082831136</v>
      </c>
      <c r="M949" s="6">
        <v>288.42857142857139</v>
      </c>
      <c r="N949" s="6">
        <v>28.641406636948979</v>
      </c>
      <c r="O949" s="5">
        <v>28.641406636948979</v>
      </c>
      <c r="P949" s="4" t="s">
        <v>2545</v>
      </c>
      <c r="Q949" s="3" t="s">
        <v>2593</v>
      </c>
      <c r="R949" s="3" t="s">
        <v>2597</v>
      </c>
      <c r="S949" t="e">
        <f>VLOOKUP(B949,Sheet3!B:N,14,FALSE)</f>
        <v>#REF!</v>
      </c>
    </row>
    <row r="950" spans="1:19" hidden="1" x14ac:dyDescent="0.4">
      <c r="A950" t="s">
        <v>966</v>
      </c>
      <c r="B950" t="s">
        <v>2145</v>
      </c>
      <c r="C950">
        <v>0</v>
      </c>
      <c r="D950">
        <v>0</v>
      </c>
      <c r="E950">
        <v>0</v>
      </c>
      <c r="F950">
        <v>0</v>
      </c>
      <c r="G950">
        <v>2606</v>
      </c>
      <c r="H950">
        <v>0</v>
      </c>
      <c r="I950">
        <v>2606</v>
      </c>
      <c r="J950">
        <v>2606</v>
      </c>
      <c r="K950">
        <v>0</v>
      </c>
      <c r="L950" t="s">
        <v>2382</v>
      </c>
      <c r="M950">
        <v>0</v>
      </c>
      <c r="O950" t="s">
        <v>2383</v>
      </c>
      <c r="P950" t="s">
        <v>2384</v>
      </c>
      <c r="Q950" t="s">
        <v>2591</v>
      </c>
      <c r="R950" t="s">
        <v>2596</v>
      </c>
    </row>
    <row r="951" spans="1:19" hidden="1" x14ac:dyDescent="0.4">
      <c r="A951" t="s">
        <v>967</v>
      </c>
      <c r="B951" t="s">
        <v>2146</v>
      </c>
      <c r="C951">
        <v>0</v>
      </c>
      <c r="D951">
        <v>0</v>
      </c>
      <c r="E951">
        <v>0</v>
      </c>
      <c r="F951">
        <v>0</v>
      </c>
      <c r="G951">
        <v>9734</v>
      </c>
      <c r="H951">
        <v>0</v>
      </c>
      <c r="I951">
        <v>9734</v>
      </c>
      <c r="J951">
        <v>9734</v>
      </c>
      <c r="K951">
        <v>0</v>
      </c>
      <c r="L951" t="s">
        <v>2382</v>
      </c>
      <c r="M951">
        <v>0</v>
      </c>
      <c r="O951" t="s">
        <v>2383</v>
      </c>
      <c r="P951" t="s">
        <v>2384</v>
      </c>
      <c r="Q951" t="s">
        <v>2591</v>
      </c>
      <c r="R951" t="s">
        <v>2596</v>
      </c>
    </row>
    <row r="952" spans="1:19" x14ac:dyDescent="0.4">
      <c r="A952" s="192" t="s">
        <v>671</v>
      </c>
      <c r="B952" s="3" t="s">
        <v>1865</v>
      </c>
      <c r="C952" s="5">
        <v>4583.3329999999996</v>
      </c>
      <c r="D952" s="5">
        <v>5708.4847915879482</v>
      </c>
      <c r="E952" s="5">
        <v>69.207277760529294</v>
      </c>
      <c r="F952" s="5">
        <v>55.566408877435833</v>
      </c>
      <c r="G952" s="5">
        <v>0</v>
      </c>
      <c r="H952" s="5">
        <v>13173</v>
      </c>
      <c r="I952" s="5">
        <v>19201</v>
      </c>
      <c r="J952" s="5">
        <v>13173</v>
      </c>
      <c r="K952" s="5">
        <v>3172</v>
      </c>
      <c r="L952" s="5">
        <v>2.3076176044844332</v>
      </c>
      <c r="M952" s="6">
        <v>453.14285714285722</v>
      </c>
      <c r="N952" s="6">
        <v>29.070302648171499</v>
      </c>
      <c r="O952" s="5">
        <v>42.372950819672127</v>
      </c>
      <c r="P952" s="4" t="s">
        <v>2480</v>
      </c>
      <c r="Q952" s="3" t="s">
        <v>2593</v>
      </c>
      <c r="R952" s="3" t="s">
        <v>2597</v>
      </c>
      <c r="S952" t="e">
        <f>VLOOKUP(B952,Sheet3!B:N,14,FALSE)</f>
        <v>#N/A</v>
      </c>
    </row>
    <row r="953" spans="1:19" hidden="1" x14ac:dyDescent="0.4">
      <c r="A953" t="s">
        <v>969</v>
      </c>
      <c r="B953" t="s">
        <v>2148</v>
      </c>
      <c r="C953">
        <v>0</v>
      </c>
      <c r="D953">
        <v>0</v>
      </c>
      <c r="E953">
        <v>0</v>
      </c>
      <c r="F953">
        <v>0</v>
      </c>
      <c r="G953">
        <v>3</v>
      </c>
      <c r="H953">
        <v>0</v>
      </c>
      <c r="I953">
        <v>38</v>
      </c>
      <c r="J953">
        <v>3</v>
      </c>
      <c r="K953">
        <v>0</v>
      </c>
      <c r="L953" t="s">
        <v>2382</v>
      </c>
      <c r="M953">
        <v>0</v>
      </c>
      <c r="O953" t="s">
        <v>2383</v>
      </c>
      <c r="P953" t="s">
        <v>2384</v>
      </c>
      <c r="Q953" t="s">
        <v>2591</v>
      </c>
      <c r="R953" t="s">
        <v>2596</v>
      </c>
    </row>
    <row r="954" spans="1:19" hidden="1" x14ac:dyDescent="0.4">
      <c r="A954" t="s">
        <v>970</v>
      </c>
      <c r="B954" t="s">
        <v>2149</v>
      </c>
      <c r="C954">
        <v>0</v>
      </c>
      <c r="D954">
        <v>0</v>
      </c>
      <c r="E954">
        <v>0</v>
      </c>
      <c r="F954">
        <v>0</v>
      </c>
      <c r="G954">
        <v>400</v>
      </c>
      <c r="H954">
        <v>0</v>
      </c>
      <c r="I954">
        <v>400</v>
      </c>
      <c r="J954">
        <v>400</v>
      </c>
      <c r="K954">
        <v>0</v>
      </c>
      <c r="L954" t="s">
        <v>2382</v>
      </c>
      <c r="M954">
        <v>0</v>
      </c>
      <c r="O954" t="s">
        <v>2383</v>
      </c>
      <c r="P954" t="s">
        <v>2384</v>
      </c>
      <c r="Q954" t="s">
        <v>2591</v>
      </c>
      <c r="R954" t="s">
        <v>2596</v>
      </c>
    </row>
    <row r="955" spans="1:19" hidden="1" x14ac:dyDescent="0.4">
      <c r="A955" t="s">
        <v>971</v>
      </c>
      <c r="B955" t="s">
        <v>2150</v>
      </c>
      <c r="C955">
        <v>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 t="s">
        <v>2382</v>
      </c>
      <c r="M955">
        <v>0</v>
      </c>
      <c r="O955" t="s">
        <v>2383</v>
      </c>
      <c r="P955" t="s">
        <v>2384</v>
      </c>
      <c r="Q955" t="s">
        <v>2591</v>
      </c>
      <c r="R955" t="s">
        <v>2596</v>
      </c>
    </row>
    <row r="956" spans="1:19" hidden="1" x14ac:dyDescent="0.4">
      <c r="A956" t="s">
        <v>972</v>
      </c>
      <c r="B956" t="s">
        <v>2151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 t="s">
        <v>2382</v>
      </c>
      <c r="M956">
        <v>0</v>
      </c>
      <c r="O956" t="s">
        <v>2383</v>
      </c>
      <c r="P956" t="s">
        <v>2384</v>
      </c>
      <c r="Q956" t="s">
        <v>2591</v>
      </c>
      <c r="R956" t="s">
        <v>2596</v>
      </c>
    </row>
    <row r="957" spans="1:19" hidden="1" x14ac:dyDescent="0.4">
      <c r="A957" t="s">
        <v>973</v>
      </c>
      <c r="B957" t="s">
        <v>2152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2382</v>
      </c>
      <c r="M957">
        <v>0</v>
      </c>
      <c r="O957" t="s">
        <v>2383</v>
      </c>
      <c r="P957" t="s">
        <v>2384</v>
      </c>
      <c r="Q957" t="s">
        <v>2591</v>
      </c>
      <c r="R957" t="s">
        <v>2596</v>
      </c>
    </row>
    <row r="958" spans="1:19" hidden="1" x14ac:dyDescent="0.4">
      <c r="A958" t="s">
        <v>974</v>
      </c>
      <c r="B958" t="s">
        <v>2153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2382</v>
      </c>
      <c r="M958">
        <v>0</v>
      </c>
      <c r="O958" t="s">
        <v>2383</v>
      </c>
      <c r="P958" t="s">
        <v>2384</v>
      </c>
      <c r="Q958" t="s">
        <v>2591</v>
      </c>
      <c r="R958" t="s">
        <v>2596</v>
      </c>
    </row>
    <row r="959" spans="1:19" hidden="1" x14ac:dyDescent="0.4">
      <c r="A959" t="s">
        <v>975</v>
      </c>
      <c r="B959" t="s">
        <v>2154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 t="s">
        <v>2382</v>
      </c>
      <c r="M959">
        <v>0</v>
      </c>
      <c r="O959" t="s">
        <v>2383</v>
      </c>
      <c r="P959" t="s">
        <v>2384</v>
      </c>
      <c r="Q959" t="s">
        <v>2591</v>
      </c>
      <c r="R959" t="s">
        <v>2596</v>
      </c>
    </row>
    <row r="960" spans="1:19" hidden="1" x14ac:dyDescent="0.4">
      <c r="A960" t="s">
        <v>976</v>
      </c>
      <c r="B960" t="s">
        <v>2155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 t="s">
        <v>2382</v>
      </c>
      <c r="M960">
        <v>0</v>
      </c>
      <c r="O960" t="s">
        <v>2383</v>
      </c>
      <c r="P960" t="s">
        <v>2384</v>
      </c>
      <c r="Q960" t="s">
        <v>2591</v>
      </c>
      <c r="R960" t="s">
        <v>2596</v>
      </c>
    </row>
    <row r="961" spans="1:19" hidden="1" x14ac:dyDescent="0.4">
      <c r="A961" t="s">
        <v>977</v>
      </c>
      <c r="B961" t="s">
        <v>2156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 t="s">
        <v>2382</v>
      </c>
      <c r="M961">
        <v>0</v>
      </c>
      <c r="O961" t="s">
        <v>2383</v>
      </c>
      <c r="P961" t="s">
        <v>2384</v>
      </c>
      <c r="Q961" t="s">
        <v>2591</v>
      </c>
      <c r="R961" t="s">
        <v>2596</v>
      </c>
    </row>
    <row r="962" spans="1:19" hidden="1" x14ac:dyDescent="0.4">
      <c r="A962" t="s">
        <v>978</v>
      </c>
      <c r="B962" t="s">
        <v>2157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 t="s">
        <v>2382</v>
      </c>
      <c r="M962">
        <v>0</v>
      </c>
      <c r="O962" t="s">
        <v>2383</v>
      </c>
      <c r="P962" t="s">
        <v>2384</v>
      </c>
      <c r="Q962" t="s">
        <v>2591</v>
      </c>
      <c r="R962" t="s">
        <v>2596</v>
      </c>
    </row>
    <row r="963" spans="1:19" hidden="1" x14ac:dyDescent="0.4">
      <c r="A963" t="s">
        <v>979</v>
      </c>
      <c r="B963" t="s">
        <v>2158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2382</v>
      </c>
      <c r="M963">
        <v>0</v>
      </c>
      <c r="O963" t="s">
        <v>2383</v>
      </c>
      <c r="P963" t="s">
        <v>2384</v>
      </c>
      <c r="Q963" t="s">
        <v>2591</v>
      </c>
      <c r="R963" t="s">
        <v>2596</v>
      </c>
    </row>
    <row r="964" spans="1:19" hidden="1" x14ac:dyDescent="0.4">
      <c r="A964" t="s">
        <v>980</v>
      </c>
      <c r="B964" t="s">
        <v>2159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2382</v>
      </c>
      <c r="M964">
        <v>0</v>
      </c>
      <c r="O964" t="s">
        <v>2383</v>
      </c>
      <c r="P964" t="s">
        <v>2384</v>
      </c>
      <c r="Q964" t="s">
        <v>2591</v>
      </c>
      <c r="R964" t="s">
        <v>2596</v>
      </c>
    </row>
    <row r="965" spans="1:19" hidden="1" x14ac:dyDescent="0.4">
      <c r="A965" t="s">
        <v>981</v>
      </c>
      <c r="B965" t="s">
        <v>2160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 t="s">
        <v>2382</v>
      </c>
      <c r="M965">
        <v>0</v>
      </c>
      <c r="O965" t="s">
        <v>2383</v>
      </c>
      <c r="P965" t="s">
        <v>2384</v>
      </c>
      <c r="Q965" t="s">
        <v>2591</v>
      </c>
      <c r="R965" t="s">
        <v>2596</v>
      </c>
    </row>
    <row r="966" spans="1:19" hidden="1" x14ac:dyDescent="0.4">
      <c r="A966" t="s">
        <v>982</v>
      </c>
      <c r="B966" t="s">
        <v>2161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 t="s">
        <v>2382</v>
      </c>
      <c r="M966">
        <v>0</v>
      </c>
      <c r="O966" t="s">
        <v>2383</v>
      </c>
      <c r="P966" t="s">
        <v>2384</v>
      </c>
      <c r="Q966" t="s">
        <v>2591</v>
      </c>
      <c r="R966" t="s">
        <v>2596</v>
      </c>
    </row>
    <row r="967" spans="1:19" hidden="1" x14ac:dyDescent="0.4">
      <c r="A967" t="s">
        <v>983</v>
      </c>
      <c r="B967" t="s">
        <v>2162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 t="s">
        <v>2382</v>
      </c>
      <c r="M967">
        <v>0</v>
      </c>
      <c r="O967" t="s">
        <v>2383</v>
      </c>
      <c r="P967" t="s">
        <v>2384</v>
      </c>
      <c r="Q967" t="s">
        <v>2591</v>
      </c>
      <c r="R967" t="s">
        <v>2596</v>
      </c>
    </row>
    <row r="968" spans="1:19" hidden="1" x14ac:dyDescent="0.4">
      <c r="A968" t="s">
        <v>984</v>
      </c>
      <c r="B968" t="s">
        <v>2163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 t="s">
        <v>2382</v>
      </c>
      <c r="M968">
        <v>0</v>
      </c>
      <c r="O968" t="s">
        <v>2383</v>
      </c>
      <c r="P968" t="s">
        <v>2384</v>
      </c>
      <c r="Q968" t="s">
        <v>2591</v>
      </c>
      <c r="R968" t="s">
        <v>2596</v>
      </c>
    </row>
    <row r="969" spans="1:19" hidden="1" x14ac:dyDescent="0.4">
      <c r="A969" t="s">
        <v>985</v>
      </c>
      <c r="B969" t="s">
        <v>2164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 t="s">
        <v>2382</v>
      </c>
      <c r="M969">
        <v>0</v>
      </c>
      <c r="O969" t="s">
        <v>2383</v>
      </c>
      <c r="P969" t="s">
        <v>2384</v>
      </c>
      <c r="Q969" t="s">
        <v>2591</v>
      </c>
      <c r="R969" t="s">
        <v>2596</v>
      </c>
    </row>
    <row r="970" spans="1:19" hidden="1" x14ac:dyDescent="0.4">
      <c r="A970" t="s">
        <v>986</v>
      </c>
      <c r="B970" t="s">
        <v>2165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 t="s">
        <v>2382</v>
      </c>
      <c r="M970">
        <v>0</v>
      </c>
      <c r="O970" t="s">
        <v>2383</v>
      </c>
      <c r="P970" t="s">
        <v>2384</v>
      </c>
      <c r="Q970" t="s">
        <v>2591</v>
      </c>
      <c r="R970" t="s">
        <v>2596</v>
      </c>
    </row>
    <row r="971" spans="1:19" hidden="1" x14ac:dyDescent="0.4">
      <c r="A971" t="s">
        <v>987</v>
      </c>
      <c r="B971" t="s">
        <v>2166</v>
      </c>
      <c r="C971">
        <v>0</v>
      </c>
      <c r="D971">
        <v>0</v>
      </c>
      <c r="E971">
        <v>0</v>
      </c>
      <c r="F971">
        <v>0</v>
      </c>
      <c r="G971">
        <v>19</v>
      </c>
      <c r="H971">
        <v>0</v>
      </c>
      <c r="I971">
        <v>19</v>
      </c>
      <c r="J971">
        <v>19</v>
      </c>
      <c r="K971">
        <v>0</v>
      </c>
      <c r="L971" t="s">
        <v>2382</v>
      </c>
      <c r="M971">
        <v>0</v>
      </c>
      <c r="O971" t="s">
        <v>2383</v>
      </c>
      <c r="P971" t="s">
        <v>2384</v>
      </c>
      <c r="Q971" t="s">
        <v>2591</v>
      </c>
      <c r="R971" t="s">
        <v>2596</v>
      </c>
    </row>
    <row r="972" spans="1:19" hidden="1" x14ac:dyDescent="0.4">
      <c r="A972" t="s">
        <v>988</v>
      </c>
      <c r="B972" t="s">
        <v>2167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2382</v>
      </c>
      <c r="M972">
        <v>0</v>
      </c>
      <c r="O972" t="s">
        <v>2383</v>
      </c>
      <c r="P972" t="s">
        <v>2384</v>
      </c>
      <c r="Q972" t="s">
        <v>2591</v>
      </c>
      <c r="R972" t="s">
        <v>2596</v>
      </c>
    </row>
    <row r="973" spans="1:19" hidden="1" x14ac:dyDescent="0.4">
      <c r="A973" t="s">
        <v>989</v>
      </c>
      <c r="B973" t="s">
        <v>2168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2382</v>
      </c>
      <c r="M973">
        <v>0</v>
      </c>
      <c r="O973" t="s">
        <v>2383</v>
      </c>
      <c r="P973" t="s">
        <v>2384</v>
      </c>
      <c r="Q973" t="s">
        <v>2591</v>
      </c>
      <c r="R973" t="s">
        <v>2596</v>
      </c>
    </row>
    <row r="974" spans="1:19" x14ac:dyDescent="0.4">
      <c r="A974" s="193" t="s">
        <v>918</v>
      </c>
      <c r="B974" s="3" t="s">
        <v>2098</v>
      </c>
      <c r="C974" s="5">
        <v>0</v>
      </c>
      <c r="D974" s="5">
        <v>35971.294257117719</v>
      </c>
      <c r="E974" s="5">
        <v>0</v>
      </c>
      <c r="F974" s="5">
        <v>23.766172934709989</v>
      </c>
      <c r="G974" s="5">
        <v>312</v>
      </c>
      <c r="H974" s="5">
        <v>36427</v>
      </c>
      <c r="I974" s="5">
        <v>39005</v>
      </c>
      <c r="J974" s="5">
        <v>36739</v>
      </c>
      <c r="K974" s="5">
        <v>8548</v>
      </c>
      <c r="L974" s="5">
        <v>1.021342177387192</v>
      </c>
      <c r="M974" s="6">
        <v>1221.1428571428571</v>
      </c>
      <c r="N974" s="6">
        <v>30.085751052877871</v>
      </c>
      <c r="O974" s="5">
        <v>31.941389798783341</v>
      </c>
      <c r="P974" s="4" t="s">
        <v>2400</v>
      </c>
      <c r="Q974" s="3" t="s">
        <v>2593</v>
      </c>
      <c r="R974" s="3" t="s">
        <v>2597</v>
      </c>
      <c r="S974" t="e">
        <f>VLOOKUP(B974,Sheet3!B:N,14,FALSE)</f>
        <v>#REF!</v>
      </c>
    </row>
    <row r="975" spans="1:19" hidden="1" x14ac:dyDescent="0.4">
      <c r="A975" t="s">
        <v>991</v>
      </c>
      <c r="B975" t="s">
        <v>1743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2382</v>
      </c>
      <c r="M975">
        <v>0</v>
      </c>
      <c r="O975" t="s">
        <v>2383</v>
      </c>
      <c r="P975" t="s">
        <v>2384</v>
      </c>
      <c r="Q975" t="s">
        <v>2591</v>
      </c>
      <c r="R975" t="s">
        <v>2596</v>
      </c>
    </row>
    <row r="976" spans="1:19" hidden="1" x14ac:dyDescent="0.4">
      <c r="A976" t="s">
        <v>992</v>
      </c>
      <c r="B976" t="s">
        <v>1743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2382</v>
      </c>
      <c r="M976">
        <v>0</v>
      </c>
      <c r="O976" t="s">
        <v>2383</v>
      </c>
      <c r="P976" t="s">
        <v>2384</v>
      </c>
      <c r="Q976" t="s">
        <v>2591</v>
      </c>
      <c r="R976" t="s">
        <v>2596</v>
      </c>
    </row>
    <row r="977" spans="1:18" hidden="1" x14ac:dyDescent="0.4">
      <c r="A977" t="s">
        <v>993</v>
      </c>
      <c r="B977" t="s">
        <v>1743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 t="s">
        <v>2382</v>
      </c>
      <c r="M977">
        <v>0</v>
      </c>
      <c r="O977" t="s">
        <v>2383</v>
      </c>
      <c r="P977" t="s">
        <v>2384</v>
      </c>
      <c r="Q977" t="s">
        <v>2591</v>
      </c>
      <c r="R977" t="s">
        <v>2596</v>
      </c>
    </row>
    <row r="978" spans="1:18" hidden="1" x14ac:dyDescent="0.4">
      <c r="A978" t="s">
        <v>994</v>
      </c>
      <c r="B978" t="s">
        <v>1743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 t="s">
        <v>2382</v>
      </c>
      <c r="M978">
        <v>0</v>
      </c>
      <c r="O978" t="s">
        <v>2383</v>
      </c>
      <c r="P978" t="s">
        <v>2384</v>
      </c>
      <c r="Q978" t="s">
        <v>2591</v>
      </c>
      <c r="R978" t="s">
        <v>2596</v>
      </c>
    </row>
    <row r="979" spans="1:18" hidden="1" x14ac:dyDescent="0.4">
      <c r="A979" t="s">
        <v>995</v>
      </c>
      <c r="B979" t="s">
        <v>2170</v>
      </c>
      <c r="C979">
        <v>0</v>
      </c>
      <c r="D979">
        <v>1181.5178767326249</v>
      </c>
      <c r="E979">
        <v>0</v>
      </c>
      <c r="F979">
        <v>0</v>
      </c>
      <c r="G979">
        <v>0</v>
      </c>
      <c r="H979">
        <v>0</v>
      </c>
      <c r="I979">
        <v>6</v>
      </c>
      <c r="J979">
        <v>0</v>
      </c>
      <c r="K979">
        <v>-2</v>
      </c>
      <c r="L979">
        <v>0</v>
      </c>
      <c r="M979">
        <v>-0.2857142857142857</v>
      </c>
      <c r="O979" t="s">
        <v>2383</v>
      </c>
      <c r="P979" t="s">
        <v>2384</v>
      </c>
      <c r="Q979" t="s">
        <v>2591</v>
      </c>
      <c r="R979" t="s">
        <v>2596</v>
      </c>
    </row>
    <row r="980" spans="1:18" hidden="1" x14ac:dyDescent="0.4">
      <c r="A980" t="s">
        <v>996</v>
      </c>
      <c r="B980" t="s">
        <v>2171</v>
      </c>
      <c r="C980">
        <v>0</v>
      </c>
      <c r="D980">
        <v>5867.1786069103846</v>
      </c>
      <c r="E980">
        <v>0</v>
      </c>
      <c r="F980">
        <v>0</v>
      </c>
      <c r="G980">
        <v>11</v>
      </c>
      <c r="H980">
        <v>0</v>
      </c>
      <c r="I980">
        <v>32</v>
      </c>
      <c r="J980">
        <v>11</v>
      </c>
      <c r="K980">
        <v>-13</v>
      </c>
      <c r="L980">
        <v>1.8748363970110199E-3</v>
      </c>
      <c r="M980">
        <v>-1.857142857142857</v>
      </c>
      <c r="O980" t="s">
        <v>2383</v>
      </c>
      <c r="P980" t="s">
        <v>2384</v>
      </c>
      <c r="Q980" t="s">
        <v>2591</v>
      </c>
      <c r="R980" t="s">
        <v>2596</v>
      </c>
    </row>
    <row r="981" spans="1:18" hidden="1" x14ac:dyDescent="0.4">
      <c r="A981" t="s">
        <v>997</v>
      </c>
      <c r="B981" t="s">
        <v>2172</v>
      </c>
      <c r="C981">
        <v>0</v>
      </c>
      <c r="D981">
        <v>1445.0174861039529</v>
      </c>
      <c r="E981">
        <v>0</v>
      </c>
      <c r="F981">
        <v>15.363135888310589</v>
      </c>
      <c r="G981">
        <v>1458</v>
      </c>
      <c r="H981">
        <v>0</v>
      </c>
      <c r="I981">
        <v>1467</v>
      </c>
      <c r="J981">
        <v>1458</v>
      </c>
      <c r="K981">
        <v>218</v>
      </c>
      <c r="L981">
        <v>1.00898432996202</v>
      </c>
      <c r="M981">
        <v>31.142857142857139</v>
      </c>
      <c r="N981">
        <v>46.816513761467888</v>
      </c>
      <c r="O981">
        <v>47.105504587155963</v>
      </c>
      <c r="P981" t="s">
        <v>2521</v>
      </c>
      <c r="Q981" t="s">
        <v>2595</v>
      </c>
      <c r="R981" t="s">
        <v>2594</v>
      </c>
    </row>
    <row r="982" spans="1:18" hidden="1" x14ac:dyDescent="0.4">
      <c r="A982" t="s">
        <v>998</v>
      </c>
      <c r="B982" t="s">
        <v>2173</v>
      </c>
      <c r="C982">
        <v>0</v>
      </c>
      <c r="D982">
        <v>719.70108960536982</v>
      </c>
      <c r="E982">
        <v>0</v>
      </c>
      <c r="F982">
        <v>0</v>
      </c>
      <c r="G982">
        <v>1846</v>
      </c>
      <c r="H982">
        <v>0</v>
      </c>
      <c r="I982">
        <v>1846</v>
      </c>
      <c r="J982">
        <v>1846</v>
      </c>
      <c r="K982">
        <v>0</v>
      </c>
      <c r="L982">
        <v>2.5649537379639211</v>
      </c>
      <c r="M982">
        <v>0</v>
      </c>
      <c r="O982" t="s">
        <v>2383</v>
      </c>
      <c r="P982" t="s">
        <v>2384</v>
      </c>
      <c r="Q982" t="s">
        <v>2591</v>
      </c>
      <c r="R982" t="s">
        <v>2596</v>
      </c>
    </row>
    <row r="983" spans="1:18" hidden="1" x14ac:dyDescent="0.4">
      <c r="A983" t="s">
        <v>999</v>
      </c>
      <c r="B983" t="s">
        <v>2174</v>
      </c>
      <c r="C983">
        <v>0</v>
      </c>
      <c r="D983">
        <v>4718.4760688501956</v>
      </c>
      <c r="E983">
        <v>0</v>
      </c>
      <c r="F983">
        <v>0.61460521526109491</v>
      </c>
      <c r="G983">
        <v>8524</v>
      </c>
      <c r="H983">
        <v>0</v>
      </c>
      <c r="I983">
        <v>8526</v>
      </c>
      <c r="J983">
        <v>8524</v>
      </c>
      <c r="K983">
        <v>29</v>
      </c>
      <c r="L983">
        <v>1.8065154672019219</v>
      </c>
      <c r="M983">
        <v>4.1428571428571432</v>
      </c>
      <c r="N983">
        <v>2057.5172413793098</v>
      </c>
      <c r="O983">
        <v>2058</v>
      </c>
      <c r="P983" t="s">
        <v>2549</v>
      </c>
      <c r="Q983" t="s">
        <v>2592</v>
      </c>
      <c r="R983" t="s">
        <v>2594</v>
      </c>
    </row>
    <row r="984" spans="1:18" hidden="1" x14ac:dyDescent="0.4">
      <c r="A984" t="s">
        <v>1000</v>
      </c>
      <c r="B984" t="s">
        <v>2175</v>
      </c>
      <c r="C984">
        <v>0</v>
      </c>
      <c r="D984">
        <v>939.51393828783989</v>
      </c>
      <c r="E984">
        <v>0</v>
      </c>
      <c r="F984">
        <v>6.705595035110445</v>
      </c>
      <c r="G984">
        <v>2242</v>
      </c>
      <c r="H984">
        <v>0</v>
      </c>
      <c r="I984">
        <v>2243</v>
      </c>
      <c r="J984">
        <v>2242</v>
      </c>
      <c r="K984">
        <v>63</v>
      </c>
      <c r="L984">
        <v>2.3863403283678761</v>
      </c>
      <c r="M984">
        <v>9</v>
      </c>
      <c r="N984">
        <v>249.11111111111109</v>
      </c>
      <c r="O984">
        <v>249.2222222222222</v>
      </c>
      <c r="P984" t="s">
        <v>2550</v>
      </c>
      <c r="Q984" t="s">
        <v>2592</v>
      </c>
      <c r="R984" t="s">
        <v>2594</v>
      </c>
    </row>
    <row r="985" spans="1:18" hidden="1" x14ac:dyDescent="0.4">
      <c r="A985" t="s">
        <v>1001</v>
      </c>
      <c r="B985" t="s">
        <v>2176</v>
      </c>
      <c r="C985">
        <v>0</v>
      </c>
      <c r="D985">
        <v>0</v>
      </c>
      <c r="E985">
        <v>0</v>
      </c>
      <c r="F985">
        <v>0</v>
      </c>
      <c r="G985">
        <v>6</v>
      </c>
      <c r="H985">
        <v>0</v>
      </c>
      <c r="I985">
        <v>6</v>
      </c>
      <c r="J985">
        <v>6</v>
      </c>
      <c r="K985">
        <v>0</v>
      </c>
      <c r="L985" t="s">
        <v>2382</v>
      </c>
      <c r="M985">
        <v>0</v>
      </c>
      <c r="O985" t="s">
        <v>2383</v>
      </c>
      <c r="P985" t="s">
        <v>2384</v>
      </c>
      <c r="Q985" t="s">
        <v>2591</v>
      </c>
      <c r="R985" t="s">
        <v>2596</v>
      </c>
    </row>
    <row r="986" spans="1:18" hidden="1" x14ac:dyDescent="0.4">
      <c r="A986" t="s">
        <v>1002</v>
      </c>
      <c r="B986" t="s">
        <v>1743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 t="s">
        <v>2382</v>
      </c>
      <c r="M986">
        <v>0</v>
      </c>
      <c r="O986" t="s">
        <v>2383</v>
      </c>
      <c r="P986" t="s">
        <v>2384</v>
      </c>
      <c r="Q986" t="s">
        <v>2591</v>
      </c>
      <c r="R986" t="s">
        <v>2596</v>
      </c>
    </row>
    <row r="987" spans="1:18" hidden="1" x14ac:dyDescent="0.4">
      <c r="A987" t="s">
        <v>1003</v>
      </c>
      <c r="B987" t="s">
        <v>1743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2382</v>
      </c>
      <c r="M987">
        <v>0</v>
      </c>
      <c r="O987" t="s">
        <v>2383</v>
      </c>
      <c r="P987" t="s">
        <v>2384</v>
      </c>
      <c r="Q987" t="s">
        <v>2591</v>
      </c>
      <c r="R987" t="s">
        <v>2596</v>
      </c>
    </row>
    <row r="988" spans="1:18" hidden="1" x14ac:dyDescent="0.4">
      <c r="A988" t="s">
        <v>1004</v>
      </c>
      <c r="B988" t="s">
        <v>2177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 t="s">
        <v>2382</v>
      </c>
      <c r="M988">
        <v>0</v>
      </c>
      <c r="O988" t="s">
        <v>2383</v>
      </c>
      <c r="P988" t="s">
        <v>2384</v>
      </c>
      <c r="Q988" t="s">
        <v>2591</v>
      </c>
      <c r="R988" t="s">
        <v>2596</v>
      </c>
    </row>
    <row r="989" spans="1:18" hidden="1" x14ac:dyDescent="0.4">
      <c r="A989" t="s">
        <v>1005</v>
      </c>
      <c r="B989" t="s">
        <v>2178</v>
      </c>
      <c r="C989">
        <v>0</v>
      </c>
      <c r="D989">
        <v>496.90204720828211</v>
      </c>
      <c r="E989">
        <v>0</v>
      </c>
      <c r="F989">
        <v>12.67855513052311</v>
      </c>
      <c r="G989">
        <v>1778</v>
      </c>
      <c r="H989">
        <v>0</v>
      </c>
      <c r="I989">
        <v>1778</v>
      </c>
      <c r="J989">
        <v>1778</v>
      </c>
      <c r="K989">
        <v>63</v>
      </c>
      <c r="L989">
        <v>3.578170003503188</v>
      </c>
      <c r="M989">
        <v>9</v>
      </c>
      <c r="N989">
        <v>197.55555555555549</v>
      </c>
      <c r="O989">
        <v>197.55555555555549</v>
      </c>
      <c r="P989" t="s">
        <v>2551</v>
      </c>
      <c r="Q989" t="s">
        <v>2592</v>
      </c>
      <c r="R989" t="s">
        <v>2594</v>
      </c>
    </row>
    <row r="990" spans="1:18" hidden="1" x14ac:dyDescent="0.4">
      <c r="A990" t="s">
        <v>1006</v>
      </c>
      <c r="B990" t="s">
        <v>2179</v>
      </c>
      <c r="C990">
        <v>0</v>
      </c>
      <c r="D990">
        <v>3132.7730638793232</v>
      </c>
      <c r="E990">
        <v>0</v>
      </c>
      <c r="F990">
        <v>9.7677040041029706</v>
      </c>
      <c r="G990">
        <v>6799</v>
      </c>
      <c r="H990">
        <v>0</v>
      </c>
      <c r="I990">
        <v>6799</v>
      </c>
      <c r="J990">
        <v>6799</v>
      </c>
      <c r="K990">
        <v>306</v>
      </c>
      <c r="L990">
        <v>2.1702816837874539</v>
      </c>
      <c r="M990">
        <v>43.714285714285722</v>
      </c>
      <c r="N990">
        <v>155.53267973856211</v>
      </c>
      <c r="O990">
        <v>155.53267973856211</v>
      </c>
      <c r="P990" t="s">
        <v>2552</v>
      </c>
      <c r="Q990" t="s">
        <v>2592</v>
      </c>
      <c r="R990" t="s">
        <v>2594</v>
      </c>
    </row>
    <row r="991" spans="1:18" hidden="1" x14ac:dyDescent="0.4">
      <c r="A991" t="s">
        <v>1007</v>
      </c>
      <c r="B991" t="s">
        <v>2180</v>
      </c>
      <c r="C991">
        <v>0</v>
      </c>
      <c r="D991">
        <v>1308.3234968714401</v>
      </c>
      <c r="E991">
        <v>0</v>
      </c>
      <c r="F991">
        <v>10.777151089709051</v>
      </c>
      <c r="G991">
        <v>3348</v>
      </c>
      <c r="H991">
        <v>0</v>
      </c>
      <c r="I991">
        <v>3348</v>
      </c>
      <c r="J991">
        <v>3348</v>
      </c>
      <c r="K991">
        <v>141</v>
      </c>
      <c r="L991">
        <v>2.5590001310883621</v>
      </c>
      <c r="M991">
        <v>20.142857142857139</v>
      </c>
      <c r="N991">
        <v>166.21276595744681</v>
      </c>
      <c r="O991">
        <v>166.21276595744681</v>
      </c>
      <c r="P991" t="s">
        <v>2553</v>
      </c>
      <c r="Q991" t="s">
        <v>2592</v>
      </c>
      <c r="R991" t="s">
        <v>2594</v>
      </c>
    </row>
    <row r="992" spans="1:18" hidden="1" x14ac:dyDescent="0.4">
      <c r="A992" t="s">
        <v>1008</v>
      </c>
      <c r="B992" t="s">
        <v>2181</v>
      </c>
      <c r="C992">
        <v>0</v>
      </c>
      <c r="D992">
        <v>581.88469052239418</v>
      </c>
      <c r="E992">
        <v>0</v>
      </c>
      <c r="F992">
        <v>10.483176648836819</v>
      </c>
      <c r="G992">
        <v>2081</v>
      </c>
      <c r="H992">
        <v>0</v>
      </c>
      <c r="I992">
        <v>2081</v>
      </c>
      <c r="J992">
        <v>2081</v>
      </c>
      <c r="K992">
        <v>61</v>
      </c>
      <c r="L992">
        <v>3.576309935447445</v>
      </c>
      <c r="M992">
        <v>8.7142857142857135</v>
      </c>
      <c r="N992">
        <v>238.80327868852461</v>
      </c>
      <c r="O992">
        <v>238.80327868852461</v>
      </c>
      <c r="P992" t="s">
        <v>2554</v>
      </c>
      <c r="Q992" t="s">
        <v>2592</v>
      </c>
      <c r="R992" t="s">
        <v>2594</v>
      </c>
    </row>
    <row r="993" spans="1:18" hidden="1" x14ac:dyDescent="0.4">
      <c r="A993" t="s">
        <v>1009</v>
      </c>
      <c r="B993" t="s">
        <v>2182</v>
      </c>
      <c r="C993">
        <v>0</v>
      </c>
      <c r="D993">
        <v>5000</v>
      </c>
      <c r="E993">
        <v>0</v>
      </c>
      <c r="F993">
        <v>0.02</v>
      </c>
      <c r="G993">
        <v>18627</v>
      </c>
      <c r="H993">
        <v>0</v>
      </c>
      <c r="I993">
        <v>18627</v>
      </c>
      <c r="J993">
        <v>18627</v>
      </c>
      <c r="K993">
        <v>1</v>
      </c>
      <c r="L993">
        <v>3.7254</v>
      </c>
      <c r="M993">
        <v>0.14285714285714279</v>
      </c>
      <c r="N993">
        <v>130389</v>
      </c>
      <c r="O993">
        <v>130389</v>
      </c>
      <c r="P993" t="s">
        <v>2555</v>
      </c>
      <c r="Q993" t="s">
        <v>2592</v>
      </c>
      <c r="R993" t="s">
        <v>2594</v>
      </c>
    </row>
    <row r="994" spans="1:18" hidden="1" x14ac:dyDescent="0.4">
      <c r="A994" t="s">
        <v>1010</v>
      </c>
      <c r="B994" t="s">
        <v>2183</v>
      </c>
      <c r="C994">
        <v>0</v>
      </c>
      <c r="D994">
        <v>5000</v>
      </c>
      <c r="E994">
        <v>0</v>
      </c>
      <c r="F994">
        <v>0.02</v>
      </c>
      <c r="G994">
        <v>19348</v>
      </c>
      <c r="H994">
        <v>0</v>
      </c>
      <c r="I994">
        <v>19348</v>
      </c>
      <c r="J994">
        <v>19348</v>
      </c>
      <c r="K994">
        <v>1</v>
      </c>
      <c r="L994">
        <v>3.8696000000000002</v>
      </c>
      <c r="M994">
        <v>0.14285714285714279</v>
      </c>
      <c r="N994">
        <v>135436</v>
      </c>
      <c r="O994">
        <v>135436</v>
      </c>
      <c r="P994" t="s">
        <v>2555</v>
      </c>
      <c r="Q994" t="s">
        <v>2592</v>
      </c>
      <c r="R994" t="s">
        <v>2594</v>
      </c>
    </row>
    <row r="995" spans="1:18" hidden="1" x14ac:dyDescent="0.4">
      <c r="A995" t="s">
        <v>1011</v>
      </c>
      <c r="B995" t="s">
        <v>2184</v>
      </c>
      <c r="C995">
        <v>0</v>
      </c>
      <c r="D995">
        <v>965.36734605641823</v>
      </c>
      <c r="E995">
        <v>0</v>
      </c>
      <c r="F995">
        <v>4.0399129056226393</v>
      </c>
      <c r="G995">
        <v>5509</v>
      </c>
      <c r="H995">
        <v>101</v>
      </c>
      <c r="I995">
        <v>7957</v>
      </c>
      <c r="J995">
        <v>5610</v>
      </c>
      <c r="K995">
        <v>39</v>
      </c>
      <c r="L995">
        <v>5.8112593334725648</v>
      </c>
      <c r="M995">
        <v>5.5714285714285712</v>
      </c>
      <c r="N995">
        <v>1006.923076923077</v>
      </c>
      <c r="O995">
        <v>1428.1794871794871</v>
      </c>
      <c r="P995" t="s">
        <v>2556</v>
      </c>
      <c r="Q995" t="s">
        <v>2592</v>
      </c>
      <c r="R995" t="s">
        <v>2594</v>
      </c>
    </row>
    <row r="996" spans="1:18" hidden="1" x14ac:dyDescent="0.4">
      <c r="A996" t="s">
        <v>1012</v>
      </c>
      <c r="B996" t="s">
        <v>2185</v>
      </c>
      <c r="C996">
        <v>0.33300000000000002</v>
      </c>
      <c r="D996">
        <v>0</v>
      </c>
      <c r="E996">
        <v>0</v>
      </c>
      <c r="F996">
        <v>0</v>
      </c>
      <c r="G996">
        <v>499</v>
      </c>
      <c r="H996">
        <v>0</v>
      </c>
      <c r="I996">
        <v>499</v>
      </c>
      <c r="J996">
        <v>499</v>
      </c>
      <c r="K996">
        <v>0</v>
      </c>
      <c r="L996" t="s">
        <v>2382</v>
      </c>
      <c r="M996">
        <v>0</v>
      </c>
      <c r="O996" t="s">
        <v>2383</v>
      </c>
      <c r="P996" t="s">
        <v>2384</v>
      </c>
      <c r="Q996" t="s">
        <v>2591</v>
      </c>
      <c r="R996" t="s">
        <v>2596</v>
      </c>
    </row>
    <row r="997" spans="1:18" hidden="1" x14ac:dyDescent="0.4">
      <c r="A997" t="s">
        <v>1013</v>
      </c>
      <c r="B997" t="s">
        <v>2186</v>
      </c>
      <c r="C997">
        <v>0</v>
      </c>
      <c r="D997">
        <v>57301.734889108142</v>
      </c>
      <c r="E997">
        <v>0</v>
      </c>
      <c r="F997">
        <v>9.4237984424908341E-2</v>
      </c>
      <c r="G997">
        <v>110317</v>
      </c>
      <c r="H997">
        <v>101088</v>
      </c>
      <c r="I997">
        <v>212368</v>
      </c>
      <c r="J997">
        <v>211405</v>
      </c>
      <c r="K997">
        <v>54</v>
      </c>
      <c r="L997">
        <v>3.689329832842176</v>
      </c>
      <c r="M997">
        <v>7.7142857142857144</v>
      </c>
      <c r="N997">
        <v>27404.35185185185</v>
      </c>
      <c r="O997">
        <v>27529.18518518519</v>
      </c>
      <c r="P997" t="s">
        <v>2557</v>
      </c>
      <c r="Q997" t="s">
        <v>2592</v>
      </c>
      <c r="R997" t="s">
        <v>2594</v>
      </c>
    </row>
    <row r="998" spans="1:18" hidden="1" x14ac:dyDescent="0.4">
      <c r="A998" t="s">
        <v>1014</v>
      </c>
      <c r="B998" t="s">
        <v>2187</v>
      </c>
      <c r="C998">
        <v>0</v>
      </c>
      <c r="D998">
        <v>4157.7609880033488</v>
      </c>
      <c r="E998">
        <v>0</v>
      </c>
      <c r="F998">
        <v>15.60936287277217</v>
      </c>
      <c r="G998">
        <v>15532</v>
      </c>
      <c r="H998">
        <v>0</v>
      </c>
      <c r="I998">
        <v>16507</v>
      </c>
      <c r="J998">
        <v>15532</v>
      </c>
      <c r="K998">
        <v>644</v>
      </c>
      <c r="L998">
        <v>3.7356644705685258</v>
      </c>
      <c r="M998">
        <v>92</v>
      </c>
      <c r="N998">
        <v>168.82608695652169</v>
      </c>
      <c r="O998">
        <v>179.42391304347831</v>
      </c>
      <c r="P998" t="s">
        <v>2491</v>
      </c>
      <c r="Q998" t="s">
        <v>2592</v>
      </c>
      <c r="R998" t="s">
        <v>2594</v>
      </c>
    </row>
    <row r="999" spans="1:18" hidden="1" x14ac:dyDescent="0.4">
      <c r="A999" t="s">
        <v>1015</v>
      </c>
      <c r="B999" t="s">
        <v>2188</v>
      </c>
      <c r="C999">
        <v>0</v>
      </c>
      <c r="D999">
        <v>223.7820661052223</v>
      </c>
      <c r="E999">
        <v>0</v>
      </c>
      <c r="F999">
        <v>19.661986666666671</v>
      </c>
      <c r="G999">
        <v>3418</v>
      </c>
      <c r="H999">
        <v>0</v>
      </c>
      <c r="I999">
        <v>3418</v>
      </c>
      <c r="J999">
        <v>3418</v>
      </c>
      <c r="K999">
        <v>44</v>
      </c>
      <c r="L999">
        <v>15.27378873333333</v>
      </c>
      <c r="M999">
        <v>6.2857142857142856</v>
      </c>
      <c r="N999">
        <v>543.77272727272725</v>
      </c>
      <c r="O999">
        <v>543.77272727272725</v>
      </c>
      <c r="P999" t="s">
        <v>2558</v>
      </c>
      <c r="Q999" t="s">
        <v>2592</v>
      </c>
      <c r="R999" t="s">
        <v>2594</v>
      </c>
    </row>
    <row r="1000" spans="1:18" hidden="1" x14ac:dyDescent="0.4">
      <c r="A1000" t="s">
        <v>1016</v>
      </c>
      <c r="B1000" t="s">
        <v>2189</v>
      </c>
      <c r="C1000">
        <v>0</v>
      </c>
      <c r="D1000">
        <v>1400</v>
      </c>
      <c r="E1000">
        <v>0</v>
      </c>
      <c r="F1000">
        <v>1.428571428571429</v>
      </c>
      <c r="G1000">
        <v>70129</v>
      </c>
      <c r="H1000">
        <v>39154</v>
      </c>
      <c r="I1000">
        <v>109759</v>
      </c>
      <c r="J1000">
        <v>109283</v>
      </c>
      <c r="K1000">
        <v>20</v>
      </c>
      <c r="L1000">
        <v>78.059285714285721</v>
      </c>
      <c r="M1000">
        <v>2.8571428571428572</v>
      </c>
      <c r="N1000">
        <v>38249.050000000003</v>
      </c>
      <c r="O1000">
        <v>38415.65</v>
      </c>
      <c r="P1000" t="s">
        <v>2559</v>
      </c>
      <c r="Q1000" t="s">
        <v>2592</v>
      </c>
      <c r="R1000" t="s">
        <v>2594</v>
      </c>
    </row>
    <row r="1001" spans="1:18" hidden="1" x14ac:dyDescent="0.4">
      <c r="A1001" t="s">
        <v>1017</v>
      </c>
      <c r="B1001" t="s">
        <v>2190</v>
      </c>
      <c r="C1001">
        <v>0</v>
      </c>
      <c r="D1001">
        <v>70.575418140893348</v>
      </c>
      <c r="E1001">
        <v>0</v>
      </c>
      <c r="F1001">
        <v>324.47558375472249</v>
      </c>
      <c r="G1001">
        <v>3881</v>
      </c>
      <c r="H1001">
        <v>0</v>
      </c>
      <c r="I1001">
        <v>3881</v>
      </c>
      <c r="J1001">
        <v>3881</v>
      </c>
      <c r="K1001">
        <v>229</v>
      </c>
      <c r="L1001">
        <v>54.990818364719559</v>
      </c>
      <c r="M1001">
        <v>32.714285714285722</v>
      </c>
      <c r="N1001">
        <v>118.63318777292579</v>
      </c>
      <c r="O1001">
        <v>118.63318777292579</v>
      </c>
      <c r="P1001" t="s">
        <v>2560</v>
      </c>
      <c r="Q1001" t="s">
        <v>2592</v>
      </c>
      <c r="R1001" t="s">
        <v>2594</v>
      </c>
    </row>
    <row r="1002" spans="1:18" hidden="1" x14ac:dyDescent="0.4">
      <c r="A1002" t="s">
        <v>1018</v>
      </c>
      <c r="B1002" t="s">
        <v>1743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2382</v>
      </c>
      <c r="M1002">
        <v>0</v>
      </c>
      <c r="O1002" t="s">
        <v>2383</v>
      </c>
      <c r="P1002" t="s">
        <v>2384</v>
      </c>
      <c r="Q1002" t="s">
        <v>2591</v>
      </c>
      <c r="R1002" t="s">
        <v>2596</v>
      </c>
    </row>
    <row r="1003" spans="1:18" hidden="1" x14ac:dyDescent="0.4">
      <c r="A1003" t="s">
        <v>1019</v>
      </c>
      <c r="B1003" t="s">
        <v>1743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2382</v>
      </c>
      <c r="M1003">
        <v>0</v>
      </c>
      <c r="O1003" t="s">
        <v>2383</v>
      </c>
      <c r="P1003" t="s">
        <v>2384</v>
      </c>
      <c r="Q1003" t="s">
        <v>2591</v>
      </c>
      <c r="R1003" t="s">
        <v>2596</v>
      </c>
    </row>
    <row r="1004" spans="1:18" hidden="1" x14ac:dyDescent="0.4">
      <c r="A1004" t="s">
        <v>1020</v>
      </c>
      <c r="B1004" t="s">
        <v>2191</v>
      </c>
      <c r="C1004">
        <v>0</v>
      </c>
      <c r="D1004">
        <v>0</v>
      </c>
      <c r="E1004">
        <v>0</v>
      </c>
      <c r="F1004">
        <v>0</v>
      </c>
      <c r="G1004">
        <v>19927</v>
      </c>
      <c r="H1004">
        <v>0</v>
      </c>
      <c r="I1004">
        <v>19927</v>
      </c>
      <c r="J1004">
        <v>19927</v>
      </c>
      <c r="K1004">
        <v>0</v>
      </c>
      <c r="L1004" t="s">
        <v>2382</v>
      </c>
      <c r="M1004">
        <v>0</v>
      </c>
      <c r="O1004" t="s">
        <v>2383</v>
      </c>
      <c r="P1004" t="s">
        <v>2384</v>
      </c>
      <c r="Q1004" t="s">
        <v>2591</v>
      </c>
      <c r="R1004" t="s">
        <v>2596</v>
      </c>
    </row>
    <row r="1005" spans="1:18" hidden="1" x14ac:dyDescent="0.4">
      <c r="A1005" t="s">
        <v>1021</v>
      </c>
      <c r="B1005" t="s">
        <v>2192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2382</v>
      </c>
      <c r="M1005">
        <v>0</v>
      </c>
      <c r="O1005" t="s">
        <v>2383</v>
      </c>
      <c r="P1005" t="s">
        <v>2384</v>
      </c>
      <c r="Q1005" t="s">
        <v>2591</v>
      </c>
      <c r="R1005" t="s">
        <v>2596</v>
      </c>
    </row>
    <row r="1006" spans="1:18" hidden="1" x14ac:dyDescent="0.4">
      <c r="A1006" t="s">
        <v>1022</v>
      </c>
      <c r="B1006" t="s">
        <v>2193</v>
      </c>
      <c r="C1006">
        <v>0</v>
      </c>
      <c r="D1006">
        <v>0</v>
      </c>
      <c r="E1006">
        <v>0</v>
      </c>
      <c r="F1006">
        <v>0</v>
      </c>
      <c r="G1006">
        <v>47</v>
      </c>
      <c r="H1006">
        <v>0</v>
      </c>
      <c r="I1006">
        <v>47</v>
      </c>
      <c r="J1006">
        <v>47</v>
      </c>
      <c r="K1006">
        <v>0</v>
      </c>
      <c r="L1006" t="s">
        <v>2382</v>
      </c>
      <c r="M1006">
        <v>0</v>
      </c>
      <c r="O1006" t="s">
        <v>2383</v>
      </c>
      <c r="P1006" t="s">
        <v>2384</v>
      </c>
      <c r="Q1006" t="s">
        <v>2591</v>
      </c>
      <c r="R1006" t="s">
        <v>2596</v>
      </c>
    </row>
    <row r="1007" spans="1:18" hidden="1" x14ac:dyDescent="0.4">
      <c r="A1007" t="s">
        <v>1023</v>
      </c>
      <c r="B1007" t="s">
        <v>2194</v>
      </c>
      <c r="C1007">
        <v>0</v>
      </c>
      <c r="D1007">
        <v>10160.385608927871</v>
      </c>
      <c r="E1007">
        <v>0</v>
      </c>
      <c r="F1007">
        <v>3.9368584559283118E-2</v>
      </c>
      <c r="G1007">
        <v>33311</v>
      </c>
      <c r="H1007">
        <v>5207</v>
      </c>
      <c r="I1007">
        <v>40131</v>
      </c>
      <c r="J1007">
        <v>38518</v>
      </c>
      <c r="K1007">
        <v>4</v>
      </c>
      <c r="L1007">
        <v>3.7909978501361681</v>
      </c>
      <c r="M1007">
        <v>0.5714285714285714</v>
      </c>
      <c r="N1007">
        <v>67406.5</v>
      </c>
      <c r="O1007">
        <v>70229.25</v>
      </c>
      <c r="P1007" t="s">
        <v>2561</v>
      </c>
      <c r="Q1007" t="s">
        <v>2592</v>
      </c>
      <c r="R1007" t="s">
        <v>2594</v>
      </c>
    </row>
    <row r="1008" spans="1:18" hidden="1" x14ac:dyDescent="0.4">
      <c r="A1008" t="s">
        <v>1024</v>
      </c>
      <c r="B1008" t="s">
        <v>2195</v>
      </c>
      <c r="C1008">
        <v>0</v>
      </c>
      <c r="D1008">
        <v>500</v>
      </c>
      <c r="E1008">
        <v>0</v>
      </c>
      <c r="F1008">
        <v>0</v>
      </c>
      <c r="G1008">
        <v>47106</v>
      </c>
      <c r="H1008">
        <v>0</v>
      </c>
      <c r="I1008">
        <v>47106</v>
      </c>
      <c r="J1008">
        <v>47106</v>
      </c>
      <c r="K1008">
        <v>0</v>
      </c>
      <c r="L1008">
        <v>94.212000000000003</v>
      </c>
      <c r="M1008">
        <v>0</v>
      </c>
      <c r="O1008" t="s">
        <v>2383</v>
      </c>
      <c r="P1008" t="s">
        <v>2384</v>
      </c>
      <c r="Q1008" t="s">
        <v>2591</v>
      </c>
      <c r="R1008" t="s">
        <v>2596</v>
      </c>
    </row>
    <row r="1009" spans="1:19" hidden="1" x14ac:dyDescent="0.4">
      <c r="A1009" t="s">
        <v>1025</v>
      </c>
      <c r="B1009" t="s">
        <v>2196</v>
      </c>
      <c r="C1009">
        <v>71.667000000000002</v>
      </c>
      <c r="D1009">
        <v>74.575441567256178</v>
      </c>
      <c r="E1009">
        <v>20.930135208673448</v>
      </c>
      <c r="F1009">
        <v>20.113860119047619</v>
      </c>
      <c r="G1009">
        <v>171</v>
      </c>
      <c r="H1009">
        <v>0</v>
      </c>
      <c r="I1009">
        <v>171</v>
      </c>
      <c r="J1009">
        <v>171</v>
      </c>
      <c r="K1009">
        <v>15</v>
      </c>
      <c r="L1009">
        <v>2.2929800535714282</v>
      </c>
      <c r="M1009">
        <v>2.1428571428571428</v>
      </c>
      <c r="N1009">
        <v>79.8</v>
      </c>
      <c r="O1009">
        <v>79.8</v>
      </c>
      <c r="P1009" t="s">
        <v>2562</v>
      </c>
      <c r="Q1009" t="s">
        <v>2594</v>
      </c>
      <c r="R1009" t="s">
        <v>2594</v>
      </c>
    </row>
    <row r="1010" spans="1:19" hidden="1" x14ac:dyDescent="0.4">
      <c r="A1010" t="s">
        <v>1026</v>
      </c>
      <c r="B1010" t="s">
        <v>2197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 t="s">
        <v>2382</v>
      </c>
      <c r="M1010">
        <v>0</v>
      </c>
      <c r="O1010" t="s">
        <v>2383</v>
      </c>
      <c r="P1010" t="s">
        <v>2384</v>
      </c>
      <c r="Q1010" t="s">
        <v>2591</v>
      </c>
      <c r="R1010" t="s">
        <v>2596</v>
      </c>
    </row>
    <row r="1011" spans="1:19" hidden="1" x14ac:dyDescent="0.4">
      <c r="A1011" t="s">
        <v>1027</v>
      </c>
      <c r="B1011" t="s">
        <v>2198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 t="s">
        <v>2382</v>
      </c>
      <c r="M1011">
        <v>0</v>
      </c>
      <c r="O1011" t="s">
        <v>2383</v>
      </c>
      <c r="P1011" t="s">
        <v>2384</v>
      </c>
      <c r="Q1011" t="s">
        <v>2591</v>
      </c>
      <c r="R1011" t="s">
        <v>2596</v>
      </c>
    </row>
    <row r="1012" spans="1:19" hidden="1" x14ac:dyDescent="0.4">
      <c r="A1012" t="s">
        <v>1028</v>
      </c>
      <c r="B1012" t="s">
        <v>2199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 t="s">
        <v>2382</v>
      </c>
      <c r="M1012">
        <v>0</v>
      </c>
      <c r="O1012" t="s">
        <v>2383</v>
      </c>
      <c r="P1012" t="s">
        <v>2384</v>
      </c>
      <c r="Q1012" t="s">
        <v>2591</v>
      </c>
      <c r="R1012" t="s">
        <v>2596</v>
      </c>
    </row>
    <row r="1013" spans="1:19" hidden="1" x14ac:dyDescent="0.4">
      <c r="A1013" t="s">
        <v>1029</v>
      </c>
      <c r="B1013" t="s">
        <v>2200</v>
      </c>
      <c r="C1013">
        <v>0</v>
      </c>
      <c r="D1013">
        <v>1000</v>
      </c>
      <c r="E1013">
        <v>0</v>
      </c>
      <c r="F1013">
        <v>0</v>
      </c>
      <c r="G1013">
        <v>33075</v>
      </c>
      <c r="H1013">
        <v>0</v>
      </c>
      <c r="I1013">
        <v>33075</v>
      </c>
      <c r="J1013">
        <v>33075</v>
      </c>
      <c r="K1013">
        <v>0</v>
      </c>
      <c r="L1013">
        <v>33.075000000000003</v>
      </c>
      <c r="M1013">
        <v>0</v>
      </c>
      <c r="O1013" t="s">
        <v>2383</v>
      </c>
      <c r="P1013" t="s">
        <v>2384</v>
      </c>
      <c r="Q1013" t="s">
        <v>2591</v>
      </c>
      <c r="R1013" t="s">
        <v>2596</v>
      </c>
    </row>
    <row r="1014" spans="1:19" hidden="1" x14ac:dyDescent="0.4">
      <c r="A1014" t="s">
        <v>1030</v>
      </c>
      <c r="B1014" t="s">
        <v>2201</v>
      </c>
      <c r="C1014">
        <v>0</v>
      </c>
      <c r="D1014">
        <v>500</v>
      </c>
      <c r="E1014">
        <v>0</v>
      </c>
      <c r="F1014">
        <v>0</v>
      </c>
      <c r="G1014">
        <v>45905</v>
      </c>
      <c r="H1014">
        <v>0</v>
      </c>
      <c r="I1014">
        <v>45905</v>
      </c>
      <c r="J1014">
        <v>45905</v>
      </c>
      <c r="K1014">
        <v>0</v>
      </c>
      <c r="L1014">
        <v>91.81</v>
      </c>
      <c r="M1014">
        <v>0</v>
      </c>
      <c r="O1014" t="s">
        <v>2383</v>
      </c>
      <c r="P1014" t="s">
        <v>2384</v>
      </c>
      <c r="Q1014" t="s">
        <v>2591</v>
      </c>
      <c r="R1014" t="s">
        <v>2596</v>
      </c>
    </row>
    <row r="1015" spans="1:19" hidden="1" x14ac:dyDescent="0.4">
      <c r="A1015" t="s">
        <v>1031</v>
      </c>
      <c r="B1015" t="s">
        <v>2202</v>
      </c>
      <c r="C1015">
        <v>0</v>
      </c>
      <c r="D1015">
        <v>200</v>
      </c>
      <c r="E1015">
        <v>0</v>
      </c>
      <c r="F1015">
        <v>0</v>
      </c>
      <c r="G1015">
        <v>2222</v>
      </c>
      <c r="H1015">
        <v>1339</v>
      </c>
      <c r="I1015">
        <v>4587</v>
      </c>
      <c r="J1015">
        <v>3561</v>
      </c>
      <c r="K1015">
        <v>-1</v>
      </c>
      <c r="L1015">
        <v>17.805</v>
      </c>
      <c r="M1015">
        <v>-0.14285714285714279</v>
      </c>
      <c r="O1015" t="s">
        <v>2383</v>
      </c>
      <c r="P1015" t="s">
        <v>2384</v>
      </c>
      <c r="Q1015" t="s">
        <v>2591</v>
      </c>
      <c r="R1015" t="s">
        <v>2596</v>
      </c>
    </row>
    <row r="1016" spans="1:19" hidden="1" x14ac:dyDescent="0.4">
      <c r="A1016" t="s">
        <v>1032</v>
      </c>
      <c r="B1016" t="s">
        <v>2203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2382</v>
      </c>
      <c r="M1016">
        <v>0</v>
      </c>
      <c r="O1016" t="s">
        <v>2383</v>
      </c>
      <c r="P1016" t="s">
        <v>2384</v>
      </c>
      <c r="Q1016" t="s">
        <v>2591</v>
      </c>
      <c r="R1016" t="s">
        <v>2596</v>
      </c>
    </row>
    <row r="1017" spans="1:19" hidden="1" x14ac:dyDescent="0.4">
      <c r="A1017" t="s">
        <v>1033</v>
      </c>
      <c r="B1017" t="s">
        <v>2204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2382</v>
      </c>
      <c r="M1017">
        <v>0</v>
      </c>
      <c r="O1017" t="s">
        <v>2383</v>
      </c>
      <c r="P1017" t="s">
        <v>2384</v>
      </c>
      <c r="Q1017" t="s">
        <v>2591</v>
      </c>
      <c r="R1017" t="s">
        <v>2596</v>
      </c>
    </row>
    <row r="1018" spans="1:19" hidden="1" x14ac:dyDescent="0.4">
      <c r="A1018" t="s">
        <v>1034</v>
      </c>
      <c r="B1018" t="s">
        <v>2205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2382</v>
      </c>
      <c r="M1018">
        <v>0</v>
      </c>
      <c r="O1018" t="s">
        <v>2383</v>
      </c>
      <c r="P1018" t="s">
        <v>2384</v>
      </c>
      <c r="Q1018" t="s">
        <v>2591</v>
      </c>
      <c r="R1018" t="s">
        <v>2596</v>
      </c>
    </row>
    <row r="1019" spans="1:19" hidden="1" x14ac:dyDescent="0.4">
      <c r="A1019" t="s">
        <v>1035</v>
      </c>
      <c r="B1019" t="s">
        <v>2206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 t="s">
        <v>2382</v>
      </c>
      <c r="M1019">
        <v>0</v>
      </c>
      <c r="O1019" t="s">
        <v>2383</v>
      </c>
      <c r="P1019" t="s">
        <v>2384</v>
      </c>
      <c r="Q1019" t="s">
        <v>2591</v>
      </c>
      <c r="R1019" t="s">
        <v>2596</v>
      </c>
    </row>
    <row r="1020" spans="1:19" x14ac:dyDescent="0.4">
      <c r="A1020" s="192" t="s">
        <v>521</v>
      </c>
      <c r="B1020" s="3" t="s">
        <v>1716</v>
      </c>
      <c r="C1020" s="5">
        <v>238.667</v>
      </c>
      <c r="D1020" s="5">
        <v>1291.901585201206</v>
      </c>
      <c r="E1020" s="5">
        <v>35.195481570556467</v>
      </c>
      <c r="F1020" s="5">
        <v>6.5020432641482886</v>
      </c>
      <c r="G1020" s="5">
        <v>79</v>
      </c>
      <c r="H1020" s="5">
        <v>285</v>
      </c>
      <c r="I1020" s="5">
        <v>2385</v>
      </c>
      <c r="J1020" s="5">
        <v>364</v>
      </c>
      <c r="K1020" s="5">
        <v>84</v>
      </c>
      <c r="L1020" s="5">
        <v>0.28175520811309263</v>
      </c>
      <c r="M1020" s="6">
        <v>12</v>
      </c>
      <c r="N1020" s="6">
        <v>30.333333333333329</v>
      </c>
      <c r="O1020" s="5">
        <v>198.75</v>
      </c>
      <c r="P1020" s="4" t="s">
        <v>2400</v>
      </c>
      <c r="Q1020" s="3" t="s">
        <v>2593</v>
      </c>
      <c r="R1020" s="3" t="s">
        <v>2597</v>
      </c>
      <c r="S1020" t="e">
        <f>VLOOKUP(B1020,Sheet3!B:N,14,FALSE)</f>
        <v>#N/A</v>
      </c>
    </row>
    <row r="1021" spans="1:19" hidden="1" x14ac:dyDescent="0.4">
      <c r="A1021" t="s">
        <v>1037</v>
      </c>
      <c r="B1021" t="s">
        <v>2208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 t="s">
        <v>2382</v>
      </c>
      <c r="M1021">
        <v>0</v>
      </c>
      <c r="O1021" t="s">
        <v>2383</v>
      </c>
      <c r="P1021" t="s">
        <v>2384</v>
      </c>
      <c r="Q1021" t="s">
        <v>2591</v>
      </c>
      <c r="R1021" t="s">
        <v>2596</v>
      </c>
    </row>
    <row r="1022" spans="1:19" hidden="1" x14ac:dyDescent="0.4">
      <c r="A1022" t="s">
        <v>1038</v>
      </c>
      <c r="B1022" t="s">
        <v>2209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s">
        <v>2382</v>
      </c>
      <c r="M1022">
        <v>0</v>
      </c>
      <c r="O1022" t="s">
        <v>2383</v>
      </c>
      <c r="P1022" t="s">
        <v>2384</v>
      </c>
      <c r="Q1022" t="s">
        <v>2591</v>
      </c>
      <c r="R1022" t="s">
        <v>2596</v>
      </c>
    </row>
    <row r="1023" spans="1:19" hidden="1" x14ac:dyDescent="0.4">
      <c r="A1023" t="s">
        <v>1039</v>
      </c>
      <c r="B1023" t="s">
        <v>2210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 t="s">
        <v>2382</v>
      </c>
      <c r="M1023">
        <v>0</v>
      </c>
      <c r="O1023" t="s">
        <v>2383</v>
      </c>
      <c r="P1023" t="s">
        <v>2384</v>
      </c>
      <c r="Q1023" t="s">
        <v>2591</v>
      </c>
      <c r="R1023" t="s">
        <v>2596</v>
      </c>
    </row>
    <row r="1024" spans="1:19" hidden="1" x14ac:dyDescent="0.4">
      <c r="A1024" t="s">
        <v>1040</v>
      </c>
      <c r="B1024" t="s">
        <v>2211</v>
      </c>
      <c r="C1024">
        <v>98.332999999999998</v>
      </c>
      <c r="D1024">
        <v>0</v>
      </c>
      <c r="E1024">
        <v>0</v>
      </c>
      <c r="F1024">
        <v>0</v>
      </c>
      <c r="G1024">
        <v>120</v>
      </c>
      <c r="H1024">
        <v>0</v>
      </c>
      <c r="I1024">
        <v>120</v>
      </c>
      <c r="J1024">
        <v>120</v>
      </c>
      <c r="K1024">
        <v>0</v>
      </c>
      <c r="L1024" t="s">
        <v>2382</v>
      </c>
      <c r="M1024">
        <v>0</v>
      </c>
      <c r="O1024" t="s">
        <v>2383</v>
      </c>
      <c r="P1024" t="s">
        <v>2384</v>
      </c>
      <c r="Q1024" t="s">
        <v>2591</v>
      </c>
      <c r="R1024" t="s">
        <v>2596</v>
      </c>
    </row>
    <row r="1025" spans="1:18" hidden="1" x14ac:dyDescent="0.4">
      <c r="A1025" t="s">
        <v>1041</v>
      </c>
      <c r="B1025" t="s">
        <v>2212</v>
      </c>
      <c r="C1025">
        <v>483.33300000000003</v>
      </c>
      <c r="D1025">
        <v>27.746158224245871</v>
      </c>
      <c r="E1025">
        <v>0</v>
      </c>
      <c r="F1025">
        <v>0</v>
      </c>
      <c r="G1025">
        <v>87</v>
      </c>
      <c r="H1025">
        <v>0</v>
      </c>
      <c r="I1025">
        <v>88</v>
      </c>
      <c r="J1025">
        <v>87</v>
      </c>
      <c r="K1025">
        <v>0</v>
      </c>
      <c r="L1025">
        <v>3.1355692307692311</v>
      </c>
      <c r="M1025">
        <v>0</v>
      </c>
      <c r="O1025" t="s">
        <v>2383</v>
      </c>
      <c r="P1025" t="s">
        <v>2384</v>
      </c>
      <c r="Q1025" t="s">
        <v>2591</v>
      </c>
      <c r="R1025" t="s">
        <v>2596</v>
      </c>
    </row>
    <row r="1026" spans="1:18" hidden="1" x14ac:dyDescent="0.4">
      <c r="A1026" t="s">
        <v>1042</v>
      </c>
      <c r="B1026" t="s">
        <v>2213</v>
      </c>
      <c r="C1026">
        <v>89.667000000000002</v>
      </c>
      <c r="D1026">
        <v>0</v>
      </c>
      <c r="E1026">
        <v>0</v>
      </c>
      <c r="F1026">
        <v>0</v>
      </c>
      <c r="G1026">
        <v>131</v>
      </c>
      <c r="H1026">
        <v>0</v>
      </c>
      <c r="I1026">
        <v>131</v>
      </c>
      <c r="J1026">
        <v>131</v>
      </c>
      <c r="K1026">
        <v>0</v>
      </c>
      <c r="L1026" t="s">
        <v>2382</v>
      </c>
      <c r="M1026">
        <v>0</v>
      </c>
      <c r="O1026" t="s">
        <v>2383</v>
      </c>
      <c r="P1026" t="s">
        <v>2384</v>
      </c>
      <c r="Q1026" t="s">
        <v>2591</v>
      </c>
      <c r="R1026" t="s">
        <v>2596</v>
      </c>
    </row>
    <row r="1027" spans="1:18" hidden="1" x14ac:dyDescent="0.4">
      <c r="A1027" t="s">
        <v>1043</v>
      </c>
      <c r="B1027" t="s">
        <v>2214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 t="s">
        <v>2382</v>
      </c>
      <c r="M1027">
        <v>0</v>
      </c>
      <c r="O1027" t="s">
        <v>2383</v>
      </c>
      <c r="P1027" t="s">
        <v>2384</v>
      </c>
      <c r="Q1027" t="s">
        <v>2591</v>
      </c>
      <c r="R1027" t="s">
        <v>2596</v>
      </c>
    </row>
    <row r="1028" spans="1:18" hidden="1" x14ac:dyDescent="0.4">
      <c r="A1028" t="s">
        <v>1044</v>
      </c>
      <c r="B1028" t="s">
        <v>2215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 t="s">
        <v>2382</v>
      </c>
      <c r="M1028">
        <v>0</v>
      </c>
      <c r="O1028" t="s">
        <v>2383</v>
      </c>
      <c r="P1028" t="s">
        <v>2384</v>
      </c>
      <c r="Q1028" t="s">
        <v>2591</v>
      </c>
      <c r="R1028" t="s">
        <v>2596</v>
      </c>
    </row>
    <row r="1029" spans="1:18" hidden="1" x14ac:dyDescent="0.4">
      <c r="A1029" t="s">
        <v>1045</v>
      </c>
      <c r="B1029" t="s">
        <v>2216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 t="s">
        <v>2382</v>
      </c>
      <c r="M1029">
        <v>0</v>
      </c>
      <c r="O1029" t="s">
        <v>2383</v>
      </c>
      <c r="P1029" t="s">
        <v>2384</v>
      </c>
      <c r="Q1029" t="s">
        <v>2591</v>
      </c>
      <c r="R1029" t="s">
        <v>2596</v>
      </c>
    </row>
    <row r="1030" spans="1:18" hidden="1" x14ac:dyDescent="0.4">
      <c r="A1030" t="s">
        <v>1046</v>
      </c>
      <c r="B1030" t="s">
        <v>2217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 t="s">
        <v>2382</v>
      </c>
      <c r="M1030">
        <v>0</v>
      </c>
      <c r="O1030" t="s">
        <v>2383</v>
      </c>
      <c r="P1030" t="s">
        <v>2384</v>
      </c>
      <c r="Q1030" t="s">
        <v>2591</v>
      </c>
      <c r="R1030" t="s">
        <v>2596</v>
      </c>
    </row>
    <row r="1031" spans="1:18" hidden="1" x14ac:dyDescent="0.4">
      <c r="A1031" t="s">
        <v>1047</v>
      </c>
      <c r="B1031" t="s">
        <v>2218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 t="s">
        <v>2382</v>
      </c>
      <c r="M1031">
        <v>0</v>
      </c>
      <c r="O1031" t="s">
        <v>2383</v>
      </c>
      <c r="P1031" t="s">
        <v>2384</v>
      </c>
      <c r="Q1031" t="s">
        <v>2591</v>
      </c>
      <c r="R1031" t="s">
        <v>2596</v>
      </c>
    </row>
    <row r="1032" spans="1:18" hidden="1" x14ac:dyDescent="0.4">
      <c r="A1032" t="s">
        <v>1048</v>
      </c>
      <c r="B1032" t="s">
        <v>2219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 t="s">
        <v>2382</v>
      </c>
      <c r="M1032">
        <v>0</v>
      </c>
      <c r="O1032" t="s">
        <v>2383</v>
      </c>
      <c r="P1032" t="s">
        <v>2384</v>
      </c>
      <c r="Q1032" t="s">
        <v>2591</v>
      </c>
      <c r="R1032" t="s">
        <v>2596</v>
      </c>
    </row>
    <row r="1033" spans="1:18" hidden="1" x14ac:dyDescent="0.4">
      <c r="A1033" t="s">
        <v>1049</v>
      </c>
      <c r="B1033" t="s">
        <v>2220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 t="s">
        <v>2382</v>
      </c>
      <c r="M1033">
        <v>0</v>
      </c>
      <c r="O1033" t="s">
        <v>2383</v>
      </c>
      <c r="P1033" t="s">
        <v>2384</v>
      </c>
      <c r="Q1033" t="s">
        <v>2591</v>
      </c>
      <c r="R1033" t="s">
        <v>2596</v>
      </c>
    </row>
    <row r="1034" spans="1:18" hidden="1" x14ac:dyDescent="0.4">
      <c r="A1034" t="s">
        <v>1050</v>
      </c>
      <c r="B1034" t="s">
        <v>2221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 t="s">
        <v>2382</v>
      </c>
      <c r="M1034">
        <v>0</v>
      </c>
      <c r="O1034" t="s">
        <v>2383</v>
      </c>
      <c r="P1034" t="s">
        <v>2384</v>
      </c>
      <c r="Q1034" t="s">
        <v>2591</v>
      </c>
      <c r="R1034" t="s">
        <v>2596</v>
      </c>
    </row>
    <row r="1035" spans="1:18" hidden="1" x14ac:dyDescent="0.4">
      <c r="A1035" t="s">
        <v>1051</v>
      </c>
      <c r="B1035" t="s">
        <v>2222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 t="s">
        <v>2382</v>
      </c>
      <c r="M1035">
        <v>0</v>
      </c>
      <c r="O1035" t="s">
        <v>2383</v>
      </c>
      <c r="P1035" t="s">
        <v>2384</v>
      </c>
      <c r="Q1035" t="s">
        <v>2591</v>
      </c>
      <c r="R1035" t="s">
        <v>2596</v>
      </c>
    </row>
    <row r="1036" spans="1:18" hidden="1" x14ac:dyDescent="0.4">
      <c r="A1036" t="s">
        <v>1052</v>
      </c>
      <c r="B1036" t="s">
        <v>2223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 t="s">
        <v>2382</v>
      </c>
      <c r="M1036">
        <v>0</v>
      </c>
      <c r="O1036" t="s">
        <v>2383</v>
      </c>
      <c r="P1036" t="s">
        <v>2384</v>
      </c>
      <c r="Q1036" t="s">
        <v>2591</v>
      </c>
      <c r="R1036" t="s">
        <v>2596</v>
      </c>
    </row>
    <row r="1037" spans="1:18" hidden="1" x14ac:dyDescent="0.4">
      <c r="A1037" t="s">
        <v>1053</v>
      </c>
      <c r="B1037" t="s">
        <v>2224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 t="s">
        <v>2382</v>
      </c>
      <c r="M1037">
        <v>0</v>
      </c>
      <c r="O1037" t="s">
        <v>2383</v>
      </c>
      <c r="P1037" t="s">
        <v>2384</v>
      </c>
      <c r="Q1037" t="s">
        <v>2591</v>
      </c>
      <c r="R1037" t="s">
        <v>2596</v>
      </c>
    </row>
    <row r="1038" spans="1:18" hidden="1" x14ac:dyDescent="0.4">
      <c r="A1038" t="s">
        <v>1054</v>
      </c>
      <c r="B1038" t="s">
        <v>2225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 t="s">
        <v>2382</v>
      </c>
      <c r="M1038">
        <v>0</v>
      </c>
      <c r="O1038" t="s">
        <v>2383</v>
      </c>
      <c r="P1038" t="s">
        <v>2384</v>
      </c>
      <c r="Q1038" t="s">
        <v>2591</v>
      </c>
      <c r="R1038" t="s">
        <v>2596</v>
      </c>
    </row>
    <row r="1039" spans="1:18" hidden="1" x14ac:dyDescent="0.4">
      <c r="A1039" t="s">
        <v>1055</v>
      </c>
      <c r="B1039" t="s">
        <v>2226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2382</v>
      </c>
      <c r="M1039">
        <v>0</v>
      </c>
      <c r="O1039" t="s">
        <v>2383</v>
      </c>
      <c r="P1039" t="s">
        <v>2384</v>
      </c>
      <c r="Q1039" t="s">
        <v>2591</v>
      </c>
      <c r="R1039" t="s">
        <v>2596</v>
      </c>
    </row>
    <row r="1040" spans="1:18" hidden="1" x14ac:dyDescent="0.4">
      <c r="A1040" t="s">
        <v>1056</v>
      </c>
      <c r="B1040" t="s">
        <v>2227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t="s">
        <v>2382</v>
      </c>
      <c r="M1040">
        <v>0</v>
      </c>
      <c r="O1040" t="s">
        <v>2383</v>
      </c>
      <c r="P1040" t="s">
        <v>2384</v>
      </c>
      <c r="Q1040" t="s">
        <v>2591</v>
      </c>
      <c r="R1040" t="s">
        <v>2596</v>
      </c>
    </row>
    <row r="1041" spans="1:18" hidden="1" x14ac:dyDescent="0.4">
      <c r="A1041" t="s">
        <v>1057</v>
      </c>
      <c r="B1041" t="s">
        <v>2228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 t="s">
        <v>2382</v>
      </c>
      <c r="M1041">
        <v>0</v>
      </c>
      <c r="O1041" t="s">
        <v>2383</v>
      </c>
      <c r="P1041" t="s">
        <v>2384</v>
      </c>
      <c r="Q1041" t="s">
        <v>2591</v>
      </c>
      <c r="R1041" t="s">
        <v>2596</v>
      </c>
    </row>
    <row r="1042" spans="1:18" hidden="1" x14ac:dyDescent="0.4">
      <c r="A1042" t="s">
        <v>1058</v>
      </c>
      <c r="B1042" t="s">
        <v>2229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 t="s">
        <v>2382</v>
      </c>
      <c r="M1042">
        <v>0</v>
      </c>
      <c r="O1042" t="s">
        <v>2383</v>
      </c>
      <c r="P1042" t="s">
        <v>2384</v>
      </c>
      <c r="Q1042" t="s">
        <v>2591</v>
      </c>
      <c r="R1042" t="s">
        <v>2596</v>
      </c>
    </row>
    <row r="1043" spans="1:18" hidden="1" x14ac:dyDescent="0.4">
      <c r="A1043" t="s">
        <v>1059</v>
      </c>
      <c r="B1043" t="s">
        <v>2230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 t="s">
        <v>2382</v>
      </c>
      <c r="M1043">
        <v>0</v>
      </c>
      <c r="O1043" t="s">
        <v>2383</v>
      </c>
      <c r="P1043" t="s">
        <v>2384</v>
      </c>
      <c r="Q1043" t="s">
        <v>2591</v>
      </c>
      <c r="R1043" t="s">
        <v>2596</v>
      </c>
    </row>
    <row r="1044" spans="1:18" hidden="1" x14ac:dyDescent="0.4">
      <c r="A1044" t="s">
        <v>1060</v>
      </c>
      <c r="B1044" t="s">
        <v>2231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 t="s">
        <v>2382</v>
      </c>
      <c r="M1044">
        <v>0</v>
      </c>
      <c r="O1044" t="s">
        <v>2383</v>
      </c>
      <c r="P1044" t="s">
        <v>2384</v>
      </c>
      <c r="Q1044" t="s">
        <v>2591</v>
      </c>
      <c r="R1044" t="s">
        <v>2596</v>
      </c>
    </row>
    <row r="1045" spans="1:18" hidden="1" x14ac:dyDescent="0.4">
      <c r="A1045" t="s">
        <v>1061</v>
      </c>
      <c r="B1045" t="s">
        <v>2232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2382</v>
      </c>
      <c r="M1045">
        <v>0</v>
      </c>
      <c r="O1045" t="s">
        <v>2383</v>
      </c>
      <c r="P1045" t="s">
        <v>2384</v>
      </c>
      <c r="Q1045" t="s">
        <v>2591</v>
      </c>
      <c r="R1045" t="s">
        <v>2596</v>
      </c>
    </row>
    <row r="1046" spans="1:18" hidden="1" x14ac:dyDescent="0.4">
      <c r="A1046" t="s">
        <v>1062</v>
      </c>
      <c r="B1046" t="s">
        <v>2233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t="s">
        <v>2382</v>
      </c>
      <c r="M1046">
        <v>0</v>
      </c>
      <c r="O1046" t="s">
        <v>2383</v>
      </c>
      <c r="P1046" t="s">
        <v>2384</v>
      </c>
      <c r="Q1046" t="s">
        <v>2591</v>
      </c>
      <c r="R1046" t="s">
        <v>2596</v>
      </c>
    </row>
    <row r="1047" spans="1:18" hidden="1" x14ac:dyDescent="0.4">
      <c r="A1047" t="s">
        <v>1063</v>
      </c>
      <c r="B1047" t="s">
        <v>2234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 t="s">
        <v>2382</v>
      </c>
      <c r="M1047">
        <v>0</v>
      </c>
      <c r="O1047" t="s">
        <v>2383</v>
      </c>
      <c r="P1047" t="s">
        <v>2384</v>
      </c>
      <c r="Q1047" t="s">
        <v>2591</v>
      </c>
      <c r="R1047" t="s">
        <v>2596</v>
      </c>
    </row>
    <row r="1048" spans="1:18" hidden="1" x14ac:dyDescent="0.4">
      <c r="A1048" t="s">
        <v>1064</v>
      </c>
      <c r="B1048" t="s">
        <v>2235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 t="s">
        <v>2382</v>
      </c>
      <c r="M1048">
        <v>0</v>
      </c>
      <c r="O1048" t="s">
        <v>2383</v>
      </c>
      <c r="P1048" t="s">
        <v>2384</v>
      </c>
      <c r="Q1048" t="s">
        <v>2591</v>
      </c>
      <c r="R1048" t="s">
        <v>2596</v>
      </c>
    </row>
    <row r="1049" spans="1:18" hidden="1" x14ac:dyDescent="0.4">
      <c r="A1049" t="s">
        <v>1065</v>
      </c>
      <c r="B1049" t="s">
        <v>2236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s">
        <v>2382</v>
      </c>
      <c r="M1049">
        <v>0</v>
      </c>
      <c r="O1049" t="s">
        <v>2383</v>
      </c>
      <c r="P1049" t="s">
        <v>2384</v>
      </c>
      <c r="Q1049" t="s">
        <v>2591</v>
      </c>
      <c r="R1049" t="s">
        <v>2596</v>
      </c>
    </row>
    <row r="1050" spans="1:18" hidden="1" x14ac:dyDescent="0.4">
      <c r="A1050" t="s">
        <v>1066</v>
      </c>
      <c r="B1050" t="s">
        <v>2237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">
        <v>2382</v>
      </c>
      <c r="M1050">
        <v>0</v>
      </c>
      <c r="O1050" t="s">
        <v>2383</v>
      </c>
      <c r="P1050" t="s">
        <v>2384</v>
      </c>
      <c r="Q1050" t="s">
        <v>2591</v>
      </c>
      <c r="R1050" t="s">
        <v>2596</v>
      </c>
    </row>
    <row r="1051" spans="1:18" hidden="1" x14ac:dyDescent="0.4">
      <c r="A1051" t="s">
        <v>1067</v>
      </c>
      <c r="B1051" t="s">
        <v>2238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s">
        <v>2382</v>
      </c>
      <c r="M1051">
        <v>0</v>
      </c>
      <c r="O1051" t="s">
        <v>2383</v>
      </c>
      <c r="P1051" t="s">
        <v>2384</v>
      </c>
      <c r="Q1051" t="s">
        <v>2591</v>
      </c>
      <c r="R1051" t="s">
        <v>2596</v>
      </c>
    </row>
    <row r="1052" spans="1:18" hidden="1" x14ac:dyDescent="0.4">
      <c r="A1052" t="s">
        <v>1068</v>
      </c>
      <c r="B1052" t="s">
        <v>2239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2382</v>
      </c>
      <c r="M1052">
        <v>0</v>
      </c>
      <c r="O1052" t="s">
        <v>2383</v>
      </c>
      <c r="P1052" t="s">
        <v>2384</v>
      </c>
      <c r="Q1052" t="s">
        <v>2591</v>
      </c>
      <c r="R1052" t="s">
        <v>2596</v>
      </c>
    </row>
    <row r="1053" spans="1:18" hidden="1" x14ac:dyDescent="0.4">
      <c r="A1053" t="s">
        <v>1069</v>
      </c>
      <c r="B1053" t="s">
        <v>2240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 t="s">
        <v>2382</v>
      </c>
      <c r="M1053">
        <v>0</v>
      </c>
      <c r="O1053" t="s">
        <v>2383</v>
      </c>
      <c r="P1053" t="s">
        <v>2384</v>
      </c>
      <c r="Q1053" t="s">
        <v>2591</v>
      </c>
      <c r="R1053" t="s">
        <v>2596</v>
      </c>
    </row>
    <row r="1054" spans="1:18" hidden="1" x14ac:dyDescent="0.4">
      <c r="A1054" t="s">
        <v>1070</v>
      </c>
      <c r="B1054" t="s">
        <v>2241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 t="s">
        <v>2382</v>
      </c>
      <c r="M1054">
        <v>0</v>
      </c>
      <c r="O1054" t="s">
        <v>2383</v>
      </c>
      <c r="P1054" t="s">
        <v>2384</v>
      </c>
      <c r="Q1054" t="s">
        <v>2591</v>
      </c>
      <c r="R1054" t="s">
        <v>2596</v>
      </c>
    </row>
    <row r="1055" spans="1:18" hidden="1" x14ac:dyDescent="0.4">
      <c r="A1055" t="s">
        <v>1071</v>
      </c>
      <c r="B1055" t="s">
        <v>2242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 t="s">
        <v>2382</v>
      </c>
      <c r="M1055">
        <v>0</v>
      </c>
      <c r="O1055" t="s">
        <v>2383</v>
      </c>
      <c r="P1055" t="s">
        <v>2384</v>
      </c>
      <c r="Q1055" t="s">
        <v>2591</v>
      </c>
      <c r="R1055" t="s">
        <v>2596</v>
      </c>
    </row>
    <row r="1056" spans="1:18" hidden="1" x14ac:dyDescent="0.4">
      <c r="A1056" t="s">
        <v>1072</v>
      </c>
      <c r="B1056" t="s">
        <v>2243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t="s">
        <v>2382</v>
      </c>
      <c r="M1056">
        <v>0</v>
      </c>
      <c r="O1056" t="s">
        <v>2383</v>
      </c>
      <c r="P1056" t="s">
        <v>2384</v>
      </c>
      <c r="Q1056" t="s">
        <v>2591</v>
      </c>
      <c r="R1056" t="s">
        <v>2596</v>
      </c>
    </row>
    <row r="1057" spans="1:18" hidden="1" x14ac:dyDescent="0.4">
      <c r="A1057" t="s">
        <v>1073</v>
      </c>
      <c r="B1057" t="s">
        <v>2244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2382</v>
      </c>
      <c r="M1057">
        <v>0</v>
      </c>
      <c r="O1057" t="s">
        <v>2383</v>
      </c>
      <c r="P1057" t="s">
        <v>2384</v>
      </c>
      <c r="Q1057" t="s">
        <v>2591</v>
      </c>
      <c r="R1057" t="s">
        <v>2596</v>
      </c>
    </row>
    <row r="1058" spans="1:18" hidden="1" x14ac:dyDescent="0.4">
      <c r="A1058" t="s">
        <v>1074</v>
      </c>
      <c r="B1058" t="s">
        <v>2245</v>
      </c>
      <c r="C1058">
        <v>16</v>
      </c>
      <c r="D1058">
        <v>18.541679746480391</v>
      </c>
      <c r="E1058">
        <v>43.75</v>
      </c>
      <c r="F1058">
        <v>37.752782356888417</v>
      </c>
      <c r="G1058">
        <v>137</v>
      </c>
      <c r="H1058">
        <v>0</v>
      </c>
      <c r="I1058">
        <v>137</v>
      </c>
      <c r="J1058">
        <v>137</v>
      </c>
      <c r="K1058">
        <v>7</v>
      </c>
      <c r="L1058">
        <v>7.388758832705304</v>
      </c>
      <c r="M1058">
        <v>1</v>
      </c>
      <c r="N1058">
        <v>137</v>
      </c>
      <c r="O1058">
        <v>137</v>
      </c>
      <c r="P1058" t="s">
        <v>2406</v>
      </c>
      <c r="Q1058" t="s">
        <v>2592</v>
      </c>
      <c r="R1058" t="s">
        <v>2594</v>
      </c>
    </row>
    <row r="1059" spans="1:18" hidden="1" x14ac:dyDescent="0.4">
      <c r="A1059" t="s">
        <v>1075</v>
      </c>
      <c r="B1059" t="s">
        <v>2246</v>
      </c>
      <c r="C1059">
        <v>43.667000000000002</v>
      </c>
      <c r="D1059">
        <v>67.586741734163141</v>
      </c>
      <c r="E1059">
        <v>18.32047083610049</v>
      </c>
      <c r="F1059">
        <v>11.836641025641031</v>
      </c>
      <c r="G1059">
        <v>190</v>
      </c>
      <c r="H1059">
        <v>0</v>
      </c>
      <c r="I1059">
        <v>190</v>
      </c>
      <c r="J1059">
        <v>190</v>
      </c>
      <c r="K1059">
        <v>8</v>
      </c>
      <c r="L1059">
        <v>2.8112022435897441</v>
      </c>
      <c r="M1059">
        <v>1.142857142857143</v>
      </c>
      <c r="N1059">
        <v>166.25</v>
      </c>
      <c r="O1059">
        <v>166.25</v>
      </c>
      <c r="P1059" t="s">
        <v>2553</v>
      </c>
      <c r="Q1059" t="s">
        <v>2592</v>
      </c>
      <c r="R1059" t="s">
        <v>2594</v>
      </c>
    </row>
    <row r="1060" spans="1:18" hidden="1" x14ac:dyDescent="0.4">
      <c r="A1060" t="s">
        <v>1076</v>
      </c>
      <c r="B1060" t="s">
        <v>2247</v>
      </c>
      <c r="C1060">
        <v>0</v>
      </c>
      <c r="D1060">
        <v>0</v>
      </c>
      <c r="E1060">
        <v>0</v>
      </c>
      <c r="F1060">
        <v>0</v>
      </c>
      <c r="G1060">
        <v>240</v>
      </c>
      <c r="H1060">
        <v>0</v>
      </c>
      <c r="I1060">
        <v>300</v>
      </c>
      <c r="J1060">
        <v>240</v>
      </c>
      <c r="K1060">
        <v>0</v>
      </c>
      <c r="L1060" t="s">
        <v>2382</v>
      </c>
      <c r="M1060">
        <v>0</v>
      </c>
      <c r="O1060" t="s">
        <v>2383</v>
      </c>
      <c r="P1060" t="s">
        <v>2384</v>
      </c>
      <c r="Q1060" t="s">
        <v>2591</v>
      </c>
      <c r="R1060" t="s">
        <v>2596</v>
      </c>
    </row>
    <row r="1061" spans="1:18" hidden="1" x14ac:dyDescent="0.4">
      <c r="A1061" t="s">
        <v>1077</v>
      </c>
      <c r="B1061" t="s">
        <v>2248</v>
      </c>
      <c r="C1061">
        <v>0</v>
      </c>
      <c r="D1061">
        <v>0</v>
      </c>
      <c r="E1061">
        <v>0</v>
      </c>
      <c r="F1061">
        <v>0</v>
      </c>
      <c r="G1061">
        <v>250</v>
      </c>
      <c r="H1061">
        <v>0</v>
      </c>
      <c r="I1061">
        <v>750</v>
      </c>
      <c r="J1061">
        <v>250</v>
      </c>
      <c r="K1061">
        <v>0</v>
      </c>
      <c r="L1061" t="s">
        <v>2382</v>
      </c>
      <c r="M1061">
        <v>0</v>
      </c>
      <c r="O1061" t="s">
        <v>2383</v>
      </c>
      <c r="P1061" t="s">
        <v>2384</v>
      </c>
      <c r="Q1061" t="s">
        <v>2591</v>
      </c>
      <c r="R1061" t="s">
        <v>2596</v>
      </c>
    </row>
    <row r="1062" spans="1:18" hidden="1" x14ac:dyDescent="0.4">
      <c r="A1062" t="s">
        <v>1078</v>
      </c>
      <c r="B1062" t="s">
        <v>2249</v>
      </c>
      <c r="C1062">
        <v>0</v>
      </c>
      <c r="D1062">
        <v>0</v>
      </c>
      <c r="E1062">
        <v>0</v>
      </c>
      <c r="F1062">
        <v>0</v>
      </c>
      <c r="G1062">
        <v>379</v>
      </c>
      <c r="H1062">
        <v>0</v>
      </c>
      <c r="I1062">
        <v>979</v>
      </c>
      <c r="J1062">
        <v>379</v>
      </c>
      <c r="K1062">
        <v>0</v>
      </c>
      <c r="L1062" t="s">
        <v>2382</v>
      </c>
      <c r="M1062">
        <v>0</v>
      </c>
      <c r="O1062" t="s">
        <v>2383</v>
      </c>
      <c r="P1062" t="s">
        <v>2384</v>
      </c>
      <c r="Q1062" t="s">
        <v>2591</v>
      </c>
      <c r="R1062" t="s">
        <v>2596</v>
      </c>
    </row>
    <row r="1063" spans="1:18" hidden="1" x14ac:dyDescent="0.4">
      <c r="A1063" t="s">
        <v>1079</v>
      </c>
      <c r="B1063" t="s">
        <v>2250</v>
      </c>
      <c r="C1063">
        <v>0</v>
      </c>
      <c r="D1063">
        <v>0</v>
      </c>
      <c r="E1063">
        <v>0</v>
      </c>
      <c r="F1063">
        <v>0</v>
      </c>
      <c r="G1063">
        <v>200</v>
      </c>
      <c r="H1063">
        <v>0</v>
      </c>
      <c r="I1063">
        <v>400</v>
      </c>
      <c r="J1063">
        <v>200</v>
      </c>
      <c r="K1063">
        <v>0</v>
      </c>
      <c r="L1063" t="s">
        <v>2382</v>
      </c>
      <c r="M1063">
        <v>0</v>
      </c>
      <c r="O1063" t="s">
        <v>2383</v>
      </c>
      <c r="P1063" t="s">
        <v>2384</v>
      </c>
      <c r="Q1063" t="s">
        <v>2591</v>
      </c>
      <c r="R1063" t="s">
        <v>2596</v>
      </c>
    </row>
    <row r="1064" spans="1:18" hidden="1" x14ac:dyDescent="0.4">
      <c r="A1064" t="s">
        <v>1080</v>
      </c>
      <c r="B1064" t="s">
        <v>2251</v>
      </c>
      <c r="C1064">
        <v>338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1</v>
      </c>
      <c r="J1064">
        <v>1</v>
      </c>
      <c r="K1064">
        <v>0</v>
      </c>
      <c r="L1064" t="s">
        <v>2382</v>
      </c>
      <c r="M1064">
        <v>0</v>
      </c>
      <c r="O1064" t="s">
        <v>2383</v>
      </c>
      <c r="P1064" t="s">
        <v>2384</v>
      </c>
      <c r="Q1064" t="s">
        <v>2591</v>
      </c>
      <c r="R1064" t="s">
        <v>2596</v>
      </c>
    </row>
    <row r="1065" spans="1:18" hidden="1" x14ac:dyDescent="0.4">
      <c r="A1065" t="s">
        <v>1081</v>
      </c>
      <c r="B1065" t="s">
        <v>2252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2382</v>
      </c>
      <c r="M1065">
        <v>0</v>
      </c>
      <c r="O1065" t="s">
        <v>2383</v>
      </c>
      <c r="P1065" t="s">
        <v>2384</v>
      </c>
      <c r="Q1065" t="s">
        <v>2591</v>
      </c>
      <c r="R1065" t="s">
        <v>2596</v>
      </c>
    </row>
    <row r="1066" spans="1:18" hidden="1" x14ac:dyDescent="0.4">
      <c r="A1066" t="s">
        <v>1082</v>
      </c>
      <c r="B1066" t="s">
        <v>2253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2382</v>
      </c>
      <c r="M1066">
        <v>0</v>
      </c>
      <c r="O1066" t="s">
        <v>2383</v>
      </c>
      <c r="P1066" t="s">
        <v>2384</v>
      </c>
      <c r="Q1066" t="s">
        <v>2591</v>
      </c>
      <c r="R1066" t="s">
        <v>2596</v>
      </c>
    </row>
    <row r="1067" spans="1:18" hidden="1" x14ac:dyDescent="0.4">
      <c r="A1067" t="s">
        <v>1083</v>
      </c>
      <c r="B1067" t="s">
        <v>2254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2382</v>
      </c>
      <c r="M1067">
        <v>0</v>
      </c>
      <c r="O1067" t="s">
        <v>2383</v>
      </c>
      <c r="P1067" t="s">
        <v>2384</v>
      </c>
      <c r="Q1067" t="s">
        <v>2591</v>
      </c>
      <c r="R1067" t="s">
        <v>2596</v>
      </c>
    </row>
    <row r="1068" spans="1:18" hidden="1" x14ac:dyDescent="0.4">
      <c r="A1068" t="s">
        <v>1084</v>
      </c>
      <c r="B1068" t="s">
        <v>2255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t="s">
        <v>2382</v>
      </c>
      <c r="M1068">
        <v>0</v>
      </c>
      <c r="O1068" t="s">
        <v>2383</v>
      </c>
      <c r="P1068" t="s">
        <v>2384</v>
      </c>
      <c r="Q1068" t="s">
        <v>2591</v>
      </c>
      <c r="R1068" t="s">
        <v>2596</v>
      </c>
    </row>
    <row r="1069" spans="1:18" hidden="1" x14ac:dyDescent="0.4">
      <c r="A1069" t="s">
        <v>1085</v>
      </c>
      <c r="B1069" t="s">
        <v>2256</v>
      </c>
      <c r="C1069">
        <v>0</v>
      </c>
      <c r="D1069">
        <v>1500</v>
      </c>
      <c r="E1069">
        <v>0</v>
      </c>
      <c r="F1069">
        <v>0</v>
      </c>
      <c r="G1069">
        <v>0</v>
      </c>
      <c r="H1069">
        <v>0</v>
      </c>
      <c r="I1069">
        <v>9483</v>
      </c>
      <c r="J1069">
        <v>0</v>
      </c>
      <c r="K1069">
        <v>0</v>
      </c>
      <c r="L1069">
        <v>0</v>
      </c>
      <c r="M1069">
        <v>0</v>
      </c>
      <c r="O1069" t="s">
        <v>2383</v>
      </c>
      <c r="P1069" t="s">
        <v>2384</v>
      </c>
      <c r="Q1069" t="s">
        <v>2591</v>
      </c>
      <c r="R1069" t="s">
        <v>2596</v>
      </c>
    </row>
    <row r="1070" spans="1:18" hidden="1" x14ac:dyDescent="0.4">
      <c r="A1070" t="s">
        <v>1086</v>
      </c>
      <c r="B1070" t="s">
        <v>2257</v>
      </c>
      <c r="C1070">
        <v>0</v>
      </c>
      <c r="D1070">
        <v>2000</v>
      </c>
      <c r="E1070">
        <v>0</v>
      </c>
      <c r="F1070">
        <v>0</v>
      </c>
      <c r="G1070">
        <v>0</v>
      </c>
      <c r="H1070">
        <v>0</v>
      </c>
      <c r="I1070">
        <v>24</v>
      </c>
      <c r="J1070">
        <v>0</v>
      </c>
      <c r="K1070">
        <v>0</v>
      </c>
      <c r="L1070">
        <v>0</v>
      </c>
      <c r="M1070">
        <v>0</v>
      </c>
      <c r="O1070" t="s">
        <v>2383</v>
      </c>
      <c r="P1070" t="s">
        <v>2384</v>
      </c>
      <c r="Q1070" t="s">
        <v>2591</v>
      </c>
      <c r="R1070" t="s">
        <v>2596</v>
      </c>
    </row>
    <row r="1071" spans="1:18" hidden="1" x14ac:dyDescent="0.4">
      <c r="A1071" t="s">
        <v>1087</v>
      </c>
      <c r="B1071" t="s">
        <v>2258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 t="s">
        <v>2382</v>
      </c>
      <c r="M1071">
        <v>0</v>
      </c>
      <c r="O1071" t="s">
        <v>2383</v>
      </c>
      <c r="P1071" t="s">
        <v>2384</v>
      </c>
      <c r="Q1071" t="s">
        <v>2591</v>
      </c>
      <c r="R1071" t="s">
        <v>2596</v>
      </c>
    </row>
    <row r="1072" spans="1:18" hidden="1" x14ac:dyDescent="0.4">
      <c r="A1072" t="s">
        <v>1088</v>
      </c>
      <c r="B1072" t="s">
        <v>2259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 t="s">
        <v>2382</v>
      </c>
      <c r="M1072">
        <v>0</v>
      </c>
      <c r="O1072" t="s">
        <v>2383</v>
      </c>
      <c r="P1072" t="s">
        <v>2384</v>
      </c>
      <c r="Q1072" t="s">
        <v>2591</v>
      </c>
      <c r="R1072" t="s">
        <v>2596</v>
      </c>
    </row>
    <row r="1073" spans="1:18" hidden="1" x14ac:dyDescent="0.4">
      <c r="A1073" t="s">
        <v>1089</v>
      </c>
      <c r="B1073" t="s">
        <v>1743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s">
        <v>2382</v>
      </c>
      <c r="M1073">
        <v>0</v>
      </c>
      <c r="O1073" t="s">
        <v>2383</v>
      </c>
      <c r="P1073" t="s">
        <v>2384</v>
      </c>
      <c r="Q1073" t="s">
        <v>2591</v>
      </c>
      <c r="R1073" t="s">
        <v>2596</v>
      </c>
    </row>
    <row r="1074" spans="1:18" hidden="1" x14ac:dyDescent="0.4">
      <c r="A1074" t="s">
        <v>1090</v>
      </c>
      <c r="B1074" t="s">
        <v>1743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2382</v>
      </c>
      <c r="M1074">
        <v>0</v>
      </c>
      <c r="O1074" t="s">
        <v>2383</v>
      </c>
      <c r="P1074" t="s">
        <v>2384</v>
      </c>
      <c r="Q1074" t="s">
        <v>2591</v>
      </c>
      <c r="R1074" t="s">
        <v>2596</v>
      </c>
    </row>
    <row r="1075" spans="1:18" hidden="1" x14ac:dyDescent="0.4">
      <c r="A1075" t="s">
        <v>1091</v>
      </c>
      <c r="B1075" t="s">
        <v>2260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 t="s">
        <v>2382</v>
      </c>
      <c r="M1075">
        <v>0</v>
      </c>
      <c r="O1075" t="s">
        <v>2383</v>
      </c>
      <c r="P1075" t="s">
        <v>2384</v>
      </c>
      <c r="Q1075" t="s">
        <v>2591</v>
      </c>
      <c r="R1075" t="s">
        <v>2596</v>
      </c>
    </row>
    <row r="1076" spans="1:18" hidden="1" x14ac:dyDescent="0.4">
      <c r="A1076" t="s">
        <v>1092</v>
      </c>
      <c r="B1076" t="s">
        <v>1743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 t="s">
        <v>2382</v>
      </c>
      <c r="M1076">
        <v>0</v>
      </c>
      <c r="O1076" t="s">
        <v>2383</v>
      </c>
      <c r="P1076" t="s">
        <v>2384</v>
      </c>
      <c r="Q1076" t="s">
        <v>2591</v>
      </c>
      <c r="R1076" t="s">
        <v>2596</v>
      </c>
    </row>
    <row r="1077" spans="1:18" hidden="1" x14ac:dyDescent="0.4">
      <c r="A1077" t="s">
        <v>1093</v>
      </c>
      <c r="B1077" t="s">
        <v>1743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s">
        <v>2382</v>
      </c>
      <c r="M1077">
        <v>0</v>
      </c>
      <c r="O1077" t="s">
        <v>2383</v>
      </c>
      <c r="P1077" t="s">
        <v>2384</v>
      </c>
      <c r="Q1077" t="s">
        <v>2591</v>
      </c>
      <c r="R1077" t="s">
        <v>2596</v>
      </c>
    </row>
    <row r="1078" spans="1:18" hidden="1" x14ac:dyDescent="0.4">
      <c r="A1078" t="s">
        <v>1094</v>
      </c>
      <c r="B1078" t="s">
        <v>2261</v>
      </c>
      <c r="C1078">
        <v>0</v>
      </c>
      <c r="D1078">
        <v>428.89756126753099</v>
      </c>
      <c r="E1078">
        <v>0</v>
      </c>
      <c r="F1078">
        <v>13.289886711303881</v>
      </c>
      <c r="G1078">
        <v>3542</v>
      </c>
      <c r="H1078">
        <v>0</v>
      </c>
      <c r="I1078">
        <v>3542</v>
      </c>
      <c r="J1078">
        <v>3542</v>
      </c>
      <c r="K1078">
        <v>57</v>
      </c>
      <c r="L1078">
        <v>8.2583822335856709</v>
      </c>
      <c r="M1078">
        <v>8.1428571428571423</v>
      </c>
      <c r="N1078">
        <v>434.98245614035091</v>
      </c>
      <c r="O1078">
        <v>434.98245614035091</v>
      </c>
      <c r="P1078" t="s">
        <v>2563</v>
      </c>
      <c r="Q1078" t="s">
        <v>2592</v>
      </c>
      <c r="R1078" t="s">
        <v>2594</v>
      </c>
    </row>
    <row r="1079" spans="1:18" hidden="1" x14ac:dyDescent="0.4">
      <c r="A1079" t="s">
        <v>1095</v>
      </c>
      <c r="B1079" t="s">
        <v>2262</v>
      </c>
      <c r="C1079">
        <v>0</v>
      </c>
      <c r="D1079">
        <v>11</v>
      </c>
      <c r="E1079">
        <v>0</v>
      </c>
      <c r="F1079">
        <v>172.72727272727269</v>
      </c>
      <c r="G1079">
        <v>1389</v>
      </c>
      <c r="H1079">
        <v>0</v>
      </c>
      <c r="I1079">
        <v>1397</v>
      </c>
      <c r="J1079">
        <v>1389</v>
      </c>
      <c r="K1079">
        <v>19</v>
      </c>
      <c r="L1079">
        <v>126.27272727272729</v>
      </c>
      <c r="M1079">
        <v>2.714285714285714</v>
      </c>
      <c r="N1079">
        <v>511.73684210526312</v>
      </c>
      <c r="O1079">
        <v>514.68421052631572</v>
      </c>
      <c r="P1079" t="s">
        <v>2564</v>
      </c>
      <c r="Q1079" t="s">
        <v>2592</v>
      </c>
      <c r="R1079" t="s">
        <v>2594</v>
      </c>
    </row>
    <row r="1080" spans="1:18" hidden="1" x14ac:dyDescent="0.4">
      <c r="A1080" t="s">
        <v>1096</v>
      </c>
      <c r="B1080" t="s">
        <v>1743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 t="s">
        <v>2382</v>
      </c>
      <c r="M1080">
        <v>0</v>
      </c>
      <c r="O1080" t="s">
        <v>2383</v>
      </c>
      <c r="P1080" t="s">
        <v>2384</v>
      </c>
      <c r="Q1080" t="s">
        <v>2591</v>
      </c>
      <c r="R1080" t="s">
        <v>2596</v>
      </c>
    </row>
    <row r="1081" spans="1:18" hidden="1" x14ac:dyDescent="0.4">
      <c r="A1081" t="s">
        <v>1097</v>
      </c>
      <c r="B1081" t="s">
        <v>1743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2382</v>
      </c>
      <c r="M1081">
        <v>0</v>
      </c>
      <c r="O1081" t="s">
        <v>2383</v>
      </c>
      <c r="P1081" t="s">
        <v>2384</v>
      </c>
      <c r="Q1081" t="s">
        <v>2591</v>
      </c>
      <c r="R1081" t="s">
        <v>2596</v>
      </c>
    </row>
    <row r="1082" spans="1:18" hidden="1" x14ac:dyDescent="0.4">
      <c r="A1082" t="s">
        <v>1098</v>
      </c>
      <c r="B1082" t="s">
        <v>1743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s">
        <v>2382</v>
      </c>
      <c r="M1082">
        <v>0</v>
      </c>
      <c r="O1082" t="s">
        <v>2383</v>
      </c>
      <c r="P1082" t="s">
        <v>2384</v>
      </c>
      <c r="Q1082" t="s">
        <v>2591</v>
      </c>
      <c r="R1082" t="s">
        <v>2596</v>
      </c>
    </row>
    <row r="1083" spans="1:18" hidden="1" x14ac:dyDescent="0.4">
      <c r="A1083" t="s">
        <v>1099</v>
      </c>
      <c r="B1083" t="s">
        <v>1743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2382</v>
      </c>
      <c r="M1083">
        <v>0</v>
      </c>
      <c r="O1083" t="s">
        <v>2383</v>
      </c>
      <c r="P1083" t="s">
        <v>2384</v>
      </c>
      <c r="Q1083" t="s">
        <v>2591</v>
      </c>
      <c r="R1083" t="s">
        <v>2596</v>
      </c>
    </row>
    <row r="1084" spans="1:18" hidden="1" x14ac:dyDescent="0.4">
      <c r="A1084" t="s">
        <v>1100</v>
      </c>
      <c r="B1084" t="s">
        <v>2263</v>
      </c>
      <c r="C1084">
        <v>593</v>
      </c>
      <c r="D1084">
        <v>0</v>
      </c>
      <c r="E1084">
        <v>0</v>
      </c>
      <c r="F1084">
        <v>0</v>
      </c>
      <c r="G1084">
        <v>21</v>
      </c>
      <c r="H1084">
        <v>0</v>
      </c>
      <c r="I1084">
        <v>21</v>
      </c>
      <c r="J1084">
        <v>21</v>
      </c>
      <c r="K1084">
        <v>0</v>
      </c>
      <c r="L1084" t="s">
        <v>2382</v>
      </c>
      <c r="M1084">
        <v>0</v>
      </c>
      <c r="O1084" t="s">
        <v>2383</v>
      </c>
      <c r="P1084" t="s">
        <v>2384</v>
      </c>
      <c r="Q1084" t="s">
        <v>2591</v>
      </c>
      <c r="R1084" t="s">
        <v>2596</v>
      </c>
    </row>
    <row r="1085" spans="1:18" hidden="1" x14ac:dyDescent="0.4">
      <c r="A1085" t="s">
        <v>1101</v>
      </c>
      <c r="B1085" t="s">
        <v>2264</v>
      </c>
      <c r="C1085">
        <v>333.33300000000003</v>
      </c>
      <c r="D1085">
        <v>4.3550847342815819</v>
      </c>
      <c r="E1085">
        <v>0</v>
      </c>
      <c r="F1085">
        <v>0</v>
      </c>
      <c r="G1085">
        <v>8</v>
      </c>
      <c r="H1085">
        <v>0</v>
      </c>
      <c r="I1085">
        <v>8</v>
      </c>
      <c r="J1085">
        <v>8</v>
      </c>
      <c r="K1085">
        <v>0</v>
      </c>
      <c r="L1085">
        <v>1.8369332603398101</v>
      </c>
      <c r="M1085">
        <v>0</v>
      </c>
      <c r="O1085" t="s">
        <v>2383</v>
      </c>
      <c r="P1085" t="s">
        <v>2384</v>
      </c>
      <c r="Q1085" t="s">
        <v>2591</v>
      </c>
      <c r="R1085" t="s">
        <v>2596</v>
      </c>
    </row>
    <row r="1086" spans="1:18" hidden="1" x14ac:dyDescent="0.4">
      <c r="A1086" t="s">
        <v>1102</v>
      </c>
      <c r="B1086" t="s">
        <v>2265</v>
      </c>
      <c r="C1086">
        <v>117</v>
      </c>
      <c r="D1086">
        <v>0</v>
      </c>
      <c r="E1086">
        <v>0</v>
      </c>
      <c r="F1086">
        <v>0</v>
      </c>
      <c r="G1086">
        <v>652</v>
      </c>
      <c r="H1086">
        <v>0</v>
      </c>
      <c r="I1086">
        <v>652</v>
      </c>
      <c r="J1086">
        <v>652</v>
      </c>
      <c r="K1086">
        <v>0</v>
      </c>
      <c r="L1086" t="s">
        <v>2382</v>
      </c>
      <c r="M1086">
        <v>0</v>
      </c>
      <c r="O1086" t="s">
        <v>2383</v>
      </c>
      <c r="P1086" t="s">
        <v>2384</v>
      </c>
      <c r="Q1086" t="s">
        <v>2591</v>
      </c>
      <c r="R1086" t="s">
        <v>2596</v>
      </c>
    </row>
    <row r="1087" spans="1:18" hidden="1" x14ac:dyDescent="0.4">
      <c r="A1087" t="s">
        <v>1103</v>
      </c>
      <c r="B1087" t="s">
        <v>2266</v>
      </c>
      <c r="C1087">
        <v>138</v>
      </c>
      <c r="D1087">
        <v>0</v>
      </c>
      <c r="E1087">
        <v>0</v>
      </c>
      <c r="F1087">
        <v>0</v>
      </c>
      <c r="G1087">
        <v>3</v>
      </c>
      <c r="H1087">
        <v>0</v>
      </c>
      <c r="I1087">
        <v>3</v>
      </c>
      <c r="J1087">
        <v>3</v>
      </c>
      <c r="K1087">
        <v>0</v>
      </c>
      <c r="L1087" t="s">
        <v>2382</v>
      </c>
      <c r="M1087">
        <v>0</v>
      </c>
      <c r="O1087" t="s">
        <v>2383</v>
      </c>
      <c r="P1087" t="s">
        <v>2384</v>
      </c>
      <c r="Q1087" t="s">
        <v>2591</v>
      </c>
      <c r="R1087" t="s">
        <v>2596</v>
      </c>
    </row>
    <row r="1088" spans="1:18" hidden="1" x14ac:dyDescent="0.4">
      <c r="A1088" t="s">
        <v>1104</v>
      </c>
      <c r="B1088" t="s">
        <v>2267</v>
      </c>
      <c r="C1088">
        <v>20</v>
      </c>
      <c r="D1088">
        <v>0</v>
      </c>
      <c r="E1088">
        <v>0</v>
      </c>
      <c r="F1088">
        <v>0</v>
      </c>
      <c r="G1088">
        <v>44</v>
      </c>
      <c r="H1088">
        <v>0</v>
      </c>
      <c r="I1088">
        <v>44</v>
      </c>
      <c r="J1088">
        <v>44</v>
      </c>
      <c r="K1088">
        <v>0</v>
      </c>
      <c r="L1088" t="s">
        <v>2382</v>
      </c>
      <c r="M1088">
        <v>0</v>
      </c>
      <c r="O1088" t="s">
        <v>2383</v>
      </c>
      <c r="P1088" t="s">
        <v>2384</v>
      </c>
      <c r="Q1088" t="s">
        <v>2591</v>
      </c>
      <c r="R1088" t="s">
        <v>2596</v>
      </c>
    </row>
    <row r="1089" spans="1:18" hidden="1" x14ac:dyDescent="0.4">
      <c r="A1089" t="s">
        <v>1105</v>
      </c>
      <c r="B1089" t="s">
        <v>2268</v>
      </c>
      <c r="C1089">
        <v>113.667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2</v>
      </c>
      <c r="J1089">
        <v>1</v>
      </c>
      <c r="K1089">
        <v>0</v>
      </c>
      <c r="L1089" t="s">
        <v>2382</v>
      </c>
      <c r="M1089">
        <v>0</v>
      </c>
      <c r="O1089" t="s">
        <v>2383</v>
      </c>
      <c r="P1089" t="s">
        <v>2384</v>
      </c>
      <c r="Q1089" t="s">
        <v>2591</v>
      </c>
      <c r="R1089" t="s">
        <v>2596</v>
      </c>
    </row>
    <row r="1090" spans="1:18" hidden="1" x14ac:dyDescent="0.4">
      <c r="A1090" t="s">
        <v>1106</v>
      </c>
      <c r="B1090" t="s">
        <v>2269</v>
      </c>
      <c r="C1090">
        <v>41.332999999999998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2</v>
      </c>
      <c r="J1090">
        <v>1</v>
      </c>
      <c r="K1090">
        <v>0</v>
      </c>
      <c r="L1090" t="s">
        <v>2382</v>
      </c>
      <c r="M1090">
        <v>0</v>
      </c>
      <c r="O1090" t="s">
        <v>2383</v>
      </c>
      <c r="P1090" t="s">
        <v>2384</v>
      </c>
      <c r="Q1090" t="s">
        <v>2591</v>
      </c>
      <c r="R1090" t="s">
        <v>2596</v>
      </c>
    </row>
    <row r="1091" spans="1:18" hidden="1" x14ac:dyDescent="0.4">
      <c r="A1091" t="s">
        <v>1107</v>
      </c>
      <c r="B1091" t="s">
        <v>2270</v>
      </c>
      <c r="C1091">
        <v>27.667000000000002</v>
      </c>
      <c r="D1091">
        <v>0</v>
      </c>
      <c r="E1091">
        <v>0</v>
      </c>
      <c r="F1091">
        <v>0</v>
      </c>
      <c r="G1091">
        <v>19</v>
      </c>
      <c r="H1091">
        <v>0</v>
      </c>
      <c r="I1091">
        <v>22</v>
      </c>
      <c r="J1091">
        <v>19</v>
      </c>
      <c r="K1091">
        <v>0</v>
      </c>
      <c r="L1091" t="s">
        <v>2382</v>
      </c>
      <c r="M1091">
        <v>0</v>
      </c>
      <c r="O1091" t="s">
        <v>2383</v>
      </c>
      <c r="P1091" t="s">
        <v>2384</v>
      </c>
      <c r="Q1091" t="s">
        <v>2591</v>
      </c>
      <c r="R1091" t="s">
        <v>2596</v>
      </c>
    </row>
    <row r="1092" spans="1:18" hidden="1" x14ac:dyDescent="0.4">
      <c r="A1092" t="s">
        <v>1108</v>
      </c>
      <c r="B1092" t="s">
        <v>2271</v>
      </c>
      <c r="C1092">
        <v>3.6669999999999998</v>
      </c>
      <c r="D1092">
        <v>0</v>
      </c>
      <c r="E1092">
        <v>0</v>
      </c>
      <c r="F1092">
        <v>0</v>
      </c>
      <c r="G1092">
        <v>14</v>
      </c>
      <c r="H1092">
        <v>0</v>
      </c>
      <c r="I1092">
        <v>14</v>
      </c>
      <c r="J1092">
        <v>14</v>
      </c>
      <c r="K1092">
        <v>0</v>
      </c>
      <c r="L1092" t="s">
        <v>2382</v>
      </c>
      <c r="M1092">
        <v>0</v>
      </c>
      <c r="O1092" t="s">
        <v>2383</v>
      </c>
      <c r="P1092" t="s">
        <v>2384</v>
      </c>
      <c r="Q1092" t="s">
        <v>2591</v>
      </c>
      <c r="R1092" t="s">
        <v>2596</v>
      </c>
    </row>
    <row r="1093" spans="1:18" hidden="1" x14ac:dyDescent="0.4">
      <c r="A1093" t="s">
        <v>1109</v>
      </c>
      <c r="B1093" t="s">
        <v>2272</v>
      </c>
      <c r="C1093">
        <v>26</v>
      </c>
      <c r="D1093">
        <v>0</v>
      </c>
      <c r="E1093">
        <v>0</v>
      </c>
      <c r="F1093">
        <v>0</v>
      </c>
      <c r="G1093">
        <v>15</v>
      </c>
      <c r="H1093">
        <v>0</v>
      </c>
      <c r="I1093">
        <v>15</v>
      </c>
      <c r="J1093">
        <v>15</v>
      </c>
      <c r="K1093">
        <v>0</v>
      </c>
      <c r="L1093" t="s">
        <v>2382</v>
      </c>
      <c r="M1093">
        <v>0</v>
      </c>
      <c r="O1093" t="s">
        <v>2383</v>
      </c>
      <c r="P1093" t="s">
        <v>2384</v>
      </c>
      <c r="Q1093" t="s">
        <v>2591</v>
      </c>
      <c r="R1093" t="s">
        <v>2596</v>
      </c>
    </row>
    <row r="1094" spans="1:18" hidden="1" x14ac:dyDescent="0.4">
      <c r="A1094" t="s">
        <v>1110</v>
      </c>
      <c r="B1094" t="s">
        <v>2273</v>
      </c>
      <c r="C1094">
        <v>11</v>
      </c>
      <c r="D1094">
        <v>0</v>
      </c>
      <c r="E1094">
        <v>0</v>
      </c>
      <c r="F1094">
        <v>0</v>
      </c>
      <c r="G1094">
        <v>7</v>
      </c>
      <c r="H1094">
        <v>0</v>
      </c>
      <c r="I1094">
        <v>7</v>
      </c>
      <c r="J1094">
        <v>7</v>
      </c>
      <c r="K1094">
        <v>0</v>
      </c>
      <c r="L1094" t="s">
        <v>2382</v>
      </c>
      <c r="M1094">
        <v>0</v>
      </c>
      <c r="O1094" t="s">
        <v>2383</v>
      </c>
      <c r="P1094" t="s">
        <v>2384</v>
      </c>
      <c r="Q1094" t="s">
        <v>2591</v>
      </c>
      <c r="R1094" t="s">
        <v>2596</v>
      </c>
    </row>
    <row r="1095" spans="1:18" hidden="1" x14ac:dyDescent="0.4">
      <c r="A1095" t="s">
        <v>1111</v>
      </c>
      <c r="B1095" t="s">
        <v>2274</v>
      </c>
      <c r="C1095">
        <v>0</v>
      </c>
      <c r="D1095">
        <v>2.448105219630818</v>
      </c>
      <c r="E1095">
        <v>0</v>
      </c>
      <c r="F1095">
        <v>204.23958741258741</v>
      </c>
      <c r="G1095">
        <v>489</v>
      </c>
      <c r="H1095">
        <v>0</v>
      </c>
      <c r="I1095">
        <v>490</v>
      </c>
      <c r="J1095">
        <v>489</v>
      </c>
      <c r="K1095">
        <v>5</v>
      </c>
      <c r="L1095">
        <v>199.74631648951049</v>
      </c>
      <c r="M1095">
        <v>0.7142857142857143</v>
      </c>
      <c r="N1095">
        <v>684.6</v>
      </c>
      <c r="O1095">
        <v>686</v>
      </c>
      <c r="P1095" t="s">
        <v>2565</v>
      </c>
      <c r="Q1095" t="s">
        <v>2592</v>
      </c>
      <c r="R1095" t="s">
        <v>2594</v>
      </c>
    </row>
    <row r="1096" spans="1:18" hidden="1" x14ac:dyDescent="0.4">
      <c r="A1096" t="s">
        <v>1112</v>
      </c>
      <c r="B1096" t="s">
        <v>2275</v>
      </c>
      <c r="C1096">
        <v>526</v>
      </c>
      <c r="D1096">
        <v>122.40526098154091</v>
      </c>
      <c r="E1096">
        <v>4.5627376425855513</v>
      </c>
      <c r="F1096">
        <v>19.607000391608391</v>
      </c>
      <c r="G1096">
        <v>1191</v>
      </c>
      <c r="H1096">
        <v>0</v>
      </c>
      <c r="I1096">
        <v>1193</v>
      </c>
      <c r="J1096">
        <v>1191</v>
      </c>
      <c r="K1096">
        <v>24</v>
      </c>
      <c r="L1096">
        <v>9.7299739443356632</v>
      </c>
      <c r="M1096">
        <v>3.4285714285714279</v>
      </c>
      <c r="N1096">
        <v>347.375</v>
      </c>
      <c r="O1096">
        <v>347.95833333333343</v>
      </c>
      <c r="P1096" t="s">
        <v>2566</v>
      </c>
      <c r="Q1096" t="s">
        <v>2592</v>
      </c>
      <c r="R1096" t="s">
        <v>2594</v>
      </c>
    </row>
    <row r="1097" spans="1:18" hidden="1" x14ac:dyDescent="0.4">
      <c r="A1097" t="s">
        <v>1113</v>
      </c>
      <c r="B1097" t="s">
        <v>2276</v>
      </c>
      <c r="C1097">
        <v>219.333</v>
      </c>
      <c r="D1097">
        <v>2.448105219630818</v>
      </c>
      <c r="E1097">
        <v>4.5592774457104026</v>
      </c>
      <c r="F1097">
        <v>408.47917482517482</v>
      </c>
      <c r="G1097">
        <v>534</v>
      </c>
      <c r="H1097">
        <v>0</v>
      </c>
      <c r="I1097">
        <v>534</v>
      </c>
      <c r="J1097">
        <v>534</v>
      </c>
      <c r="K1097">
        <v>10</v>
      </c>
      <c r="L1097">
        <v>218.12787935664329</v>
      </c>
      <c r="M1097">
        <v>1.428571428571429</v>
      </c>
      <c r="N1097">
        <v>373.8</v>
      </c>
      <c r="O1097">
        <v>373.8</v>
      </c>
      <c r="P1097" t="s">
        <v>2567</v>
      </c>
      <c r="Q1097" t="s">
        <v>2592</v>
      </c>
      <c r="R1097" t="s">
        <v>2594</v>
      </c>
    </row>
    <row r="1098" spans="1:18" hidden="1" x14ac:dyDescent="0.4">
      <c r="A1098" t="s">
        <v>1114</v>
      </c>
      <c r="B1098" t="s">
        <v>2277</v>
      </c>
      <c r="C1098">
        <v>87.667000000000002</v>
      </c>
      <c r="D1098">
        <v>2.448105219630818</v>
      </c>
      <c r="E1098">
        <v>2.2813601469195941</v>
      </c>
      <c r="F1098">
        <v>81.695834965034962</v>
      </c>
      <c r="G1098">
        <v>435</v>
      </c>
      <c r="H1098">
        <v>0</v>
      </c>
      <c r="I1098">
        <v>435</v>
      </c>
      <c r="J1098">
        <v>435</v>
      </c>
      <c r="K1098">
        <v>2</v>
      </c>
      <c r="L1098">
        <v>177.68844104895101</v>
      </c>
      <c r="M1098">
        <v>0.2857142857142857</v>
      </c>
      <c r="N1098">
        <v>1522.5</v>
      </c>
      <c r="O1098">
        <v>1522.5</v>
      </c>
      <c r="P1098" t="s">
        <v>2568</v>
      </c>
      <c r="Q1098" t="s">
        <v>2592</v>
      </c>
      <c r="R1098" t="s">
        <v>2594</v>
      </c>
    </row>
    <row r="1099" spans="1:18" hidden="1" x14ac:dyDescent="0.4">
      <c r="A1099" t="s">
        <v>1115</v>
      </c>
      <c r="B1099" t="s">
        <v>2278</v>
      </c>
      <c r="C1099">
        <v>119.333</v>
      </c>
      <c r="D1099">
        <v>2.448105219630818</v>
      </c>
      <c r="E1099">
        <v>1.675982335146188</v>
      </c>
      <c r="F1099">
        <v>81.695834965034962</v>
      </c>
      <c r="G1099">
        <v>439</v>
      </c>
      <c r="H1099">
        <v>0</v>
      </c>
      <c r="I1099">
        <v>440</v>
      </c>
      <c r="J1099">
        <v>439</v>
      </c>
      <c r="K1099">
        <v>2</v>
      </c>
      <c r="L1099">
        <v>179.3223577482517</v>
      </c>
      <c r="M1099">
        <v>0.2857142857142857</v>
      </c>
      <c r="N1099">
        <v>1536.5</v>
      </c>
      <c r="O1099">
        <v>1540</v>
      </c>
      <c r="P1099" t="s">
        <v>2569</v>
      </c>
      <c r="Q1099" t="s">
        <v>2592</v>
      </c>
      <c r="R1099" t="s">
        <v>2594</v>
      </c>
    </row>
    <row r="1100" spans="1:18" hidden="1" x14ac:dyDescent="0.4">
      <c r="A1100" t="s">
        <v>1116</v>
      </c>
      <c r="B1100" t="s">
        <v>2279</v>
      </c>
      <c r="C1100">
        <v>711.66700000000003</v>
      </c>
      <c r="D1100">
        <v>73.443156588924566</v>
      </c>
      <c r="E1100">
        <v>1.6861818800084869</v>
      </c>
      <c r="F1100">
        <v>16.339166993006991</v>
      </c>
      <c r="G1100">
        <v>977</v>
      </c>
      <c r="H1100">
        <v>0</v>
      </c>
      <c r="I1100">
        <v>979</v>
      </c>
      <c r="J1100">
        <v>977</v>
      </c>
      <c r="K1100">
        <v>12</v>
      </c>
      <c r="L1100">
        <v>13.30280512680652</v>
      </c>
      <c r="M1100">
        <v>1.714285714285714</v>
      </c>
      <c r="N1100">
        <v>569.91666666666674</v>
      </c>
      <c r="O1100">
        <v>571.08333333333337</v>
      </c>
      <c r="P1100" t="s">
        <v>2570</v>
      </c>
      <c r="Q1100" t="s">
        <v>2592</v>
      </c>
      <c r="R1100" t="s">
        <v>2594</v>
      </c>
    </row>
    <row r="1101" spans="1:18" hidden="1" x14ac:dyDescent="0.4">
      <c r="A1101" t="s">
        <v>1117</v>
      </c>
      <c r="B1101" t="s">
        <v>2280</v>
      </c>
      <c r="C1101">
        <v>143</v>
      </c>
      <c r="D1101">
        <v>2.448105219630818</v>
      </c>
      <c r="E1101">
        <v>0.69930069930069927</v>
      </c>
      <c r="F1101">
        <v>40.847917482517481</v>
      </c>
      <c r="G1101">
        <v>373</v>
      </c>
      <c r="H1101">
        <v>0</v>
      </c>
      <c r="I1101">
        <v>373</v>
      </c>
      <c r="J1101">
        <v>373</v>
      </c>
      <c r="K1101">
        <v>0</v>
      </c>
      <c r="L1101">
        <v>152.36273220979021</v>
      </c>
      <c r="M1101">
        <v>0</v>
      </c>
      <c r="O1101" t="s">
        <v>2383</v>
      </c>
      <c r="P1101" t="s">
        <v>2384</v>
      </c>
      <c r="Q1101" t="s">
        <v>2591</v>
      </c>
      <c r="R1101" t="s">
        <v>2596</v>
      </c>
    </row>
    <row r="1102" spans="1:18" hidden="1" x14ac:dyDescent="0.4">
      <c r="A1102" t="s">
        <v>1118</v>
      </c>
      <c r="B1102" t="s">
        <v>2281</v>
      </c>
      <c r="C1102">
        <v>205</v>
      </c>
      <c r="D1102">
        <v>120</v>
      </c>
      <c r="E1102">
        <v>0</v>
      </c>
      <c r="F1102">
        <v>0</v>
      </c>
      <c r="G1102">
        <v>385</v>
      </c>
      <c r="H1102">
        <v>0</v>
      </c>
      <c r="I1102">
        <v>385</v>
      </c>
      <c r="J1102">
        <v>385</v>
      </c>
      <c r="K1102">
        <v>0</v>
      </c>
      <c r="L1102">
        <v>3.208333333333333</v>
      </c>
      <c r="M1102">
        <v>0</v>
      </c>
      <c r="O1102" t="s">
        <v>2383</v>
      </c>
      <c r="P1102" t="s">
        <v>2384</v>
      </c>
      <c r="Q1102" t="s">
        <v>2591</v>
      </c>
      <c r="R1102" t="s">
        <v>2596</v>
      </c>
    </row>
    <row r="1103" spans="1:18" hidden="1" x14ac:dyDescent="0.4">
      <c r="A1103" t="s">
        <v>1119</v>
      </c>
      <c r="B1103" t="s">
        <v>2282</v>
      </c>
      <c r="C1103">
        <v>9309.3330000000005</v>
      </c>
      <c r="D1103">
        <v>556</v>
      </c>
      <c r="E1103">
        <v>6.2195648173719853</v>
      </c>
      <c r="F1103">
        <v>104.136690647482</v>
      </c>
      <c r="G1103">
        <v>0</v>
      </c>
      <c r="H1103">
        <v>4157</v>
      </c>
      <c r="I1103">
        <v>4157</v>
      </c>
      <c r="J1103">
        <v>4157</v>
      </c>
      <c r="K1103">
        <v>579</v>
      </c>
      <c r="L1103">
        <v>7.4766187050359711</v>
      </c>
      <c r="M1103">
        <v>82.714285714285708</v>
      </c>
      <c r="N1103">
        <v>50.257340241796207</v>
      </c>
      <c r="O1103">
        <v>50.257340241796207</v>
      </c>
      <c r="P1103" t="s">
        <v>2571</v>
      </c>
      <c r="Q1103" t="s">
        <v>2595</v>
      </c>
      <c r="R1103" t="s">
        <v>2594</v>
      </c>
    </row>
    <row r="1104" spans="1:18" hidden="1" x14ac:dyDescent="0.4">
      <c r="A1104" t="s">
        <v>1120</v>
      </c>
      <c r="B1104" t="s">
        <v>2283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2382</v>
      </c>
      <c r="M1104">
        <v>0</v>
      </c>
      <c r="O1104" t="s">
        <v>2383</v>
      </c>
      <c r="P1104" t="s">
        <v>2384</v>
      </c>
      <c r="Q1104" t="s">
        <v>2591</v>
      </c>
      <c r="R1104" t="s">
        <v>2596</v>
      </c>
    </row>
    <row r="1105" spans="1:19" hidden="1" x14ac:dyDescent="0.4">
      <c r="A1105" t="s">
        <v>1121</v>
      </c>
      <c r="B1105" t="s">
        <v>2284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 t="s">
        <v>2382</v>
      </c>
      <c r="M1105">
        <v>0</v>
      </c>
      <c r="O1105" t="s">
        <v>2383</v>
      </c>
      <c r="P1105" t="s">
        <v>2384</v>
      </c>
      <c r="Q1105" t="s">
        <v>2591</v>
      </c>
      <c r="R1105" t="s">
        <v>2596</v>
      </c>
    </row>
    <row r="1106" spans="1:19" hidden="1" x14ac:dyDescent="0.4">
      <c r="A1106" t="s">
        <v>1122</v>
      </c>
      <c r="B1106" t="s">
        <v>2285</v>
      </c>
      <c r="C1106">
        <v>79</v>
      </c>
      <c r="D1106">
        <v>55.137430044385631</v>
      </c>
      <c r="E1106">
        <v>13.92405063291139</v>
      </c>
      <c r="F1106">
        <v>19.950150000000001</v>
      </c>
      <c r="G1106">
        <v>321</v>
      </c>
      <c r="H1106">
        <v>0</v>
      </c>
      <c r="I1106">
        <v>321</v>
      </c>
      <c r="J1106">
        <v>321</v>
      </c>
      <c r="K1106">
        <v>11</v>
      </c>
      <c r="L1106">
        <v>5.8218164999999997</v>
      </c>
      <c r="M1106">
        <v>1.571428571428571</v>
      </c>
      <c r="N1106">
        <v>204.27272727272731</v>
      </c>
      <c r="O1106">
        <v>204.27272727272731</v>
      </c>
      <c r="P1106" t="s">
        <v>2572</v>
      </c>
      <c r="Q1106" t="s">
        <v>2592</v>
      </c>
      <c r="R1106" t="s">
        <v>2594</v>
      </c>
    </row>
    <row r="1107" spans="1:19" hidden="1" x14ac:dyDescent="0.4">
      <c r="A1107" t="s">
        <v>1123</v>
      </c>
      <c r="B1107" t="s">
        <v>2286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 t="s">
        <v>2382</v>
      </c>
      <c r="M1107">
        <v>0</v>
      </c>
      <c r="O1107" t="s">
        <v>2383</v>
      </c>
      <c r="P1107" t="s">
        <v>2384</v>
      </c>
      <c r="Q1107" t="s">
        <v>2591</v>
      </c>
      <c r="R1107" t="s">
        <v>2596</v>
      </c>
    </row>
    <row r="1108" spans="1:19" hidden="1" x14ac:dyDescent="0.4">
      <c r="A1108" t="s">
        <v>1124</v>
      </c>
      <c r="B1108" t="s">
        <v>2287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 t="s">
        <v>2382</v>
      </c>
      <c r="M1108">
        <v>0</v>
      </c>
      <c r="O1108" t="s">
        <v>2383</v>
      </c>
      <c r="P1108" t="s">
        <v>2384</v>
      </c>
      <c r="Q1108" t="s">
        <v>2591</v>
      </c>
      <c r="R1108" t="s">
        <v>2596</v>
      </c>
    </row>
    <row r="1109" spans="1:19" x14ac:dyDescent="0.4">
      <c r="A1109" s="192" t="s">
        <v>990</v>
      </c>
      <c r="B1109" s="3" t="s">
        <v>2169</v>
      </c>
      <c r="C1109" s="5">
        <v>576.33299999999997</v>
      </c>
      <c r="D1109" s="5">
        <v>28.589706719791291</v>
      </c>
      <c r="E1109" s="5">
        <v>49.971110451770073</v>
      </c>
      <c r="F1109" s="5">
        <v>1007.355559197224</v>
      </c>
      <c r="G1109" s="5">
        <v>1251</v>
      </c>
      <c r="H1109" s="5">
        <v>0</v>
      </c>
      <c r="I1109" s="5">
        <v>1251</v>
      </c>
      <c r="J1109" s="5">
        <v>1251</v>
      </c>
      <c r="K1109" s="5">
        <v>288</v>
      </c>
      <c r="L1109" s="5">
        <v>43.75700710262943</v>
      </c>
      <c r="M1109" s="6">
        <v>41.142857142857153</v>
      </c>
      <c r="N1109" s="6">
        <v>30.40625</v>
      </c>
      <c r="O1109" s="5">
        <v>30.40625</v>
      </c>
      <c r="P1109" s="4" t="s">
        <v>2400</v>
      </c>
      <c r="Q1109" s="3" t="s">
        <v>2593</v>
      </c>
      <c r="R1109" s="3" t="s">
        <v>2597</v>
      </c>
      <c r="S1109" t="e">
        <f>VLOOKUP(B1109,Sheet3!B:N,14,FALSE)</f>
        <v>#N/A</v>
      </c>
    </row>
    <row r="1110" spans="1:19" hidden="1" x14ac:dyDescent="0.4">
      <c r="A1110" t="s">
        <v>1126</v>
      </c>
      <c r="B1110" t="s">
        <v>2289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t="s">
        <v>2382</v>
      </c>
      <c r="M1110">
        <v>0</v>
      </c>
      <c r="O1110" t="s">
        <v>2383</v>
      </c>
      <c r="P1110" t="s">
        <v>2384</v>
      </c>
      <c r="Q1110" t="s">
        <v>2591</v>
      </c>
      <c r="R1110" t="s">
        <v>2596</v>
      </c>
    </row>
    <row r="1111" spans="1:19" hidden="1" x14ac:dyDescent="0.4">
      <c r="A1111" t="s">
        <v>1127</v>
      </c>
      <c r="B1111" t="s">
        <v>2290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2382</v>
      </c>
      <c r="M1111">
        <v>0</v>
      </c>
      <c r="O1111" t="s">
        <v>2383</v>
      </c>
      <c r="P1111" t="s">
        <v>2384</v>
      </c>
      <c r="Q1111" t="s">
        <v>2591</v>
      </c>
      <c r="R1111" t="s">
        <v>2596</v>
      </c>
    </row>
    <row r="1112" spans="1:19" hidden="1" x14ac:dyDescent="0.4">
      <c r="A1112" t="s">
        <v>1128</v>
      </c>
      <c r="B1112" t="s">
        <v>2291</v>
      </c>
      <c r="C1112">
        <v>0</v>
      </c>
      <c r="D1112">
        <v>5000</v>
      </c>
      <c r="E1112">
        <v>0</v>
      </c>
      <c r="F1112">
        <v>0</v>
      </c>
      <c r="G1112">
        <v>20000</v>
      </c>
      <c r="H1112">
        <v>0</v>
      </c>
      <c r="I1112">
        <v>20059</v>
      </c>
      <c r="J1112">
        <v>20000</v>
      </c>
      <c r="K1112">
        <v>0</v>
      </c>
      <c r="L1112">
        <v>4</v>
      </c>
      <c r="M1112">
        <v>0</v>
      </c>
      <c r="O1112" t="s">
        <v>2383</v>
      </c>
      <c r="P1112" t="s">
        <v>2384</v>
      </c>
      <c r="Q1112" t="s">
        <v>2591</v>
      </c>
      <c r="R1112" t="s">
        <v>2596</v>
      </c>
    </row>
    <row r="1113" spans="1:19" hidden="1" x14ac:dyDescent="0.4">
      <c r="A1113" t="s">
        <v>1129</v>
      </c>
      <c r="B1113" t="s">
        <v>2292</v>
      </c>
      <c r="C1113">
        <v>38.667000000000002</v>
      </c>
      <c r="D1113">
        <v>55.137430044385631</v>
      </c>
      <c r="E1113">
        <v>18.103292212998159</v>
      </c>
      <c r="F1113">
        <v>12.695550000000001</v>
      </c>
      <c r="G1113">
        <v>241</v>
      </c>
      <c r="H1113">
        <v>0</v>
      </c>
      <c r="I1113">
        <v>241</v>
      </c>
      <c r="J1113">
        <v>241</v>
      </c>
      <c r="K1113">
        <v>7</v>
      </c>
      <c r="L1113">
        <v>4.3708964999999997</v>
      </c>
      <c r="M1113">
        <v>1</v>
      </c>
      <c r="N1113">
        <v>241</v>
      </c>
      <c r="O1113">
        <v>241</v>
      </c>
      <c r="P1113" t="s">
        <v>2574</v>
      </c>
      <c r="Q1113" t="s">
        <v>2592</v>
      </c>
      <c r="R1113" t="s">
        <v>2594</v>
      </c>
    </row>
    <row r="1114" spans="1:19" hidden="1" x14ac:dyDescent="0.4">
      <c r="A1114" t="s">
        <v>1130</v>
      </c>
      <c r="B1114" t="s">
        <v>2293</v>
      </c>
      <c r="C1114">
        <v>433</v>
      </c>
      <c r="D1114">
        <v>242.0505962508517</v>
      </c>
      <c r="E1114">
        <v>16.166281755196309</v>
      </c>
      <c r="F1114">
        <v>28.919573462836979</v>
      </c>
      <c r="G1114">
        <v>731</v>
      </c>
      <c r="H1114">
        <v>0</v>
      </c>
      <c r="I1114">
        <v>731</v>
      </c>
      <c r="J1114">
        <v>731</v>
      </c>
      <c r="K1114">
        <v>70</v>
      </c>
      <c r="L1114">
        <v>3.020029743047691</v>
      </c>
      <c r="M1114">
        <v>10</v>
      </c>
      <c r="N1114">
        <v>73.099999999999994</v>
      </c>
      <c r="O1114">
        <v>73.099999999999994</v>
      </c>
      <c r="P1114" t="s">
        <v>2539</v>
      </c>
      <c r="Q1114" t="s">
        <v>2594</v>
      </c>
      <c r="R1114" t="s">
        <v>2594</v>
      </c>
    </row>
    <row r="1115" spans="1:19" hidden="1" x14ac:dyDescent="0.4">
      <c r="A1115" t="s">
        <v>1131</v>
      </c>
      <c r="B1115" t="s">
        <v>2294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2382</v>
      </c>
      <c r="M1115">
        <v>0</v>
      </c>
      <c r="O1115" t="s">
        <v>2383</v>
      </c>
      <c r="P1115" t="s">
        <v>2384</v>
      </c>
      <c r="Q1115" t="s">
        <v>2591</v>
      </c>
      <c r="R1115" t="s">
        <v>2596</v>
      </c>
    </row>
    <row r="1116" spans="1:19" hidden="1" x14ac:dyDescent="0.4">
      <c r="A1116" t="s">
        <v>1132</v>
      </c>
      <c r="B1116" t="s">
        <v>2295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s">
        <v>2382</v>
      </c>
      <c r="M1116">
        <v>0</v>
      </c>
      <c r="O1116" t="s">
        <v>2383</v>
      </c>
      <c r="P1116" t="s">
        <v>2384</v>
      </c>
      <c r="Q1116" t="s">
        <v>2591</v>
      </c>
      <c r="R1116" t="s">
        <v>2596</v>
      </c>
    </row>
    <row r="1117" spans="1:19" hidden="1" x14ac:dyDescent="0.4">
      <c r="A1117" t="s">
        <v>1133</v>
      </c>
      <c r="B1117" t="s">
        <v>2296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 t="s">
        <v>2382</v>
      </c>
      <c r="M1117">
        <v>0</v>
      </c>
      <c r="O1117" t="s">
        <v>2383</v>
      </c>
      <c r="P1117" t="s">
        <v>2384</v>
      </c>
      <c r="Q1117" t="s">
        <v>2591</v>
      </c>
      <c r="R1117" t="s">
        <v>2596</v>
      </c>
    </row>
    <row r="1118" spans="1:19" hidden="1" x14ac:dyDescent="0.4">
      <c r="A1118" t="s">
        <v>1134</v>
      </c>
      <c r="B1118" t="s">
        <v>2297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 t="s">
        <v>2382</v>
      </c>
      <c r="M1118">
        <v>0</v>
      </c>
      <c r="O1118" t="s">
        <v>2383</v>
      </c>
      <c r="P1118" t="s">
        <v>2384</v>
      </c>
      <c r="Q1118" t="s">
        <v>2591</v>
      </c>
      <c r="R1118" t="s">
        <v>2596</v>
      </c>
    </row>
    <row r="1119" spans="1:19" hidden="1" x14ac:dyDescent="0.4">
      <c r="A1119" t="s">
        <v>1135</v>
      </c>
      <c r="B1119" t="s">
        <v>2298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2382</v>
      </c>
      <c r="M1119">
        <v>0</v>
      </c>
      <c r="O1119" t="s">
        <v>2383</v>
      </c>
      <c r="P1119" t="s">
        <v>2384</v>
      </c>
      <c r="Q1119" t="s">
        <v>2591</v>
      </c>
      <c r="R1119" t="s">
        <v>2596</v>
      </c>
    </row>
    <row r="1120" spans="1:19" hidden="1" x14ac:dyDescent="0.4">
      <c r="A1120" t="s">
        <v>1136</v>
      </c>
      <c r="B1120" t="s">
        <v>2299</v>
      </c>
      <c r="C1120">
        <v>0</v>
      </c>
      <c r="D1120">
        <v>256.66666666666669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O1120" t="s">
        <v>2383</v>
      </c>
      <c r="P1120" t="s">
        <v>2384</v>
      </c>
      <c r="Q1120" t="s">
        <v>2591</v>
      </c>
      <c r="R1120" t="s">
        <v>2596</v>
      </c>
    </row>
    <row r="1121" spans="1:19" hidden="1" x14ac:dyDescent="0.4">
      <c r="A1121" t="s">
        <v>1137</v>
      </c>
      <c r="B1121" t="s">
        <v>2300</v>
      </c>
      <c r="C1121">
        <v>0</v>
      </c>
      <c r="D1121">
        <v>256.66666666666669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O1121" t="s">
        <v>2383</v>
      </c>
      <c r="P1121" t="s">
        <v>2384</v>
      </c>
      <c r="Q1121" t="s">
        <v>2591</v>
      </c>
      <c r="R1121" t="s">
        <v>2596</v>
      </c>
    </row>
    <row r="1122" spans="1:19" hidden="1" x14ac:dyDescent="0.4">
      <c r="A1122" t="s">
        <v>1138</v>
      </c>
      <c r="B1122" t="s">
        <v>2301</v>
      </c>
      <c r="C1122">
        <v>0</v>
      </c>
      <c r="D1122">
        <v>13500</v>
      </c>
      <c r="E1122">
        <v>0</v>
      </c>
      <c r="F1122">
        <v>10.37777777777778</v>
      </c>
      <c r="G1122">
        <v>11485</v>
      </c>
      <c r="H1122">
        <v>0</v>
      </c>
      <c r="I1122">
        <v>13085</v>
      </c>
      <c r="J1122">
        <v>11485</v>
      </c>
      <c r="K1122">
        <v>1401</v>
      </c>
      <c r="L1122">
        <v>0.85074074074074069</v>
      </c>
      <c r="M1122">
        <v>200.14285714285711</v>
      </c>
      <c r="N1122">
        <v>57.384011420413991</v>
      </c>
      <c r="O1122">
        <v>65.378301213418993</v>
      </c>
      <c r="P1122" t="s">
        <v>2575</v>
      </c>
      <c r="Q1122" t="s">
        <v>2595</v>
      </c>
      <c r="R1122" t="s">
        <v>2594</v>
      </c>
    </row>
    <row r="1123" spans="1:19" x14ac:dyDescent="0.4">
      <c r="A1123" s="193" t="s">
        <v>323</v>
      </c>
      <c r="B1123" s="3" t="s">
        <v>1518</v>
      </c>
      <c r="C1123" s="5">
        <v>718.33299999999997</v>
      </c>
      <c r="D1123" s="5">
        <v>5.8871934360169629</v>
      </c>
      <c r="E1123" s="5">
        <v>79.907229655327001</v>
      </c>
      <c r="F1123" s="5">
        <v>9749.9768988114847</v>
      </c>
      <c r="G1123" s="5">
        <v>536</v>
      </c>
      <c r="H1123" s="5">
        <v>1938</v>
      </c>
      <c r="I1123" s="5">
        <v>2713</v>
      </c>
      <c r="J1123" s="5">
        <v>2474</v>
      </c>
      <c r="K1123" s="5">
        <v>569</v>
      </c>
      <c r="L1123" s="5">
        <v>420.23419595225812</v>
      </c>
      <c r="M1123" s="6">
        <v>81.285714285714292</v>
      </c>
      <c r="N1123" s="6">
        <v>30.435852372583479</v>
      </c>
      <c r="O1123" s="5">
        <v>33.376098418277678</v>
      </c>
      <c r="P1123" s="4" t="s">
        <v>2400</v>
      </c>
      <c r="Q1123" s="3" t="s">
        <v>2593</v>
      </c>
      <c r="R1123" s="3" t="s">
        <v>2597</v>
      </c>
      <c r="S1123" t="e">
        <f>VLOOKUP(B1123,Sheet3!B:N,14,FALSE)</f>
        <v>#REF!</v>
      </c>
    </row>
    <row r="1124" spans="1:19" x14ac:dyDescent="0.4">
      <c r="A1124" s="193" t="s">
        <v>1036</v>
      </c>
      <c r="B1124" s="3" t="s">
        <v>2207</v>
      </c>
      <c r="C1124" s="5">
        <v>130</v>
      </c>
      <c r="D1124" s="5">
        <v>224.81638176586361</v>
      </c>
      <c r="E1124" s="5">
        <v>43.07692307692308</v>
      </c>
      <c r="F1124" s="5">
        <v>24.909216828478961</v>
      </c>
      <c r="G1124" s="5">
        <v>244</v>
      </c>
      <c r="H1124" s="5">
        <v>0</v>
      </c>
      <c r="I1124" s="5">
        <v>244</v>
      </c>
      <c r="J1124" s="5">
        <v>244</v>
      </c>
      <c r="K1124" s="5">
        <v>56</v>
      </c>
      <c r="L1124" s="5">
        <v>1.0853301618122979</v>
      </c>
      <c r="M1124" s="6">
        <v>8</v>
      </c>
      <c r="N1124" s="6">
        <v>30.5</v>
      </c>
      <c r="O1124" s="5">
        <v>30.5</v>
      </c>
      <c r="P1124" s="4" t="s">
        <v>2400</v>
      </c>
      <c r="Q1124" s="3" t="s">
        <v>2593</v>
      </c>
      <c r="R1124" s="3" t="s">
        <v>2597</v>
      </c>
      <c r="S1124" t="e">
        <f>VLOOKUP(B1124,Sheet3!B:N,14,FALSE)</f>
        <v>#REF!</v>
      </c>
    </row>
    <row r="1125" spans="1:19" hidden="1" x14ac:dyDescent="0.4">
      <c r="A1125" t="s">
        <v>1141</v>
      </c>
      <c r="B1125" t="s">
        <v>2304</v>
      </c>
      <c r="C1125">
        <v>0</v>
      </c>
      <c r="D1125">
        <v>2731.728706353319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O1125" t="s">
        <v>2383</v>
      </c>
      <c r="P1125" t="s">
        <v>2384</v>
      </c>
      <c r="Q1125" t="s">
        <v>2591</v>
      </c>
      <c r="R1125" t="s">
        <v>2596</v>
      </c>
    </row>
    <row r="1126" spans="1:19" hidden="1" x14ac:dyDescent="0.4">
      <c r="A1126" t="s">
        <v>1142</v>
      </c>
      <c r="B1126" t="s">
        <v>2305</v>
      </c>
      <c r="C1126">
        <v>0</v>
      </c>
      <c r="D1126">
        <v>0</v>
      </c>
      <c r="E1126">
        <v>0</v>
      </c>
      <c r="F1126">
        <v>0</v>
      </c>
      <c r="G1126">
        <v>1300</v>
      </c>
      <c r="H1126">
        <v>0</v>
      </c>
      <c r="I1126">
        <v>1300</v>
      </c>
      <c r="J1126">
        <v>1300</v>
      </c>
      <c r="K1126">
        <v>50</v>
      </c>
      <c r="L1126" t="s">
        <v>2382</v>
      </c>
      <c r="M1126">
        <v>7.1428571428571432</v>
      </c>
      <c r="N1126">
        <v>182</v>
      </c>
      <c r="O1126">
        <v>182</v>
      </c>
      <c r="P1126" t="s">
        <v>2542</v>
      </c>
      <c r="Q1126" t="s">
        <v>2592</v>
      </c>
      <c r="R1126" t="s">
        <v>2594</v>
      </c>
    </row>
    <row r="1127" spans="1:19" x14ac:dyDescent="0.4">
      <c r="A1127" s="192" t="s">
        <v>610</v>
      </c>
      <c r="B1127" s="3" t="s">
        <v>1804</v>
      </c>
      <c r="C1127" s="5">
        <v>12696.666999999999</v>
      </c>
      <c r="D1127" s="5">
        <v>22394.91909590939</v>
      </c>
      <c r="E1127" s="5">
        <v>121.3074265868358</v>
      </c>
      <c r="F1127" s="5">
        <v>68.774528427804398</v>
      </c>
      <c r="G1127" s="5">
        <v>1743</v>
      </c>
      <c r="H1127" s="5">
        <v>67381</v>
      </c>
      <c r="I1127" s="5">
        <v>96928</v>
      </c>
      <c r="J1127" s="5">
        <v>69124</v>
      </c>
      <c r="K1127" s="5">
        <v>15402</v>
      </c>
      <c r="L1127" s="5">
        <v>3.0865929769143952</v>
      </c>
      <c r="M1127" s="6">
        <v>2200.2857142857142</v>
      </c>
      <c r="N1127" s="6">
        <v>31.415920010388259</v>
      </c>
      <c r="O1127" s="5">
        <v>44.052460719387092</v>
      </c>
      <c r="P1127" s="4" t="s">
        <v>2461</v>
      </c>
      <c r="Q1127" s="3" t="s">
        <v>2593</v>
      </c>
      <c r="R1127" s="3" t="s">
        <v>2597</v>
      </c>
      <c r="S1127" t="e">
        <f>VLOOKUP(B1127,Sheet3!B:N,14,FALSE)</f>
        <v>#N/A</v>
      </c>
    </row>
    <row r="1128" spans="1:19" hidden="1" x14ac:dyDescent="0.4">
      <c r="A1128" t="s">
        <v>1144</v>
      </c>
      <c r="B1128" t="s">
        <v>2307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 t="s">
        <v>2382</v>
      </c>
      <c r="M1128">
        <v>0</v>
      </c>
      <c r="O1128" t="s">
        <v>2383</v>
      </c>
      <c r="P1128" t="s">
        <v>2384</v>
      </c>
      <c r="Q1128" t="s">
        <v>2591</v>
      </c>
      <c r="R1128" t="s">
        <v>2596</v>
      </c>
    </row>
    <row r="1129" spans="1:19" hidden="1" x14ac:dyDescent="0.4">
      <c r="A1129" t="s">
        <v>1145</v>
      </c>
      <c r="B1129" t="s">
        <v>2308</v>
      </c>
      <c r="C1129">
        <v>0</v>
      </c>
      <c r="D1129">
        <v>0</v>
      </c>
      <c r="E1129">
        <v>0</v>
      </c>
      <c r="F1129">
        <v>0</v>
      </c>
      <c r="G1129">
        <v>1100</v>
      </c>
      <c r="H1129">
        <v>0</v>
      </c>
      <c r="I1129">
        <v>1100</v>
      </c>
      <c r="J1129">
        <v>1100</v>
      </c>
      <c r="K1129">
        <v>50</v>
      </c>
      <c r="L1129" t="s">
        <v>2382</v>
      </c>
      <c r="M1129">
        <v>7.1428571428571432</v>
      </c>
      <c r="N1129">
        <v>154</v>
      </c>
      <c r="O1129">
        <v>154</v>
      </c>
      <c r="P1129" t="s">
        <v>2577</v>
      </c>
      <c r="Q1129" t="s">
        <v>2592</v>
      </c>
      <c r="R1129" t="s">
        <v>2594</v>
      </c>
    </row>
    <row r="1130" spans="1:19" hidden="1" x14ac:dyDescent="0.4">
      <c r="A1130" t="s">
        <v>1146</v>
      </c>
      <c r="B1130" t="s">
        <v>2309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 t="s">
        <v>2382</v>
      </c>
      <c r="M1130">
        <v>0</v>
      </c>
      <c r="O1130" t="s">
        <v>2383</v>
      </c>
      <c r="P1130" t="s">
        <v>2384</v>
      </c>
      <c r="Q1130" t="s">
        <v>2591</v>
      </c>
      <c r="R1130" t="s">
        <v>2596</v>
      </c>
    </row>
    <row r="1131" spans="1:19" hidden="1" x14ac:dyDescent="0.4">
      <c r="A1131" t="s">
        <v>1147</v>
      </c>
      <c r="B1131" t="s">
        <v>2310</v>
      </c>
      <c r="C1131">
        <v>0</v>
      </c>
      <c r="D1131">
        <v>12598.499160834939</v>
      </c>
      <c r="E1131">
        <v>0</v>
      </c>
      <c r="F1131">
        <v>12.406239664315819</v>
      </c>
      <c r="G1131">
        <v>6054</v>
      </c>
      <c r="H1131">
        <v>32917</v>
      </c>
      <c r="I1131">
        <v>49884</v>
      </c>
      <c r="J1131">
        <v>38971</v>
      </c>
      <c r="K1131">
        <v>1563</v>
      </c>
      <c r="L1131">
        <v>3.093304964542877</v>
      </c>
      <c r="M1131">
        <v>223.28571428571431</v>
      </c>
      <c r="N1131">
        <v>174.53422904670509</v>
      </c>
      <c r="O1131">
        <v>223.40882917466411</v>
      </c>
      <c r="P1131" t="s">
        <v>2578</v>
      </c>
      <c r="Q1131" t="s">
        <v>2592</v>
      </c>
      <c r="R1131" t="s">
        <v>2594</v>
      </c>
    </row>
    <row r="1132" spans="1:19" hidden="1" x14ac:dyDescent="0.4">
      <c r="A1132" t="s">
        <v>1148</v>
      </c>
      <c r="B1132" t="s">
        <v>2311</v>
      </c>
      <c r="C1132">
        <v>0</v>
      </c>
      <c r="D1132">
        <v>5363.3076537217394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O1132" t="s">
        <v>2383</v>
      </c>
      <c r="P1132" t="s">
        <v>2384</v>
      </c>
      <c r="Q1132" t="s">
        <v>2591</v>
      </c>
      <c r="R1132" t="s">
        <v>2596</v>
      </c>
    </row>
    <row r="1133" spans="1:19" hidden="1" x14ac:dyDescent="0.4">
      <c r="A1133" t="s">
        <v>1149</v>
      </c>
      <c r="B1133" t="s">
        <v>2312</v>
      </c>
      <c r="C1133">
        <v>0</v>
      </c>
      <c r="D1133">
        <v>13500</v>
      </c>
      <c r="E1133">
        <v>0</v>
      </c>
      <c r="F1133">
        <v>9.9259259259259256</v>
      </c>
      <c r="G1133">
        <v>13498</v>
      </c>
      <c r="H1133">
        <v>0</v>
      </c>
      <c r="I1133">
        <v>13498</v>
      </c>
      <c r="J1133">
        <v>13498</v>
      </c>
      <c r="K1133">
        <v>1340</v>
      </c>
      <c r="L1133">
        <v>0.99985185185185188</v>
      </c>
      <c r="M1133">
        <v>191.42857142857139</v>
      </c>
      <c r="N1133">
        <v>70.511940298507469</v>
      </c>
      <c r="O1133">
        <v>70.511940298507469</v>
      </c>
      <c r="P1133" t="s">
        <v>2472</v>
      </c>
      <c r="Q1133" t="s">
        <v>2594</v>
      </c>
      <c r="R1133" t="s">
        <v>2594</v>
      </c>
    </row>
    <row r="1134" spans="1:19" hidden="1" x14ac:dyDescent="0.4">
      <c r="A1134" t="s">
        <v>1150</v>
      </c>
      <c r="B1134" t="s">
        <v>2313</v>
      </c>
      <c r="C1134">
        <v>0</v>
      </c>
      <c r="D1134">
        <v>15750</v>
      </c>
      <c r="E1134">
        <v>0</v>
      </c>
      <c r="F1134">
        <v>8.431746031746032</v>
      </c>
      <c r="G1134">
        <v>12000</v>
      </c>
      <c r="H1134">
        <v>0</v>
      </c>
      <c r="I1134">
        <v>12010</v>
      </c>
      <c r="J1134">
        <v>12000</v>
      </c>
      <c r="K1134">
        <v>1328</v>
      </c>
      <c r="L1134">
        <v>0.76190476190476186</v>
      </c>
      <c r="M1134">
        <v>189.71428571428569</v>
      </c>
      <c r="N1134">
        <v>63.253012048192772</v>
      </c>
      <c r="O1134">
        <v>63.305722891566262</v>
      </c>
      <c r="P1134" t="s">
        <v>2579</v>
      </c>
      <c r="Q1134" t="s">
        <v>2594</v>
      </c>
      <c r="R1134" t="s">
        <v>2594</v>
      </c>
    </row>
    <row r="1135" spans="1:19" x14ac:dyDescent="0.4">
      <c r="A1135" s="193" t="s">
        <v>894</v>
      </c>
      <c r="B1135" s="3" t="s">
        <v>2076</v>
      </c>
      <c r="C1135" s="5">
        <v>41</v>
      </c>
      <c r="D1135" s="5">
        <v>61.273651101103901</v>
      </c>
      <c r="E1135" s="5">
        <v>12.195121951219511</v>
      </c>
      <c r="F1135" s="5">
        <v>8.1601143560872611</v>
      </c>
      <c r="G1135" s="5">
        <v>25</v>
      </c>
      <c r="H1135" s="5">
        <v>0</v>
      </c>
      <c r="I1135" s="5">
        <v>25</v>
      </c>
      <c r="J1135" s="5">
        <v>25</v>
      </c>
      <c r="K1135" s="5">
        <v>5</v>
      </c>
      <c r="L1135" s="5">
        <v>0.40800571780436312</v>
      </c>
      <c r="M1135" s="6">
        <v>0.7142857142857143</v>
      </c>
      <c r="N1135" s="6">
        <v>35</v>
      </c>
      <c r="O1135" s="5">
        <v>35</v>
      </c>
      <c r="P1135" s="4" t="s">
        <v>2524</v>
      </c>
      <c r="Q1135" s="3" t="s">
        <v>2593</v>
      </c>
      <c r="R1135" s="3" t="s">
        <v>2597</v>
      </c>
      <c r="S1135" t="e">
        <f>VLOOKUP(B1135,Sheet3!B:N,14,FALSE)</f>
        <v>#REF!</v>
      </c>
    </row>
    <row r="1136" spans="1:19" hidden="1" x14ac:dyDescent="0.4">
      <c r="A1136" t="s">
        <v>1152</v>
      </c>
      <c r="B1136" t="s">
        <v>2315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 t="s">
        <v>2382</v>
      </c>
      <c r="M1136">
        <v>0</v>
      </c>
      <c r="O1136" t="s">
        <v>2383</v>
      </c>
      <c r="P1136" t="s">
        <v>2384</v>
      </c>
      <c r="Q1136" t="s">
        <v>2591</v>
      </c>
      <c r="R1136" t="s">
        <v>2596</v>
      </c>
    </row>
    <row r="1137" spans="1:19" hidden="1" x14ac:dyDescent="0.4">
      <c r="A1137" t="s">
        <v>1153</v>
      </c>
      <c r="B1137" t="s">
        <v>2316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 t="s">
        <v>2382</v>
      </c>
      <c r="M1137">
        <v>0</v>
      </c>
      <c r="O1137" t="s">
        <v>2383</v>
      </c>
      <c r="P1137" t="s">
        <v>2384</v>
      </c>
      <c r="Q1137" t="s">
        <v>2591</v>
      </c>
      <c r="R1137" t="s">
        <v>2596</v>
      </c>
    </row>
    <row r="1138" spans="1:19" hidden="1" x14ac:dyDescent="0.4">
      <c r="A1138" t="s">
        <v>1154</v>
      </c>
      <c r="B1138" t="s">
        <v>2316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t="s">
        <v>2382</v>
      </c>
      <c r="M1138">
        <v>0</v>
      </c>
      <c r="O1138" t="s">
        <v>2383</v>
      </c>
      <c r="P1138" t="s">
        <v>2384</v>
      </c>
      <c r="Q1138" t="s">
        <v>2591</v>
      </c>
      <c r="R1138" t="s">
        <v>2596</v>
      </c>
    </row>
    <row r="1139" spans="1:19" hidden="1" x14ac:dyDescent="0.4">
      <c r="A1139" t="s">
        <v>1155</v>
      </c>
      <c r="B1139" t="s">
        <v>2317</v>
      </c>
      <c r="C1139">
        <v>0</v>
      </c>
      <c r="D1139">
        <v>200.14975898489709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O1139" t="s">
        <v>2383</v>
      </c>
      <c r="P1139" t="s">
        <v>2384</v>
      </c>
      <c r="Q1139" t="s">
        <v>2591</v>
      </c>
      <c r="R1139" t="s">
        <v>2596</v>
      </c>
    </row>
    <row r="1140" spans="1:19" hidden="1" x14ac:dyDescent="0.4">
      <c r="A1140" t="s">
        <v>1156</v>
      </c>
      <c r="B1140" t="s">
        <v>2318</v>
      </c>
      <c r="C1140">
        <v>0</v>
      </c>
      <c r="D1140">
        <v>100.1497589848971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O1140" t="s">
        <v>2383</v>
      </c>
      <c r="P1140" t="s">
        <v>2384</v>
      </c>
      <c r="Q1140" t="s">
        <v>2591</v>
      </c>
      <c r="R1140" t="s">
        <v>2596</v>
      </c>
    </row>
    <row r="1141" spans="1:19" hidden="1" x14ac:dyDescent="0.4">
      <c r="A1141" t="s">
        <v>1157</v>
      </c>
      <c r="B1141" t="s">
        <v>2319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2382</v>
      </c>
      <c r="M1141">
        <v>0</v>
      </c>
      <c r="O1141" t="s">
        <v>2383</v>
      </c>
      <c r="P1141" t="s">
        <v>2384</v>
      </c>
      <c r="Q1141" t="s">
        <v>2591</v>
      </c>
      <c r="R1141" t="s">
        <v>2596</v>
      </c>
    </row>
    <row r="1142" spans="1:19" hidden="1" x14ac:dyDescent="0.4">
      <c r="A1142" t="s">
        <v>1158</v>
      </c>
      <c r="B1142" t="s">
        <v>2320</v>
      </c>
      <c r="C1142">
        <v>0</v>
      </c>
      <c r="D1142">
        <v>2877.9275367626751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O1142" t="s">
        <v>2383</v>
      </c>
      <c r="P1142" t="s">
        <v>2384</v>
      </c>
      <c r="Q1142" t="s">
        <v>2591</v>
      </c>
      <c r="R1142" t="s">
        <v>2596</v>
      </c>
    </row>
    <row r="1143" spans="1:19" hidden="1" x14ac:dyDescent="0.4">
      <c r="A1143" t="s">
        <v>1159</v>
      </c>
      <c r="B1143" t="s">
        <v>2321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s">
        <v>2382</v>
      </c>
      <c r="M1143">
        <v>0</v>
      </c>
      <c r="O1143" t="s">
        <v>2383</v>
      </c>
      <c r="P1143" t="s">
        <v>2384</v>
      </c>
      <c r="Q1143" t="s">
        <v>2591</v>
      </c>
      <c r="R1143" t="s">
        <v>2596</v>
      </c>
    </row>
    <row r="1144" spans="1:19" hidden="1" x14ac:dyDescent="0.4">
      <c r="A1144" t="s">
        <v>1160</v>
      </c>
      <c r="B1144" t="s">
        <v>2322</v>
      </c>
      <c r="C1144">
        <v>0</v>
      </c>
      <c r="D1144">
        <v>100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O1144" t="s">
        <v>2383</v>
      </c>
      <c r="P1144" t="s">
        <v>2384</v>
      </c>
      <c r="Q1144" t="s">
        <v>2591</v>
      </c>
      <c r="R1144" t="s">
        <v>2596</v>
      </c>
    </row>
    <row r="1145" spans="1:19" hidden="1" x14ac:dyDescent="0.4">
      <c r="A1145" t="s">
        <v>1161</v>
      </c>
      <c r="B1145" t="s">
        <v>2323</v>
      </c>
      <c r="C1145">
        <v>0</v>
      </c>
      <c r="D1145">
        <v>8522.2173261889711</v>
      </c>
      <c r="E1145">
        <v>0</v>
      </c>
      <c r="F1145">
        <v>0.32855299188340747</v>
      </c>
      <c r="G1145">
        <v>6208</v>
      </c>
      <c r="H1145">
        <v>0</v>
      </c>
      <c r="I1145">
        <v>6208</v>
      </c>
      <c r="J1145">
        <v>6208</v>
      </c>
      <c r="K1145">
        <v>28</v>
      </c>
      <c r="L1145">
        <v>0.7284489191472121</v>
      </c>
      <c r="M1145">
        <v>4</v>
      </c>
      <c r="N1145">
        <v>1552</v>
      </c>
      <c r="O1145">
        <v>1552</v>
      </c>
      <c r="P1145" t="s">
        <v>2580</v>
      </c>
      <c r="Q1145" t="s">
        <v>2592</v>
      </c>
      <c r="R1145" t="s">
        <v>2594</v>
      </c>
    </row>
    <row r="1146" spans="1:19" hidden="1" x14ac:dyDescent="0.4">
      <c r="A1146" t="s">
        <v>1162</v>
      </c>
      <c r="B1146" t="s">
        <v>2324</v>
      </c>
      <c r="C1146">
        <v>0</v>
      </c>
      <c r="D1146">
        <v>100.1497589848971</v>
      </c>
      <c r="E1146">
        <v>0</v>
      </c>
      <c r="F1146">
        <v>125.8115858461539</v>
      </c>
      <c r="G1146">
        <v>3504</v>
      </c>
      <c r="H1146">
        <v>0</v>
      </c>
      <c r="I1146">
        <v>3504</v>
      </c>
      <c r="J1146">
        <v>3504</v>
      </c>
      <c r="K1146">
        <v>126</v>
      </c>
      <c r="L1146">
        <v>34.987602921025641</v>
      </c>
      <c r="M1146">
        <v>18</v>
      </c>
      <c r="N1146">
        <v>194.66666666666671</v>
      </c>
      <c r="O1146">
        <v>194.66666666666671</v>
      </c>
      <c r="P1146" t="s">
        <v>2581</v>
      </c>
      <c r="Q1146" t="s">
        <v>2592</v>
      </c>
      <c r="R1146" t="s">
        <v>2594</v>
      </c>
    </row>
    <row r="1147" spans="1:19" hidden="1" x14ac:dyDescent="0.4">
      <c r="A1147" t="s">
        <v>1163</v>
      </c>
      <c r="B1147" t="s">
        <v>2325</v>
      </c>
      <c r="C1147">
        <v>0</v>
      </c>
      <c r="D1147">
        <v>1700.2191385323449</v>
      </c>
      <c r="E1147">
        <v>0</v>
      </c>
      <c r="F1147">
        <v>0</v>
      </c>
      <c r="G1147">
        <v>10030</v>
      </c>
      <c r="H1147">
        <v>0</v>
      </c>
      <c r="I1147">
        <v>10534</v>
      </c>
      <c r="J1147">
        <v>10030</v>
      </c>
      <c r="K1147">
        <v>0</v>
      </c>
      <c r="L1147">
        <v>5.8992395584124804</v>
      </c>
      <c r="M1147">
        <v>0</v>
      </c>
      <c r="O1147" t="s">
        <v>2383</v>
      </c>
      <c r="P1147" t="s">
        <v>2384</v>
      </c>
      <c r="Q1147" t="s">
        <v>2591</v>
      </c>
      <c r="R1147" t="s">
        <v>2596</v>
      </c>
    </row>
    <row r="1148" spans="1:19" hidden="1" x14ac:dyDescent="0.4">
      <c r="A1148" t="s">
        <v>1164</v>
      </c>
      <c r="B1148" t="s">
        <v>2326</v>
      </c>
      <c r="C1148">
        <v>0</v>
      </c>
      <c r="D1148">
        <v>883.54833009365609</v>
      </c>
      <c r="E1148">
        <v>0</v>
      </c>
      <c r="F1148">
        <v>14.034319999999999</v>
      </c>
      <c r="G1148">
        <v>4060</v>
      </c>
      <c r="H1148">
        <v>0</v>
      </c>
      <c r="I1148">
        <v>4060</v>
      </c>
      <c r="J1148">
        <v>4060</v>
      </c>
      <c r="K1148">
        <v>124</v>
      </c>
      <c r="L1148">
        <v>4.5951079999999997</v>
      </c>
      <c r="M1148">
        <v>17.714285714285719</v>
      </c>
      <c r="N1148">
        <v>229.1935483870968</v>
      </c>
      <c r="O1148">
        <v>229.1935483870968</v>
      </c>
      <c r="P1148" t="s">
        <v>2582</v>
      </c>
      <c r="Q1148" t="s">
        <v>2592</v>
      </c>
      <c r="R1148" t="s">
        <v>2594</v>
      </c>
    </row>
    <row r="1149" spans="1:19" hidden="1" x14ac:dyDescent="0.4">
      <c r="A1149" t="s">
        <v>1165</v>
      </c>
      <c r="B1149" t="s">
        <v>2327</v>
      </c>
      <c r="C1149">
        <v>0</v>
      </c>
      <c r="D1149">
        <v>1161.006598380977</v>
      </c>
      <c r="E1149">
        <v>0</v>
      </c>
      <c r="F1149">
        <v>14.556334153110789</v>
      </c>
      <c r="G1149">
        <v>2844</v>
      </c>
      <c r="H1149">
        <v>0</v>
      </c>
      <c r="I1149">
        <v>2844</v>
      </c>
      <c r="J1149">
        <v>2844</v>
      </c>
      <c r="K1149">
        <v>169</v>
      </c>
      <c r="L1149">
        <v>2.4495984811507161</v>
      </c>
      <c r="M1149">
        <v>24.142857142857139</v>
      </c>
      <c r="N1149">
        <v>117.7988165680473</v>
      </c>
      <c r="O1149">
        <v>117.7988165680473</v>
      </c>
      <c r="P1149" t="s">
        <v>2583</v>
      </c>
      <c r="Q1149" t="s">
        <v>2592</v>
      </c>
      <c r="R1149" t="s">
        <v>2594</v>
      </c>
    </row>
    <row r="1150" spans="1:19" hidden="1" x14ac:dyDescent="0.4">
      <c r="A1150" t="s">
        <v>1166</v>
      </c>
      <c r="B1150" t="s">
        <v>2328</v>
      </c>
      <c r="C1150">
        <v>0</v>
      </c>
      <c r="D1150">
        <v>12225.1497589849</v>
      </c>
      <c r="E1150">
        <v>0</v>
      </c>
      <c r="F1150">
        <v>0.60530955823762866</v>
      </c>
      <c r="G1150">
        <v>4021</v>
      </c>
      <c r="H1150">
        <v>0</v>
      </c>
      <c r="I1150">
        <v>4031</v>
      </c>
      <c r="J1150">
        <v>4021</v>
      </c>
      <c r="K1150">
        <v>74</v>
      </c>
      <c r="L1150">
        <v>0.32891212617209531</v>
      </c>
      <c r="M1150">
        <v>10.571428571428569</v>
      </c>
      <c r="N1150">
        <v>380.3648648648649</v>
      </c>
      <c r="O1150">
        <v>381.31081081081078</v>
      </c>
      <c r="P1150" t="s">
        <v>2584</v>
      </c>
      <c r="Q1150" t="s">
        <v>2592</v>
      </c>
      <c r="R1150" t="s">
        <v>2594</v>
      </c>
    </row>
    <row r="1151" spans="1:19" hidden="1" x14ac:dyDescent="0.4">
      <c r="A1151" t="s">
        <v>1167</v>
      </c>
      <c r="B1151" t="s">
        <v>2329</v>
      </c>
      <c r="C1151">
        <v>0</v>
      </c>
      <c r="D1151">
        <v>12235.20001024118</v>
      </c>
      <c r="E1151">
        <v>0</v>
      </c>
      <c r="F1151">
        <v>1.928860989623888</v>
      </c>
      <c r="G1151">
        <v>3430</v>
      </c>
      <c r="H1151">
        <v>0</v>
      </c>
      <c r="I1151">
        <v>3440</v>
      </c>
      <c r="J1151">
        <v>3430</v>
      </c>
      <c r="K1151">
        <v>236</v>
      </c>
      <c r="L1151">
        <v>0.28033869467838712</v>
      </c>
      <c r="M1151">
        <v>33.714285714285722</v>
      </c>
      <c r="N1151">
        <v>101.7372881355932</v>
      </c>
      <c r="O1151">
        <v>102.0338983050847</v>
      </c>
      <c r="P1151" t="s">
        <v>2585</v>
      </c>
      <c r="Q1151" t="s">
        <v>2592</v>
      </c>
      <c r="R1151" t="s">
        <v>2594</v>
      </c>
    </row>
    <row r="1152" spans="1:19" x14ac:dyDescent="0.4">
      <c r="A1152" s="193" t="s">
        <v>626</v>
      </c>
      <c r="B1152" s="3" t="s">
        <v>1820</v>
      </c>
      <c r="C1152" s="5">
        <v>2909.6669999999999</v>
      </c>
      <c r="D1152" s="5">
        <v>106.7503727005965</v>
      </c>
      <c r="E1152" s="5">
        <v>18.558824772731729</v>
      </c>
      <c r="F1152" s="5">
        <v>505.85303483158953</v>
      </c>
      <c r="G1152" s="5">
        <v>1470</v>
      </c>
      <c r="H1152" s="5">
        <v>1302</v>
      </c>
      <c r="I1152" s="5">
        <v>2782</v>
      </c>
      <c r="J1152" s="5">
        <v>2772</v>
      </c>
      <c r="K1152" s="5">
        <v>532</v>
      </c>
      <c r="L1152" s="5">
        <v>25.967122454688258</v>
      </c>
      <c r="M1152" s="6">
        <v>76</v>
      </c>
      <c r="N1152" s="6">
        <v>36.473684210526322</v>
      </c>
      <c r="O1152" s="5">
        <v>36.60526315789474</v>
      </c>
      <c r="P1152" s="4" t="s">
        <v>2463</v>
      </c>
      <c r="Q1152" s="3" t="s">
        <v>2593</v>
      </c>
      <c r="R1152" s="3" t="s">
        <v>2597</v>
      </c>
      <c r="S1152" t="e">
        <f>VLOOKUP(B1152,Sheet3!B:N,14,FALSE)</f>
        <v>#REF!</v>
      </c>
    </row>
    <row r="1153" spans="1:19" x14ac:dyDescent="0.4">
      <c r="A1153" s="193" t="s">
        <v>1140</v>
      </c>
      <c r="B1153" s="3" t="s">
        <v>2303</v>
      </c>
      <c r="C1153" s="5">
        <v>0</v>
      </c>
      <c r="D1153" s="5">
        <v>14343.486037702391</v>
      </c>
      <c r="E1153" s="5">
        <v>0</v>
      </c>
      <c r="F1153" s="5">
        <v>29.344330861664201</v>
      </c>
      <c r="G1153" s="5">
        <v>22319</v>
      </c>
      <c r="H1153" s="5">
        <v>0</v>
      </c>
      <c r="I1153" s="5">
        <v>22332</v>
      </c>
      <c r="J1153" s="5">
        <v>22319</v>
      </c>
      <c r="K1153" s="5">
        <v>4181</v>
      </c>
      <c r="L1153" s="5">
        <v>1.5560373497302999</v>
      </c>
      <c r="M1153" s="6">
        <v>597.28571428571433</v>
      </c>
      <c r="N1153" s="6">
        <v>37.367376225783303</v>
      </c>
      <c r="O1153" s="5">
        <v>37.389141353743121</v>
      </c>
      <c r="P1153" s="4" t="s">
        <v>2576</v>
      </c>
      <c r="Q1153" s="3" t="s">
        <v>2593</v>
      </c>
      <c r="R1153" s="3" t="s">
        <v>2597</v>
      </c>
      <c r="S1153" t="e">
        <f>VLOOKUP(B1153,Sheet3!B:N,14,FALSE)</f>
        <v>#REF!</v>
      </c>
    </row>
    <row r="1154" spans="1:19" x14ac:dyDescent="0.4">
      <c r="A1154" s="193" t="s">
        <v>498</v>
      </c>
      <c r="B1154" s="3" t="s">
        <v>1693</v>
      </c>
      <c r="C1154" s="5">
        <v>7566.6670000000004</v>
      </c>
      <c r="D1154" s="5">
        <v>0</v>
      </c>
      <c r="E1154" s="5">
        <v>1.9691629088474489</v>
      </c>
      <c r="F1154" s="5">
        <v>0</v>
      </c>
      <c r="G1154" s="5">
        <v>816</v>
      </c>
      <c r="H1154" s="5">
        <v>0</v>
      </c>
      <c r="I1154" s="5">
        <v>827</v>
      </c>
      <c r="J1154" s="5">
        <v>816</v>
      </c>
      <c r="K1154" s="5">
        <v>149</v>
      </c>
      <c r="L1154" s="5" t="s">
        <v>2382</v>
      </c>
      <c r="M1154" s="6">
        <v>21.285714285714281</v>
      </c>
      <c r="N1154" s="6">
        <v>38.335570469798661</v>
      </c>
      <c r="O1154" s="5">
        <v>38.852348993288587</v>
      </c>
      <c r="P1154" s="4" t="s">
        <v>2425</v>
      </c>
      <c r="Q1154" s="3" t="s">
        <v>2593</v>
      </c>
      <c r="R1154" s="3" t="s">
        <v>2597</v>
      </c>
      <c r="S1154" t="e">
        <f>VLOOKUP(B1154,Sheet3!B:N,14,FALSE)</f>
        <v>#REF!</v>
      </c>
    </row>
    <row r="1155" spans="1:19" hidden="1" x14ac:dyDescent="0.4">
      <c r="A1155" t="s">
        <v>1171</v>
      </c>
      <c r="B1155" t="s">
        <v>2333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2382</v>
      </c>
      <c r="M1155">
        <v>0</v>
      </c>
      <c r="O1155" t="s">
        <v>2383</v>
      </c>
      <c r="P1155" t="s">
        <v>2384</v>
      </c>
      <c r="Q1155" t="s">
        <v>2591</v>
      </c>
      <c r="R1155" t="s">
        <v>2596</v>
      </c>
    </row>
    <row r="1156" spans="1:19" hidden="1" x14ac:dyDescent="0.4">
      <c r="A1156" t="s">
        <v>1172</v>
      </c>
      <c r="B1156" t="s">
        <v>2334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2382</v>
      </c>
      <c r="M1156">
        <v>0</v>
      </c>
      <c r="O1156" t="s">
        <v>2383</v>
      </c>
      <c r="P1156" t="s">
        <v>2384</v>
      </c>
      <c r="Q1156" t="s">
        <v>2591</v>
      </c>
      <c r="R1156" t="s">
        <v>2596</v>
      </c>
    </row>
    <row r="1157" spans="1:19" hidden="1" x14ac:dyDescent="0.4">
      <c r="A1157" t="s">
        <v>1173</v>
      </c>
      <c r="B1157" t="s">
        <v>2335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t="s">
        <v>2382</v>
      </c>
      <c r="M1157">
        <v>0</v>
      </c>
      <c r="O1157" t="s">
        <v>2383</v>
      </c>
      <c r="P1157" t="s">
        <v>2384</v>
      </c>
      <c r="Q1157" t="s">
        <v>2591</v>
      </c>
      <c r="R1157" t="s">
        <v>2596</v>
      </c>
    </row>
    <row r="1158" spans="1:19" hidden="1" x14ac:dyDescent="0.4">
      <c r="A1158" t="s">
        <v>1174</v>
      </c>
      <c r="B1158" t="s">
        <v>2336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 t="s">
        <v>2382</v>
      </c>
      <c r="M1158">
        <v>0</v>
      </c>
      <c r="O1158" t="s">
        <v>2383</v>
      </c>
      <c r="P1158" t="s">
        <v>2384</v>
      </c>
      <c r="Q1158" t="s">
        <v>2591</v>
      </c>
      <c r="R1158" t="s">
        <v>2596</v>
      </c>
    </row>
    <row r="1159" spans="1:19" hidden="1" x14ac:dyDescent="0.4">
      <c r="A1159" t="s">
        <v>1175</v>
      </c>
      <c r="B1159" t="s">
        <v>2337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t="s">
        <v>2382</v>
      </c>
      <c r="M1159">
        <v>0</v>
      </c>
      <c r="O1159" t="s">
        <v>2383</v>
      </c>
      <c r="P1159" t="s">
        <v>2384</v>
      </c>
      <c r="Q1159" t="s">
        <v>2591</v>
      </c>
      <c r="R1159" t="s">
        <v>2596</v>
      </c>
    </row>
    <row r="1160" spans="1:19" hidden="1" x14ac:dyDescent="0.4">
      <c r="A1160" t="s">
        <v>1176</v>
      </c>
      <c r="B1160" t="s">
        <v>2338</v>
      </c>
      <c r="C1160">
        <v>0</v>
      </c>
      <c r="D1160">
        <v>7362.6859078191728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O1160" t="s">
        <v>2383</v>
      </c>
      <c r="P1160" t="s">
        <v>2384</v>
      </c>
      <c r="Q1160" t="s">
        <v>2591</v>
      </c>
      <c r="R1160" t="s">
        <v>2596</v>
      </c>
    </row>
    <row r="1161" spans="1:19" hidden="1" x14ac:dyDescent="0.4">
      <c r="A1161" t="s">
        <v>1177</v>
      </c>
      <c r="B1161" t="s">
        <v>2339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2382</v>
      </c>
      <c r="M1161">
        <v>0</v>
      </c>
      <c r="O1161" t="s">
        <v>2383</v>
      </c>
      <c r="P1161" t="s">
        <v>2384</v>
      </c>
      <c r="Q1161" t="s">
        <v>2591</v>
      </c>
      <c r="R1161" t="s">
        <v>2596</v>
      </c>
    </row>
    <row r="1162" spans="1:19" hidden="1" x14ac:dyDescent="0.4">
      <c r="A1162" t="s">
        <v>1178</v>
      </c>
      <c r="B1162" t="s">
        <v>2340</v>
      </c>
      <c r="C1162">
        <v>0</v>
      </c>
      <c r="D1162">
        <v>1000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O1162" t="s">
        <v>2383</v>
      </c>
      <c r="P1162" t="s">
        <v>2384</v>
      </c>
      <c r="Q1162" t="s">
        <v>2591</v>
      </c>
      <c r="R1162" t="s">
        <v>2596</v>
      </c>
    </row>
    <row r="1163" spans="1:19" hidden="1" x14ac:dyDescent="0.4">
      <c r="A1163" t="s">
        <v>1179</v>
      </c>
      <c r="B1163" t="s">
        <v>2341</v>
      </c>
      <c r="C1163">
        <v>0</v>
      </c>
      <c r="D1163">
        <v>0</v>
      </c>
      <c r="E1163">
        <v>0</v>
      </c>
      <c r="F1163">
        <v>0</v>
      </c>
      <c r="G1163">
        <v>298</v>
      </c>
      <c r="H1163">
        <v>0</v>
      </c>
      <c r="I1163">
        <v>500</v>
      </c>
      <c r="J1163">
        <v>298</v>
      </c>
      <c r="K1163">
        <v>0</v>
      </c>
      <c r="L1163" t="s">
        <v>2382</v>
      </c>
      <c r="M1163">
        <v>0</v>
      </c>
      <c r="O1163" t="s">
        <v>2383</v>
      </c>
      <c r="P1163" t="s">
        <v>2384</v>
      </c>
      <c r="Q1163" t="s">
        <v>2591</v>
      </c>
      <c r="R1163" t="s">
        <v>2596</v>
      </c>
    </row>
    <row r="1164" spans="1:19" hidden="1" x14ac:dyDescent="0.4">
      <c r="A1164" t="s">
        <v>1180</v>
      </c>
      <c r="B1164" t="s">
        <v>2342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 t="s">
        <v>2382</v>
      </c>
      <c r="M1164">
        <v>0</v>
      </c>
      <c r="O1164" t="s">
        <v>2383</v>
      </c>
      <c r="P1164" t="s">
        <v>2384</v>
      </c>
      <c r="Q1164" t="s">
        <v>2591</v>
      </c>
      <c r="R1164" t="s">
        <v>2596</v>
      </c>
    </row>
    <row r="1165" spans="1:19" hidden="1" x14ac:dyDescent="0.4">
      <c r="A1165" t="s">
        <v>1181</v>
      </c>
      <c r="B1165" t="s">
        <v>2343</v>
      </c>
      <c r="C1165">
        <v>0</v>
      </c>
      <c r="D1165">
        <v>5922.379580480163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O1165" t="s">
        <v>2383</v>
      </c>
      <c r="P1165" t="s">
        <v>2384</v>
      </c>
      <c r="Q1165" t="s">
        <v>2591</v>
      </c>
      <c r="R1165" t="s">
        <v>2596</v>
      </c>
    </row>
    <row r="1166" spans="1:19" hidden="1" x14ac:dyDescent="0.4">
      <c r="A1166" t="s">
        <v>1182</v>
      </c>
      <c r="B1166" t="s">
        <v>1743</v>
      </c>
      <c r="C1166">
        <v>0</v>
      </c>
      <c r="D1166">
        <v>6652.4884540913336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O1166" t="s">
        <v>2383</v>
      </c>
      <c r="P1166" t="s">
        <v>2384</v>
      </c>
      <c r="Q1166" t="s">
        <v>2591</v>
      </c>
      <c r="R1166" t="s">
        <v>2596</v>
      </c>
    </row>
    <row r="1167" spans="1:19" hidden="1" x14ac:dyDescent="0.4">
      <c r="A1167" t="s">
        <v>1183</v>
      </c>
      <c r="B1167" t="s">
        <v>2344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">
        <v>2382</v>
      </c>
      <c r="M1167">
        <v>0</v>
      </c>
      <c r="O1167" t="s">
        <v>2383</v>
      </c>
      <c r="P1167" t="s">
        <v>2384</v>
      </c>
      <c r="Q1167" t="s">
        <v>2591</v>
      </c>
      <c r="R1167" t="s">
        <v>2596</v>
      </c>
    </row>
    <row r="1168" spans="1:19" hidden="1" x14ac:dyDescent="0.4">
      <c r="A1168" t="s">
        <v>1184</v>
      </c>
      <c r="B1168" t="s">
        <v>2345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 t="s">
        <v>2382</v>
      </c>
      <c r="M1168">
        <v>0</v>
      </c>
      <c r="O1168" t="s">
        <v>2383</v>
      </c>
      <c r="P1168" t="s">
        <v>2384</v>
      </c>
      <c r="Q1168" t="s">
        <v>2591</v>
      </c>
      <c r="R1168" t="s">
        <v>2596</v>
      </c>
    </row>
    <row r="1169" spans="1:19" hidden="1" x14ac:dyDescent="0.4">
      <c r="A1169" t="s">
        <v>1185</v>
      </c>
      <c r="B1169" t="s">
        <v>2346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 t="s">
        <v>2382</v>
      </c>
      <c r="M1169">
        <v>0</v>
      </c>
      <c r="O1169" t="s">
        <v>2383</v>
      </c>
      <c r="P1169" t="s">
        <v>2384</v>
      </c>
      <c r="Q1169" t="s">
        <v>2591</v>
      </c>
      <c r="R1169" t="s">
        <v>2596</v>
      </c>
    </row>
    <row r="1170" spans="1:19" hidden="1" x14ac:dyDescent="0.4">
      <c r="A1170" t="s">
        <v>1186</v>
      </c>
      <c r="B1170" t="s">
        <v>2347</v>
      </c>
      <c r="C1170">
        <v>0</v>
      </c>
      <c r="D1170">
        <v>1785.2892168531309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O1170" t="s">
        <v>2383</v>
      </c>
      <c r="P1170" t="s">
        <v>2384</v>
      </c>
      <c r="Q1170" t="s">
        <v>2591</v>
      </c>
      <c r="R1170" t="s">
        <v>2596</v>
      </c>
    </row>
    <row r="1171" spans="1:19" hidden="1" x14ac:dyDescent="0.4">
      <c r="A1171" t="s">
        <v>1187</v>
      </c>
      <c r="B1171" t="s">
        <v>2348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">
        <v>2382</v>
      </c>
      <c r="M1171">
        <v>0</v>
      </c>
      <c r="O1171" t="s">
        <v>2383</v>
      </c>
      <c r="P1171" t="s">
        <v>2384</v>
      </c>
      <c r="Q1171" t="s">
        <v>2591</v>
      </c>
      <c r="R1171" t="s">
        <v>2596</v>
      </c>
    </row>
    <row r="1172" spans="1:19" hidden="1" x14ac:dyDescent="0.4">
      <c r="A1172" t="s">
        <v>1188</v>
      </c>
      <c r="B1172" t="s">
        <v>2349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 t="s">
        <v>2382</v>
      </c>
      <c r="M1172">
        <v>0</v>
      </c>
      <c r="O1172" t="s">
        <v>2383</v>
      </c>
      <c r="P1172" t="s">
        <v>2384</v>
      </c>
      <c r="Q1172" t="s">
        <v>2591</v>
      </c>
      <c r="R1172" t="s">
        <v>2596</v>
      </c>
    </row>
    <row r="1173" spans="1:19" hidden="1" x14ac:dyDescent="0.4">
      <c r="A1173" t="s">
        <v>1189</v>
      </c>
      <c r="B1173" t="s">
        <v>2350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 t="s">
        <v>2382</v>
      </c>
      <c r="M1173">
        <v>0</v>
      </c>
      <c r="O1173" t="s">
        <v>2383</v>
      </c>
      <c r="P1173" t="s">
        <v>2384</v>
      </c>
      <c r="Q1173" t="s">
        <v>2591</v>
      </c>
      <c r="R1173" t="s">
        <v>2596</v>
      </c>
    </row>
    <row r="1174" spans="1:19" hidden="1" x14ac:dyDescent="0.4">
      <c r="A1174" t="s">
        <v>1190</v>
      </c>
      <c r="B1174" t="s">
        <v>2351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 t="s">
        <v>2382</v>
      </c>
      <c r="M1174">
        <v>0</v>
      </c>
      <c r="O1174" t="s">
        <v>2383</v>
      </c>
      <c r="P1174" t="s">
        <v>2384</v>
      </c>
      <c r="Q1174" t="s">
        <v>2591</v>
      </c>
      <c r="R1174" t="s">
        <v>2596</v>
      </c>
    </row>
    <row r="1175" spans="1:19" hidden="1" x14ac:dyDescent="0.4">
      <c r="A1175" t="s">
        <v>1191</v>
      </c>
      <c r="B1175" t="s">
        <v>2352</v>
      </c>
      <c r="C1175">
        <v>0</v>
      </c>
      <c r="D1175">
        <v>0</v>
      </c>
      <c r="E1175">
        <v>0</v>
      </c>
      <c r="F1175">
        <v>0</v>
      </c>
      <c r="G1175">
        <v>17984</v>
      </c>
      <c r="H1175">
        <v>116413</v>
      </c>
      <c r="I1175">
        <v>136797</v>
      </c>
      <c r="J1175">
        <v>134397</v>
      </c>
      <c r="K1175">
        <v>21</v>
      </c>
      <c r="L1175" t="s">
        <v>2382</v>
      </c>
      <c r="M1175">
        <v>3</v>
      </c>
      <c r="N1175">
        <v>44799</v>
      </c>
      <c r="O1175">
        <v>45599</v>
      </c>
      <c r="P1175" t="s">
        <v>2587</v>
      </c>
      <c r="Q1175" t="s">
        <v>2592</v>
      </c>
      <c r="R1175" t="s">
        <v>2594</v>
      </c>
    </row>
    <row r="1176" spans="1:19" hidden="1" x14ac:dyDescent="0.4">
      <c r="A1176" t="s">
        <v>1192</v>
      </c>
      <c r="B1176" t="s">
        <v>2353</v>
      </c>
      <c r="C1176">
        <v>0</v>
      </c>
      <c r="D1176">
        <v>0</v>
      </c>
      <c r="E1176">
        <v>0</v>
      </c>
      <c r="F1176">
        <v>0</v>
      </c>
      <c r="G1176">
        <v>1934</v>
      </c>
      <c r="H1176">
        <v>0</v>
      </c>
      <c r="I1176">
        <v>1934</v>
      </c>
      <c r="J1176">
        <v>1934</v>
      </c>
      <c r="K1176">
        <v>0</v>
      </c>
      <c r="L1176" t="s">
        <v>2382</v>
      </c>
      <c r="M1176">
        <v>0</v>
      </c>
      <c r="O1176" t="s">
        <v>2383</v>
      </c>
      <c r="P1176" t="s">
        <v>2384</v>
      </c>
      <c r="Q1176" t="s">
        <v>2591</v>
      </c>
      <c r="R1176" t="s">
        <v>2596</v>
      </c>
    </row>
    <row r="1177" spans="1:19" hidden="1" x14ac:dyDescent="0.4">
      <c r="A1177" t="s">
        <v>1193</v>
      </c>
      <c r="B1177" t="s">
        <v>2354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2382</v>
      </c>
      <c r="M1177">
        <v>0</v>
      </c>
      <c r="O1177" t="s">
        <v>2383</v>
      </c>
      <c r="P1177" t="s">
        <v>2384</v>
      </c>
      <c r="Q1177" t="s">
        <v>2591</v>
      </c>
      <c r="R1177" t="s">
        <v>2596</v>
      </c>
    </row>
    <row r="1178" spans="1:19" hidden="1" x14ac:dyDescent="0.4">
      <c r="A1178" t="s">
        <v>1194</v>
      </c>
      <c r="B1178" t="s">
        <v>2355</v>
      </c>
      <c r="C1178">
        <v>1</v>
      </c>
      <c r="D1178">
        <v>0</v>
      </c>
      <c r="E1178">
        <v>1000</v>
      </c>
      <c r="F1178">
        <v>0</v>
      </c>
      <c r="G1178">
        <v>442</v>
      </c>
      <c r="H1178">
        <v>0</v>
      </c>
      <c r="I1178">
        <v>442</v>
      </c>
      <c r="J1178">
        <v>442</v>
      </c>
      <c r="K1178">
        <v>10</v>
      </c>
      <c r="L1178" t="s">
        <v>2382</v>
      </c>
      <c r="M1178">
        <v>1.428571428571429</v>
      </c>
      <c r="N1178">
        <v>309.39999999999998</v>
      </c>
      <c r="O1178">
        <v>309.39999999999998</v>
      </c>
      <c r="P1178" t="s">
        <v>2447</v>
      </c>
      <c r="Q1178" t="s">
        <v>2592</v>
      </c>
      <c r="R1178" t="s">
        <v>2594</v>
      </c>
    </row>
    <row r="1179" spans="1:19" x14ac:dyDescent="0.4">
      <c r="A1179" s="192" t="s">
        <v>421</v>
      </c>
      <c r="B1179" s="3" t="s">
        <v>1616</v>
      </c>
      <c r="C1179" s="5">
        <v>1988</v>
      </c>
      <c r="D1179" s="5">
        <v>2353.4558222161409</v>
      </c>
      <c r="E1179" s="5">
        <v>35.714285714285722</v>
      </c>
      <c r="F1179" s="5">
        <v>30.16840143323471</v>
      </c>
      <c r="G1179" s="5">
        <v>4327</v>
      </c>
      <c r="H1179" s="5">
        <v>79</v>
      </c>
      <c r="I1179" s="5">
        <v>7082</v>
      </c>
      <c r="J1179" s="5">
        <v>4406</v>
      </c>
      <c r="K1179" s="5">
        <v>710</v>
      </c>
      <c r="L1179" s="5">
        <v>1.872140517110312</v>
      </c>
      <c r="M1179" s="6">
        <v>101.4285714285714</v>
      </c>
      <c r="N1179" s="6">
        <v>43.439436619718307</v>
      </c>
      <c r="O1179" s="5">
        <v>69.822535211267606</v>
      </c>
      <c r="P1179" s="4" t="s">
        <v>2410</v>
      </c>
      <c r="Q1179" s="3" t="s">
        <v>2593</v>
      </c>
      <c r="R1179" s="3" t="s">
        <v>2594</v>
      </c>
      <c r="S1179" t="e">
        <f>VLOOKUP(B1179,Sheet3!B:N,14,FALSE)</f>
        <v>#N/A</v>
      </c>
    </row>
    <row r="1180" spans="1:19" x14ac:dyDescent="0.4">
      <c r="A1180" s="192" t="s">
        <v>609</v>
      </c>
      <c r="B1180" s="3" t="s">
        <v>1803</v>
      </c>
      <c r="C1180" s="5">
        <v>2881</v>
      </c>
      <c r="D1180" s="5">
        <v>4030.7591704215752</v>
      </c>
      <c r="E1180" s="5">
        <v>34.258937868795563</v>
      </c>
      <c r="F1180" s="5">
        <v>24.486702337435119</v>
      </c>
      <c r="G1180" s="5">
        <v>6152</v>
      </c>
      <c r="H1180" s="5">
        <v>0</v>
      </c>
      <c r="I1180" s="5">
        <v>6342</v>
      </c>
      <c r="J1180" s="5">
        <v>6152</v>
      </c>
      <c r="K1180" s="5">
        <v>982</v>
      </c>
      <c r="L1180" s="5">
        <v>1.526263351366776</v>
      </c>
      <c r="M1180" s="6">
        <v>140.28571428571431</v>
      </c>
      <c r="N1180" s="6">
        <v>43.853360488798373</v>
      </c>
      <c r="O1180" s="5">
        <v>45.207739307535647</v>
      </c>
      <c r="P1180" s="4" t="s">
        <v>2410</v>
      </c>
      <c r="Q1180" s="3" t="s">
        <v>2593</v>
      </c>
      <c r="R1180" s="3" t="s">
        <v>2594</v>
      </c>
      <c r="S1180" t="e">
        <f>VLOOKUP(B1180,Sheet3!B:N,14,FALSE)</f>
        <v>#N/A</v>
      </c>
    </row>
    <row r="1181" spans="1:19" x14ac:dyDescent="0.4">
      <c r="A1181" s="192" t="s">
        <v>485</v>
      </c>
      <c r="B1181" s="3" t="s">
        <v>1680</v>
      </c>
      <c r="C1181" s="5">
        <v>20678.332999999999</v>
      </c>
      <c r="D1181" s="5">
        <v>1191.464459207883</v>
      </c>
      <c r="E1181" s="5">
        <v>38.368663470116282</v>
      </c>
      <c r="F1181" s="5">
        <v>665.90320329611291</v>
      </c>
      <c r="G1181" s="5">
        <v>692</v>
      </c>
      <c r="H1181" s="5">
        <v>49374</v>
      </c>
      <c r="I1181" s="5">
        <v>83454</v>
      </c>
      <c r="J1181" s="5">
        <v>50066</v>
      </c>
      <c r="K1181" s="5">
        <v>7881</v>
      </c>
      <c r="L1181" s="5">
        <v>42.020556813994439</v>
      </c>
      <c r="M1181" s="6">
        <v>1125.8571428571429</v>
      </c>
      <c r="N1181" s="6">
        <v>44.469229793173447</v>
      </c>
      <c r="O1181" s="5">
        <v>74.124857251617811</v>
      </c>
      <c r="P1181" s="4" t="s">
        <v>2422</v>
      </c>
      <c r="Q1181" s="3" t="s">
        <v>2593</v>
      </c>
      <c r="R1181" s="3" t="s">
        <v>2594</v>
      </c>
      <c r="S1181" t="e">
        <f>VLOOKUP(B1181,Sheet3!B:N,14,FALSE)</f>
        <v>#N/A</v>
      </c>
    </row>
    <row r="1182" spans="1:19" hidden="1" x14ac:dyDescent="0.4">
      <c r="A1182" t="s">
        <v>1198</v>
      </c>
      <c r="B1182" t="s">
        <v>2359</v>
      </c>
      <c r="C1182">
        <v>347.66699999999997</v>
      </c>
      <c r="D1182">
        <v>0</v>
      </c>
      <c r="E1182">
        <v>98.945255086044995</v>
      </c>
      <c r="F1182">
        <v>0</v>
      </c>
      <c r="G1182">
        <v>2383</v>
      </c>
      <c r="H1182">
        <v>0</v>
      </c>
      <c r="I1182">
        <v>2383</v>
      </c>
      <c r="J1182">
        <v>2383</v>
      </c>
      <c r="K1182">
        <v>344</v>
      </c>
      <c r="L1182" t="s">
        <v>2382</v>
      </c>
      <c r="M1182">
        <v>49.142857142857153</v>
      </c>
      <c r="N1182">
        <v>48.491279069767437</v>
      </c>
      <c r="O1182">
        <v>48.491279069767437</v>
      </c>
      <c r="P1182" t="s">
        <v>2494</v>
      </c>
      <c r="Q1182" t="s">
        <v>2595</v>
      </c>
      <c r="R1182" t="s">
        <v>2594</v>
      </c>
    </row>
    <row r="1183" spans="1:19" hidden="1" x14ac:dyDescent="0.4">
      <c r="A1183" t="s">
        <v>1199</v>
      </c>
      <c r="B1183" t="s">
        <v>2360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 t="s">
        <v>2382</v>
      </c>
      <c r="M1183">
        <v>0</v>
      </c>
      <c r="O1183" t="s">
        <v>2383</v>
      </c>
      <c r="P1183" t="s">
        <v>2384</v>
      </c>
      <c r="Q1183" t="s">
        <v>2591</v>
      </c>
      <c r="R1183" t="s">
        <v>2596</v>
      </c>
    </row>
    <row r="1184" spans="1:19" hidden="1" x14ac:dyDescent="0.4">
      <c r="A1184" t="s">
        <v>1200</v>
      </c>
      <c r="B1184" t="s">
        <v>2361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 t="s">
        <v>2382</v>
      </c>
      <c r="M1184">
        <v>0</v>
      </c>
      <c r="O1184" t="s">
        <v>2383</v>
      </c>
      <c r="P1184" t="s">
        <v>2384</v>
      </c>
      <c r="Q1184" t="s">
        <v>2591</v>
      </c>
      <c r="R1184" t="s">
        <v>2596</v>
      </c>
    </row>
    <row r="1185" spans="1:18" hidden="1" x14ac:dyDescent="0.4">
      <c r="A1185" t="s">
        <v>1201</v>
      </c>
      <c r="B1185" t="s">
        <v>2362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2382</v>
      </c>
      <c r="M1185">
        <v>0</v>
      </c>
      <c r="O1185" t="s">
        <v>2383</v>
      </c>
      <c r="P1185" t="s">
        <v>2384</v>
      </c>
      <c r="Q1185" t="s">
        <v>2591</v>
      </c>
      <c r="R1185" t="s">
        <v>2596</v>
      </c>
    </row>
    <row r="1186" spans="1:18" hidden="1" x14ac:dyDescent="0.4">
      <c r="A1186" t="s">
        <v>1202</v>
      </c>
      <c r="B1186" t="s">
        <v>2363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2382</v>
      </c>
      <c r="M1186">
        <v>0</v>
      </c>
      <c r="O1186" t="s">
        <v>2383</v>
      </c>
      <c r="P1186" t="s">
        <v>2384</v>
      </c>
      <c r="Q1186" t="s">
        <v>2591</v>
      </c>
      <c r="R1186" t="s">
        <v>2596</v>
      </c>
    </row>
    <row r="1187" spans="1:18" hidden="1" x14ac:dyDescent="0.4">
      <c r="A1187" t="s">
        <v>1203</v>
      </c>
      <c r="B1187" t="s">
        <v>2364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 t="s">
        <v>2382</v>
      </c>
      <c r="M1187">
        <v>0</v>
      </c>
      <c r="O1187" t="s">
        <v>2383</v>
      </c>
      <c r="P1187" t="s">
        <v>2384</v>
      </c>
      <c r="Q1187" t="s">
        <v>2591</v>
      </c>
      <c r="R1187" t="s">
        <v>2596</v>
      </c>
    </row>
    <row r="1188" spans="1:18" hidden="1" x14ac:dyDescent="0.4">
      <c r="A1188" t="s">
        <v>1204</v>
      </c>
      <c r="B1188" t="s">
        <v>2365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 t="s">
        <v>2382</v>
      </c>
      <c r="M1188">
        <v>0</v>
      </c>
      <c r="O1188" t="s">
        <v>2383</v>
      </c>
      <c r="P1188" t="s">
        <v>2384</v>
      </c>
      <c r="Q1188" t="s">
        <v>2591</v>
      </c>
      <c r="R1188" t="s">
        <v>2596</v>
      </c>
    </row>
    <row r="1189" spans="1:18" hidden="1" x14ac:dyDescent="0.4">
      <c r="A1189" t="s">
        <v>1205</v>
      </c>
      <c r="B1189" t="s">
        <v>2366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 t="s">
        <v>2382</v>
      </c>
      <c r="M1189">
        <v>0</v>
      </c>
      <c r="O1189" t="s">
        <v>2383</v>
      </c>
      <c r="P1189" t="s">
        <v>2384</v>
      </c>
      <c r="Q1189" t="s">
        <v>2591</v>
      </c>
      <c r="R1189" t="s">
        <v>2596</v>
      </c>
    </row>
    <row r="1190" spans="1:18" hidden="1" x14ac:dyDescent="0.4">
      <c r="A1190" t="s">
        <v>1206</v>
      </c>
      <c r="B1190" t="s">
        <v>2367</v>
      </c>
      <c r="C1190">
        <v>0</v>
      </c>
      <c r="D1190">
        <v>0</v>
      </c>
      <c r="E1190">
        <v>0</v>
      </c>
      <c r="F1190">
        <v>0</v>
      </c>
      <c r="G1190">
        <v>1957</v>
      </c>
      <c r="H1190">
        <v>0</v>
      </c>
      <c r="I1190">
        <v>1957</v>
      </c>
      <c r="J1190">
        <v>1957</v>
      </c>
      <c r="K1190">
        <v>0</v>
      </c>
      <c r="L1190" t="s">
        <v>2382</v>
      </c>
      <c r="M1190">
        <v>0</v>
      </c>
      <c r="O1190" t="s">
        <v>2383</v>
      </c>
      <c r="P1190" t="s">
        <v>2384</v>
      </c>
      <c r="Q1190" t="s">
        <v>2591</v>
      </c>
      <c r="R1190" t="s">
        <v>2596</v>
      </c>
    </row>
    <row r="1191" spans="1:18" hidden="1" x14ac:dyDescent="0.4">
      <c r="A1191" t="s">
        <v>1207</v>
      </c>
      <c r="B1191" t="s">
        <v>2368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 t="s">
        <v>2382</v>
      </c>
      <c r="M1191">
        <v>0</v>
      </c>
      <c r="O1191" t="s">
        <v>2383</v>
      </c>
      <c r="P1191" t="s">
        <v>2384</v>
      </c>
      <c r="Q1191" t="s">
        <v>2591</v>
      </c>
      <c r="R1191" t="s">
        <v>2596</v>
      </c>
    </row>
    <row r="1192" spans="1:18" hidden="1" x14ac:dyDescent="0.4">
      <c r="A1192" t="s">
        <v>1208</v>
      </c>
      <c r="B1192" t="s">
        <v>2369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1000</v>
      </c>
      <c r="J1192">
        <v>0</v>
      </c>
      <c r="K1192">
        <v>0</v>
      </c>
      <c r="L1192" t="s">
        <v>2382</v>
      </c>
      <c r="M1192">
        <v>0</v>
      </c>
      <c r="O1192" t="s">
        <v>2383</v>
      </c>
      <c r="P1192" t="s">
        <v>2384</v>
      </c>
      <c r="Q1192" t="s">
        <v>2591</v>
      </c>
      <c r="R1192" t="s">
        <v>2596</v>
      </c>
    </row>
    <row r="1193" spans="1:18" hidden="1" x14ac:dyDescent="0.4">
      <c r="A1193" t="s">
        <v>1209</v>
      </c>
      <c r="B1193" t="s">
        <v>2370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2382</v>
      </c>
      <c r="M1193">
        <v>0</v>
      </c>
      <c r="O1193" t="s">
        <v>2383</v>
      </c>
      <c r="P1193" t="s">
        <v>2384</v>
      </c>
      <c r="Q1193" t="s">
        <v>2591</v>
      </c>
      <c r="R1193" t="s">
        <v>2596</v>
      </c>
    </row>
    <row r="1194" spans="1:18" hidden="1" x14ac:dyDescent="0.4">
      <c r="A1194" t="s">
        <v>1210</v>
      </c>
      <c r="B1194" t="s">
        <v>2371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2382</v>
      </c>
      <c r="M1194">
        <v>0</v>
      </c>
      <c r="O1194" t="s">
        <v>2383</v>
      </c>
      <c r="P1194" t="s">
        <v>2384</v>
      </c>
      <c r="Q1194" t="s">
        <v>2591</v>
      </c>
      <c r="R1194" t="s">
        <v>2596</v>
      </c>
    </row>
    <row r="1195" spans="1:18" hidden="1" x14ac:dyDescent="0.4">
      <c r="A1195" t="s">
        <v>1211</v>
      </c>
      <c r="B1195" t="s">
        <v>2372</v>
      </c>
      <c r="C1195">
        <v>0</v>
      </c>
      <c r="D1195">
        <v>0</v>
      </c>
      <c r="E1195">
        <v>0</v>
      </c>
      <c r="F1195">
        <v>0</v>
      </c>
      <c r="G1195">
        <v>298</v>
      </c>
      <c r="H1195">
        <v>0</v>
      </c>
      <c r="I1195">
        <v>298</v>
      </c>
      <c r="J1195">
        <v>298</v>
      </c>
      <c r="K1195">
        <v>2</v>
      </c>
      <c r="L1195" t="s">
        <v>2382</v>
      </c>
      <c r="M1195">
        <v>0.2857142857142857</v>
      </c>
      <c r="N1195">
        <v>1043</v>
      </c>
      <c r="O1195">
        <v>1043</v>
      </c>
      <c r="P1195" t="s">
        <v>2590</v>
      </c>
      <c r="Q1195" t="s">
        <v>2592</v>
      </c>
      <c r="R1195" t="s">
        <v>2594</v>
      </c>
    </row>
    <row r="1196" spans="1:18" hidden="1" x14ac:dyDescent="0.4">
      <c r="A1196" t="s">
        <v>1212</v>
      </c>
      <c r="B1196" t="s">
        <v>2373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 t="s">
        <v>2382</v>
      </c>
      <c r="M1196">
        <v>0</v>
      </c>
      <c r="O1196" t="s">
        <v>2383</v>
      </c>
      <c r="P1196" t="s">
        <v>2384</v>
      </c>
      <c r="Q1196" t="s">
        <v>2591</v>
      </c>
      <c r="R1196" t="s">
        <v>2596</v>
      </c>
    </row>
    <row r="1197" spans="1:18" hidden="1" x14ac:dyDescent="0.4">
      <c r="A1197" t="s">
        <v>1213</v>
      </c>
      <c r="B1197" t="s">
        <v>2374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">
        <v>2382</v>
      </c>
      <c r="M1197">
        <v>0</v>
      </c>
      <c r="O1197" t="s">
        <v>2383</v>
      </c>
      <c r="P1197" t="s">
        <v>2384</v>
      </c>
      <c r="Q1197" t="s">
        <v>2591</v>
      </c>
      <c r="R1197" t="s">
        <v>2596</v>
      </c>
    </row>
    <row r="1198" spans="1:18" hidden="1" x14ac:dyDescent="0.4">
      <c r="A1198" t="s">
        <v>1214</v>
      </c>
      <c r="B1198" t="s">
        <v>2375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 t="s">
        <v>2382</v>
      </c>
      <c r="M1198">
        <v>0</v>
      </c>
      <c r="O1198" t="s">
        <v>2383</v>
      </c>
      <c r="P1198" t="s">
        <v>2384</v>
      </c>
      <c r="Q1198" t="s">
        <v>2591</v>
      </c>
      <c r="R1198" t="s">
        <v>2596</v>
      </c>
    </row>
    <row r="1199" spans="1:18" hidden="1" x14ac:dyDescent="0.4">
      <c r="A1199" t="s">
        <v>1215</v>
      </c>
      <c r="B1199" t="s">
        <v>2376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 t="s">
        <v>2382</v>
      </c>
      <c r="M1199">
        <v>0</v>
      </c>
      <c r="O1199" t="s">
        <v>2383</v>
      </c>
      <c r="P1199" t="s">
        <v>2384</v>
      </c>
      <c r="Q1199" t="s">
        <v>2591</v>
      </c>
      <c r="R1199" t="s">
        <v>2596</v>
      </c>
    </row>
    <row r="1200" spans="1:18" hidden="1" x14ac:dyDescent="0.4">
      <c r="A1200" t="s">
        <v>1216</v>
      </c>
      <c r="B1200" t="s">
        <v>2377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 t="s">
        <v>2382</v>
      </c>
      <c r="M1200">
        <v>0</v>
      </c>
      <c r="O1200" t="s">
        <v>2383</v>
      </c>
      <c r="P1200" t="s">
        <v>2384</v>
      </c>
      <c r="Q1200" t="s">
        <v>2591</v>
      </c>
      <c r="R1200" t="s">
        <v>2596</v>
      </c>
    </row>
    <row r="1201" spans="1:18" hidden="1" x14ac:dyDescent="0.4">
      <c r="A1201" t="s">
        <v>1217</v>
      </c>
      <c r="B1201" t="s">
        <v>2378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 t="s">
        <v>2382</v>
      </c>
      <c r="M1201">
        <v>0</v>
      </c>
      <c r="O1201" t="s">
        <v>2383</v>
      </c>
      <c r="P1201" t="s">
        <v>2384</v>
      </c>
      <c r="Q1201" t="s">
        <v>2591</v>
      </c>
      <c r="R1201" t="s">
        <v>2596</v>
      </c>
    </row>
    <row r="1202" spans="1:18" hidden="1" x14ac:dyDescent="0.4">
      <c r="A1202" t="s">
        <v>1218</v>
      </c>
      <c r="B1202" t="s">
        <v>2379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s">
        <v>2382</v>
      </c>
      <c r="M1202">
        <v>0</v>
      </c>
      <c r="O1202" t="s">
        <v>2383</v>
      </c>
      <c r="P1202" t="s">
        <v>2384</v>
      </c>
      <c r="Q1202" t="s">
        <v>2591</v>
      </c>
      <c r="R1202" t="s">
        <v>2596</v>
      </c>
    </row>
    <row r="1203" spans="1:18" hidden="1" x14ac:dyDescent="0.4">
      <c r="A1203" t="s">
        <v>1219</v>
      </c>
      <c r="B1203" t="s">
        <v>2380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2382</v>
      </c>
      <c r="M1203">
        <v>0</v>
      </c>
      <c r="O1203" t="s">
        <v>2383</v>
      </c>
      <c r="P1203" t="s">
        <v>2384</v>
      </c>
      <c r="Q1203" t="s">
        <v>2591</v>
      </c>
      <c r="R1203" t="s">
        <v>2596</v>
      </c>
    </row>
    <row r="1204" spans="1:18" hidden="1" x14ac:dyDescent="0.4">
      <c r="A1204" t="s">
        <v>1220</v>
      </c>
      <c r="B1204" t="s">
        <v>2381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 t="s">
        <v>2382</v>
      </c>
      <c r="M1204">
        <v>0</v>
      </c>
      <c r="O1204" t="s">
        <v>2383</v>
      </c>
      <c r="P1204" t="s">
        <v>2384</v>
      </c>
      <c r="Q1204" t="s">
        <v>2591</v>
      </c>
      <c r="R1204" t="s">
        <v>2596</v>
      </c>
    </row>
  </sheetData>
  <autoFilter ref="A4:R1204">
    <filterColumn colId="16">
      <filters>
        <filter val="위험"/>
      </filters>
    </filterColumn>
    <sortState ref="A307:R1181">
      <sortCondition ref="N4:N1204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workbookViewId="0">
      <selection activeCell="G14" sqref="G14"/>
    </sheetView>
  </sheetViews>
  <sheetFormatPr defaultRowHeight="17.399999999999999" x14ac:dyDescent="0.4"/>
  <sheetData>
    <row r="1" spans="1:2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4">
      <c r="A2" s="1">
        <v>0</v>
      </c>
      <c r="B2" t="s">
        <v>21</v>
      </c>
      <c r="C2" t="s">
        <v>1221</v>
      </c>
      <c r="D2">
        <v>0</v>
      </c>
      <c r="E2">
        <v>0</v>
      </c>
      <c r="F2">
        <v>0</v>
      </c>
      <c r="G2">
        <v>0</v>
      </c>
      <c r="H2">
        <v>0</v>
      </c>
      <c r="I2">
        <v>117800</v>
      </c>
      <c r="J2">
        <v>0</v>
      </c>
      <c r="K2">
        <v>584810.054</v>
      </c>
      <c r="L2">
        <v>117800</v>
      </c>
      <c r="M2">
        <v>0</v>
      </c>
      <c r="N2" t="s">
        <v>2382</v>
      </c>
      <c r="O2">
        <v>0</v>
      </c>
      <c r="R2" t="s">
        <v>2383</v>
      </c>
      <c r="S2" t="s">
        <v>2384</v>
      </c>
      <c r="T2" t="s">
        <v>2591</v>
      </c>
      <c r="U2" t="s">
        <v>2591</v>
      </c>
      <c r="V2" t="s">
        <v>2596</v>
      </c>
    </row>
    <row r="3" spans="1:22" x14ac:dyDescent="0.4">
      <c r="A3" s="1">
        <v>1</v>
      </c>
      <c r="B3" t="s">
        <v>22</v>
      </c>
      <c r="C3" t="s">
        <v>1222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1201.96</v>
      </c>
      <c r="L3">
        <v>0</v>
      </c>
      <c r="M3">
        <v>0</v>
      </c>
      <c r="N3" t="s">
        <v>2382</v>
      </c>
      <c r="O3">
        <v>0</v>
      </c>
      <c r="R3" t="s">
        <v>2383</v>
      </c>
      <c r="S3" t="s">
        <v>2384</v>
      </c>
      <c r="T3" t="s">
        <v>2591</v>
      </c>
      <c r="U3" t="s">
        <v>2591</v>
      </c>
      <c r="V3" t="s">
        <v>2596</v>
      </c>
    </row>
    <row r="4" spans="1:22" x14ac:dyDescent="0.4">
      <c r="A4" s="1">
        <v>2</v>
      </c>
      <c r="B4" t="s">
        <v>23</v>
      </c>
      <c r="C4" t="s">
        <v>1223</v>
      </c>
      <c r="D4">
        <v>0</v>
      </c>
      <c r="E4">
        <v>0</v>
      </c>
      <c r="F4">
        <v>0</v>
      </c>
      <c r="G4">
        <v>0</v>
      </c>
      <c r="H4">
        <v>0</v>
      </c>
      <c r="I4">
        <v>13</v>
      </c>
      <c r="J4">
        <v>0</v>
      </c>
      <c r="K4">
        <v>13</v>
      </c>
      <c r="L4">
        <v>13</v>
      </c>
      <c r="M4">
        <v>0</v>
      </c>
      <c r="N4" t="s">
        <v>2382</v>
      </c>
      <c r="O4">
        <v>0</v>
      </c>
      <c r="R4" t="s">
        <v>2383</v>
      </c>
      <c r="S4" t="s">
        <v>2384</v>
      </c>
      <c r="T4" t="s">
        <v>2591</v>
      </c>
      <c r="U4" t="s">
        <v>2591</v>
      </c>
      <c r="V4" t="s">
        <v>2596</v>
      </c>
    </row>
    <row r="5" spans="1:22" x14ac:dyDescent="0.4">
      <c r="A5" s="1">
        <v>3</v>
      </c>
      <c r="B5" t="s">
        <v>24</v>
      </c>
      <c r="C5" t="s">
        <v>1224</v>
      </c>
      <c r="D5">
        <v>0</v>
      </c>
      <c r="E5">
        <v>0</v>
      </c>
      <c r="F5">
        <v>0</v>
      </c>
      <c r="G5">
        <v>0</v>
      </c>
      <c r="H5">
        <v>0</v>
      </c>
      <c r="I5">
        <v>2324</v>
      </c>
      <c r="J5">
        <v>0</v>
      </c>
      <c r="K5">
        <v>2324</v>
      </c>
      <c r="L5">
        <v>2324</v>
      </c>
      <c r="M5">
        <v>0</v>
      </c>
      <c r="N5" t="s">
        <v>2382</v>
      </c>
      <c r="O5">
        <v>0</v>
      </c>
      <c r="R5" t="s">
        <v>2383</v>
      </c>
      <c r="S5" t="s">
        <v>2384</v>
      </c>
      <c r="T5" t="s">
        <v>2591</v>
      </c>
      <c r="U5" t="s">
        <v>2591</v>
      </c>
      <c r="V5" t="s">
        <v>2596</v>
      </c>
    </row>
    <row r="6" spans="1:22" x14ac:dyDescent="0.4">
      <c r="A6" s="1">
        <v>4</v>
      </c>
      <c r="B6" t="s">
        <v>25</v>
      </c>
      <c r="C6" t="s">
        <v>1225</v>
      </c>
      <c r="D6">
        <v>0</v>
      </c>
      <c r="E6">
        <v>0</v>
      </c>
      <c r="F6">
        <v>0</v>
      </c>
      <c r="G6">
        <v>0</v>
      </c>
      <c r="H6">
        <v>0</v>
      </c>
      <c r="I6">
        <v>13500</v>
      </c>
      <c r="J6">
        <v>0</v>
      </c>
      <c r="K6">
        <v>13500</v>
      </c>
      <c r="L6">
        <v>13500</v>
      </c>
      <c r="M6">
        <v>0</v>
      </c>
      <c r="N6" t="s">
        <v>2382</v>
      </c>
      <c r="O6">
        <v>0</v>
      </c>
      <c r="R6" t="s">
        <v>2383</v>
      </c>
      <c r="S6" t="s">
        <v>2384</v>
      </c>
      <c r="T6" t="s">
        <v>2591</v>
      </c>
      <c r="U6" t="s">
        <v>2591</v>
      </c>
      <c r="V6" t="s">
        <v>2596</v>
      </c>
    </row>
    <row r="7" spans="1:22" x14ac:dyDescent="0.4">
      <c r="A7" s="1">
        <v>5</v>
      </c>
      <c r="B7" t="s">
        <v>26</v>
      </c>
      <c r="C7" t="s">
        <v>1226</v>
      </c>
      <c r="D7">
        <v>0</v>
      </c>
      <c r="E7">
        <v>0</v>
      </c>
      <c r="F7">
        <v>0</v>
      </c>
      <c r="G7">
        <v>0</v>
      </c>
      <c r="H7">
        <v>0</v>
      </c>
      <c r="I7">
        <v>17549</v>
      </c>
      <c r="J7">
        <v>0</v>
      </c>
      <c r="K7">
        <v>17549</v>
      </c>
      <c r="L7">
        <v>17549</v>
      </c>
      <c r="M7">
        <v>0</v>
      </c>
      <c r="N7" t="s">
        <v>2382</v>
      </c>
      <c r="O7">
        <v>0</v>
      </c>
      <c r="R7" t="s">
        <v>2383</v>
      </c>
      <c r="S7" t="s">
        <v>2384</v>
      </c>
      <c r="T7" t="s">
        <v>2591</v>
      </c>
      <c r="U7" t="s">
        <v>2591</v>
      </c>
      <c r="V7" t="s">
        <v>2596</v>
      </c>
    </row>
    <row r="8" spans="1:22" x14ac:dyDescent="0.4">
      <c r="A8" s="1">
        <v>6</v>
      </c>
      <c r="B8" t="s">
        <v>27</v>
      </c>
      <c r="C8" t="s">
        <v>1227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4</v>
      </c>
      <c r="L8">
        <v>4</v>
      </c>
      <c r="M8">
        <v>0</v>
      </c>
      <c r="N8" t="s">
        <v>2382</v>
      </c>
      <c r="O8">
        <v>0</v>
      </c>
      <c r="R8" t="s">
        <v>2383</v>
      </c>
      <c r="S8" t="s">
        <v>2384</v>
      </c>
      <c r="T8" t="s">
        <v>2591</v>
      </c>
      <c r="U8" t="s">
        <v>2591</v>
      </c>
      <c r="V8" t="s">
        <v>2596</v>
      </c>
    </row>
    <row r="9" spans="1:22" x14ac:dyDescent="0.4">
      <c r="A9" s="1">
        <v>7</v>
      </c>
      <c r="B9" t="s">
        <v>28</v>
      </c>
      <c r="C9" t="s">
        <v>1228</v>
      </c>
      <c r="D9">
        <v>0</v>
      </c>
      <c r="E9">
        <v>0</v>
      </c>
      <c r="F9">
        <v>0</v>
      </c>
      <c r="G9">
        <v>0</v>
      </c>
      <c r="H9">
        <v>0</v>
      </c>
      <c r="I9">
        <v>5226</v>
      </c>
      <c r="J9">
        <v>0</v>
      </c>
      <c r="K9">
        <v>5226</v>
      </c>
      <c r="L9">
        <v>5226</v>
      </c>
      <c r="M9">
        <v>0</v>
      </c>
      <c r="N9" t="s">
        <v>2382</v>
      </c>
      <c r="O9">
        <v>0</v>
      </c>
      <c r="R9" t="s">
        <v>2383</v>
      </c>
      <c r="S9" t="s">
        <v>2384</v>
      </c>
      <c r="T9" t="s">
        <v>2591</v>
      </c>
      <c r="U9" t="s">
        <v>2591</v>
      </c>
      <c r="V9" t="s">
        <v>2596</v>
      </c>
    </row>
    <row r="10" spans="1:22" x14ac:dyDescent="0.4">
      <c r="A10" s="1">
        <v>8</v>
      </c>
      <c r="B10" t="s">
        <v>29</v>
      </c>
      <c r="C10" t="s">
        <v>1229</v>
      </c>
      <c r="D10">
        <v>0</v>
      </c>
      <c r="E10">
        <v>0</v>
      </c>
      <c r="F10">
        <v>0</v>
      </c>
      <c r="G10">
        <v>0</v>
      </c>
      <c r="H10">
        <v>0</v>
      </c>
      <c r="I10">
        <v>2000</v>
      </c>
      <c r="J10">
        <v>0</v>
      </c>
      <c r="K10">
        <v>2000</v>
      </c>
      <c r="L10">
        <v>2000</v>
      </c>
      <c r="M10">
        <v>0</v>
      </c>
      <c r="N10" t="s">
        <v>2382</v>
      </c>
      <c r="O10">
        <v>0</v>
      </c>
      <c r="R10" t="s">
        <v>2383</v>
      </c>
      <c r="S10" t="s">
        <v>2384</v>
      </c>
      <c r="T10" t="s">
        <v>2591</v>
      </c>
      <c r="U10" t="s">
        <v>2591</v>
      </c>
      <c r="V10" t="s">
        <v>2596</v>
      </c>
    </row>
    <row r="11" spans="1:22" x14ac:dyDescent="0.4">
      <c r="A11" s="1">
        <v>9</v>
      </c>
      <c r="B11" t="s">
        <v>30</v>
      </c>
      <c r="C11" t="s">
        <v>1230</v>
      </c>
      <c r="D11">
        <v>0</v>
      </c>
      <c r="E11">
        <v>0</v>
      </c>
      <c r="F11">
        <v>0</v>
      </c>
      <c r="G11">
        <v>0</v>
      </c>
      <c r="H11">
        <v>0</v>
      </c>
      <c r="I11">
        <v>303</v>
      </c>
      <c r="J11">
        <v>0</v>
      </c>
      <c r="K11">
        <v>303</v>
      </c>
      <c r="L11">
        <v>303</v>
      </c>
      <c r="M11">
        <v>0</v>
      </c>
      <c r="N11" t="s">
        <v>2382</v>
      </c>
      <c r="O11">
        <v>0</v>
      </c>
      <c r="R11" t="s">
        <v>2383</v>
      </c>
      <c r="S11" t="s">
        <v>2384</v>
      </c>
      <c r="T11" t="s">
        <v>2591</v>
      </c>
      <c r="U11" t="s">
        <v>2591</v>
      </c>
      <c r="V11" t="s">
        <v>2596</v>
      </c>
    </row>
    <row r="12" spans="1:22" x14ac:dyDescent="0.4">
      <c r="A12" s="1">
        <v>10</v>
      </c>
      <c r="B12" t="s">
        <v>31</v>
      </c>
      <c r="C12" t="s">
        <v>1231</v>
      </c>
      <c r="D12">
        <v>0</v>
      </c>
      <c r="E12">
        <v>0</v>
      </c>
      <c r="F12">
        <v>0</v>
      </c>
      <c r="G12">
        <v>0</v>
      </c>
      <c r="H12">
        <v>0</v>
      </c>
      <c r="I12">
        <v>4029</v>
      </c>
      <c r="J12">
        <v>0</v>
      </c>
      <c r="K12">
        <v>4029</v>
      </c>
      <c r="L12">
        <v>4029</v>
      </c>
      <c r="M12">
        <v>0</v>
      </c>
      <c r="N12" t="s">
        <v>2382</v>
      </c>
      <c r="O12">
        <v>0</v>
      </c>
      <c r="R12" t="s">
        <v>2383</v>
      </c>
      <c r="S12" t="s">
        <v>2384</v>
      </c>
      <c r="T12" t="s">
        <v>2591</v>
      </c>
      <c r="U12" t="s">
        <v>2591</v>
      </c>
      <c r="V12" t="s">
        <v>2596</v>
      </c>
    </row>
    <row r="13" spans="1:22" x14ac:dyDescent="0.4">
      <c r="A13" s="1">
        <v>11</v>
      </c>
      <c r="B13" t="s">
        <v>32</v>
      </c>
      <c r="C13" t="s">
        <v>1232</v>
      </c>
      <c r="D13">
        <v>0</v>
      </c>
      <c r="E13">
        <v>0</v>
      </c>
      <c r="F13">
        <v>0</v>
      </c>
      <c r="G13">
        <v>0</v>
      </c>
      <c r="H13">
        <v>0</v>
      </c>
      <c r="I13">
        <v>4114</v>
      </c>
      <c r="J13">
        <v>0</v>
      </c>
      <c r="K13">
        <v>4114</v>
      </c>
      <c r="L13">
        <v>4114</v>
      </c>
      <c r="M13">
        <v>0</v>
      </c>
      <c r="N13" t="s">
        <v>2382</v>
      </c>
      <c r="O13">
        <v>0</v>
      </c>
      <c r="R13" t="s">
        <v>2383</v>
      </c>
      <c r="S13" t="s">
        <v>2384</v>
      </c>
      <c r="T13" t="s">
        <v>2591</v>
      </c>
      <c r="U13" t="s">
        <v>2591</v>
      </c>
      <c r="V13" t="s">
        <v>2596</v>
      </c>
    </row>
    <row r="14" spans="1:22" x14ac:dyDescent="0.4">
      <c r="A14" s="1">
        <v>12</v>
      </c>
      <c r="B14" t="s">
        <v>33</v>
      </c>
      <c r="C14" t="s">
        <v>1233</v>
      </c>
      <c r="D14">
        <v>0</v>
      </c>
      <c r="E14">
        <v>0</v>
      </c>
      <c r="F14">
        <v>0</v>
      </c>
      <c r="G14">
        <v>0</v>
      </c>
      <c r="H14">
        <v>0</v>
      </c>
      <c r="I14">
        <v>4750</v>
      </c>
      <c r="J14">
        <v>0</v>
      </c>
      <c r="K14">
        <v>4750</v>
      </c>
      <c r="L14">
        <v>4750</v>
      </c>
      <c r="M14">
        <v>0</v>
      </c>
      <c r="N14" t="s">
        <v>2382</v>
      </c>
      <c r="O14">
        <v>0</v>
      </c>
      <c r="R14" t="s">
        <v>2383</v>
      </c>
      <c r="S14" t="s">
        <v>2384</v>
      </c>
      <c r="T14" t="s">
        <v>2591</v>
      </c>
      <c r="U14" t="s">
        <v>2591</v>
      </c>
      <c r="V14" t="s">
        <v>2596</v>
      </c>
    </row>
    <row r="15" spans="1:22" x14ac:dyDescent="0.4">
      <c r="A15" s="1">
        <v>13</v>
      </c>
      <c r="B15" t="s">
        <v>34</v>
      </c>
      <c r="C15" t="s">
        <v>1234</v>
      </c>
      <c r="D15">
        <v>0</v>
      </c>
      <c r="E15">
        <v>0</v>
      </c>
      <c r="F15">
        <v>0</v>
      </c>
      <c r="G15">
        <v>0</v>
      </c>
      <c r="H15">
        <v>0</v>
      </c>
      <c r="I15">
        <v>4721</v>
      </c>
      <c r="J15">
        <v>0</v>
      </c>
      <c r="K15">
        <v>4721</v>
      </c>
      <c r="L15">
        <v>4721</v>
      </c>
      <c r="M15">
        <v>0</v>
      </c>
      <c r="N15" t="s">
        <v>2382</v>
      </c>
      <c r="O15">
        <v>0</v>
      </c>
      <c r="R15" t="s">
        <v>2383</v>
      </c>
      <c r="S15" t="s">
        <v>2384</v>
      </c>
      <c r="T15" t="s">
        <v>2591</v>
      </c>
      <c r="U15" t="s">
        <v>2591</v>
      </c>
      <c r="V15" t="s">
        <v>2596</v>
      </c>
    </row>
    <row r="16" spans="1:22" x14ac:dyDescent="0.4">
      <c r="A16" s="1">
        <v>14</v>
      </c>
      <c r="B16" t="s">
        <v>35</v>
      </c>
      <c r="C16" t="s">
        <v>1235</v>
      </c>
      <c r="D16">
        <v>0</v>
      </c>
      <c r="E16">
        <v>0</v>
      </c>
      <c r="F16">
        <v>0</v>
      </c>
      <c r="G16">
        <v>0</v>
      </c>
      <c r="H16">
        <v>0</v>
      </c>
      <c r="I16">
        <v>523</v>
      </c>
      <c r="J16">
        <v>0</v>
      </c>
      <c r="K16">
        <v>523</v>
      </c>
      <c r="L16">
        <v>523</v>
      </c>
      <c r="M16">
        <v>0</v>
      </c>
      <c r="N16" t="s">
        <v>2382</v>
      </c>
      <c r="O16">
        <v>0</v>
      </c>
      <c r="R16" t="s">
        <v>2383</v>
      </c>
      <c r="S16" t="s">
        <v>2384</v>
      </c>
      <c r="T16" t="s">
        <v>2591</v>
      </c>
      <c r="U16" t="s">
        <v>2591</v>
      </c>
      <c r="V16" t="s">
        <v>2596</v>
      </c>
    </row>
    <row r="17" spans="1:22" x14ac:dyDescent="0.4">
      <c r="A17" s="1">
        <v>15</v>
      </c>
      <c r="B17" t="s">
        <v>36</v>
      </c>
      <c r="C17" t="s">
        <v>1236</v>
      </c>
      <c r="D17">
        <v>0</v>
      </c>
      <c r="E17">
        <v>0</v>
      </c>
      <c r="F17">
        <v>0</v>
      </c>
      <c r="G17">
        <v>0</v>
      </c>
      <c r="H17">
        <v>0</v>
      </c>
      <c r="I17">
        <v>1600</v>
      </c>
      <c r="J17">
        <v>0</v>
      </c>
      <c r="K17">
        <v>1600</v>
      </c>
      <c r="L17">
        <v>1600</v>
      </c>
      <c r="M17">
        <v>0</v>
      </c>
      <c r="N17" t="s">
        <v>2382</v>
      </c>
      <c r="O17">
        <v>0</v>
      </c>
      <c r="R17" t="s">
        <v>2383</v>
      </c>
      <c r="S17" t="s">
        <v>2384</v>
      </c>
      <c r="T17" t="s">
        <v>2591</v>
      </c>
      <c r="U17" t="s">
        <v>2591</v>
      </c>
      <c r="V17" t="s">
        <v>2596</v>
      </c>
    </row>
    <row r="18" spans="1:22" x14ac:dyDescent="0.4">
      <c r="A18" s="1">
        <v>16</v>
      </c>
      <c r="B18" t="s">
        <v>37</v>
      </c>
      <c r="C18" t="s">
        <v>1237</v>
      </c>
      <c r="D18">
        <v>0</v>
      </c>
      <c r="E18">
        <v>0</v>
      </c>
      <c r="F18">
        <v>0</v>
      </c>
      <c r="G18">
        <v>0</v>
      </c>
      <c r="H18">
        <v>0</v>
      </c>
      <c r="I18">
        <v>105</v>
      </c>
      <c r="J18">
        <v>0</v>
      </c>
      <c r="K18">
        <v>105</v>
      </c>
      <c r="L18">
        <v>105</v>
      </c>
      <c r="M18">
        <v>0</v>
      </c>
      <c r="N18" t="s">
        <v>2382</v>
      </c>
      <c r="O18">
        <v>0</v>
      </c>
      <c r="R18" t="s">
        <v>2383</v>
      </c>
      <c r="S18" t="s">
        <v>2384</v>
      </c>
      <c r="T18" t="s">
        <v>2591</v>
      </c>
      <c r="U18" t="s">
        <v>2591</v>
      </c>
      <c r="V18" t="s">
        <v>2596</v>
      </c>
    </row>
    <row r="19" spans="1:22" x14ac:dyDescent="0.4">
      <c r="A19" s="1">
        <v>17</v>
      </c>
      <c r="B19" t="s">
        <v>38</v>
      </c>
      <c r="C19" t="s">
        <v>1238</v>
      </c>
      <c r="D19">
        <v>0</v>
      </c>
      <c r="E19">
        <v>0</v>
      </c>
      <c r="F19">
        <v>0</v>
      </c>
      <c r="G19">
        <v>0</v>
      </c>
      <c r="H19">
        <v>0</v>
      </c>
      <c r="I19">
        <v>105</v>
      </c>
      <c r="J19">
        <v>0</v>
      </c>
      <c r="K19">
        <v>105</v>
      </c>
      <c r="L19">
        <v>105</v>
      </c>
      <c r="M19">
        <v>0</v>
      </c>
      <c r="N19" t="s">
        <v>2382</v>
      </c>
      <c r="O19">
        <v>0</v>
      </c>
      <c r="R19" t="s">
        <v>2383</v>
      </c>
      <c r="S19" t="s">
        <v>2384</v>
      </c>
      <c r="T19" t="s">
        <v>2591</v>
      </c>
      <c r="U19" t="s">
        <v>2591</v>
      </c>
      <c r="V19" t="s">
        <v>2596</v>
      </c>
    </row>
    <row r="20" spans="1:22" x14ac:dyDescent="0.4">
      <c r="A20" s="1">
        <v>18</v>
      </c>
      <c r="B20" t="s">
        <v>39</v>
      </c>
      <c r="C20" t="s">
        <v>1239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40</v>
      </c>
      <c r="L20">
        <v>40</v>
      </c>
      <c r="M20">
        <v>0</v>
      </c>
      <c r="N20" t="s">
        <v>2382</v>
      </c>
      <c r="O20">
        <v>0</v>
      </c>
      <c r="R20" t="s">
        <v>2383</v>
      </c>
      <c r="S20" t="s">
        <v>2384</v>
      </c>
      <c r="T20" t="s">
        <v>2591</v>
      </c>
      <c r="U20" t="s">
        <v>2591</v>
      </c>
      <c r="V20" t="s">
        <v>2596</v>
      </c>
    </row>
    <row r="21" spans="1:22" x14ac:dyDescent="0.4">
      <c r="A21" s="1">
        <v>19</v>
      </c>
      <c r="B21" t="s">
        <v>40</v>
      </c>
      <c r="C21" t="s">
        <v>1240</v>
      </c>
      <c r="D21">
        <v>0</v>
      </c>
      <c r="E21">
        <v>0</v>
      </c>
      <c r="F21">
        <v>0</v>
      </c>
      <c r="G21">
        <v>0</v>
      </c>
      <c r="H21">
        <v>0</v>
      </c>
      <c r="I21">
        <v>185</v>
      </c>
      <c r="J21">
        <v>0</v>
      </c>
      <c r="K21">
        <v>185</v>
      </c>
      <c r="L21">
        <v>185</v>
      </c>
      <c r="M21">
        <v>0</v>
      </c>
      <c r="N21" t="s">
        <v>2382</v>
      </c>
      <c r="O21">
        <v>0</v>
      </c>
      <c r="R21" t="s">
        <v>2383</v>
      </c>
      <c r="S21" t="s">
        <v>2384</v>
      </c>
      <c r="T21" t="s">
        <v>2591</v>
      </c>
      <c r="U21" t="s">
        <v>2591</v>
      </c>
      <c r="V21" t="s">
        <v>2596</v>
      </c>
    </row>
    <row r="22" spans="1:22" x14ac:dyDescent="0.4">
      <c r="A22" s="1">
        <v>20</v>
      </c>
      <c r="B22" t="s">
        <v>41</v>
      </c>
      <c r="C22" t="s">
        <v>1241</v>
      </c>
      <c r="D22">
        <v>0</v>
      </c>
      <c r="E22">
        <v>1023.429454826007</v>
      </c>
      <c r="F22">
        <v>0</v>
      </c>
      <c r="G22">
        <v>0</v>
      </c>
      <c r="H22">
        <v>0</v>
      </c>
      <c r="I22">
        <v>6943</v>
      </c>
      <c r="J22">
        <v>0</v>
      </c>
      <c r="K22">
        <v>6949</v>
      </c>
      <c r="L22">
        <v>6943</v>
      </c>
      <c r="M22">
        <v>10</v>
      </c>
      <c r="N22">
        <v>6.7840533289911784</v>
      </c>
      <c r="O22">
        <v>1.428571428571429</v>
      </c>
      <c r="P22">
        <v>4860.0999999999995</v>
      </c>
      <c r="R22">
        <v>4864.3</v>
      </c>
      <c r="S22" t="s">
        <v>2385</v>
      </c>
      <c r="T22" t="s">
        <v>2592</v>
      </c>
      <c r="U22" t="s">
        <v>2591</v>
      </c>
      <c r="V22" t="s">
        <v>2594</v>
      </c>
    </row>
    <row r="23" spans="1:22" x14ac:dyDescent="0.4">
      <c r="A23" s="1">
        <v>21</v>
      </c>
      <c r="B23" t="s">
        <v>42</v>
      </c>
      <c r="C23" t="s">
        <v>1242</v>
      </c>
      <c r="D23">
        <v>0</v>
      </c>
      <c r="E23">
        <v>0</v>
      </c>
      <c r="F23">
        <v>0</v>
      </c>
      <c r="G23">
        <v>0</v>
      </c>
      <c r="H23">
        <v>0</v>
      </c>
      <c r="I23">
        <v>705</v>
      </c>
      <c r="J23">
        <v>0</v>
      </c>
      <c r="K23">
        <v>705</v>
      </c>
      <c r="L23">
        <v>705</v>
      </c>
      <c r="M23">
        <v>0</v>
      </c>
      <c r="N23" t="s">
        <v>2382</v>
      </c>
      <c r="O23">
        <v>0</v>
      </c>
      <c r="R23" t="s">
        <v>2383</v>
      </c>
      <c r="S23" t="s">
        <v>2384</v>
      </c>
      <c r="T23" t="s">
        <v>2591</v>
      </c>
      <c r="U23" t="s">
        <v>2591</v>
      </c>
      <c r="V23" t="s">
        <v>2596</v>
      </c>
    </row>
    <row r="24" spans="1:22" x14ac:dyDescent="0.4">
      <c r="A24" s="1">
        <v>22</v>
      </c>
      <c r="B24" t="s">
        <v>43</v>
      </c>
      <c r="C24" t="s">
        <v>1243</v>
      </c>
      <c r="D24">
        <v>0</v>
      </c>
      <c r="E24">
        <v>0</v>
      </c>
      <c r="F24">
        <v>0</v>
      </c>
      <c r="G24">
        <v>0</v>
      </c>
      <c r="H24">
        <v>0</v>
      </c>
      <c r="I24">
        <v>1023</v>
      </c>
      <c r="J24">
        <v>0</v>
      </c>
      <c r="K24">
        <v>1023</v>
      </c>
      <c r="L24">
        <v>1023</v>
      </c>
      <c r="M24">
        <v>0</v>
      </c>
      <c r="N24" t="s">
        <v>2382</v>
      </c>
      <c r="O24">
        <v>0</v>
      </c>
      <c r="R24" t="s">
        <v>2383</v>
      </c>
      <c r="S24" t="s">
        <v>2384</v>
      </c>
      <c r="T24" t="s">
        <v>2591</v>
      </c>
      <c r="U24" t="s">
        <v>2591</v>
      </c>
      <c r="V24" t="s">
        <v>2596</v>
      </c>
    </row>
    <row r="25" spans="1:22" x14ac:dyDescent="0.4">
      <c r="A25" s="1">
        <v>23</v>
      </c>
      <c r="B25" t="s">
        <v>44</v>
      </c>
      <c r="C25" t="s">
        <v>1244</v>
      </c>
      <c r="D25">
        <v>0</v>
      </c>
      <c r="E25">
        <v>0</v>
      </c>
      <c r="F25">
        <v>0</v>
      </c>
      <c r="G25">
        <v>0</v>
      </c>
      <c r="H25">
        <v>0</v>
      </c>
      <c r="I25">
        <v>715</v>
      </c>
      <c r="J25">
        <v>0</v>
      </c>
      <c r="K25">
        <v>715</v>
      </c>
      <c r="L25">
        <v>715</v>
      </c>
      <c r="M25">
        <v>0</v>
      </c>
      <c r="N25" t="s">
        <v>2382</v>
      </c>
      <c r="O25">
        <v>0</v>
      </c>
      <c r="R25" t="s">
        <v>2383</v>
      </c>
      <c r="S25" t="s">
        <v>2384</v>
      </c>
      <c r="T25" t="s">
        <v>2591</v>
      </c>
      <c r="U25" t="s">
        <v>2591</v>
      </c>
      <c r="V25" t="s">
        <v>2596</v>
      </c>
    </row>
    <row r="26" spans="1:22" x14ac:dyDescent="0.4">
      <c r="A26" s="1">
        <v>24</v>
      </c>
      <c r="B26" t="s">
        <v>45</v>
      </c>
      <c r="C26" t="s">
        <v>1245</v>
      </c>
      <c r="D26">
        <v>0</v>
      </c>
      <c r="E26">
        <v>0</v>
      </c>
      <c r="F26">
        <v>0</v>
      </c>
      <c r="G26">
        <v>0</v>
      </c>
      <c r="H26">
        <v>0</v>
      </c>
      <c r="I26">
        <v>14285</v>
      </c>
      <c r="J26">
        <v>0</v>
      </c>
      <c r="K26">
        <v>14385</v>
      </c>
      <c r="L26">
        <v>14285</v>
      </c>
      <c r="M26">
        <v>0</v>
      </c>
      <c r="N26" t="s">
        <v>2382</v>
      </c>
      <c r="O26">
        <v>0</v>
      </c>
      <c r="R26" t="s">
        <v>2383</v>
      </c>
      <c r="S26" t="s">
        <v>2384</v>
      </c>
      <c r="T26" t="s">
        <v>2591</v>
      </c>
      <c r="U26" t="s">
        <v>2591</v>
      </c>
      <c r="V26" t="s">
        <v>2596</v>
      </c>
    </row>
    <row r="27" spans="1:22" x14ac:dyDescent="0.4">
      <c r="A27" s="1">
        <v>25</v>
      </c>
      <c r="B27" t="s">
        <v>46</v>
      </c>
      <c r="C27" t="s">
        <v>1246</v>
      </c>
      <c r="D27">
        <v>0</v>
      </c>
      <c r="E27">
        <v>0</v>
      </c>
      <c r="F27">
        <v>0</v>
      </c>
      <c r="G27">
        <v>0</v>
      </c>
      <c r="H27">
        <v>0</v>
      </c>
      <c r="I27">
        <v>1100</v>
      </c>
      <c r="J27">
        <v>0</v>
      </c>
      <c r="K27">
        <v>1100</v>
      </c>
      <c r="L27">
        <v>1100</v>
      </c>
      <c r="M27">
        <v>0</v>
      </c>
      <c r="N27" t="s">
        <v>2382</v>
      </c>
      <c r="O27">
        <v>0</v>
      </c>
      <c r="R27" t="s">
        <v>2383</v>
      </c>
      <c r="S27" t="s">
        <v>2384</v>
      </c>
      <c r="T27" t="s">
        <v>2591</v>
      </c>
      <c r="U27" t="s">
        <v>2591</v>
      </c>
      <c r="V27" t="s">
        <v>2596</v>
      </c>
    </row>
    <row r="28" spans="1:22" x14ac:dyDescent="0.4">
      <c r="A28" s="1">
        <v>26</v>
      </c>
      <c r="B28" t="s">
        <v>47</v>
      </c>
      <c r="C28" t="s">
        <v>1247</v>
      </c>
      <c r="D28">
        <v>0</v>
      </c>
      <c r="E28">
        <v>0</v>
      </c>
      <c r="F28">
        <v>0</v>
      </c>
      <c r="G28">
        <v>0</v>
      </c>
      <c r="H28">
        <v>0</v>
      </c>
      <c r="I28">
        <v>1100</v>
      </c>
      <c r="J28">
        <v>0</v>
      </c>
      <c r="K28">
        <v>1100</v>
      </c>
      <c r="L28">
        <v>1100</v>
      </c>
      <c r="M28">
        <v>0</v>
      </c>
      <c r="N28" t="s">
        <v>2382</v>
      </c>
      <c r="O28">
        <v>0</v>
      </c>
      <c r="R28" t="s">
        <v>2383</v>
      </c>
      <c r="S28" t="s">
        <v>2384</v>
      </c>
      <c r="T28" t="s">
        <v>2591</v>
      </c>
      <c r="U28" t="s">
        <v>2591</v>
      </c>
      <c r="V28" t="s">
        <v>2596</v>
      </c>
    </row>
    <row r="29" spans="1:22" x14ac:dyDescent="0.4">
      <c r="A29" s="1">
        <v>27</v>
      </c>
      <c r="B29" t="s">
        <v>48</v>
      </c>
      <c r="C29" t="s">
        <v>1248</v>
      </c>
      <c r="D29">
        <v>0</v>
      </c>
      <c r="E29">
        <v>0</v>
      </c>
      <c r="F29">
        <v>0</v>
      </c>
      <c r="G29">
        <v>0</v>
      </c>
      <c r="H29">
        <v>0</v>
      </c>
      <c r="I29">
        <v>4900</v>
      </c>
      <c r="J29">
        <v>0</v>
      </c>
      <c r="K29">
        <v>4900</v>
      </c>
      <c r="L29">
        <v>4900</v>
      </c>
      <c r="M29">
        <v>0</v>
      </c>
      <c r="N29" t="s">
        <v>2382</v>
      </c>
      <c r="O29">
        <v>0</v>
      </c>
      <c r="R29" t="s">
        <v>2383</v>
      </c>
      <c r="S29" t="s">
        <v>2384</v>
      </c>
      <c r="T29" t="s">
        <v>2591</v>
      </c>
      <c r="U29" t="s">
        <v>2591</v>
      </c>
      <c r="V29" t="s">
        <v>2596</v>
      </c>
    </row>
    <row r="30" spans="1:22" x14ac:dyDescent="0.4">
      <c r="A30" s="1">
        <v>28</v>
      </c>
      <c r="B30" t="s">
        <v>49</v>
      </c>
      <c r="C30" t="s">
        <v>1249</v>
      </c>
      <c r="D30">
        <v>0</v>
      </c>
      <c r="E30">
        <v>0</v>
      </c>
      <c r="F30">
        <v>0</v>
      </c>
      <c r="G30">
        <v>0</v>
      </c>
      <c r="H30">
        <v>0</v>
      </c>
      <c r="I30">
        <v>4500</v>
      </c>
      <c r="J30">
        <v>0</v>
      </c>
      <c r="K30">
        <v>4500</v>
      </c>
      <c r="L30">
        <v>4500</v>
      </c>
      <c r="M30">
        <v>0</v>
      </c>
      <c r="N30" t="s">
        <v>2382</v>
      </c>
      <c r="O30">
        <v>0</v>
      </c>
      <c r="R30" t="s">
        <v>2383</v>
      </c>
      <c r="S30" t="s">
        <v>2384</v>
      </c>
      <c r="T30" t="s">
        <v>2591</v>
      </c>
      <c r="U30" t="s">
        <v>2591</v>
      </c>
      <c r="V30" t="s">
        <v>2596</v>
      </c>
    </row>
    <row r="31" spans="1:22" x14ac:dyDescent="0.4">
      <c r="A31" s="1">
        <v>29</v>
      </c>
      <c r="B31" t="s">
        <v>50</v>
      </c>
      <c r="C31" t="s">
        <v>1250</v>
      </c>
      <c r="D31">
        <v>0</v>
      </c>
      <c r="E31">
        <v>0</v>
      </c>
      <c r="F31">
        <v>0</v>
      </c>
      <c r="G31">
        <v>0</v>
      </c>
      <c r="H31">
        <v>0</v>
      </c>
      <c r="I31">
        <v>1000</v>
      </c>
      <c r="J31">
        <v>0</v>
      </c>
      <c r="K31">
        <v>1000</v>
      </c>
      <c r="L31">
        <v>1000</v>
      </c>
      <c r="M31">
        <v>0</v>
      </c>
      <c r="N31" t="s">
        <v>2382</v>
      </c>
      <c r="O31">
        <v>0</v>
      </c>
      <c r="R31" t="s">
        <v>2383</v>
      </c>
      <c r="S31" t="s">
        <v>2384</v>
      </c>
      <c r="T31" t="s">
        <v>2591</v>
      </c>
      <c r="U31" t="s">
        <v>2591</v>
      </c>
      <c r="V31" t="s">
        <v>2596</v>
      </c>
    </row>
    <row r="32" spans="1:22" x14ac:dyDescent="0.4">
      <c r="A32" s="1">
        <v>30</v>
      </c>
      <c r="B32" t="s">
        <v>51</v>
      </c>
      <c r="C32" t="s">
        <v>1251</v>
      </c>
      <c r="D32">
        <v>0</v>
      </c>
      <c r="E32">
        <v>0</v>
      </c>
      <c r="F32">
        <v>0</v>
      </c>
      <c r="G32">
        <v>0</v>
      </c>
      <c r="H32">
        <v>0</v>
      </c>
      <c r="I32">
        <v>1000</v>
      </c>
      <c r="J32">
        <v>0</v>
      </c>
      <c r="K32">
        <v>1000</v>
      </c>
      <c r="L32">
        <v>1000</v>
      </c>
      <c r="M32">
        <v>0</v>
      </c>
      <c r="N32" t="s">
        <v>2382</v>
      </c>
      <c r="O32">
        <v>0</v>
      </c>
      <c r="R32" t="s">
        <v>2383</v>
      </c>
      <c r="S32" t="s">
        <v>2384</v>
      </c>
      <c r="T32" t="s">
        <v>2591</v>
      </c>
      <c r="U32" t="s">
        <v>2591</v>
      </c>
      <c r="V32" t="s">
        <v>2596</v>
      </c>
    </row>
    <row r="33" spans="1:22" x14ac:dyDescent="0.4">
      <c r="A33" s="1">
        <v>31</v>
      </c>
      <c r="B33" t="s">
        <v>52</v>
      </c>
      <c r="C33" t="s">
        <v>1252</v>
      </c>
      <c r="D33">
        <v>0</v>
      </c>
      <c r="E33">
        <v>0</v>
      </c>
      <c r="F33">
        <v>0</v>
      </c>
      <c r="G33">
        <v>0</v>
      </c>
      <c r="H33">
        <v>0</v>
      </c>
      <c r="I33">
        <v>1000</v>
      </c>
      <c r="J33">
        <v>0</v>
      </c>
      <c r="K33">
        <v>1000</v>
      </c>
      <c r="L33">
        <v>1000</v>
      </c>
      <c r="M33">
        <v>0</v>
      </c>
      <c r="N33" t="s">
        <v>2382</v>
      </c>
      <c r="O33">
        <v>0</v>
      </c>
      <c r="R33" t="s">
        <v>2383</v>
      </c>
      <c r="S33" t="s">
        <v>2384</v>
      </c>
      <c r="T33" t="s">
        <v>2591</v>
      </c>
      <c r="U33" t="s">
        <v>2591</v>
      </c>
      <c r="V33" t="s">
        <v>2596</v>
      </c>
    </row>
    <row r="34" spans="1:22" x14ac:dyDescent="0.4">
      <c r="A34" s="1">
        <v>32</v>
      </c>
      <c r="B34" t="s">
        <v>53</v>
      </c>
      <c r="C34" t="s">
        <v>1253</v>
      </c>
      <c r="D34">
        <v>0</v>
      </c>
      <c r="E34">
        <v>0</v>
      </c>
      <c r="F34">
        <v>0</v>
      </c>
      <c r="G34">
        <v>0</v>
      </c>
      <c r="H34">
        <v>0</v>
      </c>
      <c r="I34">
        <v>1000</v>
      </c>
      <c r="J34">
        <v>0</v>
      </c>
      <c r="K34">
        <v>1000</v>
      </c>
      <c r="L34">
        <v>1000</v>
      </c>
      <c r="M34">
        <v>0</v>
      </c>
      <c r="N34" t="s">
        <v>2382</v>
      </c>
      <c r="O34">
        <v>0</v>
      </c>
      <c r="R34" t="s">
        <v>2383</v>
      </c>
      <c r="S34" t="s">
        <v>2384</v>
      </c>
      <c r="T34" t="s">
        <v>2591</v>
      </c>
      <c r="U34" t="s">
        <v>2591</v>
      </c>
      <c r="V34" t="s">
        <v>2596</v>
      </c>
    </row>
    <row r="35" spans="1:22" x14ac:dyDescent="0.4">
      <c r="A35" s="1">
        <v>33</v>
      </c>
      <c r="B35" t="s">
        <v>54</v>
      </c>
      <c r="C35" t="s">
        <v>1254</v>
      </c>
      <c r="D35">
        <v>0</v>
      </c>
      <c r="E35">
        <v>0</v>
      </c>
      <c r="F35">
        <v>0</v>
      </c>
      <c r="G35">
        <v>0</v>
      </c>
      <c r="H35">
        <v>0</v>
      </c>
      <c r="I35">
        <v>500</v>
      </c>
      <c r="J35">
        <v>0</v>
      </c>
      <c r="K35">
        <v>500</v>
      </c>
      <c r="L35">
        <v>500</v>
      </c>
      <c r="M35">
        <v>0</v>
      </c>
      <c r="N35" t="s">
        <v>2382</v>
      </c>
      <c r="O35">
        <v>0</v>
      </c>
      <c r="R35" t="s">
        <v>2383</v>
      </c>
      <c r="S35" t="s">
        <v>2384</v>
      </c>
      <c r="T35" t="s">
        <v>2591</v>
      </c>
      <c r="U35" t="s">
        <v>2591</v>
      </c>
      <c r="V35" t="s">
        <v>2596</v>
      </c>
    </row>
    <row r="36" spans="1:22" x14ac:dyDescent="0.4">
      <c r="A36" s="1">
        <v>34</v>
      </c>
      <c r="B36" t="s">
        <v>55</v>
      </c>
      <c r="C36" t="s">
        <v>1255</v>
      </c>
      <c r="D36">
        <v>0</v>
      </c>
      <c r="E36">
        <v>0</v>
      </c>
      <c r="F36">
        <v>0</v>
      </c>
      <c r="G36">
        <v>0</v>
      </c>
      <c r="H36">
        <v>0</v>
      </c>
      <c r="I36">
        <v>980</v>
      </c>
      <c r="J36">
        <v>0</v>
      </c>
      <c r="K36">
        <v>980</v>
      </c>
      <c r="L36">
        <v>980</v>
      </c>
      <c r="M36">
        <v>0</v>
      </c>
      <c r="N36" t="s">
        <v>2382</v>
      </c>
      <c r="O36">
        <v>0</v>
      </c>
      <c r="R36" t="s">
        <v>2383</v>
      </c>
      <c r="S36" t="s">
        <v>2384</v>
      </c>
      <c r="T36" t="s">
        <v>2591</v>
      </c>
      <c r="U36" t="s">
        <v>2591</v>
      </c>
      <c r="V36" t="s">
        <v>2596</v>
      </c>
    </row>
    <row r="37" spans="1:22" x14ac:dyDescent="0.4">
      <c r="A37" s="1">
        <v>35</v>
      </c>
      <c r="B37" t="s">
        <v>56</v>
      </c>
      <c r="C37" t="s">
        <v>1256</v>
      </c>
      <c r="D37">
        <v>0</v>
      </c>
      <c r="E37">
        <v>0</v>
      </c>
      <c r="F37">
        <v>0</v>
      </c>
      <c r="G37">
        <v>0</v>
      </c>
      <c r="H37">
        <v>0</v>
      </c>
      <c r="I37">
        <v>4400</v>
      </c>
      <c r="J37">
        <v>0</v>
      </c>
      <c r="K37">
        <v>4400</v>
      </c>
      <c r="L37">
        <v>4400</v>
      </c>
      <c r="M37">
        <v>0</v>
      </c>
      <c r="N37" t="s">
        <v>2382</v>
      </c>
      <c r="O37">
        <v>0</v>
      </c>
      <c r="R37" t="s">
        <v>2383</v>
      </c>
      <c r="S37" t="s">
        <v>2384</v>
      </c>
      <c r="T37" t="s">
        <v>2591</v>
      </c>
      <c r="U37" t="s">
        <v>2591</v>
      </c>
      <c r="V37" t="s">
        <v>2596</v>
      </c>
    </row>
    <row r="38" spans="1:22" x14ac:dyDescent="0.4">
      <c r="A38" s="1">
        <v>36</v>
      </c>
      <c r="B38" t="s">
        <v>57</v>
      </c>
      <c r="C38" t="s">
        <v>1257</v>
      </c>
      <c r="D38">
        <v>0</v>
      </c>
      <c r="E38">
        <v>0</v>
      </c>
      <c r="F38">
        <v>0</v>
      </c>
      <c r="G38">
        <v>0</v>
      </c>
      <c r="H38">
        <v>0</v>
      </c>
      <c r="I38">
        <v>5000</v>
      </c>
      <c r="J38">
        <v>0</v>
      </c>
      <c r="K38">
        <v>5000</v>
      </c>
      <c r="L38">
        <v>5000</v>
      </c>
      <c r="M38">
        <v>0</v>
      </c>
      <c r="N38" t="s">
        <v>2382</v>
      </c>
      <c r="O38">
        <v>0</v>
      </c>
      <c r="R38" t="s">
        <v>2383</v>
      </c>
      <c r="S38" t="s">
        <v>2384</v>
      </c>
      <c r="T38" t="s">
        <v>2591</v>
      </c>
      <c r="U38" t="s">
        <v>2591</v>
      </c>
      <c r="V38" t="s">
        <v>2596</v>
      </c>
    </row>
    <row r="39" spans="1:22" x14ac:dyDescent="0.4">
      <c r="A39" s="1">
        <v>37</v>
      </c>
      <c r="B39" t="s">
        <v>58</v>
      </c>
      <c r="C39" t="s">
        <v>1258</v>
      </c>
      <c r="D39">
        <v>0</v>
      </c>
      <c r="E39">
        <v>0</v>
      </c>
      <c r="F39">
        <v>0</v>
      </c>
      <c r="G39">
        <v>0</v>
      </c>
      <c r="H39">
        <v>0</v>
      </c>
      <c r="I39">
        <v>1000</v>
      </c>
      <c r="J39">
        <v>0</v>
      </c>
      <c r="K39">
        <v>1000</v>
      </c>
      <c r="L39">
        <v>1000</v>
      </c>
      <c r="M39">
        <v>0</v>
      </c>
      <c r="N39" t="s">
        <v>2382</v>
      </c>
      <c r="O39">
        <v>0</v>
      </c>
      <c r="R39" t="s">
        <v>2383</v>
      </c>
      <c r="S39" t="s">
        <v>2384</v>
      </c>
      <c r="T39" t="s">
        <v>2591</v>
      </c>
      <c r="U39" t="s">
        <v>2591</v>
      </c>
      <c r="V39" t="s">
        <v>2596</v>
      </c>
    </row>
    <row r="40" spans="1:22" x14ac:dyDescent="0.4">
      <c r="A40" s="1">
        <v>38</v>
      </c>
      <c r="B40" t="s">
        <v>59</v>
      </c>
      <c r="C40" t="s">
        <v>1259</v>
      </c>
      <c r="D40">
        <v>0</v>
      </c>
      <c r="E40">
        <v>0</v>
      </c>
      <c r="F40">
        <v>0</v>
      </c>
      <c r="G40">
        <v>0</v>
      </c>
      <c r="H40">
        <v>0</v>
      </c>
      <c r="I40">
        <v>7000</v>
      </c>
      <c r="J40">
        <v>0</v>
      </c>
      <c r="K40">
        <v>7000</v>
      </c>
      <c r="L40">
        <v>7000</v>
      </c>
      <c r="M40">
        <v>0</v>
      </c>
      <c r="N40" t="s">
        <v>2382</v>
      </c>
      <c r="O40">
        <v>0</v>
      </c>
      <c r="R40" t="s">
        <v>2383</v>
      </c>
      <c r="S40" t="s">
        <v>2384</v>
      </c>
      <c r="T40" t="s">
        <v>2591</v>
      </c>
      <c r="U40" t="s">
        <v>2591</v>
      </c>
      <c r="V40" t="s">
        <v>2596</v>
      </c>
    </row>
    <row r="41" spans="1:22" x14ac:dyDescent="0.4">
      <c r="A41" s="1">
        <v>39</v>
      </c>
      <c r="B41" t="s">
        <v>60</v>
      </c>
      <c r="C41" t="s">
        <v>1260</v>
      </c>
      <c r="D41">
        <v>0</v>
      </c>
      <c r="E41">
        <v>0</v>
      </c>
      <c r="F41">
        <v>0</v>
      </c>
      <c r="G41">
        <v>0</v>
      </c>
      <c r="H41">
        <v>0</v>
      </c>
      <c r="I41">
        <v>1000</v>
      </c>
      <c r="J41">
        <v>0</v>
      </c>
      <c r="K41">
        <v>1000</v>
      </c>
      <c r="L41">
        <v>1000</v>
      </c>
      <c r="M41">
        <v>0</v>
      </c>
      <c r="N41" t="s">
        <v>2382</v>
      </c>
      <c r="O41">
        <v>0</v>
      </c>
      <c r="R41" t="s">
        <v>2383</v>
      </c>
      <c r="S41" t="s">
        <v>2384</v>
      </c>
      <c r="T41" t="s">
        <v>2591</v>
      </c>
      <c r="U41" t="s">
        <v>2591</v>
      </c>
      <c r="V41" t="s">
        <v>2596</v>
      </c>
    </row>
    <row r="42" spans="1:22" x14ac:dyDescent="0.4">
      <c r="A42" s="1">
        <v>40</v>
      </c>
      <c r="B42" t="s">
        <v>61</v>
      </c>
      <c r="C42" t="s">
        <v>1261</v>
      </c>
      <c r="D42">
        <v>0</v>
      </c>
      <c r="E42">
        <v>0</v>
      </c>
      <c r="F42">
        <v>0</v>
      </c>
      <c r="G42">
        <v>0</v>
      </c>
      <c r="H42">
        <v>0</v>
      </c>
      <c r="I42">
        <v>1000</v>
      </c>
      <c r="J42">
        <v>0</v>
      </c>
      <c r="K42">
        <v>1000</v>
      </c>
      <c r="L42">
        <v>1000</v>
      </c>
      <c r="M42">
        <v>0</v>
      </c>
      <c r="N42" t="s">
        <v>2382</v>
      </c>
      <c r="O42">
        <v>0</v>
      </c>
      <c r="R42" t="s">
        <v>2383</v>
      </c>
      <c r="S42" t="s">
        <v>2384</v>
      </c>
      <c r="T42" t="s">
        <v>2591</v>
      </c>
      <c r="U42" t="s">
        <v>2591</v>
      </c>
      <c r="V42" t="s">
        <v>2596</v>
      </c>
    </row>
    <row r="43" spans="1:22" x14ac:dyDescent="0.4">
      <c r="A43" s="1">
        <v>41</v>
      </c>
      <c r="B43" t="s">
        <v>62</v>
      </c>
      <c r="C43" t="s">
        <v>1262</v>
      </c>
      <c r="D43">
        <v>0</v>
      </c>
      <c r="E43">
        <v>0</v>
      </c>
      <c r="F43">
        <v>0</v>
      </c>
      <c r="G43">
        <v>0</v>
      </c>
      <c r="H43">
        <v>0</v>
      </c>
      <c r="I43">
        <v>1000</v>
      </c>
      <c r="J43">
        <v>0</v>
      </c>
      <c r="K43">
        <v>1000</v>
      </c>
      <c r="L43">
        <v>1000</v>
      </c>
      <c r="M43">
        <v>0</v>
      </c>
      <c r="N43" t="s">
        <v>2382</v>
      </c>
      <c r="O43">
        <v>0</v>
      </c>
      <c r="R43" t="s">
        <v>2383</v>
      </c>
      <c r="S43" t="s">
        <v>2384</v>
      </c>
      <c r="T43" t="s">
        <v>2591</v>
      </c>
      <c r="U43" t="s">
        <v>2591</v>
      </c>
      <c r="V43" t="s">
        <v>2596</v>
      </c>
    </row>
    <row r="44" spans="1:22" x14ac:dyDescent="0.4">
      <c r="A44" s="1">
        <v>42</v>
      </c>
      <c r="B44" t="s">
        <v>63</v>
      </c>
      <c r="C44" t="s">
        <v>1263</v>
      </c>
      <c r="D44">
        <v>0</v>
      </c>
      <c r="E44">
        <v>0</v>
      </c>
      <c r="F44">
        <v>0</v>
      </c>
      <c r="G44">
        <v>0</v>
      </c>
      <c r="H44">
        <v>0</v>
      </c>
      <c r="I44">
        <v>1000</v>
      </c>
      <c r="J44">
        <v>0</v>
      </c>
      <c r="K44">
        <v>1000</v>
      </c>
      <c r="L44">
        <v>1000</v>
      </c>
      <c r="M44">
        <v>0</v>
      </c>
      <c r="N44" t="s">
        <v>2382</v>
      </c>
      <c r="O44">
        <v>0</v>
      </c>
      <c r="R44" t="s">
        <v>2383</v>
      </c>
      <c r="S44" t="s">
        <v>2384</v>
      </c>
      <c r="T44" t="s">
        <v>2591</v>
      </c>
      <c r="U44" t="s">
        <v>2591</v>
      </c>
      <c r="V44" t="s">
        <v>2596</v>
      </c>
    </row>
    <row r="45" spans="1:22" x14ac:dyDescent="0.4">
      <c r="A45" s="1">
        <v>43</v>
      </c>
      <c r="B45" t="s">
        <v>64</v>
      </c>
      <c r="C45" t="s">
        <v>1264</v>
      </c>
      <c r="D45">
        <v>0</v>
      </c>
      <c r="E45">
        <v>0</v>
      </c>
      <c r="F45">
        <v>0</v>
      </c>
      <c r="G45">
        <v>0</v>
      </c>
      <c r="H45">
        <v>0</v>
      </c>
      <c r="I45">
        <v>1000</v>
      </c>
      <c r="J45">
        <v>0</v>
      </c>
      <c r="K45">
        <v>1000</v>
      </c>
      <c r="L45">
        <v>1000</v>
      </c>
      <c r="M45">
        <v>0</v>
      </c>
      <c r="N45" t="s">
        <v>2382</v>
      </c>
      <c r="O45">
        <v>0</v>
      </c>
      <c r="R45" t="s">
        <v>2383</v>
      </c>
      <c r="S45" t="s">
        <v>2384</v>
      </c>
      <c r="T45" t="s">
        <v>2591</v>
      </c>
      <c r="U45" t="s">
        <v>2591</v>
      </c>
      <c r="V45" t="s">
        <v>2596</v>
      </c>
    </row>
    <row r="46" spans="1:22" x14ac:dyDescent="0.4">
      <c r="A46" s="1">
        <v>44</v>
      </c>
      <c r="B46" t="s">
        <v>65</v>
      </c>
      <c r="C46" t="s">
        <v>1265</v>
      </c>
      <c r="D46">
        <v>0</v>
      </c>
      <c r="E46">
        <v>0</v>
      </c>
      <c r="F46">
        <v>0</v>
      </c>
      <c r="G46">
        <v>0</v>
      </c>
      <c r="H46">
        <v>0</v>
      </c>
      <c r="I46">
        <v>750</v>
      </c>
      <c r="J46">
        <v>0</v>
      </c>
      <c r="K46">
        <v>750</v>
      </c>
      <c r="L46">
        <v>750</v>
      </c>
      <c r="M46">
        <v>0</v>
      </c>
      <c r="N46" t="s">
        <v>2382</v>
      </c>
      <c r="O46">
        <v>0</v>
      </c>
      <c r="R46" t="s">
        <v>2383</v>
      </c>
      <c r="S46" t="s">
        <v>2384</v>
      </c>
      <c r="T46" t="s">
        <v>2591</v>
      </c>
      <c r="U46" t="s">
        <v>2591</v>
      </c>
      <c r="V46" t="s">
        <v>2596</v>
      </c>
    </row>
    <row r="47" spans="1:22" x14ac:dyDescent="0.4">
      <c r="A47" s="1">
        <v>45</v>
      </c>
      <c r="B47" t="s">
        <v>66</v>
      </c>
      <c r="C47" t="s">
        <v>1266</v>
      </c>
      <c r="D47">
        <v>0</v>
      </c>
      <c r="E47">
        <v>0</v>
      </c>
      <c r="F47">
        <v>0</v>
      </c>
      <c r="G47">
        <v>0</v>
      </c>
      <c r="H47">
        <v>0</v>
      </c>
      <c r="I47">
        <v>860</v>
      </c>
      <c r="J47">
        <v>0</v>
      </c>
      <c r="K47">
        <v>860</v>
      </c>
      <c r="L47">
        <v>860</v>
      </c>
      <c r="M47">
        <v>0</v>
      </c>
      <c r="N47" t="s">
        <v>2382</v>
      </c>
      <c r="O47">
        <v>0</v>
      </c>
      <c r="R47" t="s">
        <v>2383</v>
      </c>
      <c r="S47" t="s">
        <v>2384</v>
      </c>
      <c r="T47" t="s">
        <v>2591</v>
      </c>
      <c r="U47" t="s">
        <v>2591</v>
      </c>
      <c r="V47" t="s">
        <v>2596</v>
      </c>
    </row>
    <row r="48" spans="1:22" x14ac:dyDescent="0.4">
      <c r="A48" s="1">
        <v>46</v>
      </c>
      <c r="B48" t="s">
        <v>67</v>
      </c>
      <c r="C48" t="s">
        <v>1267</v>
      </c>
      <c r="D48">
        <v>0</v>
      </c>
      <c r="E48">
        <v>0</v>
      </c>
      <c r="F48">
        <v>0</v>
      </c>
      <c r="G48">
        <v>0</v>
      </c>
      <c r="H48">
        <v>0</v>
      </c>
      <c r="I48">
        <v>1000</v>
      </c>
      <c r="J48">
        <v>0</v>
      </c>
      <c r="K48">
        <v>1000</v>
      </c>
      <c r="L48">
        <v>1000</v>
      </c>
      <c r="M48">
        <v>0</v>
      </c>
      <c r="N48" t="s">
        <v>2382</v>
      </c>
      <c r="O48">
        <v>0</v>
      </c>
      <c r="R48" t="s">
        <v>2383</v>
      </c>
      <c r="S48" t="s">
        <v>2384</v>
      </c>
      <c r="T48" t="s">
        <v>2591</v>
      </c>
      <c r="U48" t="s">
        <v>2591</v>
      </c>
      <c r="V48" t="s">
        <v>2596</v>
      </c>
    </row>
    <row r="49" spans="1:22" x14ac:dyDescent="0.4">
      <c r="A49" s="1">
        <v>47</v>
      </c>
      <c r="B49" t="s">
        <v>68</v>
      </c>
      <c r="C49" t="s">
        <v>1268</v>
      </c>
      <c r="D49">
        <v>0</v>
      </c>
      <c r="E49">
        <v>0</v>
      </c>
      <c r="F49">
        <v>0</v>
      </c>
      <c r="G49">
        <v>0</v>
      </c>
      <c r="H49">
        <v>0</v>
      </c>
      <c r="I49">
        <v>1000</v>
      </c>
      <c r="J49">
        <v>0</v>
      </c>
      <c r="K49">
        <v>1000</v>
      </c>
      <c r="L49">
        <v>1000</v>
      </c>
      <c r="M49">
        <v>0</v>
      </c>
      <c r="N49" t="s">
        <v>2382</v>
      </c>
      <c r="O49">
        <v>0</v>
      </c>
      <c r="R49" t="s">
        <v>2383</v>
      </c>
      <c r="S49" t="s">
        <v>2384</v>
      </c>
      <c r="T49" t="s">
        <v>2591</v>
      </c>
      <c r="U49" t="s">
        <v>2591</v>
      </c>
      <c r="V49" t="s">
        <v>2596</v>
      </c>
    </row>
    <row r="50" spans="1:22" x14ac:dyDescent="0.4">
      <c r="A50" s="1">
        <v>48</v>
      </c>
      <c r="B50" t="s">
        <v>69</v>
      </c>
      <c r="C50" t="s">
        <v>1269</v>
      </c>
      <c r="D50">
        <v>0</v>
      </c>
      <c r="E50">
        <v>0</v>
      </c>
      <c r="F50">
        <v>0</v>
      </c>
      <c r="G50">
        <v>0</v>
      </c>
      <c r="H50">
        <v>0</v>
      </c>
      <c r="I50">
        <v>1000</v>
      </c>
      <c r="J50">
        <v>0</v>
      </c>
      <c r="K50">
        <v>1000</v>
      </c>
      <c r="L50">
        <v>1000</v>
      </c>
      <c r="M50">
        <v>0</v>
      </c>
      <c r="N50" t="s">
        <v>2382</v>
      </c>
      <c r="O50">
        <v>0</v>
      </c>
      <c r="R50" t="s">
        <v>2383</v>
      </c>
      <c r="S50" t="s">
        <v>2384</v>
      </c>
      <c r="T50" t="s">
        <v>2591</v>
      </c>
      <c r="U50" t="s">
        <v>2591</v>
      </c>
      <c r="V50" t="s">
        <v>2596</v>
      </c>
    </row>
    <row r="51" spans="1:22" x14ac:dyDescent="0.4">
      <c r="A51" s="1">
        <v>49</v>
      </c>
      <c r="B51" t="s">
        <v>70</v>
      </c>
      <c r="C51" t="s">
        <v>1270</v>
      </c>
      <c r="D51">
        <v>0</v>
      </c>
      <c r="E51">
        <v>0</v>
      </c>
      <c r="F51">
        <v>0</v>
      </c>
      <c r="G51">
        <v>0</v>
      </c>
      <c r="H51">
        <v>0</v>
      </c>
      <c r="I51">
        <v>1000</v>
      </c>
      <c r="J51">
        <v>0</v>
      </c>
      <c r="K51">
        <v>1000</v>
      </c>
      <c r="L51">
        <v>1000</v>
      </c>
      <c r="M51">
        <v>0</v>
      </c>
      <c r="N51" t="s">
        <v>2382</v>
      </c>
      <c r="O51">
        <v>0</v>
      </c>
      <c r="R51" t="s">
        <v>2383</v>
      </c>
      <c r="S51" t="s">
        <v>2384</v>
      </c>
      <c r="T51" t="s">
        <v>2591</v>
      </c>
      <c r="U51" t="s">
        <v>2591</v>
      </c>
      <c r="V51" t="s">
        <v>2596</v>
      </c>
    </row>
    <row r="52" spans="1:22" x14ac:dyDescent="0.4">
      <c r="A52" s="1">
        <v>50</v>
      </c>
      <c r="B52" t="s">
        <v>71</v>
      </c>
      <c r="C52" t="s">
        <v>1271</v>
      </c>
      <c r="D52">
        <v>0</v>
      </c>
      <c r="E52">
        <v>0</v>
      </c>
      <c r="F52">
        <v>0</v>
      </c>
      <c r="G52">
        <v>0</v>
      </c>
      <c r="H52">
        <v>0</v>
      </c>
      <c r="I52">
        <v>1000</v>
      </c>
      <c r="J52">
        <v>0</v>
      </c>
      <c r="K52">
        <v>1000</v>
      </c>
      <c r="L52">
        <v>1000</v>
      </c>
      <c r="M52">
        <v>0</v>
      </c>
      <c r="N52" t="s">
        <v>2382</v>
      </c>
      <c r="O52">
        <v>0</v>
      </c>
      <c r="R52" t="s">
        <v>2383</v>
      </c>
      <c r="S52" t="s">
        <v>2384</v>
      </c>
      <c r="T52" t="s">
        <v>2591</v>
      </c>
      <c r="U52" t="s">
        <v>2591</v>
      </c>
      <c r="V52" t="s">
        <v>2596</v>
      </c>
    </row>
    <row r="53" spans="1:22" x14ac:dyDescent="0.4">
      <c r="A53" s="1">
        <v>51</v>
      </c>
      <c r="B53" t="s">
        <v>72</v>
      </c>
      <c r="C53" t="s">
        <v>1272</v>
      </c>
      <c r="D53">
        <v>0</v>
      </c>
      <c r="E53">
        <v>0</v>
      </c>
      <c r="F53">
        <v>0</v>
      </c>
      <c r="G53">
        <v>0</v>
      </c>
      <c r="H53">
        <v>0</v>
      </c>
      <c r="I53">
        <v>1000</v>
      </c>
      <c r="J53">
        <v>0</v>
      </c>
      <c r="K53">
        <v>1000</v>
      </c>
      <c r="L53">
        <v>1000</v>
      </c>
      <c r="M53">
        <v>0</v>
      </c>
      <c r="N53" t="s">
        <v>2382</v>
      </c>
      <c r="O53">
        <v>0</v>
      </c>
      <c r="R53" t="s">
        <v>2383</v>
      </c>
      <c r="S53" t="s">
        <v>2384</v>
      </c>
      <c r="T53" t="s">
        <v>2591</v>
      </c>
      <c r="U53" t="s">
        <v>2591</v>
      </c>
      <c r="V53" t="s">
        <v>2596</v>
      </c>
    </row>
    <row r="54" spans="1:22" x14ac:dyDescent="0.4">
      <c r="A54" s="1">
        <v>52</v>
      </c>
      <c r="B54" t="s">
        <v>73</v>
      </c>
      <c r="C54" t="s">
        <v>1273</v>
      </c>
      <c r="D54">
        <v>0</v>
      </c>
      <c r="E54">
        <v>0</v>
      </c>
      <c r="F54">
        <v>0</v>
      </c>
      <c r="G54">
        <v>0</v>
      </c>
      <c r="H54">
        <v>0</v>
      </c>
      <c r="I54">
        <v>1000</v>
      </c>
      <c r="J54">
        <v>0</v>
      </c>
      <c r="K54">
        <v>1000</v>
      </c>
      <c r="L54">
        <v>1000</v>
      </c>
      <c r="M54">
        <v>0</v>
      </c>
      <c r="N54" t="s">
        <v>2382</v>
      </c>
      <c r="O54">
        <v>0</v>
      </c>
      <c r="R54" t="s">
        <v>2383</v>
      </c>
      <c r="S54" t="s">
        <v>2384</v>
      </c>
      <c r="T54" t="s">
        <v>2591</v>
      </c>
      <c r="U54" t="s">
        <v>2591</v>
      </c>
      <c r="V54" t="s">
        <v>2596</v>
      </c>
    </row>
    <row r="55" spans="1:22" x14ac:dyDescent="0.4">
      <c r="A55" s="1">
        <v>53</v>
      </c>
      <c r="B55" t="s">
        <v>74</v>
      </c>
      <c r="C55" t="s">
        <v>1274</v>
      </c>
      <c r="D55">
        <v>0</v>
      </c>
      <c r="E55">
        <v>0</v>
      </c>
      <c r="F55">
        <v>0</v>
      </c>
      <c r="G55">
        <v>0</v>
      </c>
      <c r="H55">
        <v>0</v>
      </c>
      <c r="I55">
        <v>1000</v>
      </c>
      <c r="J55">
        <v>0</v>
      </c>
      <c r="K55">
        <v>1000</v>
      </c>
      <c r="L55">
        <v>1000</v>
      </c>
      <c r="M55">
        <v>0</v>
      </c>
      <c r="N55" t="s">
        <v>2382</v>
      </c>
      <c r="O55">
        <v>0</v>
      </c>
      <c r="R55" t="s">
        <v>2383</v>
      </c>
      <c r="S55" t="s">
        <v>2384</v>
      </c>
      <c r="T55" t="s">
        <v>2591</v>
      </c>
      <c r="U55" t="s">
        <v>2591</v>
      </c>
      <c r="V55" t="s">
        <v>2596</v>
      </c>
    </row>
    <row r="56" spans="1:22" x14ac:dyDescent="0.4">
      <c r="A56" s="1">
        <v>54</v>
      </c>
      <c r="B56" t="s">
        <v>75</v>
      </c>
      <c r="C56" t="s">
        <v>1275</v>
      </c>
      <c r="D56">
        <v>0</v>
      </c>
      <c r="E56">
        <v>0</v>
      </c>
      <c r="F56">
        <v>0</v>
      </c>
      <c r="G56">
        <v>0</v>
      </c>
      <c r="H56">
        <v>0</v>
      </c>
      <c r="I56">
        <v>1000</v>
      </c>
      <c r="J56">
        <v>0</v>
      </c>
      <c r="K56">
        <v>1000</v>
      </c>
      <c r="L56">
        <v>1000</v>
      </c>
      <c r="M56">
        <v>0</v>
      </c>
      <c r="N56" t="s">
        <v>2382</v>
      </c>
      <c r="O56">
        <v>0</v>
      </c>
      <c r="R56" t="s">
        <v>2383</v>
      </c>
      <c r="S56" t="s">
        <v>2384</v>
      </c>
      <c r="T56" t="s">
        <v>2591</v>
      </c>
      <c r="U56" t="s">
        <v>2591</v>
      </c>
      <c r="V56" t="s">
        <v>2596</v>
      </c>
    </row>
    <row r="57" spans="1:22" x14ac:dyDescent="0.4">
      <c r="A57" s="1">
        <v>55</v>
      </c>
      <c r="B57" t="s">
        <v>76</v>
      </c>
      <c r="C57" t="s">
        <v>1276</v>
      </c>
      <c r="D57">
        <v>0</v>
      </c>
      <c r="E57">
        <v>0</v>
      </c>
      <c r="F57">
        <v>0</v>
      </c>
      <c r="G57">
        <v>0</v>
      </c>
      <c r="H57">
        <v>0</v>
      </c>
      <c r="I57">
        <v>1000</v>
      </c>
      <c r="J57">
        <v>0</v>
      </c>
      <c r="K57">
        <v>1000</v>
      </c>
      <c r="L57">
        <v>1000</v>
      </c>
      <c r="M57">
        <v>0</v>
      </c>
      <c r="N57" t="s">
        <v>2382</v>
      </c>
      <c r="O57">
        <v>0</v>
      </c>
      <c r="R57" t="s">
        <v>2383</v>
      </c>
      <c r="S57" t="s">
        <v>2384</v>
      </c>
      <c r="T57" t="s">
        <v>2591</v>
      </c>
      <c r="U57" t="s">
        <v>2591</v>
      </c>
      <c r="V57" t="s">
        <v>2596</v>
      </c>
    </row>
    <row r="58" spans="1:22" x14ac:dyDescent="0.4">
      <c r="A58" s="1">
        <v>56</v>
      </c>
      <c r="B58" t="s">
        <v>77</v>
      </c>
      <c r="C58" t="s">
        <v>1277</v>
      </c>
      <c r="D58">
        <v>0</v>
      </c>
      <c r="E58">
        <v>0</v>
      </c>
      <c r="F58">
        <v>0</v>
      </c>
      <c r="G58">
        <v>0</v>
      </c>
      <c r="H58">
        <v>0</v>
      </c>
      <c r="I58">
        <v>1000</v>
      </c>
      <c r="J58">
        <v>0</v>
      </c>
      <c r="K58">
        <v>1000</v>
      </c>
      <c r="L58">
        <v>1000</v>
      </c>
      <c r="M58">
        <v>0</v>
      </c>
      <c r="N58" t="s">
        <v>2382</v>
      </c>
      <c r="O58">
        <v>0</v>
      </c>
      <c r="R58" t="s">
        <v>2383</v>
      </c>
      <c r="S58" t="s">
        <v>2384</v>
      </c>
      <c r="T58" t="s">
        <v>2591</v>
      </c>
      <c r="U58" t="s">
        <v>2591</v>
      </c>
      <c r="V58" t="s">
        <v>2596</v>
      </c>
    </row>
    <row r="59" spans="1:22" x14ac:dyDescent="0.4">
      <c r="A59" s="1">
        <v>57</v>
      </c>
      <c r="B59" t="s">
        <v>78</v>
      </c>
      <c r="C59" t="s">
        <v>1278</v>
      </c>
      <c r="D59">
        <v>0</v>
      </c>
      <c r="E59">
        <v>0</v>
      </c>
      <c r="F59">
        <v>0</v>
      </c>
      <c r="G59">
        <v>0</v>
      </c>
      <c r="H59">
        <v>0</v>
      </c>
      <c r="I59">
        <v>750</v>
      </c>
      <c r="J59">
        <v>0</v>
      </c>
      <c r="K59">
        <v>750</v>
      </c>
      <c r="L59">
        <v>750</v>
      </c>
      <c r="M59">
        <v>0</v>
      </c>
      <c r="N59" t="s">
        <v>2382</v>
      </c>
      <c r="O59">
        <v>0</v>
      </c>
      <c r="R59" t="s">
        <v>2383</v>
      </c>
      <c r="S59" t="s">
        <v>2384</v>
      </c>
      <c r="T59" t="s">
        <v>2591</v>
      </c>
      <c r="U59" t="s">
        <v>2591</v>
      </c>
      <c r="V59" t="s">
        <v>2596</v>
      </c>
    </row>
    <row r="60" spans="1:22" x14ac:dyDescent="0.4">
      <c r="A60" s="1">
        <v>58</v>
      </c>
      <c r="B60" t="s">
        <v>79</v>
      </c>
      <c r="C60" t="s">
        <v>1279</v>
      </c>
      <c r="D60">
        <v>0</v>
      </c>
      <c r="E60">
        <v>0</v>
      </c>
      <c r="F60">
        <v>0</v>
      </c>
      <c r="G60">
        <v>0</v>
      </c>
      <c r="H60">
        <v>0</v>
      </c>
      <c r="I60">
        <v>1000</v>
      </c>
      <c r="J60">
        <v>0</v>
      </c>
      <c r="K60">
        <v>1000</v>
      </c>
      <c r="L60">
        <v>1000</v>
      </c>
      <c r="M60">
        <v>0</v>
      </c>
      <c r="N60" t="s">
        <v>2382</v>
      </c>
      <c r="O60">
        <v>0</v>
      </c>
      <c r="R60" t="s">
        <v>2383</v>
      </c>
      <c r="S60" t="s">
        <v>2384</v>
      </c>
      <c r="T60" t="s">
        <v>2591</v>
      </c>
      <c r="U60" t="s">
        <v>2591</v>
      </c>
      <c r="V60" t="s">
        <v>2596</v>
      </c>
    </row>
    <row r="61" spans="1:22" x14ac:dyDescent="0.4">
      <c r="A61" s="1">
        <v>59</v>
      </c>
      <c r="B61" t="s">
        <v>80</v>
      </c>
      <c r="C61" t="s">
        <v>1280</v>
      </c>
      <c r="D61">
        <v>0</v>
      </c>
      <c r="E61">
        <v>0</v>
      </c>
      <c r="F61">
        <v>0</v>
      </c>
      <c r="G61">
        <v>0</v>
      </c>
      <c r="H61">
        <v>0</v>
      </c>
      <c r="I61">
        <v>1000</v>
      </c>
      <c r="J61">
        <v>0</v>
      </c>
      <c r="K61">
        <v>1000</v>
      </c>
      <c r="L61">
        <v>1000</v>
      </c>
      <c r="M61">
        <v>0</v>
      </c>
      <c r="N61" t="s">
        <v>2382</v>
      </c>
      <c r="O61">
        <v>0</v>
      </c>
      <c r="R61" t="s">
        <v>2383</v>
      </c>
      <c r="S61" t="s">
        <v>2384</v>
      </c>
      <c r="T61" t="s">
        <v>2591</v>
      </c>
      <c r="U61" t="s">
        <v>2591</v>
      </c>
      <c r="V61" t="s">
        <v>2596</v>
      </c>
    </row>
    <row r="62" spans="1:22" x14ac:dyDescent="0.4">
      <c r="A62" s="1">
        <v>60</v>
      </c>
      <c r="B62" t="s">
        <v>81</v>
      </c>
      <c r="C62" t="s">
        <v>1281</v>
      </c>
      <c r="D62">
        <v>0</v>
      </c>
      <c r="E62">
        <v>0</v>
      </c>
      <c r="F62">
        <v>0</v>
      </c>
      <c r="G62">
        <v>0</v>
      </c>
      <c r="H62">
        <v>0</v>
      </c>
      <c r="I62">
        <v>1000</v>
      </c>
      <c r="J62">
        <v>0</v>
      </c>
      <c r="K62">
        <v>1000</v>
      </c>
      <c r="L62">
        <v>1000</v>
      </c>
      <c r="M62">
        <v>0</v>
      </c>
      <c r="N62" t="s">
        <v>2382</v>
      </c>
      <c r="O62">
        <v>0</v>
      </c>
      <c r="R62" t="s">
        <v>2383</v>
      </c>
      <c r="S62" t="s">
        <v>2384</v>
      </c>
      <c r="T62" t="s">
        <v>2591</v>
      </c>
      <c r="U62" t="s">
        <v>2591</v>
      </c>
      <c r="V62" t="s">
        <v>2596</v>
      </c>
    </row>
    <row r="63" spans="1:22" x14ac:dyDescent="0.4">
      <c r="A63" s="1">
        <v>61</v>
      </c>
      <c r="B63" t="s">
        <v>82</v>
      </c>
      <c r="C63" t="s">
        <v>1282</v>
      </c>
      <c r="D63">
        <v>0</v>
      </c>
      <c r="E63">
        <v>0</v>
      </c>
      <c r="F63">
        <v>0</v>
      </c>
      <c r="G63">
        <v>0</v>
      </c>
      <c r="H63">
        <v>0</v>
      </c>
      <c r="I63">
        <v>1000</v>
      </c>
      <c r="J63">
        <v>0</v>
      </c>
      <c r="K63">
        <v>1000</v>
      </c>
      <c r="L63">
        <v>1000</v>
      </c>
      <c r="M63">
        <v>0</v>
      </c>
      <c r="N63" t="s">
        <v>2382</v>
      </c>
      <c r="O63">
        <v>0</v>
      </c>
      <c r="R63" t="s">
        <v>2383</v>
      </c>
      <c r="S63" t="s">
        <v>2384</v>
      </c>
      <c r="T63" t="s">
        <v>2591</v>
      </c>
      <c r="U63" t="s">
        <v>2591</v>
      </c>
      <c r="V63" t="s">
        <v>2596</v>
      </c>
    </row>
    <row r="64" spans="1:22" x14ac:dyDescent="0.4">
      <c r="A64" s="1">
        <v>62</v>
      </c>
      <c r="B64" t="s">
        <v>83</v>
      </c>
      <c r="C64" t="s">
        <v>1283</v>
      </c>
      <c r="D64">
        <v>0</v>
      </c>
      <c r="E64">
        <v>0</v>
      </c>
      <c r="F64">
        <v>0</v>
      </c>
      <c r="G64">
        <v>0</v>
      </c>
      <c r="H64">
        <v>0</v>
      </c>
      <c r="I64">
        <v>1000</v>
      </c>
      <c r="J64">
        <v>0</v>
      </c>
      <c r="K64">
        <v>1000</v>
      </c>
      <c r="L64">
        <v>1000</v>
      </c>
      <c r="M64">
        <v>0</v>
      </c>
      <c r="N64" t="s">
        <v>2382</v>
      </c>
      <c r="O64">
        <v>0</v>
      </c>
      <c r="R64" t="s">
        <v>2383</v>
      </c>
      <c r="S64" t="s">
        <v>2384</v>
      </c>
      <c r="T64" t="s">
        <v>2591</v>
      </c>
      <c r="U64" t="s">
        <v>2591</v>
      </c>
      <c r="V64" t="s">
        <v>2596</v>
      </c>
    </row>
    <row r="65" spans="1:22" x14ac:dyDescent="0.4">
      <c r="A65" s="1">
        <v>63</v>
      </c>
      <c r="B65" t="s">
        <v>84</v>
      </c>
      <c r="C65" t="s">
        <v>1284</v>
      </c>
      <c r="D65">
        <v>0</v>
      </c>
      <c r="E65">
        <v>0</v>
      </c>
      <c r="F65">
        <v>0</v>
      </c>
      <c r="G65">
        <v>0</v>
      </c>
      <c r="H65">
        <v>0</v>
      </c>
      <c r="I65">
        <v>1000</v>
      </c>
      <c r="J65">
        <v>0</v>
      </c>
      <c r="K65">
        <v>1000</v>
      </c>
      <c r="L65">
        <v>1000</v>
      </c>
      <c r="M65">
        <v>0</v>
      </c>
      <c r="N65" t="s">
        <v>2382</v>
      </c>
      <c r="O65">
        <v>0</v>
      </c>
      <c r="R65" t="s">
        <v>2383</v>
      </c>
      <c r="S65" t="s">
        <v>2384</v>
      </c>
      <c r="T65" t="s">
        <v>2591</v>
      </c>
      <c r="U65" t="s">
        <v>2591</v>
      </c>
      <c r="V65" t="s">
        <v>2596</v>
      </c>
    </row>
    <row r="66" spans="1:22" x14ac:dyDescent="0.4">
      <c r="A66" s="1">
        <v>64</v>
      </c>
      <c r="B66" t="s">
        <v>85</v>
      </c>
      <c r="C66" t="s">
        <v>1285</v>
      </c>
      <c r="D66">
        <v>0</v>
      </c>
      <c r="E66">
        <v>0</v>
      </c>
      <c r="F66">
        <v>0</v>
      </c>
      <c r="G66">
        <v>0</v>
      </c>
      <c r="H66">
        <v>0</v>
      </c>
      <c r="I66">
        <v>1000</v>
      </c>
      <c r="J66">
        <v>0</v>
      </c>
      <c r="K66">
        <v>1000</v>
      </c>
      <c r="L66">
        <v>1000</v>
      </c>
      <c r="M66">
        <v>0</v>
      </c>
      <c r="N66" t="s">
        <v>2382</v>
      </c>
      <c r="O66">
        <v>0</v>
      </c>
      <c r="R66" t="s">
        <v>2383</v>
      </c>
      <c r="S66" t="s">
        <v>2384</v>
      </c>
      <c r="T66" t="s">
        <v>2591</v>
      </c>
      <c r="U66" t="s">
        <v>2591</v>
      </c>
      <c r="V66" t="s">
        <v>2596</v>
      </c>
    </row>
    <row r="67" spans="1:22" x14ac:dyDescent="0.4">
      <c r="A67" s="1">
        <v>65</v>
      </c>
      <c r="B67" t="s">
        <v>86</v>
      </c>
      <c r="C67" t="s">
        <v>1286</v>
      </c>
      <c r="D67">
        <v>0</v>
      </c>
      <c r="E67">
        <v>0</v>
      </c>
      <c r="F67">
        <v>0</v>
      </c>
      <c r="G67">
        <v>0</v>
      </c>
      <c r="H67">
        <v>0</v>
      </c>
      <c r="I67">
        <v>1000</v>
      </c>
      <c r="J67">
        <v>0</v>
      </c>
      <c r="K67">
        <v>1000</v>
      </c>
      <c r="L67">
        <v>1000</v>
      </c>
      <c r="M67">
        <v>0</v>
      </c>
      <c r="N67" t="s">
        <v>2382</v>
      </c>
      <c r="O67">
        <v>0</v>
      </c>
      <c r="R67" t="s">
        <v>2383</v>
      </c>
      <c r="S67" t="s">
        <v>2384</v>
      </c>
      <c r="T67" t="s">
        <v>2591</v>
      </c>
      <c r="U67" t="s">
        <v>2591</v>
      </c>
      <c r="V67" t="s">
        <v>2596</v>
      </c>
    </row>
    <row r="68" spans="1:22" x14ac:dyDescent="0.4">
      <c r="A68" s="1">
        <v>66</v>
      </c>
      <c r="B68" t="s">
        <v>87</v>
      </c>
      <c r="C68" t="s">
        <v>1287</v>
      </c>
      <c r="D68">
        <v>0</v>
      </c>
      <c r="E68">
        <v>0</v>
      </c>
      <c r="F68">
        <v>0</v>
      </c>
      <c r="G68">
        <v>0</v>
      </c>
      <c r="H68">
        <v>0</v>
      </c>
      <c r="I68">
        <v>1000</v>
      </c>
      <c r="J68">
        <v>0</v>
      </c>
      <c r="K68">
        <v>1000</v>
      </c>
      <c r="L68">
        <v>1000</v>
      </c>
      <c r="M68">
        <v>0</v>
      </c>
      <c r="N68" t="s">
        <v>2382</v>
      </c>
      <c r="O68">
        <v>0</v>
      </c>
      <c r="R68" t="s">
        <v>2383</v>
      </c>
      <c r="S68" t="s">
        <v>2384</v>
      </c>
      <c r="T68" t="s">
        <v>2591</v>
      </c>
      <c r="U68" t="s">
        <v>2591</v>
      </c>
      <c r="V68" t="s">
        <v>2596</v>
      </c>
    </row>
    <row r="69" spans="1:22" x14ac:dyDescent="0.4">
      <c r="A69" s="1">
        <v>67</v>
      </c>
      <c r="B69" t="s">
        <v>88</v>
      </c>
      <c r="C69" t="s">
        <v>1288</v>
      </c>
      <c r="D69">
        <v>0</v>
      </c>
      <c r="E69">
        <v>0</v>
      </c>
      <c r="F69">
        <v>0</v>
      </c>
      <c r="G69">
        <v>0</v>
      </c>
      <c r="H69">
        <v>0</v>
      </c>
      <c r="I69">
        <v>1000</v>
      </c>
      <c r="J69">
        <v>0</v>
      </c>
      <c r="K69">
        <v>1000</v>
      </c>
      <c r="L69">
        <v>1000</v>
      </c>
      <c r="M69">
        <v>0</v>
      </c>
      <c r="N69" t="s">
        <v>2382</v>
      </c>
      <c r="O69">
        <v>0</v>
      </c>
      <c r="R69" t="s">
        <v>2383</v>
      </c>
      <c r="S69" t="s">
        <v>2384</v>
      </c>
      <c r="T69" t="s">
        <v>2591</v>
      </c>
      <c r="U69" t="s">
        <v>2591</v>
      </c>
      <c r="V69" t="s">
        <v>2596</v>
      </c>
    </row>
    <row r="70" spans="1:22" x14ac:dyDescent="0.4">
      <c r="A70" s="1">
        <v>68</v>
      </c>
      <c r="B70" t="s">
        <v>89</v>
      </c>
      <c r="C70" t="s">
        <v>1289</v>
      </c>
      <c r="D70">
        <v>0</v>
      </c>
      <c r="E70">
        <v>0</v>
      </c>
      <c r="F70">
        <v>0</v>
      </c>
      <c r="G70">
        <v>0</v>
      </c>
      <c r="H70">
        <v>0</v>
      </c>
      <c r="I70">
        <v>13</v>
      </c>
      <c r="J70">
        <v>0</v>
      </c>
      <c r="K70">
        <v>13</v>
      </c>
      <c r="L70">
        <v>13</v>
      </c>
      <c r="M70">
        <v>0</v>
      </c>
      <c r="N70" t="s">
        <v>2382</v>
      </c>
      <c r="O70">
        <v>0</v>
      </c>
      <c r="R70" t="s">
        <v>2383</v>
      </c>
      <c r="S70" t="s">
        <v>2384</v>
      </c>
      <c r="T70" t="s">
        <v>2591</v>
      </c>
      <c r="U70" t="s">
        <v>2591</v>
      </c>
      <c r="V70" t="s">
        <v>2596</v>
      </c>
    </row>
    <row r="71" spans="1:22" x14ac:dyDescent="0.4">
      <c r="A71" s="1">
        <v>69</v>
      </c>
      <c r="B71" t="s">
        <v>90</v>
      </c>
      <c r="C71" t="s">
        <v>1290</v>
      </c>
      <c r="D71">
        <v>0</v>
      </c>
      <c r="E71">
        <v>0</v>
      </c>
      <c r="F71">
        <v>0</v>
      </c>
      <c r="G71">
        <v>0</v>
      </c>
      <c r="H71">
        <v>0</v>
      </c>
      <c r="I71">
        <v>604</v>
      </c>
      <c r="J71">
        <v>0</v>
      </c>
      <c r="K71">
        <v>604</v>
      </c>
      <c r="L71">
        <v>604</v>
      </c>
      <c r="M71">
        <v>0</v>
      </c>
      <c r="N71" t="s">
        <v>2382</v>
      </c>
      <c r="O71">
        <v>0</v>
      </c>
      <c r="R71" t="s">
        <v>2383</v>
      </c>
      <c r="S71" t="s">
        <v>2384</v>
      </c>
      <c r="T71" t="s">
        <v>2591</v>
      </c>
      <c r="U71" t="s">
        <v>2591</v>
      </c>
      <c r="V71" t="s">
        <v>2596</v>
      </c>
    </row>
    <row r="72" spans="1:22" x14ac:dyDescent="0.4">
      <c r="A72" s="1">
        <v>70</v>
      </c>
      <c r="B72" t="s">
        <v>91</v>
      </c>
      <c r="C72" t="s">
        <v>1291</v>
      </c>
      <c r="D72">
        <v>0</v>
      </c>
      <c r="E72">
        <v>0</v>
      </c>
      <c r="F72">
        <v>0</v>
      </c>
      <c r="G72">
        <v>0</v>
      </c>
      <c r="H72">
        <v>0</v>
      </c>
      <c r="I72">
        <v>5960</v>
      </c>
      <c r="J72">
        <v>0</v>
      </c>
      <c r="K72">
        <v>5960</v>
      </c>
      <c r="L72">
        <v>5960</v>
      </c>
      <c r="M72">
        <v>0</v>
      </c>
      <c r="N72" t="s">
        <v>2382</v>
      </c>
      <c r="O72">
        <v>0</v>
      </c>
      <c r="R72" t="s">
        <v>2383</v>
      </c>
      <c r="S72" t="s">
        <v>2384</v>
      </c>
      <c r="T72" t="s">
        <v>2591</v>
      </c>
      <c r="U72" t="s">
        <v>2591</v>
      </c>
      <c r="V72" t="s">
        <v>2596</v>
      </c>
    </row>
    <row r="73" spans="1:22" x14ac:dyDescent="0.4">
      <c r="A73" s="1">
        <v>71</v>
      </c>
      <c r="B73" t="s">
        <v>92</v>
      </c>
      <c r="C73" t="s">
        <v>1292</v>
      </c>
      <c r="D73">
        <v>0</v>
      </c>
      <c r="E73">
        <v>0</v>
      </c>
      <c r="F73">
        <v>0</v>
      </c>
      <c r="G73">
        <v>0</v>
      </c>
      <c r="H73">
        <v>0</v>
      </c>
      <c r="I73">
        <v>1200</v>
      </c>
      <c r="J73">
        <v>0</v>
      </c>
      <c r="K73">
        <v>1200</v>
      </c>
      <c r="L73">
        <v>1200</v>
      </c>
      <c r="M73">
        <v>0</v>
      </c>
      <c r="N73" t="s">
        <v>2382</v>
      </c>
      <c r="O73">
        <v>0</v>
      </c>
      <c r="R73" t="s">
        <v>2383</v>
      </c>
      <c r="S73" t="s">
        <v>2384</v>
      </c>
      <c r="T73" t="s">
        <v>2591</v>
      </c>
      <c r="U73" t="s">
        <v>2591</v>
      </c>
      <c r="V73" t="s">
        <v>2596</v>
      </c>
    </row>
    <row r="74" spans="1:22" x14ac:dyDescent="0.4">
      <c r="A74" s="1">
        <v>72</v>
      </c>
      <c r="B74" t="s">
        <v>93</v>
      </c>
      <c r="C74" t="s">
        <v>1293</v>
      </c>
      <c r="D74">
        <v>0</v>
      </c>
      <c r="E74">
        <v>0</v>
      </c>
      <c r="F74">
        <v>0</v>
      </c>
      <c r="G74">
        <v>0</v>
      </c>
      <c r="H74">
        <v>0</v>
      </c>
      <c r="I74">
        <v>923</v>
      </c>
      <c r="J74">
        <v>0</v>
      </c>
      <c r="K74">
        <v>923</v>
      </c>
      <c r="L74">
        <v>923</v>
      </c>
      <c r="M74">
        <v>0</v>
      </c>
      <c r="N74" t="s">
        <v>2382</v>
      </c>
      <c r="O74">
        <v>0</v>
      </c>
      <c r="R74" t="s">
        <v>2383</v>
      </c>
      <c r="S74" t="s">
        <v>2384</v>
      </c>
      <c r="T74" t="s">
        <v>2591</v>
      </c>
      <c r="U74" t="s">
        <v>2591</v>
      </c>
      <c r="V74" t="s">
        <v>2596</v>
      </c>
    </row>
    <row r="75" spans="1:22" x14ac:dyDescent="0.4">
      <c r="A75" s="1">
        <v>73</v>
      </c>
      <c r="B75" t="s">
        <v>94</v>
      </c>
      <c r="C75" t="s">
        <v>1294</v>
      </c>
      <c r="D75">
        <v>0</v>
      </c>
      <c r="E75">
        <v>0</v>
      </c>
      <c r="F75">
        <v>0</v>
      </c>
      <c r="G75">
        <v>0</v>
      </c>
      <c r="H75">
        <v>0</v>
      </c>
      <c r="I75">
        <v>674</v>
      </c>
      <c r="J75">
        <v>0</v>
      </c>
      <c r="K75">
        <v>674</v>
      </c>
      <c r="L75">
        <v>674</v>
      </c>
      <c r="M75">
        <v>0</v>
      </c>
      <c r="N75" t="s">
        <v>2382</v>
      </c>
      <c r="O75">
        <v>0</v>
      </c>
      <c r="R75" t="s">
        <v>2383</v>
      </c>
      <c r="S75" t="s">
        <v>2384</v>
      </c>
      <c r="T75" t="s">
        <v>2591</v>
      </c>
      <c r="U75" t="s">
        <v>2591</v>
      </c>
      <c r="V75" t="s">
        <v>2596</v>
      </c>
    </row>
    <row r="76" spans="1:22" x14ac:dyDescent="0.4">
      <c r="A76" s="1">
        <v>74</v>
      </c>
      <c r="B76" t="s">
        <v>95</v>
      </c>
      <c r="C76" t="s">
        <v>1295</v>
      </c>
      <c r="D76">
        <v>0</v>
      </c>
      <c r="E76">
        <v>0</v>
      </c>
      <c r="F76">
        <v>0</v>
      </c>
      <c r="G76">
        <v>0</v>
      </c>
      <c r="H76">
        <v>0</v>
      </c>
      <c r="I76">
        <v>674</v>
      </c>
      <c r="J76">
        <v>0</v>
      </c>
      <c r="K76">
        <v>674</v>
      </c>
      <c r="L76">
        <v>674</v>
      </c>
      <c r="M76">
        <v>0</v>
      </c>
      <c r="N76" t="s">
        <v>2382</v>
      </c>
      <c r="O76">
        <v>0</v>
      </c>
      <c r="R76" t="s">
        <v>2383</v>
      </c>
      <c r="S76" t="s">
        <v>2384</v>
      </c>
      <c r="T76" t="s">
        <v>2591</v>
      </c>
      <c r="U76" t="s">
        <v>2591</v>
      </c>
      <c r="V76" t="s">
        <v>2596</v>
      </c>
    </row>
    <row r="77" spans="1:22" x14ac:dyDescent="0.4">
      <c r="A77" s="1">
        <v>75</v>
      </c>
      <c r="B77" t="s">
        <v>96</v>
      </c>
      <c r="C77" t="s">
        <v>1296</v>
      </c>
      <c r="D77">
        <v>0</v>
      </c>
      <c r="E77">
        <v>0</v>
      </c>
      <c r="F77">
        <v>0</v>
      </c>
      <c r="G77">
        <v>0</v>
      </c>
      <c r="H77">
        <v>0</v>
      </c>
      <c r="I77">
        <v>730</v>
      </c>
      <c r="J77">
        <v>0</v>
      </c>
      <c r="K77">
        <v>730</v>
      </c>
      <c r="L77">
        <v>730</v>
      </c>
      <c r="M77">
        <v>0</v>
      </c>
      <c r="N77" t="s">
        <v>2382</v>
      </c>
      <c r="O77">
        <v>0</v>
      </c>
      <c r="R77" t="s">
        <v>2383</v>
      </c>
      <c r="S77" t="s">
        <v>2384</v>
      </c>
      <c r="T77" t="s">
        <v>2591</v>
      </c>
      <c r="U77" t="s">
        <v>2591</v>
      </c>
      <c r="V77" t="s">
        <v>2596</v>
      </c>
    </row>
    <row r="78" spans="1:22" x14ac:dyDescent="0.4">
      <c r="A78" s="1">
        <v>76</v>
      </c>
      <c r="B78" t="s">
        <v>97</v>
      </c>
      <c r="C78" t="s">
        <v>1297</v>
      </c>
      <c r="D78">
        <v>0</v>
      </c>
      <c r="E78">
        <v>0</v>
      </c>
      <c r="F78">
        <v>0</v>
      </c>
      <c r="G78">
        <v>0</v>
      </c>
      <c r="H78">
        <v>0</v>
      </c>
      <c r="I78">
        <v>1200</v>
      </c>
      <c r="J78">
        <v>0</v>
      </c>
      <c r="K78">
        <v>1200</v>
      </c>
      <c r="L78">
        <v>1200</v>
      </c>
      <c r="M78">
        <v>0</v>
      </c>
      <c r="N78" t="s">
        <v>2382</v>
      </c>
      <c r="O78">
        <v>0</v>
      </c>
      <c r="R78" t="s">
        <v>2383</v>
      </c>
      <c r="S78" t="s">
        <v>2384</v>
      </c>
      <c r="T78" t="s">
        <v>2591</v>
      </c>
      <c r="U78" t="s">
        <v>2591</v>
      </c>
      <c r="V78" t="s">
        <v>2596</v>
      </c>
    </row>
    <row r="79" spans="1:22" x14ac:dyDescent="0.4">
      <c r="A79" s="1">
        <v>77</v>
      </c>
      <c r="B79" t="s">
        <v>98</v>
      </c>
      <c r="C79" t="s">
        <v>1298</v>
      </c>
      <c r="D79">
        <v>0</v>
      </c>
      <c r="E79">
        <v>0</v>
      </c>
      <c r="F79">
        <v>0</v>
      </c>
      <c r="G79">
        <v>0</v>
      </c>
      <c r="H79">
        <v>0</v>
      </c>
      <c r="I79">
        <v>2200</v>
      </c>
      <c r="J79">
        <v>0</v>
      </c>
      <c r="K79">
        <v>2200</v>
      </c>
      <c r="L79">
        <v>2200</v>
      </c>
      <c r="M79">
        <v>0</v>
      </c>
      <c r="N79" t="s">
        <v>2382</v>
      </c>
      <c r="O79">
        <v>0</v>
      </c>
      <c r="R79" t="s">
        <v>2383</v>
      </c>
      <c r="S79" t="s">
        <v>2384</v>
      </c>
      <c r="T79" t="s">
        <v>2591</v>
      </c>
      <c r="U79" t="s">
        <v>2591</v>
      </c>
      <c r="V79" t="s">
        <v>2596</v>
      </c>
    </row>
    <row r="80" spans="1:22" x14ac:dyDescent="0.4">
      <c r="A80" s="1">
        <v>78</v>
      </c>
      <c r="B80" t="s">
        <v>99</v>
      </c>
      <c r="C80" t="s">
        <v>1299</v>
      </c>
      <c r="D80">
        <v>0</v>
      </c>
      <c r="E80">
        <v>0</v>
      </c>
      <c r="F80">
        <v>0</v>
      </c>
      <c r="G80">
        <v>0</v>
      </c>
      <c r="H80">
        <v>0</v>
      </c>
      <c r="I80">
        <v>1200</v>
      </c>
      <c r="J80">
        <v>0</v>
      </c>
      <c r="K80">
        <v>1200</v>
      </c>
      <c r="L80">
        <v>1200</v>
      </c>
      <c r="M80">
        <v>0</v>
      </c>
      <c r="N80" t="s">
        <v>2382</v>
      </c>
      <c r="O80">
        <v>0</v>
      </c>
      <c r="R80" t="s">
        <v>2383</v>
      </c>
      <c r="S80" t="s">
        <v>2384</v>
      </c>
      <c r="T80" t="s">
        <v>2591</v>
      </c>
      <c r="U80" t="s">
        <v>2591</v>
      </c>
      <c r="V80" t="s">
        <v>2596</v>
      </c>
    </row>
    <row r="81" spans="1:22" x14ac:dyDescent="0.4">
      <c r="A81" s="1">
        <v>79</v>
      </c>
      <c r="B81" t="s">
        <v>100</v>
      </c>
      <c r="C81" t="s">
        <v>1300</v>
      </c>
      <c r="D81">
        <v>0</v>
      </c>
      <c r="E81">
        <v>0</v>
      </c>
      <c r="F81">
        <v>0</v>
      </c>
      <c r="G81">
        <v>0</v>
      </c>
      <c r="H81">
        <v>0</v>
      </c>
      <c r="I81">
        <v>1335</v>
      </c>
      <c r="J81">
        <v>0</v>
      </c>
      <c r="K81">
        <v>1335</v>
      </c>
      <c r="L81">
        <v>1335</v>
      </c>
      <c r="M81">
        <v>0</v>
      </c>
      <c r="N81" t="s">
        <v>2382</v>
      </c>
      <c r="O81">
        <v>0</v>
      </c>
      <c r="R81" t="s">
        <v>2383</v>
      </c>
      <c r="S81" t="s">
        <v>2384</v>
      </c>
      <c r="T81" t="s">
        <v>2591</v>
      </c>
      <c r="U81" t="s">
        <v>2591</v>
      </c>
      <c r="V81" t="s">
        <v>2596</v>
      </c>
    </row>
    <row r="82" spans="1:22" x14ac:dyDescent="0.4">
      <c r="A82" s="1">
        <v>80</v>
      </c>
      <c r="B82" t="s">
        <v>101</v>
      </c>
      <c r="C82" t="s">
        <v>1301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2382</v>
      </c>
      <c r="O82">
        <v>0</v>
      </c>
      <c r="R82" t="s">
        <v>2383</v>
      </c>
      <c r="S82" t="s">
        <v>2384</v>
      </c>
      <c r="T82" t="s">
        <v>2591</v>
      </c>
      <c r="U82" t="s">
        <v>2591</v>
      </c>
      <c r="V82" t="s">
        <v>2596</v>
      </c>
    </row>
    <row r="83" spans="1:22" x14ac:dyDescent="0.4">
      <c r="A83" s="1">
        <v>81</v>
      </c>
      <c r="B83" t="s">
        <v>102</v>
      </c>
      <c r="C83" t="s">
        <v>1302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2382</v>
      </c>
      <c r="O83">
        <v>0</v>
      </c>
      <c r="R83" t="s">
        <v>2383</v>
      </c>
      <c r="S83" t="s">
        <v>2384</v>
      </c>
      <c r="T83" t="s">
        <v>2591</v>
      </c>
      <c r="U83" t="s">
        <v>2591</v>
      </c>
      <c r="V83" t="s">
        <v>2596</v>
      </c>
    </row>
    <row r="84" spans="1:22" x14ac:dyDescent="0.4">
      <c r="A84" s="1">
        <v>82</v>
      </c>
      <c r="B84" t="s">
        <v>103</v>
      </c>
      <c r="C84" t="s">
        <v>1303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2382</v>
      </c>
      <c r="O84">
        <v>0</v>
      </c>
      <c r="R84" t="s">
        <v>2383</v>
      </c>
      <c r="S84" t="s">
        <v>2384</v>
      </c>
      <c r="T84" t="s">
        <v>2591</v>
      </c>
      <c r="U84" t="s">
        <v>2591</v>
      </c>
      <c r="V84" t="s">
        <v>2596</v>
      </c>
    </row>
    <row r="85" spans="1:22" x14ac:dyDescent="0.4">
      <c r="A85" s="1">
        <v>83</v>
      </c>
      <c r="B85" t="s">
        <v>104</v>
      </c>
      <c r="C85" t="s">
        <v>1304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2382</v>
      </c>
      <c r="O85">
        <v>0</v>
      </c>
      <c r="R85" t="s">
        <v>2383</v>
      </c>
      <c r="S85" t="s">
        <v>2384</v>
      </c>
      <c r="T85" t="s">
        <v>2591</v>
      </c>
      <c r="U85" t="s">
        <v>2591</v>
      </c>
      <c r="V85" t="s">
        <v>2596</v>
      </c>
    </row>
    <row r="86" spans="1:22" x14ac:dyDescent="0.4">
      <c r="A86" s="1">
        <v>84</v>
      </c>
      <c r="B86" t="s">
        <v>105</v>
      </c>
      <c r="C86" t="s">
        <v>1305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2382</v>
      </c>
      <c r="O86">
        <v>0</v>
      </c>
      <c r="R86" t="s">
        <v>2383</v>
      </c>
      <c r="S86" t="s">
        <v>2384</v>
      </c>
      <c r="T86" t="s">
        <v>2591</v>
      </c>
      <c r="U86" t="s">
        <v>2591</v>
      </c>
      <c r="V86" t="s">
        <v>2596</v>
      </c>
    </row>
    <row r="87" spans="1:22" x14ac:dyDescent="0.4">
      <c r="A87" s="1">
        <v>85</v>
      </c>
      <c r="B87" t="s">
        <v>106</v>
      </c>
      <c r="C87" t="s">
        <v>1306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2382</v>
      </c>
      <c r="O87">
        <v>0</v>
      </c>
      <c r="R87" t="s">
        <v>2383</v>
      </c>
      <c r="S87" t="s">
        <v>2384</v>
      </c>
      <c r="T87" t="s">
        <v>2591</v>
      </c>
      <c r="U87" t="s">
        <v>2591</v>
      </c>
      <c r="V87" t="s">
        <v>2596</v>
      </c>
    </row>
    <row r="88" spans="1:22" x14ac:dyDescent="0.4">
      <c r="A88" s="1">
        <v>86</v>
      </c>
      <c r="B88" t="s">
        <v>107</v>
      </c>
      <c r="C88" t="s">
        <v>1307</v>
      </c>
      <c r="D88">
        <v>0</v>
      </c>
      <c r="E88">
        <v>0</v>
      </c>
      <c r="F88">
        <v>0</v>
      </c>
      <c r="G88">
        <v>0</v>
      </c>
      <c r="H88">
        <v>0</v>
      </c>
      <c r="I88">
        <v>1912</v>
      </c>
      <c r="J88">
        <v>0</v>
      </c>
      <c r="K88">
        <v>1912</v>
      </c>
      <c r="L88">
        <v>1912</v>
      </c>
      <c r="M88">
        <v>0</v>
      </c>
      <c r="N88" t="s">
        <v>2382</v>
      </c>
      <c r="O88">
        <v>0</v>
      </c>
      <c r="R88" t="s">
        <v>2383</v>
      </c>
      <c r="S88" t="s">
        <v>2384</v>
      </c>
      <c r="T88" t="s">
        <v>2591</v>
      </c>
      <c r="U88" t="s">
        <v>2591</v>
      </c>
      <c r="V88" t="s">
        <v>2596</v>
      </c>
    </row>
    <row r="89" spans="1:22" x14ac:dyDescent="0.4">
      <c r="A89" s="1">
        <v>87</v>
      </c>
      <c r="B89" t="s">
        <v>108</v>
      </c>
      <c r="C89" t="s">
        <v>1308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2382</v>
      </c>
      <c r="O89">
        <v>0</v>
      </c>
      <c r="R89" t="s">
        <v>2383</v>
      </c>
      <c r="S89" t="s">
        <v>2384</v>
      </c>
      <c r="T89" t="s">
        <v>2591</v>
      </c>
      <c r="U89" t="s">
        <v>2591</v>
      </c>
      <c r="V89" t="s">
        <v>2596</v>
      </c>
    </row>
    <row r="90" spans="1:22" x14ac:dyDescent="0.4">
      <c r="A90" s="1">
        <v>88</v>
      </c>
      <c r="B90" t="s">
        <v>109</v>
      </c>
      <c r="C90" t="s">
        <v>1309</v>
      </c>
      <c r="D90">
        <v>0</v>
      </c>
      <c r="E90">
        <v>0</v>
      </c>
      <c r="F90">
        <v>0</v>
      </c>
      <c r="G90">
        <v>0</v>
      </c>
      <c r="H90">
        <v>0</v>
      </c>
      <c r="I90">
        <v>467</v>
      </c>
      <c r="J90">
        <v>0</v>
      </c>
      <c r="K90">
        <v>467</v>
      </c>
      <c r="L90">
        <v>467</v>
      </c>
      <c r="M90">
        <v>0</v>
      </c>
      <c r="N90" t="s">
        <v>2382</v>
      </c>
      <c r="O90">
        <v>0</v>
      </c>
      <c r="R90" t="s">
        <v>2383</v>
      </c>
      <c r="S90" t="s">
        <v>2384</v>
      </c>
      <c r="T90" t="s">
        <v>2591</v>
      </c>
      <c r="U90" t="s">
        <v>2591</v>
      </c>
      <c r="V90" t="s">
        <v>2596</v>
      </c>
    </row>
    <row r="91" spans="1:22" x14ac:dyDescent="0.4">
      <c r="A91" s="1">
        <v>89</v>
      </c>
      <c r="B91" t="s">
        <v>110</v>
      </c>
      <c r="C91" t="s">
        <v>1310</v>
      </c>
      <c r="D91">
        <v>0</v>
      </c>
      <c r="E91">
        <v>0</v>
      </c>
      <c r="F91">
        <v>0</v>
      </c>
      <c r="G91">
        <v>0</v>
      </c>
      <c r="H91">
        <v>0</v>
      </c>
      <c r="I91">
        <v>4245</v>
      </c>
      <c r="J91">
        <v>0</v>
      </c>
      <c r="K91">
        <v>4245</v>
      </c>
      <c r="L91">
        <v>4245</v>
      </c>
      <c r="M91">
        <v>6</v>
      </c>
      <c r="N91" t="s">
        <v>2382</v>
      </c>
      <c r="O91">
        <v>0.8571428571428571</v>
      </c>
      <c r="P91">
        <v>4952.5</v>
      </c>
      <c r="R91">
        <v>4952.5</v>
      </c>
      <c r="S91" t="s">
        <v>2386</v>
      </c>
      <c r="T91" t="s">
        <v>2592</v>
      </c>
      <c r="U91" t="s">
        <v>2591</v>
      </c>
      <c r="V91" t="s">
        <v>2594</v>
      </c>
    </row>
    <row r="92" spans="1:22" x14ac:dyDescent="0.4">
      <c r="A92" s="1">
        <v>90</v>
      </c>
      <c r="B92" t="s">
        <v>111</v>
      </c>
      <c r="C92" t="s">
        <v>1311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2382</v>
      </c>
      <c r="O92">
        <v>0</v>
      </c>
      <c r="R92" t="s">
        <v>2383</v>
      </c>
      <c r="S92" t="s">
        <v>2384</v>
      </c>
      <c r="T92" t="s">
        <v>2591</v>
      </c>
      <c r="U92" t="s">
        <v>2591</v>
      </c>
      <c r="V92" t="s">
        <v>2596</v>
      </c>
    </row>
    <row r="93" spans="1:22" x14ac:dyDescent="0.4">
      <c r="A93" s="1">
        <v>91</v>
      </c>
      <c r="B93" t="s">
        <v>112</v>
      </c>
      <c r="C93" t="s">
        <v>1312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2382</v>
      </c>
      <c r="O93">
        <v>0</v>
      </c>
      <c r="R93" t="s">
        <v>2383</v>
      </c>
      <c r="S93" t="s">
        <v>2384</v>
      </c>
      <c r="T93" t="s">
        <v>2591</v>
      </c>
      <c r="U93" t="s">
        <v>2591</v>
      </c>
      <c r="V93" t="s">
        <v>2596</v>
      </c>
    </row>
    <row r="94" spans="1:22" x14ac:dyDescent="0.4">
      <c r="A94" s="1">
        <v>92</v>
      </c>
      <c r="B94" t="s">
        <v>113</v>
      </c>
      <c r="C94" t="s">
        <v>1313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2382</v>
      </c>
      <c r="O94">
        <v>0</v>
      </c>
      <c r="R94" t="s">
        <v>2383</v>
      </c>
      <c r="S94" t="s">
        <v>2384</v>
      </c>
      <c r="T94" t="s">
        <v>2591</v>
      </c>
      <c r="U94" t="s">
        <v>2591</v>
      </c>
      <c r="V94" t="s">
        <v>2596</v>
      </c>
    </row>
    <row r="95" spans="1:22" x14ac:dyDescent="0.4">
      <c r="A95" s="1">
        <v>93</v>
      </c>
      <c r="B95" t="s">
        <v>114</v>
      </c>
      <c r="C95" t="s">
        <v>1314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2382</v>
      </c>
      <c r="O95">
        <v>0</v>
      </c>
      <c r="R95" t="s">
        <v>2383</v>
      </c>
      <c r="S95" t="s">
        <v>2384</v>
      </c>
      <c r="T95" t="s">
        <v>2591</v>
      </c>
      <c r="U95" t="s">
        <v>2591</v>
      </c>
      <c r="V95" t="s">
        <v>2596</v>
      </c>
    </row>
    <row r="96" spans="1:22" x14ac:dyDescent="0.4">
      <c r="A96" s="1">
        <v>94</v>
      </c>
      <c r="B96" t="s">
        <v>115</v>
      </c>
      <c r="C96" t="s">
        <v>1315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2382</v>
      </c>
      <c r="O96">
        <v>0</v>
      </c>
      <c r="R96" t="s">
        <v>2383</v>
      </c>
      <c r="S96" t="s">
        <v>2384</v>
      </c>
      <c r="T96" t="s">
        <v>2591</v>
      </c>
      <c r="U96" t="s">
        <v>2591</v>
      </c>
      <c r="V96" t="s">
        <v>2596</v>
      </c>
    </row>
    <row r="97" spans="1:22" x14ac:dyDescent="0.4">
      <c r="A97" s="1">
        <v>95</v>
      </c>
      <c r="B97" t="s">
        <v>116</v>
      </c>
      <c r="C97" t="s">
        <v>1316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2382</v>
      </c>
      <c r="O97">
        <v>0</v>
      </c>
      <c r="R97" t="s">
        <v>2383</v>
      </c>
      <c r="S97" t="s">
        <v>2384</v>
      </c>
      <c r="T97" t="s">
        <v>2591</v>
      </c>
      <c r="U97" t="s">
        <v>2591</v>
      </c>
      <c r="V97" t="s">
        <v>2596</v>
      </c>
    </row>
    <row r="98" spans="1:22" x14ac:dyDescent="0.4">
      <c r="A98" s="1">
        <v>96</v>
      </c>
      <c r="B98" t="s">
        <v>117</v>
      </c>
      <c r="C98" t="s">
        <v>1317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2382</v>
      </c>
      <c r="O98">
        <v>0</v>
      </c>
      <c r="R98" t="s">
        <v>2383</v>
      </c>
      <c r="S98" t="s">
        <v>2384</v>
      </c>
      <c r="T98" t="s">
        <v>2591</v>
      </c>
      <c r="U98" t="s">
        <v>2591</v>
      </c>
      <c r="V98" t="s">
        <v>2596</v>
      </c>
    </row>
    <row r="99" spans="1:22" x14ac:dyDescent="0.4">
      <c r="A99" s="1">
        <v>97</v>
      </c>
      <c r="B99" t="s">
        <v>118</v>
      </c>
      <c r="C99" t="s">
        <v>1318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2382</v>
      </c>
      <c r="O99">
        <v>0</v>
      </c>
      <c r="R99" t="s">
        <v>2383</v>
      </c>
      <c r="S99" t="s">
        <v>2384</v>
      </c>
      <c r="T99" t="s">
        <v>2591</v>
      </c>
      <c r="U99" t="s">
        <v>2591</v>
      </c>
      <c r="V99" t="s">
        <v>2596</v>
      </c>
    </row>
    <row r="100" spans="1:22" x14ac:dyDescent="0.4">
      <c r="A100" s="1">
        <v>98</v>
      </c>
      <c r="B100" t="s">
        <v>119</v>
      </c>
      <c r="C100" t="s">
        <v>1319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2382</v>
      </c>
      <c r="O100">
        <v>0</v>
      </c>
      <c r="R100" t="s">
        <v>2383</v>
      </c>
      <c r="S100" t="s">
        <v>2384</v>
      </c>
      <c r="T100" t="s">
        <v>2591</v>
      </c>
      <c r="U100" t="s">
        <v>2591</v>
      </c>
      <c r="V100" t="s">
        <v>2596</v>
      </c>
    </row>
    <row r="101" spans="1:22" x14ac:dyDescent="0.4">
      <c r="A101" s="1">
        <v>99</v>
      </c>
      <c r="B101" t="s">
        <v>120</v>
      </c>
      <c r="C101" t="s">
        <v>1320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2382</v>
      </c>
      <c r="O101">
        <v>0</v>
      </c>
      <c r="R101" t="s">
        <v>2383</v>
      </c>
      <c r="S101" t="s">
        <v>2384</v>
      </c>
      <c r="T101" t="s">
        <v>2591</v>
      </c>
      <c r="U101" t="s">
        <v>2591</v>
      </c>
      <c r="V101" t="s">
        <v>2596</v>
      </c>
    </row>
    <row r="102" spans="1:22" x14ac:dyDescent="0.4">
      <c r="A102" s="1">
        <v>100</v>
      </c>
      <c r="B102" t="s">
        <v>121</v>
      </c>
      <c r="C102" t="s">
        <v>1321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2382</v>
      </c>
      <c r="O102">
        <v>0</v>
      </c>
      <c r="R102" t="s">
        <v>2383</v>
      </c>
      <c r="S102" t="s">
        <v>2384</v>
      </c>
      <c r="T102" t="s">
        <v>2591</v>
      </c>
      <c r="U102" t="s">
        <v>2591</v>
      </c>
      <c r="V102" t="s">
        <v>2596</v>
      </c>
    </row>
    <row r="103" spans="1:22" x14ac:dyDescent="0.4">
      <c r="A103" s="1">
        <v>101</v>
      </c>
      <c r="B103" t="s">
        <v>122</v>
      </c>
      <c r="C103" t="s">
        <v>1322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2382</v>
      </c>
      <c r="O103">
        <v>0</v>
      </c>
      <c r="R103" t="s">
        <v>2383</v>
      </c>
      <c r="S103" t="s">
        <v>2384</v>
      </c>
      <c r="T103" t="s">
        <v>2591</v>
      </c>
      <c r="U103" t="s">
        <v>2591</v>
      </c>
      <c r="V103" t="s">
        <v>2596</v>
      </c>
    </row>
    <row r="104" spans="1:22" x14ac:dyDescent="0.4">
      <c r="A104" s="1">
        <v>102</v>
      </c>
      <c r="B104" t="s">
        <v>123</v>
      </c>
      <c r="C104" t="s">
        <v>1323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2382</v>
      </c>
      <c r="O104">
        <v>0</v>
      </c>
      <c r="R104" t="s">
        <v>2383</v>
      </c>
      <c r="S104" t="s">
        <v>2384</v>
      </c>
      <c r="T104" t="s">
        <v>2591</v>
      </c>
      <c r="U104" t="s">
        <v>2591</v>
      </c>
      <c r="V104" t="s">
        <v>2596</v>
      </c>
    </row>
    <row r="105" spans="1:22" x14ac:dyDescent="0.4">
      <c r="A105" s="1">
        <v>103</v>
      </c>
      <c r="B105" t="s">
        <v>124</v>
      </c>
      <c r="C105" t="s">
        <v>1324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2382</v>
      </c>
      <c r="O105">
        <v>0</v>
      </c>
      <c r="R105" t="s">
        <v>2383</v>
      </c>
      <c r="S105" t="s">
        <v>2384</v>
      </c>
      <c r="T105" t="s">
        <v>2591</v>
      </c>
      <c r="U105" t="s">
        <v>2591</v>
      </c>
      <c r="V105" t="s">
        <v>2596</v>
      </c>
    </row>
    <row r="106" spans="1:22" x14ac:dyDescent="0.4">
      <c r="A106" s="1">
        <v>104</v>
      </c>
      <c r="B106" t="s">
        <v>125</v>
      </c>
      <c r="C106" t="s">
        <v>1325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2382</v>
      </c>
      <c r="O106">
        <v>0</v>
      </c>
      <c r="R106" t="s">
        <v>2383</v>
      </c>
      <c r="S106" t="s">
        <v>2384</v>
      </c>
      <c r="T106" t="s">
        <v>2591</v>
      </c>
      <c r="U106" t="s">
        <v>2591</v>
      </c>
      <c r="V106" t="s">
        <v>2596</v>
      </c>
    </row>
    <row r="107" spans="1:22" x14ac:dyDescent="0.4">
      <c r="A107" s="1">
        <v>105</v>
      </c>
      <c r="B107" t="s">
        <v>126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164228</v>
      </c>
      <c r="J107">
        <v>0</v>
      </c>
      <c r="K107">
        <v>164251</v>
      </c>
      <c r="L107">
        <v>164228</v>
      </c>
      <c r="M107">
        <v>7903</v>
      </c>
      <c r="N107" t="s">
        <v>2382</v>
      </c>
      <c r="O107">
        <v>1129</v>
      </c>
      <c r="P107">
        <v>145.4632418069088</v>
      </c>
      <c r="R107">
        <v>145.48361381753759</v>
      </c>
      <c r="S107" t="s">
        <v>2387</v>
      </c>
      <c r="T107" t="s">
        <v>2592</v>
      </c>
      <c r="U107" t="s">
        <v>2591</v>
      </c>
      <c r="V107" t="s">
        <v>2594</v>
      </c>
    </row>
    <row r="108" spans="1:22" x14ac:dyDescent="0.4">
      <c r="A108" s="1">
        <v>106</v>
      </c>
      <c r="B108" t="s">
        <v>127</v>
      </c>
      <c r="C108" t="s">
        <v>1326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2382</v>
      </c>
      <c r="O108">
        <v>0</v>
      </c>
      <c r="R108" t="s">
        <v>2383</v>
      </c>
      <c r="S108" t="s">
        <v>2384</v>
      </c>
      <c r="T108" t="s">
        <v>2591</v>
      </c>
      <c r="U108" t="s">
        <v>2591</v>
      </c>
      <c r="V108" t="s">
        <v>2596</v>
      </c>
    </row>
    <row r="109" spans="1:22" x14ac:dyDescent="0.4">
      <c r="A109" s="1">
        <v>107</v>
      </c>
      <c r="B109" t="s">
        <v>128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2382</v>
      </c>
      <c r="O109">
        <v>0</v>
      </c>
      <c r="R109" t="s">
        <v>2383</v>
      </c>
      <c r="S109" t="s">
        <v>2384</v>
      </c>
      <c r="T109" t="s">
        <v>2591</v>
      </c>
      <c r="U109" t="s">
        <v>2591</v>
      </c>
      <c r="V109" t="s">
        <v>2596</v>
      </c>
    </row>
    <row r="110" spans="1:22" x14ac:dyDescent="0.4">
      <c r="A110" s="1">
        <v>108</v>
      </c>
      <c r="B110" t="s">
        <v>129</v>
      </c>
      <c r="C110" t="s">
        <v>1327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2382</v>
      </c>
      <c r="O110">
        <v>0</v>
      </c>
      <c r="R110" t="s">
        <v>2383</v>
      </c>
      <c r="S110" t="s">
        <v>2384</v>
      </c>
      <c r="T110" t="s">
        <v>2591</v>
      </c>
      <c r="U110" t="s">
        <v>2591</v>
      </c>
      <c r="V110" t="s">
        <v>2596</v>
      </c>
    </row>
    <row r="111" spans="1:22" x14ac:dyDescent="0.4">
      <c r="A111" s="1">
        <v>109</v>
      </c>
      <c r="B111" t="s">
        <v>130</v>
      </c>
      <c r="C111" t="s">
        <v>1328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2382</v>
      </c>
      <c r="O111">
        <v>0</v>
      </c>
      <c r="R111" t="s">
        <v>2383</v>
      </c>
      <c r="S111" t="s">
        <v>2384</v>
      </c>
      <c r="T111" t="s">
        <v>2591</v>
      </c>
      <c r="U111" t="s">
        <v>2591</v>
      </c>
      <c r="V111" t="s">
        <v>2596</v>
      </c>
    </row>
    <row r="112" spans="1:22" x14ac:dyDescent="0.4">
      <c r="A112" s="1">
        <v>110</v>
      </c>
      <c r="B112" t="s">
        <v>131</v>
      </c>
      <c r="C112" t="s">
        <v>1329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2382</v>
      </c>
      <c r="O112">
        <v>0</v>
      </c>
      <c r="R112" t="s">
        <v>2383</v>
      </c>
      <c r="S112" t="s">
        <v>2384</v>
      </c>
      <c r="T112" t="s">
        <v>2591</v>
      </c>
      <c r="U112" t="s">
        <v>2591</v>
      </c>
      <c r="V112" t="s">
        <v>2596</v>
      </c>
    </row>
    <row r="113" spans="1:22" x14ac:dyDescent="0.4">
      <c r="A113" s="1">
        <v>111</v>
      </c>
      <c r="B113" t="s">
        <v>132</v>
      </c>
      <c r="C113" t="s">
        <v>1330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2382</v>
      </c>
      <c r="O113">
        <v>0</v>
      </c>
      <c r="R113" t="s">
        <v>2383</v>
      </c>
      <c r="S113" t="s">
        <v>2384</v>
      </c>
      <c r="T113" t="s">
        <v>2591</v>
      </c>
      <c r="U113" t="s">
        <v>2591</v>
      </c>
      <c r="V113" t="s">
        <v>2596</v>
      </c>
    </row>
    <row r="114" spans="1:22" x14ac:dyDescent="0.4">
      <c r="A114" s="1">
        <v>112</v>
      </c>
      <c r="B114" t="s">
        <v>133</v>
      </c>
      <c r="C114" t="s">
        <v>1331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2382</v>
      </c>
      <c r="O114">
        <v>0</v>
      </c>
      <c r="R114" t="s">
        <v>2383</v>
      </c>
      <c r="S114" t="s">
        <v>2384</v>
      </c>
      <c r="T114" t="s">
        <v>2591</v>
      </c>
      <c r="U114" t="s">
        <v>2591</v>
      </c>
      <c r="V114" t="s">
        <v>2596</v>
      </c>
    </row>
    <row r="115" spans="1:22" x14ac:dyDescent="0.4">
      <c r="A115" s="1">
        <v>113</v>
      </c>
      <c r="B115" t="s">
        <v>134</v>
      </c>
      <c r="C115" t="s">
        <v>1332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2382</v>
      </c>
      <c r="O115">
        <v>0</v>
      </c>
      <c r="R115" t="s">
        <v>2383</v>
      </c>
      <c r="S115" t="s">
        <v>2384</v>
      </c>
      <c r="T115" t="s">
        <v>2591</v>
      </c>
      <c r="U115" t="s">
        <v>2591</v>
      </c>
      <c r="V115" t="s">
        <v>2596</v>
      </c>
    </row>
    <row r="116" spans="1:22" x14ac:dyDescent="0.4">
      <c r="A116" s="1">
        <v>114</v>
      </c>
      <c r="B116" t="s">
        <v>135</v>
      </c>
      <c r="C116" t="s">
        <v>1333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2382</v>
      </c>
      <c r="O116">
        <v>0</v>
      </c>
      <c r="R116" t="s">
        <v>2383</v>
      </c>
      <c r="S116" t="s">
        <v>2384</v>
      </c>
      <c r="T116" t="s">
        <v>2591</v>
      </c>
      <c r="U116" t="s">
        <v>2591</v>
      </c>
      <c r="V116" t="s">
        <v>2596</v>
      </c>
    </row>
    <row r="117" spans="1:22" x14ac:dyDescent="0.4">
      <c r="A117" s="1">
        <v>115</v>
      </c>
      <c r="B117" t="s">
        <v>136</v>
      </c>
      <c r="C117" t="s">
        <v>1334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2382</v>
      </c>
      <c r="O117">
        <v>0</v>
      </c>
      <c r="R117" t="s">
        <v>2383</v>
      </c>
      <c r="S117" t="s">
        <v>2384</v>
      </c>
      <c r="T117" t="s">
        <v>2591</v>
      </c>
      <c r="U117" t="s">
        <v>2591</v>
      </c>
      <c r="V117" t="s">
        <v>2596</v>
      </c>
    </row>
    <row r="118" spans="1:22" x14ac:dyDescent="0.4">
      <c r="A118" s="1">
        <v>116</v>
      </c>
      <c r="B118" t="s">
        <v>137</v>
      </c>
      <c r="C118" t="s">
        <v>1335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2382</v>
      </c>
      <c r="O118">
        <v>0</v>
      </c>
      <c r="R118" t="s">
        <v>2383</v>
      </c>
      <c r="S118" t="s">
        <v>2384</v>
      </c>
      <c r="T118" t="s">
        <v>2591</v>
      </c>
      <c r="U118" t="s">
        <v>2591</v>
      </c>
      <c r="V118" t="s">
        <v>2596</v>
      </c>
    </row>
    <row r="119" spans="1:22" x14ac:dyDescent="0.4">
      <c r="A119" s="1">
        <v>117</v>
      </c>
      <c r="B119" t="s">
        <v>138</v>
      </c>
      <c r="C119" t="s">
        <v>1336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2382</v>
      </c>
      <c r="O119">
        <v>0</v>
      </c>
      <c r="R119" t="s">
        <v>2383</v>
      </c>
      <c r="S119" t="s">
        <v>2384</v>
      </c>
      <c r="T119" t="s">
        <v>2591</v>
      </c>
      <c r="U119" t="s">
        <v>2591</v>
      </c>
      <c r="V119" t="s">
        <v>2596</v>
      </c>
    </row>
    <row r="120" spans="1:22" x14ac:dyDescent="0.4">
      <c r="A120" s="1">
        <v>118</v>
      </c>
      <c r="B120" t="s">
        <v>139</v>
      </c>
      <c r="C120" t="s">
        <v>1337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2382</v>
      </c>
      <c r="O120">
        <v>0</v>
      </c>
      <c r="R120" t="s">
        <v>2383</v>
      </c>
      <c r="S120" t="s">
        <v>2384</v>
      </c>
      <c r="T120" t="s">
        <v>2591</v>
      </c>
      <c r="U120" t="s">
        <v>2591</v>
      </c>
      <c r="V120" t="s">
        <v>2596</v>
      </c>
    </row>
    <row r="121" spans="1:22" x14ac:dyDescent="0.4">
      <c r="A121" s="1">
        <v>119</v>
      </c>
      <c r="B121" t="s">
        <v>140</v>
      </c>
      <c r="C121" t="s">
        <v>1338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2382</v>
      </c>
      <c r="O121">
        <v>0</v>
      </c>
      <c r="R121" t="s">
        <v>2383</v>
      </c>
      <c r="S121" t="s">
        <v>2384</v>
      </c>
      <c r="T121" t="s">
        <v>2591</v>
      </c>
      <c r="U121" t="s">
        <v>2591</v>
      </c>
      <c r="V121" t="s">
        <v>2596</v>
      </c>
    </row>
    <row r="122" spans="1:22" x14ac:dyDescent="0.4">
      <c r="A122" s="1">
        <v>120</v>
      </c>
      <c r="B122" t="s">
        <v>141</v>
      </c>
      <c r="C122" t="s">
        <v>1339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2382</v>
      </c>
      <c r="O122">
        <v>0</v>
      </c>
      <c r="R122" t="s">
        <v>2383</v>
      </c>
      <c r="S122" t="s">
        <v>2384</v>
      </c>
      <c r="T122" t="s">
        <v>2591</v>
      </c>
      <c r="U122" t="s">
        <v>2591</v>
      </c>
      <c r="V122" t="s">
        <v>2596</v>
      </c>
    </row>
    <row r="123" spans="1:22" x14ac:dyDescent="0.4">
      <c r="A123" s="1">
        <v>121</v>
      </c>
      <c r="B123" t="s">
        <v>142</v>
      </c>
      <c r="C123" t="s">
        <v>1340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2382</v>
      </c>
      <c r="O123">
        <v>0</v>
      </c>
      <c r="R123" t="s">
        <v>2383</v>
      </c>
      <c r="S123" t="s">
        <v>2384</v>
      </c>
      <c r="T123" t="s">
        <v>2591</v>
      </c>
      <c r="U123" t="s">
        <v>2591</v>
      </c>
      <c r="V123" t="s">
        <v>2596</v>
      </c>
    </row>
    <row r="124" spans="1:22" x14ac:dyDescent="0.4">
      <c r="A124" s="1">
        <v>122</v>
      </c>
      <c r="B124" t="s">
        <v>143</v>
      </c>
      <c r="C124" t="s">
        <v>1341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2382</v>
      </c>
      <c r="O124">
        <v>0</v>
      </c>
      <c r="R124" t="s">
        <v>2383</v>
      </c>
      <c r="S124" t="s">
        <v>2384</v>
      </c>
      <c r="T124" t="s">
        <v>2591</v>
      </c>
      <c r="U124" t="s">
        <v>2591</v>
      </c>
      <c r="V124" t="s">
        <v>2596</v>
      </c>
    </row>
    <row r="125" spans="1:22" x14ac:dyDescent="0.4">
      <c r="A125" s="1">
        <v>123</v>
      </c>
      <c r="B125" t="s">
        <v>144</v>
      </c>
      <c r="C125" t="s">
        <v>1342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2382</v>
      </c>
      <c r="O125">
        <v>0</v>
      </c>
      <c r="R125" t="s">
        <v>2383</v>
      </c>
      <c r="S125" t="s">
        <v>2384</v>
      </c>
      <c r="T125" t="s">
        <v>2591</v>
      </c>
      <c r="U125" t="s">
        <v>2591</v>
      </c>
      <c r="V125" t="s">
        <v>2596</v>
      </c>
    </row>
    <row r="126" spans="1:22" x14ac:dyDescent="0.4">
      <c r="A126" s="1">
        <v>124</v>
      </c>
      <c r="B126" t="s">
        <v>145</v>
      </c>
      <c r="C126" t="s">
        <v>1343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2382</v>
      </c>
      <c r="O126">
        <v>0</v>
      </c>
      <c r="R126" t="s">
        <v>2383</v>
      </c>
      <c r="S126" t="s">
        <v>2384</v>
      </c>
      <c r="T126" t="s">
        <v>2591</v>
      </c>
      <c r="U126" t="s">
        <v>2591</v>
      </c>
      <c r="V126" t="s">
        <v>2596</v>
      </c>
    </row>
    <row r="127" spans="1:22" x14ac:dyDescent="0.4">
      <c r="A127" s="1">
        <v>125</v>
      </c>
      <c r="B127" t="s">
        <v>146</v>
      </c>
      <c r="C127" t="s">
        <v>1344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2382</v>
      </c>
      <c r="O127">
        <v>0</v>
      </c>
      <c r="R127" t="s">
        <v>2383</v>
      </c>
      <c r="S127" t="s">
        <v>2384</v>
      </c>
      <c r="T127" t="s">
        <v>2591</v>
      </c>
      <c r="U127" t="s">
        <v>2591</v>
      </c>
      <c r="V127" t="s">
        <v>2596</v>
      </c>
    </row>
    <row r="128" spans="1:22" x14ac:dyDescent="0.4">
      <c r="A128" s="1">
        <v>126</v>
      </c>
      <c r="B128" t="s">
        <v>147</v>
      </c>
      <c r="C128" t="s">
        <v>1345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2382</v>
      </c>
      <c r="O128">
        <v>0</v>
      </c>
      <c r="R128" t="s">
        <v>2383</v>
      </c>
      <c r="S128" t="s">
        <v>2384</v>
      </c>
      <c r="T128" t="s">
        <v>2591</v>
      </c>
      <c r="U128" t="s">
        <v>2591</v>
      </c>
      <c r="V128" t="s">
        <v>2596</v>
      </c>
    </row>
    <row r="129" spans="1:22" x14ac:dyDescent="0.4">
      <c r="A129" s="1">
        <v>127</v>
      </c>
      <c r="B129" t="s">
        <v>148</v>
      </c>
      <c r="C129" t="s">
        <v>1346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686</v>
      </c>
      <c r="J129">
        <v>0</v>
      </c>
      <c r="K129">
        <v>686</v>
      </c>
      <c r="L129">
        <v>686</v>
      </c>
      <c r="M129">
        <v>0</v>
      </c>
      <c r="N129" t="s">
        <v>2382</v>
      </c>
      <c r="O129">
        <v>0</v>
      </c>
      <c r="R129" t="s">
        <v>2383</v>
      </c>
      <c r="S129" t="s">
        <v>2384</v>
      </c>
      <c r="T129" t="s">
        <v>2591</v>
      </c>
      <c r="U129" t="s">
        <v>2591</v>
      </c>
      <c r="V129" t="s">
        <v>2596</v>
      </c>
    </row>
    <row r="130" spans="1:22" x14ac:dyDescent="0.4">
      <c r="A130" s="1">
        <v>128</v>
      </c>
      <c r="B130" t="s">
        <v>149</v>
      </c>
      <c r="C130" t="s">
        <v>1347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33</v>
      </c>
      <c r="J130">
        <v>0</v>
      </c>
      <c r="K130">
        <v>33</v>
      </c>
      <c r="L130">
        <v>33</v>
      </c>
      <c r="M130">
        <v>0</v>
      </c>
      <c r="N130" t="s">
        <v>2382</v>
      </c>
      <c r="O130">
        <v>0</v>
      </c>
      <c r="R130" t="s">
        <v>2383</v>
      </c>
      <c r="S130" t="s">
        <v>2384</v>
      </c>
      <c r="T130" t="s">
        <v>2591</v>
      </c>
      <c r="U130" t="s">
        <v>2591</v>
      </c>
      <c r="V130" t="s">
        <v>2596</v>
      </c>
    </row>
    <row r="131" spans="1:22" x14ac:dyDescent="0.4">
      <c r="A131" s="1">
        <v>129</v>
      </c>
      <c r="B131" t="s">
        <v>150</v>
      </c>
      <c r="C131" t="s">
        <v>1348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2382</v>
      </c>
      <c r="O131">
        <v>0</v>
      </c>
      <c r="R131" t="s">
        <v>2383</v>
      </c>
      <c r="S131" t="s">
        <v>2384</v>
      </c>
      <c r="T131" t="s">
        <v>2591</v>
      </c>
      <c r="U131" t="s">
        <v>2591</v>
      </c>
      <c r="V131" t="s">
        <v>2596</v>
      </c>
    </row>
    <row r="132" spans="1:22" x14ac:dyDescent="0.4">
      <c r="A132" s="1">
        <v>130</v>
      </c>
      <c r="B132" t="s">
        <v>151</v>
      </c>
      <c r="C132" t="s">
        <v>1349</v>
      </c>
      <c r="D132">
        <v>50.667000000000002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7031</v>
      </c>
      <c r="L132">
        <v>0</v>
      </c>
      <c r="M132">
        <v>0</v>
      </c>
      <c r="N132" t="s">
        <v>2382</v>
      </c>
      <c r="O132">
        <v>0</v>
      </c>
      <c r="Q132">
        <v>0</v>
      </c>
      <c r="R132" t="s">
        <v>2383</v>
      </c>
      <c r="S132" t="s">
        <v>2384</v>
      </c>
      <c r="T132" t="s">
        <v>2591</v>
      </c>
      <c r="U132" t="s">
        <v>2593</v>
      </c>
      <c r="V132" t="s">
        <v>2596</v>
      </c>
    </row>
    <row r="133" spans="1:22" x14ac:dyDescent="0.4">
      <c r="A133" s="1">
        <v>131</v>
      </c>
      <c r="B133" t="s">
        <v>152</v>
      </c>
      <c r="C133" t="s">
        <v>1350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2382</v>
      </c>
      <c r="O133">
        <v>0</v>
      </c>
      <c r="R133" t="s">
        <v>2383</v>
      </c>
      <c r="S133" t="s">
        <v>2384</v>
      </c>
      <c r="T133" t="s">
        <v>2591</v>
      </c>
      <c r="U133" t="s">
        <v>2591</v>
      </c>
      <c r="V133" t="s">
        <v>2596</v>
      </c>
    </row>
    <row r="134" spans="1:22" x14ac:dyDescent="0.4">
      <c r="A134" s="1">
        <v>132</v>
      </c>
      <c r="B134" t="s">
        <v>153</v>
      </c>
      <c r="C134" t="s">
        <v>1351</v>
      </c>
      <c r="D134">
        <v>154.667</v>
      </c>
      <c r="E134">
        <v>154.4480163974456</v>
      </c>
      <c r="F134">
        <v>40</v>
      </c>
      <c r="G134">
        <v>25.862013228419769</v>
      </c>
      <c r="H134">
        <v>25.898681597222222</v>
      </c>
      <c r="I134">
        <v>1199</v>
      </c>
      <c r="J134">
        <v>0</v>
      </c>
      <c r="K134">
        <v>1199</v>
      </c>
      <c r="L134">
        <v>1199</v>
      </c>
      <c r="M134">
        <v>40</v>
      </c>
      <c r="N134">
        <v>7.7631298087673608</v>
      </c>
      <c r="O134">
        <v>5.7142857142857144</v>
      </c>
      <c r="P134">
        <v>209.82499999999999</v>
      </c>
      <c r="Q134">
        <v>232.56415395656481</v>
      </c>
      <c r="R134">
        <v>209.82499999999999</v>
      </c>
      <c r="S134" t="s">
        <v>2388</v>
      </c>
      <c r="T134" t="s">
        <v>2592</v>
      </c>
      <c r="U134" t="s">
        <v>2592</v>
      </c>
      <c r="V134" t="s">
        <v>2594</v>
      </c>
    </row>
    <row r="135" spans="1:22" x14ac:dyDescent="0.4">
      <c r="A135" s="1">
        <v>133</v>
      </c>
      <c r="B135" t="s">
        <v>154</v>
      </c>
      <c r="C135" t="s">
        <v>1352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180</v>
      </c>
      <c r="J135">
        <v>0</v>
      </c>
      <c r="K135">
        <v>180</v>
      </c>
      <c r="L135">
        <v>180</v>
      </c>
      <c r="M135">
        <v>0</v>
      </c>
      <c r="N135" t="s">
        <v>2382</v>
      </c>
      <c r="O135">
        <v>0</v>
      </c>
      <c r="R135" t="s">
        <v>2383</v>
      </c>
      <c r="S135" t="s">
        <v>2384</v>
      </c>
      <c r="T135" t="s">
        <v>2591</v>
      </c>
      <c r="U135" t="s">
        <v>2591</v>
      </c>
      <c r="V135" t="s">
        <v>2596</v>
      </c>
    </row>
    <row r="136" spans="1:22" x14ac:dyDescent="0.4">
      <c r="A136" s="1">
        <v>134</v>
      </c>
      <c r="B136" t="s">
        <v>155</v>
      </c>
      <c r="C136" t="s">
        <v>1353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2382</v>
      </c>
      <c r="O136">
        <v>0</v>
      </c>
      <c r="R136" t="s">
        <v>2383</v>
      </c>
      <c r="S136" t="s">
        <v>2384</v>
      </c>
      <c r="T136" t="s">
        <v>2591</v>
      </c>
      <c r="U136" t="s">
        <v>2591</v>
      </c>
      <c r="V136" t="s">
        <v>2596</v>
      </c>
    </row>
    <row r="137" spans="1:22" x14ac:dyDescent="0.4">
      <c r="A137" s="1">
        <v>135</v>
      </c>
      <c r="B137" t="s">
        <v>156</v>
      </c>
      <c r="C137" t="s">
        <v>1354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2382</v>
      </c>
      <c r="O137">
        <v>0</v>
      </c>
      <c r="R137" t="s">
        <v>2383</v>
      </c>
      <c r="S137" t="s">
        <v>2384</v>
      </c>
      <c r="T137" t="s">
        <v>2591</v>
      </c>
      <c r="U137" t="s">
        <v>2591</v>
      </c>
      <c r="V137" t="s">
        <v>2596</v>
      </c>
    </row>
    <row r="138" spans="1:22" x14ac:dyDescent="0.4">
      <c r="A138" s="1">
        <v>136</v>
      </c>
      <c r="B138" t="s">
        <v>157</v>
      </c>
      <c r="C138" t="s">
        <v>1355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0</v>
      </c>
      <c r="N138" t="s">
        <v>2382</v>
      </c>
      <c r="O138">
        <v>0</v>
      </c>
      <c r="R138" t="s">
        <v>2383</v>
      </c>
      <c r="S138" t="s">
        <v>2384</v>
      </c>
      <c r="T138" t="s">
        <v>2591</v>
      </c>
      <c r="U138" t="s">
        <v>2591</v>
      </c>
      <c r="V138" t="s">
        <v>2596</v>
      </c>
    </row>
    <row r="139" spans="1:22" x14ac:dyDescent="0.4">
      <c r="A139" s="1">
        <v>137</v>
      </c>
      <c r="B139" t="s">
        <v>158</v>
      </c>
      <c r="C139" t="s">
        <v>1356</v>
      </c>
      <c r="D139">
        <v>2504.6669999999999</v>
      </c>
      <c r="E139">
        <v>184.40712722318131</v>
      </c>
      <c r="F139">
        <v>0</v>
      </c>
      <c r="G139">
        <v>0</v>
      </c>
      <c r="H139">
        <v>0</v>
      </c>
      <c r="I139">
        <v>1149</v>
      </c>
      <c r="J139">
        <v>0</v>
      </c>
      <c r="K139">
        <v>1254</v>
      </c>
      <c r="L139">
        <v>1149</v>
      </c>
      <c r="M139">
        <v>0</v>
      </c>
      <c r="N139">
        <v>6.2307786976660964</v>
      </c>
      <c r="O139">
        <v>0</v>
      </c>
      <c r="Q139">
        <v>13.76230852245029</v>
      </c>
      <c r="R139" t="s">
        <v>2383</v>
      </c>
      <c r="S139" t="s">
        <v>2384</v>
      </c>
      <c r="T139" t="s">
        <v>2591</v>
      </c>
      <c r="U139" t="s">
        <v>2593</v>
      </c>
      <c r="V139" t="s">
        <v>2596</v>
      </c>
    </row>
    <row r="140" spans="1:22" x14ac:dyDescent="0.4">
      <c r="A140" s="1">
        <v>138</v>
      </c>
      <c r="B140" t="s">
        <v>159</v>
      </c>
      <c r="C140" t="s">
        <v>1357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2382</v>
      </c>
      <c r="O140">
        <v>0</v>
      </c>
      <c r="R140" t="s">
        <v>2383</v>
      </c>
      <c r="S140" t="s">
        <v>2384</v>
      </c>
      <c r="T140" t="s">
        <v>2591</v>
      </c>
      <c r="U140" t="s">
        <v>2591</v>
      </c>
      <c r="V140" t="s">
        <v>2596</v>
      </c>
    </row>
    <row r="141" spans="1:22" x14ac:dyDescent="0.4">
      <c r="A141" s="1">
        <v>139</v>
      </c>
      <c r="B141" t="s">
        <v>160</v>
      </c>
      <c r="C141" t="s">
        <v>1358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2382</v>
      </c>
      <c r="O141">
        <v>0</v>
      </c>
      <c r="R141" t="s">
        <v>2383</v>
      </c>
      <c r="S141" t="s">
        <v>2384</v>
      </c>
      <c r="T141" t="s">
        <v>2591</v>
      </c>
      <c r="U141" t="s">
        <v>2591</v>
      </c>
      <c r="V141" t="s">
        <v>2596</v>
      </c>
    </row>
    <row r="142" spans="1:22" x14ac:dyDescent="0.4">
      <c r="A142" s="1">
        <v>140</v>
      </c>
      <c r="B142" t="s">
        <v>161</v>
      </c>
      <c r="C142" t="s">
        <v>1359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500000000</v>
      </c>
      <c r="J142">
        <v>0</v>
      </c>
      <c r="K142">
        <v>500000000</v>
      </c>
      <c r="L142">
        <v>500000000</v>
      </c>
      <c r="M142">
        <v>0</v>
      </c>
      <c r="N142" t="s">
        <v>2382</v>
      </c>
      <c r="O142">
        <v>0</v>
      </c>
      <c r="R142" t="s">
        <v>2383</v>
      </c>
      <c r="S142" t="s">
        <v>2384</v>
      </c>
      <c r="T142" t="s">
        <v>2591</v>
      </c>
      <c r="U142" t="s">
        <v>2591</v>
      </c>
      <c r="V142" t="s">
        <v>2596</v>
      </c>
    </row>
    <row r="143" spans="1:22" x14ac:dyDescent="0.4">
      <c r="A143" s="1">
        <v>141</v>
      </c>
      <c r="B143" t="s">
        <v>162</v>
      </c>
      <c r="C143" t="s">
        <v>1360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499999988</v>
      </c>
      <c r="J143">
        <v>0</v>
      </c>
      <c r="K143">
        <v>499999988</v>
      </c>
      <c r="L143">
        <v>499999988</v>
      </c>
      <c r="M143">
        <v>0</v>
      </c>
      <c r="N143" t="s">
        <v>2382</v>
      </c>
      <c r="O143">
        <v>0</v>
      </c>
      <c r="R143" t="s">
        <v>2383</v>
      </c>
      <c r="S143" t="s">
        <v>2384</v>
      </c>
      <c r="T143" t="s">
        <v>2591</v>
      </c>
      <c r="U143" t="s">
        <v>2591</v>
      </c>
      <c r="V143" t="s">
        <v>2596</v>
      </c>
    </row>
    <row r="144" spans="1:22" x14ac:dyDescent="0.4">
      <c r="A144" s="1">
        <v>142</v>
      </c>
      <c r="B144" t="s">
        <v>163</v>
      </c>
      <c r="C144" t="s">
        <v>1361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2382</v>
      </c>
      <c r="O144">
        <v>0</v>
      </c>
      <c r="R144" t="s">
        <v>2383</v>
      </c>
      <c r="S144" t="s">
        <v>2384</v>
      </c>
      <c r="T144" t="s">
        <v>2591</v>
      </c>
      <c r="U144" t="s">
        <v>2591</v>
      </c>
      <c r="V144" t="s">
        <v>2596</v>
      </c>
    </row>
    <row r="145" spans="1:22" x14ac:dyDescent="0.4">
      <c r="A145" s="1">
        <v>143</v>
      </c>
      <c r="B145" t="s">
        <v>164</v>
      </c>
      <c r="C145" t="s">
        <v>1362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2382</v>
      </c>
      <c r="O145">
        <v>0</v>
      </c>
      <c r="R145" t="s">
        <v>2383</v>
      </c>
      <c r="S145" t="s">
        <v>2384</v>
      </c>
      <c r="T145" t="s">
        <v>2591</v>
      </c>
      <c r="U145" t="s">
        <v>2591</v>
      </c>
      <c r="V145" t="s">
        <v>2596</v>
      </c>
    </row>
    <row r="146" spans="1:22" x14ac:dyDescent="0.4">
      <c r="A146" s="1">
        <v>144</v>
      </c>
      <c r="B146" t="s">
        <v>165</v>
      </c>
      <c r="C146" t="s">
        <v>1363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80</v>
      </c>
      <c r="J146">
        <v>0</v>
      </c>
      <c r="K146">
        <v>80</v>
      </c>
      <c r="L146">
        <v>80</v>
      </c>
      <c r="M146">
        <v>0</v>
      </c>
      <c r="N146" t="s">
        <v>2382</v>
      </c>
      <c r="O146">
        <v>0</v>
      </c>
      <c r="R146" t="s">
        <v>2383</v>
      </c>
      <c r="S146" t="s">
        <v>2384</v>
      </c>
      <c r="T146" t="s">
        <v>2591</v>
      </c>
      <c r="U146" t="s">
        <v>2591</v>
      </c>
      <c r="V146" t="s">
        <v>2596</v>
      </c>
    </row>
    <row r="147" spans="1:22" x14ac:dyDescent="0.4">
      <c r="A147" s="1">
        <v>145</v>
      </c>
      <c r="B147" t="s">
        <v>166</v>
      </c>
      <c r="C147" t="s">
        <v>1364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2382</v>
      </c>
      <c r="O147">
        <v>0</v>
      </c>
      <c r="Q147">
        <v>0</v>
      </c>
      <c r="R147" t="s">
        <v>2383</v>
      </c>
      <c r="S147" t="s">
        <v>2384</v>
      </c>
      <c r="T147" t="s">
        <v>2591</v>
      </c>
      <c r="U147" t="s">
        <v>2593</v>
      </c>
      <c r="V147" t="s">
        <v>2596</v>
      </c>
    </row>
    <row r="148" spans="1:22" x14ac:dyDescent="0.4">
      <c r="A148" s="1">
        <v>146</v>
      </c>
      <c r="B148" t="s">
        <v>167</v>
      </c>
      <c r="C148" t="s">
        <v>1365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2382</v>
      </c>
      <c r="O148">
        <v>0</v>
      </c>
      <c r="R148" t="s">
        <v>2383</v>
      </c>
      <c r="S148" t="s">
        <v>2384</v>
      </c>
      <c r="T148" t="s">
        <v>2591</v>
      </c>
      <c r="U148" t="s">
        <v>2591</v>
      </c>
      <c r="V148" t="s">
        <v>2596</v>
      </c>
    </row>
    <row r="149" spans="1:22" x14ac:dyDescent="0.4">
      <c r="A149" s="1">
        <v>147</v>
      </c>
      <c r="B149" t="s">
        <v>168</v>
      </c>
      <c r="C149" t="s">
        <v>1366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2382</v>
      </c>
      <c r="O149">
        <v>0</v>
      </c>
      <c r="R149" t="s">
        <v>2383</v>
      </c>
      <c r="S149" t="s">
        <v>2384</v>
      </c>
      <c r="T149" t="s">
        <v>2591</v>
      </c>
      <c r="U149" t="s">
        <v>2591</v>
      </c>
      <c r="V149" t="s">
        <v>2596</v>
      </c>
    </row>
    <row r="150" spans="1:22" x14ac:dyDescent="0.4">
      <c r="A150" s="1">
        <v>148</v>
      </c>
      <c r="B150" t="s">
        <v>169</v>
      </c>
      <c r="C150" t="s">
        <v>1367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180</v>
      </c>
      <c r="J150">
        <v>0</v>
      </c>
      <c r="K150">
        <v>180</v>
      </c>
      <c r="L150">
        <v>180</v>
      </c>
      <c r="M150">
        <v>0</v>
      </c>
      <c r="N150" t="s">
        <v>2382</v>
      </c>
      <c r="O150">
        <v>0</v>
      </c>
      <c r="R150" t="s">
        <v>2383</v>
      </c>
      <c r="S150" t="s">
        <v>2384</v>
      </c>
      <c r="T150" t="s">
        <v>2591</v>
      </c>
      <c r="U150" t="s">
        <v>2591</v>
      </c>
      <c r="V150" t="s">
        <v>2596</v>
      </c>
    </row>
    <row r="151" spans="1:22" x14ac:dyDescent="0.4">
      <c r="A151" s="1">
        <v>149</v>
      </c>
      <c r="B151" t="s">
        <v>170</v>
      </c>
      <c r="C151" t="s">
        <v>1368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2382</v>
      </c>
      <c r="O151">
        <v>0</v>
      </c>
      <c r="R151" t="s">
        <v>2383</v>
      </c>
      <c r="S151" t="s">
        <v>2384</v>
      </c>
      <c r="T151" t="s">
        <v>2591</v>
      </c>
      <c r="U151" t="s">
        <v>2591</v>
      </c>
      <c r="V151" t="s">
        <v>2596</v>
      </c>
    </row>
    <row r="152" spans="1:22" x14ac:dyDescent="0.4">
      <c r="A152" s="1">
        <v>150</v>
      </c>
      <c r="B152" t="s">
        <v>171</v>
      </c>
      <c r="C152" t="s">
        <v>1369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2382</v>
      </c>
      <c r="O152">
        <v>0</v>
      </c>
      <c r="R152" t="s">
        <v>2383</v>
      </c>
      <c r="S152" t="s">
        <v>2384</v>
      </c>
      <c r="T152" t="s">
        <v>2591</v>
      </c>
      <c r="U152" t="s">
        <v>2591</v>
      </c>
      <c r="V152" t="s">
        <v>2596</v>
      </c>
    </row>
    <row r="153" spans="1:22" x14ac:dyDescent="0.4">
      <c r="A153" s="1">
        <v>151</v>
      </c>
      <c r="B153" t="s">
        <v>172</v>
      </c>
      <c r="C153" t="s">
        <v>1370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2382</v>
      </c>
      <c r="O153">
        <v>0</v>
      </c>
      <c r="R153" t="s">
        <v>2383</v>
      </c>
      <c r="S153" t="s">
        <v>2384</v>
      </c>
      <c r="T153" t="s">
        <v>2591</v>
      </c>
      <c r="U153" t="s">
        <v>2591</v>
      </c>
      <c r="V153" t="s">
        <v>2596</v>
      </c>
    </row>
    <row r="154" spans="1:22" x14ac:dyDescent="0.4">
      <c r="A154" s="1">
        <v>152</v>
      </c>
      <c r="B154" t="s">
        <v>173</v>
      </c>
      <c r="C154" t="s">
        <v>1371</v>
      </c>
      <c r="D154">
        <v>26.667000000000002</v>
      </c>
      <c r="E154">
        <v>1000</v>
      </c>
      <c r="F154">
        <v>0</v>
      </c>
      <c r="G154">
        <v>0</v>
      </c>
      <c r="H154">
        <v>0</v>
      </c>
      <c r="I154">
        <v>3608</v>
      </c>
      <c r="J154">
        <v>0</v>
      </c>
      <c r="K154">
        <v>3608</v>
      </c>
      <c r="L154">
        <v>3608</v>
      </c>
      <c r="M154">
        <v>0</v>
      </c>
      <c r="N154">
        <v>3.6080000000000001</v>
      </c>
      <c r="O154">
        <v>0</v>
      </c>
      <c r="Q154">
        <v>4058.94926313421</v>
      </c>
      <c r="R154" t="s">
        <v>2383</v>
      </c>
      <c r="S154" t="s">
        <v>2384</v>
      </c>
      <c r="T154" t="s">
        <v>2591</v>
      </c>
      <c r="U154" t="s">
        <v>2592</v>
      </c>
      <c r="V154" t="s">
        <v>2596</v>
      </c>
    </row>
    <row r="155" spans="1:22" x14ac:dyDescent="0.4">
      <c r="A155" s="1">
        <v>153</v>
      </c>
      <c r="B155" t="s">
        <v>174</v>
      </c>
      <c r="C155" t="s">
        <v>1372</v>
      </c>
      <c r="D155">
        <v>839.33299999999997</v>
      </c>
      <c r="E155">
        <v>470.53726581593708</v>
      </c>
      <c r="F155">
        <v>66</v>
      </c>
      <c r="G155">
        <v>7.8633867606778249</v>
      </c>
      <c r="H155">
        <v>14.02651921427571</v>
      </c>
      <c r="I155">
        <v>23237</v>
      </c>
      <c r="J155">
        <v>0</v>
      </c>
      <c r="K155">
        <v>23614</v>
      </c>
      <c r="L155">
        <v>23237</v>
      </c>
      <c r="M155">
        <v>65</v>
      </c>
      <c r="N155">
        <v>49.383973785170419</v>
      </c>
      <c r="O155">
        <v>9.2857142857142865</v>
      </c>
      <c r="P155">
        <v>2502.4461538461542</v>
      </c>
      <c r="Q155">
        <v>830.55235526304818</v>
      </c>
      <c r="R155">
        <v>2543.0461538461541</v>
      </c>
      <c r="S155" t="s">
        <v>2389</v>
      </c>
      <c r="T155" t="s">
        <v>2592</v>
      </c>
      <c r="U155" t="s">
        <v>2592</v>
      </c>
      <c r="V155" t="s">
        <v>2594</v>
      </c>
    </row>
    <row r="156" spans="1:22" x14ac:dyDescent="0.4">
      <c r="A156" s="1">
        <v>154</v>
      </c>
      <c r="B156" t="s">
        <v>175</v>
      </c>
      <c r="C156" t="s">
        <v>1373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2382</v>
      </c>
      <c r="O156">
        <v>0</v>
      </c>
      <c r="R156" t="s">
        <v>2383</v>
      </c>
      <c r="S156" t="s">
        <v>2384</v>
      </c>
      <c r="T156" t="s">
        <v>2591</v>
      </c>
      <c r="U156" t="s">
        <v>2591</v>
      </c>
      <c r="V156" t="s">
        <v>2596</v>
      </c>
    </row>
    <row r="157" spans="1:22" x14ac:dyDescent="0.4">
      <c r="A157" s="1">
        <v>155</v>
      </c>
      <c r="B157" t="s">
        <v>176</v>
      </c>
      <c r="C157" t="s">
        <v>1374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1040</v>
      </c>
      <c r="J157">
        <v>0</v>
      </c>
      <c r="K157">
        <v>1040</v>
      </c>
      <c r="L157">
        <v>1040</v>
      </c>
      <c r="M157">
        <v>0</v>
      </c>
      <c r="N157" t="s">
        <v>2382</v>
      </c>
      <c r="O157">
        <v>0</v>
      </c>
      <c r="R157" t="s">
        <v>2383</v>
      </c>
      <c r="S157" t="s">
        <v>2384</v>
      </c>
      <c r="T157" t="s">
        <v>2591</v>
      </c>
      <c r="U157" t="s">
        <v>2591</v>
      </c>
      <c r="V157" t="s">
        <v>2596</v>
      </c>
    </row>
    <row r="158" spans="1:22" x14ac:dyDescent="0.4">
      <c r="A158" s="1">
        <v>156</v>
      </c>
      <c r="B158" t="s">
        <v>177</v>
      </c>
      <c r="C158" t="s">
        <v>1375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107</v>
      </c>
      <c r="J158">
        <v>0</v>
      </c>
      <c r="K158">
        <v>107</v>
      </c>
      <c r="L158">
        <v>107</v>
      </c>
      <c r="M158">
        <v>0</v>
      </c>
      <c r="N158" t="s">
        <v>2382</v>
      </c>
      <c r="O158">
        <v>0</v>
      </c>
      <c r="R158" t="s">
        <v>2383</v>
      </c>
      <c r="S158" t="s">
        <v>2384</v>
      </c>
      <c r="T158" t="s">
        <v>2591</v>
      </c>
      <c r="U158" t="s">
        <v>2591</v>
      </c>
      <c r="V158" t="s">
        <v>2596</v>
      </c>
    </row>
    <row r="159" spans="1:22" x14ac:dyDescent="0.4">
      <c r="A159" s="1">
        <v>157</v>
      </c>
      <c r="B159" t="s">
        <v>178</v>
      </c>
      <c r="C159" t="s">
        <v>1376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5005</v>
      </c>
      <c r="J159">
        <v>0</v>
      </c>
      <c r="K159">
        <v>5005</v>
      </c>
      <c r="L159">
        <v>5005</v>
      </c>
      <c r="M159">
        <v>0</v>
      </c>
      <c r="N159" t="s">
        <v>2382</v>
      </c>
      <c r="O159">
        <v>0</v>
      </c>
      <c r="R159" t="s">
        <v>2383</v>
      </c>
      <c r="S159" t="s">
        <v>2384</v>
      </c>
      <c r="T159" t="s">
        <v>2591</v>
      </c>
      <c r="U159" t="s">
        <v>2591</v>
      </c>
      <c r="V159" t="s">
        <v>2596</v>
      </c>
    </row>
    <row r="160" spans="1:22" x14ac:dyDescent="0.4">
      <c r="A160" s="1">
        <v>158</v>
      </c>
      <c r="B160" t="s">
        <v>179</v>
      </c>
      <c r="C160" t="s">
        <v>1377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2382</v>
      </c>
      <c r="O160">
        <v>0</v>
      </c>
      <c r="R160" t="s">
        <v>2383</v>
      </c>
      <c r="S160" t="s">
        <v>2384</v>
      </c>
      <c r="T160" t="s">
        <v>2591</v>
      </c>
      <c r="U160" t="s">
        <v>2591</v>
      </c>
      <c r="V160" t="s">
        <v>2596</v>
      </c>
    </row>
    <row r="161" spans="1:22" x14ac:dyDescent="0.4">
      <c r="A161" s="1">
        <v>159</v>
      </c>
      <c r="B161" t="s">
        <v>180</v>
      </c>
      <c r="C161" t="s">
        <v>1378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2382</v>
      </c>
      <c r="O161">
        <v>0</v>
      </c>
      <c r="R161" t="s">
        <v>2383</v>
      </c>
      <c r="S161" t="s">
        <v>2384</v>
      </c>
      <c r="T161" t="s">
        <v>2591</v>
      </c>
      <c r="U161" t="s">
        <v>2591</v>
      </c>
      <c r="V161" t="s">
        <v>2596</v>
      </c>
    </row>
    <row r="162" spans="1:22" x14ac:dyDescent="0.4">
      <c r="A162" s="1">
        <v>160</v>
      </c>
      <c r="B162" t="s">
        <v>181</v>
      </c>
      <c r="C162" t="s">
        <v>1379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2382</v>
      </c>
      <c r="O162">
        <v>0</v>
      </c>
      <c r="R162" t="s">
        <v>2383</v>
      </c>
      <c r="S162" t="s">
        <v>2384</v>
      </c>
      <c r="T162" t="s">
        <v>2591</v>
      </c>
      <c r="U162" t="s">
        <v>2591</v>
      </c>
      <c r="V162" t="s">
        <v>2596</v>
      </c>
    </row>
    <row r="163" spans="1:22" x14ac:dyDescent="0.4">
      <c r="A163" s="1">
        <v>161</v>
      </c>
      <c r="B163" t="s">
        <v>182</v>
      </c>
      <c r="C163" t="s">
        <v>1380</v>
      </c>
      <c r="D163">
        <v>26.332999999999998</v>
      </c>
      <c r="E163">
        <v>60</v>
      </c>
      <c r="F163">
        <v>0</v>
      </c>
      <c r="G163">
        <v>0</v>
      </c>
      <c r="H163">
        <v>0</v>
      </c>
      <c r="I163">
        <v>133</v>
      </c>
      <c r="J163">
        <v>0</v>
      </c>
      <c r="K163">
        <v>10602</v>
      </c>
      <c r="L163">
        <v>133</v>
      </c>
      <c r="M163">
        <v>0</v>
      </c>
      <c r="N163">
        <v>2.2166666666666668</v>
      </c>
      <c r="O163">
        <v>0</v>
      </c>
      <c r="Q163">
        <v>151.52090532791561</v>
      </c>
      <c r="R163" t="s">
        <v>2383</v>
      </c>
      <c r="S163" t="s">
        <v>2384</v>
      </c>
      <c r="T163" t="s">
        <v>2591</v>
      </c>
      <c r="U163" t="s">
        <v>2592</v>
      </c>
      <c r="V163" t="s">
        <v>2596</v>
      </c>
    </row>
    <row r="164" spans="1:22" x14ac:dyDescent="0.4">
      <c r="A164" s="1">
        <v>162</v>
      </c>
      <c r="B164" t="s">
        <v>183</v>
      </c>
      <c r="C164" t="s">
        <v>1381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18910</v>
      </c>
      <c r="J164">
        <v>0</v>
      </c>
      <c r="K164">
        <v>18910</v>
      </c>
      <c r="L164">
        <v>18910</v>
      </c>
      <c r="M164">
        <v>0</v>
      </c>
      <c r="N164" t="s">
        <v>2382</v>
      </c>
      <c r="O164">
        <v>0</v>
      </c>
      <c r="R164" t="s">
        <v>2383</v>
      </c>
      <c r="S164" t="s">
        <v>2384</v>
      </c>
      <c r="T164" t="s">
        <v>2591</v>
      </c>
      <c r="U164" t="s">
        <v>2591</v>
      </c>
      <c r="V164" t="s">
        <v>2596</v>
      </c>
    </row>
    <row r="165" spans="1:22" x14ac:dyDescent="0.4">
      <c r="A165" s="1">
        <v>163</v>
      </c>
      <c r="B165" t="s">
        <v>184</v>
      </c>
      <c r="C165" t="s">
        <v>1382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2</v>
      </c>
      <c r="L165">
        <v>2</v>
      </c>
      <c r="M165">
        <v>0</v>
      </c>
      <c r="N165">
        <v>8.3658039285982477E-2</v>
      </c>
      <c r="O165">
        <v>0</v>
      </c>
      <c r="Q165">
        <v>0.15306122448979589</v>
      </c>
      <c r="R165" t="s">
        <v>2383</v>
      </c>
      <c r="S165" t="s">
        <v>2384</v>
      </c>
      <c r="T165" t="s">
        <v>2591</v>
      </c>
      <c r="U165" t="s">
        <v>2593</v>
      </c>
      <c r="V165" t="s">
        <v>2596</v>
      </c>
    </row>
    <row r="166" spans="1:22" x14ac:dyDescent="0.4">
      <c r="A166" s="1">
        <v>164</v>
      </c>
      <c r="B166" t="s">
        <v>185</v>
      </c>
      <c r="C166" t="s">
        <v>1383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2382</v>
      </c>
      <c r="O166">
        <v>0</v>
      </c>
      <c r="R166" t="s">
        <v>2383</v>
      </c>
      <c r="S166" t="s">
        <v>2384</v>
      </c>
      <c r="T166" t="s">
        <v>2591</v>
      </c>
      <c r="U166" t="s">
        <v>2591</v>
      </c>
      <c r="V166" t="s">
        <v>2596</v>
      </c>
    </row>
    <row r="167" spans="1:22" x14ac:dyDescent="0.4">
      <c r="A167" s="1">
        <v>165</v>
      </c>
      <c r="B167" t="s">
        <v>186</v>
      </c>
      <c r="C167" t="s">
        <v>1384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332</v>
      </c>
      <c r="J167">
        <v>0</v>
      </c>
      <c r="K167">
        <v>382</v>
      </c>
      <c r="L167">
        <v>332</v>
      </c>
      <c r="M167">
        <v>0</v>
      </c>
      <c r="N167" t="s">
        <v>2382</v>
      </c>
      <c r="O167">
        <v>0</v>
      </c>
      <c r="R167" t="s">
        <v>2383</v>
      </c>
      <c r="S167" t="s">
        <v>2384</v>
      </c>
      <c r="T167" t="s">
        <v>2591</v>
      </c>
      <c r="U167" t="s">
        <v>2591</v>
      </c>
      <c r="V167" t="s">
        <v>2596</v>
      </c>
    </row>
    <row r="168" spans="1:22" x14ac:dyDescent="0.4">
      <c r="A168" s="1">
        <v>166</v>
      </c>
      <c r="B168" t="s">
        <v>187</v>
      </c>
      <c r="C168" t="s">
        <v>1385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2382</v>
      </c>
      <c r="O168">
        <v>0</v>
      </c>
      <c r="R168" t="s">
        <v>2383</v>
      </c>
      <c r="S168" t="s">
        <v>2384</v>
      </c>
      <c r="T168" t="s">
        <v>2591</v>
      </c>
      <c r="U168" t="s">
        <v>2591</v>
      </c>
      <c r="V168" t="s">
        <v>2596</v>
      </c>
    </row>
    <row r="169" spans="1:22" x14ac:dyDescent="0.4">
      <c r="A169" s="1">
        <v>167</v>
      </c>
      <c r="B169" t="s">
        <v>188</v>
      </c>
      <c r="C169" t="s">
        <v>1386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2382</v>
      </c>
      <c r="O169">
        <v>0</v>
      </c>
      <c r="R169" t="s">
        <v>2383</v>
      </c>
      <c r="S169" t="s">
        <v>2384</v>
      </c>
      <c r="T169" t="s">
        <v>2591</v>
      </c>
      <c r="U169" t="s">
        <v>2591</v>
      </c>
      <c r="V169" t="s">
        <v>2596</v>
      </c>
    </row>
    <row r="170" spans="1:22" x14ac:dyDescent="0.4">
      <c r="A170" s="1">
        <v>168</v>
      </c>
      <c r="B170" t="s">
        <v>189</v>
      </c>
      <c r="C170" t="s">
        <v>1387</v>
      </c>
      <c r="D170">
        <v>215</v>
      </c>
      <c r="E170">
        <v>0</v>
      </c>
      <c r="F170">
        <v>0</v>
      </c>
      <c r="G170">
        <v>0</v>
      </c>
      <c r="H170">
        <v>0</v>
      </c>
      <c r="I170">
        <v>26</v>
      </c>
      <c r="J170">
        <v>0</v>
      </c>
      <c r="K170">
        <v>26</v>
      </c>
      <c r="L170">
        <v>26</v>
      </c>
      <c r="M170">
        <v>0</v>
      </c>
      <c r="N170" t="s">
        <v>2382</v>
      </c>
      <c r="O170">
        <v>0</v>
      </c>
      <c r="Q170">
        <v>3.6279069767441858</v>
      </c>
      <c r="R170" t="s">
        <v>2383</v>
      </c>
      <c r="S170" t="s">
        <v>2384</v>
      </c>
      <c r="T170" t="s">
        <v>2591</v>
      </c>
      <c r="U170" t="s">
        <v>2593</v>
      </c>
      <c r="V170" t="s">
        <v>2596</v>
      </c>
    </row>
    <row r="171" spans="1:22" x14ac:dyDescent="0.4">
      <c r="A171" s="1">
        <v>169</v>
      </c>
      <c r="B171" t="s">
        <v>190</v>
      </c>
      <c r="C171" t="s">
        <v>1388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2382</v>
      </c>
      <c r="O171">
        <v>0</v>
      </c>
      <c r="R171" t="s">
        <v>2383</v>
      </c>
      <c r="S171" t="s">
        <v>2384</v>
      </c>
      <c r="T171" t="s">
        <v>2591</v>
      </c>
      <c r="U171" t="s">
        <v>2591</v>
      </c>
      <c r="V171" t="s">
        <v>2596</v>
      </c>
    </row>
    <row r="172" spans="1:22" x14ac:dyDescent="0.4">
      <c r="A172" s="1">
        <v>170</v>
      </c>
      <c r="B172" t="s">
        <v>191</v>
      </c>
      <c r="C172" t="s">
        <v>1389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2382</v>
      </c>
      <c r="O172">
        <v>0</v>
      </c>
      <c r="R172" t="s">
        <v>2383</v>
      </c>
      <c r="S172" t="s">
        <v>2384</v>
      </c>
      <c r="T172" t="s">
        <v>2591</v>
      </c>
      <c r="U172" t="s">
        <v>2591</v>
      </c>
      <c r="V172" t="s">
        <v>2596</v>
      </c>
    </row>
    <row r="173" spans="1:22" x14ac:dyDescent="0.4">
      <c r="A173" s="1">
        <v>171</v>
      </c>
      <c r="B173" t="s">
        <v>192</v>
      </c>
      <c r="C173" t="s">
        <v>1390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2382</v>
      </c>
      <c r="O173">
        <v>0</v>
      </c>
      <c r="R173" t="s">
        <v>2383</v>
      </c>
      <c r="S173" t="s">
        <v>2384</v>
      </c>
      <c r="T173" t="s">
        <v>2591</v>
      </c>
      <c r="U173" t="s">
        <v>2591</v>
      </c>
      <c r="V173" t="s">
        <v>2596</v>
      </c>
    </row>
    <row r="174" spans="1:22" x14ac:dyDescent="0.4">
      <c r="A174" s="1">
        <v>172</v>
      </c>
      <c r="B174" t="s">
        <v>193</v>
      </c>
      <c r="C174" t="s">
        <v>1391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2382</v>
      </c>
      <c r="O174">
        <v>0</v>
      </c>
      <c r="R174" t="s">
        <v>2383</v>
      </c>
      <c r="S174" t="s">
        <v>2384</v>
      </c>
      <c r="T174" t="s">
        <v>2591</v>
      </c>
      <c r="U174" t="s">
        <v>2591</v>
      </c>
      <c r="V174" t="s">
        <v>2596</v>
      </c>
    </row>
    <row r="175" spans="1:22" x14ac:dyDescent="0.4">
      <c r="A175" s="1">
        <v>173</v>
      </c>
      <c r="B175" t="s">
        <v>194</v>
      </c>
      <c r="C175" t="s">
        <v>1392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2382</v>
      </c>
      <c r="O175">
        <v>0</v>
      </c>
      <c r="R175" t="s">
        <v>2383</v>
      </c>
      <c r="S175" t="s">
        <v>2384</v>
      </c>
      <c r="T175" t="s">
        <v>2591</v>
      </c>
      <c r="U175" t="s">
        <v>2591</v>
      </c>
      <c r="V175" t="s">
        <v>2596</v>
      </c>
    </row>
    <row r="176" spans="1:22" x14ac:dyDescent="0.4">
      <c r="A176" s="1">
        <v>174</v>
      </c>
      <c r="B176" t="s">
        <v>195</v>
      </c>
      <c r="C176" t="s">
        <v>1393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2382</v>
      </c>
      <c r="O176">
        <v>0</v>
      </c>
      <c r="R176" t="s">
        <v>2383</v>
      </c>
      <c r="S176" t="s">
        <v>2384</v>
      </c>
      <c r="T176" t="s">
        <v>2591</v>
      </c>
      <c r="U176" t="s">
        <v>2591</v>
      </c>
      <c r="V176" t="s">
        <v>2596</v>
      </c>
    </row>
    <row r="177" spans="1:22" x14ac:dyDescent="0.4">
      <c r="A177" s="1">
        <v>175</v>
      </c>
      <c r="B177" t="s">
        <v>196</v>
      </c>
      <c r="C177" t="s">
        <v>1394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2382</v>
      </c>
      <c r="O177">
        <v>0</v>
      </c>
      <c r="R177" t="s">
        <v>2383</v>
      </c>
      <c r="S177" t="s">
        <v>2384</v>
      </c>
      <c r="T177" t="s">
        <v>2591</v>
      </c>
      <c r="U177" t="s">
        <v>2591</v>
      </c>
      <c r="V177" t="s">
        <v>2596</v>
      </c>
    </row>
    <row r="178" spans="1:22" x14ac:dyDescent="0.4">
      <c r="A178" s="1">
        <v>176</v>
      </c>
      <c r="B178" t="s">
        <v>197</v>
      </c>
      <c r="C178" t="s">
        <v>1395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2382</v>
      </c>
      <c r="O178">
        <v>0</v>
      </c>
      <c r="R178" t="s">
        <v>2383</v>
      </c>
      <c r="S178" t="s">
        <v>2384</v>
      </c>
      <c r="T178" t="s">
        <v>2591</v>
      </c>
      <c r="U178" t="s">
        <v>2591</v>
      </c>
      <c r="V178" t="s">
        <v>2596</v>
      </c>
    </row>
    <row r="179" spans="1:22" x14ac:dyDescent="0.4">
      <c r="A179" s="1">
        <v>177</v>
      </c>
      <c r="B179" t="s">
        <v>198</v>
      </c>
      <c r="C179" t="s">
        <v>1396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2382</v>
      </c>
      <c r="O179">
        <v>0</v>
      </c>
      <c r="R179" t="s">
        <v>2383</v>
      </c>
      <c r="S179" t="s">
        <v>2384</v>
      </c>
      <c r="T179" t="s">
        <v>2591</v>
      </c>
      <c r="U179" t="s">
        <v>2591</v>
      </c>
      <c r="V179" t="s">
        <v>2596</v>
      </c>
    </row>
    <row r="180" spans="1:22" x14ac:dyDescent="0.4">
      <c r="A180" s="1">
        <v>178</v>
      </c>
      <c r="B180" t="s">
        <v>199</v>
      </c>
      <c r="C180" t="s">
        <v>1397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2382</v>
      </c>
      <c r="O180">
        <v>0</v>
      </c>
      <c r="R180" t="s">
        <v>2383</v>
      </c>
      <c r="S180" t="s">
        <v>2384</v>
      </c>
      <c r="T180" t="s">
        <v>2591</v>
      </c>
      <c r="U180" t="s">
        <v>2591</v>
      </c>
      <c r="V180" t="s">
        <v>2596</v>
      </c>
    </row>
    <row r="181" spans="1:22" x14ac:dyDescent="0.4">
      <c r="A181" s="1">
        <v>179</v>
      </c>
      <c r="B181" t="s">
        <v>200</v>
      </c>
      <c r="C181" t="s">
        <v>1394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2382</v>
      </c>
      <c r="O181">
        <v>0</v>
      </c>
      <c r="R181" t="s">
        <v>2383</v>
      </c>
      <c r="S181" t="s">
        <v>2384</v>
      </c>
      <c r="T181" t="s">
        <v>2591</v>
      </c>
      <c r="U181" t="s">
        <v>2591</v>
      </c>
      <c r="V181" t="s">
        <v>2596</v>
      </c>
    </row>
    <row r="182" spans="1:22" x14ac:dyDescent="0.4">
      <c r="A182" s="1">
        <v>180</v>
      </c>
      <c r="B182" t="s">
        <v>201</v>
      </c>
      <c r="C182" t="s">
        <v>1395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2382</v>
      </c>
      <c r="O182">
        <v>0</v>
      </c>
      <c r="R182" t="s">
        <v>2383</v>
      </c>
      <c r="S182" t="s">
        <v>2384</v>
      </c>
      <c r="T182" t="s">
        <v>2591</v>
      </c>
      <c r="U182" t="s">
        <v>2591</v>
      </c>
      <c r="V182" t="s">
        <v>2596</v>
      </c>
    </row>
    <row r="183" spans="1:22" x14ac:dyDescent="0.4">
      <c r="A183" s="1">
        <v>181</v>
      </c>
      <c r="B183" t="s">
        <v>202</v>
      </c>
      <c r="C183" t="s">
        <v>1398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1156</v>
      </c>
      <c r="J183">
        <v>0</v>
      </c>
      <c r="K183">
        <v>1156</v>
      </c>
      <c r="L183">
        <v>1156</v>
      </c>
      <c r="M183">
        <v>0</v>
      </c>
      <c r="N183" t="s">
        <v>2382</v>
      </c>
      <c r="O183">
        <v>0</v>
      </c>
      <c r="R183" t="s">
        <v>2383</v>
      </c>
      <c r="S183" t="s">
        <v>2384</v>
      </c>
      <c r="T183" t="s">
        <v>2591</v>
      </c>
      <c r="U183" t="s">
        <v>2591</v>
      </c>
      <c r="V183" t="s">
        <v>2596</v>
      </c>
    </row>
    <row r="184" spans="1:22" x14ac:dyDescent="0.4">
      <c r="A184" s="1">
        <v>182</v>
      </c>
      <c r="B184" t="s">
        <v>203</v>
      </c>
      <c r="C184" t="s">
        <v>1399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2382</v>
      </c>
      <c r="O184">
        <v>0</v>
      </c>
      <c r="R184" t="s">
        <v>2383</v>
      </c>
      <c r="S184" t="s">
        <v>2384</v>
      </c>
      <c r="T184" t="s">
        <v>2591</v>
      </c>
      <c r="U184" t="s">
        <v>2591</v>
      </c>
      <c r="V184" t="s">
        <v>2596</v>
      </c>
    </row>
    <row r="185" spans="1:22" x14ac:dyDescent="0.4">
      <c r="A185" s="1">
        <v>183</v>
      </c>
      <c r="B185" t="s">
        <v>204</v>
      </c>
      <c r="C185" t="s">
        <v>1400</v>
      </c>
      <c r="D185">
        <v>19.667000000000002</v>
      </c>
      <c r="E185">
        <v>20.684325061377539</v>
      </c>
      <c r="F185">
        <v>6</v>
      </c>
      <c r="G185">
        <v>30.50795749224589</v>
      </c>
      <c r="H185">
        <v>29.007472964169381</v>
      </c>
      <c r="I185">
        <v>627</v>
      </c>
      <c r="J185">
        <v>0</v>
      </c>
      <c r="K185">
        <v>627</v>
      </c>
      <c r="L185">
        <v>627</v>
      </c>
      <c r="M185">
        <v>6</v>
      </c>
      <c r="N185">
        <v>30.312809247556999</v>
      </c>
      <c r="O185">
        <v>0.8571428571428571</v>
      </c>
      <c r="P185">
        <v>731.5</v>
      </c>
      <c r="Q185">
        <v>956.4244673819087</v>
      </c>
      <c r="R185">
        <v>731.5</v>
      </c>
      <c r="S185" t="s">
        <v>2390</v>
      </c>
      <c r="T185" t="s">
        <v>2592</v>
      </c>
      <c r="U185" t="s">
        <v>2592</v>
      </c>
      <c r="V185" t="s">
        <v>2594</v>
      </c>
    </row>
    <row r="186" spans="1:22" x14ac:dyDescent="0.4">
      <c r="A186" s="1">
        <v>184</v>
      </c>
      <c r="B186" t="s">
        <v>205</v>
      </c>
      <c r="C186" t="s">
        <v>1401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40</v>
      </c>
      <c r="J186">
        <v>0</v>
      </c>
      <c r="K186">
        <v>40</v>
      </c>
      <c r="L186">
        <v>40</v>
      </c>
      <c r="M186">
        <v>0</v>
      </c>
      <c r="N186" t="s">
        <v>2382</v>
      </c>
      <c r="O186">
        <v>0</v>
      </c>
      <c r="Q186">
        <v>240</v>
      </c>
      <c r="R186" t="s">
        <v>2383</v>
      </c>
      <c r="S186" t="s">
        <v>2384</v>
      </c>
      <c r="T186" t="s">
        <v>2591</v>
      </c>
      <c r="U186" t="s">
        <v>2592</v>
      </c>
      <c r="V186" t="s">
        <v>2596</v>
      </c>
    </row>
    <row r="187" spans="1:22" x14ac:dyDescent="0.4">
      <c r="A187" s="1">
        <v>185</v>
      </c>
      <c r="B187" t="s">
        <v>206</v>
      </c>
      <c r="C187" t="s">
        <v>1402</v>
      </c>
      <c r="D187">
        <v>15</v>
      </c>
      <c r="E187">
        <v>0</v>
      </c>
      <c r="F187">
        <v>4</v>
      </c>
      <c r="G187">
        <v>26.666666666666671</v>
      </c>
      <c r="H187">
        <v>0</v>
      </c>
      <c r="I187">
        <v>10570</v>
      </c>
      <c r="J187">
        <v>0</v>
      </c>
      <c r="K187">
        <v>10570</v>
      </c>
      <c r="L187">
        <v>10570</v>
      </c>
      <c r="M187">
        <v>4</v>
      </c>
      <c r="N187" t="s">
        <v>2382</v>
      </c>
      <c r="O187">
        <v>0.5714285714285714</v>
      </c>
      <c r="P187">
        <v>18497.5</v>
      </c>
      <c r="Q187">
        <v>21140</v>
      </c>
      <c r="R187">
        <v>18497.5</v>
      </c>
      <c r="S187" t="s">
        <v>2391</v>
      </c>
      <c r="T187" t="s">
        <v>2592</v>
      </c>
      <c r="U187" t="s">
        <v>2592</v>
      </c>
      <c r="V187" t="s">
        <v>2594</v>
      </c>
    </row>
    <row r="188" spans="1:22" x14ac:dyDescent="0.4">
      <c r="A188" s="1">
        <v>186</v>
      </c>
      <c r="B188" t="s">
        <v>207</v>
      </c>
      <c r="C188" t="s">
        <v>1403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379</v>
      </c>
      <c r="J188">
        <v>0</v>
      </c>
      <c r="K188">
        <v>379</v>
      </c>
      <c r="L188">
        <v>379</v>
      </c>
      <c r="M188">
        <v>0</v>
      </c>
      <c r="N188" t="s">
        <v>2382</v>
      </c>
      <c r="O188">
        <v>0</v>
      </c>
      <c r="R188" t="s">
        <v>2383</v>
      </c>
      <c r="S188" t="s">
        <v>2384</v>
      </c>
      <c r="T188" t="s">
        <v>2591</v>
      </c>
      <c r="U188" t="s">
        <v>2591</v>
      </c>
      <c r="V188" t="s">
        <v>2596</v>
      </c>
    </row>
    <row r="189" spans="1:22" x14ac:dyDescent="0.4">
      <c r="A189" s="1">
        <v>187</v>
      </c>
      <c r="B189" t="s">
        <v>208</v>
      </c>
      <c r="C189" t="s">
        <v>1404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2382</v>
      </c>
      <c r="O189">
        <v>0</v>
      </c>
      <c r="R189" t="s">
        <v>2383</v>
      </c>
      <c r="S189" t="s">
        <v>2384</v>
      </c>
      <c r="T189" t="s">
        <v>2591</v>
      </c>
      <c r="U189" t="s">
        <v>2591</v>
      </c>
      <c r="V189" t="s">
        <v>2596</v>
      </c>
    </row>
    <row r="190" spans="1:22" x14ac:dyDescent="0.4">
      <c r="A190" s="1">
        <v>188</v>
      </c>
      <c r="B190" t="s">
        <v>209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980</v>
      </c>
      <c r="J190">
        <v>0</v>
      </c>
      <c r="K190">
        <v>980</v>
      </c>
      <c r="L190">
        <v>980</v>
      </c>
      <c r="M190">
        <v>0</v>
      </c>
      <c r="N190" t="s">
        <v>2382</v>
      </c>
      <c r="O190">
        <v>0</v>
      </c>
      <c r="R190" t="s">
        <v>2383</v>
      </c>
      <c r="S190" t="s">
        <v>2384</v>
      </c>
      <c r="T190" t="s">
        <v>2591</v>
      </c>
      <c r="U190" t="s">
        <v>2591</v>
      </c>
      <c r="V190" t="s">
        <v>2596</v>
      </c>
    </row>
    <row r="191" spans="1:22" x14ac:dyDescent="0.4">
      <c r="A191" s="1">
        <v>189</v>
      </c>
      <c r="B191" t="s">
        <v>210</v>
      </c>
      <c r="C191" t="s">
        <v>1405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3000</v>
      </c>
      <c r="J191">
        <v>0</v>
      </c>
      <c r="K191">
        <v>3000</v>
      </c>
      <c r="L191">
        <v>3000</v>
      </c>
      <c r="M191">
        <v>0</v>
      </c>
      <c r="N191" t="s">
        <v>2382</v>
      </c>
      <c r="O191">
        <v>0</v>
      </c>
      <c r="R191" t="s">
        <v>2383</v>
      </c>
      <c r="S191" t="s">
        <v>2384</v>
      </c>
      <c r="T191" t="s">
        <v>2591</v>
      </c>
      <c r="U191" t="s">
        <v>2591</v>
      </c>
      <c r="V191" t="s">
        <v>2596</v>
      </c>
    </row>
    <row r="192" spans="1:22" x14ac:dyDescent="0.4">
      <c r="A192" s="1">
        <v>190</v>
      </c>
      <c r="B192" t="s">
        <v>211</v>
      </c>
      <c r="C192" t="s">
        <v>1406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 t="s">
        <v>2382</v>
      </c>
      <c r="O192">
        <v>0</v>
      </c>
      <c r="R192" t="s">
        <v>2383</v>
      </c>
      <c r="S192" t="s">
        <v>2384</v>
      </c>
      <c r="T192" t="s">
        <v>2591</v>
      </c>
      <c r="U192" t="s">
        <v>2591</v>
      </c>
      <c r="V192" t="s">
        <v>2596</v>
      </c>
    </row>
    <row r="193" spans="1:22" x14ac:dyDescent="0.4">
      <c r="A193" s="1">
        <v>191</v>
      </c>
      <c r="B193" t="s">
        <v>212</v>
      </c>
      <c r="C193" t="s">
        <v>1407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2382</v>
      </c>
      <c r="O193">
        <v>0</v>
      </c>
      <c r="R193" t="s">
        <v>2383</v>
      </c>
      <c r="S193" t="s">
        <v>2384</v>
      </c>
      <c r="T193" t="s">
        <v>2591</v>
      </c>
      <c r="U193" t="s">
        <v>2591</v>
      </c>
      <c r="V193" t="s">
        <v>2596</v>
      </c>
    </row>
    <row r="194" spans="1:22" x14ac:dyDescent="0.4">
      <c r="A194" s="1">
        <v>192</v>
      </c>
      <c r="B194" t="s">
        <v>213</v>
      </c>
      <c r="C194" t="s">
        <v>1408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2382</v>
      </c>
      <c r="O194">
        <v>0</v>
      </c>
      <c r="R194" t="s">
        <v>2383</v>
      </c>
      <c r="S194" t="s">
        <v>2384</v>
      </c>
      <c r="T194" t="s">
        <v>2591</v>
      </c>
      <c r="U194" t="s">
        <v>2591</v>
      </c>
      <c r="V194" t="s">
        <v>2596</v>
      </c>
    </row>
    <row r="195" spans="1:22" x14ac:dyDescent="0.4">
      <c r="A195" s="1">
        <v>193</v>
      </c>
      <c r="B195" t="s">
        <v>214</v>
      </c>
      <c r="C195" t="s">
        <v>1409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2382</v>
      </c>
      <c r="O195">
        <v>0</v>
      </c>
      <c r="R195" t="s">
        <v>2383</v>
      </c>
      <c r="S195" t="s">
        <v>2384</v>
      </c>
      <c r="T195" t="s">
        <v>2591</v>
      </c>
      <c r="U195" t="s">
        <v>2591</v>
      </c>
      <c r="V195" t="s">
        <v>2596</v>
      </c>
    </row>
    <row r="196" spans="1:22" x14ac:dyDescent="0.4">
      <c r="A196" s="1">
        <v>194</v>
      </c>
      <c r="B196" t="s">
        <v>215</v>
      </c>
      <c r="C196" t="s">
        <v>1410</v>
      </c>
      <c r="D196">
        <v>0</v>
      </c>
      <c r="E196">
        <v>9.6582479829446175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R196" t="s">
        <v>2383</v>
      </c>
      <c r="S196" t="s">
        <v>2384</v>
      </c>
      <c r="T196" t="s">
        <v>2591</v>
      </c>
      <c r="U196" t="s">
        <v>2591</v>
      </c>
      <c r="V196" t="s">
        <v>2596</v>
      </c>
    </row>
    <row r="197" spans="1:22" x14ac:dyDescent="0.4">
      <c r="A197" s="1">
        <v>195</v>
      </c>
      <c r="B197" t="s">
        <v>216</v>
      </c>
      <c r="C197" t="s">
        <v>1411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2382</v>
      </c>
      <c r="O197">
        <v>0</v>
      </c>
      <c r="R197" t="s">
        <v>2383</v>
      </c>
      <c r="S197" t="s">
        <v>2384</v>
      </c>
      <c r="T197" t="s">
        <v>2591</v>
      </c>
      <c r="U197" t="s">
        <v>2591</v>
      </c>
      <c r="V197" t="s">
        <v>2596</v>
      </c>
    </row>
    <row r="198" spans="1:22" x14ac:dyDescent="0.4">
      <c r="A198" s="1">
        <v>196</v>
      </c>
      <c r="B198" t="s">
        <v>217</v>
      </c>
      <c r="C198" t="s">
        <v>1412</v>
      </c>
      <c r="D198">
        <v>3.3330000000000002</v>
      </c>
      <c r="E198">
        <v>0</v>
      </c>
      <c r="F198">
        <v>0</v>
      </c>
      <c r="G198">
        <v>0</v>
      </c>
      <c r="H198">
        <v>0</v>
      </c>
      <c r="I198">
        <v>7093</v>
      </c>
      <c r="J198">
        <v>0</v>
      </c>
      <c r="K198">
        <v>7093</v>
      </c>
      <c r="L198">
        <v>7093</v>
      </c>
      <c r="M198">
        <v>0</v>
      </c>
      <c r="N198" t="s">
        <v>2382</v>
      </c>
      <c r="O198">
        <v>0</v>
      </c>
      <c r="Q198">
        <v>63843.38433843384</v>
      </c>
      <c r="R198" t="s">
        <v>2383</v>
      </c>
      <c r="S198" t="s">
        <v>2384</v>
      </c>
      <c r="T198" t="s">
        <v>2591</v>
      </c>
      <c r="U198" t="s">
        <v>2592</v>
      </c>
      <c r="V198" t="s">
        <v>2596</v>
      </c>
    </row>
    <row r="199" spans="1:22" x14ac:dyDescent="0.4">
      <c r="A199" s="1">
        <v>197</v>
      </c>
      <c r="B199" t="s">
        <v>218</v>
      </c>
      <c r="C199" t="s">
        <v>1413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1906</v>
      </c>
      <c r="J199">
        <v>3402</v>
      </c>
      <c r="K199">
        <v>5309</v>
      </c>
      <c r="L199">
        <v>5308</v>
      </c>
      <c r="M199">
        <v>0</v>
      </c>
      <c r="N199" t="s">
        <v>2382</v>
      </c>
      <c r="O199">
        <v>0</v>
      </c>
      <c r="R199" t="s">
        <v>2383</v>
      </c>
      <c r="S199" t="s">
        <v>2384</v>
      </c>
      <c r="T199" t="s">
        <v>2591</v>
      </c>
      <c r="U199" t="s">
        <v>2591</v>
      </c>
      <c r="V199" t="s">
        <v>2596</v>
      </c>
    </row>
    <row r="200" spans="1:22" x14ac:dyDescent="0.4">
      <c r="A200" s="1">
        <v>198</v>
      </c>
      <c r="B200" t="s">
        <v>219</v>
      </c>
      <c r="C200" t="s">
        <v>1414</v>
      </c>
      <c r="D200">
        <v>0</v>
      </c>
      <c r="E200">
        <v>3811.2198417103941</v>
      </c>
      <c r="F200">
        <v>510</v>
      </c>
      <c r="G200">
        <v>0</v>
      </c>
      <c r="H200">
        <v>13.381542424252361</v>
      </c>
      <c r="I200">
        <v>6771</v>
      </c>
      <c r="J200">
        <v>0</v>
      </c>
      <c r="K200">
        <v>6772</v>
      </c>
      <c r="L200">
        <v>6771</v>
      </c>
      <c r="M200">
        <v>510</v>
      </c>
      <c r="N200">
        <v>1.7765965442080931</v>
      </c>
      <c r="O200">
        <v>72.857142857142861</v>
      </c>
      <c r="P200">
        <v>92.935294117647047</v>
      </c>
      <c r="R200">
        <v>92.949019607843127</v>
      </c>
      <c r="S200" t="s">
        <v>2392</v>
      </c>
      <c r="T200" t="s">
        <v>2592</v>
      </c>
      <c r="U200" t="s">
        <v>2591</v>
      </c>
      <c r="V200" t="s">
        <v>2594</v>
      </c>
    </row>
    <row r="201" spans="1:22" x14ac:dyDescent="0.4">
      <c r="A201" s="1">
        <v>199</v>
      </c>
      <c r="B201" t="s">
        <v>220</v>
      </c>
      <c r="C201" t="s">
        <v>1415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2382</v>
      </c>
      <c r="O201">
        <v>0</v>
      </c>
      <c r="R201" t="s">
        <v>2383</v>
      </c>
      <c r="S201" t="s">
        <v>2384</v>
      </c>
      <c r="T201" t="s">
        <v>2591</v>
      </c>
      <c r="U201" t="s">
        <v>2591</v>
      </c>
      <c r="V201" t="s">
        <v>2596</v>
      </c>
    </row>
    <row r="202" spans="1:22" x14ac:dyDescent="0.4">
      <c r="A202" s="1">
        <v>200</v>
      </c>
      <c r="B202" t="s">
        <v>221</v>
      </c>
      <c r="C202" t="s">
        <v>1416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3774</v>
      </c>
      <c r="J202">
        <v>0</v>
      </c>
      <c r="K202">
        <v>3774</v>
      </c>
      <c r="L202">
        <v>3774</v>
      </c>
      <c r="M202">
        <v>0</v>
      </c>
      <c r="N202" t="s">
        <v>2382</v>
      </c>
      <c r="O202">
        <v>0</v>
      </c>
      <c r="R202" t="s">
        <v>2383</v>
      </c>
      <c r="S202" t="s">
        <v>2384</v>
      </c>
      <c r="T202" t="s">
        <v>2591</v>
      </c>
      <c r="U202" t="s">
        <v>2591</v>
      </c>
      <c r="V202" t="s">
        <v>2596</v>
      </c>
    </row>
    <row r="203" spans="1:22" x14ac:dyDescent="0.4">
      <c r="A203" s="1">
        <v>201</v>
      </c>
      <c r="B203" t="s">
        <v>222</v>
      </c>
      <c r="C203" t="s">
        <v>1417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480</v>
      </c>
      <c r="J203">
        <v>401</v>
      </c>
      <c r="K203">
        <v>1277</v>
      </c>
      <c r="L203">
        <v>881</v>
      </c>
      <c r="M203">
        <v>0</v>
      </c>
      <c r="N203" t="s">
        <v>2382</v>
      </c>
      <c r="O203">
        <v>0</v>
      </c>
      <c r="R203" t="s">
        <v>2383</v>
      </c>
      <c r="S203" t="s">
        <v>2384</v>
      </c>
      <c r="T203" t="s">
        <v>2591</v>
      </c>
      <c r="U203" t="s">
        <v>2591</v>
      </c>
      <c r="V203" t="s">
        <v>2596</v>
      </c>
    </row>
    <row r="204" spans="1:22" x14ac:dyDescent="0.4">
      <c r="A204" s="1">
        <v>202</v>
      </c>
      <c r="B204" t="s">
        <v>223</v>
      </c>
      <c r="C204" t="s">
        <v>1418</v>
      </c>
      <c r="D204">
        <v>0</v>
      </c>
      <c r="E204">
        <v>0</v>
      </c>
      <c r="F204">
        <v>97</v>
      </c>
      <c r="G204">
        <v>0</v>
      </c>
      <c r="H204">
        <v>0</v>
      </c>
      <c r="I204">
        <v>3550</v>
      </c>
      <c r="J204">
        <v>0</v>
      </c>
      <c r="K204">
        <v>3911</v>
      </c>
      <c r="L204">
        <v>3550</v>
      </c>
      <c r="M204">
        <v>97</v>
      </c>
      <c r="N204" t="s">
        <v>2382</v>
      </c>
      <c r="O204">
        <v>13.857142857142859</v>
      </c>
      <c r="P204">
        <v>256.18556701030928</v>
      </c>
      <c r="R204">
        <v>282.23711340206182</v>
      </c>
      <c r="S204" t="s">
        <v>2393</v>
      </c>
      <c r="T204" t="s">
        <v>2592</v>
      </c>
      <c r="U204" t="s">
        <v>2591</v>
      </c>
      <c r="V204" t="s">
        <v>2594</v>
      </c>
    </row>
    <row r="205" spans="1:22" x14ac:dyDescent="0.4">
      <c r="A205" s="1">
        <v>203</v>
      </c>
      <c r="B205" t="s">
        <v>224</v>
      </c>
      <c r="C205" t="s">
        <v>1419</v>
      </c>
      <c r="D205">
        <v>0</v>
      </c>
      <c r="E205">
        <v>8.951407913454986</v>
      </c>
      <c r="F205">
        <v>3</v>
      </c>
      <c r="G205">
        <v>0</v>
      </c>
      <c r="H205">
        <v>33.514280982443637</v>
      </c>
      <c r="I205">
        <v>13068</v>
      </c>
      <c r="J205">
        <v>24397</v>
      </c>
      <c r="K205">
        <v>39304</v>
      </c>
      <c r="L205">
        <v>37465</v>
      </c>
      <c r="M205">
        <v>3</v>
      </c>
      <c r="N205">
        <v>4185.375123357504</v>
      </c>
      <c r="O205">
        <v>0.42857142857142849</v>
      </c>
      <c r="P205">
        <v>87418.333333333343</v>
      </c>
      <c r="R205">
        <v>91709.333333333343</v>
      </c>
      <c r="S205" t="s">
        <v>2394</v>
      </c>
      <c r="T205" t="s">
        <v>2592</v>
      </c>
      <c r="U205" t="s">
        <v>2591</v>
      </c>
      <c r="V205" t="s">
        <v>2594</v>
      </c>
    </row>
    <row r="206" spans="1:22" x14ac:dyDescent="0.4">
      <c r="A206" s="1">
        <v>204</v>
      </c>
      <c r="B206" t="s">
        <v>225</v>
      </c>
      <c r="C206" t="s">
        <v>1420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34555</v>
      </c>
      <c r="J206">
        <v>0</v>
      </c>
      <c r="K206">
        <v>34555</v>
      </c>
      <c r="L206">
        <v>34555</v>
      </c>
      <c r="M206">
        <v>0</v>
      </c>
      <c r="N206" t="s">
        <v>2382</v>
      </c>
      <c r="O206">
        <v>0</v>
      </c>
      <c r="R206" t="s">
        <v>2383</v>
      </c>
      <c r="S206" t="s">
        <v>2384</v>
      </c>
      <c r="T206" t="s">
        <v>2591</v>
      </c>
      <c r="U206" t="s">
        <v>2591</v>
      </c>
      <c r="V206" t="s">
        <v>2596</v>
      </c>
    </row>
    <row r="207" spans="1:22" x14ac:dyDescent="0.4">
      <c r="A207" s="1">
        <v>205</v>
      </c>
      <c r="B207" t="s">
        <v>226</v>
      </c>
      <c r="C207" t="s">
        <v>1421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6874</v>
      </c>
      <c r="J207">
        <v>0</v>
      </c>
      <c r="K207">
        <v>6874</v>
      </c>
      <c r="L207">
        <v>6874</v>
      </c>
      <c r="M207">
        <v>0</v>
      </c>
      <c r="N207" t="s">
        <v>2382</v>
      </c>
      <c r="O207">
        <v>0</v>
      </c>
      <c r="R207" t="s">
        <v>2383</v>
      </c>
      <c r="S207" t="s">
        <v>2384</v>
      </c>
      <c r="T207" t="s">
        <v>2591</v>
      </c>
      <c r="U207" t="s">
        <v>2591</v>
      </c>
      <c r="V207" t="s">
        <v>2596</v>
      </c>
    </row>
    <row r="208" spans="1:22" x14ac:dyDescent="0.4">
      <c r="A208" s="1">
        <v>206</v>
      </c>
      <c r="B208" t="s">
        <v>227</v>
      </c>
      <c r="C208" t="s">
        <v>1422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2382</v>
      </c>
      <c r="O208">
        <v>0</v>
      </c>
      <c r="R208" t="s">
        <v>2383</v>
      </c>
      <c r="S208" t="s">
        <v>2384</v>
      </c>
      <c r="T208" t="s">
        <v>2591</v>
      </c>
      <c r="U208" t="s">
        <v>2591</v>
      </c>
      <c r="V208" t="s">
        <v>2596</v>
      </c>
    </row>
    <row r="209" spans="1:22" x14ac:dyDescent="0.4">
      <c r="A209" s="1">
        <v>207</v>
      </c>
      <c r="B209" t="s">
        <v>228</v>
      </c>
      <c r="C209" t="s">
        <v>1423</v>
      </c>
      <c r="D209">
        <v>0</v>
      </c>
      <c r="E209">
        <v>4088.398193165438</v>
      </c>
      <c r="F209">
        <v>568</v>
      </c>
      <c r="G209">
        <v>0</v>
      </c>
      <c r="H209">
        <v>13.892971603145799</v>
      </c>
      <c r="I209">
        <v>80075</v>
      </c>
      <c r="J209">
        <v>0</v>
      </c>
      <c r="K209">
        <v>80099</v>
      </c>
      <c r="L209">
        <v>80075</v>
      </c>
      <c r="M209">
        <v>562</v>
      </c>
      <c r="N209">
        <v>19.585910231019358</v>
      </c>
      <c r="O209">
        <v>80.285714285714292</v>
      </c>
      <c r="P209">
        <v>997.37544483985755</v>
      </c>
      <c r="R209">
        <v>997.67437722419925</v>
      </c>
      <c r="S209" t="s">
        <v>2395</v>
      </c>
      <c r="T209" t="s">
        <v>2592</v>
      </c>
      <c r="U209" t="s">
        <v>2591</v>
      </c>
      <c r="V209" t="s">
        <v>2594</v>
      </c>
    </row>
    <row r="210" spans="1:22" x14ac:dyDescent="0.4">
      <c r="A210" s="1">
        <v>208</v>
      </c>
      <c r="B210" t="s">
        <v>229</v>
      </c>
      <c r="C210" t="s">
        <v>1424</v>
      </c>
      <c r="D210">
        <v>0</v>
      </c>
      <c r="E210">
        <v>3068.392480271179</v>
      </c>
      <c r="F210">
        <v>3518</v>
      </c>
      <c r="G210">
        <v>0</v>
      </c>
      <c r="H210">
        <v>114.6528686476602</v>
      </c>
      <c r="I210">
        <v>20980</v>
      </c>
      <c r="J210">
        <v>32898</v>
      </c>
      <c r="K210">
        <v>54410</v>
      </c>
      <c r="L210">
        <v>53878</v>
      </c>
      <c r="M210">
        <v>3513</v>
      </c>
      <c r="N210">
        <v>17.55903142978579</v>
      </c>
      <c r="O210">
        <v>501.85714285714278</v>
      </c>
      <c r="P210">
        <v>107.35724452035301</v>
      </c>
      <c r="R210">
        <v>108.4173071448904</v>
      </c>
      <c r="S210" t="s">
        <v>2396</v>
      </c>
      <c r="T210" t="s">
        <v>2592</v>
      </c>
      <c r="U210" t="s">
        <v>2591</v>
      </c>
      <c r="V210" t="s">
        <v>2594</v>
      </c>
    </row>
    <row r="211" spans="1:22" x14ac:dyDescent="0.4">
      <c r="A211" s="1">
        <v>209</v>
      </c>
      <c r="B211" t="s">
        <v>230</v>
      </c>
      <c r="C211" t="s">
        <v>1425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1555</v>
      </c>
      <c r="J211">
        <v>0</v>
      </c>
      <c r="K211">
        <v>1555</v>
      </c>
      <c r="L211">
        <v>1555</v>
      </c>
      <c r="M211">
        <v>0</v>
      </c>
      <c r="N211" t="s">
        <v>2382</v>
      </c>
      <c r="O211">
        <v>0</v>
      </c>
      <c r="R211" t="s">
        <v>2383</v>
      </c>
      <c r="S211" t="s">
        <v>2384</v>
      </c>
      <c r="T211" t="s">
        <v>2591</v>
      </c>
      <c r="U211" t="s">
        <v>2591</v>
      </c>
      <c r="V211" t="s">
        <v>2596</v>
      </c>
    </row>
    <row r="212" spans="1:22" x14ac:dyDescent="0.4">
      <c r="A212" s="1">
        <v>210</v>
      </c>
      <c r="B212" t="s">
        <v>231</v>
      </c>
      <c r="C212" t="s">
        <v>1426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4333</v>
      </c>
      <c r="J212">
        <v>0</v>
      </c>
      <c r="K212">
        <v>4333</v>
      </c>
      <c r="L212">
        <v>4333</v>
      </c>
      <c r="M212">
        <v>0</v>
      </c>
      <c r="N212" t="s">
        <v>2382</v>
      </c>
      <c r="O212">
        <v>0</v>
      </c>
      <c r="R212" t="s">
        <v>2383</v>
      </c>
      <c r="S212" t="s">
        <v>2384</v>
      </c>
      <c r="T212" t="s">
        <v>2591</v>
      </c>
      <c r="U212" t="s">
        <v>2591</v>
      </c>
      <c r="V212" t="s">
        <v>2596</v>
      </c>
    </row>
    <row r="213" spans="1:22" x14ac:dyDescent="0.4">
      <c r="A213" s="1">
        <v>211</v>
      </c>
      <c r="B213" t="s">
        <v>232</v>
      </c>
      <c r="C213" t="s">
        <v>1427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2382</v>
      </c>
      <c r="O213">
        <v>0</v>
      </c>
      <c r="R213" t="s">
        <v>2383</v>
      </c>
      <c r="S213" t="s">
        <v>2384</v>
      </c>
      <c r="T213" t="s">
        <v>2591</v>
      </c>
      <c r="U213" t="s">
        <v>2591</v>
      </c>
      <c r="V213" t="s">
        <v>2596</v>
      </c>
    </row>
    <row r="214" spans="1:22" x14ac:dyDescent="0.4">
      <c r="A214" s="1">
        <v>212</v>
      </c>
      <c r="B214" t="s">
        <v>233</v>
      </c>
      <c r="C214" t="s">
        <v>1428</v>
      </c>
      <c r="D214">
        <v>0</v>
      </c>
      <c r="E214">
        <v>3842.8974537343211</v>
      </c>
      <c r="F214">
        <v>588</v>
      </c>
      <c r="G214">
        <v>0</v>
      </c>
      <c r="H214">
        <v>15.30095473738476</v>
      </c>
      <c r="I214">
        <v>11563</v>
      </c>
      <c r="J214">
        <v>22643</v>
      </c>
      <c r="K214">
        <v>34220</v>
      </c>
      <c r="L214">
        <v>34206</v>
      </c>
      <c r="M214">
        <v>588</v>
      </c>
      <c r="N214">
        <v>8.9010962201867887</v>
      </c>
      <c r="O214">
        <v>84</v>
      </c>
      <c r="P214">
        <v>407.21428571428572</v>
      </c>
      <c r="R214">
        <v>407.38095238095241</v>
      </c>
      <c r="S214" t="s">
        <v>2397</v>
      </c>
      <c r="T214" t="s">
        <v>2592</v>
      </c>
      <c r="U214" t="s">
        <v>2591</v>
      </c>
      <c r="V214" t="s">
        <v>2594</v>
      </c>
    </row>
    <row r="215" spans="1:22" x14ac:dyDescent="0.4">
      <c r="A215" s="1">
        <v>213</v>
      </c>
      <c r="B215" t="s">
        <v>234</v>
      </c>
      <c r="C215" t="s">
        <v>1429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2382</v>
      </c>
      <c r="O215">
        <v>0</v>
      </c>
      <c r="R215" t="s">
        <v>2383</v>
      </c>
      <c r="S215" t="s">
        <v>2384</v>
      </c>
      <c r="T215" t="s">
        <v>2591</v>
      </c>
      <c r="U215" t="s">
        <v>2591</v>
      </c>
      <c r="V215" t="s">
        <v>2596</v>
      </c>
    </row>
    <row r="216" spans="1:22" x14ac:dyDescent="0.4">
      <c r="A216" s="1">
        <v>214</v>
      </c>
      <c r="B216" t="s">
        <v>235</v>
      </c>
      <c r="C216" t="s">
        <v>1430</v>
      </c>
      <c r="D216">
        <v>0</v>
      </c>
      <c r="E216">
        <v>1000</v>
      </c>
      <c r="F216">
        <v>0</v>
      </c>
      <c r="G216">
        <v>0</v>
      </c>
      <c r="H216">
        <v>0</v>
      </c>
      <c r="I216">
        <v>10050</v>
      </c>
      <c r="J216">
        <v>0</v>
      </c>
      <c r="K216">
        <v>10050</v>
      </c>
      <c r="L216">
        <v>10050</v>
      </c>
      <c r="M216">
        <v>0</v>
      </c>
      <c r="N216">
        <v>10.050000000000001</v>
      </c>
      <c r="O216">
        <v>0</v>
      </c>
      <c r="R216" t="s">
        <v>2383</v>
      </c>
      <c r="S216" t="s">
        <v>2384</v>
      </c>
      <c r="T216" t="s">
        <v>2591</v>
      </c>
      <c r="U216" t="s">
        <v>2591</v>
      </c>
      <c r="V216" t="s">
        <v>2596</v>
      </c>
    </row>
    <row r="217" spans="1:22" x14ac:dyDescent="0.4">
      <c r="A217" s="1">
        <v>215</v>
      </c>
      <c r="B217" t="s">
        <v>236</v>
      </c>
      <c r="C217" t="s">
        <v>1431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2382</v>
      </c>
      <c r="O217">
        <v>0</v>
      </c>
      <c r="R217" t="s">
        <v>2383</v>
      </c>
      <c r="S217" t="s">
        <v>2384</v>
      </c>
      <c r="T217" t="s">
        <v>2591</v>
      </c>
      <c r="U217" t="s">
        <v>2591</v>
      </c>
      <c r="V217" t="s">
        <v>2596</v>
      </c>
    </row>
    <row r="218" spans="1:22" x14ac:dyDescent="0.4">
      <c r="A218" s="1">
        <v>216</v>
      </c>
      <c r="B218" t="s">
        <v>237</v>
      </c>
      <c r="C218" t="s">
        <v>1432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2382</v>
      </c>
      <c r="O218">
        <v>0</v>
      </c>
      <c r="R218" t="s">
        <v>2383</v>
      </c>
      <c r="S218" t="s">
        <v>2384</v>
      </c>
      <c r="T218" t="s">
        <v>2591</v>
      </c>
      <c r="U218" t="s">
        <v>2591</v>
      </c>
      <c r="V218" t="s">
        <v>2596</v>
      </c>
    </row>
    <row r="219" spans="1:22" x14ac:dyDescent="0.4">
      <c r="A219" s="1">
        <v>217</v>
      </c>
      <c r="B219" t="s">
        <v>238</v>
      </c>
      <c r="C219" t="s">
        <v>1433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2382</v>
      </c>
      <c r="O219">
        <v>0</v>
      </c>
      <c r="R219" t="s">
        <v>2383</v>
      </c>
      <c r="S219" t="s">
        <v>2384</v>
      </c>
      <c r="T219" t="s">
        <v>2591</v>
      </c>
      <c r="U219" t="s">
        <v>2591</v>
      </c>
      <c r="V219" t="s">
        <v>2596</v>
      </c>
    </row>
    <row r="220" spans="1:22" x14ac:dyDescent="0.4">
      <c r="A220" s="1">
        <v>218</v>
      </c>
      <c r="B220" t="s">
        <v>239</v>
      </c>
      <c r="C220" t="s">
        <v>1434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2382</v>
      </c>
      <c r="O220">
        <v>0</v>
      </c>
      <c r="R220" t="s">
        <v>2383</v>
      </c>
      <c r="S220" t="s">
        <v>2384</v>
      </c>
      <c r="T220" t="s">
        <v>2591</v>
      </c>
      <c r="U220" t="s">
        <v>2591</v>
      </c>
      <c r="V220" t="s">
        <v>2596</v>
      </c>
    </row>
    <row r="221" spans="1:22" x14ac:dyDescent="0.4">
      <c r="A221" s="1">
        <v>219</v>
      </c>
      <c r="B221" t="s">
        <v>240</v>
      </c>
      <c r="C221" t="s">
        <v>1435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2382</v>
      </c>
      <c r="O221">
        <v>0</v>
      </c>
      <c r="R221" t="s">
        <v>2383</v>
      </c>
      <c r="S221" t="s">
        <v>2384</v>
      </c>
      <c r="T221" t="s">
        <v>2591</v>
      </c>
      <c r="U221" t="s">
        <v>2591</v>
      </c>
      <c r="V221" t="s">
        <v>2596</v>
      </c>
    </row>
    <row r="222" spans="1:22" x14ac:dyDescent="0.4">
      <c r="A222" s="1">
        <v>220</v>
      </c>
      <c r="B222" t="s">
        <v>241</v>
      </c>
      <c r="C222" t="s">
        <v>1436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2382</v>
      </c>
      <c r="O222">
        <v>0</v>
      </c>
      <c r="R222" t="s">
        <v>2383</v>
      </c>
      <c r="S222" t="s">
        <v>2384</v>
      </c>
      <c r="T222" t="s">
        <v>2591</v>
      </c>
      <c r="U222" t="s">
        <v>2591</v>
      </c>
      <c r="V222" t="s">
        <v>2596</v>
      </c>
    </row>
    <row r="223" spans="1:22" x14ac:dyDescent="0.4">
      <c r="A223" s="1">
        <v>221</v>
      </c>
      <c r="B223" t="s">
        <v>242</v>
      </c>
      <c r="C223" t="s">
        <v>1437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2382</v>
      </c>
      <c r="O223">
        <v>0</v>
      </c>
      <c r="R223" t="s">
        <v>2383</v>
      </c>
      <c r="S223" t="s">
        <v>2384</v>
      </c>
      <c r="T223" t="s">
        <v>2591</v>
      </c>
      <c r="U223" t="s">
        <v>2591</v>
      </c>
      <c r="V223" t="s">
        <v>2596</v>
      </c>
    </row>
    <row r="224" spans="1:22" x14ac:dyDescent="0.4">
      <c r="A224" s="1">
        <v>222</v>
      </c>
      <c r="B224" t="s">
        <v>243</v>
      </c>
      <c r="C224" t="s">
        <v>1438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700</v>
      </c>
      <c r="J224">
        <v>0</v>
      </c>
      <c r="K224">
        <v>700</v>
      </c>
      <c r="L224">
        <v>700</v>
      </c>
      <c r="M224">
        <v>0</v>
      </c>
      <c r="N224" t="s">
        <v>2382</v>
      </c>
      <c r="O224">
        <v>0</v>
      </c>
      <c r="R224" t="s">
        <v>2383</v>
      </c>
      <c r="S224" t="s">
        <v>2384</v>
      </c>
      <c r="T224" t="s">
        <v>2591</v>
      </c>
      <c r="U224" t="s">
        <v>2591</v>
      </c>
      <c r="V224" t="s">
        <v>2596</v>
      </c>
    </row>
    <row r="225" spans="1:22" x14ac:dyDescent="0.4">
      <c r="A225" s="1">
        <v>223</v>
      </c>
      <c r="B225" t="s">
        <v>244</v>
      </c>
      <c r="C225" t="s">
        <v>1439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21</v>
      </c>
      <c r="J225">
        <v>0</v>
      </c>
      <c r="K225">
        <v>21</v>
      </c>
      <c r="L225">
        <v>21</v>
      </c>
      <c r="M225">
        <v>0</v>
      </c>
      <c r="N225" t="s">
        <v>2382</v>
      </c>
      <c r="O225">
        <v>0</v>
      </c>
      <c r="R225" t="s">
        <v>2383</v>
      </c>
      <c r="S225" t="s">
        <v>2384</v>
      </c>
      <c r="T225" t="s">
        <v>2591</v>
      </c>
      <c r="U225" t="s">
        <v>2591</v>
      </c>
      <c r="V225" t="s">
        <v>2596</v>
      </c>
    </row>
    <row r="226" spans="1:22" x14ac:dyDescent="0.4">
      <c r="A226" s="1">
        <v>224</v>
      </c>
      <c r="B226" t="s">
        <v>245</v>
      </c>
      <c r="C226" t="s">
        <v>1440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0</v>
      </c>
      <c r="K226">
        <v>600</v>
      </c>
      <c r="L226">
        <v>600</v>
      </c>
      <c r="M226">
        <v>0</v>
      </c>
      <c r="N226" t="s">
        <v>2382</v>
      </c>
      <c r="O226">
        <v>0</v>
      </c>
      <c r="R226" t="s">
        <v>2383</v>
      </c>
      <c r="S226" t="s">
        <v>2384</v>
      </c>
      <c r="T226" t="s">
        <v>2591</v>
      </c>
      <c r="U226" t="s">
        <v>2591</v>
      </c>
      <c r="V226" t="s">
        <v>2596</v>
      </c>
    </row>
    <row r="227" spans="1:22" x14ac:dyDescent="0.4">
      <c r="A227" s="1">
        <v>225</v>
      </c>
      <c r="B227" t="s">
        <v>246</v>
      </c>
      <c r="C227" t="s">
        <v>1441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700</v>
      </c>
      <c r="J227">
        <v>0</v>
      </c>
      <c r="K227">
        <v>700</v>
      </c>
      <c r="L227">
        <v>700</v>
      </c>
      <c r="M227">
        <v>0</v>
      </c>
      <c r="N227" t="s">
        <v>2382</v>
      </c>
      <c r="O227">
        <v>0</v>
      </c>
      <c r="R227" t="s">
        <v>2383</v>
      </c>
      <c r="S227" t="s">
        <v>2384</v>
      </c>
      <c r="T227" t="s">
        <v>2591</v>
      </c>
      <c r="U227" t="s">
        <v>2591</v>
      </c>
      <c r="V227" t="s">
        <v>2596</v>
      </c>
    </row>
    <row r="228" spans="1:22" x14ac:dyDescent="0.4">
      <c r="A228" s="1">
        <v>226</v>
      </c>
      <c r="B228" t="s">
        <v>247</v>
      </c>
      <c r="C228" t="s">
        <v>1442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250</v>
      </c>
      <c r="J228">
        <v>0</v>
      </c>
      <c r="K228">
        <v>250</v>
      </c>
      <c r="L228">
        <v>250</v>
      </c>
      <c r="M228">
        <v>0</v>
      </c>
      <c r="N228" t="s">
        <v>2382</v>
      </c>
      <c r="O228">
        <v>0</v>
      </c>
      <c r="R228" t="s">
        <v>2383</v>
      </c>
      <c r="S228" t="s">
        <v>2384</v>
      </c>
      <c r="T228" t="s">
        <v>2591</v>
      </c>
      <c r="U228" t="s">
        <v>2591</v>
      </c>
      <c r="V228" t="s">
        <v>2596</v>
      </c>
    </row>
    <row r="229" spans="1:22" x14ac:dyDescent="0.4">
      <c r="A229" s="1">
        <v>227</v>
      </c>
      <c r="B229" t="s">
        <v>248</v>
      </c>
      <c r="C229" t="s">
        <v>1443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600</v>
      </c>
      <c r="J229">
        <v>0</v>
      </c>
      <c r="K229">
        <v>600</v>
      </c>
      <c r="L229">
        <v>600</v>
      </c>
      <c r="M229">
        <v>0</v>
      </c>
      <c r="N229" t="s">
        <v>2382</v>
      </c>
      <c r="O229">
        <v>0</v>
      </c>
      <c r="R229" t="s">
        <v>2383</v>
      </c>
      <c r="S229" t="s">
        <v>2384</v>
      </c>
      <c r="T229" t="s">
        <v>2591</v>
      </c>
      <c r="U229" t="s">
        <v>2591</v>
      </c>
      <c r="V229" t="s">
        <v>2596</v>
      </c>
    </row>
    <row r="230" spans="1:22" x14ac:dyDescent="0.4">
      <c r="A230" s="1">
        <v>228</v>
      </c>
      <c r="B230" t="s">
        <v>249</v>
      </c>
      <c r="C230" t="s">
        <v>1444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 t="s">
        <v>2382</v>
      </c>
      <c r="O230">
        <v>0</v>
      </c>
      <c r="R230" t="s">
        <v>2383</v>
      </c>
      <c r="S230" t="s">
        <v>2384</v>
      </c>
      <c r="T230" t="s">
        <v>2591</v>
      </c>
      <c r="U230" t="s">
        <v>2591</v>
      </c>
      <c r="V230" t="s">
        <v>2596</v>
      </c>
    </row>
    <row r="231" spans="1:22" x14ac:dyDescent="0.4">
      <c r="A231" s="1">
        <v>229</v>
      </c>
      <c r="B231" t="s">
        <v>250</v>
      </c>
      <c r="C231" t="s">
        <v>1445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24077</v>
      </c>
      <c r="J231">
        <v>0</v>
      </c>
      <c r="K231">
        <v>24077</v>
      </c>
      <c r="L231">
        <v>24077</v>
      </c>
      <c r="M231">
        <v>0</v>
      </c>
      <c r="N231" t="s">
        <v>2382</v>
      </c>
      <c r="O231">
        <v>0</v>
      </c>
      <c r="R231" t="s">
        <v>2383</v>
      </c>
      <c r="S231" t="s">
        <v>2384</v>
      </c>
      <c r="T231" t="s">
        <v>2591</v>
      </c>
      <c r="U231" t="s">
        <v>2591</v>
      </c>
      <c r="V231" t="s">
        <v>2596</v>
      </c>
    </row>
    <row r="232" spans="1:22" x14ac:dyDescent="0.4">
      <c r="A232" s="1">
        <v>230</v>
      </c>
      <c r="B232" t="s">
        <v>251</v>
      </c>
      <c r="C232" t="s">
        <v>1446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2382</v>
      </c>
      <c r="O232">
        <v>0</v>
      </c>
      <c r="R232" t="s">
        <v>2383</v>
      </c>
      <c r="S232" t="s">
        <v>2384</v>
      </c>
      <c r="T232" t="s">
        <v>2591</v>
      </c>
      <c r="U232" t="s">
        <v>2591</v>
      </c>
      <c r="V232" t="s">
        <v>2596</v>
      </c>
    </row>
    <row r="233" spans="1:22" x14ac:dyDescent="0.4">
      <c r="A233" s="1">
        <v>231</v>
      </c>
      <c r="B233" t="s">
        <v>252</v>
      </c>
      <c r="C233" t="s">
        <v>1447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2382</v>
      </c>
      <c r="O233">
        <v>0</v>
      </c>
      <c r="R233" t="s">
        <v>2383</v>
      </c>
      <c r="S233" t="s">
        <v>2384</v>
      </c>
      <c r="T233" t="s">
        <v>2591</v>
      </c>
      <c r="U233" t="s">
        <v>2591</v>
      </c>
      <c r="V233" t="s">
        <v>2596</v>
      </c>
    </row>
    <row r="234" spans="1:22" x14ac:dyDescent="0.4">
      <c r="A234" s="1">
        <v>232</v>
      </c>
      <c r="B234" t="s">
        <v>253</v>
      </c>
      <c r="C234" t="s">
        <v>1448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2382</v>
      </c>
      <c r="O234">
        <v>0</v>
      </c>
      <c r="R234" t="s">
        <v>2383</v>
      </c>
      <c r="S234" t="s">
        <v>2384</v>
      </c>
      <c r="T234" t="s">
        <v>2591</v>
      </c>
      <c r="U234" t="s">
        <v>2591</v>
      </c>
      <c r="V234" t="s">
        <v>2596</v>
      </c>
    </row>
    <row r="235" spans="1:22" x14ac:dyDescent="0.4">
      <c r="A235" s="1">
        <v>233</v>
      </c>
      <c r="B235" t="s">
        <v>254</v>
      </c>
      <c r="C235" t="s">
        <v>1449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2382</v>
      </c>
      <c r="O235">
        <v>0</v>
      </c>
      <c r="R235" t="s">
        <v>2383</v>
      </c>
      <c r="S235" t="s">
        <v>2384</v>
      </c>
      <c r="T235" t="s">
        <v>2591</v>
      </c>
      <c r="U235" t="s">
        <v>2591</v>
      </c>
      <c r="V235" t="s">
        <v>2596</v>
      </c>
    </row>
    <row r="236" spans="1:22" x14ac:dyDescent="0.4">
      <c r="A236" s="1">
        <v>234</v>
      </c>
      <c r="B236" t="s">
        <v>255</v>
      </c>
      <c r="C236" t="s">
        <v>1450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2382</v>
      </c>
      <c r="O236">
        <v>0</v>
      </c>
      <c r="R236" t="s">
        <v>2383</v>
      </c>
      <c r="S236" t="s">
        <v>2384</v>
      </c>
      <c r="T236" t="s">
        <v>2591</v>
      </c>
      <c r="U236" t="s">
        <v>2591</v>
      </c>
      <c r="V236" t="s">
        <v>2596</v>
      </c>
    </row>
    <row r="237" spans="1:22" x14ac:dyDescent="0.4">
      <c r="A237" s="1">
        <v>235</v>
      </c>
      <c r="B237" t="s">
        <v>256</v>
      </c>
      <c r="C237" t="s">
        <v>1451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2382</v>
      </c>
      <c r="O237">
        <v>0</v>
      </c>
      <c r="R237" t="s">
        <v>2383</v>
      </c>
      <c r="S237" t="s">
        <v>2384</v>
      </c>
      <c r="T237" t="s">
        <v>2591</v>
      </c>
      <c r="U237" t="s">
        <v>2591</v>
      </c>
      <c r="V237" t="s">
        <v>2596</v>
      </c>
    </row>
    <row r="238" spans="1:22" x14ac:dyDescent="0.4">
      <c r="A238" s="1">
        <v>236</v>
      </c>
      <c r="B238" t="s">
        <v>257</v>
      </c>
      <c r="C238" t="s">
        <v>1452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2382</v>
      </c>
      <c r="O238">
        <v>0</v>
      </c>
      <c r="R238" t="s">
        <v>2383</v>
      </c>
      <c r="S238" t="s">
        <v>2384</v>
      </c>
      <c r="T238" t="s">
        <v>2591</v>
      </c>
      <c r="U238" t="s">
        <v>2591</v>
      </c>
      <c r="V238" t="s">
        <v>2596</v>
      </c>
    </row>
    <row r="239" spans="1:22" x14ac:dyDescent="0.4">
      <c r="A239" s="1">
        <v>237</v>
      </c>
      <c r="B239" t="s">
        <v>258</v>
      </c>
      <c r="C239" t="s">
        <v>1453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2382</v>
      </c>
      <c r="O239">
        <v>0</v>
      </c>
      <c r="R239" t="s">
        <v>2383</v>
      </c>
      <c r="S239" t="s">
        <v>2384</v>
      </c>
      <c r="T239" t="s">
        <v>2591</v>
      </c>
      <c r="U239" t="s">
        <v>2591</v>
      </c>
      <c r="V239" t="s">
        <v>2596</v>
      </c>
    </row>
    <row r="240" spans="1:22" x14ac:dyDescent="0.4">
      <c r="A240" s="1">
        <v>238</v>
      </c>
      <c r="B240" t="s">
        <v>259</v>
      </c>
      <c r="C240" t="s">
        <v>1454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2382</v>
      </c>
      <c r="O240">
        <v>0</v>
      </c>
      <c r="R240" t="s">
        <v>2383</v>
      </c>
      <c r="S240" t="s">
        <v>2384</v>
      </c>
      <c r="T240" t="s">
        <v>2591</v>
      </c>
      <c r="U240" t="s">
        <v>2591</v>
      </c>
      <c r="V240" t="s">
        <v>2596</v>
      </c>
    </row>
    <row r="241" spans="1:22" x14ac:dyDescent="0.4">
      <c r="A241" s="1">
        <v>239</v>
      </c>
      <c r="B241" t="s">
        <v>260</v>
      </c>
      <c r="C241" t="s">
        <v>1455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2382</v>
      </c>
      <c r="O241">
        <v>0</v>
      </c>
      <c r="R241" t="s">
        <v>2383</v>
      </c>
      <c r="S241" t="s">
        <v>2384</v>
      </c>
      <c r="T241" t="s">
        <v>2591</v>
      </c>
      <c r="U241" t="s">
        <v>2591</v>
      </c>
      <c r="V241" t="s">
        <v>2596</v>
      </c>
    </row>
    <row r="242" spans="1:22" x14ac:dyDescent="0.4">
      <c r="A242" s="1">
        <v>240</v>
      </c>
      <c r="B242" t="s">
        <v>261</v>
      </c>
      <c r="C242" t="s">
        <v>1456</v>
      </c>
      <c r="D242">
        <v>0</v>
      </c>
      <c r="E242">
        <v>4.9549235528130584</v>
      </c>
      <c r="F242">
        <v>0</v>
      </c>
      <c r="G242">
        <v>0</v>
      </c>
      <c r="H242">
        <v>0</v>
      </c>
      <c r="I242">
        <v>90</v>
      </c>
      <c r="J242">
        <v>0</v>
      </c>
      <c r="K242">
        <v>91</v>
      </c>
      <c r="L242">
        <v>90</v>
      </c>
      <c r="M242">
        <v>2</v>
      </c>
      <c r="N242">
        <v>18.163751476832442</v>
      </c>
      <c r="O242">
        <v>0.2857142857142857</v>
      </c>
      <c r="P242">
        <v>315</v>
      </c>
      <c r="R242">
        <v>318.5</v>
      </c>
      <c r="S242" t="s">
        <v>2398</v>
      </c>
      <c r="T242" t="s">
        <v>2592</v>
      </c>
      <c r="U242" t="s">
        <v>2591</v>
      </c>
      <c r="V242" t="s">
        <v>2594</v>
      </c>
    </row>
    <row r="243" spans="1:22" x14ac:dyDescent="0.4">
      <c r="A243" s="1">
        <v>241</v>
      </c>
      <c r="B243" t="s">
        <v>262</v>
      </c>
      <c r="C243" t="s">
        <v>1457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2382</v>
      </c>
      <c r="O243">
        <v>0</v>
      </c>
      <c r="R243" t="s">
        <v>2383</v>
      </c>
      <c r="S243" t="s">
        <v>2384</v>
      </c>
      <c r="T243" t="s">
        <v>2591</v>
      </c>
      <c r="U243" t="s">
        <v>2591</v>
      </c>
      <c r="V243" t="s">
        <v>2596</v>
      </c>
    </row>
    <row r="244" spans="1:22" x14ac:dyDescent="0.4">
      <c r="A244" s="1">
        <v>242</v>
      </c>
      <c r="B244" t="s">
        <v>263</v>
      </c>
      <c r="C244" t="s">
        <v>1458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2382</v>
      </c>
      <c r="O244">
        <v>0</v>
      </c>
      <c r="R244" t="s">
        <v>2383</v>
      </c>
      <c r="S244" t="s">
        <v>2384</v>
      </c>
      <c r="T244" t="s">
        <v>2591</v>
      </c>
      <c r="U244" t="s">
        <v>2591</v>
      </c>
      <c r="V244" t="s">
        <v>2596</v>
      </c>
    </row>
    <row r="245" spans="1:22" x14ac:dyDescent="0.4">
      <c r="A245" s="1">
        <v>243</v>
      </c>
      <c r="B245" t="s">
        <v>264</v>
      </c>
      <c r="C245" t="s">
        <v>1459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2382</v>
      </c>
      <c r="O245">
        <v>0</v>
      </c>
      <c r="R245" t="s">
        <v>2383</v>
      </c>
      <c r="S245" t="s">
        <v>2384</v>
      </c>
      <c r="T245" t="s">
        <v>2591</v>
      </c>
      <c r="U245" t="s">
        <v>2591</v>
      </c>
      <c r="V245" t="s">
        <v>2596</v>
      </c>
    </row>
    <row r="246" spans="1:22" x14ac:dyDescent="0.4">
      <c r="A246" s="1">
        <v>244</v>
      </c>
      <c r="B246" t="s">
        <v>265</v>
      </c>
      <c r="C246" t="s">
        <v>1460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</v>
      </c>
      <c r="J246">
        <v>0</v>
      </c>
      <c r="K246">
        <v>10</v>
      </c>
      <c r="L246">
        <v>10</v>
      </c>
      <c r="M246">
        <v>0</v>
      </c>
      <c r="N246" t="s">
        <v>2382</v>
      </c>
      <c r="O246">
        <v>0</v>
      </c>
      <c r="R246" t="s">
        <v>2383</v>
      </c>
      <c r="S246" t="s">
        <v>2384</v>
      </c>
      <c r="T246" t="s">
        <v>2591</v>
      </c>
      <c r="U246" t="s">
        <v>2591</v>
      </c>
      <c r="V246" t="s">
        <v>2596</v>
      </c>
    </row>
    <row r="247" spans="1:22" x14ac:dyDescent="0.4">
      <c r="A247" s="1">
        <v>245</v>
      </c>
      <c r="B247" t="s">
        <v>266</v>
      </c>
      <c r="C247" t="s">
        <v>1461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 t="s">
        <v>2382</v>
      </c>
      <c r="O247">
        <v>0</v>
      </c>
      <c r="R247" t="s">
        <v>2383</v>
      </c>
      <c r="S247" t="s">
        <v>2384</v>
      </c>
      <c r="T247" t="s">
        <v>2591</v>
      </c>
      <c r="U247" t="s">
        <v>2591</v>
      </c>
      <c r="V247" t="s">
        <v>2596</v>
      </c>
    </row>
    <row r="248" spans="1:22" x14ac:dyDescent="0.4">
      <c r="A248" s="1">
        <v>246</v>
      </c>
      <c r="B248" t="s">
        <v>267</v>
      </c>
      <c r="C248" t="s">
        <v>1462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2382</v>
      </c>
      <c r="O248">
        <v>0</v>
      </c>
      <c r="R248" t="s">
        <v>2383</v>
      </c>
      <c r="S248" t="s">
        <v>2384</v>
      </c>
      <c r="T248" t="s">
        <v>2591</v>
      </c>
      <c r="U248" t="s">
        <v>2591</v>
      </c>
      <c r="V248" t="s">
        <v>2596</v>
      </c>
    </row>
    <row r="249" spans="1:22" x14ac:dyDescent="0.4">
      <c r="A249" s="1">
        <v>247</v>
      </c>
      <c r="B249" t="s">
        <v>268</v>
      </c>
      <c r="C249" t="s">
        <v>1463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2382</v>
      </c>
      <c r="O249">
        <v>0</v>
      </c>
      <c r="R249" t="s">
        <v>2383</v>
      </c>
      <c r="S249" t="s">
        <v>2384</v>
      </c>
      <c r="T249" t="s">
        <v>2591</v>
      </c>
      <c r="U249" t="s">
        <v>2591</v>
      </c>
      <c r="V249" t="s">
        <v>2596</v>
      </c>
    </row>
    <row r="250" spans="1:22" x14ac:dyDescent="0.4">
      <c r="A250" s="1">
        <v>248</v>
      </c>
      <c r="B250" t="s">
        <v>269</v>
      </c>
      <c r="C250" t="s">
        <v>1464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  <c r="N250" t="s">
        <v>2382</v>
      </c>
      <c r="O250">
        <v>0</v>
      </c>
      <c r="R250" t="s">
        <v>2383</v>
      </c>
      <c r="S250" t="s">
        <v>2384</v>
      </c>
      <c r="T250" t="s">
        <v>2591</v>
      </c>
      <c r="U250" t="s">
        <v>2591</v>
      </c>
      <c r="V250" t="s">
        <v>2596</v>
      </c>
    </row>
    <row r="251" spans="1:22" x14ac:dyDescent="0.4">
      <c r="A251" s="1">
        <v>249</v>
      </c>
      <c r="B251" t="s">
        <v>270</v>
      </c>
      <c r="C251" t="s">
        <v>1465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1949</v>
      </c>
      <c r="J251">
        <v>0</v>
      </c>
      <c r="K251">
        <v>1949</v>
      </c>
      <c r="L251">
        <v>1949</v>
      </c>
      <c r="M251">
        <v>21</v>
      </c>
      <c r="N251" t="s">
        <v>2382</v>
      </c>
      <c r="O251">
        <v>3</v>
      </c>
      <c r="P251">
        <v>649.66666666666663</v>
      </c>
      <c r="R251">
        <v>649.66666666666663</v>
      </c>
      <c r="S251" t="s">
        <v>2399</v>
      </c>
      <c r="T251" t="s">
        <v>2592</v>
      </c>
      <c r="U251" t="s">
        <v>2591</v>
      </c>
      <c r="V251" t="s">
        <v>2594</v>
      </c>
    </row>
    <row r="252" spans="1:22" x14ac:dyDescent="0.4">
      <c r="A252" s="1">
        <v>250</v>
      </c>
      <c r="B252" t="s">
        <v>271</v>
      </c>
      <c r="C252" t="s">
        <v>1466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0</v>
      </c>
      <c r="K252">
        <v>3</v>
      </c>
      <c r="L252">
        <v>3</v>
      </c>
      <c r="M252">
        <v>0</v>
      </c>
      <c r="N252" t="s">
        <v>2382</v>
      </c>
      <c r="O252">
        <v>0</v>
      </c>
      <c r="R252" t="s">
        <v>2383</v>
      </c>
      <c r="S252" t="s">
        <v>2384</v>
      </c>
      <c r="T252" t="s">
        <v>2591</v>
      </c>
      <c r="U252" t="s">
        <v>2591</v>
      </c>
      <c r="V252" t="s">
        <v>2596</v>
      </c>
    </row>
    <row r="253" spans="1:22" x14ac:dyDescent="0.4">
      <c r="A253" s="1">
        <v>251</v>
      </c>
      <c r="B253" t="s">
        <v>272</v>
      </c>
      <c r="C253" t="s">
        <v>1467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1462</v>
      </c>
      <c r="J253">
        <v>0</v>
      </c>
      <c r="K253">
        <v>1462</v>
      </c>
      <c r="L253">
        <v>1462</v>
      </c>
      <c r="M253">
        <v>0</v>
      </c>
      <c r="N253" t="s">
        <v>2382</v>
      </c>
      <c r="O253">
        <v>0</v>
      </c>
      <c r="R253" t="s">
        <v>2383</v>
      </c>
      <c r="S253" t="s">
        <v>2384</v>
      </c>
      <c r="T253" t="s">
        <v>2591</v>
      </c>
      <c r="U253" t="s">
        <v>2591</v>
      </c>
      <c r="V253" t="s">
        <v>2596</v>
      </c>
    </row>
    <row r="254" spans="1:22" x14ac:dyDescent="0.4">
      <c r="A254" s="1">
        <v>252</v>
      </c>
      <c r="B254" t="s">
        <v>273</v>
      </c>
      <c r="C254" t="s">
        <v>1468</v>
      </c>
      <c r="D254">
        <v>0</v>
      </c>
      <c r="E254">
        <v>892.0245871306455</v>
      </c>
      <c r="F254">
        <v>0</v>
      </c>
      <c r="G254">
        <v>0</v>
      </c>
      <c r="H254">
        <v>0</v>
      </c>
      <c r="I254">
        <v>2954</v>
      </c>
      <c r="J254">
        <v>0</v>
      </c>
      <c r="K254">
        <v>2954</v>
      </c>
      <c r="L254">
        <v>2954</v>
      </c>
      <c r="M254">
        <v>142</v>
      </c>
      <c r="N254">
        <v>3.3115679126088469</v>
      </c>
      <c r="O254">
        <v>20.285714285714281</v>
      </c>
      <c r="P254">
        <v>145.61971830985919</v>
      </c>
      <c r="R254">
        <v>145.61971830985919</v>
      </c>
      <c r="S254" t="s">
        <v>2387</v>
      </c>
      <c r="T254" t="s">
        <v>2592</v>
      </c>
      <c r="U254" t="s">
        <v>2591</v>
      </c>
      <c r="V254" t="s">
        <v>2594</v>
      </c>
    </row>
    <row r="255" spans="1:22" x14ac:dyDescent="0.4">
      <c r="A255" s="1">
        <v>253</v>
      </c>
      <c r="B255" t="s">
        <v>274</v>
      </c>
      <c r="C255" t="s">
        <v>1469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2382</v>
      </c>
      <c r="O255">
        <v>0</v>
      </c>
      <c r="R255" t="s">
        <v>2383</v>
      </c>
      <c r="S255" t="s">
        <v>2384</v>
      </c>
      <c r="T255" t="s">
        <v>2591</v>
      </c>
      <c r="U255" t="s">
        <v>2591</v>
      </c>
      <c r="V255" t="s">
        <v>2596</v>
      </c>
    </row>
    <row r="256" spans="1:22" x14ac:dyDescent="0.4">
      <c r="A256" s="1">
        <v>254</v>
      </c>
      <c r="B256" t="s">
        <v>275</v>
      </c>
      <c r="C256" t="s">
        <v>1470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13</v>
      </c>
      <c r="K256">
        <v>13</v>
      </c>
      <c r="L256">
        <v>13</v>
      </c>
      <c r="M256">
        <v>0</v>
      </c>
      <c r="N256">
        <v>5.1724498925071472E-3</v>
      </c>
      <c r="O256">
        <v>0</v>
      </c>
      <c r="R256" t="s">
        <v>2383</v>
      </c>
      <c r="S256" t="s">
        <v>2384</v>
      </c>
      <c r="T256" t="s">
        <v>2591</v>
      </c>
      <c r="U256" t="s">
        <v>2591</v>
      </c>
      <c r="V256" t="s">
        <v>2596</v>
      </c>
    </row>
    <row r="257" spans="1:22" x14ac:dyDescent="0.4">
      <c r="A257" s="1">
        <v>255</v>
      </c>
      <c r="B257" t="s">
        <v>276</v>
      </c>
      <c r="C257" t="s">
        <v>1471</v>
      </c>
      <c r="D257">
        <v>441</v>
      </c>
      <c r="E257">
        <v>46.049928882325112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R257" t="s">
        <v>2383</v>
      </c>
      <c r="S257" t="s">
        <v>2384</v>
      </c>
      <c r="T257" t="s">
        <v>2591</v>
      </c>
      <c r="U257" t="s">
        <v>2593</v>
      </c>
      <c r="V257" t="s">
        <v>2596</v>
      </c>
    </row>
    <row r="258" spans="1:22" x14ac:dyDescent="0.4">
      <c r="A258" s="1">
        <v>256</v>
      </c>
      <c r="B258" t="s">
        <v>277</v>
      </c>
      <c r="C258" t="s">
        <v>1472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2382</v>
      </c>
      <c r="O258">
        <v>0</v>
      </c>
      <c r="R258" t="s">
        <v>2383</v>
      </c>
      <c r="S258" t="s">
        <v>2384</v>
      </c>
      <c r="T258" t="s">
        <v>2591</v>
      </c>
      <c r="U258" t="s">
        <v>2591</v>
      </c>
      <c r="V258" t="s">
        <v>2596</v>
      </c>
    </row>
    <row r="259" spans="1:22" x14ac:dyDescent="0.4">
      <c r="A259" s="1">
        <v>257</v>
      </c>
      <c r="B259" t="s">
        <v>278</v>
      </c>
      <c r="C259" t="s">
        <v>1473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2382</v>
      </c>
      <c r="O259">
        <v>0</v>
      </c>
      <c r="R259" t="s">
        <v>2383</v>
      </c>
      <c r="S259" t="s">
        <v>2384</v>
      </c>
      <c r="T259" t="s">
        <v>2591</v>
      </c>
      <c r="U259" t="s">
        <v>2591</v>
      </c>
      <c r="V259" t="s">
        <v>2596</v>
      </c>
    </row>
    <row r="260" spans="1:22" x14ac:dyDescent="0.4">
      <c r="A260" s="1">
        <v>258</v>
      </c>
      <c r="B260" t="s">
        <v>279</v>
      </c>
      <c r="C260" t="s">
        <v>1474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2382</v>
      </c>
      <c r="O260">
        <v>0</v>
      </c>
      <c r="R260" t="s">
        <v>2383</v>
      </c>
      <c r="S260" t="s">
        <v>2384</v>
      </c>
      <c r="T260" t="s">
        <v>2591</v>
      </c>
      <c r="U260" t="s">
        <v>2591</v>
      </c>
      <c r="V260" t="s">
        <v>2596</v>
      </c>
    </row>
    <row r="261" spans="1:22" x14ac:dyDescent="0.4">
      <c r="A261" s="1">
        <v>259</v>
      </c>
      <c r="B261" t="s">
        <v>280</v>
      </c>
      <c r="C261" t="s">
        <v>1475</v>
      </c>
      <c r="D261">
        <v>0</v>
      </c>
      <c r="E261">
        <v>2.0029951796979422</v>
      </c>
      <c r="F261">
        <v>0</v>
      </c>
      <c r="G261">
        <v>0</v>
      </c>
      <c r="H261">
        <v>0</v>
      </c>
      <c r="I261">
        <v>3846</v>
      </c>
      <c r="J261">
        <v>0</v>
      </c>
      <c r="K261">
        <v>3846</v>
      </c>
      <c r="L261">
        <v>3846</v>
      </c>
      <c r="M261">
        <v>0</v>
      </c>
      <c r="N261">
        <v>1920.124441128205</v>
      </c>
      <c r="O261">
        <v>0</v>
      </c>
      <c r="R261" t="s">
        <v>2383</v>
      </c>
      <c r="S261" t="s">
        <v>2384</v>
      </c>
      <c r="T261" t="s">
        <v>2591</v>
      </c>
      <c r="U261" t="s">
        <v>2591</v>
      </c>
      <c r="V261" t="s">
        <v>2596</v>
      </c>
    </row>
    <row r="262" spans="1:22" x14ac:dyDescent="0.4">
      <c r="A262" s="1">
        <v>260</v>
      </c>
      <c r="B262" t="s">
        <v>281</v>
      </c>
      <c r="C262" t="s">
        <v>1476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3981</v>
      </c>
      <c r="J262">
        <v>0</v>
      </c>
      <c r="K262">
        <v>3982</v>
      </c>
      <c r="L262">
        <v>3981</v>
      </c>
      <c r="M262">
        <v>0</v>
      </c>
      <c r="N262" t="s">
        <v>2382</v>
      </c>
      <c r="O262">
        <v>0</v>
      </c>
      <c r="R262" t="s">
        <v>2383</v>
      </c>
      <c r="S262" t="s">
        <v>2384</v>
      </c>
      <c r="T262" t="s">
        <v>2591</v>
      </c>
      <c r="U262" t="s">
        <v>2591</v>
      </c>
      <c r="V262" t="s">
        <v>2596</v>
      </c>
    </row>
    <row r="263" spans="1:22" x14ac:dyDescent="0.4">
      <c r="A263" s="1">
        <v>261</v>
      </c>
      <c r="B263" t="s">
        <v>282</v>
      </c>
      <c r="C263" t="s">
        <v>1477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3997</v>
      </c>
      <c r="J263">
        <v>0</v>
      </c>
      <c r="K263">
        <v>3997</v>
      </c>
      <c r="L263">
        <v>3997</v>
      </c>
      <c r="M263">
        <v>0</v>
      </c>
      <c r="N263" t="s">
        <v>2382</v>
      </c>
      <c r="O263">
        <v>0</v>
      </c>
      <c r="R263" t="s">
        <v>2383</v>
      </c>
      <c r="S263" t="s">
        <v>2384</v>
      </c>
      <c r="T263" t="s">
        <v>2591</v>
      </c>
      <c r="U263" t="s">
        <v>2591</v>
      </c>
      <c r="V263" t="s">
        <v>2596</v>
      </c>
    </row>
    <row r="264" spans="1:22" x14ac:dyDescent="0.4">
      <c r="A264" s="1">
        <v>262</v>
      </c>
      <c r="B264" t="s">
        <v>283</v>
      </c>
      <c r="C264" t="s">
        <v>1478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2382</v>
      </c>
      <c r="O264">
        <v>0</v>
      </c>
      <c r="R264" t="s">
        <v>2383</v>
      </c>
      <c r="S264" t="s">
        <v>2384</v>
      </c>
      <c r="T264" t="s">
        <v>2591</v>
      </c>
      <c r="U264" t="s">
        <v>2591</v>
      </c>
      <c r="V264" t="s">
        <v>2596</v>
      </c>
    </row>
    <row r="265" spans="1:22" x14ac:dyDescent="0.4">
      <c r="A265" s="1">
        <v>263</v>
      </c>
      <c r="B265" t="s">
        <v>284</v>
      </c>
      <c r="C265" t="s">
        <v>1479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2382</v>
      </c>
      <c r="O265">
        <v>0</v>
      </c>
      <c r="R265" t="s">
        <v>2383</v>
      </c>
      <c r="S265" t="s">
        <v>2384</v>
      </c>
      <c r="T265" t="s">
        <v>2591</v>
      </c>
      <c r="U265" t="s">
        <v>2591</v>
      </c>
      <c r="V265" t="s">
        <v>2596</v>
      </c>
    </row>
    <row r="266" spans="1:22" x14ac:dyDescent="0.4">
      <c r="A266" s="1">
        <v>264</v>
      </c>
      <c r="B266" t="s">
        <v>285</v>
      </c>
      <c r="C266" t="s">
        <v>1480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2382</v>
      </c>
      <c r="O266">
        <v>0</v>
      </c>
      <c r="R266" t="s">
        <v>2383</v>
      </c>
      <c r="S266" t="s">
        <v>2384</v>
      </c>
      <c r="T266" t="s">
        <v>2591</v>
      </c>
      <c r="U266" t="s">
        <v>2591</v>
      </c>
      <c r="V266" t="s">
        <v>2596</v>
      </c>
    </row>
    <row r="267" spans="1:22" x14ac:dyDescent="0.4">
      <c r="A267" s="1">
        <v>265</v>
      </c>
      <c r="B267" t="s">
        <v>286</v>
      </c>
      <c r="C267" t="s">
        <v>1481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2382</v>
      </c>
      <c r="O267">
        <v>0</v>
      </c>
      <c r="R267" t="s">
        <v>2383</v>
      </c>
      <c r="S267" t="s">
        <v>2384</v>
      </c>
      <c r="T267" t="s">
        <v>2591</v>
      </c>
      <c r="U267" t="s">
        <v>2591</v>
      </c>
      <c r="V267" t="s">
        <v>2596</v>
      </c>
    </row>
    <row r="268" spans="1:22" x14ac:dyDescent="0.4">
      <c r="A268" s="1">
        <v>266</v>
      </c>
      <c r="B268" t="s">
        <v>287</v>
      </c>
      <c r="C268" t="s">
        <v>1482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2382</v>
      </c>
      <c r="O268">
        <v>0</v>
      </c>
      <c r="R268" t="s">
        <v>2383</v>
      </c>
      <c r="S268" t="s">
        <v>2384</v>
      </c>
      <c r="T268" t="s">
        <v>2591</v>
      </c>
      <c r="U268" t="s">
        <v>2591</v>
      </c>
      <c r="V268" t="s">
        <v>2596</v>
      </c>
    </row>
    <row r="269" spans="1:22" x14ac:dyDescent="0.4">
      <c r="A269" s="1">
        <v>267</v>
      </c>
      <c r="B269" t="s">
        <v>288</v>
      </c>
      <c r="C269" t="s">
        <v>1483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2382</v>
      </c>
      <c r="O269">
        <v>0</v>
      </c>
      <c r="R269" t="s">
        <v>2383</v>
      </c>
      <c r="S269" t="s">
        <v>2384</v>
      </c>
      <c r="T269" t="s">
        <v>2591</v>
      </c>
      <c r="U269" t="s">
        <v>2591</v>
      </c>
      <c r="V269" t="s">
        <v>2596</v>
      </c>
    </row>
    <row r="270" spans="1:22" x14ac:dyDescent="0.4">
      <c r="A270" s="1">
        <v>268</v>
      </c>
      <c r="B270" t="s">
        <v>289</v>
      </c>
      <c r="C270" t="s">
        <v>1484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2382</v>
      </c>
      <c r="O270">
        <v>0</v>
      </c>
      <c r="R270" t="s">
        <v>2383</v>
      </c>
      <c r="S270" t="s">
        <v>2384</v>
      </c>
      <c r="T270" t="s">
        <v>2591</v>
      </c>
      <c r="U270" t="s">
        <v>2591</v>
      </c>
      <c r="V270" t="s">
        <v>2596</v>
      </c>
    </row>
    <row r="271" spans="1:22" x14ac:dyDescent="0.4">
      <c r="A271" s="1">
        <v>269</v>
      </c>
      <c r="B271" t="s">
        <v>290</v>
      </c>
      <c r="C271" t="s">
        <v>1485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2382</v>
      </c>
      <c r="O271">
        <v>0</v>
      </c>
      <c r="R271" t="s">
        <v>2383</v>
      </c>
      <c r="S271" t="s">
        <v>2384</v>
      </c>
      <c r="T271" t="s">
        <v>2591</v>
      </c>
      <c r="U271" t="s">
        <v>2591</v>
      </c>
      <c r="V271" t="s">
        <v>2596</v>
      </c>
    </row>
    <row r="272" spans="1:22" x14ac:dyDescent="0.4">
      <c r="A272" s="1">
        <v>270</v>
      </c>
      <c r="B272" t="s">
        <v>291</v>
      </c>
      <c r="C272" t="s">
        <v>1486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2382</v>
      </c>
      <c r="O272">
        <v>0</v>
      </c>
      <c r="R272" t="s">
        <v>2383</v>
      </c>
      <c r="S272" t="s">
        <v>2384</v>
      </c>
      <c r="T272" t="s">
        <v>2591</v>
      </c>
      <c r="U272" t="s">
        <v>2591</v>
      </c>
      <c r="V272" t="s">
        <v>2596</v>
      </c>
    </row>
    <row r="273" spans="1:22" x14ac:dyDescent="0.4">
      <c r="A273" s="1">
        <v>271</v>
      </c>
      <c r="B273" t="s">
        <v>292</v>
      </c>
      <c r="C273" t="s">
        <v>1487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2382</v>
      </c>
      <c r="O273">
        <v>0</v>
      </c>
      <c r="R273" t="s">
        <v>2383</v>
      </c>
      <c r="S273" t="s">
        <v>2384</v>
      </c>
      <c r="T273" t="s">
        <v>2591</v>
      </c>
      <c r="U273" t="s">
        <v>2591</v>
      </c>
      <c r="V273" t="s">
        <v>2596</v>
      </c>
    </row>
    <row r="274" spans="1:22" x14ac:dyDescent="0.4">
      <c r="A274" s="1">
        <v>272</v>
      </c>
      <c r="B274" t="s">
        <v>293</v>
      </c>
      <c r="C274" t="s">
        <v>1488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2382</v>
      </c>
      <c r="O274">
        <v>0</v>
      </c>
      <c r="R274" t="s">
        <v>2383</v>
      </c>
      <c r="S274" t="s">
        <v>2384</v>
      </c>
      <c r="T274" t="s">
        <v>2591</v>
      </c>
      <c r="U274" t="s">
        <v>2591</v>
      </c>
      <c r="V274" t="s">
        <v>2596</v>
      </c>
    </row>
    <row r="275" spans="1:22" x14ac:dyDescent="0.4">
      <c r="A275" s="1">
        <v>273</v>
      </c>
      <c r="B275" t="s">
        <v>294</v>
      </c>
      <c r="C275" t="s">
        <v>1489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2382</v>
      </c>
      <c r="O275">
        <v>0</v>
      </c>
      <c r="R275" t="s">
        <v>2383</v>
      </c>
      <c r="S275" t="s">
        <v>2384</v>
      </c>
      <c r="T275" t="s">
        <v>2591</v>
      </c>
      <c r="U275" t="s">
        <v>2591</v>
      </c>
      <c r="V275" t="s">
        <v>2596</v>
      </c>
    </row>
    <row r="276" spans="1:22" x14ac:dyDescent="0.4">
      <c r="A276" s="1">
        <v>274</v>
      </c>
      <c r="B276" t="s">
        <v>295</v>
      </c>
      <c r="C276" t="s">
        <v>1490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2382</v>
      </c>
      <c r="O276">
        <v>0</v>
      </c>
      <c r="R276" t="s">
        <v>2383</v>
      </c>
      <c r="S276" t="s">
        <v>2384</v>
      </c>
      <c r="T276" t="s">
        <v>2591</v>
      </c>
      <c r="U276" t="s">
        <v>2591</v>
      </c>
      <c r="V276" t="s">
        <v>2596</v>
      </c>
    </row>
    <row r="277" spans="1:22" x14ac:dyDescent="0.4">
      <c r="A277" s="1">
        <v>275</v>
      </c>
      <c r="B277" t="s">
        <v>296</v>
      </c>
      <c r="C277" t="s">
        <v>1491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2382</v>
      </c>
      <c r="O277">
        <v>0</v>
      </c>
      <c r="R277" t="s">
        <v>2383</v>
      </c>
      <c r="S277" t="s">
        <v>2384</v>
      </c>
      <c r="T277" t="s">
        <v>2591</v>
      </c>
      <c r="U277" t="s">
        <v>2591</v>
      </c>
      <c r="V277" t="s">
        <v>2596</v>
      </c>
    </row>
    <row r="278" spans="1:22" x14ac:dyDescent="0.4">
      <c r="A278" s="1">
        <v>276</v>
      </c>
      <c r="B278" t="s">
        <v>297</v>
      </c>
      <c r="C278" t="s">
        <v>1492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2382</v>
      </c>
      <c r="O278">
        <v>0</v>
      </c>
      <c r="R278" t="s">
        <v>2383</v>
      </c>
      <c r="S278" t="s">
        <v>2384</v>
      </c>
      <c r="T278" t="s">
        <v>2591</v>
      </c>
      <c r="U278" t="s">
        <v>2591</v>
      </c>
      <c r="V278" t="s">
        <v>2596</v>
      </c>
    </row>
    <row r="279" spans="1:22" x14ac:dyDescent="0.4">
      <c r="A279" s="1">
        <v>277</v>
      </c>
      <c r="B279" t="s">
        <v>298</v>
      </c>
      <c r="C279" t="s">
        <v>1493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2382</v>
      </c>
      <c r="O279">
        <v>0</v>
      </c>
      <c r="R279" t="s">
        <v>2383</v>
      </c>
      <c r="S279" t="s">
        <v>2384</v>
      </c>
      <c r="T279" t="s">
        <v>2591</v>
      </c>
      <c r="U279" t="s">
        <v>2591</v>
      </c>
      <c r="V279" t="s">
        <v>2596</v>
      </c>
    </row>
    <row r="280" spans="1:22" x14ac:dyDescent="0.4">
      <c r="A280" s="1">
        <v>278</v>
      </c>
      <c r="B280" t="s">
        <v>299</v>
      </c>
      <c r="C280" t="s">
        <v>1494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2382</v>
      </c>
      <c r="O280">
        <v>0</v>
      </c>
      <c r="R280" t="s">
        <v>2383</v>
      </c>
      <c r="S280" t="s">
        <v>2384</v>
      </c>
      <c r="T280" t="s">
        <v>2591</v>
      </c>
      <c r="U280" t="s">
        <v>2591</v>
      </c>
      <c r="V280" t="s">
        <v>2596</v>
      </c>
    </row>
    <row r="281" spans="1:22" x14ac:dyDescent="0.4">
      <c r="A281" s="1">
        <v>279</v>
      </c>
      <c r="B281" t="s">
        <v>300</v>
      </c>
      <c r="C281" t="s">
        <v>1495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2382</v>
      </c>
      <c r="O281">
        <v>0</v>
      </c>
      <c r="R281" t="s">
        <v>2383</v>
      </c>
      <c r="S281" t="s">
        <v>2384</v>
      </c>
      <c r="T281" t="s">
        <v>2591</v>
      </c>
      <c r="U281" t="s">
        <v>2591</v>
      </c>
      <c r="V281" t="s">
        <v>2596</v>
      </c>
    </row>
    <row r="282" spans="1:22" x14ac:dyDescent="0.4">
      <c r="A282" s="1">
        <v>280</v>
      </c>
      <c r="B282" t="s">
        <v>301</v>
      </c>
      <c r="C282" t="s">
        <v>1496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2382</v>
      </c>
      <c r="O282">
        <v>0</v>
      </c>
      <c r="R282" t="s">
        <v>2383</v>
      </c>
      <c r="S282" t="s">
        <v>2384</v>
      </c>
      <c r="T282" t="s">
        <v>2591</v>
      </c>
      <c r="U282" t="s">
        <v>2591</v>
      </c>
      <c r="V282" t="s">
        <v>2596</v>
      </c>
    </row>
    <row r="283" spans="1:22" x14ac:dyDescent="0.4">
      <c r="A283" s="1">
        <v>281</v>
      </c>
      <c r="B283" t="s">
        <v>302</v>
      </c>
      <c r="C283" t="s">
        <v>1497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2382</v>
      </c>
      <c r="O283">
        <v>0</v>
      </c>
      <c r="R283" t="s">
        <v>2383</v>
      </c>
      <c r="S283" t="s">
        <v>2384</v>
      </c>
      <c r="T283" t="s">
        <v>2591</v>
      </c>
      <c r="U283" t="s">
        <v>2591</v>
      </c>
      <c r="V283" t="s">
        <v>2596</v>
      </c>
    </row>
    <row r="284" spans="1:22" x14ac:dyDescent="0.4">
      <c r="A284" s="1">
        <v>282</v>
      </c>
      <c r="B284" t="s">
        <v>303</v>
      </c>
      <c r="C284" t="s">
        <v>1498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2382</v>
      </c>
      <c r="O284">
        <v>0</v>
      </c>
      <c r="R284" t="s">
        <v>2383</v>
      </c>
      <c r="S284" t="s">
        <v>2384</v>
      </c>
      <c r="T284" t="s">
        <v>2591</v>
      </c>
      <c r="U284" t="s">
        <v>2591</v>
      </c>
      <c r="V284" t="s">
        <v>2596</v>
      </c>
    </row>
    <row r="285" spans="1:22" x14ac:dyDescent="0.4">
      <c r="A285" s="1">
        <v>283</v>
      </c>
      <c r="B285" t="s">
        <v>304</v>
      </c>
      <c r="C285" t="s">
        <v>1499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2382</v>
      </c>
      <c r="O285">
        <v>0</v>
      </c>
      <c r="R285" t="s">
        <v>2383</v>
      </c>
      <c r="S285" t="s">
        <v>2384</v>
      </c>
      <c r="T285" t="s">
        <v>2591</v>
      </c>
      <c r="U285" t="s">
        <v>2591</v>
      </c>
      <c r="V285" t="s">
        <v>2596</v>
      </c>
    </row>
    <row r="286" spans="1:22" x14ac:dyDescent="0.4">
      <c r="A286" s="1">
        <v>284</v>
      </c>
      <c r="B286" t="s">
        <v>305</v>
      </c>
      <c r="C286" t="s">
        <v>1500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2382</v>
      </c>
      <c r="O286">
        <v>0</v>
      </c>
      <c r="R286" t="s">
        <v>2383</v>
      </c>
      <c r="S286" t="s">
        <v>2384</v>
      </c>
      <c r="T286" t="s">
        <v>2591</v>
      </c>
      <c r="U286" t="s">
        <v>2591</v>
      </c>
      <c r="V286" t="s">
        <v>2596</v>
      </c>
    </row>
    <row r="287" spans="1:22" x14ac:dyDescent="0.4">
      <c r="A287" s="1">
        <v>285</v>
      </c>
      <c r="B287" t="s">
        <v>306</v>
      </c>
      <c r="C287" t="s">
        <v>1501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2382</v>
      </c>
      <c r="O287">
        <v>0</v>
      </c>
      <c r="R287" t="s">
        <v>2383</v>
      </c>
      <c r="S287" t="s">
        <v>2384</v>
      </c>
      <c r="T287" t="s">
        <v>2591</v>
      </c>
      <c r="U287" t="s">
        <v>2591</v>
      </c>
      <c r="V287" t="s">
        <v>2596</v>
      </c>
    </row>
    <row r="288" spans="1:22" x14ac:dyDescent="0.4">
      <c r="A288" s="1">
        <v>286</v>
      </c>
      <c r="B288" t="s">
        <v>307</v>
      </c>
      <c r="C288" t="s">
        <v>1502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2382</v>
      </c>
      <c r="O288">
        <v>0</v>
      </c>
      <c r="R288" t="s">
        <v>2383</v>
      </c>
      <c r="S288" t="s">
        <v>2384</v>
      </c>
      <c r="T288" t="s">
        <v>2591</v>
      </c>
      <c r="U288" t="s">
        <v>2591</v>
      </c>
      <c r="V288" t="s">
        <v>2596</v>
      </c>
    </row>
    <row r="289" spans="1:22" x14ac:dyDescent="0.4">
      <c r="A289" s="1">
        <v>287</v>
      </c>
      <c r="B289" t="s">
        <v>308</v>
      </c>
      <c r="C289" t="s">
        <v>1503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2382</v>
      </c>
      <c r="O289">
        <v>0</v>
      </c>
      <c r="R289" t="s">
        <v>2383</v>
      </c>
      <c r="S289" t="s">
        <v>2384</v>
      </c>
      <c r="T289" t="s">
        <v>2591</v>
      </c>
      <c r="U289" t="s">
        <v>2591</v>
      </c>
      <c r="V289" t="s">
        <v>2596</v>
      </c>
    </row>
    <row r="290" spans="1:22" x14ac:dyDescent="0.4">
      <c r="A290" s="1">
        <v>288</v>
      </c>
      <c r="B290" t="s">
        <v>309</v>
      </c>
      <c r="C290" t="s">
        <v>1504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2382</v>
      </c>
      <c r="O290">
        <v>0</v>
      </c>
      <c r="R290" t="s">
        <v>2383</v>
      </c>
      <c r="S290" t="s">
        <v>2384</v>
      </c>
      <c r="T290" t="s">
        <v>2591</v>
      </c>
      <c r="U290" t="s">
        <v>2591</v>
      </c>
      <c r="V290" t="s">
        <v>2596</v>
      </c>
    </row>
    <row r="291" spans="1:22" x14ac:dyDescent="0.4">
      <c r="A291" s="1">
        <v>289</v>
      </c>
      <c r="B291" t="s">
        <v>310</v>
      </c>
      <c r="C291" t="s">
        <v>1505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2382</v>
      </c>
      <c r="O291">
        <v>0</v>
      </c>
      <c r="R291" t="s">
        <v>2383</v>
      </c>
      <c r="S291" t="s">
        <v>2384</v>
      </c>
      <c r="T291" t="s">
        <v>2591</v>
      </c>
      <c r="U291" t="s">
        <v>2591</v>
      </c>
      <c r="V291" t="s">
        <v>2596</v>
      </c>
    </row>
    <row r="292" spans="1:22" x14ac:dyDescent="0.4">
      <c r="A292" s="1">
        <v>290</v>
      </c>
      <c r="B292" t="s">
        <v>311</v>
      </c>
      <c r="C292" t="s">
        <v>1506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2382</v>
      </c>
      <c r="O292">
        <v>0</v>
      </c>
      <c r="R292" t="s">
        <v>2383</v>
      </c>
      <c r="S292" t="s">
        <v>2384</v>
      </c>
      <c r="T292" t="s">
        <v>2591</v>
      </c>
      <c r="U292" t="s">
        <v>2591</v>
      </c>
      <c r="V292" t="s">
        <v>2596</v>
      </c>
    </row>
    <row r="293" spans="1:22" x14ac:dyDescent="0.4">
      <c r="A293" s="1">
        <v>291</v>
      </c>
      <c r="B293" t="s">
        <v>312</v>
      </c>
      <c r="C293" t="s">
        <v>1507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2382</v>
      </c>
      <c r="O293">
        <v>0</v>
      </c>
      <c r="R293" t="s">
        <v>2383</v>
      </c>
      <c r="S293" t="s">
        <v>2384</v>
      </c>
      <c r="T293" t="s">
        <v>2591</v>
      </c>
      <c r="U293" t="s">
        <v>2591</v>
      </c>
      <c r="V293" t="s">
        <v>2596</v>
      </c>
    </row>
    <row r="294" spans="1:22" x14ac:dyDescent="0.4">
      <c r="A294" s="1">
        <v>292</v>
      </c>
      <c r="B294" t="s">
        <v>313</v>
      </c>
      <c r="C294" t="s">
        <v>1508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2382</v>
      </c>
      <c r="O294">
        <v>0</v>
      </c>
      <c r="R294" t="s">
        <v>2383</v>
      </c>
      <c r="S294" t="s">
        <v>2384</v>
      </c>
      <c r="T294" t="s">
        <v>2591</v>
      </c>
      <c r="U294" t="s">
        <v>2591</v>
      </c>
      <c r="V294" t="s">
        <v>2596</v>
      </c>
    </row>
    <row r="295" spans="1:22" x14ac:dyDescent="0.4">
      <c r="A295" s="1">
        <v>293</v>
      </c>
      <c r="B295" t="s">
        <v>314</v>
      </c>
      <c r="C295" t="s">
        <v>1509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2382</v>
      </c>
      <c r="O295">
        <v>0</v>
      </c>
      <c r="R295" t="s">
        <v>2383</v>
      </c>
      <c r="S295" t="s">
        <v>2384</v>
      </c>
      <c r="T295" t="s">
        <v>2591</v>
      </c>
      <c r="U295" t="s">
        <v>2591</v>
      </c>
      <c r="V295" t="s">
        <v>2596</v>
      </c>
    </row>
    <row r="296" spans="1:22" x14ac:dyDescent="0.4">
      <c r="A296" s="1">
        <v>294</v>
      </c>
      <c r="B296" t="s">
        <v>315</v>
      </c>
      <c r="C296" t="s">
        <v>1510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2382</v>
      </c>
      <c r="O296">
        <v>0</v>
      </c>
      <c r="R296" t="s">
        <v>2383</v>
      </c>
      <c r="S296" t="s">
        <v>2384</v>
      </c>
      <c r="T296" t="s">
        <v>2591</v>
      </c>
      <c r="U296" t="s">
        <v>2591</v>
      </c>
      <c r="V296" t="s">
        <v>2596</v>
      </c>
    </row>
    <row r="297" spans="1:22" x14ac:dyDescent="0.4">
      <c r="A297" s="1">
        <v>295</v>
      </c>
      <c r="B297" t="s">
        <v>316</v>
      </c>
      <c r="C297" t="s">
        <v>1511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2382</v>
      </c>
      <c r="O297">
        <v>0</v>
      </c>
      <c r="R297" t="s">
        <v>2383</v>
      </c>
      <c r="S297" t="s">
        <v>2384</v>
      </c>
      <c r="T297" t="s">
        <v>2591</v>
      </c>
      <c r="U297" t="s">
        <v>2591</v>
      </c>
      <c r="V297" t="s">
        <v>2596</v>
      </c>
    </row>
    <row r="298" spans="1:22" x14ac:dyDescent="0.4">
      <c r="A298" s="1">
        <v>296</v>
      </c>
      <c r="B298" t="s">
        <v>317</v>
      </c>
      <c r="C298" t="s">
        <v>1512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2382</v>
      </c>
      <c r="O298">
        <v>0</v>
      </c>
      <c r="R298" t="s">
        <v>2383</v>
      </c>
      <c r="S298" t="s">
        <v>2384</v>
      </c>
      <c r="T298" t="s">
        <v>2591</v>
      </c>
      <c r="U298" t="s">
        <v>2591</v>
      </c>
      <c r="V298" t="s">
        <v>2596</v>
      </c>
    </row>
    <row r="299" spans="1:22" x14ac:dyDescent="0.4">
      <c r="A299" s="1">
        <v>297</v>
      </c>
      <c r="B299" t="s">
        <v>318</v>
      </c>
      <c r="C299" t="s">
        <v>1513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2382</v>
      </c>
      <c r="O299">
        <v>0</v>
      </c>
      <c r="R299" t="s">
        <v>2383</v>
      </c>
      <c r="S299" t="s">
        <v>2384</v>
      </c>
      <c r="T299" t="s">
        <v>2591</v>
      </c>
      <c r="U299" t="s">
        <v>2591</v>
      </c>
      <c r="V299" t="s">
        <v>2596</v>
      </c>
    </row>
    <row r="300" spans="1:22" x14ac:dyDescent="0.4">
      <c r="A300" s="1">
        <v>298</v>
      </c>
      <c r="B300" t="s">
        <v>319</v>
      </c>
      <c r="C300" t="s">
        <v>1514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2382</v>
      </c>
      <c r="O300">
        <v>0</v>
      </c>
      <c r="R300" t="s">
        <v>2383</v>
      </c>
      <c r="S300" t="s">
        <v>2384</v>
      </c>
      <c r="T300" t="s">
        <v>2591</v>
      </c>
      <c r="U300" t="s">
        <v>2591</v>
      </c>
      <c r="V300" t="s">
        <v>2596</v>
      </c>
    </row>
    <row r="301" spans="1:22" x14ac:dyDescent="0.4">
      <c r="A301" s="1">
        <v>299</v>
      </c>
      <c r="B301" t="s">
        <v>320</v>
      </c>
      <c r="C301" t="s">
        <v>1515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2382</v>
      </c>
      <c r="O301">
        <v>0</v>
      </c>
      <c r="R301" t="s">
        <v>2383</v>
      </c>
      <c r="S301" t="s">
        <v>2384</v>
      </c>
      <c r="T301" t="s">
        <v>2591</v>
      </c>
      <c r="U301" t="s">
        <v>2591</v>
      </c>
      <c r="V301" t="s">
        <v>2596</v>
      </c>
    </row>
    <row r="302" spans="1:22" x14ac:dyDescent="0.4">
      <c r="A302" s="1">
        <v>300</v>
      </c>
      <c r="B302" t="s">
        <v>321</v>
      </c>
      <c r="C302" t="s">
        <v>1516</v>
      </c>
      <c r="D302">
        <v>60.332999999999998</v>
      </c>
      <c r="E302">
        <v>181.53748251848489</v>
      </c>
      <c r="F302">
        <v>0</v>
      </c>
      <c r="G302">
        <v>0</v>
      </c>
      <c r="H302">
        <v>0</v>
      </c>
      <c r="I302">
        <v>3259</v>
      </c>
      <c r="J302">
        <v>0</v>
      </c>
      <c r="K302">
        <v>3752</v>
      </c>
      <c r="L302">
        <v>3259</v>
      </c>
      <c r="M302">
        <v>0</v>
      </c>
      <c r="N302">
        <v>17.952215458689949</v>
      </c>
      <c r="O302">
        <v>0</v>
      </c>
      <c r="Q302">
        <v>1620.5061906419371</v>
      </c>
      <c r="R302" t="s">
        <v>2383</v>
      </c>
      <c r="S302" t="s">
        <v>2384</v>
      </c>
      <c r="T302" t="s">
        <v>2591</v>
      </c>
      <c r="U302" t="s">
        <v>2592</v>
      </c>
      <c r="V302" t="s">
        <v>2596</v>
      </c>
    </row>
    <row r="303" spans="1:22" x14ac:dyDescent="0.4">
      <c r="A303" s="1">
        <v>301</v>
      </c>
      <c r="B303" t="s">
        <v>322</v>
      </c>
      <c r="C303" t="s">
        <v>1517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2382</v>
      </c>
      <c r="O303">
        <v>0</v>
      </c>
      <c r="R303" t="s">
        <v>2383</v>
      </c>
      <c r="S303" t="s">
        <v>2384</v>
      </c>
      <c r="T303" t="s">
        <v>2591</v>
      </c>
      <c r="U303" t="s">
        <v>2591</v>
      </c>
      <c r="V303" t="s">
        <v>2596</v>
      </c>
    </row>
    <row r="304" spans="1:22" x14ac:dyDescent="0.4">
      <c r="A304" s="1">
        <v>302</v>
      </c>
      <c r="B304" t="s">
        <v>323</v>
      </c>
      <c r="C304" t="s">
        <v>1518</v>
      </c>
      <c r="D304">
        <v>718.33299999999997</v>
      </c>
      <c r="E304">
        <v>5.8871934360169629</v>
      </c>
      <c r="F304">
        <v>574</v>
      </c>
      <c r="G304">
        <v>79.907229655327001</v>
      </c>
      <c r="H304">
        <v>9749.9768988114847</v>
      </c>
      <c r="I304">
        <v>536</v>
      </c>
      <c r="J304">
        <v>1938</v>
      </c>
      <c r="K304">
        <v>2713</v>
      </c>
      <c r="L304">
        <v>2474</v>
      </c>
      <c r="M304">
        <v>569</v>
      </c>
      <c r="N304">
        <v>420.23419595225812</v>
      </c>
      <c r="O304">
        <v>81.285714285714292</v>
      </c>
      <c r="P304">
        <v>30.435852372583479</v>
      </c>
      <c r="Q304">
        <v>103.3225537459646</v>
      </c>
      <c r="R304">
        <v>33.376098418277678</v>
      </c>
      <c r="S304" t="s">
        <v>2400</v>
      </c>
      <c r="T304" t="s">
        <v>2593</v>
      </c>
      <c r="U304" t="s">
        <v>2592</v>
      </c>
      <c r="V304" t="s">
        <v>2597</v>
      </c>
    </row>
    <row r="305" spans="1:22" x14ac:dyDescent="0.4">
      <c r="A305" s="1">
        <v>303</v>
      </c>
      <c r="B305" t="s">
        <v>324</v>
      </c>
      <c r="C305" t="s">
        <v>1519</v>
      </c>
      <c r="D305">
        <v>407.33300000000003</v>
      </c>
      <c r="E305">
        <v>0</v>
      </c>
      <c r="F305">
        <v>0</v>
      </c>
      <c r="G305">
        <v>0</v>
      </c>
      <c r="H305">
        <v>0</v>
      </c>
      <c r="I305">
        <v>26</v>
      </c>
      <c r="J305">
        <v>0</v>
      </c>
      <c r="K305">
        <v>1634</v>
      </c>
      <c r="L305">
        <v>26</v>
      </c>
      <c r="M305">
        <v>0</v>
      </c>
      <c r="N305" t="s">
        <v>2382</v>
      </c>
      <c r="O305">
        <v>0</v>
      </c>
      <c r="Q305">
        <v>1.9148951840386119</v>
      </c>
      <c r="R305" t="s">
        <v>2383</v>
      </c>
      <c r="S305" t="s">
        <v>2384</v>
      </c>
      <c r="T305" t="s">
        <v>2591</v>
      </c>
      <c r="U305" t="s">
        <v>2593</v>
      </c>
      <c r="V305" t="s">
        <v>2596</v>
      </c>
    </row>
    <row r="306" spans="1:22" x14ac:dyDescent="0.4">
      <c r="A306" s="1">
        <v>304</v>
      </c>
      <c r="B306" t="s">
        <v>325</v>
      </c>
      <c r="C306" t="s">
        <v>1520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2382</v>
      </c>
      <c r="O306">
        <v>0</v>
      </c>
      <c r="R306" t="s">
        <v>2383</v>
      </c>
      <c r="S306" t="s">
        <v>2384</v>
      </c>
      <c r="T306" t="s">
        <v>2591</v>
      </c>
      <c r="U306" t="s">
        <v>2591</v>
      </c>
      <c r="V306" t="s">
        <v>2596</v>
      </c>
    </row>
    <row r="307" spans="1:22" x14ac:dyDescent="0.4">
      <c r="A307" s="1">
        <v>305</v>
      </c>
      <c r="B307" t="s">
        <v>326</v>
      </c>
      <c r="C307" t="s">
        <v>1521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2382</v>
      </c>
      <c r="O307">
        <v>0</v>
      </c>
      <c r="R307" t="s">
        <v>2383</v>
      </c>
      <c r="S307" t="s">
        <v>2384</v>
      </c>
      <c r="T307" t="s">
        <v>2591</v>
      </c>
      <c r="U307" t="s">
        <v>2591</v>
      </c>
      <c r="V307" t="s">
        <v>2596</v>
      </c>
    </row>
    <row r="308" spans="1:22" x14ac:dyDescent="0.4">
      <c r="A308" s="1">
        <v>306</v>
      </c>
      <c r="B308" t="s">
        <v>327</v>
      </c>
      <c r="C308" t="s">
        <v>1522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2382</v>
      </c>
      <c r="O308">
        <v>0</v>
      </c>
      <c r="R308" t="s">
        <v>2383</v>
      </c>
      <c r="S308" t="s">
        <v>2384</v>
      </c>
      <c r="T308" t="s">
        <v>2591</v>
      </c>
      <c r="U308" t="s">
        <v>2591</v>
      </c>
      <c r="V308" t="s">
        <v>2596</v>
      </c>
    </row>
    <row r="309" spans="1:22" x14ac:dyDescent="0.4">
      <c r="A309" s="1">
        <v>307</v>
      </c>
      <c r="B309" t="s">
        <v>328</v>
      </c>
      <c r="C309" t="s">
        <v>1523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2382</v>
      </c>
      <c r="O309">
        <v>0</v>
      </c>
      <c r="R309" t="s">
        <v>2383</v>
      </c>
      <c r="S309" t="s">
        <v>2384</v>
      </c>
      <c r="T309" t="s">
        <v>2591</v>
      </c>
      <c r="U309" t="s">
        <v>2591</v>
      </c>
      <c r="V309" t="s">
        <v>2596</v>
      </c>
    </row>
    <row r="310" spans="1:22" x14ac:dyDescent="0.4">
      <c r="A310" s="1">
        <v>308</v>
      </c>
      <c r="B310" t="s">
        <v>329</v>
      </c>
      <c r="C310" t="s">
        <v>1524</v>
      </c>
      <c r="D310">
        <v>101.333</v>
      </c>
      <c r="E310">
        <v>112.2449384438211</v>
      </c>
      <c r="F310">
        <v>40</v>
      </c>
      <c r="G310">
        <v>39.473814058598883</v>
      </c>
      <c r="H310">
        <v>35.636350782997759</v>
      </c>
      <c r="I310">
        <v>874</v>
      </c>
      <c r="J310">
        <v>0</v>
      </c>
      <c r="K310">
        <v>874</v>
      </c>
      <c r="L310">
        <v>874</v>
      </c>
      <c r="M310">
        <v>40</v>
      </c>
      <c r="N310">
        <v>7.7865426460850111</v>
      </c>
      <c r="O310">
        <v>5.7142857142857144</v>
      </c>
      <c r="P310">
        <v>152.94999999999999</v>
      </c>
      <c r="Q310">
        <v>258.75085115411571</v>
      </c>
      <c r="R310">
        <v>152.94999999999999</v>
      </c>
      <c r="S310" t="s">
        <v>2401</v>
      </c>
      <c r="T310" t="s">
        <v>2592</v>
      </c>
      <c r="U310" t="s">
        <v>2592</v>
      </c>
      <c r="V310" t="s">
        <v>2594</v>
      </c>
    </row>
    <row r="311" spans="1:22" x14ac:dyDescent="0.4">
      <c r="A311" s="1">
        <v>309</v>
      </c>
      <c r="B311" t="s">
        <v>330</v>
      </c>
      <c r="C311" t="s">
        <v>1525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2382</v>
      </c>
      <c r="O311">
        <v>0</v>
      </c>
      <c r="R311" t="s">
        <v>2383</v>
      </c>
      <c r="S311" t="s">
        <v>2384</v>
      </c>
      <c r="T311" t="s">
        <v>2591</v>
      </c>
      <c r="U311" t="s">
        <v>2591</v>
      </c>
      <c r="V311" t="s">
        <v>2596</v>
      </c>
    </row>
    <row r="312" spans="1:22" x14ac:dyDescent="0.4">
      <c r="A312" s="1">
        <v>310</v>
      </c>
      <c r="B312" t="s">
        <v>331</v>
      </c>
      <c r="C312" t="s">
        <v>1526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2382</v>
      </c>
      <c r="O312">
        <v>0</v>
      </c>
      <c r="R312" t="s">
        <v>2383</v>
      </c>
      <c r="S312" t="s">
        <v>2384</v>
      </c>
      <c r="T312" t="s">
        <v>2591</v>
      </c>
      <c r="U312" t="s">
        <v>2591</v>
      </c>
      <c r="V312" t="s">
        <v>2596</v>
      </c>
    </row>
    <row r="313" spans="1:22" x14ac:dyDescent="0.4">
      <c r="A313" s="1">
        <v>311</v>
      </c>
      <c r="B313" t="s">
        <v>332</v>
      </c>
      <c r="C313" t="s">
        <v>1527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</v>
      </c>
      <c r="L313">
        <v>0</v>
      </c>
      <c r="M313">
        <v>0</v>
      </c>
      <c r="N313" t="s">
        <v>2382</v>
      </c>
      <c r="O313">
        <v>0</v>
      </c>
      <c r="R313" t="s">
        <v>2383</v>
      </c>
      <c r="S313" t="s">
        <v>2384</v>
      </c>
      <c r="T313" t="s">
        <v>2591</v>
      </c>
      <c r="U313" t="s">
        <v>2591</v>
      </c>
      <c r="V313" t="s">
        <v>2596</v>
      </c>
    </row>
    <row r="314" spans="1:22" x14ac:dyDescent="0.4">
      <c r="A314" s="1">
        <v>312</v>
      </c>
      <c r="B314" t="s">
        <v>333</v>
      </c>
      <c r="C314" t="s">
        <v>1528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2382</v>
      </c>
      <c r="O314">
        <v>0</v>
      </c>
      <c r="R314" t="s">
        <v>2383</v>
      </c>
      <c r="S314" t="s">
        <v>2384</v>
      </c>
      <c r="T314" t="s">
        <v>2591</v>
      </c>
      <c r="U314" t="s">
        <v>2591</v>
      </c>
      <c r="V314" t="s">
        <v>2596</v>
      </c>
    </row>
    <row r="315" spans="1:22" x14ac:dyDescent="0.4">
      <c r="A315" s="1">
        <v>313</v>
      </c>
      <c r="B315" t="s">
        <v>334</v>
      </c>
      <c r="C315" t="s">
        <v>1529</v>
      </c>
      <c r="D315">
        <v>0</v>
      </c>
      <c r="E315">
        <v>0</v>
      </c>
      <c r="F315">
        <v>2009</v>
      </c>
      <c r="G315">
        <v>0</v>
      </c>
      <c r="H315">
        <v>0</v>
      </c>
      <c r="I315">
        <v>0</v>
      </c>
      <c r="J315">
        <v>2068</v>
      </c>
      <c r="K315">
        <v>2073</v>
      </c>
      <c r="L315">
        <v>2068</v>
      </c>
      <c r="M315">
        <v>2009</v>
      </c>
      <c r="N315" t="s">
        <v>2382</v>
      </c>
      <c r="O315">
        <v>287</v>
      </c>
      <c r="P315">
        <v>7.2055749128919864</v>
      </c>
      <c r="R315">
        <v>7.2229965156794416</v>
      </c>
      <c r="S315" t="s">
        <v>2402</v>
      </c>
      <c r="T315" t="s">
        <v>2593</v>
      </c>
      <c r="U315" t="s">
        <v>2591</v>
      </c>
      <c r="V315" t="s">
        <v>2597</v>
      </c>
    </row>
    <row r="316" spans="1:22" x14ac:dyDescent="0.4">
      <c r="A316" s="1">
        <v>314</v>
      </c>
      <c r="B316" t="s">
        <v>335</v>
      </c>
      <c r="C316" t="s">
        <v>1530</v>
      </c>
      <c r="D316">
        <v>3126.3330000000001</v>
      </c>
      <c r="E316">
        <v>2391</v>
      </c>
      <c r="F316">
        <v>0</v>
      </c>
      <c r="G316">
        <v>0</v>
      </c>
      <c r="H316">
        <v>0</v>
      </c>
      <c r="I316">
        <v>3</v>
      </c>
      <c r="J316">
        <v>6</v>
      </c>
      <c r="K316">
        <v>326</v>
      </c>
      <c r="L316">
        <v>9</v>
      </c>
      <c r="M316">
        <v>0</v>
      </c>
      <c r="N316">
        <v>3.7641154328732739E-3</v>
      </c>
      <c r="O316">
        <v>0</v>
      </c>
      <c r="Q316">
        <v>8.6363160930073665E-2</v>
      </c>
      <c r="R316" t="s">
        <v>2383</v>
      </c>
      <c r="S316" t="s">
        <v>2384</v>
      </c>
      <c r="T316" t="s">
        <v>2591</v>
      </c>
      <c r="U316" t="s">
        <v>2593</v>
      </c>
      <c r="V316" t="s">
        <v>2596</v>
      </c>
    </row>
    <row r="317" spans="1:22" x14ac:dyDescent="0.4">
      <c r="A317" s="1">
        <v>315</v>
      </c>
      <c r="B317" t="s">
        <v>336</v>
      </c>
      <c r="C317" t="s">
        <v>1531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2382</v>
      </c>
      <c r="O317">
        <v>0</v>
      </c>
      <c r="R317" t="s">
        <v>2383</v>
      </c>
      <c r="S317" t="s">
        <v>2384</v>
      </c>
      <c r="T317" t="s">
        <v>2591</v>
      </c>
      <c r="U317" t="s">
        <v>2591</v>
      </c>
      <c r="V317" t="s">
        <v>2596</v>
      </c>
    </row>
    <row r="318" spans="1:22" x14ac:dyDescent="0.4">
      <c r="A318" s="1">
        <v>316</v>
      </c>
      <c r="B318" t="s">
        <v>337</v>
      </c>
      <c r="C318" t="s">
        <v>1532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2382</v>
      </c>
      <c r="O318">
        <v>0</v>
      </c>
      <c r="R318" t="s">
        <v>2383</v>
      </c>
      <c r="S318" t="s">
        <v>2384</v>
      </c>
      <c r="T318" t="s">
        <v>2591</v>
      </c>
      <c r="U318" t="s">
        <v>2591</v>
      </c>
      <c r="V318" t="s">
        <v>2596</v>
      </c>
    </row>
    <row r="319" spans="1:22" x14ac:dyDescent="0.4">
      <c r="A319" s="1">
        <v>317</v>
      </c>
      <c r="B319" t="s">
        <v>338</v>
      </c>
      <c r="C319" t="s">
        <v>1533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2382</v>
      </c>
      <c r="O319">
        <v>0</v>
      </c>
      <c r="R319" t="s">
        <v>2383</v>
      </c>
      <c r="S319" t="s">
        <v>2384</v>
      </c>
      <c r="T319" t="s">
        <v>2591</v>
      </c>
      <c r="U319" t="s">
        <v>2591</v>
      </c>
      <c r="V319" t="s">
        <v>2596</v>
      </c>
    </row>
    <row r="320" spans="1:22" x14ac:dyDescent="0.4">
      <c r="A320" s="1">
        <v>318</v>
      </c>
      <c r="B320" t="s">
        <v>339</v>
      </c>
      <c r="C320" t="s">
        <v>1534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2382</v>
      </c>
      <c r="O320">
        <v>0</v>
      </c>
      <c r="R320" t="s">
        <v>2383</v>
      </c>
      <c r="S320" t="s">
        <v>2384</v>
      </c>
      <c r="T320" t="s">
        <v>2591</v>
      </c>
      <c r="U320" t="s">
        <v>2591</v>
      </c>
      <c r="V320" t="s">
        <v>2596</v>
      </c>
    </row>
    <row r="321" spans="1:22" x14ac:dyDescent="0.4">
      <c r="A321" s="1">
        <v>319</v>
      </c>
      <c r="B321" t="s">
        <v>340</v>
      </c>
      <c r="C321" t="s">
        <v>1535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2382</v>
      </c>
      <c r="O321">
        <v>0</v>
      </c>
      <c r="R321" t="s">
        <v>2383</v>
      </c>
      <c r="S321" t="s">
        <v>2384</v>
      </c>
      <c r="T321" t="s">
        <v>2591</v>
      </c>
      <c r="U321" t="s">
        <v>2591</v>
      </c>
      <c r="V321" t="s">
        <v>2596</v>
      </c>
    </row>
    <row r="322" spans="1:22" x14ac:dyDescent="0.4">
      <c r="A322" s="1">
        <v>320</v>
      </c>
      <c r="B322" t="s">
        <v>341</v>
      </c>
      <c r="C322" t="s">
        <v>1536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2382</v>
      </c>
      <c r="O322">
        <v>0</v>
      </c>
      <c r="R322" t="s">
        <v>2383</v>
      </c>
      <c r="S322" t="s">
        <v>2384</v>
      </c>
      <c r="T322" t="s">
        <v>2591</v>
      </c>
      <c r="U322" t="s">
        <v>2591</v>
      </c>
      <c r="V322" t="s">
        <v>2596</v>
      </c>
    </row>
    <row r="323" spans="1:22" x14ac:dyDescent="0.4">
      <c r="A323" s="1">
        <v>321</v>
      </c>
      <c r="B323" t="s">
        <v>342</v>
      </c>
      <c r="C323" t="s">
        <v>1537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2382</v>
      </c>
      <c r="O323">
        <v>0</v>
      </c>
      <c r="R323" t="s">
        <v>2383</v>
      </c>
      <c r="S323" t="s">
        <v>2384</v>
      </c>
      <c r="T323" t="s">
        <v>2591</v>
      </c>
      <c r="U323" t="s">
        <v>2591</v>
      </c>
      <c r="V323" t="s">
        <v>2596</v>
      </c>
    </row>
    <row r="324" spans="1:22" x14ac:dyDescent="0.4">
      <c r="A324" s="1">
        <v>322</v>
      </c>
      <c r="B324" t="s">
        <v>343</v>
      </c>
      <c r="C324" t="s">
        <v>1538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2382</v>
      </c>
      <c r="O324">
        <v>0</v>
      </c>
      <c r="R324" t="s">
        <v>2383</v>
      </c>
      <c r="S324" t="s">
        <v>2384</v>
      </c>
      <c r="T324" t="s">
        <v>2591</v>
      </c>
      <c r="U324" t="s">
        <v>2591</v>
      </c>
      <c r="V324" t="s">
        <v>2596</v>
      </c>
    </row>
    <row r="325" spans="1:22" x14ac:dyDescent="0.4">
      <c r="A325" s="1">
        <v>323</v>
      </c>
      <c r="B325" t="s">
        <v>344</v>
      </c>
      <c r="C325" t="s">
        <v>1539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2382</v>
      </c>
      <c r="O325">
        <v>0</v>
      </c>
      <c r="R325" t="s">
        <v>2383</v>
      </c>
      <c r="S325" t="s">
        <v>2384</v>
      </c>
      <c r="T325" t="s">
        <v>2591</v>
      </c>
      <c r="U325" t="s">
        <v>2591</v>
      </c>
      <c r="V325" t="s">
        <v>2596</v>
      </c>
    </row>
    <row r="326" spans="1:22" x14ac:dyDescent="0.4">
      <c r="A326" s="1">
        <v>324</v>
      </c>
      <c r="B326" t="s">
        <v>345</v>
      </c>
      <c r="C326" t="s">
        <v>1540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2382</v>
      </c>
      <c r="O326">
        <v>0</v>
      </c>
      <c r="R326" t="s">
        <v>2383</v>
      </c>
      <c r="S326" t="s">
        <v>2384</v>
      </c>
      <c r="T326" t="s">
        <v>2591</v>
      </c>
      <c r="U326" t="s">
        <v>2591</v>
      </c>
      <c r="V326" t="s">
        <v>2596</v>
      </c>
    </row>
    <row r="327" spans="1:22" x14ac:dyDescent="0.4">
      <c r="A327" s="1">
        <v>325</v>
      </c>
      <c r="B327" t="s">
        <v>346</v>
      </c>
      <c r="C327" t="s">
        <v>1541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2382</v>
      </c>
      <c r="O327">
        <v>0</v>
      </c>
      <c r="R327" t="s">
        <v>2383</v>
      </c>
      <c r="S327" t="s">
        <v>2384</v>
      </c>
      <c r="T327" t="s">
        <v>2591</v>
      </c>
      <c r="U327" t="s">
        <v>2591</v>
      </c>
      <c r="V327" t="s">
        <v>2596</v>
      </c>
    </row>
    <row r="328" spans="1:22" x14ac:dyDescent="0.4">
      <c r="A328" s="1">
        <v>326</v>
      </c>
      <c r="B328" t="s">
        <v>347</v>
      </c>
      <c r="C328" t="s">
        <v>1542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2382</v>
      </c>
      <c r="O328">
        <v>0</v>
      </c>
      <c r="R328" t="s">
        <v>2383</v>
      </c>
      <c r="S328" t="s">
        <v>2384</v>
      </c>
      <c r="T328" t="s">
        <v>2591</v>
      </c>
      <c r="U328" t="s">
        <v>2591</v>
      </c>
      <c r="V328" t="s">
        <v>2596</v>
      </c>
    </row>
    <row r="329" spans="1:22" x14ac:dyDescent="0.4">
      <c r="A329" s="1">
        <v>327</v>
      </c>
      <c r="B329" t="s">
        <v>348</v>
      </c>
      <c r="C329" t="s">
        <v>1543</v>
      </c>
      <c r="D329">
        <v>3060.6669999999999</v>
      </c>
      <c r="E329">
        <v>1481.554480675441</v>
      </c>
      <c r="F329">
        <v>0</v>
      </c>
      <c r="G329">
        <v>0</v>
      </c>
      <c r="H329">
        <v>0</v>
      </c>
      <c r="I329">
        <v>14</v>
      </c>
      <c r="J329">
        <v>0</v>
      </c>
      <c r="K329">
        <v>633</v>
      </c>
      <c r="L329">
        <v>14</v>
      </c>
      <c r="M329">
        <v>0</v>
      </c>
      <c r="N329">
        <v>9.449534379334738E-3</v>
      </c>
      <c r="O329">
        <v>0</v>
      </c>
      <c r="Q329">
        <v>0.13722499050043671</v>
      </c>
      <c r="R329" t="s">
        <v>2383</v>
      </c>
      <c r="S329" t="s">
        <v>2384</v>
      </c>
      <c r="T329" t="s">
        <v>2591</v>
      </c>
      <c r="U329" t="s">
        <v>2593</v>
      </c>
      <c r="V329" t="s">
        <v>2596</v>
      </c>
    </row>
    <row r="330" spans="1:22" x14ac:dyDescent="0.4">
      <c r="A330" s="1">
        <v>328</v>
      </c>
      <c r="B330" t="s">
        <v>349</v>
      </c>
      <c r="C330" t="s">
        <v>1544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2382</v>
      </c>
      <c r="O330">
        <v>0</v>
      </c>
      <c r="R330" t="s">
        <v>2383</v>
      </c>
      <c r="S330" t="s">
        <v>2384</v>
      </c>
      <c r="T330" t="s">
        <v>2591</v>
      </c>
      <c r="U330" t="s">
        <v>2591</v>
      </c>
      <c r="V330" t="s">
        <v>2596</v>
      </c>
    </row>
    <row r="331" spans="1:22" x14ac:dyDescent="0.4">
      <c r="A331" s="1">
        <v>329</v>
      </c>
      <c r="B331" t="s">
        <v>350</v>
      </c>
      <c r="C331" t="s">
        <v>1545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2382</v>
      </c>
      <c r="O331">
        <v>0</v>
      </c>
      <c r="R331" t="s">
        <v>2383</v>
      </c>
      <c r="S331" t="s">
        <v>2384</v>
      </c>
      <c r="T331" t="s">
        <v>2591</v>
      </c>
      <c r="U331" t="s">
        <v>2591</v>
      </c>
      <c r="V331" t="s">
        <v>2596</v>
      </c>
    </row>
    <row r="332" spans="1:22" x14ac:dyDescent="0.4">
      <c r="A332" s="1">
        <v>330</v>
      </c>
      <c r="B332" t="s">
        <v>351</v>
      </c>
      <c r="C332" t="s">
        <v>1546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2382</v>
      </c>
      <c r="O332">
        <v>0</v>
      </c>
      <c r="R332" t="s">
        <v>2383</v>
      </c>
      <c r="S332" t="s">
        <v>2384</v>
      </c>
      <c r="T332" t="s">
        <v>2591</v>
      </c>
      <c r="U332" t="s">
        <v>2591</v>
      </c>
      <c r="V332" t="s">
        <v>2596</v>
      </c>
    </row>
    <row r="333" spans="1:22" x14ac:dyDescent="0.4">
      <c r="A333" s="1">
        <v>331</v>
      </c>
      <c r="B333" t="s">
        <v>352</v>
      </c>
      <c r="C333" t="s">
        <v>1547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2382</v>
      </c>
      <c r="O333">
        <v>0</v>
      </c>
      <c r="R333" t="s">
        <v>2383</v>
      </c>
      <c r="S333" t="s">
        <v>2384</v>
      </c>
      <c r="T333" t="s">
        <v>2591</v>
      </c>
      <c r="U333" t="s">
        <v>2591</v>
      </c>
      <c r="V333" t="s">
        <v>2596</v>
      </c>
    </row>
    <row r="334" spans="1:22" x14ac:dyDescent="0.4">
      <c r="A334" s="1">
        <v>332</v>
      </c>
      <c r="B334" t="s">
        <v>353</v>
      </c>
      <c r="C334" t="s">
        <v>1548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2382</v>
      </c>
      <c r="O334">
        <v>0</v>
      </c>
      <c r="R334" t="s">
        <v>2383</v>
      </c>
      <c r="S334" t="s">
        <v>2384</v>
      </c>
      <c r="T334" t="s">
        <v>2591</v>
      </c>
      <c r="U334" t="s">
        <v>2591</v>
      </c>
      <c r="V334" t="s">
        <v>2596</v>
      </c>
    </row>
    <row r="335" spans="1:22" x14ac:dyDescent="0.4">
      <c r="A335" s="1">
        <v>333</v>
      </c>
      <c r="B335" t="s">
        <v>354</v>
      </c>
      <c r="C335" t="s">
        <v>1549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2382</v>
      </c>
      <c r="O335">
        <v>0</v>
      </c>
      <c r="R335" t="s">
        <v>2383</v>
      </c>
      <c r="S335" t="s">
        <v>2384</v>
      </c>
      <c r="T335" t="s">
        <v>2591</v>
      </c>
      <c r="U335" t="s">
        <v>2591</v>
      </c>
      <c r="V335" t="s">
        <v>2596</v>
      </c>
    </row>
    <row r="336" spans="1:22" x14ac:dyDescent="0.4">
      <c r="A336" s="1">
        <v>334</v>
      </c>
      <c r="B336" t="s">
        <v>355</v>
      </c>
      <c r="C336" t="s">
        <v>1550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2382</v>
      </c>
      <c r="O336">
        <v>0</v>
      </c>
      <c r="R336" t="s">
        <v>2383</v>
      </c>
      <c r="S336" t="s">
        <v>2384</v>
      </c>
      <c r="T336" t="s">
        <v>2591</v>
      </c>
      <c r="U336" t="s">
        <v>2591</v>
      </c>
      <c r="V336" t="s">
        <v>2596</v>
      </c>
    </row>
    <row r="337" spans="1:22" x14ac:dyDescent="0.4">
      <c r="A337" s="1">
        <v>335</v>
      </c>
      <c r="B337" t="s">
        <v>356</v>
      </c>
      <c r="C337" t="s">
        <v>1551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2382</v>
      </c>
      <c r="O337">
        <v>0</v>
      </c>
      <c r="Q337">
        <v>0</v>
      </c>
      <c r="R337" t="s">
        <v>2383</v>
      </c>
      <c r="S337" t="s">
        <v>2384</v>
      </c>
      <c r="T337" t="s">
        <v>2591</v>
      </c>
      <c r="U337" t="s">
        <v>2593</v>
      </c>
      <c r="V337" t="s">
        <v>2596</v>
      </c>
    </row>
    <row r="338" spans="1:22" x14ac:dyDescent="0.4">
      <c r="A338" s="1">
        <v>336</v>
      </c>
      <c r="B338" t="s">
        <v>357</v>
      </c>
      <c r="C338" t="s">
        <v>1552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2382</v>
      </c>
      <c r="O338">
        <v>0</v>
      </c>
      <c r="R338" t="s">
        <v>2383</v>
      </c>
      <c r="S338" t="s">
        <v>2384</v>
      </c>
      <c r="T338" t="s">
        <v>2591</v>
      </c>
      <c r="U338" t="s">
        <v>2591</v>
      </c>
      <c r="V338" t="s">
        <v>2596</v>
      </c>
    </row>
    <row r="339" spans="1:22" x14ac:dyDescent="0.4">
      <c r="A339" s="1">
        <v>337</v>
      </c>
      <c r="B339" t="s">
        <v>358</v>
      </c>
      <c r="C339" t="s">
        <v>1553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2382</v>
      </c>
      <c r="O339">
        <v>0</v>
      </c>
      <c r="R339" t="s">
        <v>2383</v>
      </c>
      <c r="S339" t="s">
        <v>2384</v>
      </c>
      <c r="T339" t="s">
        <v>2591</v>
      </c>
      <c r="U339" t="s">
        <v>2591</v>
      </c>
      <c r="V339" t="s">
        <v>2596</v>
      </c>
    </row>
    <row r="340" spans="1:22" x14ac:dyDescent="0.4">
      <c r="A340" s="1">
        <v>338</v>
      </c>
      <c r="B340" t="s">
        <v>359</v>
      </c>
      <c r="C340" t="s">
        <v>1554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2382</v>
      </c>
      <c r="O340">
        <v>0</v>
      </c>
      <c r="R340" t="s">
        <v>2383</v>
      </c>
      <c r="S340" t="s">
        <v>2384</v>
      </c>
      <c r="T340" t="s">
        <v>2591</v>
      </c>
      <c r="U340" t="s">
        <v>2591</v>
      </c>
      <c r="V340" t="s">
        <v>2596</v>
      </c>
    </row>
    <row r="341" spans="1:22" x14ac:dyDescent="0.4">
      <c r="A341" s="1">
        <v>339</v>
      </c>
      <c r="B341" t="s">
        <v>360</v>
      </c>
      <c r="C341" t="s">
        <v>1555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2382</v>
      </c>
      <c r="O341">
        <v>0</v>
      </c>
      <c r="R341" t="s">
        <v>2383</v>
      </c>
      <c r="S341" t="s">
        <v>2384</v>
      </c>
      <c r="T341" t="s">
        <v>2591</v>
      </c>
      <c r="U341" t="s">
        <v>2591</v>
      </c>
      <c r="V341" t="s">
        <v>2596</v>
      </c>
    </row>
    <row r="342" spans="1:22" x14ac:dyDescent="0.4">
      <c r="A342" s="1">
        <v>340</v>
      </c>
      <c r="B342" t="s">
        <v>361</v>
      </c>
      <c r="C342" t="s">
        <v>1556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2382</v>
      </c>
      <c r="O342">
        <v>0</v>
      </c>
      <c r="R342" t="s">
        <v>2383</v>
      </c>
      <c r="S342" t="s">
        <v>2384</v>
      </c>
      <c r="T342" t="s">
        <v>2591</v>
      </c>
      <c r="U342" t="s">
        <v>2591</v>
      </c>
      <c r="V342" t="s">
        <v>2596</v>
      </c>
    </row>
    <row r="343" spans="1:22" x14ac:dyDescent="0.4">
      <c r="A343" s="1">
        <v>341</v>
      </c>
      <c r="B343" t="s">
        <v>362</v>
      </c>
      <c r="C343" t="s">
        <v>1557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2382</v>
      </c>
      <c r="O343">
        <v>0</v>
      </c>
      <c r="R343" t="s">
        <v>2383</v>
      </c>
      <c r="S343" t="s">
        <v>2384</v>
      </c>
      <c r="T343" t="s">
        <v>2591</v>
      </c>
      <c r="U343" t="s">
        <v>2591</v>
      </c>
      <c r="V343" t="s">
        <v>2596</v>
      </c>
    </row>
    <row r="344" spans="1:22" x14ac:dyDescent="0.4">
      <c r="A344" s="1">
        <v>342</v>
      </c>
      <c r="B344" t="s">
        <v>363</v>
      </c>
      <c r="C344" t="s">
        <v>1558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2382</v>
      </c>
      <c r="O344">
        <v>0</v>
      </c>
      <c r="R344" t="s">
        <v>2383</v>
      </c>
      <c r="S344" t="s">
        <v>2384</v>
      </c>
      <c r="T344" t="s">
        <v>2591</v>
      </c>
      <c r="U344" t="s">
        <v>2591</v>
      </c>
      <c r="V344" t="s">
        <v>2596</v>
      </c>
    </row>
    <row r="345" spans="1:22" x14ac:dyDescent="0.4">
      <c r="A345" s="1">
        <v>343</v>
      </c>
      <c r="B345" t="s">
        <v>364</v>
      </c>
      <c r="C345" t="s">
        <v>1559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2382</v>
      </c>
      <c r="O345">
        <v>0</v>
      </c>
      <c r="R345" t="s">
        <v>2383</v>
      </c>
      <c r="S345" t="s">
        <v>2384</v>
      </c>
      <c r="T345" t="s">
        <v>2591</v>
      </c>
      <c r="U345" t="s">
        <v>2591</v>
      </c>
      <c r="V345" t="s">
        <v>2596</v>
      </c>
    </row>
    <row r="346" spans="1:22" x14ac:dyDescent="0.4">
      <c r="A346" s="1">
        <v>344</v>
      </c>
      <c r="B346" t="s">
        <v>365</v>
      </c>
      <c r="C346" t="s">
        <v>1560</v>
      </c>
      <c r="D346">
        <v>431.66699999999997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246</v>
      </c>
      <c r="L346">
        <v>0</v>
      </c>
      <c r="M346">
        <v>0</v>
      </c>
      <c r="N346" t="s">
        <v>2382</v>
      </c>
      <c r="O346">
        <v>0</v>
      </c>
      <c r="Q346">
        <v>0</v>
      </c>
      <c r="R346" t="s">
        <v>2383</v>
      </c>
      <c r="S346" t="s">
        <v>2384</v>
      </c>
      <c r="T346" t="s">
        <v>2591</v>
      </c>
      <c r="U346" t="s">
        <v>2593</v>
      </c>
      <c r="V346" t="s">
        <v>2596</v>
      </c>
    </row>
    <row r="347" spans="1:22" x14ac:dyDescent="0.4">
      <c r="A347" s="1">
        <v>345</v>
      </c>
      <c r="B347" t="s">
        <v>366</v>
      </c>
      <c r="C347" t="s">
        <v>1561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2382</v>
      </c>
      <c r="O347">
        <v>0</v>
      </c>
      <c r="R347" t="s">
        <v>2383</v>
      </c>
      <c r="S347" t="s">
        <v>2384</v>
      </c>
      <c r="T347" t="s">
        <v>2591</v>
      </c>
      <c r="U347" t="s">
        <v>2591</v>
      </c>
      <c r="V347" t="s">
        <v>2596</v>
      </c>
    </row>
    <row r="348" spans="1:22" x14ac:dyDescent="0.4">
      <c r="A348" s="1">
        <v>346</v>
      </c>
      <c r="B348" t="s">
        <v>367</v>
      </c>
      <c r="C348" t="s">
        <v>1562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2382</v>
      </c>
      <c r="O348">
        <v>0</v>
      </c>
      <c r="R348" t="s">
        <v>2383</v>
      </c>
      <c r="S348" t="s">
        <v>2384</v>
      </c>
      <c r="T348" t="s">
        <v>2591</v>
      </c>
      <c r="U348" t="s">
        <v>2591</v>
      </c>
      <c r="V348" t="s">
        <v>2596</v>
      </c>
    </row>
    <row r="349" spans="1:22" x14ac:dyDescent="0.4">
      <c r="A349" s="1">
        <v>347</v>
      </c>
      <c r="B349" t="s">
        <v>368</v>
      </c>
      <c r="C349" t="s">
        <v>1563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2382</v>
      </c>
      <c r="O349">
        <v>0</v>
      </c>
      <c r="R349" t="s">
        <v>2383</v>
      </c>
      <c r="S349" t="s">
        <v>2384</v>
      </c>
      <c r="T349" t="s">
        <v>2591</v>
      </c>
      <c r="U349" t="s">
        <v>2591</v>
      </c>
      <c r="V349" t="s">
        <v>2596</v>
      </c>
    </row>
    <row r="350" spans="1:22" x14ac:dyDescent="0.4">
      <c r="A350" s="1">
        <v>348</v>
      </c>
      <c r="B350" t="s">
        <v>369</v>
      </c>
      <c r="C350" t="s">
        <v>1564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177</v>
      </c>
      <c r="J350">
        <v>0</v>
      </c>
      <c r="K350">
        <v>177</v>
      </c>
      <c r="L350">
        <v>177</v>
      </c>
      <c r="M350">
        <v>0</v>
      </c>
      <c r="N350" t="s">
        <v>2382</v>
      </c>
      <c r="O350">
        <v>0</v>
      </c>
      <c r="R350" t="s">
        <v>2383</v>
      </c>
      <c r="S350" t="s">
        <v>2384</v>
      </c>
      <c r="T350" t="s">
        <v>2591</v>
      </c>
      <c r="U350" t="s">
        <v>2591</v>
      </c>
      <c r="V350" t="s">
        <v>2596</v>
      </c>
    </row>
    <row r="351" spans="1:22" x14ac:dyDescent="0.4">
      <c r="A351" s="1">
        <v>349</v>
      </c>
      <c r="B351" t="s">
        <v>370</v>
      </c>
      <c r="C351" t="s">
        <v>1565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2382</v>
      </c>
      <c r="O351">
        <v>0</v>
      </c>
      <c r="R351" t="s">
        <v>2383</v>
      </c>
      <c r="S351" t="s">
        <v>2384</v>
      </c>
      <c r="T351" t="s">
        <v>2591</v>
      </c>
      <c r="U351" t="s">
        <v>2591</v>
      </c>
      <c r="V351" t="s">
        <v>2596</v>
      </c>
    </row>
    <row r="352" spans="1:22" x14ac:dyDescent="0.4">
      <c r="A352" s="1">
        <v>350</v>
      </c>
      <c r="B352" t="s">
        <v>371</v>
      </c>
      <c r="C352" t="s">
        <v>1566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2382</v>
      </c>
      <c r="O352">
        <v>0</v>
      </c>
      <c r="R352" t="s">
        <v>2383</v>
      </c>
      <c r="S352" t="s">
        <v>2384</v>
      </c>
      <c r="T352" t="s">
        <v>2591</v>
      </c>
      <c r="U352" t="s">
        <v>2591</v>
      </c>
      <c r="V352" t="s">
        <v>2596</v>
      </c>
    </row>
    <row r="353" spans="1:22" x14ac:dyDescent="0.4">
      <c r="A353" s="1">
        <v>351</v>
      </c>
      <c r="B353" t="s">
        <v>372</v>
      </c>
      <c r="C353" t="s">
        <v>1567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2382</v>
      </c>
      <c r="O353">
        <v>0</v>
      </c>
      <c r="R353" t="s">
        <v>2383</v>
      </c>
      <c r="S353" t="s">
        <v>2384</v>
      </c>
      <c r="T353" t="s">
        <v>2591</v>
      </c>
      <c r="U353" t="s">
        <v>2591</v>
      </c>
      <c r="V353" t="s">
        <v>2596</v>
      </c>
    </row>
    <row r="354" spans="1:22" x14ac:dyDescent="0.4">
      <c r="A354" s="1">
        <v>352</v>
      </c>
      <c r="B354" t="s">
        <v>373</v>
      </c>
      <c r="C354" t="s">
        <v>1568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2382</v>
      </c>
      <c r="O354">
        <v>0</v>
      </c>
      <c r="R354" t="s">
        <v>2383</v>
      </c>
      <c r="S354" t="s">
        <v>2384</v>
      </c>
      <c r="T354" t="s">
        <v>2591</v>
      </c>
      <c r="U354" t="s">
        <v>2591</v>
      </c>
      <c r="V354" t="s">
        <v>2596</v>
      </c>
    </row>
    <row r="355" spans="1:22" x14ac:dyDescent="0.4">
      <c r="A355" s="1">
        <v>353</v>
      </c>
      <c r="B355" t="s">
        <v>374</v>
      </c>
      <c r="C355" t="s">
        <v>1569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2382</v>
      </c>
      <c r="O355">
        <v>0</v>
      </c>
      <c r="R355" t="s">
        <v>2383</v>
      </c>
      <c r="S355" t="s">
        <v>2384</v>
      </c>
      <c r="T355" t="s">
        <v>2591</v>
      </c>
      <c r="U355" t="s">
        <v>2591</v>
      </c>
      <c r="V355" t="s">
        <v>2596</v>
      </c>
    </row>
    <row r="356" spans="1:22" x14ac:dyDescent="0.4">
      <c r="A356" s="1">
        <v>354</v>
      </c>
      <c r="B356" t="s">
        <v>375</v>
      </c>
      <c r="C356" t="s">
        <v>1570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2382</v>
      </c>
      <c r="O356">
        <v>0</v>
      </c>
      <c r="R356" t="s">
        <v>2383</v>
      </c>
      <c r="S356" t="s">
        <v>2384</v>
      </c>
      <c r="T356" t="s">
        <v>2591</v>
      </c>
      <c r="U356" t="s">
        <v>2591</v>
      </c>
      <c r="V356" t="s">
        <v>2596</v>
      </c>
    </row>
    <row r="357" spans="1:22" x14ac:dyDescent="0.4">
      <c r="A357" s="1">
        <v>355</v>
      </c>
      <c r="B357" t="s">
        <v>376</v>
      </c>
      <c r="C357" t="s">
        <v>1571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2382</v>
      </c>
      <c r="O357">
        <v>0</v>
      </c>
      <c r="R357" t="s">
        <v>2383</v>
      </c>
      <c r="S357" t="s">
        <v>2384</v>
      </c>
      <c r="T357" t="s">
        <v>2591</v>
      </c>
      <c r="U357" t="s">
        <v>2591</v>
      </c>
      <c r="V357" t="s">
        <v>2596</v>
      </c>
    </row>
    <row r="358" spans="1:22" x14ac:dyDescent="0.4">
      <c r="A358" s="1">
        <v>356</v>
      </c>
      <c r="B358" t="s">
        <v>377</v>
      </c>
      <c r="C358" t="s">
        <v>1572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2382</v>
      </c>
      <c r="O358">
        <v>0</v>
      </c>
      <c r="R358" t="s">
        <v>2383</v>
      </c>
      <c r="S358" t="s">
        <v>2384</v>
      </c>
      <c r="T358" t="s">
        <v>2591</v>
      </c>
      <c r="U358" t="s">
        <v>2591</v>
      </c>
      <c r="V358" t="s">
        <v>2596</v>
      </c>
    </row>
    <row r="359" spans="1:22" x14ac:dyDescent="0.4">
      <c r="A359" s="1">
        <v>357</v>
      </c>
      <c r="B359" t="s">
        <v>378</v>
      </c>
      <c r="C359" t="s">
        <v>1573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2382</v>
      </c>
      <c r="O359">
        <v>0</v>
      </c>
      <c r="R359" t="s">
        <v>2383</v>
      </c>
      <c r="S359" t="s">
        <v>2384</v>
      </c>
      <c r="T359" t="s">
        <v>2591</v>
      </c>
      <c r="U359" t="s">
        <v>2591</v>
      </c>
      <c r="V359" t="s">
        <v>2596</v>
      </c>
    </row>
    <row r="360" spans="1:22" x14ac:dyDescent="0.4">
      <c r="A360" s="1">
        <v>358</v>
      </c>
      <c r="B360" t="s">
        <v>379</v>
      </c>
      <c r="C360" t="s">
        <v>1574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2382</v>
      </c>
      <c r="O360">
        <v>0</v>
      </c>
      <c r="R360" t="s">
        <v>2383</v>
      </c>
      <c r="S360" t="s">
        <v>2384</v>
      </c>
      <c r="T360" t="s">
        <v>2591</v>
      </c>
      <c r="U360" t="s">
        <v>2591</v>
      </c>
      <c r="V360" t="s">
        <v>2596</v>
      </c>
    </row>
    <row r="361" spans="1:22" x14ac:dyDescent="0.4">
      <c r="A361" s="1">
        <v>359</v>
      </c>
      <c r="B361" t="s">
        <v>380</v>
      </c>
      <c r="C361" t="s">
        <v>1575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2382</v>
      </c>
      <c r="O361">
        <v>0</v>
      </c>
      <c r="R361" t="s">
        <v>2383</v>
      </c>
      <c r="S361" t="s">
        <v>2384</v>
      </c>
      <c r="T361" t="s">
        <v>2591</v>
      </c>
      <c r="U361" t="s">
        <v>2591</v>
      </c>
      <c r="V361" t="s">
        <v>2596</v>
      </c>
    </row>
    <row r="362" spans="1:22" x14ac:dyDescent="0.4">
      <c r="A362" s="1">
        <v>360</v>
      </c>
      <c r="B362" t="s">
        <v>381</v>
      </c>
      <c r="C362" t="s">
        <v>1576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2382</v>
      </c>
      <c r="O362">
        <v>0</v>
      </c>
      <c r="R362" t="s">
        <v>2383</v>
      </c>
      <c r="S362" t="s">
        <v>2384</v>
      </c>
      <c r="T362" t="s">
        <v>2591</v>
      </c>
      <c r="U362" t="s">
        <v>2591</v>
      </c>
      <c r="V362" t="s">
        <v>2596</v>
      </c>
    </row>
    <row r="363" spans="1:22" x14ac:dyDescent="0.4">
      <c r="A363" s="1">
        <v>361</v>
      </c>
      <c r="B363" t="s">
        <v>382</v>
      </c>
      <c r="C363" t="s">
        <v>1577</v>
      </c>
      <c r="D363">
        <v>59.667000000000002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391</v>
      </c>
      <c r="L363">
        <v>0</v>
      </c>
      <c r="M363">
        <v>0</v>
      </c>
      <c r="N363" t="s">
        <v>2382</v>
      </c>
      <c r="O363">
        <v>0</v>
      </c>
      <c r="Q363">
        <v>0</v>
      </c>
      <c r="R363" t="s">
        <v>2383</v>
      </c>
      <c r="S363" t="s">
        <v>2384</v>
      </c>
      <c r="T363" t="s">
        <v>2591</v>
      </c>
      <c r="U363" t="s">
        <v>2593</v>
      </c>
      <c r="V363" t="s">
        <v>2596</v>
      </c>
    </row>
    <row r="364" spans="1:22" x14ac:dyDescent="0.4">
      <c r="A364" s="1">
        <v>362</v>
      </c>
      <c r="B364" t="s">
        <v>383</v>
      </c>
      <c r="C364" t="s">
        <v>1578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2382</v>
      </c>
      <c r="O364">
        <v>0</v>
      </c>
      <c r="R364" t="s">
        <v>2383</v>
      </c>
      <c r="S364" t="s">
        <v>2384</v>
      </c>
      <c r="T364" t="s">
        <v>2591</v>
      </c>
      <c r="U364" t="s">
        <v>2591</v>
      </c>
      <c r="V364" t="s">
        <v>2596</v>
      </c>
    </row>
    <row r="365" spans="1:22" x14ac:dyDescent="0.4">
      <c r="A365" s="1">
        <v>363</v>
      </c>
      <c r="B365" t="s">
        <v>384</v>
      </c>
      <c r="C365" t="s">
        <v>1579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2382</v>
      </c>
      <c r="O365">
        <v>0</v>
      </c>
      <c r="R365" t="s">
        <v>2383</v>
      </c>
      <c r="S365" t="s">
        <v>2384</v>
      </c>
      <c r="T365" t="s">
        <v>2591</v>
      </c>
      <c r="U365" t="s">
        <v>2591</v>
      </c>
      <c r="V365" t="s">
        <v>2596</v>
      </c>
    </row>
    <row r="366" spans="1:22" x14ac:dyDescent="0.4">
      <c r="A366" s="1">
        <v>364</v>
      </c>
      <c r="B366" t="s">
        <v>385</v>
      </c>
      <c r="C366" t="s">
        <v>1580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2382</v>
      </c>
      <c r="O366">
        <v>0</v>
      </c>
      <c r="R366" t="s">
        <v>2383</v>
      </c>
      <c r="S366" t="s">
        <v>2384</v>
      </c>
      <c r="T366" t="s">
        <v>2591</v>
      </c>
      <c r="U366" t="s">
        <v>2591</v>
      </c>
      <c r="V366" t="s">
        <v>2596</v>
      </c>
    </row>
    <row r="367" spans="1:22" x14ac:dyDescent="0.4">
      <c r="A367" s="1">
        <v>365</v>
      </c>
      <c r="B367" t="s">
        <v>386</v>
      </c>
      <c r="C367" t="s">
        <v>1581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2382</v>
      </c>
      <c r="O367">
        <v>0</v>
      </c>
      <c r="R367" t="s">
        <v>2383</v>
      </c>
      <c r="S367" t="s">
        <v>2384</v>
      </c>
      <c r="T367" t="s">
        <v>2591</v>
      </c>
      <c r="U367" t="s">
        <v>2591</v>
      </c>
      <c r="V367" t="s">
        <v>2596</v>
      </c>
    </row>
    <row r="368" spans="1:22" x14ac:dyDescent="0.4">
      <c r="A368" s="1">
        <v>366</v>
      </c>
      <c r="B368" t="s">
        <v>387</v>
      </c>
      <c r="C368" t="s">
        <v>1582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2382</v>
      </c>
      <c r="O368">
        <v>0</v>
      </c>
      <c r="R368" t="s">
        <v>2383</v>
      </c>
      <c r="S368" t="s">
        <v>2384</v>
      </c>
      <c r="T368" t="s">
        <v>2591</v>
      </c>
      <c r="U368" t="s">
        <v>2591</v>
      </c>
      <c r="V368" t="s">
        <v>2596</v>
      </c>
    </row>
    <row r="369" spans="1:22" x14ac:dyDescent="0.4">
      <c r="A369" s="1">
        <v>367</v>
      </c>
      <c r="B369" t="s">
        <v>388</v>
      </c>
      <c r="C369" t="s">
        <v>1583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2382</v>
      </c>
      <c r="O369">
        <v>0</v>
      </c>
      <c r="R369" t="s">
        <v>2383</v>
      </c>
      <c r="S369" t="s">
        <v>2384</v>
      </c>
      <c r="T369" t="s">
        <v>2591</v>
      </c>
      <c r="U369" t="s">
        <v>2591</v>
      </c>
      <c r="V369" t="s">
        <v>2596</v>
      </c>
    </row>
    <row r="370" spans="1:22" x14ac:dyDescent="0.4">
      <c r="A370" s="1">
        <v>368</v>
      </c>
      <c r="B370" t="s">
        <v>389</v>
      </c>
      <c r="C370" t="s">
        <v>1584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2382</v>
      </c>
      <c r="O370">
        <v>0</v>
      </c>
      <c r="R370" t="s">
        <v>2383</v>
      </c>
      <c r="S370" t="s">
        <v>2384</v>
      </c>
      <c r="T370" t="s">
        <v>2591</v>
      </c>
      <c r="U370" t="s">
        <v>2591</v>
      </c>
      <c r="V370" t="s">
        <v>2596</v>
      </c>
    </row>
    <row r="371" spans="1:22" x14ac:dyDescent="0.4">
      <c r="A371" s="1">
        <v>369</v>
      </c>
      <c r="B371" t="s">
        <v>390</v>
      </c>
      <c r="C371" t="s">
        <v>1585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2382</v>
      </c>
      <c r="O371">
        <v>0</v>
      </c>
      <c r="R371" t="s">
        <v>2383</v>
      </c>
      <c r="S371" t="s">
        <v>2384</v>
      </c>
      <c r="T371" t="s">
        <v>2591</v>
      </c>
      <c r="U371" t="s">
        <v>2591</v>
      </c>
      <c r="V371" t="s">
        <v>2596</v>
      </c>
    </row>
    <row r="372" spans="1:22" x14ac:dyDescent="0.4">
      <c r="A372" s="1">
        <v>370</v>
      </c>
      <c r="B372" t="s">
        <v>391</v>
      </c>
      <c r="C372" t="s">
        <v>1586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2382</v>
      </c>
      <c r="O372">
        <v>0</v>
      </c>
      <c r="R372" t="s">
        <v>2383</v>
      </c>
      <c r="S372" t="s">
        <v>2384</v>
      </c>
      <c r="T372" t="s">
        <v>2591</v>
      </c>
      <c r="U372" t="s">
        <v>2591</v>
      </c>
      <c r="V372" t="s">
        <v>2596</v>
      </c>
    </row>
    <row r="373" spans="1:22" x14ac:dyDescent="0.4">
      <c r="A373" s="1">
        <v>371</v>
      </c>
      <c r="B373" t="s">
        <v>392</v>
      </c>
      <c r="C373" t="s">
        <v>1587</v>
      </c>
      <c r="D373">
        <v>477</v>
      </c>
      <c r="E373">
        <v>238.641638154265</v>
      </c>
      <c r="F373">
        <v>29</v>
      </c>
      <c r="G373">
        <v>6.0796645702306078</v>
      </c>
      <c r="H373">
        <v>12.152112357380631</v>
      </c>
      <c r="I373">
        <v>9939</v>
      </c>
      <c r="J373">
        <v>0</v>
      </c>
      <c r="K373">
        <v>14364</v>
      </c>
      <c r="L373">
        <v>9939</v>
      </c>
      <c r="M373">
        <v>29</v>
      </c>
      <c r="N373">
        <v>41.648222317243473</v>
      </c>
      <c r="O373">
        <v>4.1428571428571432</v>
      </c>
      <c r="P373">
        <v>2399.0689655172409</v>
      </c>
      <c r="Q373">
        <v>625.09433962264143</v>
      </c>
      <c r="R373">
        <v>3467.1724137931028</v>
      </c>
      <c r="S373" t="s">
        <v>2403</v>
      </c>
      <c r="T373" t="s">
        <v>2592</v>
      </c>
      <c r="U373" t="s">
        <v>2592</v>
      </c>
      <c r="V373" t="s">
        <v>2594</v>
      </c>
    </row>
    <row r="374" spans="1:22" x14ac:dyDescent="0.4">
      <c r="A374" s="1">
        <v>372</v>
      </c>
      <c r="B374" t="s">
        <v>393</v>
      </c>
      <c r="C374" t="s">
        <v>1588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2382</v>
      </c>
      <c r="O374">
        <v>0</v>
      </c>
      <c r="R374" t="s">
        <v>2383</v>
      </c>
      <c r="S374" t="s">
        <v>2384</v>
      </c>
      <c r="T374" t="s">
        <v>2591</v>
      </c>
      <c r="U374" t="s">
        <v>2591</v>
      </c>
      <c r="V374" t="s">
        <v>2596</v>
      </c>
    </row>
    <row r="375" spans="1:22" x14ac:dyDescent="0.4">
      <c r="A375" s="1">
        <v>373</v>
      </c>
      <c r="B375" t="s">
        <v>394</v>
      </c>
      <c r="C375" t="s">
        <v>1589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2382</v>
      </c>
      <c r="O375">
        <v>0</v>
      </c>
      <c r="R375" t="s">
        <v>2383</v>
      </c>
      <c r="S375" t="s">
        <v>2384</v>
      </c>
      <c r="T375" t="s">
        <v>2591</v>
      </c>
      <c r="U375" t="s">
        <v>2591</v>
      </c>
      <c r="V375" t="s">
        <v>2596</v>
      </c>
    </row>
    <row r="376" spans="1:22" x14ac:dyDescent="0.4">
      <c r="A376" s="1">
        <v>374</v>
      </c>
      <c r="B376" t="s">
        <v>395</v>
      </c>
      <c r="C376" t="s">
        <v>1590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2382</v>
      </c>
      <c r="O376">
        <v>0</v>
      </c>
      <c r="R376" t="s">
        <v>2383</v>
      </c>
      <c r="S376" t="s">
        <v>2384</v>
      </c>
      <c r="T376" t="s">
        <v>2591</v>
      </c>
      <c r="U376" t="s">
        <v>2591</v>
      </c>
      <c r="V376" t="s">
        <v>2596</v>
      </c>
    </row>
    <row r="377" spans="1:22" x14ac:dyDescent="0.4">
      <c r="A377" s="1">
        <v>375</v>
      </c>
      <c r="B377" t="s">
        <v>396</v>
      </c>
      <c r="C377" t="s">
        <v>1591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2382</v>
      </c>
      <c r="O377">
        <v>0</v>
      </c>
      <c r="R377" t="s">
        <v>2383</v>
      </c>
      <c r="S377" t="s">
        <v>2384</v>
      </c>
      <c r="T377" t="s">
        <v>2591</v>
      </c>
      <c r="U377" t="s">
        <v>2591</v>
      </c>
      <c r="V377" t="s">
        <v>2596</v>
      </c>
    </row>
    <row r="378" spans="1:22" x14ac:dyDescent="0.4">
      <c r="A378" s="1">
        <v>376</v>
      </c>
      <c r="B378" t="s">
        <v>397</v>
      </c>
      <c r="C378" t="s">
        <v>1592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2382</v>
      </c>
      <c r="O378">
        <v>0</v>
      </c>
      <c r="R378" t="s">
        <v>2383</v>
      </c>
      <c r="S378" t="s">
        <v>2384</v>
      </c>
      <c r="T378" t="s">
        <v>2591</v>
      </c>
      <c r="U378" t="s">
        <v>2591</v>
      </c>
      <c r="V378" t="s">
        <v>2596</v>
      </c>
    </row>
    <row r="379" spans="1:22" x14ac:dyDescent="0.4">
      <c r="A379" s="1">
        <v>377</v>
      </c>
      <c r="B379" t="s">
        <v>398</v>
      </c>
      <c r="C379" t="s">
        <v>1593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2382</v>
      </c>
      <c r="O379">
        <v>0</v>
      </c>
      <c r="R379" t="s">
        <v>2383</v>
      </c>
      <c r="S379" t="s">
        <v>2384</v>
      </c>
      <c r="T379" t="s">
        <v>2591</v>
      </c>
      <c r="U379" t="s">
        <v>2591</v>
      </c>
      <c r="V379" t="s">
        <v>2596</v>
      </c>
    </row>
    <row r="380" spans="1:22" x14ac:dyDescent="0.4">
      <c r="A380" s="1">
        <v>378</v>
      </c>
      <c r="B380" t="s">
        <v>399</v>
      </c>
      <c r="C380" t="s">
        <v>1594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2382</v>
      </c>
      <c r="O380">
        <v>0</v>
      </c>
      <c r="R380" t="s">
        <v>2383</v>
      </c>
      <c r="S380" t="s">
        <v>2384</v>
      </c>
      <c r="T380" t="s">
        <v>2591</v>
      </c>
      <c r="U380" t="s">
        <v>2591</v>
      </c>
      <c r="V380" t="s">
        <v>2596</v>
      </c>
    </row>
    <row r="381" spans="1:22" x14ac:dyDescent="0.4">
      <c r="A381" s="1">
        <v>379</v>
      </c>
      <c r="B381" t="s">
        <v>400</v>
      </c>
      <c r="C381" t="s">
        <v>1595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2382</v>
      </c>
      <c r="O381">
        <v>0</v>
      </c>
      <c r="R381" t="s">
        <v>2383</v>
      </c>
      <c r="S381" t="s">
        <v>2384</v>
      </c>
      <c r="T381" t="s">
        <v>2591</v>
      </c>
      <c r="U381" t="s">
        <v>2591</v>
      </c>
      <c r="V381" t="s">
        <v>2596</v>
      </c>
    </row>
    <row r="382" spans="1:22" x14ac:dyDescent="0.4">
      <c r="A382" s="1">
        <v>380</v>
      </c>
      <c r="B382" t="s">
        <v>401</v>
      </c>
      <c r="C382" t="s">
        <v>1596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2382</v>
      </c>
      <c r="O382">
        <v>0</v>
      </c>
      <c r="R382" t="s">
        <v>2383</v>
      </c>
      <c r="S382" t="s">
        <v>2384</v>
      </c>
      <c r="T382" t="s">
        <v>2591</v>
      </c>
      <c r="U382" t="s">
        <v>2591</v>
      </c>
      <c r="V382" t="s">
        <v>2596</v>
      </c>
    </row>
    <row r="383" spans="1:22" x14ac:dyDescent="0.4">
      <c r="A383" s="1">
        <v>381</v>
      </c>
      <c r="B383" t="s">
        <v>402</v>
      </c>
      <c r="C383" t="s">
        <v>1597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2382</v>
      </c>
      <c r="O383">
        <v>0</v>
      </c>
      <c r="R383" t="s">
        <v>2383</v>
      </c>
      <c r="S383" t="s">
        <v>2384</v>
      </c>
      <c r="T383" t="s">
        <v>2591</v>
      </c>
      <c r="U383" t="s">
        <v>2591</v>
      </c>
      <c r="V383" t="s">
        <v>2596</v>
      </c>
    </row>
    <row r="384" spans="1:22" x14ac:dyDescent="0.4">
      <c r="A384" s="1">
        <v>382</v>
      </c>
      <c r="B384" t="s">
        <v>403</v>
      </c>
      <c r="C384" t="s">
        <v>1598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2382</v>
      </c>
      <c r="O384">
        <v>0</v>
      </c>
      <c r="R384" t="s">
        <v>2383</v>
      </c>
      <c r="S384" t="s">
        <v>2384</v>
      </c>
      <c r="T384" t="s">
        <v>2591</v>
      </c>
      <c r="U384" t="s">
        <v>2591</v>
      </c>
      <c r="V384" t="s">
        <v>2596</v>
      </c>
    </row>
    <row r="385" spans="1:22" x14ac:dyDescent="0.4">
      <c r="A385" s="1">
        <v>383</v>
      </c>
      <c r="B385" t="s">
        <v>404</v>
      </c>
      <c r="C385" t="s">
        <v>1599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2382</v>
      </c>
      <c r="O385">
        <v>0</v>
      </c>
      <c r="R385" t="s">
        <v>2383</v>
      </c>
      <c r="S385" t="s">
        <v>2384</v>
      </c>
      <c r="T385" t="s">
        <v>2591</v>
      </c>
      <c r="U385" t="s">
        <v>2591</v>
      </c>
      <c r="V385" t="s">
        <v>2596</v>
      </c>
    </row>
    <row r="386" spans="1:22" x14ac:dyDescent="0.4">
      <c r="A386" s="1">
        <v>384</v>
      </c>
      <c r="B386" t="s">
        <v>405</v>
      </c>
      <c r="C386" t="s">
        <v>1600</v>
      </c>
      <c r="D386">
        <v>2568</v>
      </c>
      <c r="E386">
        <v>0</v>
      </c>
      <c r="F386">
        <v>380</v>
      </c>
      <c r="G386">
        <v>14.79750778816199</v>
      </c>
      <c r="H386">
        <v>0</v>
      </c>
      <c r="I386">
        <v>0</v>
      </c>
      <c r="J386">
        <v>142</v>
      </c>
      <c r="K386">
        <v>570</v>
      </c>
      <c r="L386">
        <v>142</v>
      </c>
      <c r="M386">
        <v>380</v>
      </c>
      <c r="N386" t="s">
        <v>2382</v>
      </c>
      <c r="O386">
        <v>54.285714285714278</v>
      </c>
      <c r="P386">
        <v>2.61578947368421</v>
      </c>
      <c r="Q386">
        <v>1.6588785046728971</v>
      </c>
      <c r="R386">
        <v>10.5</v>
      </c>
      <c r="S386" t="s">
        <v>2404</v>
      </c>
      <c r="T386" t="s">
        <v>2593</v>
      </c>
      <c r="U386" t="s">
        <v>2593</v>
      </c>
      <c r="V386" t="s">
        <v>2597</v>
      </c>
    </row>
    <row r="387" spans="1:22" x14ac:dyDescent="0.4">
      <c r="A387" s="1">
        <v>385</v>
      </c>
      <c r="B387" t="s">
        <v>406</v>
      </c>
      <c r="C387" t="s">
        <v>1601</v>
      </c>
      <c r="D387">
        <v>945</v>
      </c>
      <c r="E387">
        <v>0</v>
      </c>
      <c r="F387">
        <v>29</v>
      </c>
      <c r="G387">
        <v>3.0687830687830688</v>
      </c>
      <c r="H387">
        <v>0</v>
      </c>
      <c r="I387">
        <v>9379</v>
      </c>
      <c r="J387">
        <v>0</v>
      </c>
      <c r="K387">
        <v>9380</v>
      </c>
      <c r="L387">
        <v>9379</v>
      </c>
      <c r="M387">
        <v>27</v>
      </c>
      <c r="N387" t="s">
        <v>2382</v>
      </c>
      <c r="O387">
        <v>3.8571428571428572</v>
      </c>
      <c r="P387">
        <v>2431.5925925925931</v>
      </c>
      <c r="Q387">
        <v>297.74603174603169</v>
      </c>
      <c r="R387">
        <v>2431.8518518518522</v>
      </c>
      <c r="S387" t="s">
        <v>2405</v>
      </c>
      <c r="T387" t="s">
        <v>2592</v>
      </c>
      <c r="U387" t="s">
        <v>2592</v>
      </c>
      <c r="V387" t="s">
        <v>2594</v>
      </c>
    </row>
    <row r="388" spans="1:22" x14ac:dyDescent="0.4">
      <c r="A388" s="1">
        <v>386</v>
      </c>
      <c r="B388" t="s">
        <v>407</v>
      </c>
      <c r="C388" t="s">
        <v>1602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2382</v>
      </c>
      <c r="O388">
        <v>0</v>
      </c>
      <c r="R388" t="s">
        <v>2383</v>
      </c>
      <c r="S388" t="s">
        <v>2384</v>
      </c>
      <c r="T388" t="s">
        <v>2591</v>
      </c>
      <c r="U388" t="s">
        <v>2591</v>
      </c>
      <c r="V388" t="s">
        <v>2596</v>
      </c>
    </row>
    <row r="389" spans="1:22" x14ac:dyDescent="0.4">
      <c r="A389" s="1">
        <v>387</v>
      </c>
      <c r="B389" t="s">
        <v>408</v>
      </c>
      <c r="C389" t="s">
        <v>1603</v>
      </c>
      <c r="D389">
        <v>3888.6669999999999</v>
      </c>
      <c r="E389">
        <v>4784.7479633921876</v>
      </c>
      <c r="F389">
        <v>637</v>
      </c>
      <c r="G389">
        <v>16.38093464932842</v>
      </c>
      <c r="H389">
        <v>13.313135924267019</v>
      </c>
      <c r="I389">
        <v>859</v>
      </c>
      <c r="J389">
        <v>11525</v>
      </c>
      <c r="K389">
        <v>12856</v>
      </c>
      <c r="L389">
        <v>12384</v>
      </c>
      <c r="M389">
        <v>630</v>
      </c>
      <c r="N389">
        <v>2.5882241018229628</v>
      </c>
      <c r="O389">
        <v>90</v>
      </c>
      <c r="P389">
        <v>137.6</v>
      </c>
      <c r="Q389">
        <v>95.539165477527391</v>
      </c>
      <c r="R389">
        <v>142.84444444444441</v>
      </c>
      <c r="S389" t="s">
        <v>2406</v>
      </c>
      <c r="T389" t="s">
        <v>2592</v>
      </c>
      <c r="U389" t="s">
        <v>2592</v>
      </c>
      <c r="V389" t="s">
        <v>2594</v>
      </c>
    </row>
    <row r="390" spans="1:22" x14ac:dyDescent="0.4">
      <c r="A390" s="1">
        <v>388</v>
      </c>
      <c r="B390" t="s">
        <v>409</v>
      </c>
      <c r="C390" t="s">
        <v>1604</v>
      </c>
      <c r="D390">
        <v>4641</v>
      </c>
      <c r="E390">
        <v>699.34961316927286</v>
      </c>
      <c r="F390">
        <v>153</v>
      </c>
      <c r="G390">
        <v>3.296703296703297</v>
      </c>
      <c r="H390">
        <v>21.877469740298171</v>
      </c>
      <c r="I390">
        <v>4663</v>
      </c>
      <c r="J390">
        <v>4063</v>
      </c>
      <c r="K390">
        <v>9263</v>
      </c>
      <c r="L390">
        <v>8726</v>
      </c>
      <c r="M390">
        <v>153</v>
      </c>
      <c r="N390">
        <v>12.47730725188509</v>
      </c>
      <c r="O390">
        <v>21.857142857142861</v>
      </c>
      <c r="P390">
        <v>399.22875816993462</v>
      </c>
      <c r="Q390">
        <v>56.405946994182287</v>
      </c>
      <c r="R390">
        <v>423.79738562091501</v>
      </c>
      <c r="S390" t="s">
        <v>2407</v>
      </c>
      <c r="T390" t="s">
        <v>2592</v>
      </c>
      <c r="U390" t="s">
        <v>2595</v>
      </c>
      <c r="V390" t="s">
        <v>2594</v>
      </c>
    </row>
    <row r="391" spans="1:22" x14ac:dyDescent="0.4">
      <c r="A391" s="1">
        <v>389</v>
      </c>
      <c r="B391" t="s">
        <v>410</v>
      </c>
      <c r="C391" t="s">
        <v>1605</v>
      </c>
      <c r="D391">
        <v>27.332999999999998</v>
      </c>
      <c r="E391">
        <v>0</v>
      </c>
      <c r="F391">
        <v>0</v>
      </c>
      <c r="G391">
        <v>0</v>
      </c>
      <c r="H391">
        <v>0</v>
      </c>
      <c r="I391">
        <v>4</v>
      </c>
      <c r="J391">
        <v>0</v>
      </c>
      <c r="K391">
        <v>4</v>
      </c>
      <c r="L391">
        <v>4</v>
      </c>
      <c r="M391">
        <v>0</v>
      </c>
      <c r="N391" t="s">
        <v>2382</v>
      </c>
      <c r="O391">
        <v>0</v>
      </c>
      <c r="Q391">
        <v>4.3902974426517396</v>
      </c>
      <c r="R391" t="s">
        <v>2383</v>
      </c>
      <c r="S391" t="s">
        <v>2384</v>
      </c>
      <c r="T391" t="s">
        <v>2591</v>
      </c>
      <c r="U391" t="s">
        <v>2593</v>
      </c>
      <c r="V391" t="s">
        <v>2596</v>
      </c>
    </row>
    <row r="392" spans="1:22" x14ac:dyDescent="0.4">
      <c r="A392" s="1">
        <v>390</v>
      </c>
      <c r="B392" t="s">
        <v>411</v>
      </c>
      <c r="C392" t="s">
        <v>1606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2382</v>
      </c>
      <c r="O392">
        <v>0</v>
      </c>
      <c r="R392" t="s">
        <v>2383</v>
      </c>
      <c r="S392" t="s">
        <v>2384</v>
      </c>
      <c r="T392" t="s">
        <v>2591</v>
      </c>
      <c r="U392" t="s">
        <v>2591</v>
      </c>
      <c r="V392" t="s">
        <v>2596</v>
      </c>
    </row>
    <row r="393" spans="1:22" x14ac:dyDescent="0.4">
      <c r="A393" s="1">
        <v>391</v>
      </c>
      <c r="B393" t="s">
        <v>412</v>
      </c>
      <c r="C393" t="s">
        <v>1607</v>
      </c>
      <c r="D393">
        <v>1187</v>
      </c>
      <c r="E393">
        <v>1866.400778009345</v>
      </c>
      <c r="F393">
        <v>254</v>
      </c>
      <c r="G393">
        <v>21.398483572030329</v>
      </c>
      <c r="H393">
        <v>13.609081339481101</v>
      </c>
      <c r="I393">
        <v>2912</v>
      </c>
      <c r="J393">
        <v>0</v>
      </c>
      <c r="K393">
        <v>3546</v>
      </c>
      <c r="L393">
        <v>2912</v>
      </c>
      <c r="M393">
        <v>253</v>
      </c>
      <c r="N393">
        <v>1.5602222386050779</v>
      </c>
      <c r="O393">
        <v>36.142857142857153</v>
      </c>
      <c r="P393">
        <v>80.569169960474298</v>
      </c>
      <c r="Q393">
        <v>73.597304128053921</v>
      </c>
      <c r="R393">
        <v>98.110671936758891</v>
      </c>
      <c r="S393" t="s">
        <v>2408</v>
      </c>
      <c r="T393" t="s">
        <v>2594</v>
      </c>
      <c r="U393" t="s">
        <v>2594</v>
      </c>
      <c r="V393" t="s">
        <v>2594</v>
      </c>
    </row>
    <row r="394" spans="1:22" x14ac:dyDescent="0.4">
      <c r="A394" s="1">
        <v>392</v>
      </c>
      <c r="B394" t="s">
        <v>413</v>
      </c>
      <c r="C394" t="s">
        <v>1608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2382</v>
      </c>
      <c r="O394">
        <v>0</v>
      </c>
      <c r="R394" t="s">
        <v>2383</v>
      </c>
      <c r="S394" t="s">
        <v>2384</v>
      </c>
      <c r="T394" t="s">
        <v>2591</v>
      </c>
      <c r="U394" t="s">
        <v>2591</v>
      </c>
      <c r="V394" t="s">
        <v>2596</v>
      </c>
    </row>
    <row r="395" spans="1:22" x14ac:dyDescent="0.4">
      <c r="A395" s="1">
        <v>393</v>
      </c>
      <c r="B395" t="s">
        <v>414</v>
      </c>
      <c r="C395" t="s">
        <v>1609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2382</v>
      </c>
      <c r="O395">
        <v>0</v>
      </c>
      <c r="R395" t="s">
        <v>2383</v>
      </c>
      <c r="S395" t="s">
        <v>2384</v>
      </c>
      <c r="T395" t="s">
        <v>2591</v>
      </c>
      <c r="U395" t="s">
        <v>2591</v>
      </c>
      <c r="V395" t="s">
        <v>2596</v>
      </c>
    </row>
    <row r="396" spans="1:22" x14ac:dyDescent="0.4">
      <c r="A396" s="1">
        <v>394</v>
      </c>
      <c r="B396" t="s">
        <v>415</v>
      </c>
      <c r="C396" t="s">
        <v>1610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2382</v>
      </c>
      <c r="O396">
        <v>0</v>
      </c>
      <c r="R396" t="s">
        <v>2383</v>
      </c>
      <c r="S396" t="s">
        <v>2384</v>
      </c>
      <c r="T396" t="s">
        <v>2591</v>
      </c>
      <c r="U396" t="s">
        <v>2591</v>
      </c>
      <c r="V396" t="s">
        <v>2596</v>
      </c>
    </row>
    <row r="397" spans="1:22" x14ac:dyDescent="0.4">
      <c r="A397" s="1">
        <v>395</v>
      </c>
      <c r="B397" t="s">
        <v>416</v>
      </c>
      <c r="C397" t="s">
        <v>1611</v>
      </c>
      <c r="D397">
        <v>54.667000000000002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2382</v>
      </c>
      <c r="O397">
        <v>0</v>
      </c>
      <c r="Q397">
        <v>0</v>
      </c>
      <c r="R397" t="s">
        <v>2383</v>
      </c>
      <c r="S397" t="s">
        <v>2384</v>
      </c>
      <c r="T397" t="s">
        <v>2591</v>
      </c>
      <c r="U397" t="s">
        <v>2593</v>
      </c>
      <c r="V397" t="s">
        <v>2596</v>
      </c>
    </row>
    <row r="398" spans="1:22" x14ac:dyDescent="0.4">
      <c r="A398" s="1">
        <v>396</v>
      </c>
      <c r="B398" t="s">
        <v>417</v>
      </c>
      <c r="C398" t="s">
        <v>1612</v>
      </c>
      <c r="D398">
        <v>143.667</v>
      </c>
      <c r="E398">
        <v>0</v>
      </c>
      <c r="F398">
        <v>12</v>
      </c>
      <c r="G398">
        <v>8.3526488337614069</v>
      </c>
      <c r="H398">
        <v>0</v>
      </c>
      <c r="I398">
        <v>0</v>
      </c>
      <c r="J398">
        <v>3130</v>
      </c>
      <c r="K398">
        <v>3306</v>
      </c>
      <c r="L398">
        <v>3130</v>
      </c>
      <c r="M398">
        <v>12</v>
      </c>
      <c r="N398" t="s">
        <v>2382</v>
      </c>
      <c r="O398">
        <v>1.714285714285714</v>
      </c>
      <c r="P398">
        <v>1825.833333333333</v>
      </c>
      <c r="Q398">
        <v>653.59477124183002</v>
      </c>
      <c r="R398">
        <v>1928.5</v>
      </c>
      <c r="S398" t="s">
        <v>2409</v>
      </c>
      <c r="T398" t="s">
        <v>2592</v>
      </c>
      <c r="U398" t="s">
        <v>2592</v>
      </c>
      <c r="V398" t="s">
        <v>2594</v>
      </c>
    </row>
    <row r="399" spans="1:22" x14ac:dyDescent="0.4">
      <c r="A399" s="1">
        <v>397</v>
      </c>
      <c r="B399" t="s">
        <v>418</v>
      </c>
      <c r="C399" t="s">
        <v>1613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2382</v>
      </c>
      <c r="O399">
        <v>0</v>
      </c>
      <c r="R399" t="s">
        <v>2383</v>
      </c>
      <c r="S399" t="s">
        <v>2384</v>
      </c>
      <c r="T399" t="s">
        <v>2591</v>
      </c>
      <c r="U399" t="s">
        <v>2591</v>
      </c>
      <c r="V399" t="s">
        <v>2596</v>
      </c>
    </row>
    <row r="400" spans="1:22" x14ac:dyDescent="0.4">
      <c r="A400" s="1">
        <v>398</v>
      </c>
      <c r="B400" t="s">
        <v>419</v>
      </c>
      <c r="C400" t="s">
        <v>1614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2382</v>
      </c>
      <c r="O400">
        <v>0</v>
      </c>
      <c r="R400" t="s">
        <v>2383</v>
      </c>
      <c r="S400" t="s">
        <v>2384</v>
      </c>
      <c r="T400" t="s">
        <v>2591</v>
      </c>
      <c r="U400" t="s">
        <v>2591</v>
      </c>
      <c r="V400" t="s">
        <v>2596</v>
      </c>
    </row>
    <row r="401" spans="1:22" x14ac:dyDescent="0.4">
      <c r="A401" s="1">
        <v>399</v>
      </c>
      <c r="B401" t="s">
        <v>420</v>
      </c>
      <c r="C401" t="s">
        <v>1615</v>
      </c>
      <c r="D401">
        <v>0</v>
      </c>
      <c r="E401">
        <v>1000</v>
      </c>
      <c r="F401">
        <v>0</v>
      </c>
      <c r="G401">
        <v>0</v>
      </c>
      <c r="H401">
        <v>0</v>
      </c>
      <c r="I401">
        <v>1000</v>
      </c>
      <c r="J401">
        <v>0</v>
      </c>
      <c r="K401">
        <v>1000</v>
      </c>
      <c r="L401">
        <v>1000</v>
      </c>
      <c r="M401">
        <v>0</v>
      </c>
      <c r="N401">
        <v>1</v>
      </c>
      <c r="O401">
        <v>0</v>
      </c>
      <c r="R401" t="s">
        <v>2383</v>
      </c>
      <c r="S401" t="s">
        <v>2384</v>
      </c>
      <c r="T401" t="s">
        <v>2591</v>
      </c>
      <c r="U401" t="s">
        <v>2591</v>
      </c>
      <c r="V401" t="s">
        <v>2596</v>
      </c>
    </row>
    <row r="402" spans="1:22" x14ac:dyDescent="0.4">
      <c r="A402" s="1">
        <v>400</v>
      </c>
      <c r="B402" t="s">
        <v>421</v>
      </c>
      <c r="C402" t="s">
        <v>1616</v>
      </c>
      <c r="D402">
        <v>1988</v>
      </c>
      <c r="E402">
        <v>2353.4558222161409</v>
      </c>
      <c r="F402">
        <v>710</v>
      </c>
      <c r="G402">
        <v>35.714285714285722</v>
      </c>
      <c r="H402">
        <v>30.16840143323471</v>
      </c>
      <c r="I402">
        <v>4327</v>
      </c>
      <c r="J402">
        <v>79</v>
      </c>
      <c r="K402">
        <v>7082</v>
      </c>
      <c r="L402">
        <v>4406</v>
      </c>
      <c r="M402">
        <v>710</v>
      </c>
      <c r="N402">
        <v>1.872140517110312</v>
      </c>
      <c r="O402">
        <v>101.4285714285714</v>
      </c>
      <c r="P402">
        <v>43.439436619718307</v>
      </c>
      <c r="Q402">
        <v>66.488933601609659</v>
      </c>
      <c r="R402">
        <v>69.822535211267606</v>
      </c>
      <c r="S402" t="s">
        <v>2410</v>
      </c>
      <c r="T402" t="s">
        <v>2593</v>
      </c>
      <c r="U402" t="s">
        <v>2594</v>
      </c>
      <c r="V402" t="s">
        <v>2594</v>
      </c>
    </row>
    <row r="403" spans="1:22" x14ac:dyDescent="0.4">
      <c r="A403" s="1">
        <v>401</v>
      </c>
      <c r="B403" t="s">
        <v>422</v>
      </c>
      <c r="C403" t="s">
        <v>1617</v>
      </c>
      <c r="D403">
        <v>1392.3330000000001</v>
      </c>
      <c r="E403">
        <v>1497.3080246887339</v>
      </c>
      <c r="F403">
        <v>195</v>
      </c>
      <c r="G403">
        <v>14.005270290943329</v>
      </c>
      <c r="H403">
        <v>13.023372397976519</v>
      </c>
      <c r="I403">
        <v>3918</v>
      </c>
      <c r="J403">
        <v>865</v>
      </c>
      <c r="K403">
        <v>5084</v>
      </c>
      <c r="L403">
        <v>4783</v>
      </c>
      <c r="M403">
        <v>195</v>
      </c>
      <c r="N403">
        <v>3.194399496385727</v>
      </c>
      <c r="O403">
        <v>27.857142857142861</v>
      </c>
      <c r="P403">
        <v>171.69743589743589</v>
      </c>
      <c r="Q403">
        <v>103.05724277166451</v>
      </c>
      <c r="R403">
        <v>182.50256410256409</v>
      </c>
      <c r="S403" t="s">
        <v>2411</v>
      </c>
      <c r="T403" t="s">
        <v>2592</v>
      </c>
      <c r="U403" t="s">
        <v>2592</v>
      </c>
      <c r="V403" t="s">
        <v>2594</v>
      </c>
    </row>
    <row r="404" spans="1:22" x14ac:dyDescent="0.4">
      <c r="A404" s="1">
        <v>402</v>
      </c>
      <c r="B404" t="s">
        <v>423</v>
      </c>
      <c r="C404" t="s">
        <v>1618</v>
      </c>
      <c r="D404">
        <v>35.667000000000002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2382</v>
      </c>
      <c r="O404">
        <v>0</v>
      </c>
      <c r="Q404">
        <v>0</v>
      </c>
      <c r="R404" t="s">
        <v>2383</v>
      </c>
      <c r="S404" t="s">
        <v>2384</v>
      </c>
      <c r="T404" t="s">
        <v>2591</v>
      </c>
      <c r="U404" t="s">
        <v>2593</v>
      </c>
      <c r="V404" t="s">
        <v>2596</v>
      </c>
    </row>
    <row r="405" spans="1:22" x14ac:dyDescent="0.4">
      <c r="A405" s="1">
        <v>403</v>
      </c>
      <c r="B405" t="s">
        <v>424</v>
      </c>
      <c r="C405" t="s">
        <v>1619</v>
      </c>
      <c r="D405">
        <v>3622</v>
      </c>
      <c r="E405">
        <v>2831.6065543237669</v>
      </c>
      <c r="F405">
        <v>1300</v>
      </c>
      <c r="G405">
        <v>35.891772501380451</v>
      </c>
      <c r="H405">
        <v>45.910333058628638</v>
      </c>
      <c r="I405">
        <v>3091</v>
      </c>
      <c r="J405">
        <v>0</v>
      </c>
      <c r="K405">
        <v>3108</v>
      </c>
      <c r="L405">
        <v>3091</v>
      </c>
      <c r="M405">
        <v>1300</v>
      </c>
      <c r="N405">
        <v>1.0916064575709321</v>
      </c>
      <c r="O405">
        <v>185.71428571428569</v>
      </c>
      <c r="P405">
        <v>16.643846153846152</v>
      </c>
      <c r="Q405">
        <v>25.60187741579238</v>
      </c>
      <c r="R405">
        <v>16.735384615384611</v>
      </c>
      <c r="S405" t="s">
        <v>2412</v>
      </c>
      <c r="T405" t="s">
        <v>2593</v>
      </c>
      <c r="U405" t="s">
        <v>2593</v>
      </c>
      <c r="V405" t="s">
        <v>2597</v>
      </c>
    </row>
    <row r="406" spans="1:22" x14ac:dyDescent="0.4">
      <c r="A406" s="1">
        <v>404</v>
      </c>
      <c r="B406" t="s">
        <v>425</v>
      </c>
      <c r="C406" t="s">
        <v>1620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2382</v>
      </c>
      <c r="O406">
        <v>0</v>
      </c>
      <c r="R406" t="s">
        <v>2383</v>
      </c>
      <c r="S406" t="s">
        <v>2384</v>
      </c>
      <c r="T406" t="s">
        <v>2591</v>
      </c>
      <c r="U406" t="s">
        <v>2591</v>
      </c>
      <c r="V406" t="s">
        <v>2596</v>
      </c>
    </row>
    <row r="407" spans="1:22" x14ac:dyDescent="0.4">
      <c r="A407" s="1">
        <v>405</v>
      </c>
      <c r="B407" t="s">
        <v>426</v>
      </c>
      <c r="C407" t="s">
        <v>1621</v>
      </c>
      <c r="D407">
        <v>1052.6669999999999</v>
      </c>
      <c r="E407">
        <v>1759.9791053101419</v>
      </c>
      <c r="F407">
        <v>207</v>
      </c>
      <c r="G407">
        <v>19.664338295016371</v>
      </c>
      <c r="H407">
        <v>11.76150326872901</v>
      </c>
      <c r="I407">
        <v>8574</v>
      </c>
      <c r="J407">
        <v>3489</v>
      </c>
      <c r="K407">
        <v>12480</v>
      </c>
      <c r="L407">
        <v>12063</v>
      </c>
      <c r="M407">
        <v>205</v>
      </c>
      <c r="N407">
        <v>6.8540586439941107</v>
      </c>
      <c r="O407">
        <v>29.285714285714281</v>
      </c>
      <c r="P407">
        <v>411.90731707317082</v>
      </c>
      <c r="Q407">
        <v>343.7839316706993</v>
      </c>
      <c r="R407">
        <v>426.14634146341467</v>
      </c>
      <c r="S407" t="s">
        <v>2413</v>
      </c>
      <c r="T407" t="s">
        <v>2592</v>
      </c>
      <c r="U407" t="s">
        <v>2592</v>
      </c>
      <c r="V407" t="s">
        <v>2594</v>
      </c>
    </row>
    <row r="408" spans="1:22" x14ac:dyDescent="0.4">
      <c r="A408" s="1">
        <v>406</v>
      </c>
      <c r="B408" t="s">
        <v>427</v>
      </c>
      <c r="C408" t="s">
        <v>1622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2124</v>
      </c>
      <c r="J408">
        <v>0</v>
      </c>
      <c r="K408">
        <v>6821</v>
      </c>
      <c r="L408">
        <v>2124</v>
      </c>
      <c r="M408">
        <v>0</v>
      </c>
      <c r="N408">
        <v>2124</v>
      </c>
      <c r="O408">
        <v>0</v>
      </c>
      <c r="R408" t="s">
        <v>2383</v>
      </c>
      <c r="S408" t="s">
        <v>2384</v>
      </c>
      <c r="T408" t="s">
        <v>2591</v>
      </c>
      <c r="U408" t="s">
        <v>2591</v>
      </c>
      <c r="V408" t="s">
        <v>2596</v>
      </c>
    </row>
    <row r="409" spans="1:22" x14ac:dyDescent="0.4">
      <c r="A409" s="1">
        <v>407</v>
      </c>
      <c r="B409" t="s">
        <v>428</v>
      </c>
      <c r="C409" t="s">
        <v>1623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2382</v>
      </c>
      <c r="O409">
        <v>0</v>
      </c>
      <c r="Q409">
        <v>0</v>
      </c>
      <c r="R409" t="s">
        <v>2383</v>
      </c>
      <c r="S409" t="s">
        <v>2384</v>
      </c>
      <c r="T409" t="s">
        <v>2591</v>
      </c>
      <c r="U409" t="s">
        <v>2593</v>
      </c>
      <c r="V409" t="s">
        <v>2596</v>
      </c>
    </row>
    <row r="410" spans="1:22" x14ac:dyDescent="0.4">
      <c r="A410" s="1">
        <v>408</v>
      </c>
      <c r="B410" t="s">
        <v>429</v>
      </c>
      <c r="C410" t="s">
        <v>1624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2382</v>
      </c>
      <c r="O410">
        <v>0</v>
      </c>
      <c r="R410" t="s">
        <v>2383</v>
      </c>
      <c r="S410" t="s">
        <v>2384</v>
      </c>
      <c r="T410" t="s">
        <v>2591</v>
      </c>
      <c r="U410" t="s">
        <v>2591</v>
      </c>
      <c r="V410" t="s">
        <v>2596</v>
      </c>
    </row>
    <row r="411" spans="1:22" x14ac:dyDescent="0.4">
      <c r="A411" s="1">
        <v>409</v>
      </c>
      <c r="B411" t="s">
        <v>430</v>
      </c>
      <c r="C411" t="s">
        <v>1625</v>
      </c>
      <c r="D411">
        <v>307.33300000000003</v>
      </c>
      <c r="E411">
        <v>0</v>
      </c>
      <c r="F411">
        <v>0</v>
      </c>
      <c r="G411">
        <v>0</v>
      </c>
      <c r="H411">
        <v>0</v>
      </c>
      <c r="I411">
        <v>90</v>
      </c>
      <c r="J411">
        <v>0</v>
      </c>
      <c r="K411">
        <v>92</v>
      </c>
      <c r="L411">
        <v>90</v>
      </c>
      <c r="M411">
        <v>0</v>
      </c>
      <c r="N411" t="s">
        <v>2382</v>
      </c>
      <c r="O411">
        <v>0</v>
      </c>
      <c r="Q411">
        <v>8.7852589861811126</v>
      </c>
      <c r="R411" t="s">
        <v>2383</v>
      </c>
      <c r="S411" t="s">
        <v>2384</v>
      </c>
      <c r="T411" t="s">
        <v>2591</v>
      </c>
      <c r="U411" t="s">
        <v>2593</v>
      </c>
      <c r="V411" t="s">
        <v>2596</v>
      </c>
    </row>
    <row r="412" spans="1:22" x14ac:dyDescent="0.4">
      <c r="A412" s="1">
        <v>410</v>
      </c>
      <c r="B412" t="s">
        <v>431</v>
      </c>
      <c r="C412" t="s">
        <v>1626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2382</v>
      </c>
      <c r="O412">
        <v>0</v>
      </c>
      <c r="R412" t="s">
        <v>2383</v>
      </c>
      <c r="S412" t="s">
        <v>2384</v>
      </c>
      <c r="T412" t="s">
        <v>2591</v>
      </c>
      <c r="U412" t="s">
        <v>2591</v>
      </c>
      <c r="V412" t="s">
        <v>2596</v>
      </c>
    </row>
    <row r="413" spans="1:22" x14ac:dyDescent="0.4">
      <c r="A413" s="1">
        <v>411</v>
      </c>
      <c r="B413" t="s">
        <v>432</v>
      </c>
      <c r="C413" t="s">
        <v>1627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2382</v>
      </c>
      <c r="O413">
        <v>0</v>
      </c>
      <c r="R413" t="s">
        <v>2383</v>
      </c>
      <c r="S413" t="s">
        <v>2384</v>
      </c>
      <c r="T413" t="s">
        <v>2591</v>
      </c>
      <c r="U413" t="s">
        <v>2591</v>
      </c>
      <c r="V413" t="s">
        <v>2596</v>
      </c>
    </row>
    <row r="414" spans="1:22" x14ac:dyDescent="0.4">
      <c r="A414" s="1">
        <v>412</v>
      </c>
      <c r="B414" t="s">
        <v>433</v>
      </c>
      <c r="C414" t="s">
        <v>1628</v>
      </c>
      <c r="D414">
        <v>1886.3330000000001</v>
      </c>
      <c r="E414">
        <v>1598.5340133744969</v>
      </c>
      <c r="F414">
        <v>334</v>
      </c>
      <c r="G414">
        <v>17.70631166395329</v>
      </c>
      <c r="H414">
        <v>20.89414408486234</v>
      </c>
      <c r="I414">
        <v>4891</v>
      </c>
      <c r="J414">
        <v>0</v>
      </c>
      <c r="K414">
        <v>4891</v>
      </c>
      <c r="L414">
        <v>4891</v>
      </c>
      <c r="M414">
        <v>334</v>
      </c>
      <c r="N414">
        <v>3.0596784047623262</v>
      </c>
      <c r="O414">
        <v>47.714285714285722</v>
      </c>
      <c r="P414">
        <v>102.5059880239521</v>
      </c>
      <c r="Q414">
        <v>77.785841630295394</v>
      </c>
      <c r="R414">
        <v>102.5059880239521</v>
      </c>
      <c r="S414" t="s">
        <v>2414</v>
      </c>
      <c r="T414" t="s">
        <v>2592</v>
      </c>
      <c r="U414" t="s">
        <v>2594</v>
      </c>
      <c r="V414" t="s">
        <v>2594</v>
      </c>
    </row>
    <row r="415" spans="1:22" x14ac:dyDescent="0.4">
      <c r="A415" s="1">
        <v>413</v>
      </c>
      <c r="B415" t="s">
        <v>434</v>
      </c>
      <c r="C415" t="s">
        <v>1629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2382</v>
      </c>
      <c r="O415">
        <v>0</v>
      </c>
      <c r="R415" t="s">
        <v>2383</v>
      </c>
      <c r="S415" t="s">
        <v>2384</v>
      </c>
      <c r="T415" t="s">
        <v>2591</v>
      </c>
      <c r="U415" t="s">
        <v>2591</v>
      </c>
      <c r="V415" t="s">
        <v>2596</v>
      </c>
    </row>
    <row r="416" spans="1:22" x14ac:dyDescent="0.4">
      <c r="A416" s="1">
        <v>414</v>
      </c>
      <c r="B416" t="s">
        <v>435</v>
      </c>
      <c r="C416" t="s">
        <v>1630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2382</v>
      </c>
      <c r="O416">
        <v>0</v>
      </c>
      <c r="R416" t="s">
        <v>2383</v>
      </c>
      <c r="S416" t="s">
        <v>2384</v>
      </c>
      <c r="T416" t="s">
        <v>2591</v>
      </c>
      <c r="U416" t="s">
        <v>2591</v>
      </c>
      <c r="V416" t="s">
        <v>2596</v>
      </c>
    </row>
    <row r="417" spans="1:22" x14ac:dyDescent="0.4">
      <c r="A417" s="1">
        <v>415</v>
      </c>
      <c r="B417" t="s">
        <v>436</v>
      </c>
      <c r="C417" t="s">
        <v>1631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2382</v>
      </c>
      <c r="O417">
        <v>0</v>
      </c>
      <c r="R417" t="s">
        <v>2383</v>
      </c>
      <c r="S417" t="s">
        <v>2384</v>
      </c>
      <c r="T417" t="s">
        <v>2591</v>
      </c>
      <c r="U417" t="s">
        <v>2591</v>
      </c>
      <c r="V417" t="s">
        <v>2596</v>
      </c>
    </row>
    <row r="418" spans="1:22" x14ac:dyDescent="0.4">
      <c r="A418" s="1">
        <v>416</v>
      </c>
      <c r="B418" t="s">
        <v>437</v>
      </c>
      <c r="C418" t="s">
        <v>1632</v>
      </c>
      <c r="D418">
        <v>1855</v>
      </c>
      <c r="E418">
        <v>0</v>
      </c>
      <c r="F418">
        <v>26</v>
      </c>
      <c r="G418">
        <v>1.401617250673854</v>
      </c>
      <c r="H418">
        <v>0</v>
      </c>
      <c r="I418">
        <v>3341</v>
      </c>
      <c r="J418">
        <v>0</v>
      </c>
      <c r="K418">
        <v>3341</v>
      </c>
      <c r="L418">
        <v>3341</v>
      </c>
      <c r="M418">
        <v>26</v>
      </c>
      <c r="N418" t="s">
        <v>2382</v>
      </c>
      <c r="O418">
        <v>3.714285714285714</v>
      </c>
      <c r="P418">
        <v>899.5</v>
      </c>
      <c r="Q418">
        <v>54.032345013477091</v>
      </c>
      <c r="R418">
        <v>899.5</v>
      </c>
      <c r="S418" t="s">
        <v>2415</v>
      </c>
      <c r="T418" t="s">
        <v>2592</v>
      </c>
      <c r="U418" t="s">
        <v>2595</v>
      </c>
      <c r="V418" t="s">
        <v>2594</v>
      </c>
    </row>
    <row r="419" spans="1:22" x14ac:dyDescent="0.4">
      <c r="A419" s="1">
        <v>417</v>
      </c>
      <c r="B419" t="s">
        <v>438</v>
      </c>
      <c r="C419" t="s">
        <v>1633</v>
      </c>
      <c r="D419">
        <v>617.33299999999997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2382</v>
      </c>
      <c r="O419">
        <v>0</v>
      </c>
      <c r="Q419">
        <v>0</v>
      </c>
      <c r="R419" t="s">
        <v>2383</v>
      </c>
      <c r="S419" t="s">
        <v>2384</v>
      </c>
      <c r="T419" t="s">
        <v>2591</v>
      </c>
      <c r="U419" t="s">
        <v>2593</v>
      </c>
      <c r="V419" t="s">
        <v>2596</v>
      </c>
    </row>
    <row r="420" spans="1:22" x14ac:dyDescent="0.4">
      <c r="A420" s="1">
        <v>418</v>
      </c>
      <c r="B420" t="s">
        <v>439</v>
      </c>
      <c r="C420" t="s">
        <v>1634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2</v>
      </c>
      <c r="L420">
        <v>2</v>
      </c>
      <c r="M420">
        <v>0</v>
      </c>
      <c r="N420" t="s">
        <v>2382</v>
      </c>
      <c r="O420">
        <v>0</v>
      </c>
      <c r="R420" t="s">
        <v>2383</v>
      </c>
      <c r="S420" t="s">
        <v>2384</v>
      </c>
      <c r="T420" t="s">
        <v>2591</v>
      </c>
      <c r="U420" t="s">
        <v>2591</v>
      </c>
      <c r="V420" t="s">
        <v>2596</v>
      </c>
    </row>
    <row r="421" spans="1:22" x14ac:dyDescent="0.4">
      <c r="A421" s="1">
        <v>419</v>
      </c>
      <c r="B421" t="s">
        <v>440</v>
      </c>
      <c r="C421" t="s">
        <v>1635</v>
      </c>
      <c r="D421">
        <v>1606</v>
      </c>
      <c r="E421">
        <v>0</v>
      </c>
      <c r="F421">
        <v>0</v>
      </c>
      <c r="G421">
        <v>0</v>
      </c>
      <c r="H421">
        <v>0</v>
      </c>
      <c r="I421">
        <v>8578</v>
      </c>
      <c r="J421">
        <v>0</v>
      </c>
      <c r="K421">
        <v>8578</v>
      </c>
      <c r="L421">
        <v>8578</v>
      </c>
      <c r="M421">
        <v>0</v>
      </c>
      <c r="N421" t="s">
        <v>2382</v>
      </c>
      <c r="O421">
        <v>0</v>
      </c>
      <c r="Q421">
        <v>160.2366127023661</v>
      </c>
      <c r="R421" t="s">
        <v>2383</v>
      </c>
      <c r="S421" t="s">
        <v>2384</v>
      </c>
      <c r="T421" t="s">
        <v>2591</v>
      </c>
      <c r="U421" t="s">
        <v>2592</v>
      </c>
      <c r="V421" t="s">
        <v>2596</v>
      </c>
    </row>
    <row r="422" spans="1:22" x14ac:dyDescent="0.4">
      <c r="A422" s="1">
        <v>420</v>
      </c>
      <c r="B422" t="s">
        <v>441</v>
      </c>
      <c r="C422" t="s">
        <v>1636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464</v>
      </c>
      <c r="L422">
        <v>0</v>
      </c>
      <c r="M422">
        <v>0</v>
      </c>
      <c r="N422" t="s">
        <v>2382</v>
      </c>
      <c r="O422">
        <v>0</v>
      </c>
      <c r="R422" t="s">
        <v>2383</v>
      </c>
      <c r="S422" t="s">
        <v>2384</v>
      </c>
      <c r="T422" t="s">
        <v>2591</v>
      </c>
      <c r="U422" t="s">
        <v>2591</v>
      </c>
      <c r="V422" t="s">
        <v>2596</v>
      </c>
    </row>
    <row r="423" spans="1:22" x14ac:dyDescent="0.4">
      <c r="A423" s="1">
        <v>421</v>
      </c>
      <c r="B423" t="s">
        <v>442</v>
      </c>
      <c r="C423" t="s">
        <v>1637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2382</v>
      </c>
      <c r="O423">
        <v>0</v>
      </c>
      <c r="R423" t="s">
        <v>2383</v>
      </c>
      <c r="S423" t="s">
        <v>2384</v>
      </c>
      <c r="T423" t="s">
        <v>2591</v>
      </c>
      <c r="U423" t="s">
        <v>2591</v>
      </c>
      <c r="V423" t="s">
        <v>2596</v>
      </c>
    </row>
    <row r="424" spans="1:22" x14ac:dyDescent="0.4">
      <c r="A424" s="1">
        <v>422</v>
      </c>
      <c r="B424" t="s">
        <v>443</v>
      </c>
      <c r="C424" t="s">
        <v>1638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2382</v>
      </c>
      <c r="O424">
        <v>0</v>
      </c>
      <c r="R424" t="s">
        <v>2383</v>
      </c>
      <c r="S424" t="s">
        <v>2384</v>
      </c>
      <c r="T424" t="s">
        <v>2591</v>
      </c>
      <c r="U424" t="s">
        <v>2591</v>
      </c>
      <c r="V424" t="s">
        <v>2596</v>
      </c>
    </row>
    <row r="425" spans="1:22" x14ac:dyDescent="0.4">
      <c r="A425" s="1">
        <v>423</v>
      </c>
      <c r="B425" t="s">
        <v>444</v>
      </c>
      <c r="C425" t="s">
        <v>1639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2382</v>
      </c>
      <c r="O425">
        <v>0</v>
      </c>
      <c r="R425" t="s">
        <v>2383</v>
      </c>
      <c r="S425" t="s">
        <v>2384</v>
      </c>
      <c r="T425" t="s">
        <v>2591</v>
      </c>
      <c r="U425" t="s">
        <v>2591</v>
      </c>
      <c r="V425" t="s">
        <v>2596</v>
      </c>
    </row>
    <row r="426" spans="1:22" x14ac:dyDescent="0.4">
      <c r="A426" s="1">
        <v>424</v>
      </c>
      <c r="B426" t="s">
        <v>445</v>
      </c>
      <c r="C426" t="s">
        <v>1640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2382</v>
      </c>
      <c r="O426">
        <v>0</v>
      </c>
      <c r="R426" t="s">
        <v>2383</v>
      </c>
      <c r="S426" t="s">
        <v>2384</v>
      </c>
      <c r="T426" t="s">
        <v>2591</v>
      </c>
      <c r="U426" t="s">
        <v>2591</v>
      </c>
      <c r="V426" t="s">
        <v>2596</v>
      </c>
    </row>
    <row r="427" spans="1:22" x14ac:dyDescent="0.4">
      <c r="A427" s="1">
        <v>425</v>
      </c>
      <c r="B427" t="s">
        <v>446</v>
      </c>
      <c r="C427" t="s">
        <v>1641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2382</v>
      </c>
      <c r="O427">
        <v>0</v>
      </c>
      <c r="R427" t="s">
        <v>2383</v>
      </c>
      <c r="S427" t="s">
        <v>2384</v>
      </c>
      <c r="T427" t="s">
        <v>2591</v>
      </c>
      <c r="U427" t="s">
        <v>2591</v>
      </c>
      <c r="V427" t="s">
        <v>2596</v>
      </c>
    </row>
    <row r="428" spans="1:22" x14ac:dyDescent="0.4">
      <c r="A428" s="1">
        <v>426</v>
      </c>
      <c r="B428" t="s">
        <v>447</v>
      </c>
      <c r="C428" t="s">
        <v>1642</v>
      </c>
      <c r="D428">
        <v>3716.6669999999999</v>
      </c>
      <c r="E428">
        <v>2016.5037800049261</v>
      </c>
      <c r="F428">
        <v>756</v>
      </c>
      <c r="G428">
        <v>20.340805350600419</v>
      </c>
      <c r="H428">
        <v>37.490631433289607</v>
      </c>
      <c r="I428">
        <v>1212</v>
      </c>
      <c r="J428">
        <v>5217</v>
      </c>
      <c r="K428">
        <v>10302</v>
      </c>
      <c r="L428">
        <v>6429</v>
      </c>
      <c r="M428">
        <v>753</v>
      </c>
      <c r="N428">
        <v>3.1881913952991918</v>
      </c>
      <c r="O428">
        <v>107.5714285714286</v>
      </c>
      <c r="P428">
        <v>59.764940239043817</v>
      </c>
      <c r="Q428">
        <v>51.89326888849606</v>
      </c>
      <c r="R428">
        <v>95.768924302788847</v>
      </c>
      <c r="S428" t="s">
        <v>2416</v>
      </c>
      <c r="T428" t="s">
        <v>2595</v>
      </c>
      <c r="U428" t="s">
        <v>2595</v>
      </c>
      <c r="V428" t="s">
        <v>2594</v>
      </c>
    </row>
    <row r="429" spans="1:22" x14ac:dyDescent="0.4">
      <c r="A429" s="1">
        <v>427</v>
      </c>
      <c r="B429" t="s">
        <v>448</v>
      </c>
      <c r="C429" t="s">
        <v>1643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2382</v>
      </c>
      <c r="O429">
        <v>0</v>
      </c>
      <c r="R429" t="s">
        <v>2383</v>
      </c>
      <c r="S429" t="s">
        <v>2384</v>
      </c>
      <c r="T429" t="s">
        <v>2591</v>
      </c>
      <c r="U429" t="s">
        <v>2591</v>
      </c>
      <c r="V429" t="s">
        <v>2596</v>
      </c>
    </row>
    <row r="430" spans="1:22" x14ac:dyDescent="0.4">
      <c r="A430" s="1">
        <v>428</v>
      </c>
      <c r="B430" t="s">
        <v>449</v>
      </c>
      <c r="C430" t="s">
        <v>1644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2382</v>
      </c>
      <c r="O430">
        <v>0</v>
      </c>
      <c r="R430" t="s">
        <v>2383</v>
      </c>
      <c r="S430" t="s">
        <v>2384</v>
      </c>
      <c r="T430" t="s">
        <v>2591</v>
      </c>
      <c r="U430" t="s">
        <v>2591</v>
      </c>
      <c r="V430" t="s">
        <v>2596</v>
      </c>
    </row>
    <row r="431" spans="1:22" x14ac:dyDescent="0.4">
      <c r="A431" s="1">
        <v>429</v>
      </c>
      <c r="B431" t="s">
        <v>450</v>
      </c>
      <c r="C431" t="s">
        <v>1645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2382</v>
      </c>
      <c r="O431">
        <v>0</v>
      </c>
      <c r="R431" t="s">
        <v>2383</v>
      </c>
      <c r="S431" t="s">
        <v>2384</v>
      </c>
      <c r="T431" t="s">
        <v>2591</v>
      </c>
      <c r="U431" t="s">
        <v>2591</v>
      </c>
      <c r="V431" t="s">
        <v>2596</v>
      </c>
    </row>
    <row r="432" spans="1:22" x14ac:dyDescent="0.4">
      <c r="A432" s="1">
        <v>430</v>
      </c>
      <c r="B432" t="s">
        <v>451</v>
      </c>
      <c r="C432" t="s">
        <v>1646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2382</v>
      </c>
      <c r="O432">
        <v>0</v>
      </c>
      <c r="R432" t="s">
        <v>2383</v>
      </c>
      <c r="S432" t="s">
        <v>2384</v>
      </c>
      <c r="T432" t="s">
        <v>2591</v>
      </c>
      <c r="U432" t="s">
        <v>2591</v>
      </c>
      <c r="V432" t="s">
        <v>2596</v>
      </c>
    </row>
    <row r="433" spans="1:22" x14ac:dyDescent="0.4">
      <c r="A433" s="1">
        <v>431</v>
      </c>
      <c r="B433" t="s">
        <v>452</v>
      </c>
      <c r="C433" t="s">
        <v>1647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2382</v>
      </c>
      <c r="O433">
        <v>0</v>
      </c>
      <c r="R433" t="s">
        <v>2383</v>
      </c>
      <c r="S433" t="s">
        <v>2384</v>
      </c>
      <c r="T433" t="s">
        <v>2591</v>
      </c>
      <c r="U433" t="s">
        <v>2591</v>
      </c>
      <c r="V433" t="s">
        <v>2596</v>
      </c>
    </row>
    <row r="434" spans="1:22" x14ac:dyDescent="0.4">
      <c r="A434" s="1">
        <v>432</v>
      </c>
      <c r="B434" t="s">
        <v>453</v>
      </c>
      <c r="C434" t="s">
        <v>1648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2382</v>
      </c>
      <c r="O434">
        <v>0</v>
      </c>
      <c r="R434" t="s">
        <v>2383</v>
      </c>
      <c r="S434" t="s">
        <v>2384</v>
      </c>
      <c r="T434" t="s">
        <v>2591</v>
      </c>
      <c r="U434" t="s">
        <v>2591</v>
      </c>
      <c r="V434" t="s">
        <v>2596</v>
      </c>
    </row>
    <row r="435" spans="1:22" x14ac:dyDescent="0.4">
      <c r="A435" s="1">
        <v>433</v>
      </c>
      <c r="B435" t="s">
        <v>454</v>
      </c>
      <c r="C435" t="s">
        <v>1649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2382</v>
      </c>
      <c r="O435">
        <v>0</v>
      </c>
      <c r="R435" t="s">
        <v>2383</v>
      </c>
      <c r="S435" t="s">
        <v>2384</v>
      </c>
      <c r="T435" t="s">
        <v>2591</v>
      </c>
      <c r="U435" t="s">
        <v>2591</v>
      </c>
      <c r="V435" t="s">
        <v>2596</v>
      </c>
    </row>
    <row r="436" spans="1:22" x14ac:dyDescent="0.4">
      <c r="A436" s="1">
        <v>434</v>
      </c>
      <c r="B436" t="s">
        <v>455</v>
      </c>
      <c r="C436" t="s">
        <v>1650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2382</v>
      </c>
      <c r="O436">
        <v>0</v>
      </c>
      <c r="R436" t="s">
        <v>2383</v>
      </c>
      <c r="S436" t="s">
        <v>2384</v>
      </c>
      <c r="T436" t="s">
        <v>2591</v>
      </c>
      <c r="U436" t="s">
        <v>2591</v>
      </c>
      <c r="V436" t="s">
        <v>2596</v>
      </c>
    </row>
    <row r="437" spans="1:22" x14ac:dyDescent="0.4">
      <c r="A437" s="1">
        <v>435</v>
      </c>
      <c r="B437" t="s">
        <v>456</v>
      </c>
      <c r="C437" t="s">
        <v>1651</v>
      </c>
      <c r="D437">
        <v>203</v>
      </c>
      <c r="E437">
        <v>0</v>
      </c>
      <c r="F437">
        <v>33</v>
      </c>
      <c r="G437">
        <v>16.256157635467979</v>
      </c>
      <c r="H437">
        <v>0</v>
      </c>
      <c r="I437">
        <v>90</v>
      </c>
      <c r="J437">
        <v>0</v>
      </c>
      <c r="K437">
        <v>90</v>
      </c>
      <c r="L437">
        <v>90</v>
      </c>
      <c r="M437">
        <v>33</v>
      </c>
      <c r="N437" t="s">
        <v>2382</v>
      </c>
      <c r="O437">
        <v>4.7142857142857144</v>
      </c>
      <c r="P437">
        <v>19.09090909090909</v>
      </c>
      <c r="Q437">
        <v>13.300492610837439</v>
      </c>
      <c r="R437">
        <v>19.09090909090909</v>
      </c>
      <c r="S437" t="s">
        <v>2417</v>
      </c>
      <c r="T437" t="s">
        <v>2593</v>
      </c>
      <c r="U437" t="s">
        <v>2593</v>
      </c>
      <c r="V437" t="s">
        <v>2597</v>
      </c>
    </row>
    <row r="438" spans="1:22" x14ac:dyDescent="0.4">
      <c r="A438" s="1">
        <v>436</v>
      </c>
      <c r="B438" t="s">
        <v>457</v>
      </c>
      <c r="C438" t="s">
        <v>1652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2382</v>
      </c>
      <c r="O438">
        <v>0</v>
      </c>
      <c r="R438" t="s">
        <v>2383</v>
      </c>
      <c r="S438" t="s">
        <v>2384</v>
      </c>
      <c r="T438" t="s">
        <v>2591</v>
      </c>
      <c r="U438" t="s">
        <v>2591</v>
      </c>
      <c r="V438" t="s">
        <v>2596</v>
      </c>
    </row>
    <row r="439" spans="1:22" x14ac:dyDescent="0.4">
      <c r="A439" s="1">
        <v>437</v>
      </c>
      <c r="B439" t="s">
        <v>458</v>
      </c>
      <c r="C439" t="s">
        <v>1653</v>
      </c>
      <c r="D439">
        <v>384</v>
      </c>
      <c r="E439">
        <v>0</v>
      </c>
      <c r="F439">
        <v>5</v>
      </c>
      <c r="G439">
        <v>1.302083333333333</v>
      </c>
      <c r="H439">
        <v>0</v>
      </c>
      <c r="I439">
        <v>59</v>
      </c>
      <c r="J439">
        <v>0</v>
      </c>
      <c r="K439">
        <v>59</v>
      </c>
      <c r="L439">
        <v>59</v>
      </c>
      <c r="M439">
        <v>4</v>
      </c>
      <c r="N439" t="s">
        <v>2382</v>
      </c>
      <c r="O439">
        <v>0.5714285714285714</v>
      </c>
      <c r="P439">
        <v>103.25</v>
      </c>
      <c r="Q439">
        <v>4.609375</v>
      </c>
      <c r="R439">
        <v>103.25</v>
      </c>
      <c r="S439" t="s">
        <v>2418</v>
      </c>
      <c r="T439" t="s">
        <v>2592</v>
      </c>
      <c r="U439" t="s">
        <v>2593</v>
      </c>
      <c r="V439" t="s">
        <v>2594</v>
      </c>
    </row>
    <row r="440" spans="1:22" x14ac:dyDescent="0.4">
      <c r="A440" s="1">
        <v>438</v>
      </c>
      <c r="B440" t="s">
        <v>459</v>
      </c>
      <c r="C440" t="s">
        <v>1654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2382</v>
      </c>
      <c r="O440">
        <v>0</v>
      </c>
      <c r="R440" t="s">
        <v>2383</v>
      </c>
      <c r="S440" t="s">
        <v>2384</v>
      </c>
      <c r="T440" t="s">
        <v>2591</v>
      </c>
      <c r="U440" t="s">
        <v>2591</v>
      </c>
      <c r="V440" t="s">
        <v>2596</v>
      </c>
    </row>
    <row r="441" spans="1:22" x14ac:dyDescent="0.4">
      <c r="A441" s="1">
        <v>439</v>
      </c>
      <c r="B441" t="s">
        <v>460</v>
      </c>
      <c r="C441" t="s">
        <v>1655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2</v>
      </c>
      <c r="L441">
        <v>2</v>
      </c>
      <c r="M441">
        <v>0</v>
      </c>
      <c r="N441" t="s">
        <v>2382</v>
      </c>
      <c r="O441">
        <v>0</v>
      </c>
      <c r="R441" t="s">
        <v>2383</v>
      </c>
      <c r="S441" t="s">
        <v>2384</v>
      </c>
      <c r="T441" t="s">
        <v>2591</v>
      </c>
      <c r="U441" t="s">
        <v>2591</v>
      </c>
      <c r="V441" t="s">
        <v>2596</v>
      </c>
    </row>
    <row r="442" spans="1:22" x14ac:dyDescent="0.4">
      <c r="A442" s="1">
        <v>440</v>
      </c>
      <c r="B442" t="s">
        <v>461</v>
      </c>
      <c r="C442" t="s">
        <v>1656</v>
      </c>
      <c r="D442">
        <v>552.33299999999997</v>
      </c>
      <c r="E442">
        <v>20.284526227357912</v>
      </c>
      <c r="F442">
        <v>75</v>
      </c>
      <c r="G442">
        <v>13.57876498416716</v>
      </c>
      <c r="H442">
        <v>369.7399641449199</v>
      </c>
      <c r="I442">
        <v>0</v>
      </c>
      <c r="J442">
        <v>11665</v>
      </c>
      <c r="K442">
        <v>11856</v>
      </c>
      <c r="L442">
        <v>11665</v>
      </c>
      <c r="M442">
        <v>75</v>
      </c>
      <c r="N442">
        <v>575.06889090006541</v>
      </c>
      <c r="O442">
        <v>10.71428571428571</v>
      </c>
      <c r="P442">
        <v>1088.7333333333329</v>
      </c>
      <c r="Q442">
        <v>633.58517416123971</v>
      </c>
      <c r="R442">
        <v>1106.56</v>
      </c>
      <c r="S442" t="s">
        <v>2419</v>
      </c>
      <c r="T442" t="s">
        <v>2592</v>
      </c>
      <c r="U442" t="s">
        <v>2592</v>
      </c>
      <c r="V442" t="s">
        <v>2594</v>
      </c>
    </row>
    <row r="443" spans="1:22" x14ac:dyDescent="0.4">
      <c r="A443" s="1">
        <v>441</v>
      </c>
      <c r="B443" t="s">
        <v>462</v>
      </c>
      <c r="C443" t="s">
        <v>1657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2382</v>
      </c>
      <c r="O443">
        <v>0</v>
      </c>
      <c r="R443" t="s">
        <v>2383</v>
      </c>
      <c r="S443" t="s">
        <v>2384</v>
      </c>
      <c r="T443" t="s">
        <v>2591</v>
      </c>
      <c r="U443" t="s">
        <v>2591</v>
      </c>
      <c r="V443" t="s">
        <v>2596</v>
      </c>
    </row>
    <row r="444" spans="1:22" x14ac:dyDescent="0.4">
      <c r="A444" s="1">
        <v>442</v>
      </c>
      <c r="B444" t="s">
        <v>463</v>
      </c>
      <c r="C444" t="s">
        <v>1658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2382</v>
      </c>
      <c r="O444">
        <v>0</v>
      </c>
      <c r="R444" t="s">
        <v>2383</v>
      </c>
      <c r="S444" t="s">
        <v>2384</v>
      </c>
      <c r="T444" t="s">
        <v>2591</v>
      </c>
      <c r="U444" t="s">
        <v>2591</v>
      </c>
      <c r="V444" t="s">
        <v>2596</v>
      </c>
    </row>
    <row r="445" spans="1:22" x14ac:dyDescent="0.4">
      <c r="A445" s="1">
        <v>443</v>
      </c>
      <c r="B445" t="s">
        <v>464</v>
      </c>
      <c r="C445" t="s">
        <v>1659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2382</v>
      </c>
      <c r="O445">
        <v>0</v>
      </c>
      <c r="R445" t="s">
        <v>2383</v>
      </c>
      <c r="S445" t="s">
        <v>2384</v>
      </c>
      <c r="T445" t="s">
        <v>2591</v>
      </c>
      <c r="U445" t="s">
        <v>2591</v>
      </c>
      <c r="V445" t="s">
        <v>2596</v>
      </c>
    </row>
    <row r="446" spans="1:22" x14ac:dyDescent="0.4">
      <c r="A446" s="1">
        <v>444</v>
      </c>
      <c r="B446" t="s">
        <v>465</v>
      </c>
      <c r="C446" t="s">
        <v>1660</v>
      </c>
      <c r="D446">
        <v>13.667</v>
      </c>
      <c r="E446">
        <v>0</v>
      </c>
      <c r="F446">
        <v>0</v>
      </c>
      <c r="G446">
        <v>0</v>
      </c>
      <c r="H446">
        <v>0</v>
      </c>
      <c r="I446">
        <v>90969</v>
      </c>
      <c r="J446">
        <v>0</v>
      </c>
      <c r="K446">
        <v>91757</v>
      </c>
      <c r="L446">
        <v>90969</v>
      </c>
      <c r="M446">
        <v>0</v>
      </c>
      <c r="N446" t="s">
        <v>2382</v>
      </c>
      <c r="O446">
        <v>0</v>
      </c>
      <c r="Q446">
        <v>199683.17845906189</v>
      </c>
      <c r="R446" t="s">
        <v>2383</v>
      </c>
      <c r="S446" t="s">
        <v>2384</v>
      </c>
      <c r="T446" t="s">
        <v>2591</v>
      </c>
      <c r="U446" t="s">
        <v>2592</v>
      </c>
      <c r="V446" t="s">
        <v>2596</v>
      </c>
    </row>
    <row r="447" spans="1:22" x14ac:dyDescent="0.4">
      <c r="A447" s="1">
        <v>445</v>
      </c>
      <c r="B447" t="s">
        <v>466</v>
      </c>
      <c r="C447" t="s">
        <v>1661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2382</v>
      </c>
      <c r="O447">
        <v>0</v>
      </c>
      <c r="R447" t="s">
        <v>2383</v>
      </c>
      <c r="S447" t="s">
        <v>2384</v>
      </c>
      <c r="T447" t="s">
        <v>2591</v>
      </c>
      <c r="U447" t="s">
        <v>2591</v>
      </c>
      <c r="V447" t="s">
        <v>2596</v>
      </c>
    </row>
    <row r="448" spans="1:22" x14ac:dyDescent="0.4">
      <c r="A448" s="1">
        <v>446</v>
      </c>
      <c r="B448" t="s">
        <v>467</v>
      </c>
      <c r="C448" t="s">
        <v>1662</v>
      </c>
      <c r="D448">
        <v>296.66699999999997</v>
      </c>
      <c r="E448">
        <v>31.3502636197002</v>
      </c>
      <c r="F448">
        <v>0</v>
      </c>
      <c r="G448">
        <v>0</v>
      </c>
      <c r="H448">
        <v>0</v>
      </c>
      <c r="I448">
        <v>12482</v>
      </c>
      <c r="J448">
        <v>0</v>
      </c>
      <c r="K448">
        <v>12482</v>
      </c>
      <c r="L448">
        <v>12482</v>
      </c>
      <c r="M448">
        <v>0</v>
      </c>
      <c r="N448">
        <v>398.14657227176968</v>
      </c>
      <c r="O448">
        <v>0</v>
      </c>
      <c r="Q448">
        <v>1262.223300872696</v>
      </c>
      <c r="R448" t="s">
        <v>2383</v>
      </c>
      <c r="S448" t="s">
        <v>2384</v>
      </c>
      <c r="T448" t="s">
        <v>2591</v>
      </c>
      <c r="U448" t="s">
        <v>2592</v>
      </c>
      <c r="V448" t="s">
        <v>2596</v>
      </c>
    </row>
    <row r="449" spans="1:22" x14ac:dyDescent="0.4">
      <c r="A449" s="1">
        <v>447</v>
      </c>
      <c r="B449" t="s">
        <v>468</v>
      </c>
      <c r="C449" t="s">
        <v>1663</v>
      </c>
      <c r="D449">
        <v>0</v>
      </c>
      <c r="E449">
        <v>6</v>
      </c>
      <c r="F449">
        <v>0</v>
      </c>
      <c r="G449">
        <v>0</v>
      </c>
      <c r="H449">
        <v>0</v>
      </c>
      <c r="I449">
        <v>16</v>
      </c>
      <c r="J449">
        <v>0</v>
      </c>
      <c r="K449">
        <v>16</v>
      </c>
      <c r="L449">
        <v>16</v>
      </c>
      <c r="M449">
        <v>0</v>
      </c>
      <c r="N449">
        <v>2.666666666666667</v>
      </c>
      <c r="O449">
        <v>0</v>
      </c>
      <c r="R449" t="s">
        <v>2383</v>
      </c>
      <c r="S449" t="s">
        <v>2384</v>
      </c>
      <c r="T449" t="s">
        <v>2591</v>
      </c>
      <c r="U449" t="s">
        <v>2591</v>
      </c>
      <c r="V449" t="s">
        <v>2596</v>
      </c>
    </row>
    <row r="450" spans="1:22" x14ac:dyDescent="0.4">
      <c r="A450" s="1">
        <v>448</v>
      </c>
      <c r="B450" t="s">
        <v>469</v>
      </c>
      <c r="C450" t="s">
        <v>1664</v>
      </c>
      <c r="D450">
        <v>188.667</v>
      </c>
      <c r="E450">
        <v>171.24567171397459</v>
      </c>
      <c r="F450">
        <v>96</v>
      </c>
      <c r="G450">
        <v>50.88330232632098</v>
      </c>
      <c r="H450">
        <v>56.059811053411792</v>
      </c>
      <c r="I450">
        <v>81</v>
      </c>
      <c r="J450">
        <v>873</v>
      </c>
      <c r="K450">
        <v>1726</v>
      </c>
      <c r="L450">
        <v>954</v>
      </c>
      <c r="M450">
        <v>96</v>
      </c>
      <c r="N450">
        <v>5.5709437234327961</v>
      </c>
      <c r="O450">
        <v>13.71428571428571</v>
      </c>
      <c r="P450">
        <v>69.5625</v>
      </c>
      <c r="Q450">
        <v>151.6958450603444</v>
      </c>
      <c r="R450">
        <v>125.8541666666667</v>
      </c>
      <c r="S450" t="s">
        <v>2420</v>
      </c>
      <c r="T450" t="s">
        <v>2594</v>
      </c>
      <c r="U450" t="s">
        <v>2592</v>
      </c>
      <c r="V450" t="s">
        <v>2594</v>
      </c>
    </row>
    <row r="451" spans="1:22" x14ac:dyDescent="0.4">
      <c r="A451" s="1">
        <v>449</v>
      </c>
      <c r="B451" t="s">
        <v>470</v>
      </c>
      <c r="C451" t="s">
        <v>1665</v>
      </c>
      <c r="D451">
        <v>88.332999999999998</v>
      </c>
      <c r="E451">
        <v>300</v>
      </c>
      <c r="F451">
        <v>0</v>
      </c>
      <c r="G451">
        <v>0</v>
      </c>
      <c r="H451">
        <v>0</v>
      </c>
      <c r="I451">
        <v>2607</v>
      </c>
      <c r="J451">
        <v>0</v>
      </c>
      <c r="K451">
        <v>2701</v>
      </c>
      <c r="L451">
        <v>2607</v>
      </c>
      <c r="M451">
        <v>0</v>
      </c>
      <c r="N451">
        <v>8.69</v>
      </c>
      <c r="O451">
        <v>0</v>
      </c>
      <c r="Q451">
        <v>885.39956754553793</v>
      </c>
      <c r="R451" t="s">
        <v>2383</v>
      </c>
      <c r="S451" t="s">
        <v>2384</v>
      </c>
      <c r="T451" t="s">
        <v>2591</v>
      </c>
      <c r="U451" t="s">
        <v>2592</v>
      </c>
      <c r="V451" t="s">
        <v>2596</v>
      </c>
    </row>
    <row r="452" spans="1:22" x14ac:dyDescent="0.4">
      <c r="A452" s="1">
        <v>450</v>
      </c>
      <c r="B452" t="s">
        <v>471</v>
      </c>
      <c r="C452" t="s">
        <v>1666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2382</v>
      </c>
      <c r="O452">
        <v>0</v>
      </c>
      <c r="R452" t="s">
        <v>2383</v>
      </c>
      <c r="S452" t="s">
        <v>2384</v>
      </c>
      <c r="T452" t="s">
        <v>2591</v>
      </c>
      <c r="U452" t="s">
        <v>2591</v>
      </c>
      <c r="V452" t="s">
        <v>2596</v>
      </c>
    </row>
    <row r="453" spans="1:22" x14ac:dyDescent="0.4">
      <c r="A453" s="1">
        <v>451</v>
      </c>
      <c r="B453" t="s">
        <v>472</v>
      </c>
      <c r="C453" t="s">
        <v>1667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2382</v>
      </c>
      <c r="O453">
        <v>0</v>
      </c>
      <c r="R453" t="s">
        <v>2383</v>
      </c>
      <c r="S453" t="s">
        <v>2384</v>
      </c>
      <c r="T453" t="s">
        <v>2591</v>
      </c>
      <c r="U453" t="s">
        <v>2591</v>
      </c>
      <c r="V453" t="s">
        <v>2596</v>
      </c>
    </row>
    <row r="454" spans="1:22" x14ac:dyDescent="0.4">
      <c r="A454" s="1">
        <v>452</v>
      </c>
      <c r="B454" t="s">
        <v>473</v>
      </c>
      <c r="C454" t="s">
        <v>1668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2382</v>
      </c>
      <c r="O454">
        <v>0</v>
      </c>
      <c r="R454" t="s">
        <v>2383</v>
      </c>
      <c r="S454" t="s">
        <v>2384</v>
      </c>
      <c r="T454" t="s">
        <v>2591</v>
      </c>
      <c r="U454" t="s">
        <v>2591</v>
      </c>
      <c r="V454" t="s">
        <v>2596</v>
      </c>
    </row>
    <row r="455" spans="1:22" x14ac:dyDescent="0.4">
      <c r="A455" s="1">
        <v>453</v>
      </c>
      <c r="B455" t="s">
        <v>474</v>
      </c>
      <c r="C455" t="s">
        <v>1669</v>
      </c>
      <c r="D455">
        <v>191.667</v>
      </c>
      <c r="E455">
        <v>0</v>
      </c>
      <c r="F455">
        <v>0</v>
      </c>
      <c r="G455">
        <v>0</v>
      </c>
      <c r="H455">
        <v>0</v>
      </c>
      <c r="I455">
        <v>914</v>
      </c>
      <c r="J455">
        <v>0</v>
      </c>
      <c r="K455">
        <v>914</v>
      </c>
      <c r="L455">
        <v>914</v>
      </c>
      <c r="M455">
        <v>0</v>
      </c>
      <c r="N455" t="s">
        <v>2382</v>
      </c>
      <c r="O455">
        <v>0</v>
      </c>
      <c r="Q455">
        <v>143.06062076413781</v>
      </c>
      <c r="R455" t="s">
        <v>2383</v>
      </c>
      <c r="S455" t="s">
        <v>2384</v>
      </c>
      <c r="T455" t="s">
        <v>2591</v>
      </c>
      <c r="U455" t="s">
        <v>2592</v>
      </c>
      <c r="V455" t="s">
        <v>2596</v>
      </c>
    </row>
    <row r="456" spans="1:22" x14ac:dyDescent="0.4">
      <c r="A456" s="1">
        <v>454</v>
      </c>
      <c r="B456" t="s">
        <v>475</v>
      </c>
      <c r="C456" t="s">
        <v>1670</v>
      </c>
      <c r="D456">
        <v>436.33300000000003</v>
      </c>
      <c r="E456">
        <v>5.3161861809689261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 t="s">
        <v>2383</v>
      </c>
      <c r="S456" t="s">
        <v>2384</v>
      </c>
      <c r="T456" t="s">
        <v>2591</v>
      </c>
      <c r="U456" t="s">
        <v>2593</v>
      </c>
      <c r="V456" t="s">
        <v>2596</v>
      </c>
    </row>
    <row r="457" spans="1:22" x14ac:dyDescent="0.4">
      <c r="A457" s="1">
        <v>455</v>
      </c>
      <c r="B457" t="s">
        <v>476</v>
      </c>
      <c r="C457" t="s">
        <v>1671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2382</v>
      </c>
      <c r="O457">
        <v>0</v>
      </c>
      <c r="R457" t="s">
        <v>2383</v>
      </c>
      <c r="S457" t="s">
        <v>2384</v>
      </c>
      <c r="T457" t="s">
        <v>2591</v>
      </c>
      <c r="U457" t="s">
        <v>2591</v>
      </c>
      <c r="V457" t="s">
        <v>2596</v>
      </c>
    </row>
    <row r="458" spans="1:22" x14ac:dyDescent="0.4">
      <c r="A458" s="1">
        <v>456</v>
      </c>
      <c r="B458" t="s">
        <v>477</v>
      </c>
      <c r="C458" t="s">
        <v>1672</v>
      </c>
      <c r="D458">
        <v>0.33300000000000002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</v>
      </c>
      <c r="L458">
        <v>0</v>
      </c>
      <c r="M458">
        <v>0</v>
      </c>
      <c r="N458" t="s">
        <v>2382</v>
      </c>
      <c r="O458">
        <v>0</v>
      </c>
      <c r="Q458">
        <v>0</v>
      </c>
      <c r="R458" t="s">
        <v>2383</v>
      </c>
      <c r="S458" t="s">
        <v>2384</v>
      </c>
      <c r="T458" t="s">
        <v>2591</v>
      </c>
      <c r="U458" t="s">
        <v>2593</v>
      </c>
      <c r="V458" t="s">
        <v>2596</v>
      </c>
    </row>
    <row r="459" spans="1:22" x14ac:dyDescent="0.4">
      <c r="A459" s="1">
        <v>457</v>
      </c>
      <c r="B459" t="s">
        <v>478</v>
      </c>
      <c r="C459" t="s">
        <v>1673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2382</v>
      </c>
      <c r="O459">
        <v>0</v>
      </c>
      <c r="R459" t="s">
        <v>2383</v>
      </c>
      <c r="S459" t="s">
        <v>2384</v>
      </c>
      <c r="T459" t="s">
        <v>2591</v>
      </c>
      <c r="U459" t="s">
        <v>2591</v>
      </c>
      <c r="V459" t="s">
        <v>2596</v>
      </c>
    </row>
    <row r="460" spans="1:22" x14ac:dyDescent="0.4">
      <c r="A460" s="1">
        <v>458</v>
      </c>
      <c r="B460" t="s">
        <v>479</v>
      </c>
      <c r="C460" t="s">
        <v>1674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2382</v>
      </c>
      <c r="O460">
        <v>0</v>
      </c>
      <c r="R460" t="s">
        <v>2383</v>
      </c>
      <c r="S460" t="s">
        <v>2384</v>
      </c>
      <c r="T460" t="s">
        <v>2591</v>
      </c>
      <c r="U460" t="s">
        <v>2591</v>
      </c>
      <c r="V460" t="s">
        <v>2596</v>
      </c>
    </row>
    <row r="461" spans="1:22" x14ac:dyDescent="0.4">
      <c r="A461" s="1">
        <v>459</v>
      </c>
      <c r="B461" t="s">
        <v>480</v>
      </c>
      <c r="C461" t="s">
        <v>1675</v>
      </c>
      <c r="D461">
        <v>220</v>
      </c>
      <c r="E461">
        <v>200.00000000000011</v>
      </c>
      <c r="F461">
        <v>0</v>
      </c>
      <c r="G461">
        <v>0</v>
      </c>
      <c r="H461">
        <v>0</v>
      </c>
      <c r="I461">
        <v>838</v>
      </c>
      <c r="J461">
        <v>0</v>
      </c>
      <c r="K461">
        <v>838</v>
      </c>
      <c r="L461">
        <v>838</v>
      </c>
      <c r="M461">
        <v>0</v>
      </c>
      <c r="N461">
        <v>4.1899999999999986</v>
      </c>
      <c r="O461">
        <v>0</v>
      </c>
      <c r="Q461">
        <v>114.27272727272729</v>
      </c>
      <c r="R461" t="s">
        <v>2383</v>
      </c>
      <c r="S461" t="s">
        <v>2384</v>
      </c>
      <c r="T461" t="s">
        <v>2591</v>
      </c>
      <c r="U461" t="s">
        <v>2592</v>
      </c>
      <c r="V461" t="s">
        <v>2596</v>
      </c>
    </row>
    <row r="462" spans="1:22" x14ac:dyDescent="0.4">
      <c r="A462" s="1">
        <v>460</v>
      </c>
      <c r="B462" t="s">
        <v>481</v>
      </c>
      <c r="C462" t="s">
        <v>1676</v>
      </c>
      <c r="D462">
        <v>36.667000000000002</v>
      </c>
      <c r="E462">
        <v>10</v>
      </c>
      <c r="F462">
        <v>0</v>
      </c>
      <c r="G462">
        <v>0</v>
      </c>
      <c r="H462">
        <v>0</v>
      </c>
      <c r="I462">
        <v>22</v>
      </c>
      <c r="J462">
        <v>0</v>
      </c>
      <c r="K462">
        <v>22</v>
      </c>
      <c r="L462">
        <v>22</v>
      </c>
      <c r="M462">
        <v>0</v>
      </c>
      <c r="N462">
        <v>2.2000000000000002</v>
      </c>
      <c r="O462">
        <v>0</v>
      </c>
      <c r="Q462">
        <v>17.999836365123951</v>
      </c>
      <c r="R462" t="s">
        <v>2383</v>
      </c>
      <c r="S462" t="s">
        <v>2384</v>
      </c>
      <c r="T462" t="s">
        <v>2591</v>
      </c>
      <c r="U462" t="s">
        <v>2593</v>
      </c>
      <c r="V462" t="s">
        <v>2596</v>
      </c>
    </row>
    <row r="463" spans="1:22" x14ac:dyDescent="0.4">
      <c r="A463" s="1">
        <v>461</v>
      </c>
      <c r="B463" t="s">
        <v>482</v>
      </c>
      <c r="C463" t="s">
        <v>1677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 t="s">
        <v>2383</v>
      </c>
      <c r="S463" t="s">
        <v>2384</v>
      </c>
      <c r="T463" t="s">
        <v>2591</v>
      </c>
      <c r="U463" t="s">
        <v>2593</v>
      </c>
      <c r="V463" t="s">
        <v>2596</v>
      </c>
    </row>
    <row r="464" spans="1:22" x14ac:dyDescent="0.4">
      <c r="A464" s="1">
        <v>462</v>
      </c>
      <c r="B464" t="s">
        <v>483</v>
      </c>
      <c r="C464" t="s">
        <v>1678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2382</v>
      </c>
      <c r="O464">
        <v>0</v>
      </c>
      <c r="R464" t="s">
        <v>2383</v>
      </c>
      <c r="S464" t="s">
        <v>2384</v>
      </c>
      <c r="T464" t="s">
        <v>2591</v>
      </c>
      <c r="U464" t="s">
        <v>2591</v>
      </c>
      <c r="V464" t="s">
        <v>2596</v>
      </c>
    </row>
    <row r="465" spans="1:22" x14ac:dyDescent="0.4">
      <c r="A465" s="1">
        <v>463</v>
      </c>
      <c r="B465" t="s">
        <v>484</v>
      </c>
      <c r="C465" t="s">
        <v>1679</v>
      </c>
      <c r="D465">
        <v>516.66700000000003</v>
      </c>
      <c r="E465">
        <v>0</v>
      </c>
      <c r="F465">
        <v>181</v>
      </c>
      <c r="G465">
        <v>35.032235463073889</v>
      </c>
      <c r="H465">
        <v>0</v>
      </c>
      <c r="I465">
        <v>52</v>
      </c>
      <c r="J465">
        <v>1124</v>
      </c>
      <c r="K465">
        <v>1953</v>
      </c>
      <c r="L465">
        <v>1176</v>
      </c>
      <c r="M465">
        <v>181</v>
      </c>
      <c r="N465" t="s">
        <v>2382</v>
      </c>
      <c r="O465">
        <v>25.857142857142861</v>
      </c>
      <c r="P465">
        <v>45.480662983425411</v>
      </c>
      <c r="Q465">
        <v>68.28382691366005</v>
      </c>
      <c r="R465">
        <v>75.530386740331494</v>
      </c>
      <c r="S465" t="s">
        <v>2421</v>
      </c>
      <c r="T465" t="s">
        <v>2595</v>
      </c>
      <c r="U465" t="s">
        <v>2594</v>
      </c>
      <c r="V465" t="s">
        <v>2594</v>
      </c>
    </row>
    <row r="466" spans="1:22" x14ac:dyDescent="0.4">
      <c r="A466" s="1">
        <v>464</v>
      </c>
      <c r="B466" t="s">
        <v>485</v>
      </c>
      <c r="C466" t="s">
        <v>1680</v>
      </c>
      <c r="D466">
        <v>20678.332999999999</v>
      </c>
      <c r="E466">
        <v>1191.464459207883</v>
      </c>
      <c r="F466">
        <v>7934</v>
      </c>
      <c r="G466">
        <v>38.368663470116282</v>
      </c>
      <c r="H466">
        <v>665.90320329611291</v>
      </c>
      <c r="I466">
        <v>692</v>
      </c>
      <c r="J466">
        <v>49374</v>
      </c>
      <c r="K466">
        <v>83454</v>
      </c>
      <c r="L466">
        <v>50066</v>
      </c>
      <c r="M466">
        <v>7881</v>
      </c>
      <c r="N466">
        <v>42.020556813994439</v>
      </c>
      <c r="O466">
        <v>1125.8571428571429</v>
      </c>
      <c r="P466">
        <v>44.469229793173447</v>
      </c>
      <c r="Q466">
        <v>72.63544890199806</v>
      </c>
      <c r="R466">
        <v>74.124857251617811</v>
      </c>
      <c r="S466" t="s">
        <v>2422</v>
      </c>
      <c r="T466" t="s">
        <v>2593</v>
      </c>
      <c r="U466" t="s">
        <v>2594</v>
      </c>
      <c r="V466" t="s">
        <v>2594</v>
      </c>
    </row>
    <row r="467" spans="1:22" x14ac:dyDescent="0.4">
      <c r="A467" s="1">
        <v>465</v>
      </c>
      <c r="B467" t="s">
        <v>486</v>
      </c>
      <c r="C467" t="s">
        <v>1681</v>
      </c>
      <c r="D467">
        <v>440.33300000000003</v>
      </c>
      <c r="E467">
        <v>4046.8148612153618</v>
      </c>
      <c r="F467">
        <v>0</v>
      </c>
      <c r="G467">
        <v>0</v>
      </c>
      <c r="H467">
        <v>0</v>
      </c>
      <c r="I467">
        <v>289</v>
      </c>
      <c r="J467">
        <v>5</v>
      </c>
      <c r="K467">
        <v>1657</v>
      </c>
      <c r="L467">
        <v>294</v>
      </c>
      <c r="M467">
        <v>0</v>
      </c>
      <c r="N467">
        <v>7.2649728263502591E-2</v>
      </c>
      <c r="O467">
        <v>0</v>
      </c>
      <c r="Q467">
        <v>20.030295253819261</v>
      </c>
      <c r="R467" t="s">
        <v>2383</v>
      </c>
      <c r="S467" t="s">
        <v>2384</v>
      </c>
      <c r="T467" t="s">
        <v>2591</v>
      </c>
      <c r="U467" t="s">
        <v>2593</v>
      </c>
      <c r="V467" t="s">
        <v>2596</v>
      </c>
    </row>
    <row r="468" spans="1:22" x14ac:dyDescent="0.4">
      <c r="A468" s="1">
        <v>466</v>
      </c>
      <c r="B468" t="s">
        <v>487</v>
      </c>
      <c r="C468" t="s">
        <v>1682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2382</v>
      </c>
      <c r="O468">
        <v>0</v>
      </c>
      <c r="R468" t="s">
        <v>2383</v>
      </c>
      <c r="S468" t="s">
        <v>2384</v>
      </c>
      <c r="T468" t="s">
        <v>2591</v>
      </c>
      <c r="U468" t="s">
        <v>2591</v>
      </c>
      <c r="V468" t="s">
        <v>2596</v>
      </c>
    </row>
    <row r="469" spans="1:22" x14ac:dyDescent="0.4">
      <c r="A469" s="1">
        <v>467</v>
      </c>
      <c r="B469" t="s">
        <v>488</v>
      </c>
      <c r="C469" t="s">
        <v>1683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2382</v>
      </c>
      <c r="O469">
        <v>0</v>
      </c>
      <c r="R469" t="s">
        <v>2383</v>
      </c>
      <c r="S469" t="s">
        <v>2384</v>
      </c>
      <c r="T469" t="s">
        <v>2591</v>
      </c>
      <c r="U469" t="s">
        <v>2591</v>
      </c>
      <c r="V469" t="s">
        <v>2596</v>
      </c>
    </row>
    <row r="470" spans="1:22" x14ac:dyDescent="0.4">
      <c r="A470" s="1">
        <v>468</v>
      </c>
      <c r="B470" t="s">
        <v>489</v>
      </c>
      <c r="C470" t="s">
        <v>1684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74</v>
      </c>
      <c r="J470">
        <v>2</v>
      </c>
      <c r="K470">
        <v>80</v>
      </c>
      <c r="L470">
        <v>76</v>
      </c>
      <c r="M470">
        <v>0</v>
      </c>
      <c r="N470" t="s">
        <v>2382</v>
      </c>
      <c r="O470">
        <v>0</v>
      </c>
      <c r="R470" t="s">
        <v>2383</v>
      </c>
      <c r="S470" t="s">
        <v>2384</v>
      </c>
      <c r="T470" t="s">
        <v>2591</v>
      </c>
      <c r="U470" t="s">
        <v>2591</v>
      </c>
      <c r="V470" t="s">
        <v>2596</v>
      </c>
    </row>
    <row r="471" spans="1:22" x14ac:dyDescent="0.4">
      <c r="A471" s="1">
        <v>469</v>
      </c>
      <c r="B471" t="s">
        <v>490</v>
      </c>
      <c r="C471" t="s">
        <v>1685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2382</v>
      </c>
      <c r="O471">
        <v>0</v>
      </c>
      <c r="R471" t="s">
        <v>2383</v>
      </c>
      <c r="S471" t="s">
        <v>2384</v>
      </c>
      <c r="T471" t="s">
        <v>2591</v>
      </c>
      <c r="U471" t="s">
        <v>2591</v>
      </c>
      <c r="V471" t="s">
        <v>2596</v>
      </c>
    </row>
    <row r="472" spans="1:22" x14ac:dyDescent="0.4">
      <c r="A472" s="1">
        <v>470</v>
      </c>
      <c r="B472" t="s">
        <v>491</v>
      </c>
      <c r="C472" t="s">
        <v>1686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</v>
      </c>
      <c r="L472">
        <v>0</v>
      </c>
      <c r="M472">
        <v>0</v>
      </c>
      <c r="N472" t="s">
        <v>2382</v>
      </c>
      <c r="O472">
        <v>0</v>
      </c>
      <c r="Q472">
        <v>0</v>
      </c>
      <c r="R472" t="s">
        <v>2383</v>
      </c>
      <c r="S472" t="s">
        <v>2384</v>
      </c>
      <c r="T472" t="s">
        <v>2591</v>
      </c>
      <c r="U472" t="s">
        <v>2593</v>
      </c>
      <c r="V472" t="s">
        <v>2596</v>
      </c>
    </row>
    <row r="473" spans="1:22" x14ac:dyDescent="0.4">
      <c r="A473" s="1">
        <v>471</v>
      </c>
      <c r="B473" t="s">
        <v>492</v>
      </c>
      <c r="C473" t="s">
        <v>1687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2382</v>
      </c>
      <c r="O473">
        <v>0</v>
      </c>
      <c r="R473" t="s">
        <v>2383</v>
      </c>
      <c r="S473" t="s">
        <v>2384</v>
      </c>
      <c r="T473" t="s">
        <v>2591</v>
      </c>
      <c r="U473" t="s">
        <v>2591</v>
      </c>
      <c r="V473" t="s">
        <v>2596</v>
      </c>
    </row>
    <row r="474" spans="1:22" x14ac:dyDescent="0.4">
      <c r="A474" s="1">
        <v>472</v>
      </c>
      <c r="B474" t="s">
        <v>493</v>
      </c>
      <c r="C474" t="s">
        <v>1688</v>
      </c>
      <c r="D474">
        <v>41</v>
      </c>
      <c r="E474">
        <v>95.783456279795473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68</v>
      </c>
      <c r="L474">
        <v>0</v>
      </c>
      <c r="M474">
        <v>0</v>
      </c>
      <c r="N474">
        <v>0</v>
      </c>
      <c r="O474">
        <v>0</v>
      </c>
      <c r="Q474">
        <v>0</v>
      </c>
      <c r="R474" t="s">
        <v>2383</v>
      </c>
      <c r="S474" t="s">
        <v>2384</v>
      </c>
      <c r="T474" t="s">
        <v>2591</v>
      </c>
      <c r="U474" t="s">
        <v>2593</v>
      </c>
      <c r="V474" t="s">
        <v>2596</v>
      </c>
    </row>
    <row r="475" spans="1:22" x14ac:dyDescent="0.4">
      <c r="A475" s="1">
        <v>473</v>
      </c>
      <c r="B475" t="s">
        <v>494</v>
      </c>
      <c r="C475" t="s">
        <v>1689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2382</v>
      </c>
      <c r="O475">
        <v>0</v>
      </c>
      <c r="R475" t="s">
        <v>2383</v>
      </c>
      <c r="S475" t="s">
        <v>2384</v>
      </c>
      <c r="T475" t="s">
        <v>2591</v>
      </c>
      <c r="U475" t="s">
        <v>2591</v>
      </c>
      <c r="V475" t="s">
        <v>2596</v>
      </c>
    </row>
    <row r="476" spans="1:22" x14ac:dyDescent="0.4">
      <c r="A476" s="1">
        <v>474</v>
      </c>
      <c r="B476" t="s">
        <v>495</v>
      </c>
      <c r="C476" t="s">
        <v>1690</v>
      </c>
      <c r="D476">
        <v>937</v>
      </c>
      <c r="E476">
        <v>1228.9463976753291</v>
      </c>
      <c r="F476">
        <v>274</v>
      </c>
      <c r="G476">
        <v>29.242262540021351</v>
      </c>
      <c r="H476">
        <v>22.295520823226909</v>
      </c>
      <c r="I476">
        <v>4734</v>
      </c>
      <c r="J476">
        <v>0</v>
      </c>
      <c r="K476">
        <v>4791</v>
      </c>
      <c r="L476">
        <v>4734</v>
      </c>
      <c r="M476">
        <v>261</v>
      </c>
      <c r="N476">
        <v>3.852080130553146</v>
      </c>
      <c r="O476">
        <v>37.285714285714278</v>
      </c>
      <c r="P476">
        <v>126.9655172413793</v>
      </c>
      <c r="Q476">
        <v>151.56883671291359</v>
      </c>
      <c r="R476">
        <v>128.4942528735632</v>
      </c>
      <c r="S476" t="s">
        <v>2423</v>
      </c>
      <c r="T476" t="s">
        <v>2592</v>
      </c>
      <c r="U476" t="s">
        <v>2592</v>
      </c>
      <c r="V476" t="s">
        <v>2594</v>
      </c>
    </row>
    <row r="477" spans="1:22" x14ac:dyDescent="0.4">
      <c r="A477" s="1">
        <v>475</v>
      </c>
      <c r="B477" t="s">
        <v>496</v>
      </c>
      <c r="C477" t="s">
        <v>1691</v>
      </c>
      <c r="D477">
        <v>36.332999999999998</v>
      </c>
      <c r="E477">
        <v>0</v>
      </c>
      <c r="F477">
        <v>1</v>
      </c>
      <c r="G477">
        <v>2.7523188286131068</v>
      </c>
      <c r="H477">
        <v>0</v>
      </c>
      <c r="I477">
        <v>91</v>
      </c>
      <c r="J477">
        <v>0</v>
      </c>
      <c r="K477">
        <v>91</v>
      </c>
      <c r="L477">
        <v>91</v>
      </c>
      <c r="M477">
        <v>1</v>
      </c>
      <c r="N477" t="s">
        <v>2382</v>
      </c>
      <c r="O477">
        <v>0.14285714285714279</v>
      </c>
      <c r="P477">
        <v>637</v>
      </c>
      <c r="Q477">
        <v>75.138304021137813</v>
      </c>
      <c r="R477">
        <v>637</v>
      </c>
      <c r="S477" t="s">
        <v>2424</v>
      </c>
      <c r="T477" t="s">
        <v>2592</v>
      </c>
      <c r="U477" t="s">
        <v>2594</v>
      </c>
      <c r="V477" t="s">
        <v>2594</v>
      </c>
    </row>
    <row r="478" spans="1:22" x14ac:dyDescent="0.4">
      <c r="A478" s="1">
        <v>476</v>
      </c>
      <c r="B478" t="s">
        <v>497</v>
      </c>
      <c r="C478" t="s">
        <v>1692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2382</v>
      </c>
      <c r="O478">
        <v>0</v>
      </c>
      <c r="R478" t="s">
        <v>2383</v>
      </c>
      <c r="S478" t="s">
        <v>2384</v>
      </c>
      <c r="T478" t="s">
        <v>2591</v>
      </c>
      <c r="U478" t="s">
        <v>2591</v>
      </c>
      <c r="V478" t="s">
        <v>2596</v>
      </c>
    </row>
    <row r="479" spans="1:22" x14ac:dyDescent="0.4">
      <c r="A479" s="1">
        <v>477</v>
      </c>
      <c r="B479" t="s">
        <v>498</v>
      </c>
      <c r="C479" t="s">
        <v>1693</v>
      </c>
      <c r="D479">
        <v>7566.6670000000004</v>
      </c>
      <c r="E479">
        <v>0</v>
      </c>
      <c r="F479">
        <v>149</v>
      </c>
      <c r="G479">
        <v>1.9691629088474489</v>
      </c>
      <c r="H479">
        <v>0</v>
      </c>
      <c r="I479">
        <v>816</v>
      </c>
      <c r="J479">
        <v>0</v>
      </c>
      <c r="K479">
        <v>827</v>
      </c>
      <c r="L479">
        <v>816</v>
      </c>
      <c r="M479">
        <v>149</v>
      </c>
      <c r="N479" t="s">
        <v>2382</v>
      </c>
      <c r="O479">
        <v>21.285714285714281</v>
      </c>
      <c r="P479">
        <v>38.335570469798661</v>
      </c>
      <c r="Q479">
        <v>3.235242148227218</v>
      </c>
      <c r="R479">
        <v>38.852348993288587</v>
      </c>
      <c r="S479" t="s">
        <v>2425</v>
      </c>
      <c r="T479" t="s">
        <v>2593</v>
      </c>
      <c r="U479" t="s">
        <v>2593</v>
      </c>
      <c r="V479" t="s">
        <v>2597</v>
      </c>
    </row>
    <row r="480" spans="1:22" x14ac:dyDescent="0.4">
      <c r="A480" s="1">
        <v>478</v>
      </c>
      <c r="B480" t="s">
        <v>499</v>
      </c>
      <c r="C480" t="s">
        <v>1694</v>
      </c>
      <c r="D480">
        <v>33.667000000000002</v>
      </c>
      <c r="E480">
        <v>2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1044</v>
      </c>
      <c r="L480">
        <v>4</v>
      </c>
      <c r="M480">
        <v>0</v>
      </c>
      <c r="N480">
        <v>2</v>
      </c>
      <c r="O480">
        <v>0</v>
      </c>
      <c r="Q480">
        <v>3.5643211453351951</v>
      </c>
      <c r="R480" t="s">
        <v>2383</v>
      </c>
      <c r="S480" t="s">
        <v>2384</v>
      </c>
      <c r="T480" t="s">
        <v>2591</v>
      </c>
      <c r="U480" t="s">
        <v>2593</v>
      </c>
      <c r="V480" t="s">
        <v>2596</v>
      </c>
    </row>
    <row r="481" spans="1:22" x14ac:dyDescent="0.4">
      <c r="A481" s="1">
        <v>479</v>
      </c>
      <c r="B481" t="s">
        <v>500</v>
      </c>
      <c r="C481" t="s">
        <v>1695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 t="s">
        <v>2382</v>
      </c>
      <c r="O481">
        <v>0</v>
      </c>
      <c r="R481" t="s">
        <v>2383</v>
      </c>
      <c r="S481" t="s">
        <v>2384</v>
      </c>
      <c r="T481" t="s">
        <v>2591</v>
      </c>
      <c r="U481" t="s">
        <v>2591</v>
      </c>
      <c r="V481" t="s">
        <v>2596</v>
      </c>
    </row>
    <row r="482" spans="1:22" x14ac:dyDescent="0.4">
      <c r="A482" s="1">
        <v>480</v>
      </c>
      <c r="B482" t="s">
        <v>501</v>
      </c>
      <c r="C482" t="s">
        <v>1696</v>
      </c>
      <c r="D482">
        <v>27.332999999999998</v>
      </c>
      <c r="E482">
        <v>130.4241381197057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10297</v>
      </c>
      <c r="L482">
        <v>0</v>
      </c>
      <c r="M482">
        <v>0</v>
      </c>
      <c r="N482">
        <v>0</v>
      </c>
      <c r="O482">
        <v>0</v>
      </c>
      <c r="Q482">
        <v>0</v>
      </c>
      <c r="R482" t="s">
        <v>2383</v>
      </c>
      <c r="S482" t="s">
        <v>2384</v>
      </c>
      <c r="T482" t="s">
        <v>2591</v>
      </c>
      <c r="U482" t="s">
        <v>2593</v>
      </c>
      <c r="V482" t="s">
        <v>2596</v>
      </c>
    </row>
    <row r="483" spans="1:22" x14ac:dyDescent="0.4">
      <c r="A483" s="1">
        <v>481</v>
      </c>
      <c r="B483" t="s">
        <v>502</v>
      </c>
      <c r="C483" t="s">
        <v>1697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12275</v>
      </c>
      <c r="J483">
        <v>0</v>
      </c>
      <c r="K483">
        <v>12275</v>
      </c>
      <c r="L483">
        <v>12275</v>
      </c>
      <c r="M483">
        <v>0</v>
      </c>
      <c r="N483" t="s">
        <v>2382</v>
      </c>
      <c r="O483">
        <v>0</v>
      </c>
      <c r="Q483">
        <v>368250</v>
      </c>
      <c r="R483" t="s">
        <v>2383</v>
      </c>
      <c r="S483" t="s">
        <v>2384</v>
      </c>
      <c r="T483" t="s">
        <v>2591</v>
      </c>
      <c r="U483" t="s">
        <v>2592</v>
      </c>
      <c r="V483" t="s">
        <v>2596</v>
      </c>
    </row>
    <row r="484" spans="1:22" x14ac:dyDescent="0.4">
      <c r="A484" s="1">
        <v>482</v>
      </c>
      <c r="B484" t="s">
        <v>503</v>
      </c>
      <c r="C484" t="s">
        <v>1698</v>
      </c>
      <c r="D484">
        <v>2359.6669999999999</v>
      </c>
      <c r="E484">
        <v>1079.3528232603519</v>
      </c>
      <c r="F484">
        <v>66</v>
      </c>
      <c r="G484">
        <v>2.7970048316139531</v>
      </c>
      <c r="H484">
        <v>6.1147753151408653</v>
      </c>
      <c r="I484">
        <v>534</v>
      </c>
      <c r="J484">
        <v>2654</v>
      </c>
      <c r="K484">
        <v>11456</v>
      </c>
      <c r="L484">
        <v>3188</v>
      </c>
      <c r="M484">
        <v>66</v>
      </c>
      <c r="N484">
        <v>2.9536217734347092</v>
      </c>
      <c r="O484">
        <v>9.4285714285714288</v>
      </c>
      <c r="P484">
        <v>338.12121212121212</v>
      </c>
      <c r="Q484">
        <v>40.531142741751268</v>
      </c>
      <c r="R484">
        <v>1215.030303030303</v>
      </c>
      <c r="S484" t="s">
        <v>2426</v>
      </c>
      <c r="T484" t="s">
        <v>2592</v>
      </c>
      <c r="U484" t="s">
        <v>2593</v>
      </c>
      <c r="V484" t="s">
        <v>2594</v>
      </c>
    </row>
    <row r="485" spans="1:22" x14ac:dyDescent="0.4">
      <c r="A485" s="1">
        <v>483</v>
      </c>
      <c r="B485" t="s">
        <v>504</v>
      </c>
      <c r="C485" t="s">
        <v>1699</v>
      </c>
      <c r="D485">
        <v>34.332999999999998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2382</v>
      </c>
      <c r="O485">
        <v>0</v>
      </c>
      <c r="Q485">
        <v>0</v>
      </c>
      <c r="R485" t="s">
        <v>2383</v>
      </c>
      <c r="S485" t="s">
        <v>2384</v>
      </c>
      <c r="T485" t="s">
        <v>2591</v>
      </c>
      <c r="U485" t="s">
        <v>2593</v>
      </c>
      <c r="V485" t="s">
        <v>2596</v>
      </c>
    </row>
    <row r="486" spans="1:22" x14ac:dyDescent="0.4">
      <c r="A486" s="1">
        <v>484</v>
      </c>
      <c r="B486" t="s">
        <v>505</v>
      </c>
      <c r="C486" t="s">
        <v>1700</v>
      </c>
      <c r="D486">
        <v>35.667000000000002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2382</v>
      </c>
      <c r="O486">
        <v>0</v>
      </c>
      <c r="Q486">
        <v>0</v>
      </c>
      <c r="R486" t="s">
        <v>2383</v>
      </c>
      <c r="S486" t="s">
        <v>2384</v>
      </c>
      <c r="T486" t="s">
        <v>2591</v>
      </c>
      <c r="U486" t="s">
        <v>2593</v>
      </c>
      <c r="V486" t="s">
        <v>2596</v>
      </c>
    </row>
    <row r="487" spans="1:22" x14ac:dyDescent="0.4">
      <c r="A487" s="1">
        <v>485</v>
      </c>
      <c r="B487" t="s">
        <v>506</v>
      </c>
      <c r="C487" t="s">
        <v>1701</v>
      </c>
      <c r="D487">
        <v>152.333</v>
      </c>
      <c r="E487">
        <v>135.15726133974019</v>
      </c>
      <c r="F487">
        <v>26</v>
      </c>
      <c r="G487">
        <v>17.06787104566968</v>
      </c>
      <c r="H487">
        <v>19.236850275209921</v>
      </c>
      <c r="I487">
        <v>323</v>
      </c>
      <c r="J487">
        <v>0</v>
      </c>
      <c r="K487">
        <v>323</v>
      </c>
      <c r="L487">
        <v>323</v>
      </c>
      <c r="M487">
        <v>26</v>
      </c>
      <c r="N487">
        <v>2.3898087072664631</v>
      </c>
      <c r="O487">
        <v>3.714285714285714</v>
      </c>
      <c r="P487">
        <v>86.961538461538453</v>
      </c>
      <c r="Q487">
        <v>63.610642474053563</v>
      </c>
      <c r="R487">
        <v>86.961538461538453</v>
      </c>
      <c r="S487" t="s">
        <v>2427</v>
      </c>
      <c r="T487" t="s">
        <v>2594</v>
      </c>
      <c r="U487" t="s">
        <v>2594</v>
      </c>
      <c r="V487" t="s">
        <v>2594</v>
      </c>
    </row>
    <row r="488" spans="1:22" x14ac:dyDescent="0.4">
      <c r="A488" s="1">
        <v>486</v>
      </c>
      <c r="B488" t="s">
        <v>507</v>
      </c>
      <c r="C488" t="s">
        <v>1702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2382</v>
      </c>
      <c r="O488">
        <v>0</v>
      </c>
      <c r="R488" t="s">
        <v>2383</v>
      </c>
      <c r="S488" t="s">
        <v>2384</v>
      </c>
      <c r="T488" t="s">
        <v>2591</v>
      </c>
      <c r="U488" t="s">
        <v>2591</v>
      </c>
      <c r="V488" t="s">
        <v>2596</v>
      </c>
    </row>
    <row r="489" spans="1:22" x14ac:dyDescent="0.4">
      <c r="A489" s="1">
        <v>487</v>
      </c>
      <c r="B489" t="s">
        <v>508</v>
      </c>
      <c r="C489" t="s">
        <v>1703</v>
      </c>
      <c r="D489">
        <v>53.332999999999998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2382</v>
      </c>
      <c r="O489">
        <v>0</v>
      </c>
      <c r="Q489">
        <v>0</v>
      </c>
      <c r="R489" t="s">
        <v>2383</v>
      </c>
      <c r="S489" t="s">
        <v>2384</v>
      </c>
      <c r="T489" t="s">
        <v>2591</v>
      </c>
      <c r="U489" t="s">
        <v>2593</v>
      </c>
      <c r="V489" t="s">
        <v>2596</v>
      </c>
    </row>
    <row r="490" spans="1:22" x14ac:dyDescent="0.4">
      <c r="A490" s="1">
        <v>488</v>
      </c>
      <c r="B490" t="s">
        <v>509</v>
      </c>
      <c r="C490" t="s">
        <v>1704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2382</v>
      </c>
      <c r="O490">
        <v>0</v>
      </c>
      <c r="R490" t="s">
        <v>2383</v>
      </c>
      <c r="S490" t="s">
        <v>2384</v>
      </c>
      <c r="T490" t="s">
        <v>2591</v>
      </c>
      <c r="U490" t="s">
        <v>2591</v>
      </c>
      <c r="V490" t="s">
        <v>2596</v>
      </c>
    </row>
    <row r="491" spans="1:22" x14ac:dyDescent="0.4">
      <c r="A491" s="1">
        <v>489</v>
      </c>
      <c r="B491" t="s">
        <v>510</v>
      </c>
      <c r="C491" t="s">
        <v>1705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2382</v>
      </c>
      <c r="O491">
        <v>0</v>
      </c>
      <c r="R491" t="s">
        <v>2383</v>
      </c>
      <c r="S491" t="s">
        <v>2384</v>
      </c>
      <c r="T491" t="s">
        <v>2591</v>
      </c>
      <c r="U491" t="s">
        <v>2591</v>
      </c>
      <c r="V491" t="s">
        <v>2596</v>
      </c>
    </row>
    <row r="492" spans="1:22" x14ac:dyDescent="0.4">
      <c r="A492" s="1">
        <v>490</v>
      </c>
      <c r="B492" t="s">
        <v>511</v>
      </c>
      <c r="C492" t="s">
        <v>1706</v>
      </c>
      <c r="D492">
        <v>11.667</v>
      </c>
      <c r="E492">
        <v>0</v>
      </c>
      <c r="F492">
        <v>1</v>
      </c>
      <c r="G492">
        <v>8.5711836804662731</v>
      </c>
      <c r="H492">
        <v>0</v>
      </c>
      <c r="I492">
        <v>5381</v>
      </c>
      <c r="J492">
        <v>0</v>
      </c>
      <c r="K492">
        <v>5381</v>
      </c>
      <c r="L492">
        <v>5381</v>
      </c>
      <c r="M492">
        <v>1</v>
      </c>
      <c r="N492" t="s">
        <v>2382</v>
      </c>
      <c r="O492">
        <v>0.14285714285714279</v>
      </c>
      <c r="P492">
        <v>37667</v>
      </c>
      <c r="Q492">
        <v>13836.461815376701</v>
      </c>
      <c r="R492">
        <v>37667</v>
      </c>
      <c r="S492" t="s">
        <v>2428</v>
      </c>
      <c r="T492" t="s">
        <v>2592</v>
      </c>
      <c r="U492" t="s">
        <v>2592</v>
      </c>
      <c r="V492" t="s">
        <v>2594</v>
      </c>
    </row>
    <row r="493" spans="1:22" x14ac:dyDescent="0.4">
      <c r="A493" s="1">
        <v>491</v>
      </c>
      <c r="B493" t="s">
        <v>512</v>
      </c>
      <c r="C493" t="s">
        <v>1707</v>
      </c>
      <c r="D493">
        <v>865.66700000000003</v>
      </c>
      <c r="E493">
        <v>810.79633736016274</v>
      </c>
      <c r="F493">
        <v>111</v>
      </c>
      <c r="G493">
        <v>12.822482548139179</v>
      </c>
      <c r="H493">
        <v>13.690244378927529</v>
      </c>
      <c r="I493">
        <v>8535</v>
      </c>
      <c r="J493">
        <v>0</v>
      </c>
      <c r="K493">
        <v>8948</v>
      </c>
      <c r="L493">
        <v>8535</v>
      </c>
      <c r="M493">
        <v>111</v>
      </c>
      <c r="N493">
        <v>10.52668790758077</v>
      </c>
      <c r="O493">
        <v>15.857142857142859</v>
      </c>
      <c r="P493">
        <v>538.24324324324323</v>
      </c>
      <c r="Q493">
        <v>295.7834825631565</v>
      </c>
      <c r="R493">
        <v>564.2882882882883</v>
      </c>
      <c r="S493" t="s">
        <v>2429</v>
      </c>
      <c r="T493" t="s">
        <v>2592</v>
      </c>
      <c r="U493" t="s">
        <v>2592</v>
      </c>
      <c r="V493" t="s">
        <v>2594</v>
      </c>
    </row>
    <row r="494" spans="1:22" x14ac:dyDescent="0.4">
      <c r="A494" s="1">
        <v>492</v>
      </c>
      <c r="B494" t="s">
        <v>513</v>
      </c>
      <c r="C494" t="s">
        <v>1708</v>
      </c>
      <c r="D494">
        <v>33.667000000000002</v>
      </c>
      <c r="E494">
        <v>0</v>
      </c>
      <c r="F494">
        <v>0</v>
      </c>
      <c r="G494">
        <v>0</v>
      </c>
      <c r="H494">
        <v>0</v>
      </c>
      <c r="I494">
        <v>85</v>
      </c>
      <c r="J494">
        <v>0</v>
      </c>
      <c r="K494">
        <v>117</v>
      </c>
      <c r="L494">
        <v>85</v>
      </c>
      <c r="M494">
        <v>0</v>
      </c>
      <c r="N494" t="s">
        <v>2382</v>
      </c>
      <c r="O494">
        <v>0</v>
      </c>
      <c r="Q494">
        <v>75.741824338372894</v>
      </c>
      <c r="R494" t="s">
        <v>2383</v>
      </c>
      <c r="S494" t="s">
        <v>2384</v>
      </c>
      <c r="T494" t="s">
        <v>2591</v>
      </c>
      <c r="U494" t="s">
        <v>2594</v>
      </c>
      <c r="V494" t="s">
        <v>2596</v>
      </c>
    </row>
    <row r="495" spans="1:22" x14ac:dyDescent="0.4">
      <c r="A495" s="1">
        <v>493</v>
      </c>
      <c r="B495" t="s">
        <v>514</v>
      </c>
      <c r="C495" t="s">
        <v>1709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248</v>
      </c>
      <c r="J495">
        <v>0</v>
      </c>
      <c r="K495">
        <v>248</v>
      </c>
      <c r="L495">
        <v>248</v>
      </c>
      <c r="M495">
        <v>0</v>
      </c>
      <c r="N495" t="s">
        <v>2382</v>
      </c>
      <c r="O495">
        <v>0</v>
      </c>
      <c r="Q495">
        <v>186</v>
      </c>
      <c r="R495" t="s">
        <v>2383</v>
      </c>
      <c r="S495" t="s">
        <v>2384</v>
      </c>
      <c r="T495" t="s">
        <v>2591</v>
      </c>
      <c r="U495" t="s">
        <v>2592</v>
      </c>
      <c r="V495" t="s">
        <v>2596</v>
      </c>
    </row>
    <row r="496" spans="1:22" x14ac:dyDescent="0.4">
      <c r="A496" s="1">
        <v>494</v>
      </c>
      <c r="B496" t="s">
        <v>515</v>
      </c>
      <c r="C496" t="s">
        <v>1710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369</v>
      </c>
      <c r="J496">
        <v>0</v>
      </c>
      <c r="K496">
        <v>369</v>
      </c>
      <c r="L496">
        <v>369</v>
      </c>
      <c r="M496">
        <v>0</v>
      </c>
      <c r="N496" t="s">
        <v>2382</v>
      </c>
      <c r="O496">
        <v>0</v>
      </c>
      <c r="R496" t="s">
        <v>2383</v>
      </c>
      <c r="S496" t="s">
        <v>2384</v>
      </c>
      <c r="T496" t="s">
        <v>2591</v>
      </c>
      <c r="U496" t="s">
        <v>2591</v>
      </c>
      <c r="V496" t="s">
        <v>2596</v>
      </c>
    </row>
    <row r="497" spans="1:22" x14ac:dyDescent="0.4">
      <c r="A497" s="1">
        <v>495</v>
      </c>
      <c r="B497" t="s">
        <v>516</v>
      </c>
      <c r="C497" t="s">
        <v>1711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2382</v>
      </c>
      <c r="O497">
        <v>0</v>
      </c>
      <c r="R497" t="s">
        <v>2383</v>
      </c>
      <c r="S497" t="s">
        <v>2384</v>
      </c>
      <c r="T497" t="s">
        <v>2591</v>
      </c>
      <c r="U497" t="s">
        <v>2591</v>
      </c>
      <c r="V497" t="s">
        <v>2596</v>
      </c>
    </row>
    <row r="498" spans="1:22" x14ac:dyDescent="0.4">
      <c r="A498" s="1">
        <v>496</v>
      </c>
      <c r="B498" t="s">
        <v>517</v>
      </c>
      <c r="C498" t="s">
        <v>1712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2382</v>
      </c>
      <c r="O498">
        <v>0</v>
      </c>
      <c r="R498" t="s">
        <v>2383</v>
      </c>
      <c r="S498" t="s">
        <v>2384</v>
      </c>
      <c r="T498" t="s">
        <v>2591</v>
      </c>
      <c r="U498" t="s">
        <v>2591</v>
      </c>
      <c r="V498" t="s">
        <v>2596</v>
      </c>
    </row>
    <row r="499" spans="1:22" x14ac:dyDescent="0.4">
      <c r="A499" s="1">
        <v>497</v>
      </c>
      <c r="B499" t="s">
        <v>518</v>
      </c>
      <c r="C499" t="s">
        <v>1713</v>
      </c>
      <c r="D499">
        <v>380.66699999999997</v>
      </c>
      <c r="E499">
        <v>0</v>
      </c>
      <c r="F499">
        <v>24</v>
      </c>
      <c r="G499">
        <v>6.30472302563658</v>
      </c>
      <c r="H499">
        <v>0</v>
      </c>
      <c r="I499">
        <v>1589</v>
      </c>
      <c r="J499">
        <v>0</v>
      </c>
      <c r="K499">
        <v>1910</v>
      </c>
      <c r="L499">
        <v>1589</v>
      </c>
      <c r="M499">
        <v>21</v>
      </c>
      <c r="N499" t="s">
        <v>2382</v>
      </c>
      <c r="O499">
        <v>3</v>
      </c>
      <c r="P499">
        <v>529.66666666666663</v>
      </c>
      <c r="Q499">
        <v>125.22756109670659</v>
      </c>
      <c r="R499">
        <v>636.66666666666663</v>
      </c>
      <c r="S499" t="s">
        <v>2430</v>
      </c>
      <c r="T499" t="s">
        <v>2592</v>
      </c>
      <c r="U499" t="s">
        <v>2592</v>
      </c>
      <c r="V499" t="s">
        <v>2594</v>
      </c>
    </row>
    <row r="500" spans="1:22" x14ac:dyDescent="0.4">
      <c r="A500" s="1">
        <v>498</v>
      </c>
      <c r="B500" t="s">
        <v>519</v>
      </c>
      <c r="C500" t="s">
        <v>1714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2382</v>
      </c>
      <c r="O500">
        <v>0</v>
      </c>
      <c r="R500" t="s">
        <v>2383</v>
      </c>
      <c r="S500" t="s">
        <v>2384</v>
      </c>
      <c r="T500" t="s">
        <v>2591</v>
      </c>
      <c r="U500" t="s">
        <v>2591</v>
      </c>
      <c r="V500" t="s">
        <v>2596</v>
      </c>
    </row>
    <row r="501" spans="1:22" x14ac:dyDescent="0.4">
      <c r="A501" s="1">
        <v>499</v>
      </c>
      <c r="B501" t="s">
        <v>520</v>
      </c>
      <c r="C501" t="s">
        <v>1715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90</v>
      </c>
      <c r="J501">
        <v>0</v>
      </c>
      <c r="K501">
        <v>412</v>
      </c>
      <c r="L501">
        <v>90</v>
      </c>
      <c r="M501">
        <v>0</v>
      </c>
      <c r="N501" t="s">
        <v>2382</v>
      </c>
      <c r="O501">
        <v>0</v>
      </c>
      <c r="Q501">
        <v>450</v>
      </c>
      <c r="R501" t="s">
        <v>2383</v>
      </c>
      <c r="S501" t="s">
        <v>2384</v>
      </c>
      <c r="T501" t="s">
        <v>2591</v>
      </c>
      <c r="U501" t="s">
        <v>2592</v>
      </c>
      <c r="V501" t="s">
        <v>2596</v>
      </c>
    </row>
    <row r="502" spans="1:22" x14ac:dyDescent="0.4">
      <c r="A502" s="1">
        <v>500</v>
      </c>
      <c r="B502" t="s">
        <v>521</v>
      </c>
      <c r="C502" t="s">
        <v>1716</v>
      </c>
      <c r="D502">
        <v>238.667</v>
      </c>
      <c r="E502">
        <v>1291.901585201206</v>
      </c>
      <c r="F502">
        <v>84</v>
      </c>
      <c r="G502">
        <v>35.195481570556467</v>
      </c>
      <c r="H502">
        <v>6.5020432641482886</v>
      </c>
      <c r="I502">
        <v>79</v>
      </c>
      <c r="J502">
        <v>285</v>
      </c>
      <c r="K502">
        <v>2385</v>
      </c>
      <c r="L502">
        <v>364</v>
      </c>
      <c r="M502">
        <v>84</v>
      </c>
      <c r="N502">
        <v>0.28175520811309263</v>
      </c>
      <c r="O502">
        <v>12</v>
      </c>
      <c r="P502">
        <v>30.333333333333329</v>
      </c>
      <c r="Q502">
        <v>45.754126041723403</v>
      </c>
      <c r="R502">
        <v>198.75</v>
      </c>
      <c r="S502" t="s">
        <v>2400</v>
      </c>
      <c r="T502" t="s">
        <v>2593</v>
      </c>
      <c r="U502" t="s">
        <v>2595</v>
      </c>
      <c r="V502" t="s">
        <v>2597</v>
      </c>
    </row>
    <row r="503" spans="1:22" x14ac:dyDescent="0.4">
      <c r="A503" s="1">
        <v>501</v>
      </c>
      <c r="B503" t="s">
        <v>522</v>
      </c>
      <c r="C503" t="s">
        <v>1717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195</v>
      </c>
      <c r="J503">
        <v>0</v>
      </c>
      <c r="K503">
        <v>195</v>
      </c>
      <c r="L503">
        <v>195</v>
      </c>
      <c r="M503">
        <v>0</v>
      </c>
      <c r="N503" t="s">
        <v>2382</v>
      </c>
      <c r="O503">
        <v>0</v>
      </c>
      <c r="Q503">
        <v>292.5</v>
      </c>
      <c r="R503" t="s">
        <v>2383</v>
      </c>
      <c r="S503" t="s">
        <v>2384</v>
      </c>
      <c r="T503" t="s">
        <v>2591</v>
      </c>
      <c r="U503" t="s">
        <v>2592</v>
      </c>
      <c r="V503" t="s">
        <v>2596</v>
      </c>
    </row>
    <row r="504" spans="1:22" x14ac:dyDescent="0.4">
      <c r="A504" s="1">
        <v>502</v>
      </c>
      <c r="B504" t="s">
        <v>523</v>
      </c>
      <c r="C504" t="s">
        <v>1718</v>
      </c>
      <c r="D504">
        <v>716</v>
      </c>
      <c r="E504">
        <v>271.23733121899511</v>
      </c>
      <c r="F504">
        <v>163</v>
      </c>
      <c r="G504">
        <v>22.765363128491622</v>
      </c>
      <c r="H504">
        <v>60.094972645338039</v>
      </c>
      <c r="I504">
        <v>7835</v>
      </c>
      <c r="J504">
        <v>0</v>
      </c>
      <c r="K504">
        <v>7889</v>
      </c>
      <c r="L504">
        <v>7835</v>
      </c>
      <c r="M504">
        <v>162</v>
      </c>
      <c r="N504">
        <v>28.88614175927751</v>
      </c>
      <c r="O504">
        <v>23.142857142857139</v>
      </c>
      <c r="P504">
        <v>338.54938271604942</v>
      </c>
      <c r="Q504">
        <v>328.28212290502802</v>
      </c>
      <c r="R504">
        <v>340.88271604938268</v>
      </c>
      <c r="S504" t="s">
        <v>2426</v>
      </c>
      <c r="T504" t="s">
        <v>2592</v>
      </c>
      <c r="U504" t="s">
        <v>2592</v>
      </c>
      <c r="V504" t="s">
        <v>2594</v>
      </c>
    </row>
    <row r="505" spans="1:22" x14ac:dyDescent="0.4">
      <c r="A505" s="1">
        <v>503</v>
      </c>
      <c r="B505" t="s">
        <v>524</v>
      </c>
      <c r="C505" t="s">
        <v>1719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2382</v>
      </c>
      <c r="O505">
        <v>0</v>
      </c>
      <c r="R505" t="s">
        <v>2383</v>
      </c>
      <c r="S505" t="s">
        <v>2384</v>
      </c>
      <c r="T505" t="s">
        <v>2591</v>
      </c>
      <c r="U505" t="s">
        <v>2591</v>
      </c>
      <c r="V505" t="s">
        <v>2596</v>
      </c>
    </row>
    <row r="506" spans="1:22" x14ac:dyDescent="0.4">
      <c r="A506" s="1">
        <v>504</v>
      </c>
      <c r="B506" t="s">
        <v>525</v>
      </c>
      <c r="C506" t="s">
        <v>1720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2382</v>
      </c>
      <c r="O506">
        <v>0</v>
      </c>
      <c r="R506" t="s">
        <v>2383</v>
      </c>
      <c r="S506" t="s">
        <v>2384</v>
      </c>
      <c r="T506" t="s">
        <v>2591</v>
      </c>
      <c r="U506" t="s">
        <v>2591</v>
      </c>
      <c r="V506" t="s">
        <v>2596</v>
      </c>
    </row>
    <row r="507" spans="1:22" x14ac:dyDescent="0.4">
      <c r="A507" s="1">
        <v>505</v>
      </c>
      <c r="B507" t="s">
        <v>526</v>
      </c>
      <c r="C507" t="s">
        <v>1721</v>
      </c>
      <c r="D507">
        <v>19.667000000000002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2382</v>
      </c>
      <c r="O507">
        <v>0</v>
      </c>
      <c r="Q507">
        <v>0</v>
      </c>
      <c r="R507" t="s">
        <v>2383</v>
      </c>
      <c r="S507" t="s">
        <v>2384</v>
      </c>
      <c r="T507" t="s">
        <v>2591</v>
      </c>
      <c r="U507" t="s">
        <v>2593</v>
      </c>
      <c r="V507" t="s">
        <v>2596</v>
      </c>
    </row>
    <row r="508" spans="1:22" x14ac:dyDescent="0.4">
      <c r="A508" s="1">
        <v>506</v>
      </c>
      <c r="B508" t="s">
        <v>527</v>
      </c>
      <c r="C508" t="s">
        <v>1722</v>
      </c>
      <c r="D508">
        <v>331</v>
      </c>
      <c r="E508">
        <v>133.91854299344649</v>
      </c>
      <c r="F508">
        <v>90</v>
      </c>
      <c r="G508">
        <v>27.19033232628399</v>
      </c>
      <c r="H508">
        <v>67.205032244417623</v>
      </c>
      <c r="I508">
        <v>2836</v>
      </c>
      <c r="J508">
        <v>0</v>
      </c>
      <c r="K508">
        <v>2840</v>
      </c>
      <c r="L508">
        <v>2836</v>
      </c>
      <c r="M508">
        <v>89</v>
      </c>
      <c r="N508">
        <v>21.177052382796489</v>
      </c>
      <c r="O508">
        <v>12.71428571428571</v>
      </c>
      <c r="P508">
        <v>223.0561797752809</v>
      </c>
      <c r="Q508">
        <v>257.03927492447127</v>
      </c>
      <c r="R508">
        <v>223.37078651685391</v>
      </c>
      <c r="S508" t="s">
        <v>2431</v>
      </c>
      <c r="T508" t="s">
        <v>2592</v>
      </c>
      <c r="U508" t="s">
        <v>2592</v>
      </c>
      <c r="V508" t="s">
        <v>2594</v>
      </c>
    </row>
    <row r="509" spans="1:22" x14ac:dyDescent="0.4">
      <c r="A509" s="1">
        <v>507</v>
      </c>
      <c r="B509" t="s">
        <v>528</v>
      </c>
      <c r="C509" t="s">
        <v>1723</v>
      </c>
      <c r="D509">
        <v>755</v>
      </c>
      <c r="E509">
        <v>67.968505879488674</v>
      </c>
      <c r="F509">
        <v>189</v>
      </c>
      <c r="G509">
        <v>25.03311258278146</v>
      </c>
      <c r="H509">
        <v>278.06996424948022</v>
      </c>
      <c r="I509">
        <v>4795</v>
      </c>
      <c r="J509">
        <v>0</v>
      </c>
      <c r="K509">
        <v>5077</v>
      </c>
      <c r="L509">
        <v>4795</v>
      </c>
      <c r="M509">
        <v>188</v>
      </c>
      <c r="N509">
        <v>70.547379818849606</v>
      </c>
      <c r="O509">
        <v>26.857142857142861</v>
      </c>
      <c r="P509">
        <v>178.53723404255319</v>
      </c>
      <c r="Q509">
        <v>190.5298013245033</v>
      </c>
      <c r="R509">
        <v>189.03723404255319</v>
      </c>
      <c r="S509" t="s">
        <v>2432</v>
      </c>
      <c r="T509" t="s">
        <v>2592</v>
      </c>
      <c r="U509" t="s">
        <v>2592</v>
      </c>
      <c r="V509" t="s">
        <v>2594</v>
      </c>
    </row>
    <row r="510" spans="1:22" x14ac:dyDescent="0.4">
      <c r="A510" s="1">
        <v>508</v>
      </c>
      <c r="B510" t="s">
        <v>529</v>
      </c>
      <c r="C510" t="s">
        <v>1724</v>
      </c>
      <c r="D510">
        <v>456</v>
      </c>
      <c r="E510">
        <v>175.40656836940411</v>
      </c>
      <c r="F510">
        <v>114</v>
      </c>
      <c r="G510">
        <v>25</v>
      </c>
      <c r="H510">
        <v>64.991864933995743</v>
      </c>
      <c r="I510">
        <v>9287</v>
      </c>
      <c r="J510">
        <v>0</v>
      </c>
      <c r="K510">
        <v>9287</v>
      </c>
      <c r="L510">
        <v>9287</v>
      </c>
      <c r="M510">
        <v>114</v>
      </c>
      <c r="N510">
        <v>52.945565758071787</v>
      </c>
      <c r="O510">
        <v>16.285714285714281</v>
      </c>
      <c r="P510">
        <v>570.25438596491233</v>
      </c>
      <c r="Q510">
        <v>610.98684210526312</v>
      </c>
      <c r="R510">
        <v>570.25438596491233</v>
      </c>
      <c r="S510" t="s">
        <v>2433</v>
      </c>
      <c r="T510" t="s">
        <v>2592</v>
      </c>
      <c r="U510" t="s">
        <v>2592</v>
      </c>
      <c r="V510" t="s">
        <v>2594</v>
      </c>
    </row>
    <row r="511" spans="1:22" x14ac:dyDescent="0.4">
      <c r="A511" s="1">
        <v>509</v>
      </c>
      <c r="B511" t="s">
        <v>530</v>
      </c>
      <c r="C511" t="s">
        <v>1725</v>
      </c>
      <c r="D511">
        <v>41.332999999999998</v>
      </c>
      <c r="E511">
        <v>35.157251950732309</v>
      </c>
      <c r="F511">
        <v>13</v>
      </c>
      <c r="G511">
        <v>31.451866547310871</v>
      </c>
      <c r="H511">
        <v>36.976723943661973</v>
      </c>
      <c r="I511">
        <v>8321</v>
      </c>
      <c r="J511">
        <v>0</v>
      </c>
      <c r="K511">
        <v>8321</v>
      </c>
      <c r="L511">
        <v>8321</v>
      </c>
      <c r="M511">
        <v>13</v>
      </c>
      <c r="N511">
        <v>236.67947687323951</v>
      </c>
      <c r="O511">
        <v>1.857142857142857</v>
      </c>
      <c r="P511">
        <v>4480.538461538461</v>
      </c>
      <c r="Q511">
        <v>6039.4841893886241</v>
      </c>
      <c r="R511">
        <v>4480.538461538461</v>
      </c>
      <c r="S511" t="s">
        <v>2434</v>
      </c>
      <c r="T511" t="s">
        <v>2592</v>
      </c>
      <c r="U511" t="s">
        <v>2592</v>
      </c>
      <c r="V511" t="s">
        <v>2594</v>
      </c>
    </row>
    <row r="512" spans="1:22" x14ac:dyDescent="0.4">
      <c r="A512" s="1">
        <v>510</v>
      </c>
      <c r="B512" t="s">
        <v>531</v>
      </c>
      <c r="C512" t="s">
        <v>1726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2382</v>
      </c>
      <c r="O512">
        <v>0</v>
      </c>
      <c r="R512" t="s">
        <v>2383</v>
      </c>
      <c r="S512" t="s">
        <v>2384</v>
      </c>
      <c r="T512" t="s">
        <v>2591</v>
      </c>
      <c r="U512" t="s">
        <v>2591</v>
      </c>
      <c r="V512" t="s">
        <v>2596</v>
      </c>
    </row>
    <row r="513" spans="1:22" x14ac:dyDescent="0.4">
      <c r="A513" s="1">
        <v>511</v>
      </c>
      <c r="B513" t="s">
        <v>532</v>
      </c>
      <c r="C513" t="s">
        <v>1727</v>
      </c>
      <c r="D513">
        <v>26</v>
      </c>
      <c r="E513">
        <v>55.642038974395092</v>
      </c>
      <c r="F513">
        <v>8</v>
      </c>
      <c r="G513">
        <v>30.76923076923077</v>
      </c>
      <c r="H513">
        <v>14.377618339402289</v>
      </c>
      <c r="I513">
        <v>1967</v>
      </c>
      <c r="J513">
        <v>0</v>
      </c>
      <c r="K513">
        <v>12434</v>
      </c>
      <c r="L513">
        <v>1967</v>
      </c>
      <c r="M513">
        <v>8</v>
      </c>
      <c r="N513">
        <v>35.350969092005393</v>
      </c>
      <c r="O513">
        <v>1.142857142857143</v>
      </c>
      <c r="P513">
        <v>1721.125</v>
      </c>
      <c r="Q513">
        <v>2269.6153846153852</v>
      </c>
      <c r="R513">
        <v>10879.75</v>
      </c>
      <c r="S513" t="s">
        <v>2435</v>
      </c>
      <c r="T513" t="s">
        <v>2592</v>
      </c>
      <c r="U513" t="s">
        <v>2592</v>
      </c>
      <c r="V513" t="s">
        <v>2594</v>
      </c>
    </row>
    <row r="514" spans="1:22" x14ac:dyDescent="0.4">
      <c r="A514" s="1">
        <v>512</v>
      </c>
      <c r="B514" t="s">
        <v>533</v>
      </c>
      <c r="C514" t="s">
        <v>1728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2382</v>
      </c>
      <c r="O514">
        <v>0</v>
      </c>
      <c r="R514" t="s">
        <v>2383</v>
      </c>
      <c r="S514" t="s">
        <v>2384</v>
      </c>
      <c r="T514" t="s">
        <v>2591</v>
      </c>
      <c r="U514" t="s">
        <v>2591</v>
      </c>
      <c r="V514" t="s">
        <v>2596</v>
      </c>
    </row>
    <row r="515" spans="1:22" x14ac:dyDescent="0.4">
      <c r="A515" s="1">
        <v>513</v>
      </c>
      <c r="B515" t="s">
        <v>534</v>
      </c>
      <c r="C515" t="s">
        <v>1729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895</v>
      </c>
      <c r="L515">
        <v>0</v>
      </c>
      <c r="M515">
        <v>0</v>
      </c>
      <c r="N515">
        <v>0</v>
      </c>
      <c r="O515">
        <v>0</v>
      </c>
      <c r="R515" t="s">
        <v>2383</v>
      </c>
      <c r="S515" t="s">
        <v>2384</v>
      </c>
      <c r="T515" t="s">
        <v>2591</v>
      </c>
      <c r="U515" t="s">
        <v>2591</v>
      </c>
      <c r="V515" t="s">
        <v>2596</v>
      </c>
    </row>
    <row r="516" spans="1:22" x14ac:dyDescent="0.4">
      <c r="A516" s="1">
        <v>514</v>
      </c>
      <c r="B516" t="s">
        <v>535</v>
      </c>
      <c r="C516" t="s">
        <v>1730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2382</v>
      </c>
      <c r="O516">
        <v>0</v>
      </c>
      <c r="Q516">
        <v>0</v>
      </c>
      <c r="R516" t="s">
        <v>2383</v>
      </c>
      <c r="S516" t="s">
        <v>2384</v>
      </c>
      <c r="T516" t="s">
        <v>2591</v>
      </c>
      <c r="U516" t="s">
        <v>2593</v>
      </c>
      <c r="V516" t="s">
        <v>2596</v>
      </c>
    </row>
    <row r="517" spans="1:22" x14ac:dyDescent="0.4">
      <c r="A517" s="1">
        <v>515</v>
      </c>
      <c r="B517" t="s">
        <v>536</v>
      </c>
      <c r="C517" t="s">
        <v>1731</v>
      </c>
      <c r="D517">
        <v>47.332999999999998</v>
      </c>
      <c r="E517">
        <v>0</v>
      </c>
      <c r="F517">
        <v>0</v>
      </c>
      <c r="G517">
        <v>0</v>
      </c>
      <c r="H517">
        <v>0</v>
      </c>
      <c r="I517">
        <v>67975</v>
      </c>
      <c r="J517">
        <v>0</v>
      </c>
      <c r="K517">
        <v>72374</v>
      </c>
      <c r="L517">
        <v>67975</v>
      </c>
      <c r="M517">
        <v>0</v>
      </c>
      <c r="N517" t="s">
        <v>2382</v>
      </c>
      <c r="O517">
        <v>0</v>
      </c>
      <c r="Q517">
        <v>43083.049880632963</v>
      </c>
      <c r="R517" t="s">
        <v>2383</v>
      </c>
      <c r="S517" t="s">
        <v>2384</v>
      </c>
      <c r="T517" t="s">
        <v>2591</v>
      </c>
      <c r="U517" t="s">
        <v>2592</v>
      </c>
      <c r="V517" t="s">
        <v>2596</v>
      </c>
    </row>
    <row r="518" spans="1:22" x14ac:dyDescent="0.4">
      <c r="A518" s="1">
        <v>516</v>
      </c>
      <c r="B518" t="s">
        <v>537</v>
      </c>
      <c r="C518" t="s">
        <v>1732</v>
      </c>
      <c r="D518">
        <v>26.667000000000002</v>
      </c>
      <c r="E518">
        <v>4.9779663783254442</v>
      </c>
      <c r="F518">
        <v>0</v>
      </c>
      <c r="G518">
        <v>0</v>
      </c>
      <c r="H518">
        <v>0</v>
      </c>
      <c r="I518">
        <v>100297</v>
      </c>
      <c r="J518">
        <v>0</v>
      </c>
      <c r="K518">
        <v>123590</v>
      </c>
      <c r="L518">
        <v>100297</v>
      </c>
      <c r="M518">
        <v>0</v>
      </c>
      <c r="N518">
        <v>20148.187508196719</v>
      </c>
      <c r="O518">
        <v>0</v>
      </c>
      <c r="Q518">
        <v>112832.7145910676</v>
      </c>
      <c r="R518" t="s">
        <v>2383</v>
      </c>
      <c r="S518" t="s">
        <v>2384</v>
      </c>
      <c r="T518" t="s">
        <v>2591</v>
      </c>
      <c r="U518" t="s">
        <v>2592</v>
      </c>
      <c r="V518" t="s">
        <v>2596</v>
      </c>
    </row>
    <row r="519" spans="1:22" x14ac:dyDescent="0.4">
      <c r="A519" s="1">
        <v>517</v>
      </c>
      <c r="B519" t="s">
        <v>538</v>
      </c>
      <c r="C519" t="s">
        <v>1733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39351</v>
      </c>
      <c r="J519">
        <v>0</v>
      </c>
      <c r="K519">
        <v>39351</v>
      </c>
      <c r="L519">
        <v>39351</v>
      </c>
      <c r="M519">
        <v>0</v>
      </c>
      <c r="N519" t="s">
        <v>2382</v>
      </c>
      <c r="O519">
        <v>0</v>
      </c>
      <c r="R519" t="s">
        <v>2383</v>
      </c>
      <c r="S519" t="s">
        <v>2384</v>
      </c>
      <c r="T519" t="s">
        <v>2591</v>
      </c>
      <c r="U519" t="s">
        <v>2591</v>
      </c>
      <c r="V519" t="s">
        <v>2596</v>
      </c>
    </row>
    <row r="520" spans="1:22" x14ac:dyDescent="0.4">
      <c r="A520" s="1">
        <v>518</v>
      </c>
      <c r="B520" t="s">
        <v>539</v>
      </c>
      <c r="C520" t="s">
        <v>1734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2382</v>
      </c>
      <c r="O520">
        <v>0</v>
      </c>
      <c r="R520" t="s">
        <v>2383</v>
      </c>
      <c r="S520" t="s">
        <v>2384</v>
      </c>
      <c r="T520" t="s">
        <v>2591</v>
      </c>
      <c r="U520" t="s">
        <v>2591</v>
      </c>
      <c r="V520" t="s">
        <v>2596</v>
      </c>
    </row>
    <row r="521" spans="1:22" x14ac:dyDescent="0.4">
      <c r="A521" s="1">
        <v>519</v>
      </c>
      <c r="B521" t="s">
        <v>540</v>
      </c>
      <c r="C521" t="s">
        <v>1735</v>
      </c>
      <c r="D521">
        <v>672</v>
      </c>
      <c r="E521">
        <v>0</v>
      </c>
      <c r="F521">
        <v>8</v>
      </c>
      <c r="G521">
        <v>1.19047619047619</v>
      </c>
      <c r="H521">
        <v>0</v>
      </c>
      <c r="I521">
        <v>3745</v>
      </c>
      <c r="J521">
        <v>0</v>
      </c>
      <c r="K521">
        <v>3750</v>
      </c>
      <c r="L521">
        <v>3745</v>
      </c>
      <c r="M521">
        <v>7</v>
      </c>
      <c r="N521" t="s">
        <v>2382</v>
      </c>
      <c r="O521">
        <v>1</v>
      </c>
      <c r="P521">
        <v>3745</v>
      </c>
      <c r="Q521">
        <v>167.1875</v>
      </c>
      <c r="R521">
        <v>3750</v>
      </c>
      <c r="S521" t="s">
        <v>2436</v>
      </c>
      <c r="T521" t="s">
        <v>2592</v>
      </c>
      <c r="U521" t="s">
        <v>2592</v>
      </c>
      <c r="V521" t="s">
        <v>2594</v>
      </c>
    </row>
    <row r="522" spans="1:22" x14ac:dyDescent="0.4">
      <c r="A522" s="1">
        <v>520</v>
      </c>
      <c r="B522" t="s">
        <v>541</v>
      </c>
      <c r="C522" t="s">
        <v>1736</v>
      </c>
      <c r="D522">
        <v>116.333</v>
      </c>
      <c r="E522">
        <v>62.943984813916913</v>
      </c>
      <c r="F522">
        <v>18</v>
      </c>
      <c r="G522">
        <v>15.47282370436591</v>
      </c>
      <c r="H522">
        <v>28.59685489124006</v>
      </c>
      <c r="I522">
        <v>17935</v>
      </c>
      <c r="J522">
        <v>0</v>
      </c>
      <c r="K522">
        <v>18114</v>
      </c>
      <c r="L522">
        <v>17935</v>
      </c>
      <c r="M522">
        <v>18</v>
      </c>
      <c r="N522">
        <v>284.93588470799472</v>
      </c>
      <c r="O522">
        <v>2.5714285714285721</v>
      </c>
      <c r="P522">
        <v>6974.7222222222217</v>
      </c>
      <c r="Q522">
        <v>4625.0848856300436</v>
      </c>
      <c r="R522">
        <v>7044.333333333333</v>
      </c>
      <c r="S522" t="s">
        <v>2437</v>
      </c>
      <c r="T522" t="s">
        <v>2592</v>
      </c>
      <c r="U522" t="s">
        <v>2592</v>
      </c>
      <c r="V522" t="s">
        <v>2594</v>
      </c>
    </row>
    <row r="523" spans="1:22" x14ac:dyDescent="0.4">
      <c r="A523" s="1">
        <v>521</v>
      </c>
      <c r="B523" t="s">
        <v>542</v>
      </c>
      <c r="C523" t="s">
        <v>1737</v>
      </c>
      <c r="D523">
        <v>5</v>
      </c>
      <c r="E523">
        <v>6.9339753559360089</v>
      </c>
      <c r="F523">
        <v>0</v>
      </c>
      <c r="G523">
        <v>0</v>
      </c>
      <c r="H523">
        <v>0</v>
      </c>
      <c r="I523">
        <v>0</v>
      </c>
      <c r="J523">
        <v>7</v>
      </c>
      <c r="K523">
        <v>9</v>
      </c>
      <c r="L523">
        <v>7</v>
      </c>
      <c r="M523">
        <v>0</v>
      </c>
      <c r="N523">
        <v>1.0095219034788561</v>
      </c>
      <c r="O523">
        <v>0</v>
      </c>
      <c r="Q523">
        <v>42</v>
      </c>
      <c r="R523" t="s">
        <v>2383</v>
      </c>
      <c r="S523" t="s">
        <v>2384</v>
      </c>
      <c r="T523" t="s">
        <v>2591</v>
      </c>
      <c r="U523" t="s">
        <v>2593</v>
      </c>
      <c r="V523" t="s">
        <v>2596</v>
      </c>
    </row>
    <row r="524" spans="1:22" x14ac:dyDescent="0.4">
      <c r="A524" s="1">
        <v>522</v>
      </c>
      <c r="B524" t="s">
        <v>543</v>
      </c>
      <c r="C524" t="s">
        <v>1738</v>
      </c>
      <c r="D524">
        <v>980</v>
      </c>
      <c r="E524">
        <v>632.15330826277591</v>
      </c>
      <c r="F524">
        <v>20</v>
      </c>
      <c r="G524">
        <v>2.0408163265306118</v>
      </c>
      <c r="H524">
        <v>3.1637895014679449</v>
      </c>
      <c r="I524">
        <v>4079</v>
      </c>
      <c r="J524">
        <v>0</v>
      </c>
      <c r="K524">
        <v>7009</v>
      </c>
      <c r="L524">
        <v>4079</v>
      </c>
      <c r="M524">
        <v>18</v>
      </c>
      <c r="N524">
        <v>6.4525486882438736</v>
      </c>
      <c r="O524">
        <v>2.5714285714285721</v>
      </c>
      <c r="P524">
        <v>1586.2777777777781</v>
      </c>
      <c r="Q524">
        <v>124.8673469387755</v>
      </c>
      <c r="R524">
        <v>2725.7222222222222</v>
      </c>
      <c r="S524" t="s">
        <v>2438</v>
      </c>
      <c r="T524" t="s">
        <v>2592</v>
      </c>
      <c r="U524" t="s">
        <v>2592</v>
      </c>
      <c r="V524" t="s">
        <v>2594</v>
      </c>
    </row>
    <row r="525" spans="1:22" x14ac:dyDescent="0.4">
      <c r="A525" s="1">
        <v>523</v>
      </c>
      <c r="B525" t="s">
        <v>544</v>
      </c>
      <c r="C525" t="s">
        <v>1739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2382</v>
      </c>
      <c r="O525">
        <v>0</v>
      </c>
      <c r="R525" t="s">
        <v>2383</v>
      </c>
      <c r="S525" t="s">
        <v>2384</v>
      </c>
      <c r="T525" t="s">
        <v>2591</v>
      </c>
      <c r="U525" t="s">
        <v>2591</v>
      </c>
      <c r="V525" t="s">
        <v>2596</v>
      </c>
    </row>
    <row r="526" spans="1:22" x14ac:dyDescent="0.4">
      <c r="A526" s="1">
        <v>524</v>
      </c>
      <c r="B526" t="s">
        <v>545</v>
      </c>
      <c r="C526" t="s">
        <v>1740</v>
      </c>
      <c r="D526">
        <v>484.33300000000003</v>
      </c>
      <c r="E526">
        <v>2184.393947307402</v>
      </c>
      <c r="F526">
        <v>354</v>
      </c>
      <c r="G526">
        <v>73.090208596151811</v>
      </c>
      <c r="H526">
        <v>16.205868013705079</v>
      </c>
      <c r="I526">
        <v>40549</v>
      </c>
      <c r="J526">
        <v>0</v>
      </c>
      <c r="K526">
        <v>42434</v>
      </c>
      <c r="L526">
        <v>40549</v>
      </c>
      <c r="M526">
        <v>355</v>
      </c>
      <c r="N526">
        <v>18.5630435618002</v>
      </c>
      <c r="O526">
        <v>50.714285714285722</v>
      </c>
      <c r="P526">
        <v>799.55774647887324</v>
      </c>
      <c r="Q526">
        <v>2511.6397189536951</v>
      </c>
      <c r="R526">
        <v>836.72676056338025</v>
      </c>
      <c r="S526" t="s">
        <v>2439</v>
      </c>
      <c r="T526" t="s">
        <v>2592</v>
      </c>
      <c r="U526" t="s">
        <v>2592</v>
      </c>
      <c r="V526" t="s">
        <v>2594</v>
      </c>
    </row>
    <row r="527" spans="1:22" x14ac:dyDescent="0.4">
      <c r="A527" s="1">
        <v>525</v>
      </c>
      <c r="B527" t="s">
        <v>546</v>
      </c>
      <c r="C527" t="s">
        <v>1741</v>
      </c>
      <c r="D527">
        <v>201.333</v>
      </c>
      <c r="E527">
        <v>2483.1431826908488</v>
      </c>
      <c r="F527">
        <v>19</v>
      </c>
      <c r="G527">
        <v>9.4371017170558229</v>
      </c>
      <c r="H527">
        <v>0.76515925994290523</v>
      </c>
      <c r="I527">
        <v>49408</v>
      </c>
      <c r="J527">
        <v>0</v>
      </c>
      <c r="K527">
        <v>51686</v>
      </c>
      <c r="L527">
        <v>49408</v>
      </c>
      <c r="M527">
        <v>19</v>
      </c>
      <c r="N527">
        <v>19.897362481715291</v>
      </c>
      <c r="O527">
        <v>2.714285714285714</v>
      </c>
      <c r="P527">
        <v>18202.94736842105</v>
      </c>
      <c r="Q527">
        <v>7362.1313942572751</v>
      </c>
      <c r="R527">
        <v>19042.21052631579</v>
      </c>
      <c r="S527" t="s">
        <v>2440</v>
      </c>
      <c r="T527" t="s">
        <v>2592</v>
      </c>
      <c r="U527" t="s">
        <v>2592</v>
      </c>
      <c r="V527" t="s">
        <v>2594</v>
      </c>
    </row>
    <row r="528" spans="1:22" x14ac:dyDescent="0.4">
      <c r="A528" s="1">
        <v>526</v>
      </c>
      <c r="B528" t="s">
        <v>547</v>
      </c>
      <c r="C528" t="s">
        <v>1742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9860</v>
      </c>
      <c r="J528">
        <v>0</v>
      </c>
      <c r="K528">
        <v>9860</v>
      </c>
      <c r="L528">
        <v>9860</v>
      </c>
      <c r="M528">
        <v>0</v>
      </c>
      <c r="N528" t="s">
        <v>2382</v>
      </c>
      <c r="O528">
        <v>0</v>
      </c>
      <c r="R528" t="s">
        <v>2383</v>
      </c>
      <c r="S528" t="s">
        <v>2384</v>
      </c>
      <c r="T528" t="s">
        <v>2591</v>
      </c>
      <c r="U528" t="s">
        <v>2591</v>
      </c>
      <c r="V528" t="s">
        <v>2596</v>
      </c>
    </row>
    <row r="529" spans="1:22" x14ac:dyDescent="0.4">
      <c r="A529" s="1">
        <v>527</v>
      </c>
      <c r="B529" t="s">
        <v>548</v>
      </c>
      <c r="C529" t="s">
        <v>1743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2382</v>
      </c>
      <c r="O529">
        <v>0</v>
      </c>
      <c r="R529" t="s">
        <v>2383</v>
      </c>
      <c r="S529" t="s">
        <v>2384</v>
      </c>
      <c r="T529" t="s">
        <v>2591</v>
      </c>
      <c r="U529" t="s">
        <v>2591</v>
      </c>
      <c r="V529" t="s">
        <v>2596</v>
      </c>
    </row>
    <row r="530" spans="1:22" x14ac:dyDescent="0.4">
      <c r="A530" s="1">
        <v>528</v>
      </c>
      <c r="B530" t="s">
        <v>549</v>
      </c>
      <c r="C530" t="s">
        <v>1744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2382</v>
      </c>
      <c r="O530">
        <v>0</v>
      </c>
      <c r="Q530">
        <v>0</v>
      </c>
      <c r="R530" t="s">
        <v>2383</v>
      </c>
      <c r="S530" t="s">
        <v>2384</v>
      </c>
      <c r="T530" t="s">
        <v>2591</v>
      </c>
      <c r="U530" t="s">
        <v>2593</v>
      </c>
      <c r="V530" t="s">
        <v>2596</v>
      </c>
    </row>
    <row r="531" spans="1:22" x14ac:dyDescent="0.4">
      <c r="A531" s="1">
        <v>529</v>
      </c>
      <c r="B531" t="s">
        <v>550</v>
      </c>
      <c r="C531" t="s">
        <v>1745</v>
      </c>
      <c r="D531">
        <v>6037.3329999999996</v>
      </c>
      <c r="E531">
        <v>2451.4539362371852</v>
      </c>
      <c r="F531">
        <v>2173</v>
      </c>
      <c r="G531">
        <v>35.992714001364511</v>
      </c>
      <c r="H531">
        <v>88.641273975370183</v>
      </c>
      <c r="I531">
        <v>626</v>
      </c>
      <c r="J531">
        <v>1697</v>
      </c>
      <c r="K531">
        <v>3172</v>
      </c>
      <c r="L531">
        <v>2323</v>
      </c>
      <c r="M531">
        <v>2164</v>
      </c>
      <c r="N531">
        <v>0.94760091783149991</v>
      </c>
      <c r="O531">
        <v>309.14285714285722</v>
      </c>
      <c r="P531">
        <v>7.5143253234750453</v>
      </c>
      <c r="Q531">
        <v>11.54317643237502</v>
      </c>
      <c r="R531">
        <v>10.26062846580407</v>
      </c>
      <c r="S531" t="s">
        <v>2402</v>
      </c>
      <c r="T531" t="s">
        <v>2593</v>
      </c>
      <c r="U531" t="s">
        <v>2593</v>
      </c>
      <c r="V531" t="s">
        <v>2597</v>
      </c>
    </row>
    <row r="532" spans="1:22" x14ac:dyDescent="0.4">
      <c r="A532" s="1">
        <v>530</v>
      </c>
      <c r="B532" t="s">
        <v>551</v>
      </c>
      <c r="C532" t="s">
        <v>1746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2382</v>
      </c>
      <c r="O532">
        <v>0</v>
      </c>
      <c r="R532" t="s">
        <v>2383</v>
      </c>
      <c r="S532" t="s">
        <v>2384</v>
      </c>
      <c r="T532" t="s">
        <v>2591</v>
      </c>
      <c r="U532" t="s">
        <v>2591</v>
      </c>
      <c r="V532" t="s">
        <v>2596</v>
      </c>
    </row>
    <row r="533" spans="1:22" x14ac:dyDescent="0.4">
      <c r="A533" s="1">
        <v>531</v>
      </c>
      <c r="B533" t="s">
        <v>552</v>
      </c>
      <c r="C533" t="s">
        <v>1747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2382</v>
      </c>
      <c r="O533">
        <v>0</v>
      </c>
      <c r="R533" t="s">
        <v>2383</v>
      </c>
      <c r="S533" t="s">
        <v>2384</v>
      </c>
      <c r="T533" t="s">
        <v>2591</v>
      </c>
      <c r="U533" t="s">
        <v>2591</v>
      </c>
      <c r="V533" t="s">
        <v>2596</v>
      </c>
    </row>
    <row r="534" spans="1:22" x14ac:dyDescent="0.4">
      <c r="A534" s="1">
        <v>532</v>
      </c>
      <c r="B534" t="s">
        <v>553</v>
      </c>
      <c r="C534" t="s">
        <v>1748</v>
      </c>
      <c r="D534">
        <v>424</v>
      </c>
      <c r="E534">
        <v>211.42498951943969</v>
      </c>
      <c r="F534">
        <v>236</v>
      </c>
      <c r="G534">
        <v>55.660377358490557</v>
      </c>
      <c r="H534">
        <v>111.6235126871323</v>
      </c>
      <c r="I534">
        <v>754</v>
      </c>
      <c r="J534">
        <v>0</v>
      </c>
      <c r="K534">
        <v>3174</v>
      </c>
      <c r="L534">
        <v>754</v>
      </c>
      <c r="M534">
        <v>233</v>
      </c>
      <c r="N534">
        <v>3.5662766341566861</v>
      </c>
      <c r="O534">
        <v>33.285714285714278</v>
      </c>
      <c r="P534">
        <v>22.65236051502146</v>
      </c>
      <c r="Q534">
        <v>53.34905660377359</v>
      </c>
      <c r="R534">
        <v>95.356223175965667</v>
      </c>
      <c r="S534" t="s">
        <v>2441</v>
      </c>
      <c r="T534" t="s">
        <v>2593</v>
      </c>
      <c r="U534" t="s">
        <v>2595</v>
      </c>
      <c r="V534" t="s">
        <v>2597</v>
      </c>
    </row>
    <row r="535" spans="1:22" x14ac:dyDescent="0.4">
      <c r="A535" s="1">
        <v>533</v>
      </c>
      <c r="B535" t="s">
        <v>554</v>
      </c>
      <c r="C535" t="s">
        <v>1749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2382</v>
      </c>
      <c r="O535">
        <v>0</v>
      </c>
      <c r="R535" t="s">
        <v>2383</v>
      </c>
      <c r="S535" t="s">
        <v>2384</v>
      </c>
      <c r="T535" t="s">
        <v>2591</v>
      </c>
      <c r="U535" t="s">
        <v>2591</v>
      </c>
      <c r="V535" t="s">
        <v>2596</v>
      </c>
    </row>
    <row r="536" spans="1:22" x14ac:dyDescent="0.4">
      <c r="A536" s="1">
        <v>534</v>
      </c>
      <c r="B536" t="s">
        <v>555</v>
      </c>
      <c r="C536" t="s">
        <v>1750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2382</v>
      </c>
      <c r="O536">
        <v>0</v>
      </c>
      <c r="R536" t="s">
        <v>2383</v>
      </c>
      <c r="S536" t="s">
        <v>2384</v>
      </c>
      <c r="T536" t="s">
        <v>2591</v>
      </c>
      <c r="U536" t="s">
        <v>2591</v>
      </c>
      <c r="V536" t="s">
        <v>2596</v>
      </c>
    </row>
    <row r="537" spans="1:22" x14ac:dyDescent="0.4">
      <c r="A537" s="1">
        <v>535</v>
      </c>
      <c r="B537" t="s">
        <v>556</v>
      </c>
      <c r="C537" t="s">
        <v>1751</v>
      </c>
      <c r="D537">
        <v>1488</v>
      </c>
      <c r="E537">
        <v>1415.435748405411</v>
      </c>
      <c r="F537">
        <v>665</v>
      </c>
      <c r="G537">
        <v>44.69086021505376</v>
      </c>
      <c r="H537">
        <v>46.981998352745428</v>
      </c>
      <c r="I537">
        <v>2405</v>
      </c>
      <c r="J537">
        <v>0</v>
      </c>
      <c r="K537">
        <v>2405</v>
      </c>
      <c r="L537">
        <v>2405</v>
      </c>
      <c r="M537">
        <v>665</v>
      </c>
      <c r="N537">
        <v>1.6991233990729739</v>
      </c>
      <c r="O537">
        <v>95</v>
      </c>
      <c r="P537">
        <v>25.315789473684209</v>
      </c>
      <c r="Q537">
        <v>48.487903225806448</v>
      </c>
      <c r="R537">
        <v>25.315789473684209</v>
      </c>
      <c r="S537" t="s">
        <v>2442</v>
      </c>
      <c r="T537" t="s">
        <v>2593</v>
      </c>
      <c r="U537" t="s">
        <v>2595</v>
      </c>
      <c r="V537" t="s">
        <v>2597</v>
      </c>
    </row>
    <row r="538" spans="1:22" x14ac:dyDescent="0.4">
      <c r="A538" s="1">
        <v>536</v>
      </c>
      <c r="B538" t="s">
        <v>557</v>
      </c>
      <c r="C538" t="s">
        <v>1752</v>
      </c>
      <c r="D538">
        <v>222.667</v>
      </c>
      <c r="E538">
        <v>165.000035869573</v>
      </c>
      <c r="F538">
        <v>118</v>
      </c>
      <c r="G538">
        <v>52.993932643813402</v>
      </c>
      <c r="H538">
        <v>71.51513596837944</v>
      </c>
      <c r="I538">
        <v>6060</v>
      </c>
      <c r="J538">
        <v>0</v>
      </c>
      <c r="K538">
        <v>6060</v>
      </c>
      <c r="L538">
        <v>6060</v>
      </c>
      <c r="M538">
        <v>118</v>
      </c>
      <c r="N538">
        <v>36.727264743082998</v>
      </c>
      <c r="O538">
        <v>16.857142857142861</v>
      </c>
      <c r="P538">
        <v>359.49152542372877</v>
      </c>
      <c r="Q538">
        <v>816.46584361400653</v>
      </c>
      <c r="R538">
        <v>359.49152542372877</v>
      </c>
      <c r="S538" t="s">
        <v>2443</v>
      </c>
      <c r="T538" t="s">
        <v>2592</v>
      </c>
      <c r="U538" t="s">
        <v>2592</v>
      </c>
      <c r="V538" t="s">
        <v>2594</v>
      </c>
    </row>
    <row r="539" spans="1:22" x14ac:dyDescent="0.4">
      <c r="A539" s="1">
        <v>537</v>
      </c>
      <c r="B539" t="s">
        <v>558</v>
      </c>
      <c r="C539" t="s">
        <v>1753</v>
      </c>
      <c r="D539">
        <v>155</v>
      </c>
      <c r="E539">
        <v>354.75267571131951</v>
      </c>
      <c r="F539">
        <v>90</v>
      </c>
      <c r="G539">
        <v>58.064516129032263</v>
      </c>
      <c r="H539">
        <v>25.369787506053271</v>
      </c>
      <c r="I539">
        <v>2887</v>
      </c>
      <c r="J539">
        <v>0</v>
      </c>
      <c r="K539">
        <v>2887</v>
      </c>
      <c r="L539">
        <v>2887</v>
      </c>
      <c r="M539">
        <v>90</v>
      </c>
      <c r="N539">
        <v>8.138064058886199</v>
      </c>
      <c r="O539">
        <v>12.857142857142859</v>
      </c>
      <c r="P539">
        <v>224.54444444444439</v>
      </c>
      <c r="Q539">
        <v>558.77419354838707</v>
      </c>
      <c r="R539">
        <v>224.54444444444439</v>
      </c>
      <c r="S539" t="s">
        <v>2444</v>
      </c>
      <c r="T539" t="s">
        <v>2592</v>
      </c>
      <c r="U539" t="s">
        <v>2592</v>
      </c>
      <c r="V539" t="s">
        <v>2594</v>
      </c>
    </row>
    <row r="540" spans="1:22" x14ac:dyDescent="0.4">
      <c r="A540" s="1">
        <v>538</v>
      </c>
      <c r="B540" t="s">
        <v>559</v>
      </c>
      <c r="C540" t="s">
        <v>1754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2382</v>
      </c>
      <c r="O540">
        <v>0</v>
      </c>
      <c r="R540" t="s">
        <v>2383</v>
      </c>
      <c r="S540" t="s">
        <v>2384</v>
      </c>
      <c r="T540" t="s">
        <v>2591</v>
      </c>
      <c r="U540" t="s">
        <v>2591</v>
      </c>
      <c r="V540" t="s">
        <v>2596</v>
      </c>
    </row>
    <row r="541" spans="1:22" x14ac:dyDescent="0.4">
      <c r="A541" s="1">
        <v>539</v>
      </c>
      <c r="B541" t="s">
        <v>560</v>
      </c>
      <c r="C541" t="s">
        <v>1755</v>
      </c>
      <c r="D541">
        <v>3676</v>
      </c>
      <c r="E541">
        <v>386.45218503934802</v>
      </c>
      <c r="F541">
        <v>76</v>
      </c>
      <c r="G541">
        <v>2.0674646354733408</v>
      </c>
      <c r="H541">
        <v>19.666081068285791</v>
      </c>
      <c r="I541">
        <v>3716</v>
      </c>
      <c r="J541">
        <v>0</v>
      </c>
      <c r="K541">
        <v>3717</v>
      </c>
      <c r="L541">
        <v>3716</v>
      </c>
      <c r="M541">
        <v>76</v>
      </c>
      <c r="N541">
        <v>9.6156785854934235</v>
      </c>
      <c r="O541">
        <v>10.857142857142859</v>
      </c>
      <c r="P541">
        <v>342.26315789473682</v>
      </c>
      <c r="Q541">
        <v>30.326441784548422</v>
      </c>
      <c r="R541">
        <v>342.35526315789468</v>
      </c>
      <c r="S541" t="s">
        <v>2445</v>
      </c>
      <c r="T541" t="s">
        <v>2592</v>
      </c>
      <c r="U541" t="s">
        <v>2593</v>
      </c>
      <c r="V541" t="s">
        <v>2594</v>
      </c>
    </row>
    <row r="542" spans="1:22" x14ac:dyDescent="0.4">
      <c r="A542" s="1">
        <v>540</v>
      </c>
      <c r="B542" t="s">
        <v>561</v>
      </c>
      <c r="C542" t="s">
        <v>1756</v>
      </c>
      <c r="D542">
        <v>24.667000000000002</v>
      </c>
      <c r="E542">
        <v>49.32942874390654</v>
      </c>
      <c r="F542">
        <v>5</v>
      </c>
      <c r="G542">
        <v>20.26999635140065</v>
      </c>
      <c r="H542">
        <v>10.1359373650108</v>
      </c>
      <c r="I542">
        <v>19082</v>
      </c>
      <c r="J542">
        <v>0</v>
      </c>
      <c r="K542">
        <v>19082</v>
      </c>
      <c r="L542">
        <v>19082</v>
      </c>
      <c r="M542">
        <v>5</v>
      </c>
      <c r="N542">
        <v>386.82791359827212</v>
      </c>
      <c r="O542">
        <v>0.7142857142857143</v>
      </c>
      <c r="P542">
        <v>26714.799999999999</v>
      </c>
      <c r="Q542">
        <v>23207.524222645639</v>
      </c>
      <c r="R542">
        <v>26714.799999999999</v>
      </c>
      <c r="S542" t="s">
        <v>2446</v>
      </c>
      <c r="T542" t="s">
        <v>2592</v>
      </c>
      <c r="U542" t="s">
        <v>2592</v>
      </c>
      <c r="V542" t="s">
        <v>2594</v>
      </c>
    </row>
    <row r="543" spans="1:22" x14ac:dyDescent="0.4">
      <c r="A543" s="1">
        <v>541</v>
      </c>
      <c r="B543" t="s">
        <v>562</v>
      </c>
      <c r="C543" t="s">
        <v>1757</v>
      </c>
      <c r="D543">
        <v>0</v>
      </c>
      <c r="E543">
        <v>30</v>
      </c>
      <c r="F543">
        <v>0</v>
      </c>
      <c r="G543">
        <v>0</v>
      </c>
      <c r="H543">
        <v>0</v>
      </c>
      <c r="I543">
        <v>4080</v>
      </c>
      <c r="J543">
        <v>0</v>
      </c>
      <c r="K543">
        <v>5115</v>
      </c>
      <c r="L543">
        <v>4080</v>
      </c>
      <c r="M543">
        <v>0</v>
      </c>
      <c r="N543">
        <v>136</v>
      </c>
      <c r="O543">
        <v>0</v>
      </c>
      <c r="R543" t="s">
        <v>2383</v>
      </c>
      <c r="S543" t="s">
        <v>2384</v>
      </c>
      <c r="T543" t="s">
        <v>2591</v>
      </c>
      <c r="U543" t="s">
        <v>2591</v>
      </c>
      <c r="V543" t="s">
        <v>2596</v>
      </c>
    </row>
    <row r="544" spans="1:22" x14ac:dyDescent="0.4">
      <c r="A544" s="1">
        <v>542</v>
      </c>
      <c r="B544" t="s">
        <v>563</v>
      </c>
      <c r="C544" t="s">
        <v>1743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2382</v>
      </c>
      <c r="O544">
        <v>0</v>
      </c>
      <c r="R544" t="s">
        <v>2383</v>
      </c>
      <c r="S544" t="s">
        <v>2384</v>
      </c>
      <c r="T544" t="s">
        <v>2591</v>
      </c>
      <c r="U544" t="s">
        <v>2591</v>
      </c>
      <c r="V544" t="s">
        <v>2596</v>
      </c>
    </row>
    <row r="545" spans="1:22" x14ac:dyDescent="0.4">
      <c r="A545" s="1">
        <v>543</v>
      </c>
      <c r="B545" t="s">
        <v>564</v>
      </c>
      <c r="C545" t="s">
        <v>1758</v>
      </c>
      <c r="D545">
        <v>2686.6669999999999</v>
      </c>
      <c r="E545">
        <v>4972.7739148730016</v>
      </c>
      <c r="F545">
        <v>1580</v>
      </c>
      <c r="G545">
        <v>58.808925706088623</v>
      </c>
      <c r="H545">
        <v>31.773010940119349</v>
      </c>
      <c r="I545">
        <v>42008</v>
      </c>
      <c r="J545">
        <v>27570</v>
      </c>
      <c r="K545">
        <v>70475</v>
      </c>
      <c r="L545">
        <v>69578</v>
      </c>
      <c r="M545">
        <v>1574</v>
      </c>
      <c r="N545">
        <v>13.99178832399762</v>
      </c>
      <c r="O545">
        <v>224.85714285714289</v>
      </c>
      <c r="P545">
        <v>309.43202033036852</v>
      </c>
      <c r="Q545">
        <v>776.92546191991789</v>
      </c>
      <c r="R545">
        <v>313.42121982210932</v>
      </c>
      <c r="S545" t="s">
        <v>2447</v>
      </c>
      <c r="T545" t="s">
        <v>2592</v>
      </c>
      <c r="U545" t="s">
        <v>2592</v>
      </c>
      <c r="V545" t="s">
        <v>2594</v>
      </c>
    </row>
    <row r="546" spans="1:22" x14ac:dyDescent="0.4">
      <c r="A546" s="1">
        <v>544</v>
      </c>
      <c r="B546" t="s">
        <v>565</v>
      </c>
      <c r="C546" t="s">
        <v>1759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2382</v>
      </c>
      <c r="O546">
        <v>0</v>
      </c>
      <c r="R546" t="s">
        <v>2383</v>
      </c>
      <c r="S546" t="s">
        <v>2384</v>
      </c>
      <c r="T546" t="s">
        <v>2591</v>
      </c>
      <c r="U546" t="s">
        <v>2591</v>
      </c>
      <c r="V546" t="s">
        <v>2596</v>
      </c>
    </row>
    <row r="547" spans="1:22" x14ac:dyDescent="0.4">
      <c r="A547" s="1">
        <v>545</v>
      </c>
      <c r="B547" t="s">
        <v>566</v>
      </c>
      <c r="C547" t="s">
        <v>1760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2382</v>
      </c>
      <c r="O547">
        <v>0</v>
      </c>
      <c r="R547" t="s">
        <v>2383</v>
      </c>
      <c r="S547" t="s">
        <v>2384</v>
      </c>
      <c r="T547" t="s">
        <v>2591</v>
      </c>
      <c r="U547" t="s">
        <v>2591</v>
      </c>
      <c r="V547" t="s">
        <v>2596</v>
      </c>
    </row>
    <row r="548" spans="1:22" x14ac:dyDescent="0.4">
      <c r="A548" s="1">
        <v>546</v>
      </c>
      <c r="B548" t="s">
        <v>567</v>
      </c>
      <c r="C548" t="s">
        <v>1761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2</v>
      </c>
      <c r="L548">
        <v>2</v>
      </c>
      <c r="M548">
        <v>0</v>
      </c>
      <c r="N548" t="s">
        <v>2382</v>
      </c>
      <c r="O548">
        <v>0</v>
      </c>
      <c r="R548" t="s">
        <v>2383</v>
      </c>
      <c r="S548" t="s">
        <v>2384</v>
      </c>
      <c r="T548" t="s">
        <v>2591</v>
      </c>
      <c r="U548" t="s">
        <v>2591</v>
      </c>
      <c r="V548" t="s">
        <v>2596</v>
      </c>
    </row>
    <row r="549" spans="1:22" x14ac:dyDescent="0.4">
      <c r="A549" s="1">
        <v>547</v>
      </c>
      <c r="B549" t="s">
        <v>568</v>
      </c>
      <c r="C549" t="s">
        <v>1762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2841</v>
      </c>
      <c r="J549">
        <v>0</v>
      </c>
      <c r="K549">
        <v>2841</v>
      </c>
      <c r="L549">
        <v>2841</v>
      </c>
      <c r="M549">
        <v>0</v>
      </c>
      <c r="N549" t="s">
        <v>2382</v>
      </c>
      <c r="O549">
        <v>0</v>
      </c>
      <c r="Q549">
        <v>42615</v>
      </c>
      <c r="R549" t="s">
        <v>2383</v>
      </c>
      <c r="S549" t="s">
        <v>2384</v>
      </c>
      <c r="T549" t="s">
        <v>2591</v>
      </c>
      <c r="U549" t="s">
        <v>2592</v>
      </c>
      <c r="V549" t="s">
        <v>2596</v>
      </c>
    </row>
    <row r="550" spans="1:22" x14ac:dyDescent="0.4">
      <c r="A550" s="1">
        <v>548</v>
      </c>
      <c r="B550" t="s">
        <v>569</v>
      </c>
      <c r="C550" t="s">
        <v>1763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2</v>
      </c>
      <c r="L550">
        <v>2</v>
      </c>
      <c r="M550">
        <v>0</v>
      </c>
      <c r="N550" t="s">
        <v>2382</v>
      </c>
      <c r="O550">
        <v>0</v>
      </c>
      <c r="R550" t="s">
        <v>2383</v>
      </c>
      <c r="S550" t="s">
        <v>2384</v>
      </c>
      <c r="T550" t="s">
        <v>2591</v>
      </c>
      <c r="U550" t="s">
        <v>2591</v>
      </c>
      <c r="V550" t="s">
        <v>2596</v>
      </c>
    </row>
    <row r="551" spans="1:22" x14ac:dyDescent="0.4">
      <c r="A551" s="1">
        <v>549</v>
      </c>
      <c r="B551" t="s">
        <v>570</v>
      </c>
      <c r="C551" t="s">
        <v>1764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4979</v>
      </c>
      <c r="J551">
        <v>70</v>
      </c>
      <c r="K551">
        <v>5049</v>
      </c>
      <c r="L551">
        <v>5049</v>
      </c>
      <c r="M551">
        <v>0</v>
      </c>
      <c r="N551" t="s">
        <v>2382</v>
      </c>
      <c r="O551">
        <v>0</v>
      </c>
      <c r="Q551">
        <v>151470</v>
      </c>
      <c r="R551" t="s">
        <v>2383</v>
      </c>
      <c r="S551" t="s">
        <v>2384</v>
      </c>
      <c r="T551" t="s">
        <v>2591</v>
      </c>
      <c r="U551" t="s">
        <v>2592</v>
      </c>
      <c r="V551" t="s">
        <v>2596</v>
      </c>
    </row>
    <row r="552" spans="1:22" x14ac:dyDescent="0.4">
      <c r="A552" s="1">
        <v>550</v>
      </c>
      <c r="B552" t="s">
        <v>571</v>
      </c>
      <c r="C552" t="s">
        <v>1765</v>
      </c>
      <c r="D552">
        <v>3198</v>
      </c>
      <c r="E552">
        <v>2727.9582994048342</v>
      </c>
      <c r="F552">
        <v>1922</v>
      </c>
      <c r="G552">
        <v>60.100062539086927</v>
      </c>
      <c r="H552">
        <v>70.455622449189491</v>
      </c>
      <c r="I552">
        <v>878</v>
      </c>
      <c r="J552">
        <v>0</v>
      </c>
      <c r="K552">
        <v>7834</v>
      </c>
      <c r="L552">
        <v>878</v>
      </c>
      <c r="M552">
        <v>1916</v>
      </c>
      <c r="N552">
        <v>0.32185242721325902</v>
      </c>
      <c r="O552">
        <v>273.71428571428572</v>
      </c>
      <c r="P552">
        <v>3.2077244258872648</v>
      </c>
      <c r="Q552">
        <v>8.2363977485928714</v>
      </c>
      <c r="R552">
        <v>28.621085594989559</v>
      </c>
      <c r="S552" t="s">
        <v>2448</v>
      </c>
      <c r="T552" t="s">
        <v>2593</v>
      </c>
      <c r="U552" t="s">
        <v>2593</v>
      </c>
      <c r="V552" t="s">
        <v>2597</v>
      </c>
    </row>
    <row r="553" spans="1:22" x14ac:dyDescent="0.4">
      <c r="A553" s="1">
        <v>551</v>
      </c>
      <c r="B553" t="s">
        <v>572</v>
      </c>
      <c r="C553" t="s">
        <v>1766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2382</v>
      </c>
      <c r="O553">
        <v>0</v>
      </c>
      <c r="R553" t="s">
        <v>2383</v>
      </c>
      <c r="S553" t="s">
        <v>2384</v>
      </c>
      <c r="T553" t="s">
        <v>2591</v>
      </c>
      <c r="U553" t="s">
        <v>2591</v>
      </c>
      <c r="V553" t="s">
        <v>2596</v>
      </c>
    </row>
    <row r="554" spans="1:22" x14ac:dyDescent="0.4">
      <c r="A554" s="1">
        <v>552</v>
      </c>
      <c r="B554" t="s">
        <v>573</v>
      </c>
      <c r="C554" t="s">
        <v>1767</v>
      </c>
      <c r="D554">
        <v>18.332999999999998</v>
      </c>
      <c r="E554">
        <v>0</v>
      </c>
      <c r="F554">
        <v>0</v>
      </c>
      <c r="G554">
        <v>0</v>
      </c>
      <c r="H554">
        <v>0</v>
      </c>
      <c r="I554">
        <v>25258</v>
      </c>
      <c r="J554">
        <v>0</v>
      </c>
      <c r="K554">
        <v>49349</v>
      </c>
      <c r="L554">
        <v>25258</v>
      </c>
      <c r="M554">
        <v>0</v>
      </c>
      <c r="N554" t="s">
        <v>2382</v>
      </c>
      <c r="O554">
        <v>0</v>
      </c>
      <c r="Q554">
        <v>41332.024218622159</v>
      </c>
      <c r="R554" t="s">
        <v>2383</v>
      </c>
      <c r="S554" t="s">
        <v>2384</v>
      </c>
      <c r="T554" t="s">
        <v>2591</v>
      </c>
      <c r="U554" t="s">
        <v>2592</v>
      </c>
      <c r="V554" t="s">
        <v>2596</v>
      </c>
    </row>
    <row r="555" spans="1:22" x14ac:dyDescent="0.4">
      <c r="A555" s="1">
        <v>553</v>
      </c>
      <c r="B555" t="s">
        <v>574</v>
      </c>
      <c r="C555" t="s">
        <v>1768</v>
      </c>
      <c r="D555">
        <v>9838</v>
      </c>
      <c r="E555">
        <v>143.32119115412169</v>
      </c>
      <c r="F555">
        <v>0</v>
      </c>
      <c r="G555">
        <v>0</v>
      </c>
      <c r="H555">
        <v>0</v>
      </c>
      <c r="I555">
        <v>139</v>
      </c>
      <c r="J555">
        <v>0</v>
      </c>
      <c r="K555">
        <v>139</v>
      </c>
      <c r="L555">
        <v>139</v>
      </c>
      <c r="M555">
        <v>0</v>
      </c>
      <c r="N555">
        <v>0.96984960061157377</v>
      </c>
      <c r="O555">
        <v>0</v>
      </c>
      <c r="Q555">
        <v>0.42386663956088633</v>
      </c>
      <c r="R555" t="s">
        <v>2383</v>
      </c>
      <c r="S555" t="s">
        <v>2384</v>
      </c>
      <c r="T555" t="s">
        <v>2591</v>
      </c>
      <c r="U555" t="s">
        <v>2593</v>
      </c>
      <c r="V555" t="s">
        <v>2596</v>
      </c>
    </row>
    <row r="556" spans="1:22" x14ac:dyDescent="0.4">
      <c r="A556" s="1">
        <v>554</v>
      </c>
      <c r="B556" t="s">
        <v>575</v>
      </c>
      <c r="C556" t="s">
        <v>1769</v>
      </c>
      <c r="D556">
        <v>168</v>
      </c>
      <c r="E556">
        <v>547.65750638749057</v>
      </c>
      <c r="F556">
        <v>37</v>
      </c>
      <c r="G556">
        <v>22.023809523809518</v>
      </c>
      <c r="H556">
        <v>6.7560472683124244</v>
      </c>
      <c r="I556">
        <v>370</v>
      </c>
      <c r="J556">
        <v>15</v>
      </c>
      <c r="K556">
        <v>433</v>
      </c>
      <c r="L556">
        <v>385</v>
      </c>
      <c r="M556">
        <v>37</v>
      </c>
      <c r="N556">
        <v>0.70299410764872527</v>
      </c>
      <c r="O556">
        <v>5.2857142857142856</v>
      </c>
      <c r="P556">
        <v>72.837837837837839</v>
      </c>
      <c r="Q556">
        <v>68.75</v>
      </c>
      <c r="R556">
        <v>81.918918918918919</v>
      </c>
      <c r="S556" t="s">
        <v>2449</v>
      </c>
      <c r="T556" t="s">
        <v>2594</v>
      </c>
      <c r="U556" t="s">
        <v>2594</v>
      </c>
      <c r="V556" t="s">
        <v>2594</v>
      </c>
    </row>
    <row r="557" spans="1:22" x14ac:dyDescent="0.4">
      <c r="A557" s="1">
        <v>555</v>
      </c>
      <c r="B557" t="s">
        <v>576</v>
      </c>
      <c r="C557" t="s">
        <v>1770</v>
      </c>
      <c r="D557">
        <v>601</v>
      </c>
      <c r="E557">
        <v>187.40162546641051</v>
      </c>
      <c r="F557">
        <v>245</v>
      </c>
      <c r="G557">
        <v>40.765391014975037</v>
      </c>
      <c r="H557">
        <v>130.7352587738965</v>
      </c>
      <c r="I557">
        <v>8553</v>
      </c>
      <c r="J557">
        <v>0</v>
      </c>
      <c r="K557">
        <v>8553</v>
      </c>
      <c r="L557">
        <v>8553</v>
      </c>
      <c r="M557">
        <v>243</v>
      </c>
      <c r="N557">
        <v>45.639945644617818</v>
      </c>
      <c r="O557">
        <v>34.714285714285722</v>
      </c>
      <c r="P557">
        <v>246.38271604938271</v>
      </c>
      <c r="Q557">
        <v>426.93843594009991</v>
      </c>
      <c r="R557">
        <v>246.38271604938271</v>
      </c>
      <c r="S557" t="s">
        <v>2450</v>
      </c>
      <c r="T557" t="s">
        <v>2592</v>
      </c>
      <c r="U557" t="s">
        <v>2592</v>
      </c>
      <c r="V557" t="s">
        <v>2594</v>
      </c>
    </row>
    <row r="558" spans="1:22" x14ac:dyDescent="0.4">
      <c r="A558" s="1">
        <v>556</v>
      </c>
      <c r="B558" t="s">
        <v>577</v>
      </c>
      <c r="C558" t="s">
        <v>1771</v>
      </c>
      <c r="D558">
        <v>69.332999999999998</v>
      </c>
      <c r="E558">
        <v>96.36675295979687</v>
      </c>
      <c r="F558">
        <v>18</v>
      </c>
      <c r="G558">
        <v>25.961663277227292</v>
      </c>
      <c r="H558">
        <v>18.67864117774042</v>
      </c>
      <c r="I558">
        <v>3765</v>
      </c>
      <c r="J558">
        <v>0</v>
      </c>
      <c r="K558">
        <v>3765</v>
      </c>
      <c r="L558">
        <v>3765</v>
      </c>
      <c r="M558">
        <v>18</v>
      </c>
      <c r="N558">
        <v>39.069491130107039</v>
      </c>
      <c r="O558">
        <v>2.5714285714285721</v>
      </c>
      <c r="P558">
        <v>1464.166666666667</v>
      </c>
      <c r="Q558">
        <v>1629.094370646013</v>
      </c>
      <c r="R558">
        <v>1464.166666666667</v>
      </c>
      <c r="S558" t="s">
        <v>2451</v>
      </c>
      <c r="T558" t="s">
        <v>2592</v>
      </c>
      <c r="U558" t="s">
        <v>2592</v>
      </c>
      <c r="V558" t="s">
        <v>2594</v>
      </c>
    </row>
    <row r="559" spans="1:22" x14ac:dyDescent="0.4">
      <c r="A559" s="1">
        <v>557</v>
      </c>
      <c r="B559" t="s">
        <v>578</v>
      </c>
      <c r="C559" t="s">
        <v>1772</v>
      </c>
      <c r="D559">
        <v>79</v>
      </c>
      <c r="E559">
        <v>105.2976478343147</v>
      </c>
      <c r="F559">
        <v>14</v>
      </c>
      <c r="G559">
        <v>17.721518987341771</v>
      </c>
      <c r="H559">
        <v>13.29564362352037</v>
      </c>
      <c r="I559">
        <v>1935</v>
      </c>
      <c r="J559">
        <v>0</v>
      </c>
      <c r="K559">
        <v>1947</v>
      </c>
      <c r="L559">
        <v>1935</v>
      </c>
      <c r="M559">
        <v>14</v>
      </c>
      <c r="N559">
        <v>18.376478865365652</v>
      </c>
      <c r="O559">
        <v>2</v>
      </c>
      <c r="P559">
        <v>967.5</v>
      </c>
      <c r="Q559">
        <v>734.81012658227849</v>
      </c>
      <c r="R559">
        <v>973.5</v>
      </c>
      <c r="S559" t="s">
        <v>2452</v>
      </c>
      <c r="T559" t="s">
        <v>2592</v>
      </c>
      <c r="U559" t="s">
        <v>2592</v>
      </c>
      <c r="V559" t="s">
        <v>2594</v>
      </c>
    </row>
    <row r="560" spans="1:22" x14ac:dyDescent="0.4">
      <c r="A560" s="1">
        <v>558</v>
      </c>
      <c r="B560" t="s">
        <v>579</v>
      </c>
      <c r="C560" t="s">
        <v>1773</v>
      </c>
      <c r="D560">
        <v>68</v>
      </c>
      <c r="E560">
        <v>97.99621221358511</v>
      </c>
      <c r="F560">
        <v>13</v>
      </c>
      <c r="G560">
        <v>19.117647058823529</v>
      </c>
      <c r="H560">
        <v>13.26581885804544</v>
      </c>
      <c r="I560">
        <v>5155</v>
      </c>
      <c r="J560">
        <v>0</v>
      </c>
      <c r="K560">
        <v>5155</v>
      </c>
      <c r="L560">
        <v>5155</v>
      </c>
      <c r="M560">
        <v>13</v>
      </c>
      <c r="N560">
        <v>52.604074010172482</v>
      </c>
      <c r="O560">
        <v>1.857142857142857</v>
      </c>
      <c r="P560">
        <v>2775.76923076923</v>
      </c>
      <c r="Q560">
        <v>2274.2647058823532</v>
      </c>
      <c r="R560">
        <v>2775.76923076923</v>
      </c>
      <c r="S560" t="s">
        <v>2453</v>
      </c>
      <c r="T560" t="s">
        <v>2592</v>
      </c>
      <c r="U560" t="s">
        <v>2592</v>
      </c>
      <c r="V560" t="s">
        <v>2594</v>
      </c>
    </row>
    <row r="561" spans="1:22" x14ac:dyDescent="0.4">
      <c r="A561" s="1">
        <v>559</v>
      </c>
      <c r="B561" t="s">
        <v>580</v>
      </c>
      <c r="C561" t="s">
        <v>1774</v>
      </c>
      <c r="D561">
        <v>103.667</v>
      </c>
      <c r="E561">
        <v>135.2112505709807</v>
      </c>
      <c r="F561">
        <v>8</v>
      </c>
      <c r="G561">
        <v>7.7170169870836416</v>
      </c>
      <c r="H561">
        <v>5.916667412080705</v>
      </c>
      <c r="I561">
        <v>4047</v>
      </c>
      <c r="J561">
        <v>0</v>
      </c>
      <c r="K561">
        <v>4047</v>
      </c>
      <c r="L561">
        <v>4047</v>
      </c>
      <c r="M561">
        <v>8</v>
      </c>
      <c r="N561">
        <v>29.930941270863268</v>
      </c>
      <c r="O561">
        <v>1.142857142857143</v>
      </c>
      <c r="P561">
        <v>3541.125</v>
      </c>
      <c r="Q561">
        <v>1171.153790502281</v>
      </c>
      <c r="R561">
        <v>3541.125</v>
      </c>
      <c r="S561" t="s">
        <v>2454</v>
      </c>
      <c r="T561" t="s">
        <v>2592</v>
      </c>
      <c r="U561" t="s">
        <v>2592</v>
      </c>
      <c r="V561" t="s">
        <v>2594</v>
      </c>
    </row>
    <row r="562" spans="1:22" x14ac:dyDescent="0.4">
      <c r="A562" s="1">
        <v>560</v>
      </c>
      <c r="B562" t="s">
        <v>581</v>
      </c>
      <c r="C562" t="s">
        <v>1775</v>
      </c>
      <c r="D562">
        <v>141</v>
      </c>
      <c r="E562">
        <v>129.55510752794561</v>
      </c>
      <c r="F562">
        <v>50</v>
      </c>
      <c r="G562">
        <v>35.460992907801419</v>
      </c>
      <c r="H562">
        <v>38.593615453728667</v>
      </c>
      <c r="I562">
        <v>6136</v>
      </c>
      <c r="J562">
        <v>0</v>
      </c>
      <c r="K562">
        <v>6138</v>
      </c>
      <c r="L562">
        <v>6136</v>
      </c>
      <c r="M562">
        <v>48</v>
      </c>
      <c r="N562">
        <v>47.362084884815808</v>
      </c>
      <c r="O562">
        <v>6.8571428571428568</v>
      </c>
      <c r="P562">
        <v>894.83333333333337</v>
      </c>
      <c r="Q562">
        <v>1305.5319148936171</v>
      </c>
      <c r="R562">
        <v>895.125</v>
      </c>
      <c r="S562" t="s">
        <v>2455</v>
      </c>
      <c r="T562" t="s">
        <v>2592</v>
      </c>
      <c r="U562" t="s">
        <v>2592</v>
      </c>
      <c r="V562" t="s">
        <v>2594</v>
      </c>
    </row>
    <row r="563" spans="1:22" x14ac:dyDescent="0.4">
      <c r="A563" s="1">
        <v>561</v>
      </c>
      <c r="B563" t="s">
        <v>582</v>
      </c>
      <c r="C563" t="s">
        <v>1776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2382</v>
      </c>
      <c r="O563">
        <v>0</v>
      </c>
      <c r="R563" t="s">
        <v>2383</v>
      </c>
      <c r="S563" t="s">
        <v>2384</v>
      </c>
      <c r="T563" t="s">
        <v>2591</v>
      </c>
      <c r="U563" t="s">
        <v>2591</v>
      </c>
      <c r="V563" t="s">
        <v>2596</v>
      </c>
    </row>
    <row r="564" spans="1:22" x14ac:dyDescent="0.4">
      <c r="A564" s="1">
        <v>562</v>
      </c>
      <c r="B564" t="s">
        <v>583</v>
      </c>
      <c r="C564" t="s">
        <v>1777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2382</v>
      </c>
      <c r="O564">
        <v>0</v>
      </c>
      <c r="R564" t="s">
        <v>2383</v>
      </c>
      <c r="S564" t="s">
        <v>2384</v>
      </c>
      <c r="T564" t="s">
        <v>2591</v>
      </c>
      <c r="U564" t="s">
        <v>2591</v>
      </c>
      <c r="V564" t="s">
        <v>2596</v>
      </c>
    </row>
    <row r="565" spans="1:22" x14ac:dyDescent="0.4">
      <c r="A565" s="1">
        <v>563</v>
      </c>
      <c r="B565" t="s">
        <v>584</v>
      </c>
      <c r="C565" t="s">
        <v>1778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2382</v>
      </c>
      <c r="O565">
        <v>0</v>
      </c>
      <c r="R565" t="s">
        <v>2383</v>
      </c>
      <c r="S565" t="s">
        <v>2384</v>
      </c>
      <c r="T565" t="s">
        <v>2591</v>
      </c>
      <c r="U565" t="s">
        <v>2591</v>
      </c>
      <c r="V565" t="s">
        <v>2596</v>
      </c>
    </row>
    <row r="566" spans="1:22" x14ac:dyDescent="0.4">
      <c r="A566" s="1">
        <v>564</v>
      </c>
      <c r="B566" t="s">
        <v>585</v>
      </c>
      <c r="C566" t="s">
        <v>1779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2382</v>
      </c>
      <c r="O566">
        <v>0</v>
      </c>
      <c r="R566" t="s">
        <v>2383</v>
      </c>
      <c r="S566" t="s">
        <v>2384</v>
      </c>
      <c r="T566" t="s">
        <v>2591</v>
      </c>
      <c r="U566" t="s">
        <v>2591</v>
      </c>
      <c r="V566" t="s">
        <v>2596</v>
      </c>
    </row>
    <row r="567" spans="1:22" x14ac:dyDescent="0.4">
      <c r="A567" s="1">
        <v>565</v>
      </c>
      <c r="B567" t="s">
        <v>586</v>
      </c>
      <c r="C567" t="s">
        <v>1780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2335</v>
      </c>
      <c r="J567">
        <v>0</v>
      </c>
      <c r="K567">
        <v>2335</v>
      </c>
      <c r="L567">
        <v>2335</v>
      </c>
      <c r="M567">
        <v>0</v>
      </c>
      <c r="N567" t="s">
        <v>2382</v>
      </c>
      <c r="O567">
        <v>0</v>
      </c>
      <c r="R567" t="s">
        <v>2383</v>
      </c>
      <c r="S567" t="s">
        <v>2384</v>
      </c>
      <c r="T567" t="s">
        <v>2591</v>
      </c>
      <c r="U567" t="s">
        <v>2591</v>
      </c>
      <c r="V567" t="s">
        <v>2596</v>
      </c>
    </row>
    <row r="568" spans="1:22" x14ac:dyDescent="0.4">
      <c r="A568" s="1">
        <v>566</v>
      </c>
      <c r="B568" t="s">
        <v>587</v>
      </c>
      <c r="C568" t="s">
        <v>1781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0</v>
      </c>
      <c r="R568" t="s">
        <v>2383</v>
      </c>
      <c r="S568" t="s">
        <v>2384</v>
      </c>
      <c r="T568" t="s">
        <v>2591</v>
      </c>
      <c r="U568" t="s">
        <v>2593</v>
      </c>
      <c r="V568" t="s">
        <v>2596</v>
      </c>
    </row>
    <row r="569" spans="1:22" x14ac:dyDescent="0.4">
      <c r="A569" s="1">
        <v>567</v>
      </c>
      <c r="B569" t="s">
        <v>588</v>
      </c>
      <c r="C569" t="s">
        <v>1782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2382</v>
      </c>
      <c r="O569">
        <v>0</v>
      </c>
      <c r="R569" t="s">
        <v>2383</v>
      </c>
      <c r="S569" t="s">
        <v>2384</v>
      </c>
      <c r="T569" t="s">
        <v>2591</v>
      </c>
      <c r="U569" t="s">
        <v>2591</v>
      </c>
      <c r="V569" t="s">
        <v>2596</v>
      </c>
    </row>
    <row r="570" spans="1:22" x14ac:dyDescent="0.4">
      <c r="A570" s="1">
        <v>568</v>
      </c>
      <c r="B570" t="s">
        <v>589</v>
      </c>
      <c r="C570" t="s">
        <v>1783</v>
      </c>
      <c r="D570">
        <v>4749.3329999999996</v>
      </c>
      <c r="E570">
        <v>5359.7378035460151</v>
      </c>
      <c r="F570">
        <v>1243</v>
      </c>
      <c r="G570">
        <v>26.172096165924771</v>
      </c>
      <c r="H570">
        <v>23.191432968561038</v>
      </c>
      <c r="I570">
        <v>11042</v>
      </c>
      <c r="J570">
        <v>0</v>
      </c>
      <c r="K570">
        <v>11757</v>
      </c>
      <c r="L570">
        <v>11042</v>
      </c>
      <c r="M570">
        <v>1229</v>
      </c>
      <c r="N570">
        <v>2.0601754049786889</v>
      </c>
      <c r="O570">
        <v>175.57142857142861</v>
      </c>
      <c r="P570">
        <v>62.891781936533761</v>
      </c>
      <c r="Q570">
        <v>69.748741560130654</v>
      </c>
      <c r="R570">
        <v>66.96419853539463</v>
      </c>
      <c r="S570" t="s">
        <v>2456</v>
      </c>
      <c r="T570" t="s">
        <v>2594</v>
      </c>
      <c r="U570" t="s">
        <v>2594</v>
      </c>
      <c r="V570" t="s">
        <v>2594</v>
      </c>
    </row>
    <row r="571" spans="1:22" x14ac:dyDescent="0.4">
      <c r="A571" s="1">
        <v>569</v>
      </c>
      <c r="B571" t="s">
        <v>590</v>
      </c>
      <c r="C571" t="s">
        <v>1784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2382</v>
      </c>
      <c r="O571">
        <v>0</v>
      </c>
      <c r="R571" t="s">
        <v>2383</v>
      </c>
      <c r="S571" t="s">
        <v>2384</v>
      </c>
      <c r="T571" t="s">
        <v>2591</v>
      </c>
      <c r="U571" t="s">
        <v>2591</v>
      </c>
      <c r="V571" t="s">
        <v>2596</v>
      </c>
    </row>
    <row r="572" spans="1:22" x14ac:dyDescent="0.4">
      <c r="A572" s="1">
        <v>570</v>
      </c>
      <c r="B572" t="s">
        <v>591</v>
      </c>
      <c r="C572" t="s">
        <v>1785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2382</v>
      </c>
      <c r="O572">
        <v>0</v>
      </c>
      <c r="R572" t="s">
        <v>2383</v>
      </c>
      <c r="S572" t="s">
        <v>2384</v>
      </c>
      <c r="T572" t="s">
        <v>2591</v>
      </c>
      <c r="U572" t="s">
        <v>2591</v>
      </c>
      <c r="V572" t="s">
        <v>2596</v>
      </c>
    </row>
    <row r="573" spans="1:22" x14ac:dyDescent="0.4">
      <c r="A573" s="1">
        <v>571</v>
      </c>
      <c r="B573" t="s">
        <v>592</v>
      </c>
      <c r="C573" t="s">
        <v>1786</v>
      </c>
      <c r="D573">
        <v>3.6669999999999998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2382</v>
      </c>
      <c r="O573">
        <v>0</v>
      </c>
      <c r="Q573">
        <v>0</v>
      </c>
      <c r="R573" t="s">
        <v>2383</v>
      </c>
      <c r="S573" t="s">
        <v>2384</v>
      </c>
      <c r="T573" t="s">
        <v>2591</v>
      </c>
      <c r="U573" t="s">
        <v>2593</v>
      </c>
      <c r="V573" t="s">
        <v>2596</v>
      </c>
    </row>
    <row r="574" spans="1:22" x14ac:dyDescent="0.4">
      <c r="A574" s="1">
        <v>572</v>
      </c>
      <c r="B574" t="s">
        <v>593</v>
      </c>
      <c r="C574" t="s">
        <v>1787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2382</v>
      </c>
      <c r="O574">
        <v>0</v>
      </c>
      <c r="R574" t="s">
        <v>2383</v>
      </c>
      <c r="S574" t="s">
        <v>2384</v>
      </c>
      <c r="T574" t="s">
        <v>2591</v>
      </c>
      <c r="U574" t="s">
        <v>2591</v>
      </c>
      <c r="V574" t="s">
        <v>2596</v>
      </c>
    </row>
    <row r="575" spans="1:22" x14ac:dyDescent="0.4">
      <c r="A575" s="1">
        <v>573</v>
      </c>
      <c r="B575" t="s">
        <v>594</v>
      </c>
      <c r="C575" t="s">
        <v>1788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2382</v>
      </c>
      <c r="O575">
        <v>0</v>
      </c>
      <c r="R575" t="s">
        <v>2383</v>
      </c>
      <c r="S575" t="s">
        <v>2384</v>
      </c>
      <c r="T575" t="s">
        <v>2591</v>
      </c>
      <c r="U575" t="s">
        <v>2591</v>
      </c>
      <c r="V575" t="s">
        <v>2596</v>
      </c>
    </row>
    <row r="576" spans="1:22" x14ac:dyDescent="0.4">
      <c r="A576" s="1">
        <v>574</v>
      </c>
      <c r="B576" t="s">
        <v>595</v>
      </c>
      <c r="C576" t="s">
        <v>1789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10</v>
      </c>
      <c r="J576">
        <v>0</v>
      </c>
      <c r="K576">
        <v>10</v>
      </c>
      <c r="L576">
        <v>10</v>
      </c>
      <c r="M576">
        <v>0</v>
      </c>
      <c r="N576" t="s">
        <v>2382</v>
      </c>
      <c r="O576">
        <v>0</v>
      </c>
      <c r="R576" t="s">
        <v>2383</v>
      </c>
      <c r="S576" t="s">
        <v>2384</v>
      </c>
      <c r="T576" t="s">
        <v>2591</v>
      </c>
      <c r="U576" t="s">
        <v>2591</v>
      </c>
      <c r="V576" t="s">
        <v>2596</v>
      </c>
    </row>
    <row r="577" spans="1:22" x14ac:dyDescent="0.4">
      <c r="A577" s="1">
        <v>575</v>
      </c>
      <c r="B577" t="s">
        <v>596</v>
      </c>
      <c r="C577" t="s">
        <v>1790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</v>
      </c>
      <c r="J577">
        <v>0</v>
      </c>
      <c r="K577">
        <v>7</v>
      </c>
      <c r="L577">
        <v>7</v>
      </c>
      <c r="M577">
        <v>0</v>
      </c>
      <c r="N577" t="s">
        <v>2382</v>
      </c>
      <c r="O577">
        <v>0</v>
      </c>
      <c r="R577" t="s">
        <v>2383</v>
      </c>
      <c r="S577" t="s">
        <v>2384</v>
      </c>
      <c r="T577" t="s">
        <v>2591</v>
      </c>
      <c r="U577" t="s">
        <v>2591</v>
      </c>
      <c r="V577" t="s">
        <v>2596</v>
      </c>
    </row>
    <row r="578" spans="1:22" x14ac:dyDescent="0.4">
      <c r="A578" s="1">
        <v>576</v>
      </c>
      <c r="B578" t="s">
        <v>597</v>
      </c>
      <c r="C578" t="s">
        <v>1791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2382</v>
      </c>
      <c r="O578">
        <v>0</v>
      </c>
      <c r="R578" t="s">
        <v>2383</v>
      </c>
      <c r="S578" t="s">
        <v>2384</v>
      </c>
      <c r="T578" t="s">
        <v>2591</v>
      </c>
      <c r="U578" t="s">
        <v>2591</v>
      </c>
      <c r="V578" t="s">
        <v>2596</v>
      </c>
    </row>
    <row r="579" spans="1:22" x14ac:dyDescent="0.4">
      <c r="A579" s="1">
        <v>577</v>
      </c>
      <c r="B579" t="s">
        <v>598</v>
      </c>
      <c r="C579" t="s">
        <v>1792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2382</v>
      </c>
      <c r="O579">
        <v>0</v>
      </c>
      <c r="R579" t="s">
        <v>2383</v>
      </c>
      <c r="S579" t="s">
        <v>2384</v>
      </c>
      <c r="T579" t="s">
        <v>2591</v>
      </c>
      <c r="U579" t="s">
        <v>2591</v>
      </c>
      <c r="V579" t="s">
        <v>2596</v>
      </c>
    </row>
    <row r="580" spans="1:22" x14ac:dyDescent="0.4">
      <c r="A580" s="1">
        <v>578</v>
      </c>
      <c r="B580" t="s">
        <v>599</v>
      </c>
      <c r="C580" t="s">
        <v>1793</v>
      </c>
      <c r="D580">
        <v>245854</v>
      </c>
      <c r="E580">
        <v>87443.667083204025</v>
      </c>
      <c r="F580">
        <v>52826</v>
      </c>
      <c r="G580">
        <v>21.486736030326941</v>
      </c>
      <c r="H580">
        <v>60.411464617254943</v>
      </c>
      <c r="I580">
        <v>293</v>
      </c>
      <c r="J580">
        <v>108899</v>
      </c>
      <c r="K580">
        <v>196047</v>
      </c>
      <c r="L580">
        <v>109192</v>
      </c>
      <c r="M580">
        <v>52822</v>
      </c>
      <c r="N580">
        <v>1.2487124984831901</v>
      </c>
      <c r="O580">
        <v>7546</v>
      </c>
      <c r="P580">
        <v>14.47018287834614</v>
      </c>
      <c r="Q580">
        <v>13.32400530396089</v>
      </c>
      <c r="R580">
        <v>25.980254439438109</v>
      </c>
      <c r="S580" t="s">
        <v>2457</v>
      </c>
      <c r="T580" t="s">
        <v>2593</v>
      </c>
      <c r="U580" t="s">
        <v>2593</v>
      </c>
      <c r="V580" t="s">
        <v>2597</v>
      </c>
    </row>
    <row r="581" spans="1:22" x14ac:dyDescent="0.4">
      <c r="A581" s="1">
        <v>579</v>
      </c>
      <c r="B581" t="s">
        <v>600</v>
      </c>
      <c r="C581" t="s">
        <v>1794</v>
      </c>
      <c r="D581">
        <v>179.667</v>
      </c>
      <c r="E581">
        <v>32425.326867642449</v>
      </c>
      <c r="F581">
        <v>5843</v>
      </c>
      <c r="G581">
        <v>3252.1275470731971</v>
      </c>
      <c r="H581">
        <v>18.019864607227088</v>
      </c>
      <c r="I581">
        <v>7416</v>
      </c>
      <c r="J581">
        <v>50830</v>
      </c>
      <c r="K581">
        <v>58246</v>
      </c>
      <c r="L581">
        <v>58246</v>
      </c>
      <c r="M581">
        <v>5843</v>
      </c>
      <c r="N581">
        <v>1.7963118841563399</v>
      </c>
      <c r="O581">
        <v>834.71428571428567</v>
      </c>
      <c r="P581">
        <v>69.779565291802157</v>
      </c>
      <c r="Q581">
        <v>9725.6591360683924</v>
      </c>
      <c r="R581">
        <v>69.779565291802157</v>
      </c>
      <c r="S581" t="s">
        <v>2420</v>
      </c>
      <c r="T581" t="s">
        <v>2594</v>
      </c>
      <c r="U581" t="s">
        <v>2592</v>
      </c>
      <c r="V581" t="s">
        <v>2594</v>
      </c>
    </row>
    <row r="582" spans="1:22" x14ac:dyDescent="0.4">
      <c r="A582" s="1">
        <v>580</v>
      </c>
      <c r="B582" t="s">
        <v>601</v>
      </c>
      <c r="C582" t="s">
        <v>1795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2382</v>
      </c>
      <c r="O582">
        <v>0</v>
      </c>
      <c r="R582" t="s">
        <v>2383</v>
      </c>
      <c r="S582" t="s">
        <v>2384</v>
      </c>
      <c r="T582" t="s">
        <v>2591</v>
      </c>
      <c r="U582" t="s">
        <v>2591</v>
      </c>
      <c r="V582" t="s">
        <v>2596</v>
      </c>
    </row>
    <row r="583" spans="1:22" x14ac:dyDescent="0.4">
      <c r="A583" s="1">
        <v>581</v>
      </c>
      <c r="B583" t="s">
        <v>602</v>
      </c>
      <c r="C583" t="s">
        <v>1796</v>
      </c>
      <c r="D583">
        <v>2404.6669999999999</v>
      </c>
      <c r="E583">
        <v>869.19288897728575</v>
      </c>
      <c r="F583">
        <v>420</v>
      </c>
      <c r="G583">
        <v>17.466035837810391</v>
      </c>
      <c r="H583">
        <v>48.320689840684572</v>
      </c>
      <c r="I583">
        <v>1112</v>
      </c>
      <c r="J583">
        <v>13231</v>
      </c>
      <c r="K583">
        <v>15257</v>
      </c>
      <c r="L583">
        <v>14343</v>
      </c>
      <c r="M583">
        <v>420</v>
      </c>
      <c r="N583">
        <v>16.501515580593779</v>
      </c>
      <c r="O583">
        <v>60</v>
      </c>
      <c r="P583">
        <v>239.05</v>
      </c>
      <c r="Q583">
        <v>178.9395371583675</v>
      </c>
      <c r="R583">
        <v>254.2833333333333</v>
      </c>
      <c r="S583" t="s">
        <v>2458</v>
      </c>
      <c r="T583" t="s">
        <v>2592</v>
      </c>
      <c r="U583" t="s">
        <v>2592</v>
      </c>
      <c r="V583" t="s">
        <v>2594</v>
      </c>
    </row>
    <row r="584" spans="1:22" x14ac:dyDescent="0.4">
      <c r="A584" s="1">
        <v>582</v>
      </c>
      <c r="B584" t="s">
        <v>603</v>
      </c>
      <c r="C584" t="s">
        <v>1797</v>
      </c>
      <c r="D584">
        <v>568</v>
      </c>
      <c r="E584">
        <v>639.17348919008475</v>
      </c>
      <c r="F584">
        <v>354</v>
      </c>
      <c r="G584">
        <v>62.323943661971818</v>
      </c>
      <c r="H584">
        <v>55.384024210479012</v>
      </c>
      <c r="I584">
        <v>5268</v>
      </c>
      <c r="J584">
        <v>0</v>
      </c>
      <c r="K584">
        <v>5268</v>
      </c>
      <c r="L584">
        <v>5268</v>
      </c>
      <c r="M584">
        <v>354</v>
      </c>
      <c r="N584">
        <v>8.2418937723390808</v>
      </c>
      <c r="O584">
        <v>50.571428571428569</v>
      </c>
      <c r="P584">
        <v>104.16949152542369</v>
      </c>
      <c r="Q584">
        <v>278.23943661971828</v>
      </c>
      <c r="R584">
        <v>104.16949152542369</v>
      </c>
      <c r="S584" t="s">
        <v>2459</v>
      </c>
      <c r="T584" t="s">
        <v>2592</v>
      </c>
      <c r="U584" t="s">
        <v>2592</v>
      </c>
      <c r="V584" t="s">
        <v>2594</v>
      </c>
    </row>
    <row r="585" spans="1:22" x14ac:dyDescent="0.4">
      <c r="A585" s="1">
        <v>583</v>
      </c>
      <c r="B585" t="s">
        <v>604</v>
      </c>
      <c r="C585" t="s">
        <v>1798</v>
      </c>
      <c r="D585">
        <v>1076.6669999999999</v>
      </c>
      <c r="E585">
        <v>224.65520836661659</v>
      </c>
      <c r="F585">
        <v>1</v>
      </c>
      <c r="G585">
        <v>9.2879228210765274E-2</v>
      </c>
      <c r="H585">
        <v>0.44512655961578779</v>
      </c>
      <c r="I585">
        <v>575</v>
      </c>
      <c r="J585">
        <v>11627</v>
      </c>
      <c r="K585">
        <v>12277</v>
      </c>
      <c r="L585">
        <v>12202</v>
      </c>
      <c r="M585">
        <v>1</v>
      </c>
      <c r="N585">
        <v>54.314342804318443</v>
      </c>
      <c r="O585">
        <v>0.14285714285714279</v>
      </c>
      <c r="P585">
        <v>85414</v>
      </c>
      <c r="Q585">
        <v>339.99370278832731</v>
      </c>
      <c r="R585">
        <v>85939</v>
      </c>
      <c r="S585" t="s">
        <v>2460</v>
      </c>
      <c r="T585" t="s">
        <v>2592</v>
      </c>
      <c r="U585" t="s">
        <v>2592</v>
      </c>
      <c r="V585" t="s">
        <v>2594</v>
      </c>
    </row>
    <row r="586" spans="1:22" x14ac:dyDescent="0.4">
      <c r="A586" s="1">
        <v>584</v>
      </c>
      <c r="B586" t="s">
        <v>605</v>
      </c>
      <c r="C586" t="s">
        <v>1799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2382</v>
      </c>
      <c r="O586">
        <v>0</v>
      </c>
      <c r="R586" t="s">
        <v>2383</v>
      </c>
      <c r="S586" t="s">
        <v>2384</v>
      </c>
      <c r="T586" t="s">
        <v>2591</v>
      </c>
      <c r="U586" t="s">
        <v>2591</v>
      </c>
      <c r="V586" t="s">
        <v>2596</v>
      </c>
    </row>
    <row r="587" spans="1:22" x14ac:dyDescent="0.4">
      <c r="A587" s="1">
        <v>585</v>
      </c>
      <c r="B587" t="s">
        <v>606</v>
      </c>
      <c r="C587" t="s">
        <v>1800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2382</v>
      </c>
      <c r="O587">
        <v>0</v>
      </c>
      <c r="R587" t="s">
        <v>2383</v>
      </c>
      <c r="S587" t="s">
        <v>2384</v>
      </c>
      <c r="T587" t="s">
        <v>2591</v>
      </c>
      <c r="U587" t="s">
        <v>2591</v>
      </c>
      <c r="V587" t="s">
        <v>2596</v>
      </c>
    </row>
    <row r="588" spans="1:22" x14ac:dyDescent="0.4">
      <c r="A588" s="1">
        <v>586</v>
      </c>
      <c r="B588" t="s">
        <v>607</v>
      </c>
      <c r="C588" t="s">
        <v>1801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2382</v>
      </c>
      <c r="O588">
        <v>0</v>
      </c>
      <c r="R588" t="s">
        <v>2383</v>
      </c>
      <c r="S588" t="s">
        <v>2384</v>
      </c>
      <c r="T588" t="s">
        <v>2591</v>
      </c>
      <c r="U588" t="s">
        <v>2591</v>
      </c>
      <c r="V588" t="s">
        <v>2596</v>
      </c>
    </row>
    <row r="589" spans="1:22" x14ac:dyDescent="0.4">
      <c r="A589" s="1">
        <v>587</v>
      </c>
      <c r="B589" t="s">
        <v>608</v>
      </c>
      <c r="C589" t="s">
        <v>1802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2382</v>
      </c>
      <c r="O589">
        <v>0</v>
      </c>
      <c r="R589" t="s">
        <v>2383</v>
      </c>
      <c r="S589" t="s">
        <v>2384</v>
      </c>
      <c r="T589" t="s">
        <v>2591</v>
      </c>
      <c r="U589" t="s">
        <v>2591</v>
      </c>
      <c r="V589" t="s">
        <v>2596</v>
      </c>
    </row>
    <row r="590" spans="1:22" x14ac:dyDescent="0.4">
      <c r="A590" s="1">
        <v>588</v>
      </c>
      <c r="B590" t="s">
        <v>609</v>
      </c>
      <c r="C590" t="s">
        <v>1803</v>
      </c>
      <c r="D590">
        <v>2881</v>
      </c>
      <c r="E590">
        <v>4030.7591704215752</v>
      </c>
      <c r="F590">
        <v>987</v>
      </c>
      <c r="G590">
        <v>34.258937868795563</v>
      </c>
      <c r="H590">
        <v>24.486702337435119</v>
      </c>
      <c r="I590">
        <v>6152</v>
      </c>
      <c r="J590">
        <v>0</v>
      </c>
      <c r="K590">
        <v>6342</v>
      </c>
      <c r="L590">
        <v>6152</v>
      </c>
      <c r="M590">
        <v>982</v>
      </c>
      <c r="N590">
        <v>1.526263351366776</v>
      </c>
      <c r="O590">
        <v>140.28571428571431</v>
      </c>
      <c r="P590">
        <v>43.853360488798373</v>
      </c>
      <c r="Q590">
        <v>64.061089899340502</v>
      </c>
      <c r="R590">
        <v>45.207739307535647</v>
      </c>
      <c r="S590" t="s">
        <v>2410</v>
      </c>
      <c r="T590" t="s">
        <v>2593</v>
      </c>
      <c r="U590" t="s">
        <v>2594</v>
      </c>
      <c r="V590" t="s">
        <v>2594</v>
      </c>
    </row>
    <row r="591" spans="1:22" x14ac:dyDescent="0.4">
      <c r="A591" s="1">
        <v>589</v>
      </c>
      <c r="B591" t="s">
        <v>610</v>
      </c>
      <c r="C591" t="s">
        <v>1804</v>
      </c>
      <c r="D591">
        <v>12696.666999999999</v>
      </c>
      <c r="E591">
        <v>22394.91909590939</v>
      </c>
      <c r="F591">
        <v>15402</v>
      </c>
      <c r="G591">
        <v>121.3074265868358</v>
      </c>
      <c r="H591">
        <v>68.774528427804398</v>
      </c>
      <c r="I591">
        <v>1743</v>
      </c>
      <c r="J591">
        <v>67381</v>
      </c>
      <c r="K591">
        <v>96928</v>
      </c>
      <c r="L591">
        <v>69124</v>
      </c>
      <c r="M591">
        <v>15402</v>
      </c>
      <c r="N591">
        <v>3.0865929769143952</v>
      </c>
      <c r="O591">
        <v>2200.2857142857142</v>
      </c>
      <c r="P591">
        <v>31.415920010388259</v>
      </c>
      <c r="Q591">
        <v>163.32790329934619</v>
      </c>
      <c r="R591">
        <v>44.052460719387092</v>
      </c>
      <c r="S591" t="s">
        <v>2461</v>
      </c>
      <c r="T591" t="s">
        <v>2593</v>
      </c>
      <c r="U591" t="s">
        <v>2592</v>
      </c>
      <c r="V591" t="s">
        <v>2597</v>
      </c>
    </row>
    <row r="592" spans="1:22" x14ac:dyDescent="0.4">
      <c r="A592" s="1">
        <v>590</v>
      </c>
      <c r="B592" t="s">
        <v>611</v>
      </c>
      <c r="C592" t="s">
        <v>1805</v>
      </c>
      <c r="D592">
        <v>68</v>
      </c>
      <c r="E592">
        <v>50</v>
      </c>
      <c r="F592">
        <v>0</v>
      </c>
      <c r="G592">
        <v>0</v>
      </c>
      <c r="H592">
        <v>0</v>
      </c>
      <c r="I592">
        <v>43</v>
      </c>
      <c r="J592">
        <v>0</v>
      </c>
      <c r="K592">
        <v>43</v>
      </c>
      <c r="L592">
        <v>43</v>
      </c>
      <c r="M592">
        <v>0</v>
      </c>
      <c r="N592">
        <v>0.86</v>
      </c>
      <c r="O592">
        <v>0</v>
      </c>
      <c r="Q592">
        <v>18.97058823529412</v>
      </c>
      <c r="R592" t="s">
        <v>2383</v>
      </c>
      <c r="S592" t="s">
        <v>2384</v>
      </c>
      <c r="T592" t="s">
        <v>2591</v>
      </c>
      <c r="U592" t="s">
        <v>2593</v>
      </c>
      <c r="V592" t="s">
        <v>2596</v>
      </c>
    </row>
    <row r="593" spans="1:22" x14ac:dyDescent="0.4">
      <c r="A593" s="1">
        <v>591</v>
      </c>
      <c r="B593" t="s">
        <v>612</v>
      </c>
      <c r="C593" t="s">
        <v>1806</v>
      </c>
      <c r="D593">
        <v>85.332999999999998</v>
      </c>
      <c r="E593">
        <v>50</v>
      </c>
      <c r="F593">
        <v>0</v>
      </c>
      <c r="G593">
        <v>0</v>
      </c>
      <c r="H593">
        <v>0</v>
      </c>
      <c r="I593">
        <v>33</v>
      </c>
      <c r="J593">
        <v>0</v>
      </c>
      <c r="K593">
        <v>33</v>
      </c>
      <c r="L593">
        <v>33</v>
      </c>
      <c r="M593">
        <v>0</v>
      </c>
      <c r="N593">
        <v>0.66</v>
      </c>
      <c r="O593">
        <v>0</v>
      </c>
      <c r="Q593">
        <v>11.60160781878054</v>
      </c>
      <c r="R593" t="s">
        <v>2383</v>
      </c>
      <c r="S593" t="s">
        <v>2384</v>
      </c>
      <c r="T593" t="s">
        <v>2591</v>
      </c>
      <c r="U593" t="s">
        <v>2593</v>
      </c>
      <c r="V593" t="s">
        <v>2596</v>
      </c>
    </row>
    <row r="594" spans="1:22" x14ac:dyDescent="0.4">
      <c r="A594" s="1">
        <v>592</v>
      </c>
      <c r="B594" t="s">
        <v>613</v>
      </c>
      <c r="C594" t="s">
        <v>1807</v>
      </c>
      <c r="D594">
        <v>51.667000000000002</v>
      </c>
      <c r="E594">
        <v>50</v>
      </c>
      <c r="F594">
        <v>0</v>
      </c>
      <c r="G594">
        <v>0</v>
      </c>
      <c r="H594">
        <v>0</v>
      </c>
      <c r="I594">
        <v>54</v>
      </c>
      <c r="J594">
        <v>0</v>
      </c>
      <c r="K594">
        <v>54</v>
      </c>
      <c r="L594">
        <v>54</v>
      </c>
      <c r="M594">
        <v>0</v>
      </c>
      <c r="N594">
        <v>1.08</v>
      </c>
      <c r="O594">
        <v>0</v>
      </c>
      <c r="Q594">
        <v>31.354636421700501</v>
      </c>
      <c r="R594" t="s">
        <v>2383</v>
      </c>
      <c r="S594" t="s">
        <v>2384</v>
      </c>
      <c r="T594" t="s">
        <v>2591</v>
      </c>
      <c r="U594" t="s">
        <v>2593</v>
      </c>
      <c r="V594" t="s">
        <v>2596</v>
      </c>
    </row>
    <row r="595" spans="1:22" x14ac:dyDescent="0.4">
      <c r="A595" s="1">
        <v>593</v>
      </c>
      <c r="B595" t="s">
        <v>614</v>
      </c>
      <c r="C595" t="s">
        <v>1808</v>
      </c>
      <c r="D595">
        <v>68.667000000000002</v>
      </c>
      <c r="E595">
        <v>50</v>
      </c>
      <c r="F595">
        <v>0</v>
      </c>
      <c r="G595">
        <v>0</v>
      </c>
      <c r="H595">
        <v>0</v>
      </c>
      <c r="I595">
        <v>21</v>
      </c>
      <c r="J595">
        <v>0</v>
      </c>
      <c r="K595">
        <v>21</v>
      </c>
      <c r="L595">
        <v>21</v>
      </c>
      <c r="M595">
        <v>0</v>
      </c>
      <c r="N595">
        <v>0.42</v>
      </c>
      <c r="O595">
        <v>0</v>
      </c>
      <c r="Q595">
        <v>9.1747127441128917</v>
      </c>
      <c r="R595" t="s">
        <v>2383</v>
      </c>
      <c r="S595" t="s">
        <v>2384</v>
      </c>
      <c r="T595" t="s">
        <v>2591</v>
      </c>
      <c r="U595" t="s">
        <v>2593</v>
      </c>
      <c r="V595" t="s">
        <v>2596</v>
      </c>
    </row>
    <row r="596" spans="1:22" x14ac:dyDescent="0.4">
      <c r="A596" s="1">
        <v>594</v>
      </c>
      <c r="B596" t="s">
        <v>615</v>
      </c>
      <c r="C596" t="s">
        <v>1809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2382</v>
      </c>
      <c r="O596">
        <v>0</v>
      </c>
      <c r="R596" t="s">
        <v>2383</v>
      </c>
      <c r="S596" t="s">
        <v>2384</v>
      </c>
      <c r="T596" t="s">
        <v>2591</v>
      </c>
      <c r="U596" t="s">
        <v>2591</v>
      </c>
      <c r="V596" t="s">
        <v>2596</v>
      </c>
    </row>
    <row r="597" spans="1:22" x14ac:dyDescent="0.4">
      <c r="A597" s="1">
        <v>595</v>
      </c>
      <c r="B597" t="s">
        <v>616</v>
      </c>
      <c r="C597" t="s">
        <v>1810</v>
      </c>
      <c r="D597">
        <v>1700</v>
      </c>
      <c r="E597">
        <v>0</v>
      </c>
      <c r="F597">
        <v>0</v>
      </c>
      <c r="G597">
        <v>0</v>
      </c>
      <c r="H597">
        <v>0</v>
      </c>
      <c r="I597">
        <v>96879</v>
      </c>
      <c r="J597">
        <v>0</v>
      </c>
      <c r="K597">
        <v>96879</v>
      </c>
      <c r="L597">
        <v>96879</v>
      </c>
      <c r="M597">
        <v>0</v>
      </c>
      <c r="N597" t="s">
        <v>2382</v>
      </c>
      <c r="O597">
        <v>0</v>
      </c>
      <c r="Q597">
        <v>1709.629411764706</v>
      </c>
      <c r="R597" t="s">
        <v>2383</v>
      </c>
      <c r="S597" t="s">
        <v>2384</v>
      </c>
      <c r="T597" t="s">
        <v>2591</v>
      </c>
      <c r="U597" t="s">
        <v>2592</v>
      </c>
      <c r="V597" t="s">
        <v>2596</v>
      </c>
    </row>
    <row r="598" spans="1:22" x14ac:dyDescent="0.4">
      <c r="A598" s="1">
        <v>596</v>
      </c>
      <c r="B598" t="s">
        <v>617</v>
      </c>
      <c r="C598" t="s">
        <v>1811</v>
      </c>
      <c r="D598">
        <v>1700</v>
      </c>
      <c r="E598">
        <v>0</v>
      </c>
      <c r="F598">
        <v>0</v>
      </c>
      <c r="G598">
        <v>0</v>
      </c>
      <c r="H598">
        <v>0</v>
      </c>
      <c r="I598">
        <v>96880</v>
      </c>
      <c r="J598">
        <v>0</v>
      </c>
      <c r="K598">
        <v>96880</v>
      </c>
      <c r="L598">
        <v>96880</v>
      </c>
      <c r="M598">
        <v>0</v>
      </c>
      <c r="N598" t="s">
        <v>2382</v>
      </c>
      <c r="O598">
        <v>0</v>
      </c>
      <c r="Q598">
        <v>1709.6470588235291</v>
      </c>
      <c r="R598" t="s">
        <v>2383</v>
      </c>
      <c r="S598" t="s">
        <v>2384</v>
      </c>
      <c r="T598" t="s">
        <v>2591</v>
      </c>
      <c r="U598" t="s">
        <v>2592</v>
      </c>
      <c r="V598" t="s">
        <v>2596</v>
      </c>
    </row>
    <row r="599" spans="1:22" x14ac:dyDescent="0.4">
      <c r="A599" s="1">
        <v>597</v>
      </c>
      <c r="B599" t="s">
        <v>618</v>
      </c>
      <c r="C599" t="s">
        <v>1812</v>
      </c>
      <c r="D599">
        <v>82.332999999999998</v>
      </c>
      <c r="E599">
        <v>121.0015715918537</v>
      </c>
      <c r="F599">
        <v>0</v>
      </c>
      <c r="G599">
        <v>0</v>
      </c>
      <c r="H599">
        <v>0</v>
      </c>
      <c r="I599">
        <v>96</v>
      </c>
      <c r="J599">
        <v>0</v>
      </c>
      <c r="K599">
        <v>96</v>
      </c>
      <c r="L599">
        <v>96</v>
      </c>
      <c r="M599">
        <v>0</v>
      </c>
      <c r="N599">
        <v>0.79337812506943595</v>
      </c>
      <c r="O599">
        <v>0</v>
      </c>
      <c r="Q599">
        <v>34.979898704043343</v>
      </c>
      <c r="R599" t="s">
        <v>2383</v>
      </c>
      <c r="S599" t="s">
        <v>2384</v>
      </c>
      <c r="T599" t="s">
        <v>2591</v>
      </c>
      <c r="U599" t="s">
        <v>2593</v>
      </c>
      <c r="V599" t="s">
        <v>2596</v>
      </c>
    </row>
    <row r="600" spans="1:22" x14ac:dyDescent="0.4">
      <c r="A600" s="1">
        <v>598</v>
      </c>
      <c r="B600" t="s">
        <v>619</v>
      </c>
      <c r="C600" t="s">
        <v>1813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2382</v>
      </c>
      <c r="O600">
        <v>0</v>
      </c>
      <c r="R600" t="s">
        <v>2383</v>
      </c>
      <c r="S600" t="s">
        <v>2384</v>
      </c>
      <c r="T600" t="s">
        <v>2591</v>
      </c>
      <c r="U600" t="s">
        <v>2591</v>
      </c>
      <c r="V600" t="s">
        <v>2596</v>
      </c>
    </row>
    <row r="601" spans="1:22" x14ac:dyDescent="0.4">
      <c r="A601" s="1">
        <v>599</v>
      </c>
      <c r="B601" t="s">
        <v>620</v>
      </c>
      <c r="C601" t="s">
        <v>1814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2382</v>
      </c>
      <c r="O601">
        <v>0</v>
      </c>
      <c r="R601" t="s">
        <v>2383</v>
      </c>
      <c r="S601" t="s">
        <v>2384</v>
      </c>
      <c r="T601" t="s">
        <v>2591</v>
      </c>
      <c r="U601" t="s">
        <v>2591</v>
      </c>
      <c r="V601" t="s">
        <v>2596</v>
      </c>
    </row>
    <row r="602" spans="1:22" x14ac:dyDescent="0.4">
      <c r="A602" s="1">
        <v>600</v>
      </c>
      <c r="B602" t="s">
        <v>621</v>
      </c>
      <c r="C602" t="s">
        <v>1815</v>
      </c>
      <c r="D602">
        <v>0</v>
      </c>
      <c r="E602">
        <v>7598.5236041385424</v>
      </c>
      <c r="F602">
        <v>1421</v>
      </c>
      <c r="G602">
        <v>0</v>
      </c>
      <c r="H602">
        <v>18.701001326442562</v>
      </c>
      <c r="I602">
        <v>437</v>
      </c>
      <c r="J602">
        <v>26310</v>
      </c>
      <c r="K602">
        <v>26997</v>
      </c>
      <c r="L602">
        <v>26747</v>
      </c>
      <c r="M602">
        <v>1415</v>
      </c>
      <c r="N602">
        <v>3.5200259146964048</v>
      </c>
      <c r="O602">
        <v>202.14285714285711</v>
      </c>
      <c r="P602">
        <v>132.3173144876325</v>
      </c>
      <c r="R602">
        <v>133.5540636042403</v>
      </c>
      <c r="S602" t="s">
        <v>2462</v>
      </c>
      <c r="T602" t="s">
        <v>2592</v>
      </c>
      <c r="U602" t="s">
        <v>2591</v>
      </c>
      <c r="V602" t="s">
        <v>2594</v>
      </c>
    </row>
    <row r="603" spans="1:22" x14ac:dyDescent="0.4">
      <c r="A603" s="1">
        <v>601</v>
      </c>
      <c r="B603" t="s">
        <v>622</v>
      </c>
      <c r="C603" t="s">
        <v>1816</v>
      </c>
      <c r="D603">
        <v>0</v>
      </c>
      <c r="E603">
        <v>3688.2870541124398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6998</v>
      </c>
      <c r="L603">
        <v>0</v>
      </c>
      <c r="M603">
        <v>0</v>
      </c>
      <c r="N603">
        <v>0</v>
      </c>
      <c r="O603">
        <v>0</v>
      </c>
      <c r="R603" t="s">
        <v>2383</v>
      </c>
      <c r="S603" t="s">
        <v>2384</v>
      </c>
      <c r="T603" t="s">
        <v>2591</v>
      </c>
      <c r="U603" t="s">
        <v>2591</v>
      </c>
      <c r="V603" t="s">
        <v>2596</v>
      </c>
    </row>
    <row r="604" spans="1:22" x14ac:dyDescent="0.4">
      <c r="A604" s="1">
        <v>602</v>
      </c>
      <c r="B604" t="s">
        <v>623</v>
      </c>
      <c r="C604" t="s">
        <v>1817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19</v>
      </c>
      <c r="J604">
        <v>0</v>
      </c>
      <c r="K604">
        <v>19</v>
      </c>
      <c r="L604">
        <v>19</v>
      </c>
      <c r="M604">
        <v>0</v>
      </c>
      <c r="N604" t="s">
        <v>2382</v>
      </c>
      <c r="O604">
        <v>0</v>
      </c>
      <c r="R604" t="s">
        <v>2383</v>
      </c>
      <c r="S604" t="s">
        <v>2384</v>
      </c>
      <c r="T604" t="s">
        <v>2591</v>
      </c>
      <c r="U604" t="s">
        <v>2591</v>
      </c>
      <c r="V604" t="s">
        <v>2596</v>
      </c>
    </row>
    <row r="605" spans="1:22" x14ac:dyDescent="0.4">
      <c r="A605" s="1">
        <v>603</v>
      </c>
      <c r="B605" t="s">
        <v>624</v>
      </c>
      <c r="C605" t="s">
        <v>1818</v>
      </c>
      <c r="D605">
        <v>4.6669999999999998</v>
      </c>
      <c r="E605">
        <v>7.0266889340911618</v>
      </c>
      <c r="F605">
        <v>0</v>
      </c>
      <c r="G605">
        <v>0</v>
      </c>
      <c r="H605">
        <v>0</v>
      </c>
      <c r="I605">
        <v>67</v>
      </c>
      <c r="J605">
        <v>157</v>
      </c>
      <c r="K605">
        <v>258</v>
      </c>
      <c r="L605">
        <v>224</v>
      </c>
      <c r="M605">
        <v>0</v>
      </c>
      <c r="N605">
        <v>31.878456852305838</v>
      </c>
      <c r="O605">
        <v>0</v>
      </c>
      <c r="Q605">
        <v>1439.897150203557</v>
      </c>
      <c r="R605" t="s">
        <v>2383</v>
      </c>
      <c r="S605" t="s">
        <v>2384</v>
      </c>
      <c r="T605" t="s">
        <v>2591</v>
      </c>
      <c r="U605" t="s">
        <v>2592</v>
      </c>
      <c r="V605" t="s">
        <v>2596</v>
      </c>
    </row>
    <row r="606" spans="1:22" x14ac:dyDescent="0.4">
      <c r="A606" s="1">
        <v>604</v>
      </c>
      <c r="B606" t="s">
        <v>625</v>
      </c>
      <c r="C606" t="s">
        <v>1819</v>
      </c>
      <c r="D606">
        <v>1.667</v>
      </c>
      <c r="E606">
        <v>6.8626089845543712</v>
      </c>
      <c r="F606">
        <v>0</v>
      </c>
      <c r="G606">
        <v>0</v>
      </c>
      <c r="H606">
        <v>0</v>
      </c>
      <c r="I606">
        <v>347</v>
      </c>
      <c r="J606">
        <v>80</v>
      </c>
      <c r="K606">
        <v>464</v>
      </c>
      <c r="L606">
        <v>427</v>
      </c>
      <c r="M606">
        <v>0</v>
      </c>
      <c r="N606">
        <v>62.221234075997351</v>
      </c>
      <c r="O606">
        <v>0</v>
      </c>
      <c r="Q606">
        <v>7684.463107378524</v>
      </c>
      <c r="R606" t="s">
        <v>2383</v>
      </c>
      <c r="S606" t="s">
        <v>2384</v>
      </c>
      <c r="T606" t="s">
        <v>2591</v>
      </c>
      <c r="U606" t="s">
        <v>2592</v>
      </c>
      <c r="V606" t="s">
        <v>2596</v>
      </c>
    </row>
    <row r="607" spans="1:22" x14ac:dyDescent="0.4">
      <c r="A607" s="1">
        <v>605</v>
      </c>
      <c r="B607" t="s">
        <v>626</v>
      </c>
      <c r="C607" t="s">
        <v>1820</v>
      </c>
      <c r="D607">
        <v>2909.6669999999999</v>
      </c>
      <c r="E607">
        <v>106.7503727005965</v>
      </c>
      <c r="F607">
        <v>540</v>
      </c>
      <c r="G607">
        <v>18.558824772731729</v>
      </c>
      <c r="H607">
        <v>505.85303483158953</v>
      </c>
      <c r="I607">
        <v>1470</v>
      </c>
      <c r="J607">
        <v>1302</v>
      </c>
      <c r="K607">
        <v>2782</v>
      </c>
      <c r="L607">
        <v>2772</v>
      </c>
      <c r="M607">
        <v>532</v>
      </c>
      <c r="N607">
        <v>25.967122454688258</v>
      </c>
      <c r="O607">
        <v>76</v>
      </c>
      <c r="P607">
        <v>36.473684210526322</v>
      </c>
      <c r="Q607">
        <v>28.580590150006859</v>
      </c>
      <c r="R607">
        <v>36.60526315789474</v>
      </c>
      <c r="S607" t="s">
        <v>2463</v>
      </c>
      <c r="T607" t="s">
        <v>2593</v>
      </c>
      <c r="U607" t="s">
        <v>2593</v>
      </c>
      <c r="V607" t="s">
        <v>2597</v>
      </c>
    </row>
    <row r="608" spans="1:22" x14ac:dyDescent="0.4">
      <c r="A608" s="1">
        <v>606</v>
      </c>
      <c r="B608" t="s">
        <v>627</v>
      </c>
      <c r="C608" t="s">
        <v>1821</v>
      </c>
      <c r="D608">
        <v>1589</v>
      </c>
      <c r="E608">
        <v>21.519699302619241</v>
      </c>
      <c r="F608">
        <v>0</v>
      </c>
      <c r="G608">
        <v>0</v>
      </c>
      <c r="H608">
        <v>0</v>
      </c>
      <c r="I608">
        <v>0</v>
      </c>
      <c r="J608">
        <v>1814</v>
      </c>
      <c r="K608">
        <v>1814</v>
      </c>
      <c r="L608">
        <v>1814</v>
      </c>
      <c r="M608">
        <v>0</v>
      </c>
      <c r="N608">
        <v>84.294858143264634</v>
      </c>
      <c r="O608">
        <v>0</v>
      </c>
      <c r="Q608">
        <v>34.247954688483318</v>
      </c>
      <c r="R608" t="s">
        <v>2383</v>
      </c>
      <c r="S608" t="s">
        <v>2384</v>
      </c>
      <c r="T608" t="s">
        <v>2591</v>
      </c>
      <c r="U608" t="s">
        <v>2593</v>
      </c>
      <c r="V608" t="s">
        <v>2596</v>
      </c>
    </row>
    <row r="609" spans="1:22" x14ac:dyDescent="0.4">
      <c r="A609" s="1">
        <v>607</v>
      </c>
      <c r="B609" t="s">
        <v>628</v>
      </c>
      <c r="C609" t="s">
        <v>1822</v>
      </c>
      <c r="D609">
        <v>72</v>
      </c>
      <c r="E609">
        <v>0</v>
      </c>
      <c r="F609">
        <v>0</v>
      </c>
      <c r="G609">
        <v>0</v>
      </c>
      <c r="H609">
        <v>0</v>
      </c>
      <c r="I609">
        <v>906</v>
      </c>
      <c r="J609">
        <v>0</v>
      </c>
      <c r="K609">
        <v>906</v>
      </c>
      <c r="L609">
        <v>906</v>
      </c>
      <c r="M609">
        <v>0</v>
      </c>
      <c r="N609" t="s">
        <v>2382</v>
      </c>
      <c r="O609">
        <v>0</v>
      </c>
      <c r="Q609">
        <v>377.5</v>
      </c>
      <c r="R609" t="s">
        <v>2383</v>
      </c>
      <c r="S609" t="s">
        <v>2384</v>
      </c>
      <c r="T609" t="s">
        <v>2591</v>
      </c>
      <c r="U609" t="s">
        <v>2592</v>
      </c>
      <c r="V609" t="s">
        <v>2596</v>
      </c>
    </row>
    <row r="610" spans="1:22" x14ac:dyDescent="0.4">
      <c r="A610" s="1">
        <v>608</v>
      </c>
      <c r="B610" t="s">
        <v>629</v>
      </c>
      <c r="C610" t="s">
        <v>1823</v>
      </c>
      <c r="D610">
        <v>2835.6669999999999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896</v>
      </c>
      <c r="L610">
        <v>0</v>
      </c>
      <c r="M610">
        <v>0</v>
      </c>
      <c r="N610" t="s">
        <v>2382</v>
      </c>
      <c r="O610">
        <v>0</v>
      </c>
      <c r="Q610">
        <v>0</v>
      </c>
      <c r="R610" t="s">
        <v>2383</v>
      </c>
      <c r="S610" t="s">
        <v>2384</v>
      </c>
      <c r="T610" t="s">
        <v>2591</v>
      </c>
      <c r="U610" t="s">
        <v>2593</v>
      </c>
      <c r="V610" t="s">
        <v>2596</v>
      </c>
    </row>
    <row r="611" spans="1:22" x14ac:dyDescent="0.4">
      <c r="A611" s="1">
        <v>609</v>
      </c>
      <c r="B611" t="s">
        <v>630</v>
      </c>
      <c r="C611" t="s">
        <v>1824</v>
      </c>
      <c r="D611">
        <v>778.66700000000003</v>
      </c>
      <c r="E611">
        <v>50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4249</v>
      </c>
      <c r="L611">
        <v>0</v>
      </c>
      <c r="M611">
        <v>0</v>
      </c>
      <c r="N611">
        <v>0</v>
      </c>
      <c r="O611">
        <v>0</v>
      </c>
      <c r="Q611">
        <v>0</v>
      </c>
      <c r="R611" t="s">
        <v>2383</v>
      </c>
      <c r="S611" t="s">
        <v>2384</v>
      </c>
      <c r="T611" t="s">
        <v>2591</v>
      </c>
      <c r="U611" t="s">
        <v>2593</v>
      </c>
      <c r="V611" t="s">
        <v>2596</v>
      </c>
    </row>
    <row r="612" spans="1:22" x14ac:dyDescent="0.4">
      <c r="A612" s="1">
        <v>610</v>
      </c>
      <c r="B612" t="s">
        <v>631</v>
      </c>
      <c r="C612" t="s">
        <v>1825</v>
      </c>
      <c r="D612">
        <v>117.333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193</v>
      </c>
      <c r="L612">
        <v>0</v>
      </c>
      <c r="M612">
        <v>0</v>
      </c>
      <c r="N612" t="s">
        <v>2382</v>
      </c>
      <c r="O612">
        <v>0</v>
      </c>
      <c r="Q612">
        <v>0</v>
      </c>
      <c r="R612" t="s">
        <v>2383</v>
      </c>
      <c r="S612" t="s">
        <v>2384</v>
      </c>
      <c r="T612" t="s">
        <v>2591</v>
      </c>
      <c r="U612" t="s">
        <v>2593</v>
      </c>
      <c r="V612" t="s">
        <v>2596</v>
      </c>
    </row>
    <row r="613" spans="1:22" x14ac:dyDescent="0.4">
      <c r="A613" s="1">
        <v>611</v>
      </c>
      <c r="B613" t="s">
        <v>632</v>
      </c>
      <c r="C613" t="s">
        <v>1826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31</v>
      </c>
      <c r="L613">
        <v>0</v>
      </c>
      <c r="M613">
        <v>0</v>
      </c>
      <c r="N613" t="s">
        <v>2382</v>
      </c>
      <c r="O613">
        <v>0</v>
      </c>
      <c r="R613" t="s">
        <v>2383</v>
      </c>
      <c r="S613" t="s">
        <v>2384</v>
      </c>
      <c r="T613" t="s">
        <v>2591</v>
      </c>
      <c r="U613" t="s">
        <v>2591</v>
      </c>
      <c r="V613" t="s">
        <v>2596</v>
      </c>
    </row>
    <row r="614" spans="1:22" x14ac:dyDescent="0.4">
      <c r="A614" s="1">
        <v>612</v>
      </c>
      <c r="B614" t="s">
        <v>633</v>
      </c>
      <c r="C614" t="s">
        <v>1827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2382</v>
      </c>
      <c r="O614">
        <v>0</v>
      </c>
      <c r="R614" t="s">
        <v>2383</v>
      </c>
      <c r="S614" t="s">
        <v>2384</v>
      </c>
      <c r="T614" t="s">
        <v>2591</v>
      </c>
      <c r="U614" t="s">
        <v>2591</v>
      </c>
      <c r="V614" t="s">
        <v>2596</v>
      </c>
    </row>
    <row r="615" spans="1:22" x14ac:dyDescent="0.4">
      <c r="A615" s="1">
        <v>613</v>
      </c>
      <c r="B615" t="s">
        <v>634</v>
      </c>
      <c r="C615" t="s">
        <v>1828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2382</v>
      </c>
      <c r="O615">
        <v>0</v>
      </c>
      <c r="Q615">
        <v>0</v>
      </c>
      <c r="R615" t="s">
        <v>2383</v>
      </c>
      <c r="S615" t="s">
        <v>2384</v>
      </c>
      <c r="T615" t="s">
        <v>2591</v>
      </c>
      <c r="U615" t="s">
        <v>2593</v>
      </c>
      <c r="V615" t="s">
        <v>2596</v>
      </c>
    </row>
    <row r="616" spans="1:22" x14ac:dyDescent="0.4">
      <c r="A616" s="1">
        <v>614</v>
      </c>
      <c r="B616" t="s">
        <v>635</v>
      </c>
      <c r="C616" t="s">
        <v>1829</v>
      </c>
      <c r="D616">
        <v>1333.3330000000001</v>
      </c>
      <c r="E616">
        <v>0</v>
      </c>
      <c r="F616">
        <v>0</v>
      </c>
      <c r="G616">
        <v>0</v>
      </c>
      <c r="H616">
        <v>0</v>
      </c>
      <c r="I616">
        <v>1644</v>
      </c>
      <c r="J616">
        <v>0</v>
      </c>
      <c r="K616">
        <v>1644</v>
      </c>
      <c r="L616">
        <v>1644</v>
      </c>
      <c r="M616">
        <v>0</v>
      </c>
      <c r="N616" t="s">
        <v>2382</v>
      </c>
      <c r="O616">
        <v>0</v>
      </c>
      <c r="Q616">
        <v>36.990009247502307</v>
      </c>
      <c r="R616" t="s">
        <v>2383</v>
      </c>
      <c r="S616" t="s">
        <v>2384</v>
      </c>
      <c r="T616" t="s">
        <v>2591</v>
      </c>
      <c r="U616" t="s">
        <v>2593</v>
      </c>
      <c r="V616" t="s">
        <v>2596</v>
      </c>
    </row>
    <row r="617" spans="1:22" x14ac:dyDescent="0.4">
      <c r="A617" s="1">
        <v>615</v>
      </c>
      <c r="B617" t="s">
        <v>636</v>
      </c>
      <c r="C617" t="s">
        <v>1830</v>
      </c>
      <c r="D617">
        <v>658.66700000000003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2382</v>
      </c>
      <c r="O617">
        <v>0</v>
      </c>
      <c r="Q617">
        <v>0</v>
      </c>
      <c r="R617" t="s">
        <v>2383</v>
      </c>
      <c r="S617" t="s">
        <v>2384</v>
      </c>
      <c r="T617" t="s">
        <v>2591</v>
      </c>
      <c r="U617" t="s">
        <v>2593</v>
      </c>
      <c r="V617" t="s">
        <v>2596</v>
      </c>
    </row>
    <row r="618" spans="1:22" x14ac:dyDescent="0.4">
      <c r="A618" s="1">
        <v>616</v>
      </c>
      <c r="B618" t="s">
        <v>637</v>
      </c>
      <c r="C618" t="s">
        <v>1831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2382</v>
      </c>
      <c r="O618">
        <v>0</v>
      </c>
      <c r="R618" t="s">
        <v>2383</v>
      </c>
      <c r="S618" t="s">
        <v>2384</v>
      </c>
      <c r="T618" t="s">
        <v>2591</v>
      </c>
      <c r="U618" t="s">
        <v>2591</v>
      </c>
      <c r="V618" t="s">
        <v>2596</v>
      </c>
    </row>
    <row r="619" spans="1:22" x14ac:dyDescent="0.4">
      <c r="A619" s="1">
        <v>617</v>
      </c>
      <c r="B619" t="s">
        <v>638</v>
      </c>
      <c r="C619" t="s">
        <v>1832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2382</v>
      </c>
      <c r="O619">
        <v>0</v>
      </c>
      <c r="R619" t="s">
        <v>2383</v>
      </c>
      <c r="S619" t="s">
        <v>2384</v>
      </c>
      <c r="T619" t="s">
        <v>2591</v>
      </c>
      <c r="U619" t="s">
        <v>2591</v>
      </c>
      <c r="V619" t="s">
        <v>2596</v>
      </c>
    </row>
    <row r="620" spans="1:22" x14ac:dyDescent="0.4">
      <c r="A620" s="1">
        <v>618</v>
      </c>
      <c r="B620" t="s">
        <v>639</v>
      </c>
      <c r="C620" t="s">
        <v>1833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0</v>
      </c>
      <c r="K620">
        <v>7</v>
      </c>
      <c r="L620">
        <v>7</v>
      </c>
      <c r="M620">
        <v>0</v>
      </c>
      <c r="N620" t="s">
        <v>2382</v>
      </c>
      <c r="O620">
        <v>0</v>
      </c>
      <c r="R620" t="s">
        <v>2383</v>
      </c>
      <c r="S620" t="s">
        <v>2384</v>
      </c>
      <c r="T620" t="s">
        <v>2591</v>
      </c>
      <c r="U620" t="s">
        <v>2591</v>
      </c>
      <c r="V620" t="s">
        <v>2596</v>
      </c>
    </row>
    <row r="621" spans="1:22" x14ac:dyDescent="0.4">
      <c r="A621" s="1">
        <v>619</v>
      </c>
      <c r="B621" t="s">
        <v>640</v>
      </c>
      <c r="C621" t="s">
        <v>1834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6</v>
      </c>
      <c r="J621">
        <v>0</v>
      </c>
      <c r="K621">
        <v>6</v>
      </c>
      <c r="L621">
        <v>6</v>
      </c>
      <c r="M621">
        <v>0</v>
      </c>
      <c r="N621" t="s">
        <v>2382</v>
      </c>
      <c r="O621">
        <v>0</v>
      </c>
      <c r="R621" t="s">
        <v>2383</v>
      </c>
      <c r="S621" t="s">
        <v>2384</v>
      </c>
      <c r="T621" t="s">
        <v>2591</v>
      </c>
      <c r="U621" t="s">
        <v>2591</v>
      </c>
      <c r="V621" t="s">
        <v>2596</v>
      </c>
    </row>
    <row r="622" spans="1:22" x14ac:dyDescent="0.4">
      <c r="A622" s="1">
        <v>620</v>
      </c>
      <c r="B622" t="s">
        <v>641</v>
      </c>
      <c r="C622" t="s">
        <v>1835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33</v>
      </c>
      <c r="J622">
        <v>0</v>
      </c>
      <c r="K622">
        <v>1315</v>
      </c>
      <c r="L622">
        <v>33</v>
      </c>
      <c r="M622">
        <v>0</v>
      </c>
      <c r="N622" t="s">
        <v>2382</v>
      </c>
      <c r="O622">
        <v>0</v>
      </c>
      <c r="R622" t="s">
        <v>2383</v>
      </c>
      <c r="S622" t="s">
        <v>2384</v>
      </c>
      <c r="T622" t="s">
        <v>2591</v>
      </c>
      <c r="U622" t="s">
        <v>2591</v>
      </c>
      <c r="V622" t="s">
        <v>2596</v>
      </c>
    </row>
    <row r="623" spans="1:22" x14ac:dyDescent="0.4">
      <c r="A623" s="1">
        <v>621</v>
      </c>
      <c r="B623" t="s">
        <v>642</v>
      </c>
      <c r="C623" t="s">
        <v>1836</v>
      </c>
      <c r="D623">
        <v>834.33299999999997</v>
      </c>
      <c r="E623">
        <v>0</v>
      </c>
      <c r="F623">
        <v>0</v>
      </c>
      <c r="G623">
        <v>0</v>
      </c>
      <c r="H623">
        <v>0</v>
      </c>
      <c r="I623">
        <v>25</v>
      </c>
      <c r="J623">
        <v>0</v>
      </c>
      <c r="K623">
        <v>25</v>
      </c>
      <c r="L623">
        <v>25</v>
      </c>
      <c r="M623">
        <v>0</v>
      </c>
      <c r="N623" t="s">
        <v>2382</v>
      </c>
      <c r="O623">
        <v>0</v>
      </c>
      <c r="Q623">
        <v>0.89892165358436016</v>
      </c>
      <c r="R623" t="s">
        <v>2383</v>
      </c>
      <c r="S623" t="s">
        <v>2384</v>
      </c>
      <c r="T623" t="s">
        <v>2591</v>
      </c>
      <c r="U623" t="s">
        <v>2593</v>
      </c>
      <c r="V623" t="s">
        <v>2596</v>
      </c>
    </row>
    <row r="624" spans="1:22" x14ac:dyDescent="0.4">
      <c r="A624" s="1">
        <v>622</v>
      </c>
      <c r="B624" t="s">
        <v>643</v>
      </c>
      <c r="C624" t="s">
        <v>1837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195</v>
      </c>
      <c r="L624">
        <v>0</v>
      </c>
      <c r="M624">
        <v>0</v>
      </c>
      <c r="N624" t="s">
        <v>2382</v>
      </c>
      <c r="O624">
        <v>0</v>
      </c>
      <c r="R624" t="s">
        <v>2383</v>
      </c>
      <c r="S624" t="s">
        <v>2384</v>
      </c>
      <c r="T624" t="s">
        <v>2591</v>
      </c>
      <c r="U624" t="s">
        <v>2591</v>
      </c>
      <c r="V624" t="s">
        <v>2596</v>
      </c>
    </row>
    <row r="625" spans="1:22" x14ac:dyDescent="0.4">
      <c r="A625" s="1">
        <v>623</v>
      </c>
      <c r="B625" t="s">
        <v>644</v>
      </c>
      <c r="C625" t="s">
        <v>1838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27</v>
      </c>
      <c r="J625">
        <v>0</v>
      </c>
      <c r="K625">
        <v>27</v>
      </c>
      <c r="L625">
        <v>27</v>
      </c>
      <c r="M625">
        <v>0</v>
      </c>
      <c r="N625" t="s">
        <v>2382</v>
      </c>
      <c r="O625">
        <v>0</v>
      </c>
      <c r="R625" t="s">
        <v>2383</v>
      </c>
      <c r="S625" t="s">
        <v>2384</v>
      </c>
      <c r="T625" t="s">
        <v>2591</v>
      </c>
      <c r="U625" t="s">
        <v>2591</v>
      </c>
      <c r="V625" t="s">
        <v>2596</v>
      </c>
    </row>
    <row r="626" spans="1:22" x14ac:dyDescent="0.4">
      <c r="A626" s="1">
        <v>624</v>
      </c>
      <c r="B626" t="s">
        <v>645</v>
      </c>
      <c r="C626" t="s">
        <v>1839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2382</v>
      </c>
      <c r="O626">
        <v>0</v>
      </c>
      <c r="R626" t="s">
        <v>2383</v>
      </c>
      <c r="S626" t="s">
        <v>2384</v>
      </c>
      <c r="T626" t="s">
        <v>2591</v>
      </c>
      <c r="U626" t="s">
        <v>2591</v>
      </c>
      <c r="V626" t="s">
        <v>2596</v>
      </c>
    </row>
    <row r="627" spans="1:22" x14ac:dyDescent="0.4">
      <c r="A627" s="1">
        <v>625</v>
      </c>
      <c r="B627" t="s">
        <v>646</v>
      </c>
      <c r="C627" t="s">
        <v>1840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2382</v>
      </c>
      <c r="O627">
        <v>0</v>
      </c>
      <c r="R627" t="s">
        <v>2383</v>
      </c>
      <c r="S627" t="s">
        <v>2384</v>
      </c>
      <c r="T627" t="s">
        <v>2591</v>
      </c>
      <c r="U627" t="s">
        <v>2591</v>
      </c>
      <c r="V627" t="s">
        <v>2596</v>
      </c>
    </row>
    <row r="628" spans="1:22" x14ac:dyDescent="0.4">
      <c r="A628" s="1">
        <v>626</v>
      </c>
      <c r="B628" t="s">
        <v>647</v>
      </c>
      <c r="C628" t="s">
        <v>1841</v>
      </c>
      <c r="D628">
        <v>1240</v>
      </c>
      <c r="E628">
        <v>1737.9726268243201</v>
      </c>
      <c r="F628">
        <v>311</v>
      </c>
      <c r="G628">
        <v>25.08064516129032</v>
      </c>
      <c r="H628">
        <v>17.89441301893628</v>
      </c>
      <c r="I628">
        <v>21824</v>
      </c>
      <c r="J628">
        <v>26204</v>
      </c>
      <c r="K628">
        <v>48451</v>
      </c>
      <c r="L628">
        <v>48028</v>
      </c>
      <c r="M628">
        <v>310</v>
      </c>
      <c r="N628">
        <v>27.63449737856822</v>
      </c>
      <c r="O628">
        <v>44.285714285714278</v>
      </c>
      <c r="P628">
        <v>1084.5032258064521</v>
      </c>
      <c r="Q628">
        <v>1161.9677419354839</v>
      </c>
      <c r="R628">
        <v>1094.0548387096769</v>
      </c>
      <c r="S628" t="s">
        <v>2464</v>
      </c>
      <c r="T628" t="s">
        <v>2592</v>
      </c>
      <c r="U628" t="s">
        <v>2592</v>
      </c>
      <c r="V628" t="s">
        <v>2594</v>
      </c>
    </row>
    <row r="629" spans="1:22" x14ac:dyDescent="0.4">
      <c r="A629" s="1">
        <v>627</v>
      </c>
      <c r="B629" t="s">
        <v>648</v>
      </c>
      <c r="C629" t="s">
        <v>1842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2382</v>
      </c>
      <c r="O629">
        <v>0</v>
      </c>
      <c r="R629" t="s">
        <v>2383</v>
      </c>
      <c r="S629" t="s">
        <v>2384</v>
      </c>
      <c r="T629" t="s">
        <v>2591</v>
      </c>
      <c r="U629" t="s">
        <v>2591</v>
      </c>
      <c r="V629" t="s">
        <v>2596</v>
      </c>
    </row>
    <row r="630" spans="1:22" x14ac:dyDescent="0.4">
      <c r="A630" s="1">
        <v>628</v>
      </c>
      <c r="B630" t="s">
        <v>649</v>
      </c>
      <c r="C630" t="s">
        <v>1843</v>
      </c>
      <c r="D630">
        <v>286.66699999999997</v>
      </c>
      <c r="E630">
        <v>12.68901150922443</v>
      </c>
      <c r="F630">
        <v>7</v>
      </c>
      <c r="G630">
        <v>2.4418576257469469</v>
      </c>
      <c r="H630">
        <v>55.165841680506517</v>
      </c>
      <c r="I630">
        <v>0</v>
      </c>
      <c r="J630">
        <v>30520</v>
      </c>
      <c r="K630">
        <v>30583</v>
      </c>
      <c r="L630">
        <v>30520</v>
      </c>
      <c r="M630">
        <v>7</v>
      </c>
      <c r="N630">
        <v>2405.230697270084</v>
      </c>
      <c r="O630">
        <v>1</v>
      </c>
      <c r="P630">
        <v>30520</v>
      </c>
      <c r="Q630">
        <v>3193.949774477006</v>
      </c>
      <c r="R630">
        <v>30583</v>
      </c>
      <c r="S630" t="s">
        <v>2465</v>
      </c>
      <c r="T630" t="s">
        <v>2592</v>
      </c>
      <c r="U630" t="s">
        <v>2592</v>
      </c>
      <c r="V630" t="s">
        <v>2594</v>
      </c>
    </row>
    <row r="631" spans="1:22" x14ac:dyDescent="0.4">
      <c r="A631" s="1">
        <v>629</v>
      </c>
      <c r="B631" t="s">
        <v>650</v>
      </c>
      <c r="C631" t="s">
        <v>1844</v>
      </c>
      <c r="D631">
        <v>10663.666999999999</v>
      </c>
      <c r="E631">
        <v>331.54687115156639</v>
      </c>
      <c r="F631">
        <v>3861</v>
      </c>
      <c r="G631">
        <v>36.207057103339778</v>
      </c>
      <c r="H631">
        <v>1164.5412265811869</v>
      </c>
      <c r="I631">
        <v>34729</v>
      </c>
      <c r="J631">
        <v>108494</v>
      </c>
      <c r="K631">
        <v>146876</v>
      </c>
      <c r="L631">
        <v>143223</v>
      </c>
      <c r="M631">
        <v>3859</v>
      </c>
      <c r="N631">
        <v>431.98417014928089</v>
      </c>
      <c r="O631">
        <v>551.28571428571433</v>
      </c>
      <c r="P631">
        <v>259.79813423166621</v>
      </c>
      <c r="Q631">
        <v>402.9279984080523</v>
      </c>
      <c r="R631">
        <v>266.42446229593162</v>
      </c>
      <c r="S631" t="s">
        <v>2466</v>
      </c>
      <c r="T631" t="s">
        <v>2592</v>
      </c>
      <c r="U631" t="s">
        <v>2592</v>
      </c>
      <c r="V631" t="s">
        <v>2594</v>
      </c>
    </row>
    <row r="632" spans="1:22" x14ac:dyDescent="0.4">
      <c r="A632" s="1">
        <v>630</v>
      </c>
      <c r="B632" t="s">
        <v>651</v>
      </c>
      <c r="C632" t="s">
        <v>1845</v>
      </c>
      <c r="D632">
        <v>731.33299999999997</v>
      </c>
      <c r="E632">
        <v>189.15545510524649</v>
      </c>
      <c r="F632">
        <v>258</v>
      </c>
      <c r="G632">
        <v>35.278047072947622</v>
      </c>
      <c r="H632">
        <v>136.39574912415199</v>
      </c>
      <c r="I632">
        <v>6087</v>
      </c>
      <c r="J632">
        <v>0</v>
      </c>
      <c r="K632">
        <v>6319</v>
      </c>
      <c r="L632">
        <v>6087</v>
      </c>
      <c r="M632">
        <v>258</v>
      </c>
      <c r="N632">
        <v>32.17988081080285</v>
      </c>
      <c r="O632">
        <v>36.857142857142847</v>
      </c>
      <c r="P632">
        <v>165.1511627906977</v>
      </c>
      <c r="Q632">
        <v>249.69473550352569</v>
      </c>
      <c r="R632">
        <v>171.44573643410851</v>
      </c>
      <c r="S632" t="s">
        <v>2467</v>
      </c>
      <c r="T632" t="s">
        <v>2592</v>
      </c>
      <c r="U632" t="s">
        <v>2592</v>
      </c>
      <c r="V632" t="s">
        <v>2594</v>
      </c>
    </row>
    <row r="633" spans="1:22" x14ac:dyDescent="0.4">
      <c r="A633" s="1">
        <v>631</v>
      </c>
      <c r="B633" t="s">
        <v>652</v>
      </c>
      <c r="C633" t="s">
        <v>1846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440</v>
      </c>
      <c r="J633">
        <v>0</v>
      </c>
      <c r="K633">
        <v>440</v>
      </c>
      <c r="L633">
        <v>440</v>
      </c>
      <c r="M633">
        <v>0</v>
      </c>
      <c r="N633" t="s">
        <v>2382</v>
      </c>
      <c r="O633">
        <v>0</v>
      </c>
      <c r="R633" t="s">
        <v>2383</v>
      </c>
      <c r="S633" t="s">
        <v>2384</v>
      </c>
      <c r="T633" t="s">
        <v>2591</v>
      </c>
      <c r="U633" t="s">
        <v>2591</v>
      </c>
      <c r="V633" t="s">
        <v>2596</v>
      </c>
    </row>
    <row r="634" spans="1:22" x14ac:dyDescent="0.4">
      <c r="A634" s="1">
        <v>632</v>
      </c>
      <c r="B634" t="s">
        <v>653</v>
      </c>
      <c r="C634" t="s">
        <v>1847</v>
      </c>
      <c r="D634">
        <v>201.333</v>
      </c>
      <c r="E634">
        <v>0</v>
      </c>
      <c r="F634">
        <v>160</v>
      </c>
      <c r="G634">
        <v>79.470330248891145</v>
      </c>
      <c r="H634">
        <v>0</v>
      </c>
      <c r="I634">
        <v>2240</v>
      </c>
      <c r="J634">
        <v>0</v>
      </c>
      <c r="K634">
        <v>2486</v>
      </c>
      <c r="L634">
        <v>2240</v>
      </c>
      <c r="M634">
        <v>160</v>
      </c>
      <c r="N634" t="s">
        <v>2382</v>
      </c>
      <c r="O634">
        <v>22.857142857142861</v>
      </c>
      <c r="P634">
        <v>98</v>
      </c>
      <c r="Q634">
        <v>333.77538704534282</v>
      </c>
      <c r="R634">
        <v>108.7625</v>
      </c>
      <c r="S634" t="s">
        <v>2468</v>
      </c>
      <c r="T634" t="s">
        <v>2592</v>
      </c>
      <c r="U634" t="s">
        <v>2592</v>
      </c>
      <c r="V634" t="s">
        <v>2594</v>
      </c>
    </row>
    <row r="635" spans="1:22" x14ac:dyDescent="0.4">
      <c r="A635" s="1">
        <v>633</v>
      </c>
      <c r="B635" t="s">
        <v>654</v>
      </c>
      <c r="C635" t="s">
        <v>1848</v>
      </c>
      <c r="D635">
        <v>12466.333000000001</v>
      </c>
      <c r="E635">
        <v>55629.862611728167</v>
      </c>
      <c r="F635">
        <v>2364</v>
      </c>
      <c r="G635">
        <v>18.963074386028349</v>
      </c>
      <c r="H635">
        <v>4.2495161573554006</v>
      </c>
      <c r="I635">
        <v>6211</v>
      </c>
      <c r="J635">
        <v>33631</v>
      </c>
      <c r="K635">
        <v>41580</v>
      </c>
      <c r="L635">
        <v>39842</v>
      </c>
      <c r="M635">
        <v>2333</v>
      </c>
      <c r="N635">
        <v>0.7161980657417677</v>
      </c>
      <c r="O635">
        <v>333.28571428571428</v>
      </c>
      <c r="P635">
        <v>119.5430775825118</v>
      </c>
      <c r="Q635">
        <v>95.879036762454518</v>
      </c>
      <c r="R635">
        <v>124.757822546078</v>
      </c>
      <c r="S635" t="s">
        <v>2469</v>
      </c>
      <c r="T635" t="s">
        <v>2592</v>
      </c>
      <c r="U635" t="s">
        <v>2592</v>
      </c>
      <c r="V635" t="s">
        <v>2594</v>
      </c>
    </row>
    <row r="636" spans="1:22" x14ac:dyDescent="0.4">
      <c r="A636" s="1">
        <v>634</v>
      </c>
      <c r="B636" t="s">
        <v>655</v>
      </c>
      <c r="C636" t="s">
        <v>1849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2382</v>
      </c>
      <c r="O636">
        <v>0</v>
      </c>
      <c r="R636" t="s">
        <v>2383</v>
      </c>
      <c r="S636" t="s">
        <v>2384</v>
      </c>
      <c r="T636" t="s">
        <v>2591</v>
      </c>
      <c r="U636" t="s">
        <v>2591</v>
      </c>
      <c r="V636" t="s">
        <v>2596</v>
      </c>
    </row>
    <row r="637" spans="1:22" x14ac:dyDescent="0.4">
      <c r="A637" s="1">
        <v>635</v>
      </c>
      <c r="B637" t="s">
        <v>656</v>
      </c>
      <c r="C637" t="s">
        <v>1850</v>
      </c>
      <c r="D637">
        <v>4325.6670000000004</v>
      </c>
      <c r="E637">
        <v>6090.5994397207414</v>
      </c>
      <c r="F637">
        <v>3</v>
      </c>
      <c r="G637">
        <v>6.9353466182209583E-2</v>
      </c>
      <c r="H637">
        <v>4.9256235444331768E-2</v>
      </c>
      <c r="I637">
        <v>108</v>
      </c>
      <c r="J637">
        <v>10174</v>
      </c>
      <c r="K637">
        <v>10479</v>
      </c>
      <c r="L637">
        <v>10282</v>
      </c>
      <c r="M637">
        <v>3</v>
      </c>
      <c r="N637">
        <v>1.688175376128731</v>
      </c>
      <c r="O637">
        <v>0.42857142857142849</v>
      </c>
      <c r="P637">
        <v>23991.333333333339</v>
      </c>
      <c r="Q637">
        <v>71.309233928547897</v>
      </c>
      <c r="R637">
        <v>24451</v>
      </c>
      <c r="S637" t="s">
        <v>2470</v>
      </c>
      <c r="T637" t="s">
        <v>2592</v>
      </c>
      <c r="U637" t="s">
        <v>2594</v>
      </c>
      <c r="V637" t="s">
        <v>2594</v>
      </c>
    </row>
    <row r="638" spans="1:22" x14ac:dyDescent="0.4">
      <c r="A638" s="1">
        <v>636</v>
      </c>
      <c r="B638" t="s">
        <v>657</v>
      </c>
      <c r="C638" t="s">
        <v>1851</v>
      </c>
      <c r="D638">
        <v>2688.3330000000001</v>
      </c>
      <c r="E638">
        <v>6671.8760435479599</v>
      </c>
      <c r="F638">
        <v>875</v>
      </c>
      <c r="G638">
        <v>32.548051152889172</v>
      </c>
      <c r="H638">
        <v>13.114752047082311</v>
      </c>
      <c r="I638">
        <v>5241</v>
      </c>
      <c r="J638">
        <v>32420</v>
      </c>
      <c r="K638">
        <v>39639</v>
      </c>
      <c r="L638">
        <v>37661</v>
      </c>
      <c r="M638">
        <v>863</v>
      </c>
      <c r="N638">
        <v>5.6447391639447622</v>
      </c>
      <c r="O638">
        <v>123.28571428571431</v>
      </c>
      <c r="P638">
        <v>305.47740440324452</v>
      </c>
      <c r="Q638">
        <v>420.27159581792881</v>
      </c>
      <c r="R638">
        <v>321.5214368482039</v>
      </c>
      <c r="S638" t="s">
        <v>2471</v>
      </c>
      <c r="T638" t="s">
        <v>2592</v>
      </c>
      <c r="U638" t="s">
        <v>2592</v>
      </c>
      <c r="V638" t="s">
        <v>2594</v>
      </c>
    </row>
    <row r="639" spans="1:22" x14ac:dyDescent="0.4">
      <c r="A639" s="1">
        <v>637</v>
      </c>
      <c r="B639" t="s">
        <v>658</v>
      </c>
      <c r="C639" t="s">
        <v>1852</v>
      </c>
      <c r="D639">
        <v>35920.332999999999</v>
      </c>
      <c r="E639">
        <v>59405.45297705003</v>
      </c>
      <c r="F639">
        <v>13360</v>
      </c>
      <c r="G639">
        <v>37.193419114460887</v>
      </c>
      <c r="H639">
        <v>22.48951793223652</v>
      </c>
      <c r="I639">
        <v>10052</v>
      </c>
      <c r="J639">
        <v>124044</v>
      </c>
      <c r="K639">
        <v>158018</v>
      </c>
      <c r="L639">
        <v>134096</v>
      </c>
      <c r="M639">
        <v>13344</v>
      </c>
      <c r="N639">
        <v>2.2573011950907098</v>
      </c>
      <c r="O639">
        <v>1906.285714285714</v>
      </c>
      <c r="P639">
        <v>70.344124700239817</v>
      </c>
      <c r="Q639">
        <v>111.9945074005856</v>
      </c>
      <c r="R639">
        <v>82.893135491606714</v>
      </c>
      <c r="S639" t="s">
        <v>2472</v>
      </c>
      <c r="T639" t="s">
        <v>2594</v>
      </c>
      <c r="U639" t="s">
        <v>2592</v>
      </c>
      <c r="V639" t="s">
        <v>2594</v>
      </c>
    </row>
    <row r="640" spans="1:22" x14ac:dyDescent="0.4">
      <c r="A640" s="1">
        <v>638</v>
      </c>
      <c r="B640" t="s">
        <v>659</v>
      </c>
      <c r="C640" t="s">
        <v>1853</v>
      </c>
      <c r="D640">
        <v>8331.6669999999995</v>
      </c>
      <c r="E640">
        <v>14335.86081031361</v>
      </c>
      <c r="F640">
        <v>731</v>
      </c>
      <c r="G640">
        <v>8.7737543999298104</v>
      </c>
      <c r="H640">
        <v>5.0991008469759871</v>
      </c>
      <c r="I640">
        <v>27328</v>
      </c>
      <c r="J640">
        <v>3715</v>
      </c>
      <c r="K640">
        <v>35524</v>
      </c>
      <c r="L640">
        <v>31043</v>
      </c>
      <c r="M640">
        <v>726</v>
      </c>
      <c r="N640">
        <v>2.1654088589969298</v>
      </c>
      <c r="O640">
        <v>103.71428571428569</v>
      </c>
      <c r="P640">
        <v>299.31267217630858</v>
      </c>
      <c r="Q640">
        <v>111.7771509591058</v>
      </c>
      <c r="R640">
        <v>342.51790633608817</v>
      </c>
      <c r="S640" t="s">
        <v>2473</v>
      </c>
      <c r="T640" t="s">
        <v>2592</v>
      </c>
      <c r="U640" t="s">
        <v>2592</v>
      </c>
      <c r="V640" t="s">
        <v>2594</v>
      </c>
    </row>
    <row r="641" spans="1:22" x14ac:dyDescent="0.4">
      <c r="A641" s="1">
        <v>639</v>
      </c>
      <c r="B641" t="s">
        <v>660</v>
      </c>
      <c r="C641" t="s">
        <v>1854</v>
      </c>
      <c r="D641">
        <v>138</v>
      </c>
      <c r="E641">
        <v>10258.744404040101</v>
      </c>
      <c r="F641">
        <v>13</v>
      </c>
      <c r="G641">
        <v>9.4202898550724647</v>
      </c>
      <c r="H641">
        <v>0.12672116087501251</v>
      </c>
      <c r="I641">
        <v>68699</v>
      </c>
      <c r="J641">
        <v>0</v>
      </c>
      <c r="K641">
        <v>70664</v>
      </c>
      <c r="L641">
        <v>68699</v>
      </c>
      <c r="M641">
        <v>10</v>
      </c>
      <c r="N641">
        <v>6.6966284853480627</v>
      </c>
      <c r="O641">
        <v>1.428571428571429</v>
      </c>
      <c r="P641">
        <v>48089.3</v>
      </c>
      <c r="Q641">
        <v>14934.5652173913</v>
      </c>
      <c r="R641">
        <v>49464.800000000003</v>
      </c>
      <c r="S641" t="s">
        <v>2474</v>
      </c>
      <c r="T641" t="s">
        <v>2592</v>
      </c>
      <c r="U641" t="s">
        <v>2592</v>
      </c>
      <c r="V641" t="s">
        <v>2594</v>
      </c>
    </row>
    <row r="642" spans="1:22" x14ac:dyDescent="0.4">
      <c r="A642" s="1">
        <v>640</v>
      </c>
      <c r="B642" t="s">
        <v>661</v>
      </c>
      <c r="C642" t="s">
        <v>1855</v>
      </c>
      <c r="D642">
        <v>35652.332999999999</v>
      </c>
      <c r="E642">
        <v>64633.182367057547</v>
      </c>
      <c r="F642">
        <v>12357</v>
      </c>
      <c r="G642">
        <v>34.659723390331848</v>
      </c>
      <c r="H642">
        <v>19.11866250036012</v>
      </c>
      <c r="I642">
        <v>58010</v>
      </c>
      <c r="J642">
        <v>129893</v>
      </c>
      <c r="K642">
        <v>211353</v>
      </c>
      <c r="L642">
        <v>187903</v>
      </c>
      <c r="M642">
        <v>12337</v>
      </c>
      <c r="N642">
        <v>2.907221849805913</v>
      </c>
      <c r="O642">
        <v>1762.4285714285711</v>
      </c>
      <c r="P642">
        <v>106.615952014266</v>
      </c>
      <c r="Q642">
        <v>158.11279446985981</v>
      </c>
      <c r="R642">
        <v>119.92145578341579</v>
      </c>
      <c r="S642" t="s">
        <v>2475</v>
      </c>
      <c r="T642" t="s">
        <v>2592</v>
      </c>
      <c r="U642" t="s">
        <v>2592</v>
      </c>
      <c r="V642" t="s">
        <v>2594</v>
      </c>
    </row>
    <row r="643" spans="1:22" x14ac:dyDescent="0.4">
      <c r="A643" s="1">
        <v>641</v>
      </c>
      <c r="B643" t="s">
        <v>662</v>
      </c>
      <c r="C643" t="s">
        <v>1856</v>
      </c>
      <c r="D643">
        <v>7997.3329999999996</v>
      </c>
      <c r="E643">
        <v>15553.68083740194</v>
      </c>
      <c r="F643">
        <v>536</v>
      </c>
      <c r="G643">
        <v>6.7022343573788916</v>
      </c>
      <c r="H643">
        <v>3.4461296049683661</v>
      </c>
      <c r="I643">
        <v>9164</v>
      </c>
      <c r="J643">
        <v>20851</v>
      </c>
      <c r="K643">
        <v>33938</v>
      </c>
      <c r="L643">
        <v>30015</v>
      </c>
      <c r="M643">
        <v>531</v>
      </c>
      <c r="N643">
        <v>1.9297682853195059</v>
      </c>
      <c r="O643">
        <v>75.857142857142861</v>
      </c>
      <c r="P643">
        <v>395.67796610169489</v>
      </c>
      <c r="Q643">
        <v>112.5937859533922</v>
      </c>
      <c r="R643">
        <v>447.39359698681727</v>
      </c>
      <c r="S643" t="s">
        <v>2476</v>
      </c>
      <c r="T643" t="s">
        <v>2592</v>
      </c>
      <c r="U643" t="s">
        <v>2592</v>
      </c>
      <c r="V643" t="s">
        <v>2594</v>
      </c>
    </row>
    <row r="644" spans="1:22" x14ac:dyDescent="0.4">
      <c r="A644" s="1">
        <v>642</v>
      </c>
      <c r="B644" t="s">
        <v>663</v>
      </c>
      <c r="C644" t="s">
        <v>1857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2382</v>
      </c>
      <c r="O644">
        <v>0</v>
      </c>
      <c r="R644" t="s">
        <v>2383</v>
      </c>
      <c r="S644" t="s">
        <v>2384</v>
      </c>
      <c r="T644" t="s">
        <v>2591</v>
      </c>
      <c r="U644" t="s">
        <v>2591</v>
      </c>
      <c r="V644" t="s">
        <v>2596</v>
      </c>
    </row>
    <row r="645" spans="1:22" x14ac:dyDescent="0.4">
      <c r="A645" s="1">
        <v>643</v>
      </c>
      <c r="B645" t="s">
        <v>664</v>
      </c>
      <c r="C645" t="s">
        <v>1858</v>
      </c>
      <c r="D645">
        <v>10005</v>
      </c>
      <c r="E645">
        <v>18178.81612282338</v>
      </c>
      <c r="F645">
        <v>3146</v>
      </c>
      <c r="G645">
        <v>31.444277861069459</v>
      </c>
      <c r="H645">
        <v>17.305857426272219</v>
      </c>
      <c r="I645">
        <v>8922</v>
      </c>
      <c r="J645">
        <v>56497</v>
      </c>
      <c r="K645">
        <v>66306</v>
      </c>
      <c r="L645">
        <v>65419</v>
      </c>
      <c r="M645">
        <v>3111</v>
      </c>
      <c r="N645">
        <v>3.5986391829920601</v>
      </c>
      <c r="O645">
        <v>444.42857142857139</v>
      </c>
      <c r="P645">
        <v>147.1980070716811</v>
      </c>
      <c r="Q645">
        <v>196.1589205397301</v>
      </c>
      <c r="R645">
        <v>149.19382835101251</v>
      </c>
      <c r="S645" t="s">
        <v>2477</v>
      </c>
      <c r="T645" t="s">
        <v>2592</v>
      </c>
      <c r="U645" t="s">
        <v>2592</v>
      </c>
      <c r="V645" t="s">
        <v>2594</v>
      </c>
    </row>
    <row r="646" spans="1:22" x14ac:dyDescent="0.4">
      <c r="A646" s="1">
        <v>644</v>
      </c>
      <c r="B646" t="s">
        <v>665</v>
      </c>
      <c r="C646" t="s">
        <v>1859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2382</v>
      </c>
      <c r="O646">
        <v>0</v>
      </c>
      <c r="R646" t="s">
        <v>2383</v>
      </c>
      <c r="S646" t="s">
        <v>2384</v>
      </c>
      <c r="T646" t="s">
        <v>2591</v>
      </c>
      <c r="U646" t="s">
        <v>2591</v>
      </c>
      <c r="V646" t="s">
        <v>2596</v>
      </c>
    </row>
    <row r="647" spans="1:22" x14ac:dyDescent="0.4">
      <c r="A647" s="1">
        <v>645</v>
      </c>
      <c r="B647" t="s">
        <v>666</v>
      </c>
      <c r="C647" t="s">
        <v>1860</v>
      </c>
      <c r="D647">
        <v>785</v>
      </c>
      <c r="E647">
        <v>1896.333569043971</v>
      </c>
      <c r="F647">
        <v>216</v>
      </c>
      <c r="G647">
        <v>27.515923566878978</v>
      </c>
      <c r="H647">
        <v>11.390401115395299</v>
      </c>
      <c r="I647">
        <v>6754</v>
      </c>
      <c r="J647">
        <v>0</v>
      </c>
      <c r="K647">
        <v>6781</v>
      </c>
      <c r="L647">
        <v>6754</v>
      </c>
      <c r="M647">
        <v>214</v>
      </c>
      <c r="N647">
        <v>3.56160968210092</v>
      </c>
      <c r="O647">
        <v>30.571428571428569</v>
      </c>
      <c r="P647">
        <v>220.92523364485979</v>
      </c>
      <c r="Q647">
        <v>258.11464968152859</v>
      </c>
      <c r="R647">
        <v>221.80841121495331</v>
      </c>
      <c r="S647" t="s">
        <v>2478</v>
      </c>
      <c r="T647" t="s">
        <v>2592</v>
      </c>
      <c r="U647" t="s">
        <v>2592</v>
      </c>
      <c r="V647" t="s">
        <v>2594</v>
      </c>
    </row>
    <row r="648" spans="1:22" x14ac:dyDescent="0.4">
      <c r="A648" s="1">
        <v>646</v>
      </c>
      <c r="B648" t="s">
        <v>667</v>
      </c>
      <c r="C648" t="s">
        <v>1861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2382</v>
      </c>
      <c r="O648">
        <v>0</v>
      </c>
      <c r="R648" t="s">
        <v>2383</v>
      </c>
      <c r="S648" t="s">
        <v>2384</v>
      </c>
      <c r="T648" t="s">
        <v>2591</v>
      </c>
      <c r="U648" t="s">
        <v>2591</v>
      </c>
      <c r="V648" t="s">
        <v>2596</v>
      </c>
    </row>
    <row r="649" spans="1:22" x14ac:dyDescent="0.4">
      <c r="A649" s="1">
        <v>647</v>
      </c>
      <c r="B649" t="s">
        <v>668</v>
      </c>
      <c r="C649" t="s">
        <v>1862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2382</v>
      </c>
      <c r="O649">
        <v>0</v>
      </c>
      <c r="R649" t="s">
        <v>2383</v>
      </c>
      <c r="S649" t="s">
        <v>2384</v>
      </c>
      <c r="T649" t="s">
        <v>2591</v>
      </c>
      <c r="U649" t="s">
        <v>2591</v>
      </c>
      <c r="V649" t="s">
        <v>2596</v>
      </c>
    </row>
    <row r="650" spans="1:22" x14ac:dyDescent="0.4">
      <c r="A650" s="1">
        <v>648</v>
      </c>
      <c r="B650" t="s">
        <v>669</v>
      </c>
      <c r="C650" t="s">
        <v>1863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2382</v>
      </c>
      <c r="O650">
        <v>0</v>
      </c>
      <c r="R650" t="s">
        <v>2383</v>
      </c>
      <c r="S650" t="s">
        <v>2384</v>
      </c>
      <c r="T650" t="s">
        <v>2591</v>
      </c>
      <c r="U650" t="s">
        <v>2591</v>
      </c>
      <c r="V650" t="s">
        <v>2596</v>
      </c>
    </row>
    <row r="651" spans="1:22" x14ac:dyDescent="0.4">
      <c r="A651" s="1">
        <v>649</v>
      </c>
      <c r="B651" t="s">
        <v>670</v>
      </c>
      <c r="C651" t="s">
        <v>1864</v>
      </c>
      <c r="D651">
        <v>161.333</v>
      </c>
      <c r="E651">
        <v>38.250363734824603</v>
      </c>
      <c r="F651">
        <v>16</v>
      </c>
      <c r="G651">
        <v>9.9173758623468231</v>
      </c>
      <c r="H651">
        <v>41.829667584135898</v>
      </c>
      <c r="I651">
        <v>475</v>
      </c>
      <c r="J651">
        <v>0</v>
      </c>
      <c r="K651">
        <v>480</v>
      </c>
      <c r="L651">
        <v>475</v>
      </c>
      <c r="M651">
        <v>16</v>
      </c>
      <c r="N651">
        <v>12.41818256404034</v>
      </c>
      <c r="O651">
        <v>2.285714285714286</v>
      </c>
      <c r="P651">
        <v>207.8125</v>
      </c>
      <c r="Q651">
        <v>88.326628774026389</v>
      </c>
      <c r="R651">
        <v>210</v>
      </c>
      <c r="S651" t="s">
        <v>2479</v>
      </c>
      <c r="T651" t="s">
        <v>2592</v>
      </c>
      <c r="U651" t="s">
        <v>2594</v>
      </c>
      <c r="V651" t="s">
        <v>2594</v>
      </c>
    </row>
    <row r="652" spans="1:22" x14ac:dyDescent="0.4">
      <c r="A652" s="1">
        <v>650</v>
      </c>
      <c r="B652" t="s">
        <v>671</v>
      </c>
      <c r="C652" t="s">
        <v>1865</v>
      </c>
      <c r="D652">
        <v>4583.3329999999996</v>
      </c>
      <c r="E652">
        <v>5708.4847915879482</v>
      </c>
      <c r="F652">
        <v>3172</v>
      </c>
      <c r="G652">
        <v>69.207277760529294</v>
      </c>
      <c r="H652">
        <v>55.566408877435833</v>
      </c>
      <c r="I652">
        <v>0</v>
      </c>
      <c r="J652">
        <v>13173</v>
      </c>
      <c r="K652">
        <v>19201</v>
      </c>
      <c r="L652">
        <v>13173</v>
      </c>
      <c r="M652">
        <v>3172</v>
      </c>
      <c r="N652">
        <v>2.3076176044844332</v>
      </c>
      <c r="O652">
        <v>453.14285714285722</v>
      </c>
      <c r="P652">
        <v>29.070302648171499</v>
      </c>
      <c r="Q652">
        <v>86.223278998056671</v>
      </c>
      <c r="R652">
        <v>42.372950819672127</v>
      </c>
      <c r="S652" t="s">
        <v>2480</v>
      </c>
      <c r="T652" t="s">
        <v>2593</v>
      </c>
      <c r="U652" t="s">
        <v>2594</v>
      </c>
      <c r="V652" t="s">
        <v>2597</v>
      </c>
    </row>
    <row r="653" spans="1:22" x14ac:dyDescent="0.4">
      <c r="A653" s="1">
        <v>651</v>
      </c>
      <c r="B653" t="s">
        <v>672</v>
      </c>
      <c r="C653" t="s">
        <v>1866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</v>
      </c>
      <c r="L653">
        <v>0</v>
      </c>
      <c r="M653">
        <v>0</v>
      </c>
      <c r="N653" t="s">
        <v>2382</v>
      </c>
      <c r="O653">
        <v>0</v>
      </c>
      <c r="R653" t="s">
        <v>2383</v>
      </c>
      <c r="S653" t="s">
        <v>2384</v>
      </c>
      <c r="T653" t="s">
        <v>2591</v>
      </c>
      <c r="U653" t="s">
        <v>2591</v>
      </c>
      <c r="V653" t="s">
        <v>2596</v>
      </c>
    </row>
    <row r="654" spans="1:22" x14ac:dyDescent="0.4">
      <c r="A654" s="1">
        <v>652</v>
      </c>
      <c r="B654" t="s">
        <v>673</v>
      </c>
      <c r="C654" t="s">
        <v>1867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2382</v>
      </c>
      <c r="O654">
        <v>0</v>
      </c>
      <c r="R654" t="s">
        <v>2383</v>
      </c>
      <c r="S654" t="s">
        <v>2384</v>
      </c>
      <c r="T654" t="s">
        <v>2591</v>
      </c>
      <c r="U654" t="s">
        <v>2591</v>
      </c>
      <c r="V654" t="s">
        <v>2596</v>
      </c>
    </row>
    <row r="655" spans="1:22" x14ac:dyDescent="0.4">
      <c r="A655" s="1">
        <v>653</v>
      </c>
      <c r="B655" t="s">
        <v>674</v>
      </c>
      <c r="C655" t="s">
        <v>1868</v>
      </c>
      <c r="D655">
        <v>3.3330000000000002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0</v>
      </c>
      <c r="K655">
        <v>5</v>
      </c>
      <c r="L655">
        <v>5</v>
      </c>
      <c r="M655">
        <v>0</v>
      </c>
      <c r="N655" t="s">
        <v>2382</v>
      </c>
      <c r="O655">
        <v>0</v>
      </c>
      <c r="Q655">
        <v>45.004500450045001</v>
      </c>
      <c r="R655" t="s">
        <v>2383</v>
      </c>
      <c r="S655" t="s">
        <v>2384</v>
      </c>
      <c r="T655" t="s">
        <v>2591</v>
      </c>
      <c r="U655" t="s">
        <v>2595</v>
      </c>
      <c r="V655" t="s">
        <v>2596</v>
      </c>
    </row>
    <row r="656" spans="1:22" x14ac:dyDescent="0.4">
      <c r="A656" s="1">
        <v>654</v>
      </c>
      <c r="B656" t="s">
        <v>675</v>
      </c>
      <c r="C656" t="s">
        <v>1869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2382</v>
      </c>
      <c r="O656">
        <v>0</v>
      </c>
      <c r="R656" t="s">
        <v>2383</v>
      </c>
      <c r="S656" t="s">
        <v>2384</v>
      </c>
      <c r="T656" t="s">
        <v>2591</v>
      </c>
      <c r="U656" t="s">
        <v>2591</v>
      </c>
      <c r="V656" t="s">
        <v>2596</v>
      </c>
    </row>
    <row r="657" spans="1:22" x14ac:dyDescent="0.4">
      <c r="A657" s="1">
        <v>655</v>
      </c>
      <c r="B657" t="s">
        <v>676</v>
      </c>
      <c r="C657" t="s">
        <v>1870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0</v>
      </c>
      <c r="M657">
        <v>0</v>
      </c>
      <c r="N657" t="s">
        <v>2382</v>
      </c>
      <c r="O657">
        <v>0</v>
      </c>
      <c r="R657" t="s">
        <v>2383</v>
      </c>
      <c r="S657" t="s">
        <v>2384</v>
      </c>
      <c r="T657" t="s">
        <v>2591</v>
      </c>
      <c r="U657" t="s">
        <v>2591</v>
      </c>
      <c r="V657" t="s">
        <v>2596</v>
      </c>
    </row>
    <row r="658" spans="1:22" x14ac:dyDescent="0.4">
      <c r="A658" s="1">
        <v>656</v>
      </c>
      <c r="B658" t="s">
        <v>677</v>
      </c>
      <c r="C658" t="s">
        <v>1871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2382</v>
      </c>
      <c r="O658">
        <v>0</v>
      </c>
      <c r="R658" t="s">
        <v>2383</v>
      </c>
      <c r="S658" t="s">
        <v>2384</v>
      </c>
      <c r="T658" t="s">
        <v>2591</v>
      </c>
      <c r="U658" t="s">
        <v>2591</v>
      </c>
      <c r="V658" t="s">
        <v>2596</v>
      </c>
    </row>
    <row r="659" spans="1:22" x14ac:dyDescent="0.4">
      <c r="A659" s="1">
        <v>657</v>
      </c>
      <c r="B659" t="s">
        <v>678</v>
      </c>
      <c r="C659" t="s">
        <v>1872</v>
      </c>
      <c r="D659">
        <v>19613.332999999999</v>
      </c>
      <c r="E659">
        <v>27491.522542448631</v>
      </c>
      <c r="F659">
        <v>12472</v>
      </c>
      <c r="G659">
        <v>63.5893960501257</v>
      </c>
      <c r="H659">
        <v>45.366712522896663</v>
      </c>
      <c r="I659">
        <v>12444</v>
      </c>
      <c r="J659">
        <v>11402</v>
      </c>
      <c r="K659">
        <v>24288</v>
      </c>
      <c r="L659">
        <v>23846</v>
      </c>
      <c r="M659">
        <v>12462</v>
      </c>
      <c r="N659">
        <v>0.86739466550753175</v>
      </c>
      <c r="O659">
        <v>1780.285714285714</v>
      </c>
      <c r="P659">
        <v>13.39447921681913</v>
      </c>
      <c r="Q659">
        <v>36.474167853061999</v>
      </c>
      <c r="R659">
        <v>13.642753972075109</v>
      </c>
      <c r="S659" t="s">
        <v>2481</v>
      </c>
      <c r="T659" t="s">
        <v>2593</v>
      </c>
      <c r="U659" t="s">
        <v>2593</v>
      </c>
      <c r="V659" t="s">
        <v>2597</v>
      </c>
    </row>
    <row r="660" spans="1:22" x14ac:dyDescent="0.4">
      <c r="A660" s="1">
        <v>658</v>
      </c>
      <c r="B660" t="s">
        <v>679</v>
      </c>
      <c r="C660" t="s">
        <v>1873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2382</v>
      </c>
      <c r="O660">
        <v>0</v>
      </c>
      <c r="R660" t="s">
        <v>2383</v>
      </c>
      <c r="S660" t="s">
        <v>2384</v>
      </c>
      <c r="T660" t="s">
        <v>2591</v>
      </c>
      <c r="U660" t="s">
        <v>2591</v>
      </c>
      <c r="V660" t="s">
        <v>2596</v>
      </c>
    </row>
    <row r="661" spans="1:22" x14ac:dyDescent="0.4">
      <c r="A661" s="1">
        <v>659</v>
      </c>
      <c r="B661" t="s">
        <v>680</v>
      </c>
      <c r="C661" t="s">
        <v>1874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2382</v>
      </c>
      <c r="O661">
        <v>0</v>
      </c>
      <c r="R661" t="s">
        <v>2383</v>
      </c>
      <c r="S661" t="s">
        <v>2384</v>
      </c>
      <c r="T661" t="s">
        <v>2591</v>
      </c>
      <c r="U661" t="s">
        <v>2591</v>
      </c>
      <c r="V661" t="s">
        <v>2596</v>
      </c>
    </row>
    <row r="662" spans="1:22" x14ac:dyDescent="0.4">
      <c r="A662" s="1">
        <v>660</v>
      </c>
      <c r="B662" t="s">
        <v>681</v>
      </c>
      <c r="C662" t="s">
        <v>1875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2382</v>
      </c>
      <c r="O662">
        <v>0</v>
      </c>
      <c r="R662" t="s">
        <v>2383</v>
      </c>
      <c r="S662" t="s">
        <v>2384</v>
      </c>
      <c r="T662" t="s">
        <v>2591</v>
      </c>
      <c r="U662" t="s">
        <v>2591</v>
      </c>
      <c r="V662" t="s">
        <v>2596</v>
      </c>
    </row>
    <row r="663" spans="1:22" x14ac:dyDescent="0.4">
      <c r="A663" s="1">
        <v>661</v>
      </c>
      <c r="B663" t="s">
        <v>682</v>
      </c>
      <c r="C663" t="s">
        <v>1876</v>
      </c>
      <c r="D663">
        <v>37.332999999999998</v>
      </c>
      <c r="E663">
        <v>29.5863132679107</v>
      </c>
      <c r="F663">
        <v>1</v>
      </c>
      <c r="G663">
        <v>2.6785953446012911</v>
      </c>
      <c r="H663">
        <v>3.3799412280427639</v>
      </c>
      <c r="I663">
        <v>22</v>
      </c>
      <c r="J663">
        <v>1758</v>
      </c>
      <c r="K663">
        <v>3088</v>
      </c>
      <c r="L663">
        <v>1780</v>
      </c>
      <c r="M663">
        <v>1</v>
      </c>
      <c r="N663">
        <v>60.162953859161199</v>
      </c>
      <c r="O663">
        <v>0.14285714285714279</v>
      </c>
      <c r="P663">
        <v>12460</v>
      </c>
      <c r="Q663">
        <v>1430.36991401709</v>
      </c>
      <c r="R663">
        <v>21616</v>
      </c>
      <c r="S663" t="s">
        <v>2482</v>
      </c>
      <c r="T663" t="s">
        <v>2592</v>
      </c>
      <c r="U663" t="s">
        <v>2592</v>
      </c>
      <c r="V663" t="s">
        <v>2594</v>
      </c>
    </row>
    <row r="664" spans="1:22" x14ac:dyDescent="0.4">
      <c r="A664" s="1">
        <v>662</v>
      </c>
      <c r="B664" t="s">
        <v>683</v>
      </c>
      <c r="C664" t="s">
        <v>1877</v>
      </c>
      <c r="D664">
        <v>930.66700000000003</v>
      </c>
      <c r="E664">
        <v>0</v>
      </c>
      <c r="F664">
        <v>474</v>
      </c>
      <c r="G664">
        <v>50.931213849851773</v>
      </c>
      <c r="H664">
        <v>0</v>
      </c>
      <c r="I664">
        <v>9010</v>
      </c>
      <c r="J664">
        <v>16008</v>
      </c>
      <c r="K664">
        <v>25961</v>
      </c>
      <c r="L664">
        <v>25018</v>
      </c>
      <c r="M664">
        <v>465</v>
      </c>
      <c r="N664" t="s">
        <v>2382</v>
      </c>
      <c r="O664">
        <v>66.428571428571431</v>
      </c>
      <c r="P664">
        <v>376.61505376344093</v>
      </c>
      <c r="Q664">
        <v>806.45386588328586</v>
      </c>
      <c r="R664">
        <v>390.81075268817199</v>
      </c>
      <c r="S664" t="s">
        <v>2483</v>
      </c>
      <c r="T664" t="s">
        <v>2592</v>
      </c>
      <c r="U664" t="s">
        <v>2592</v>
      </c>
      <c r="V664" t="s">
        <v>2594</v>
      </c>
    </row>
    <row r="665" spans="1:22" x14ac:dyDescent="0.4">
      <c r="A665" s="1">
        <v>663</v>
      </c>
      <c r="B665" t="s">
        <v>684</v>
      </c>
      <c r="C665" t="s">
        <v>1878</v>
      </c>
      <c r="D665">
        <v>38.332999999999998</v>
      </c>
      <c r="E665">
        <v>0</v>
      </c>
      <c r="F665">
        <v>2</v>
      </c>
      <c r="G665">
        <v>5.2174366733623776</v>
      </c>
      <c r="H665">
        <v>0</v>
      </c>
      <c r="I665">
        <v>247</v>
      </c>
      <c r="J665">
        <v>2049</v>
      </c>
      <c r="K665">
        <v>3433</v>
      </c>
      <c r="L665">
        <v>2296</v>
      </c>
      <c r="M665">
        <v>2</v>
      </c>
      <c r="N665" t="s">
        <v>2382</v>
      </c>
      <c r="O665">
        <v>0.2857142857142857</v>
      </c>
      <c r="P665">
        <v>8036</v>
      </c>
      <c r="Q665">
        <v>1796.8851903060031</v>
      </c>
      <c r="R665">
        <v>12015.5</v>
      </c>
      <c r="S665" t="s">
        <v>2484</v>
      </c>
      <c r="T665" t="s">
        <v>2592</v>
      </c>
      <c r="U665" t="s">
        <v>2592</v>
      </c>
      <c r="V665" t="s">
        <v>2594</v>
      </c>
    </row>
    <row r="666" spans="1:22" x14ac:dyDescent="0.4">
      <c r="A666" s="1">
        <v>664</v>
      </c>
      <c r="B666" t="s">
        <v>685</v>
      </c>
      <c r="C666" t="s">
        <v>1879</v>
      </c>
      <c r="D666">
        <v>0.33300000000000002</v>
      </c>
      <c r="E666">
        <v>0</v>
      </c>
      <c r="F666">
        <v>0</v>
      </c>
      <c r="G666">
        <v>0</v>
      </c>
      <c r="H666">
        <v>0</v>
      </c>
      <c r="I666">
        <v>557</v>
      </c>
      <c r="J666">
        <v>0</v>
      </c>
      <c r="K666">
        <v>3949</v>
      </c>
      <c r="L666">
        <v>557</v>
      </c>
      <c r="M666">
        <v>0</v>
      </c>
      <c r="N666" t="s">
        <v>2382</v>
      </c>
      <c r="O666">
        <v>0</v>
      </c>
      <c r="Q666">
        <v>50180.180180180178</v>
      </c>
      <c r="R666" t="s">
        <v>2383</v>
      </c>
      <c r="S666" t="s">
        <v>2384</v>
      </c>
      <c r="T666" t="s">
        <v>2591</v>
      </c>
      <c r="U666" t="s">
        <v>2592</v>
      </c>
      <c r="V666" t="s">
        <v>2596</v>
      </c>
    </row>
    <row r="667" spans="1:22" x14ac:dyDescent="0.4">
      <c r="A667" s="1">
        <v>665</v>
      </c>
      <c r="B667" t="s">
        <v>686</v>
      </c>
      <c r="C667" t="s">
        <v>1880</v>
      </c>
      <c r="D667">
        <v>409.33300000000003</v>
      </c>
      <c r="E667">
        <v>5000.5468955322895</v>
      </c>
      <c r="F667">
        <v>52</v>
      </c>
      <c r="G667">
        <v>12.70359340683502</v>
      </c>
      <c r="H667">
        <v>1.039886258170263</v>
      </c>
      <c r="I667">
        <v>22339</v>
      </c>
      <c r="J667">
        <v>9749</v>
      </c>
      <c r="K667">
        <v>32864</v>
      </c>
      <c r="L667">
        <v>32088</v>
      </c>
      <c r="M667">
        <v>53</v>
      </c>
      <c r="N667">
        <v>6.4168981254168109</v>
      </c>
      <c r="O667">
        <v>7.5714285714285712</v>
      </c>
      <c r="P667">
        <v>4238.0377358490568</v>
      </c>
      <c r="Q667">
        <v>2351.7282994530119</v>
      </c>
      <c r="R667">
        <v>4340.5283018867922</v>
      </c>
      <c r="S667" t="s">
        <v>2485</v>
      </c>
      <c r="T667" t="s">
        <v>2592</v>
      </c>
      <c r="U667" t="s">
        <v>2592</v>
      </c>
      <c r="V667" t="s">
        <v>2594</v>
      </c>
    </row>
    <row r="668" spans="1:22" x14ac:dyDescent="0.4">
      <c r="A668" s="1">
        <v>666</v>
      </c>
      <c r="B668" t="s">
        <v>687</v>
      </c>
      <c r="C668" t="s">
        <v>1881</v>
      </c>
      <c r="D668">
        <v>130.333</v>
      </c>
      <c r="E668">
        <v>5000</v>
      </c>
      <c r="F668">
        <v>36</v>
      </c>
      <c r="G668">
        <v>27.621554019319749</v>
      </c>
      <c r="H668">
        <v>0.72</v>
      </c>
      <c r="I668">
        <v>2085</v>
      </c>
      <c r="J668">
        <v>29996</v>
      </c>
      <c r="K668">
        <v>32488</v>
      </c>
      <c r="L668">
        <v>32081</v>
      </c>
      <c r="M668">
        <v>36</v>
      </c>
      <c r="N668">
        <v>6.4161999999999999</v>
      </c>
      <c r="O668">
        <v>5.1428571428571432</v>
      </c>
      <c r="P668">
        <v>6237.9722222222217</v>
      </c>
      <c r="Q668">
        <v>7384.392287448306</v>
      </c>
      <c r="R668">
        <v>6317.1111111111104</v>
      </c>
      <c r="S668" t="s">
        <v>2486</v>
      </c>
      <c r="T668" t="s">
        <v>2592</v>
      </c>
      <c r="U668" t="s">
        <v>2592</v>
      </c>
      <c r="V668" t="s">
        <v>2594</v>
      </c>
    </row>
    <row r="669" spans="1:22" x14ac:dyDescent="0.4">
      <c r="A669" s="1">
        <v>667</v>
      </c>
      <c r="B669" t="s">
        <v>688</v>
      </c>
      <c r="C669" t="s">
        <v>1882</v>
      </c>
      <c r="D669">
        <v>1748.6669999999999</v>
      </c>
      <c r="E669">
        <v>14122.78011165661</v>
      </c>
      <c r="F669">
        <v>263</v>
      </c>
      <c r="G669">
        <v>15.040027632476621</v>
      </c>
      <c r="H669">
        <v>1.8622395726669001</v>
      </c>
      <c r="I669">
        <v>1756</v>
      </c>
      <c r="J669">
        <v>56807</v>
      </c>
      <c r="K669">
        <v>60996</v>
      </c>
      <c r="L669">
        <v>58563</v>
      </c>
      <c r="M669">
        <v>258</v>
      </c>
      <c r="N669">
        <v>4.1467047944521553</v>
      </c>
      <c r="O669">
        <v>36.857142857142847</v>
      </c>
      <c r="P669">
        <v>1588.9186046511629</v>
      </c>
      <c r="Q669">
        <v>1004.702439057865</v>
      </c>
      <c r="R669">
        <v>1654.93023255814</v>
      </c>
      <c r="S669" t="s">
        <v>2487</v>
      </c>
      <c r="T669" t="s">
        <v>2592</v>
      </c>
      <c r="U669" t="s">
        <v>2592</v>
      </c>
      <c r="V669" t="s">
        <v>2594</v>
      </c>
    </row>
    <row r="670" spans="1:22" x14ac:dyDescent="0.4">
      <c r="A670" s="1">
        <v>668</v>
      </c>
      <c r="B670" t="s">
        <v>689</v>
      </c>
      <c r="C670" t="s">
        <v>1883</v>
      </c>
      <c r="D670">
        <v>1839</v>
      </c>
      <c r="E670">
        <v>6098.4297406189553</v>
      </c>
      <c r="F670">
        <v>1062</v>
      </c>
      <c r="G670">
        <v>57.748776508972263</v>
      </c>
      <c r="H670">
        <v>17.414318852056059</v>
      </c>
      <c r="I670">
        <v>84300</v>
      </c>
      <c r="J670">
        <v>0</v>
      </c>
      <c r="K670">
        <v>84306</v>
      </c>
      <c r="L670">
        <v>84300</v>
      </c>
      <c r="M670">
        <v>1045</v>
      </c>
      <c r="N670">
        <v>13.823230501208339</v>
      </c>
      <c r="O670">
        <v>149.28571428571431</v>
      </c>
      <c r="P670">
        <v>564.68899521531102</v>
      </c>
      <c r="Q670">
        <v>1375.2039151712891</v>
      </c>
      <c r="R670">
        <v>564.72918660287087</v>
      </c>
      <c r="S670" t="s">
        <v>2488</v>
      </c>
      <c r="T670" t="s">
        <v>2592</v>
      </c>
      <c r="U670" t="s">
        <v>2592</v>
      </c>
      <c r="V670" t="s">
        <v>2594</v>
      </c>
    </row>
    <row r="671" spans="1:22" x14ac:dyDescent="0.4">
      <c r="A671" s="1">
        <v>669</v>
      </c>
      <c r="B671" t="s">
        <v>690</v>
      </c>
      <c r="C671" t="s">
        <v>1884</v>
      </c>
      <c r="D671">
        <v>161</v>
      </c>
      <c r="E671">
        <v>153.13768882439629</v>
      </c>
      <c r="F671">
        <v>0</v>
      </c>
      <c r="G671">
        <v>0</v>
      </c>
      <c r="H671">
        <v>0</v>
      </c>
      <c r="I671">
        <v>7261</v>
      </c>
      <c r="J671">
        <v>4960</v>
      </c>
      <c r="K671">
        <v>13608</v>
      </c>
      <c r="L671">
        <v>12221</v>
      </c>
      <c r="M671">
        <v>0</v>
      </c>
      <c r="N671">
        <v>79.803999223299499</v>
      </c>
      <c r="O671">
        <v>0</v>
      </c>
      <c r="Q671">
        <v>2277.2049689441001</v>
      </c>
      <c r="R671" t="s">
        <v>2383</v>
      </c>
      <c r="S671" t="s">
        <v>2384</v>
      </c>
      <c r="T671" t="s">
        <v>2591</v>
      </c>
      <c r="U671" t="s">
        <v>2592</v>
      </c>
      <c r="V671" t="s">
        <v>2596</v>
      </c>
    </row>
    <row r="672" spans="1:22" x14ac:dyDescent="0.4">
      <c r="A672" s="1">
        <v>670</v>
      </c>
      <c r="B672" t="s">
        <v>691</v>
      </c>
      <c r="C672" t="s">
        <v>1885</v>
      </c>
      <c r="D672">
        <v>389.33300000000003</v>
      </c>
      <c r="E672">
        <v>510.82980580572308</v>
      </c>
      <c r="F672">
        <v>0</v>
      </c>
      <c r="G672">
        <v>0</v>
      </c>
      <c r="H672">
        <v>0</v>
      </c>
      <c r="I672">
        <v>1334</v>
      </c>
      <c r="J672">
        <v>12186</v>
      </c>
      <c r="K672">
        <v>14880</v>
      </c>
      <c r="L672">
        <v>13520</v>
      </c>
      <c r="M672">
        <v>0</v>
      </c>
      <c r="N672">
        <v>26.466740676329831</v>
      </c>
      <c r="O672">
        <v>0</v>
      </c>
      <c r="Q672">
        <v>1041.7817138542071</v>
      </c>
      <c r="R672" t="s">
        <v>2383</v>
      </c>
      <c r="S672" t="s">
        <v>2384</v>
      </c>
      <c r="T672" t="s">
        <v>2591</v>
      </c>
      <c r="U672" t="s">
        <v>2592</v>
      </c>
      <c r="V672" t="s">
        <v>2596</v>
      </c>
    </row>
    <row r="673" spans="1:22" x14ac:dyDescent="0.4">
      <c r="A673" s="1">
        <v>671</v>
      </c>
      <c r="B673" t="s">
        <v>692</v>
      </c>
      <c r="C673" t="s">
        <v>1886</v>
      </c>
      <c r="D673">
        <v>418</v>
      </c>
      <c r="E673">
        <v>690.01668904205121</v>
      </c>
      <c r="F673">
        <v>0</v>
      </c>
      <c r="G673">
        <v>0</v>
      </c>
      <c r="H673">
        <v>0</v>
      </c>
      <c r="I673">
        <v>511</v>
      </c>
      <c r="J673">
        <v>5763</v>
      </c>
      <c r="K673">
        <v>7444</v>
      </c>
      <c r="L673">
        <v>6274</v>
      </c>
      <c r="M673">
        <v>0</v>
      </c>
      <c r="N673">
        <v>9.0925337019169525</v>
      </c>
      <c r="O673">
        <v>0</v>
      </c>
      <c r="Q673">
        <v>450.28708133971293</v>
      </c>
      <c r="R673" t="s">
        <v>2383</v>
      </c>
      <c r="S673" t="s">
        <v>2384</v>
      </c>
      <c r="T673" t="s">
        <v>2591</v>
      </c>
      <c r="U673" t="s">
        <v>2592</v>
      </c>
      <c r="V673" t="s">
        <v>2596</v>
      </c>
    </row>
    <row r="674" spans="1:22" x14ac:dyDescent="0.4">
      <c r="A674" s="1">
        <v>672</v>
      </c>
      <c r="B674" t="s">
        <v>693</v>
      </c>
      <c r="C674" t="s">
        <v>1887</v>
      </c>
      <c r="D674">
        <v>49</v>
      </c>
      <c r="E674">
        <v>131.1828581149168</v>
      </c>
      <c r="F674">
        <v>0</v>
      </c>
      <c r="G674">
        <v>0</v>
      </c>
      <c r="H674">
        <v>0</v>
      </c>
      <c r="I674">
        <v>1230</v>
      </c>
      <c r="J674">
        <v>0</v>
      </c>
      <c r="K674">
        <v>5349</v>
      </c>
      <c r="L674">
        <v>1230</v>
      </c>
      <c r="M674">
        <v>0</v>
      </c>
      <c r="N674">
        <v>9.3762250470447448</v>
      </c>
      <c r="O674">
        <v>0</v>
      </c>
      <c r="Q674">
        <v>753.06122448979602</v>
      </c>
      <c r="R674" t="s">
        <v>2383</v>
      </c>
      <c r="S674" t="s">
        <v>2384</v>
      </c>
      <c r="T674" t="s">
        <v>2591</v>
      </c>
      <c r="U674" t="s">
        <v>2592</v>
      </c>
      <c r="V674" t="s">
        <v>2596</v>
      </c>
    </row>
    <row r="675" spans="1:22" x14ac:dyDescent="0.4">
      <c r="A675" s="1">
        <v>673</v>
      </c>
      <c r="B675" t="s">
        <v>694</v>
      </c>
      <c r="C675" t="s">
        <v>1888</v>
      </c>
      <c r="D675">
        <v>302</v>
      </c>
      <c r="E675">
        <v>928.81698956827881</v>
      </c>
      <c r="F675">
        <v>0</v>
      </c>
      <c r="G675">
        <v>0</v>
      </c>
      <c r="H675">
        <v>0</v>
      </c>
      <c r="I675">
        <v>221</v>
      </c>
      <c r="J675">
        <v>20163</v>
      </c>
      <c r="K675">
        <v>20987</v>
      </c>
      <c r="L675">
        <v>20384</v>
      </c>
      <c r="M675">
        <v>0</v>
      </c>
      <c r="N675">
        <v>21.946196321704491</v>
      </c>
      <c r="O675">
        <v>0</v>
      </c>
      <c r="Q675">
        <v>2024.9006622516561</v>
      </c>
      <c r="R675" t="s">
        <v>2383</v>
      </c>
      <c r="S675" t="s">
        <v>2384</v>
      </c>
      <c r="T675" t="s">
        <v>2591</v>
      </c>
      <c r="U675" t="s">
        <v>2592</v>
      </c>
      <c r="V675" t="s">
        <v>2596</v>
      </c>
    </row>
    <row r="676" spans="1:22" x14ac:dyDescent="0.4">
      <c r="A676" s="1">
        <v>674</v>
      </c>
      <c r="B676" t="s">
        <v>695</v>
      </c>
      <c r="C676" t="s">
        <v>1889</v>
      </c>
      <c r="D676">
        <v>135</v>
      </c>
      <c r="E676">
        <v>234.19638792724001</v>
      </c>
      <c r="F676">
        <v>0</v>
      </c>
      <c r="G676">
        <v>0</v>
      </c>
      <c r="H676">
        <v>0</v>
      </c>
      <c r="I676">
        <v>2333</v>
      </c>
      <c r="J676">
        <v>4557</v>
      </c>
      <c r="K676">
        <v>8065</v>
      </c>
      <c r="L676">
        <v>6890</v>
      </c>
      <c r="M676">
        <v>0</v>
      </c>
      <c r="N676">
        <v>29.41975348544053</v>
      </c>
      <c r="O676">
        <v>0</v>
      </c>
      <c r="Q676">
        <v>1531.1111111111111</v>
      </c>
      <c r="R676" t="s">
        <v>2383</v>
      </c>
      <c r="S676" t="s">
        <v>2384</v>
      </c>
      <c r="T676" t="s">
        <v>2591</v>
      </c>
      <c r="U676" t="s">
        <v>2592</v>
      </c>
      <c r="V676" t="s">
        <v>2596</v>
      </c>
    </row>
    <row r="677" spans="1:22" x14ac:dyDescent="0.4">
      <c r="A677" s="1">
        <v>675</v>
      </c>
      <c r="B677" t="s">
        <v>696</v>
      </c>
      <c r="C677" t="s">
        <v>1890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2382</v>
      </c>
      <c r="O677">
        <v>0</v>
      </c>
      <c r="R677" t="s">
        <v>2383</v>
      </c>
      <c r="S677" t="s">
        <v>2384</v>
      </c>
      <c r="T677" t="s">
        <v>2591</v>
      </c>
      <c r="U677" t="s">
        <v>2591</v>
      </c>
      <c r="V677" t="s">
        <v>2596</v>
      </c>
    </row>
    <row r="678" spans="1:22" x14ac:dyDescent="0.4">
      <c r="A678" s="1">
        <v>676</v>
      </c>
      <c r="B678" t="s">
        <v>697</v>
      </c>
      <c r="C678" t="s">
        <v>1891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2382</v>
      </c>
      <c r="O678">
        <v>0</v>
      </c>
      <c r="R678" t="s">
        <v>2383</v>
      </c>
      <c r="S678" t="s">
        <v>2384</v>
      </c>
      <c r="T678" t="s">
        <v>2591</v>
      </c>
      <c r="U678" t="s">
        <v>2591</v>
      </c>
      <c r="V678" t="s">
        <v>2596</v>
      </c>
    </row>
    <row r="679" spans="1:22" x14ac:dyDescent="0.4">
      <c r="A679" s="1">
        <v>677</v>
      </c>
      <c r="B679" t="s">
        <v>698</v>
      </c>
      <c r="C679" t="s">
        <v>1892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2382</v>
      </c>
      <c r="O679">
        <v>0</v>
      </c>
      <c r="R679" t="s">
        <v>2383</v>
      </c>
      <c r="S679" t="s">
        <v>2384</v>
      </c>
      <c r="T679" t="s">
        <v>2591</v>
      </c>
      <c r="U679" t="s">
        <v>2591</v>
      </c>
      <c r="V679" t="s">
        <v>2596</v>
      </c>
    </row>
    <row r="680" spans="1:22" x14ac:dyDescent="0.4">
      <c r="A680" s="1">
        <v>678</v>
      </c>
      <c r="B680" t="s">
        <v>699</v>
      </c>
      <c r="C680" t="s">
        <v>1893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2382</v>
      </c>
      <c r="O680">
        <v>0</v>
      </c>
      <c r="R680" t="s">
        <v>2383</v>
      </c>
      <c r="S680" t="s">
        <v>2384</v>
      </c>
      <c r="T680" t="s">
        <v>2591</v>
      </c>
      <c r="U680" t="s">
        <v>2591</v>
      </c>
      <c r="V680" t="s">
        <v>2596</v>
      </c>
    </row>
    <row r="681" spans="1:22" x14ac:dyDescent="0.4">
      <c r="A681" s="1">
        <v>679</v>
      </c>
      <c r="B681" t="s">
        <v>700</v>
      </c>
      <c r="C681" t="s">
        <v>1894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2382</v>
      </c>
      <c r="O681">
        <v>0</v>
      </c>
      <c r="R681" t="s">
        <v>2383</v>
      </c>
      <c r="S681" t="s">
        <v>2384</v>
      </c>
      <c r="T681" t="s">
        <v>2591</v>
      </c>
      <c r="U681" t="s">
        <v>2591</v>
      </c>
      <c r="V681" t="s">
        <v>2596</v>
      </c>
    </row>
    <row r="682" spans="1:22" x14ac:dyDescent="0.4">
      <c r="A682" s="1">
        <v>680</v>
      </c>
      <c r="B682" t="s">
        <v>701</v>
      </c>
      <c r="C682" t="s">
        <v>1895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2382</v>
      </c>
      <c r="O682">
        <v>0</v>
      </c>
      <c r="R682" t="s">
        <v>2383</v>
      </c>
      <c r="S682" t="s">
        <v>2384</v>
      </c>
      <c r="T682" t="s">
        <v>2591</v>
      </c>
      <c r="U682" t="s">
        <v>2591</v>
      </c>
      <c r="V682" t="s">
        <v>2596</v>
      </c>
    </row>
    <row r="683" spans="1:22" x14ac:dyDescent="0.4">
      <c r="A683" s="1">
        <v>681</v>
      </c>
      <c r="B683" t="s">
        <v>702</v>
      </c>
      <c r="C683" t="s">
        <v>1896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2382</v>
      </c>
      <c r="O683">
        <v>0</v>
      </c>
      <c r="R683" t="s">
        <v>2383</v>
      </c>
      <c r="S683" t="s">
        <v>2384</v>
      </c>
      <c r="T683" t="s">
        <v>2591</v>
      </c>
      <c r="U683" t="s">
        <v>2591</v>
      </c>
      <c r="V683" t="s">
        <v>2596</v>
      </c>
    </row>
    <row r="684" spans="1:22" x14ac:dyDescent="0.4">
      <c r="A684" s="1">
        <v>682</v>
      </c>
      <c r="B684" t="s">
        <v>703</v>
      </c>
      <c r="C684" t="s">
        <v>1897</v>
      </c>
      <c r="D684">
        <v>229.333</v>
      </c>
      <c r="E684">
        <v>38615.099448864712</v>
      </c>
      <c r="F684">
        <v>424</v>
      </c>
      <c r="G684">
        <v>184.88398965696169</v>
      </c>
      <c r="H684">
        <v>1.0980160767460241</v>
      </c>
      <c r="I684">
        <v>9020</v>
      </c>
      <c r="J684">
        <v>43980</v>
      </c>
      <c r="K684">
        <v>54257</v>
      </c>
      <c r="L684">
        <v>53000</v>
      </c>
      <c r="M684">
        <v>424</v>
      </c>
      <c r="N684">
        <v>1.372520095932531</v>
      </c>
      <c r="O684">
        <v>60.571428571428569</v>
      </c>
      <c r="P684">
        <v>875</v>
      </c>
      <c r="Q684">
        <v>6933.1496121360642</v>
      </c>
      <c r="R684">
        <v>895.75235849056605</v>
      </c>
      <c r="S684" t="s">
        <v>2489</v>
      </c>
      <c r="T684" t="s">
        <v>2592</v>
      </c>
      <c r="U684" t="s">
        <v>2592</v>
      </c>
      <c r="V684" t="s">
        <v>2594</v>
      </c>
    </row>
    <row r="685" spans="1:22" x14ac:dyDescent="0.4">
      <c r="A685" s="1">
        <v>683</v>
      </c>
      <c r="B685" t="s">
        <v>704</v>
      </c>
      <c r="C685" t="s">
        <v>1898</v>
      </c>
      <c r="D685">
        <v>1095.3330000000001</v>
      </c>
      <c r="E685">
        <v>10333.855245453589</v>
      </c>
      <c r="F685">
        <v>66</v>
      </c>
      <c r="G685">
        <v>6.0255648282303182</v>
      </c>
      <c r="H685">
        <v>0.63867741934005617</v>
      </c>
      <c r="I685">
        <v>182</v>
      </c>
      <c r="J685">
        <v>31354</v>
      </c>
      <c r="K685">
        <v>31588</v>
      </c>
      <c r="L685">
        <v>31536</v>
      </c>
      <c r="M685">
        <v>64</v>
      </c>
      <c r="N685">
        <v>3.0517168327739408</v>
      </c>
      <c r="O685">
        <v>9.1428571428571423</v>
      </c>
      <c r="P685">
        <v>3449.25</v>
      </c>
      <c r="Q685">
        <v>863.73732919577867</v>
      </c>
      <c r="R685">
        <v>3454.9375</v>
      </c>
      <c r="S685" t="s">
        <v>2490</v>
      </c>
      <c r="T685" t="s">
        <v>2592</v>
      </c>
      <c r="U685" t="s">
        <v>2592</v>
      </c>
      <c r="V685" t="s">
        <v>2594</v>
      </c>
    </row>
    <row r="686" spans="1:22" x14ac:dyDescent="0.4">
      <c r="A686" s="1">
        <v>684</v>
      </c>
      <c r="B686" t="s">
        <v>705</v>
      </c>
      <c r="C686" t="s">
        <v>1899</v>
      </c>
      <c r="D686">
        <v>2</v>
      </c>
      <c r="E686">
        <v>90.134873810377869</v>
      </c>
      <c r="F686">
        <v>0</v>
      </c>
      <c r="G686">
        <v>0</v>
      </c>
      <c r="H686">
        <v>0</v>
      </c>
      <c r="I686">
        <v>582</v>
      </c>
      <c r="J686">
        <v>1710</v>
      </c>
      <c r="K686">
        <v>2316</v>
      </c>
      <c r="L686">
        <v>2292</v>
      </c>
      <c r="M686">
        <v>0</v>
      </c>
      <c r="N686">
        <v>25.428559481004189</v>
      </c>
      <c r="O686">
        <v>0</v>
      </c>
      <c r="Q686">
        <v>34380</v>
      </c>
      <c r="R686" t="s">
        <v>2383</v>
      </c>
      <c r="S686" t="s">
        <v>2384</v>
      </c>
      <c r="T686" t="s">
        <v>2591</v>
      </c>
      <c r="U686" t="s">
        <v>2592</v>
      </c>
      <c r="V686" t="s">
        <v>2596</v>
      </c>
    </row>
    <row r="687" spans="1:22" x14ac:dyDescent="0.4">
      <c r="A687" s="1">
        <v>685</v>
      </c>
      <c r="B687" t="s">
        <v>706</v>
      </c>
      <c r="C687" t="s">
        <v>1900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741</v>
      </c>
      <c r="J687">
        <v>0</v>
      </c>
      <c r="K687">
        <v>741</v>
      </c>
      <c r="L687">
        <v>741</v>
      </c>
      <c r="M687">
        <v>0</v>
      </c>
      <c r="N687" t="s">
        <v>2382</v>
      </c>
      <c r="O687">
        <v>0</v>
      </c>
      <c r="Q687">
        <v>2778.75</v>
      </c>
      <c r="R687" t="s">
        <v>2383</v>
      </c>
      <c r="S687" t="s">
        <v>2384</v>
      </c>
      <c r="T687" t="s">
        <v>2591</v>
      </c>
      <c r="U687" t="s">
        <v>2592</v>
      </c>
      <c r="V687" t="s">
        <v>2596</v>
      </c>
    </row>
    <row r="688" spans="1:22" x14ac:dyDescent="0.4">
      <c r="A688" s="1">
        <v>686</v>
      </c>
      <c r="B688" t="s">
        <v>707</v>
      </c>
      <c r="C688" t="s">
        <v>1901</v>
      </c>
      <c r="D688">
        <v>1951.6669999999999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2103</v>
      </c>
      <c r="L688">
        <v>0</v>
      </c>
      <c r="M688">
        <v>0</v>
      </c>
      <c r="N688" t="s">
        <v>2382</v>
      </c>
      <c r="O688">
        <v>0</v>
      </c>
      <c r="Q688">
        <v>0</v>
      </c>
      <c r="R688" t="s">
        <v>2383</v>
      </c>
      <c r="S688" t="s">
        <v>2384</v>
      </c>
      <c r="T688" t="s">
        <v>2591</v>
      </c>
      <c r="U688" t="s">
        <v>2593</v>
      </c>
      <c r="V688" t="s">
        <v>2596</v>
      </c>
    </row>
    <row r="689" spans="1:22" x14ac:dyDescent="0.4">
      <c r="A689" s="1">
        <v>687</v>
      </c>
      <c r="B689" t="s">
        <v>708</v>
      </c>
      <c r="C689" t="s">
        <v>1902</v>
      </c>
      <c r="D689">
        <v>23613</v>
      </c>
      <c r="E689">
        <v>100</v>
      </c>
      <c r="F689">
        <v>1883</v>
      </c>
      <c r="G689">
        <v>7.9744208698598236</v>
      </c>
      <c r="H689">
        <v>1883</v>
      </c>
      <c r="I689">
        <v>2525</v>
      </c>
      <c r="J689">
        <v>42669</v>
      </c>
      <c r="K689">
        <v>52605</v>
      </c>
      <c r="L689">
        <v>45194</v>
      </c>
      <c r="M689">
        <v>1878</v>
      </c>
      <c r="N689">
        <v>451.94</v>
      </c>
      <c r="O689">
        <v>268.28571428571428</v>
      </c>
      <c r="P689">
        <v>168.45473908413209</v>
      </c>
      <c r="Q689">
        <v>57.418371236183461</v>
      </c>
      <c r="R689">
        <v>196.07827476038341</v>
      </c>
      <c r="S689" t="s">
        <v>2491</v>
      </c>
      <c r="T689" t="s">
        <v>2592</v>
      </c>
      <c r="U689" t="s">
        <v>2595</v>
      </c>
      <c r="V689" t="s">
        <v>2594</v>
      </c>
    </row>
    <row r="690" spans="1:22" x14ac:dyDescent="0.4">
      <c r="A690" s="1">
        <v>688</v>
      </c>
      <c r="B690" t="s">
        <v>709</v>
      </c>
      <c r="C690" t="s">
        <v>1903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2382</v>
      </c>
      <c r="O690">
        <v>0</v>
      </c>
      <c r="R690" t="s">
        <v>2383</v>
      </c>
      <c r="S690" t="s">
        <v>2384</v>
      </c>
      <c r="T690" t="s">
        <v>2591</v>
      </c>
      <c r="U690" t="s">
        <v>2591</v>
      </c>
      <c r="V690" t="s">
        <v>2596</v>
      </c>
    </row>
    <row r="691" spans="1:22" x14ac:dyDescent="0.4">
      <c r="A691" s="1">
        <v>689</v>
      </c>
      <c r="B691" t="s">
        <v>710</v>
      </c>
      <c r="C691" t="s">
        <v>1904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53</v>
      </c>
      <c r="J691">
        <v>0</v>
      </c>
      <c r="K691">
        <v>53</v>
      </c>
      <c r="L691">
        <v>53</v>
      </c>
      <c r="M691">
        <v>0</v>
      </c>
      <c r="N691" t="s">
        <v>2382</v>
      </c>
      <c r="O691">
        <v>0</v>
      </c>
      <c r="R691" t="s">
        <v>2383</v>
      </c>
      <c r="S691" t="s">
        <v>2384</v>
      </c>
      <c r="T691" t="s">
        <v>2591</v>
      </c>
      <c r="U691" t="s">
        <v>2591</v>
      </c>
      <c r="V691" t="s">
        <v>2596</v>
      </c>
    </row>
    <row r="692" spans="1:22" x14ac:dyDescent="0.4">
      <c r="A692" s="1">
        <v>690</v>
      </c>
      <c r="B692" t="s">
        <v>711</v>
      </c>
      <c r="C692" t="s">
        <v>1905</v>
      </c>
      <c r="D692">
        <v>41.332999999999998</v>
      </c>
      <c r="E692">
        <v>33.989828704089682</v>
      </c>
      <c r="F692">
        <v>24</v>
      </c>
      <c r="G692">
        <v>58.064984395035452</v>
      </c>
      <c r="H692">
        <v>70.609358490566038</v>
      </c>
      <c r="I692">
        <v>59</v>
      </c>
      <c r="J692">
        <v>0</v>
      </c>
      <c r="K692">
        <v>60</v>
      </c>
      <c r="L692">
        <v>59</v>
      </c>
      <c r="M692">
        <v>24</v>
      </c>
      <c r="N692">
        <v>1.7358133962264151</v>
      </c>
      <c r="O692">
        <v>3.4285714285714279</v>
      </c>
      <c r="P692">
        <v>17.208333333333339</v>
      </c>
      <c r="Q692">
        <v>42.822925991338643</v>
      </c>
      <c r="R692">
        <v>17.5</v>
      </c>
      <c r="S692" t="s">
        <v>2492</v>
      </c>
      <c r="T692" t="s">
        <v>2593</v>
      </c>
      <c r="U692" t="s">
        <v>2593</v>
      </c>
      <c r="V692" t="s">
        <v>2597</v>
      </c>
    </row>
    <row r="693" spans="1:22" x14ac:dyDescent="0.4">
      <c r="A693" s="1">
        <v>691</v>
      </c>
      <c r="B693" t="s">
        <v>712</v>
      </c>
      <c r="C693" t="s">
        <v>1906</v>
      </c>
      <c r="D693">
        <v>4482</v>
      </c>
      <c r="E693">
        <v>8111.0620033531804</v>
      </c>
      <c r="F693">
        <v>227</v>
      </c>
      <c r="G693">
        <v>5.064703257474342</v>
      </c>
      <c r="H693">
        <v>2.798647081062335</v>
      </c>
      <c r="I693">
        <v>4716</v>
      </c>
      <c r="J693">
        <v>18250</v>
      </c>
      <c r="K693">
        <v>24041</v>
      </c>
      <c r="L693">
        <v>22966</v>
      </c>
      <c r="M693">
        <v>223</v>
      </c>
      <c r="N693">
        <v>2.831441800162009</v>
      </c>
      <c r="O693">
        <v>31.857142857142861</v>
      </c>
      <c r="P693">
        <v>720.90582959641256</v>
      </c>
      <c r="Q693">
        <v>153.72155287817941</v>
      </c>
      <c r="R693">
        <v>754.65022421524668</v>
      </c>
      <c r="S693" t="s">
        <v>2493</v>
      </c>
      <c r="T693" t="s">
        <v>2592</v>
      </c>
      <c r="U693" t="s">
        <v>2592</v>
      </c>
      <c r="V693" t="s">
        <v>2594</v>
      </c>
    </row>
    <row r="694" spans="1:22" x14ac:dyDescent="0.4">
      <c r="A694" s="1">
        <v>692</v>
      </c>
      <c r="B694" t="s">
        <v>713</v>
      </c>
      <c r="C694" t="s">
        <v>1907</v>
      </c>
      <c r="D694">
        <v>6229.6670000000004</v>
      </c>
      <c r="E694">
        <v>13669.974856355329</v>
      </c>
      <c r="F694">
        <v>4519</v>
      </c>
      <c r="G694">
        <v>72.539992908128141</v>
      </c>
      <c r="H694">
        <v>33.05785158704272</v>
      </c>
      <c r="I694">
        <v>31137</v>
      </c>
      <c r="J694">
        <v>0</v>
      </c>
      <c r="K694">
        <v>31985</v>
      </c>
      <c r="L694">
        <v>31137</v>
      </c>
      <c r="M694">
        <v>4509</v>
      </c>
      <c r="N694">
        <v>2.2777657111435028</v>
      </c>
      <c r="O694">
        <v>644.14285714285711</v>
      </c>
      <c r="P694">
        <v>48.338656021290753</v>
      </c>
      <c r="Q694">
        <v>149.9454144178172</v>
      </c>
      <c r="R694">
        <v>49.655134176092261</v>
      </c>
      <c r="S694" t="s">
        <v>2494</v>
      </c>
      <c r="T694" t="s">
        <v>2595</v>
      </c>
      <c r="U694" t="s">
        <v>2592</v>
      </c>
      <c r="V694" t="s">
        <v>2594</v>
      </c>
    </row>
    <row r="695" spans="1:22" x14ac:dyDescent="0.4">
      <c r="A695" s="1">
        <v>693</v>
      </c>
      <c r="B695" t="s">
        <v>714</v>
      </c>
      <c r="C695" t="s">
        <v>1908</v>
      </c>
      <c r="D695">
        <v>2107</v>
      </c>
      <c r="E695">
        <v>3377.732542157361</v>
      </c>
      <c r="F695">
        <v>432</v>
      </c>
      <c r="G695">
        <v>20.5030849549122</v>
      </c>
      <c r="H695">
        <v>12.78964496472776</v>
      </c>
      <c r="I695">
        <v>66</v>
      </c>
      <c r="J695">
        <v>1</v>
      </c>
      <c r="K695">
        <v>611</v>
      </c>
      <c r="L695">
        <v>67</v>
      </c>
      <c r="M695">
        <v>428</v>
      </c>
      <c r="N695">
        <v>1.9835791959184262E-2</v>
      </c>
      <c r="O695">
        <v>61.142857142857153</v>
      </c>
      <c r="P695">
        <v>1.095794392523364</v>
      </c>
      <c r="Q695">
        <v>0.95396298054105366</v>
      </c>
      <c r="R695">
        <v>9.9929906542056077</v>
      </c>
      <c r="S695" t="s">
        <v>2495</v>
      </c>
      <c r="T695" t="s">
        <v>2593</v>
      </c>
      <c r="U695" t="s">
        <v>2593</v>
      </c>
      <c r="V695" t="s">
        <v>2597</v>
      </c>
    </row>
    <row r="696" spans="1:22" x14ac:dyDescent="0.4">
      <c r="A696" s="1">
        <v>694</v>
      </c>
      <c r="B696" t="s">
        <v>715</v>
      </c>
      <c r="C696" t="s">
        <v>1909</v>
      </c>
      <c r="D696">
        <v>3</v>
      </c>
      <c r="E696">
        <v>10</v>
      </c>
      <c r="F696">
        <v>0</v>
      </c>
      <c r="G696">
        <v>0</v>
      </c>
      <c r="H696">
        <v>0</v>
      </c>
      <c r="I696">
        <v>22</v>
      </c>
      <c r="J696">
        <v>0</v>
      </c>
      <c r="K696">
        <v>2726</v>
      </c>
      <c r="L696">
        <v>22</v>
      </c>
      <c r="M696">
        <v>0</v>
      </c>
      <c r="N696">
        <v>2.2000000000000002</v>
      </c>
      <c r="O696">
        <v>0</v>
      </c>
      <c r="Q696">
        <v>220</v>
      </c>
      <c r="R696" t="s">
        <v>2383</v>
      </c>
      <c r="S696" t="s">
        <v>2384</v>
      </c>
      <c r="T696" t="s">
        <v>2591</v>
      </c>
      <c r="U696" t="s">
        <v>2592</v>
      </c>
      <c r="V696" t="s">
        <v>2596</v>
      </c>
    </row>
    <row r="697" spans="1:22" x14ac:dyDescent="0.4">
      <c r="A697" s="1">
        <v>695</v>
      </c>
      <c r="B697" t="s">
        <v>716</v>
      </c>
      <c r="C697" t="s">
        <v>1910</v>
      </c>
      <c r="D697">
        <v>2.6669999999999998</v>
      </c>
      <c r="E697">
        <v>200</v>
      </c>
      <c r="F697">
        <v>0</v>
      </c>
      <c r="G697">
        <v>0</v>
      </c>
      <c r="H697">
        <v>0</v>
      </c>
      <c r="I697">
        <v>2676</v>
      </c>
      <c r="J697">
        <v>0</v>
      </c>
      <c r="K697">
        <v>2889</v>
      </c>
      <c r="L697">
        <v>2676</v>
      </c>
      <c r="M697">
        <v>0</v>
      </c>
      <c r="N697">
        <v>13.38</v>
      </c>
      <c r="O697">
        <v>0</v>
      </c>
      <c r="Q697">
        <v>30101.23734533184</v>
      </c>
      <c r="R697" t="s">
        <v>2383</v>
      </c>
      <c r="S697" t="s">
        <v>2384</v>
      </c>
      <c r="T697" t="s">
        <v>2591</v>
      </c>
      <c r="U697" t="s">
        <v>2592</v>
      </c>
      <c r="V697" t="s">
        <v>2596</v>
      </c>
    </row>
    <row r="698" spans="1:22" x14ac:dyDescent="0.4">
      <c r="A698" s="1">
        <v>696</v>
      </c>
      <c r="B698" t="s">
        <v>717</v>
      </c>
      <c r="C698" t="s">
        <v>1911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2382</v>
      </c>
      <c r="O698">
        <v>0</v>
      </c>
      <c r="R698" t="s">
        <v>2383</v>
      </c>
      <c r="S698" t="s">
        <v>2384</v>
      </c>
      <c r="T698" t="s">
        <v>2591</v>
      </c>
      <c r="U698" t="s">
        <v>2591</v>
      </c>
      <c r="V698" t="s">
        <v>2596</v>
      </c>
    </row>
    <row r="699" spans="1:22" x14ac:dyDescent="0.4">
      <c r="A699" s="1">
        <v>697</v>
      </c>
      <c r="B699" t="s">
        <v>718</v>
      </c>
      <c r="C699" t="s">
        <v>1743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2382</v>
      </c>
      <c r="O699">
        <v>0</v>
      </c>
      <c r="R699" t="s">
        <v>2383</v>
      </c>
      <c r="S699" t="s">
        <v>2384</v>
      </c>
      <c r="T699" t="s">
        <v>2591</v>
      </c>
      <c r="U699" t="s">
        <v>2591</v>
      </c>
      <c r="V699" t="s">
        <v>2596</v>
      </c>
    </row>
    <row r="700" spans="1:22" x14ac:dyDescent="0.4">
      <c r="A700" s="1">
        <v>698</v>
      </c>
      <c r="B700" t="s">
        <v>719</v>
      </c>
      <c r="C700" t="s">
        <v>1912</v>
      </c>
      <c r="D700">
        <v>28.332999999999998</v>
      </c>
      <c r="E700">
        <v>33.606439800420318</v>
      </c>
      <c r="F700">
        <v>8</v>
      </c>
      <c r="G700">
        <v>28.235626301485901</v>
      </c>
      <c r="H700">
        <v>23.804961333333331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>
        <v>0</v>
      </c>
      <c r="R700" t="s">
        <v>2383</v>
      </c>
      <c r="S700" t="s">
        <v>2384</v>
      </c>
      <c r="T700" t="s">
        <v>2591</v>
      </c>
      <c r="U700" t="s">
        <v>2593</v>
      </c>
      <c r="V700" t="s">
        <v>2596</v>
      </c>
    </row>
    <row r="701" spans="1:22" x14ac:dyDescent="0.4">
      <c r="A701" s="1">
        <v>699</v>
      </c>
      <c r="B701" t="s">
        <v>720</v>
      </c>
      <c r="C701" t="s">
        <v>1913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2382</v>
      </c>
      <c r="O701">
        <v>0</v>
      </c>
      <c r="R701" t="s">
        <v>2383</v>
      </c>
      <c r="S701" t="s">
        <v>2384</v>
      </c>
      <c r="T701" t="s">
        <v>2591</v>
      </c>
      <c r="U701" t="s">
        <v>2591</v>
      </c>
      <c r="V701" t="s">
        <v>2596</v>
      </c>
    </row>
    <row r="702" spans="1:22" x14ac:dyDescent="0.4">
      <c r="A702" s="1">
        <v>700</v>
      </c>
      <c r="B702" t="s">
        <v>721</v>
      </c>
      <c r="C702" t="s">
        <v>1914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2</v>
      </c>
      <c r="L702">
        <v>2</v>
      </c>
      <c r="M702">
        <v>0</v>
      </c>
      <c r="N702" t="s">
        <v>2382</v>
      </c>
      <c r="O702">
        <v>0</v>
      </c>
      <c r="R702" t="s">
        <v>2383</v>
      </c>
      <c r="S702" t="s">
        <v>2384</v>
      </c>
      <c r="T702" t="s">
        <v>2591</v>
      </c>
      <c r="U702" t="s">
        <v>2591</v>
      </c>
      <c r="V702" t="s">
        <v>2596</v>
      </c>
    </row>
    <row r="703" spans="1:22" x14ac:dyDescent="0.4">
      <c r="A703" s="1">
        <v>701</v>
      </c>
      <c r="B703" t="s">
        <v>722</v>
      </c>
      <c r="C703" t="s">
        <v>1915</v>
      </c>
      <c r="D703">
        <v>607.33299999999997</v>
      </c>
      <c r="E703">
        <v>2047.422836649612</v>
      </c>
      <c r="F703">
        <v>230</v>
      </c>
      <c r="G703">
        <v>37.870492793903843</v>
      </c>
      <c r="H703">
        <v>11.233634590907</v>
      </c>
      <c r="I703">
        <v>24078</v>
      </c>
      <c r="J703">
        <v>2500</v>
      </c>
      <c r="K703">
        <v>28413</v>
      </c>
      <c r="L703">
        <v>26578</v>
      </c>
      <c r="M703">
        <v>224</v>
      </c>
      <c r="N703">
        <v>12.981197398135921</v>
      </c>
      <c r="O703">
        <v>32</v>
      </c>
      <c r="P703">
        <v>830.5625</v>
      </c>
      <c r="Q703">
        <v>1312.8547271430989</v>
      </c>
      <c r="R703">
        <v>887.90625</v>
      </c>
      <c r="S703" t="s">
        <v>2496</v>
      </c>
      <c r="T703" t="s">
        <v>2592</v>
      </c>
      <c r="U703" t="s">
        <v>2592</v>
      </c>
      <c r="V703" t="s">
        <v>2594</v>
      </c>
    </row>
    <row r="704" spans="1:22" x14ac:dyDescent="0.4">
      <c r="A704" s="1">
        <v>702</v>
      </c>
      <c r="B704" t="s">
        <v>723</v>
      </c>
      <c r="C704" t="s">
        <v>1916</v>
      </c>
      <c r="D704">
        <v>1749.3330000000001</v>
      </c>
      <c r="E704">
        <v>14323.57849864657</v>
      </c>
      <c r="F704">
        <v>665</v>
      </c>
      <c r="G704">
        <v>38.014488950931579</v>
      </c>
      <c r="H704">
        <v>4.6426945617174908</v>
      </c>
      <c r="I704">
        <v>7936</v>
      </c>
      <c r="J704">
        <v>37677</v>
      </c>
      <c r="K704">
        <v>46369</v>
      </c>
      <c r="L704">
        <v>45613</v>
      </c>
      <c r="M704">
        <v>651</v>
      </c>
      <c r="N704">
        <v>3.1844695796033071</v>
      </c>
      <c r="O704">
        <v>93</v>
      </c>
      <c r="P704">
        <v>490.46236559139783</v>
      </c>
      <c r="Q704">
        <v>782.23528624910182</v>
      </c>
      <c r="R704">
        <v>498.59139784946228</v>
      </c>
      <c r="S704" t="s">
        <v>2497</v>
      </c>
      <c r="T704" t="s">
        <v>2592</v>
      </c>
      <c r="U704" t="s">
        <v>2592</v>
      </c>
      <c r="V704" t="s">
        <v>2594</v>
      </c>
    </row>
    <row r="705" spans="1:22" x14ac:dyDescent="0.4">
      <c r="A705" s="1">
        <v>703</v>
      </c>
      <c r="B705" t="s">
        <v>724</v>
      </c>
      <c r="C705" t="s">
        <v>1917</v>
      </c>
      <c r="D705">
        <v>524</v>
      </c>
      <c r="E705">
        <v>3344.831992226369</v>
      </c>
      <c r="F705">
        <v>166</v>
      </c>
      <c r="G705">
        <v>31.679389312977101</v>
      </c>
      <c r="H705">
        <v>4.9628800605171186</v>
      </c>
      <c r="I705">
        <v>8100</v>
      </c>
      <c r="J705">
        <v>3460</v>
      </c>
      <c r="K705">
        <v>11726</v>
      </c>
      <c r="L705">
        <v>11560</v>
      </c>
      <c r="M705">
        <v>161</v>
      </c>
      <c r="N705">
        <v>3.4560779216613189</v>
      </c>
      <c r="O705">
        <v>23</v>
      </c>
      <c r="P705">
        <v>502.60869565217388</v>
      </c>
      <c r="Q705">
        <v>661.83206106870227</v>
      </c>
      <c r="R705">
        <v>509.82608695652169</v>
      </c>
      <c r="S705" t="s">
        <v>2498</v>
      </c>
      <c r="T705" t="s">
        <v>2592</v>
      </c>
      <c r="U705" t="s">
        <v>2592</v>
      </c>
      <c r="V705" t="s">
        <v>2594</v>
      </c>
    </row>
    <row r="706" spans="1:22" x14ac:dyDescent="0.4">
      <c r="A706" s="1">
        <v>704</v>
      </c>
      <c r="B706" t="s">
        <v>725</v>
      </c>
      <c r="C706" t="s">
        <v>1918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2382</v>
      </c>
      <c r="O706">
        <v>0</v>
      </c>
      <c r="R706" t="s">
        <v>2383</v>
      </c>
      <c r="S706" t="s">
        <v>2384</v>
      </c>
      <c r="T706" t="s">
        <v>2591</v>
      </c>
      <c r="U706" t="s">
        <v>2591</v>
      </c>
      <c r="V706" t="s">
        <v>2596</v>
      </c>
    </row>
    <row r="707" spans="1:22" x14ac:dyDescent="0.4">
      <c r="A707" s="1">
        <v>705</v>
      </c>
      <c r="B707" t="s">
        <v>726</v>
      </c>
      <c r="C707" t="s">
        <v>1919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2382</v>
      </c>
      <c r="O707">
        <v>0</v>
      </c>
      <c r="R707" t="s">
        <v>2383</v>
      </c>
      <c r="S707" t="s">
        <v>2384</v>
      </c>
      <c r="T707" t="s">
        <v>2591</v>
      </c>
      <c r="U707" t="s">
        <v>2591</v>
      </c>
      <c r="V707" t="s">
        <v>2596</v>
      </c>
    </row>
    <row r="708" spans="1:22" x14ac:dyDescent="0.4">
      <c r="A708" s="1">
        <v>706</v>
      </c>
      <c r="B708" t="s">
        <v>727</v>
      </c>
      <c r="C708" t="s">
        <v>1920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2382</v>
      </c>
      <c r="O708">
        <v>0</v>
      </c>
      <c r="R708" t="s">
        <v>2383</v>
      </c>
      <c r="S708" t="s">
        <v>2384</v>
      </c>
      <c r="T708" t="s">
        <v>2591</v>
      </c>
      <c r="U708" t="s">
        <v>2591</v>
      </c>
      <c r="V708" t="s">
        <v>2596</v>
      </c>
    </row>
    <row r="709" spans="1:22" x14ac:dyDescent="0.4">
      <c r="A709" s="1">
        <v>707</v>
      </c>
      <c r="B709" t="s">
        <v>728</v>
      </c>
      <c r="C709" t="s">
        <v>1921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2382</v>
      </c>
      <c r="O709">
        <v>0</v>
      </c>
      <c r="R709" t="s">
        <v>2383</v>
      </c>
      <c r="S709" t="s">
        <v>2384</v>
      </c>
      <c r="T709" t="s">
        <v>2591</v>
      </c>
      <c r="U709" t="s">
        <v>2591</v>
      </c>
      <c r="V709" t="s">
        <v>2596</v>
      </c>
    </row>
    <row r="710" spans="1:22" x14ac:dyDescent="0.4">
      <c r="A710" s="1">
        <v>708</v>
      </c>
      <c r="B710" t="s">
        <v>729</v>
      </c>
      <c r="C710" t="s">
        <v>1743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2382</v>
      </c>
      <c r="O710">
        <v>0</v>
      </c>
      <c r="R710" t="s">
        <v>2383</v>
      </c>
      <c r="S710" t="s">
        <v>2384</v>
      </c>
      <c r="T710" t="s">
        <v>2591</v>
      </c>
      <c r="U710" t="s">
        <v>2591</v>
      </c>
      <c r="V710" t="s">
        <v>2596</v>
      </c>
    </row>
    <row r="711" spans="1:22" x14ac:dyDescent="0.4">
      <c r="A711" s="1">
        <v>709</v>
      </c>
      <c r="B711" t="s">
        <v>730</v>
      </c>
      <c r="C711" t="s">
        <v>1922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2382</v>
      </c>
      <c r="O711">
        <v>0</v>
      </c>
      <c r="R711" t="s">
        <v>2383</v>
      </c>
      <c r="S711" t="s">
        <v>2384</v>
      </c>
      <c r="T711" t="s">
        <v>2591</v>
      </c>
      <c r="U711" t="s">
        <v>2591</v>
      </c>
      <c r="V711" t="s">
        <v>2596</v>
      </c>
    </row>
    <row r="712" spans="1:22" x14ac:dyDescent="0.4">
      <c r="A712" s="1">
        <v>710</v>
      </c>
      <c r="B712" t="s">
        <v>731</v>
      </c>
      <c r="C712" t="s">
        <v>1743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R712" t="s">
        <v>2383</v>
      </c>
      <c r="S712" t="s">
        <v>2384</v>
      </c>
      <c r="T712" t="s">
        <v>2591</v>
      </c>
      <c r="U712" t="s">
        <v>2591</v>
      </c>
      <c r="V712" t="s">
        <v>2596</v>
      </c>
    </row>
    <row r="713" spans="1:22" x14ac:dyDescent="0.4">
      <c r="A713" s="1">
        <v>711</v>
      </c>
      <c r="B713" t="s">
        <v>732</v>
      </c>
      <c r="C713" t="s">
        <v>1743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2382</v>
      </c>
      <c r="O713">
        <v>0</v>
      </c>
      <c r="R713" t="s">
        <v>2383</v>
      </c>
      <c r="S713" t="s">
        <v>2384</v>
      </c>
      <c r="T713" t="s">
        <v>2591</v>
      </c>
      <c r="U713" t="s">
        <v>2591</v>
      </c>
      <c r="V713" t="s">
        <v>2596</v>
      </c>
    </row>
    <row r="714" spans="1:22" x14ac:dyDescent="0.4">
      <c r="A714" s="1">
        <v>712</v>
      </c>
      <c r="B714" t="s">
        <v>733</v>
      </c>
      <c r="C714" t="s">
        <v>1923</v>
      </c>
      <c r="D714">
        <v>174.333</v>
      </c>
      <c r="E714">
        <v>512.02398237275145</v>
      </c>
      <c r="F714">
        <v>27</v>
      </c>
      <c r="G714">
        <v>15.48760131472527</v>
      </c>
      <c r="H714">
        <v>5.2731905007418396</v>
      </c>
      <c r="I714">
        <v>261</v>
      </c>
      <c r="J714">
        <v>0</v>
      </c>
      <c r="K714">
        <v>261</v>
      </c>
      <c r="L714">
        <v>261</v>
      </c>
      <c r="M714">
        <v>27</v>
      </c>
      <c r="N714">
        <v>0.50974174840504449</v>
      </c>
      <c r="O714">
        <v>3.8571428571428572</v>
      </c>
      <c r="P714">
        <v>67.666666666666671</v>
      </c>
      <c r="Q714">
        <v>44.914043812703277</v>
      </c>
      <c r="R714">
        <v>67.666666666666671</v>
      </c>
      <c r="S714" t="s">
        <v>2499</v>
      </c>
      <c r="T714" t="s">
        <v>2594</v>
      </c>
      <c r="U714" t="s">
        <v>2593</v>
      </c>
      <c r="V714" t="s">
        <v>2594</v>
      </c>
    </row>
    <row r="715" spans="1:22" x14ac:dyDescent="0.4">
      <c r="A715" s="1">
        <v>713</v>
      </c>
      <c r="B715" t="s">
        <v>734</v>
      </c>
      <c r="C715" t="s">
        <v>1924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R715" t="s">
        <v>2383</v>
      </c>
      <c r="S715" t="s">
        <v>2384</v>
      </c>
      <c r="T715" t="s">
        <v>2591</v>
      </c>
      <c r="U715" t="s">
        <v>2593</v>
      </c>
      <c r="V715" t="s">
        <v>2596</v>
      </c>
    </row>
    <row r="716" spans="1:22" x14ac:dyDescent="0.4">
      <c r="A716" s="1">
        <v>714</v>
      </c>
      <c r="B716" t="s">
        <v>735</v>
      </c>
      <c r="C716" t="s">
        <v>1925</v>
      </c>
      <c r="D716">
        <v>113.333</v>
      </c>
      <c r="E716">
        <v>120</v>
      </c>
      <c r="F716">
        <v>0</v>
      </c>
      <c r="G716">
        <v>0</v>
      </c>
      <c r="H716">
        <v>0</v>
      </c>
      <c r="I716">
        <v>1178</v>
      </c>
      <c r="J716">
        <v>0</v>
      </c>
      <c r="K716">
        <v>1178</v>
      </c>
      <c r="L716">
        <v>1178</v>
      </c>
      <c r="M716">
        <v>0</v>
      </c>
      <c r="N716">
        <v>9.8166666666666647</v>
      </c>
      <c r="O716">
        <v>0</v>
      </c>
      <c r="Q716">
        <v>311.82444654248991</v>
      </c>
      <c r="R716" t="s">
        <v>2383</v>
      </c>
      <c r="S716" t="s">
        <v>2384</v>
      </c>
      <c r="T716" t="s">
        <v>2591</v>
      </c>
      <c r="U716" t="s">
        <v>2592</v>
      </c>
      <c r="V716" t="s">
        <v>2596</v>
      </c>
    </row>
    <row r="717" spans="1:22" x14ac:dyDescent="0.4">
      <c r="A717" s="1">
        <v>715</v>
      </c>
      <c r="B717" t="s">
        <v>736</v>
      </c>
      <c r="C717" t="s">
        <v>1926</v>
      </c>
      <c r="D717">
        <v>3673</v>
      </c>
      <c r="E717">
        <v>6456.8896064626642</v>
      </c>
      <c r="F717">
        <v>4107</v>
      </c>
      <c r="G717">
        <v>111.8159542608222</v>
      </c>
      <c r="H717">
        <v>63.606476962055027</v>
      </c>
      <c r="I717">
        <v>7544</v>
      </c>
      <c r="J717">
        <v>0</v>
      </c>
      <c r="K717">
        <v>13547</v>
      </c>
      <c r="L717">
        <v>7544</v>
      </c>
      <c r="M717">
        <v>4102</v>
      </c>
      <c r="N717">
        <v>1.16836440760103</v>
      </c>
      <c r="O717">
        <v>586</v>
      </c>
      <c r="P717">
        <v>12.87372013651877</v>
      </c>
      <c r="Q717">
        <v>61.617206643071057</v>
      </c>
      <c r="R717">
        <v>23.117747440273039</v>
      </c>
      <c r="S717" t="s">
        <v>2500</v>
      </c>
      <c r="T717" t="s">
        <v>2593</v>
      </c>
      <c r="U717" t="s">
        <v>2594</v>
      </c>
      <c r="V717" t="s">
        <v>2597</v>
      </c>
    </row>
    <row r="718" spans="1:22" x14ac:dyDescent="0.4">
      <c r="A718" s="1">
        <v>716</v>
      </c>
      <c r="B718" t="s">
        <v>737</v>
      </c>
      <c r="C718" t="s">
        <v>1927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49</v>
      </c>
      <c r="J718">
        <v>0</v>
      </c>
      <c r="K718">
        <v>49</v>
      </c>
      <c r="L718">
        <v>49</v>
      </c>
      <c r="M718">
        <v>0</v>
      </c>
      <c r="N718" t="s">
        <v>2382</v>
      </c>
      <c r="O718">
        <v>0</v>
      </c>
      <c r="R718" t="s">
        <v>2383</v>
      </c>
      <c r="S718" t="s">
        <v>2384</v>
      </c>
      <c r="T718" t="s">
        <v>2591</v>
      </c>
      <c r="U718" t="s">
        <v>2591</v>
      </c>
      <c r="V718" t="s">
        <v>2596</v>
      </c>
    </row>
    <row r="719" spans="1:22" x14ac:dyDescent="0.4">
      <c r="A719" s="1">
        <v>717</v>
      </c>
      <c r="B719" t="s">
        <v>738</v>
      </c>
      <c r="C719" t="s">
        <v>1928</v>
      </c>
      <c r="D719">
        <v>8.6669999999999998</v>
      </c>
      <c r="E719">
        <v>0</v>
      </c>
      <c r="F719">
        <v>6</v>
      </c>
      <c r="G719">
        <v>69.228106611284176</v>
      </c>
      <c r="H719">
        <v>0</v>
      </c>
      <c r="I719">
        <v>14</v>
      </c>
      <c r="J719">
        <v>0</v>
      </c>
      <c r="K719">
        <v>14</v>
      </c>
      <c r="L719">
        <v>14</v>
      </c>
      <c r="M719">
        <v>6</v>
      </c>
      <c r="N719" t="s">
        <v>2382</v>
      </c>
      <c r="O719">
        <v>0.8571428571428571</v>
      </c>
      <c r="P719">
        <v>16.333333333333339</v>
      </c>
      <c r="Q719">
        <v>48.459674627898927</v>
      </c>
      <c r="R719">
        <v>16.333333333333339</v>
      </c>
      <c r="S719" t="s">
        <v>2412</v>
      </c>
      <c r="T719" t="s">
        <v>2593</v>
      </c>
      <c r="U719" t="s">
        <v>2595</v>
      </c>
      <c r="V719" t="s">
        <v>2597</v>
      </c>
    </row>
    <row r="720" spans="1:22" x14ac:dyDescent="0.4">
      <c r="A720" s="1">
        <v>718</v>
      </c>
      <c r="B720" t="s">
        <v>739</v>
      </c>
      <c r="C720" t="s">
        <v>1929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135</v>
      </c>
      <c r="J720">
        <v>0</v>
      </c>
      <c r="K720">
        <v>135</v>
      </c>
      <c r="L720">
        <v>135</v>
      </c>
      <c r="M720">
        <v>0</v>
      </c>
      <c r="N720" t="s">
        <v>2382</v>
      </c>
      <c r="O720">
        <v>0</v>
      </c>
      <c r="R720" t="s">
        <v>2383</v>
      </c>
      <c r="S720" t="s">
        <v>2384</v>
      </c>
      <c r="T720" t="s">
        <v>2591</v>
      </c>
      <c r="U720" t="s">
        <v>2591</v>
      </c>
      <c r="V720" t="s">
        <v>2596</v>
      </c>
    </row>
    <row r="721" spans="1:22" x14ac:dyDescent="0.4">
      <c r="A721" s="1">
        <v>719</v>
      </c>
      <c r="B721" t="s">
        <v>740</v>
      </c>
      <c r="C721" t="s">
        <v>1930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4</v>
      </c>
      <c r="J721">
        <v>0</v>
      </c>
      <c r="K721">
        <v>4</v>
      </c>
      <c r="L721">
        <v>4</v>
      </c>
      <c r="M721">
        <v>0</v>
      </c>
      <c r="N721" t="s">
        <v>2382</v>
      </c>
      <c r="O721">
        <v>0</v>
      </c>
      <c r="R721" t="s">
        <v>2383</v>
      </c>
      <c r="S721" t="s">
        <v>2384</v>
      </c>
      <c r="T721" t="s">
        <v>2591</v>
      </c>
      <c r="U721" t="s">
        <v>2591</v>
      </c>
      <c r="V721" t="s">
        <v>2596</v>
      </c>
    </row>
    <row r="722" spans="1:22" x14ac:dyDescent="0.4">
      <c r="A722" s="1">
        <v>720</v>
      </c>
      <c r="B722" t="s">
        <v>741</v>
      </c>
      <c r="C722" t="s">
        <v>1931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34</v>
      </c>
      <c r="J722">
        <v>0</v>
      </c>
      <c r="K722">
        <v>34</v>
      </c>
      <c r="L722">
        <v>34</v>
      </c>
      <c r="M722">
        <v>0</v>
      </c>
      <c r="N722" t="s">
        <v>2382</v>
      </c>
      <c r="O722">
        <v>0</v>
      </c>
      <c r="R722" t="s">
        <v>2383</v>
      </c>
      <c r="S722" t="s">
        <v>2384</v>
      </c>
      <c r="T722" t="s">
        <v>2591</v>
      </c>
      <c r="U722" t="s">
        <v>2591</v>
      </c>
      <c r="V722" t="s">
        <v>2596</v>
      </c>
    </row>
    <row r="723" spans="1:22" x14ac:dyDescent="0.4">
      <c r="A723" s="1">
        <v>721</v>
      </c>
      <c r="B723" t="s">
        <v>742</v>
      </c>
      <c r="C723" t="s">
        <v>1932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2382</v>
      </c>
      <c r="O723">
        <v>0</v>
      </c>
      <c r="R723" t="s">
        <v>2383</v>
      </c>
      <c r="S723" t="s">
        <v>2384</v>
      </c>
      <c r="T723" t="s">
        <v>2591</v>
      </c>
      <c r="U723" t="s">
        <v>2591</v>
      </c>
      <c r="V723" t="s">
        <v>2596</v>
      </c>
    </row>
    <row r="724" spans="1:22" x14ac:dyDescent="0.4">
      <c r="A724" s="1">
        <v>722</v>
      </c>
      <c r="B724" t="s">
        <v>743</v>
      </c>
      <c r="C724" t="s">
        <v>1933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37</v>
      </c>
      <c r="J724">
        <v>0</v>
      </c>
      <c r="K724">
        <v>37</v>
      </c>
      <c r="L724">
        <v>37</v>
      </c>
      <c r="M724">
        <v>0</v>
      </c>
      <c r="N724" t="s">
        <v>2382</v>
      </c>
      <c r="O724">
        <v>0</v>
      </c>
      <c r="R724" t="s">
        <v>2383</v>
      </c>
      <c r="S724" t="s">
        <v>2384</v>
      </c>
      <c r="T724" t="s">
        <v>2591</v>
      </c>
      <c r="U724" t="s">
        <v>2591</v>
      </c>
      <c r="V724" t="s">
        <v>2596</v>
      </c>
    </row>
    <row r="725" spans="1:22" x14ac:dyDescent="0.4">
      <c r="A725" s="1">
        <v>723</v>
      </c>
      <c r="B725" t="s">
        <v>744</v>
      </c>
      <c r="C725" t="s">
        <v>1934</v>
      </c>
      <c r="D725">
        <v>6.6669999999999998</v>
      </c>
      <c r="E725">
        <v>21.450565604400051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1</v>
      </c>
      <c r="M725">
        <v>0</v>
      </c>
      <c r="N725">
        <v>4.6618817351598181E-2</v>
      </c>
      <c r="O725">
        <v>0</v>
      </c>
      <c r="Q725">
        <v>4.4997750112494366</v>
      </c>
      <c r="R725" t="s">
        <v>2383</v>
      </c>
      <c r="S725" t="s">
        <v>2384</v>
      </c>
      <c r="T725" t="s">
        <v>2591</v>
      </c>
      <c r="U725" t="s">
        <v>2593</v>
      </c>
      <c r="V725" t="s">
        <v>2596</v>
      </c>
    </row>
    <row r="726" spans="1:22" x14ac:dyDescent="0.4">
      <c r="A726" s="1">
        <v>724</v>
      </c>
      <c r="B726" t="s">
        <v>745</v>
      </c>
      <c r="C726" t="s">
        <v>1935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49</v>
      </c>
      <c r="J726">
        <v>0</v>
      </c>
      <c r="K726">
        <v>49</v>
      </c>
      <c r="L726">
        <v>49</v>
      </c>
      <c r="M726">
        <v>0</v>
      </c>
      <c r="N726" t="s">
        <v>2382</v>
      </c>
      <c r="O726">
        <v>0</v>
      </c>
      <c r="R726" t="s">
        <v>2383</v>
      </c>
      <c r="S726" t="s">
        <v>2384</v>
      </c>
      <c r="T726" t="s">
        <v>2591</v>
      </c>
      <c r="U726" t="s">
        <v>2591</v>
      </c>
      <c r="V726" t="s">
        <v>2596</v>
      </c>
    </row>
    <row r="727" spans="1:22" x14ac:dyDescent="0.4">
      <c r="A727" s="1">
        <v>725</v>
      </c>
      <c r="B727" t="s">
        <v>746</v>
      </c>
      <c r="C727" t="s">
        <v>1936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0</v>
      </c>
      <c r="K727">
        <v>150</v>
      </c>
      <c r="L727">
        <v>150</v>
      </c>
      <c r="M727">
        <v>0</v>
      </c>
      <c r="N727" t="s">
        <v>2382</v>
      </c>
      <c r="O727">
        <v>0</v>
      </c>
      <c r="R727" t="s">
        <v>2383</v>
      </c>
      <c r="S727" t="s">
        <v>2384</v>
      </c>
      <c r="T727" t="s">
        <v>2591</v>
      </c>
      <c r="U727" t="s">
        <v>2591</v>
      </c>
      <c r="V727" t="s">
        <v>2596</v>
      </c>
    </row>
    <row r="728" spans="1:22" x14ac:dyDescent="0.4">
      <c r="A728" s="1">
        <v>726</v>
      </c>
      <c r="B728" t="s">
        <v>747</v>
      </c>
      <c r="C728" t="s">
        <v>1937</v>
      </c>
      <c r="D728">
        <v>5615</v>
      </c>
      <c r="E728">
        <v>16725.7364169666</v>
      </c>
      <c r="F728">
        <v>294</v>
      </c>
      <c r="G728">
        <v>5.2359750667853966</v>
      </c>
      <c r="H728">
        <v>1.757770137413897</v>
      </c>
      <c r="I728">
        <v>133</v>
      </c>
      <c r="J728">
        <v>57056</v>
      </c>
      <c r="K728">
        <v>66649</v>
      </c>
      <c r="L728">
        <v>57189</v>
      </c>
      <c r="M728">
        <v>294</v>
      </c>
      <c r="N728">
        <v>3.4192216458695031</v>
      </c>
      <c r="O728">
        <v>42</v>
      </c>
      <c r="P728">
        <v>1361.6428571428571</v>
      </c>
      <c r="Q728">
        <v>305.55120213713269</v>
      </c>
      <c r="R728">
        <v>1586.8809523809521</v>
      </c>
      <c r="S728" t="s">
        <v>2501</v>
      </c>
      <c r="T728" t="s">
        <v>2592</v>
      </c>
      <c r="U728" t="s">
        <v>2592</v>
      </c>
      <c r="V728" t="s">
        <v>2594</v>
      </c>
    </row>
    <row r="729" spans="1:22" x14ac:dyDescent="0.4">
      <c r="A729" s="1">
        <v>727</v>
      </c>
      <c r="B729" t="s">
        <v>748</v>
      </c>
      <c r="C729" t="s">
        <v>1938</v>
      </c>
      <c r="D729">
        <v>545.66700000000003</v>
      </c>
      <c r="E729">
        <v>601.94795673219562</v>
      </c>
      <c r="F729">
        <v>315</v>
      </c>
      <c r="G729">
        <v>57.727515132855743</v>
      </c>
      <c r="H729">
        <v>52.3301053649298</v>
      </c>
      <c r="I729">
        <v>20959</v>
      </c>
      <c r="J729">
        <v>29329</v>
      </c>
      <c r="K729">
        <v>54168</v>
      </c>
      <c r="L729">
        <v>50288</v>
      </c>
      <c r="M729">
        <v>311</v>
      </c>
      <c r="N729">
        <v>83.542105987034589</v>
      </c>
      <c r="O729">
        <v>44.428571428571431</v>
      </c>
      <c r="P729">
        <v>1131.88424437299</v>
      </c>
      <c r="Q729">
        <v>2764.7631247629051</v>
      </c>
      <c r="R729">
        <v>1219.2154340836009</v>
      </c>
      <c r="S729" t="s">
        <v>2502</v>
      </c>
      <c r="T729" t="s">
        <v>2592</v>
      </c>
      <c r="U729" t="s">
        <v>2592</v>
      </c>
      <c r="V729" t="s">
        <v>2594</v>
      </c>
    </row>
    <row r="730" spans="1:22" x14ac:dyDescent="0.4">
      <c r="A730" s="1">
        <v>728</v>
      </c>
      <c r="B730" t="s">
        <v>749</v>
      </c>
      <c r="C730" t="s">
        <v>1866</v>
      </c>
      <c r="D730">
        <v>376.66699999999997</v>
      </c>
      <c r="E730">
        <v>6.9078921679876117</v>
      </c>
      <c r="F730">
        <v>4</v>
      </c>
      <c r="G730">
        <v>1.061945962879679</v>
      </c>
      <c r="H730">
        <v>57.904783437945142</v>
      </c>
      <c r="I730">
        <v>221</v>
      </c>
      <c r="J730">
        <v>0</v>
      </c>
      <c r="K730">
        <v>325</v>
      </c>
      <c r="L730">
        <v>221</v>
      </c>
      <c r="M730">
        <v>4</v>
      </c>
      <c r="N730">
        <v>31.992392849464689</v>
      </c>
      <c r="O730">
        <v>0.5714285714285714</v>
      </c>
      <c r="P730">
        <v>386.75</v>
      </c>
      <c r="Q730">
        <v>17.601754334730678</v>
      </c>
      <c r="R730">
        <v>568.75</v>
      </c>
      <c r="S730" t="s">
        <v>2503</v>
      </c>
      <c r="T730" t="s">
        <v>2592</v>
      </c>
      <c r="U730" t="s">
        <v>2593</v>
      </c>
      <c r="V730" t="s">
        <v>2594</v>
      </c>
    </row>
    <row r="731" spans="1:22" x14ac:dyDescent="0.4">
      <c r="A731" s="1">
        <v>729</v>
      </c>
      <c r="B731" t="s">
        <v>750</v>
      </c>
      <c r="C731" t="s">
        <v>1868</v>
      </c>
      <c r="D731">
        <v>5</v>
      </c>
      <c r="E731">
        <v>3.044780621350851</v>
      </c>
      <c r="F731">
        <v>0</v>
      </c>
      <c r="G731">
        <v>0</v>
      </c>
      <c r="H731">
        <v>0</v>
      </c>
      <c r="I731">
        <v>47</v>
      </c>
      <c r="J731">
        <v>0</v>
      </c>
      <c r="K731">
        <v>63</v>
      </c>
      <c r="L731">
        <v>47</v>
      </c>
      <c r="M731">
        <v>0</v>
      </c>
      <c r="N731">
        <v>15.43625168605675</v>
      </c>
      <c r="O731">
        <v>0</v>
      </c>
      <c r="Q731">
        <v>282</v>
      </c>
      <c r="R731" t="s">
        <v>2383</v>
      </c>
      <c r="S731" t="s">
        <v>2384</v>
      </c>
      <c r="T731" t="s">
        <v>2591</v>
      </c>
      <c r="U731" t="s">
        <v>2592</v>
      </c>
      <c r="V731" t="s">
        <v>2596</v>
      </c>
    </row>
    <row r="732" spans="1:22" x14ac:dyDescent="0.4">
      <c r="A732" s="1">
        <v>730</v>
      </c>
      <c r="B732" t="s">
        <v>751</v>
      </c>
      <c r="C732" t="s">
        <v>1870</v>
      </c>
      <c r="D732">
        <v>1909.6669999999999</v>
      </c>
      <c r="E732">
        <v>17.115392629592058</v>
      </c>
      <c r="F732">
        <v>643</v>
      </c>
      <c r="G732">
        <v>33.670791818678339</v>
      </c>
      <c r="H732">
        <v>3756.8521734539122</v>
      </c>
      <c r="I732">
        <v>1936</v>
      </c>
      <c r="J732">
        <v>0</v>
      </c>
      <c r="K732">
        <v>2066</v>
      </c>
      <c r="L732">
        <v>1936</v>
      </c>
      <c r="M732">
        <v>634</v>
      </c>
      <c r="N732">
        <v>113.11455377615511</v>
      </c>
      <c r="O732">
        <v>90.571428571428569</v>
      </c>
      <c r="P732">
        <v>21.37539432176656</v>
      </c>
      <c r="Q732">
        <v>30.413679453014591</v>
      </c>
      <c r="R732">
        <v>22.810725552050471</v>
      </c>
      <c r="S732" t="s">
        <v>2504</v>
      </c>
      <c r="T732" t="s">
        <v>2593</v>
      </c>
      <c r="U732" t="s">
        <v>2593</v>
      </c>
      <c r="V732" t="s">
        <v>2597</v>
      </c>
    </row>
    <row r="733" spans="1:22" x14ac:dyDescent="0.4">
      <c r="A733" s="1">
        <v>731</v>
      </c>
      <c r="B733" t="s">
        <v>752</v>
      </c>
      <c r="C733" t="s">
        <v>1939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2382</v>
      </c>
      <c r="O733">
        <v>0</v>
      </c>
      <c r="R733" t="s">
        <v>2383</v>
      </c>
      <c r="S733" t="s">
        <v>2384</v>
      </c>
      <c r="T733" t="s">
        <v>2591</v>
      </c>
      <c r="U733" t="s">
        <v>2591</v>
      </c>
      <c r="V733" t="s">
        <v>2596</v>
      </c>
    </row>
    <row r="734" spans="1:22" x14ac:dyDescent="0.4">
      <c r="A734" s="1">
        <v>732</v>
      </c>
      <c r="B734" t="s">
        <v>753</v>
      </c>
      <c r="C734" t="s">
        <v>1940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2382</v>
      </c>
      <c r="O734">
        <v>0</v>
      </c>
      <c r="R734" t="s">
        <v>2383</v>
      </c>
      <c r="S734" t="s">
        <v>2384</v>
      </c>
      <c r="T734" t="s">
        <v>2591</v>
      </c>
      <c r="U734" t="s">
        <v>2591</v>
      </c>
      <c r="V734" t="s">
        <v>2596</v>
      </c>
    </row>
    <row r="735" spans="1:22" x14ac:dyDescent="0.4">
      <c r="A735" s="1">
        <v>733</v>
      </c>
      <c r="B735" t="s">
        <v>754</v>
      </c>
      <c r="C735" t="s">
        <v>1743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2382</v>
      </c>
      <c r="O735">
        <v>0</v>
      </c>
      <c r="R735" t="s">
        <v>2383</v>
      </c>
      <c r="S735" t="s">
        <v>2384</v>
      </c>
      <c r="T735" t="s">
        <v>2591</v>
      </c>
      <c r="U735" t="s">
        <v>2591</v>
      </c>
      <c r="V735" t="s">
        <v>2596</v>
      </c>
    </row>
    <row r="736" spans="1:22" x14ac:dyDescent="0.4">
      <c r="A736" s="1">
        <v>734</v>
      </c>
      <c r="B736" t="s">
        <v>755</v>
      </c>
      <c r="C736" t="s">
        <v>1941</v>
      </c>
      <c r="D736">
        <v>774.66700000000003</v>
      </c>
      <c r="E736">
        <v>2041.691099193263</v>
      </c>
      <c r="F736">
        <v>19</v>
      </c>
      <c r="G736">
        <v>2.4526667587492428</v>
      </c>
      <c r="H736">
        <v>0.9306011084393474</v>
      </c>
      <c r="I736">
        <v>7</v>
      </c>
      <c r="J736">
        <v>0</v>
      </c>
      <c r="K736">
        <v>329</v>
      </c>
      <c r="L736">
        <v>7</v>
      </c>
      <c r="M736">
        <v>18</v>
      </c>
      <c r="N736">
        <v>3.428530399513385E-3</v>
      </c>
      <c r="O736">
        <v>2.5714285714285721</v>
      </c>
      <c r="P736">
        <v>2.7222222222222219</v>
      </c>
      <c r="Q736">
        <v>0.27108422070386368</v>
      </c>
      <c r="R736">
        <v>127.9444444444444</v>
      </c>
      <c r="S736" t="s">
        <v>2404</v>
      </c>
      <c r="T736" t="s">
        <v>2593</v>
      </c>
      <c r="U736" t="s">
        <v>2593</v>
      </c>
      <c r="V736" t="s">
        <v>2597</v>
      </c>
    </row>
    <row r="737" spans="1:22" x14ac:dyDescent="0.4">
      <c r="A737" s="1">
        <v>735</v>
      </c>
      <c r="B737" t="s">
        <v>756</v>
      </c>
      <c r="C737" t="s">
        <v>1942</v>
      </c>
      <c r="D737">
        <v>1008.333</v>
      </c>
      <c r="E737">
        <v>485.70845919482832</v>
      </c>
      <c r="F737">
        <v>896</v>
      </c>
      <c r="G737">
        <v>88.8595335072838</v>
      </c>
      <c r="H737">
        <v>184.47280112957529</v>
      </c>
      <c r="I737">
        <v>3233</v>
      </c>
      <c r="J737">
        <v>0</v>
      </c>
      <c r="K737">
        <v>3233</v>
      </c>
      <c r="L737">
        <v>3233</v>
      </c>
      <c r="M737">
        <v>896</v>
      </c>
      <c r="N737">
        <v>6.6562563175437166</v>
      </c>
      <c r="O737">
        <v>128</v>
      </c>
      <c r="P737">
        <v>25.2578125</v>
      </c>
      <c r="Q737">
        <v>96.188461549904659</v>
      </c>
      <c r="R737">
        <v>25.2578125</v>
      </c>
      <c r="S737" t="s">
        <v>2442</v>
      </c>
      <c r="T737" t="s">
        <v>2593</v>
      </c>
      <c r="U737" t="s">
        <v>2592</v>
      </c>
      <c r="V737" t="s">
        <v>2597</v>
      </c>
    </row>
    <row r="738" spans="1:22" x14ac:dyDescent="0.4">
      <c r="A738" s="1">
        <v>736</v>
      </c>
      <c r="B738" t="s">
        <v>757</v>
      </c>
      <c r="C738" t="s">
        <v>1943</v>
      </c>
      <c r="D738">
        <v>273.66699999999997</v>
      </c>
      <c r="E738">
        <v>86.561465172356733</v>
      </c>
      <c r="F738">
        <v>4</v>
      </c>
      <c r="G738">
        <v>1.461630375602466</v>
      </c>
      <c r="H738">
        <v>4.6209938706968581</v>
      </c>
      <c r="I738">
        <v>5668</v>
      </c>
      <c r="J738">
        <v>0</v>
      </c>
      <c r="K738">
        <v>5788</v>
      </c>
      <c r="L738">
        <v>5668</v>
      </c>
      <c r="M738">
        <v>4</v>
      </c>
      <c r="N738">
        <v>65.479483147774474</v>
      </c>
      <c r="O738">
        <v>0.5714285714285714</v>
      </c>
      <c r="P738">
        <v>9919</v>
      </c>
      <c r="Q738">
        <v>621.3390726686082</v>
      </c>
      <c r="R738">
        <v>10129</v>
      </c>
      <c r="S738" t="s">
        <v>2505</v>
      </c>
      <c r="T738" t="s">
        <v>2592</v>
      </c>
      <c r="U738" t="s">
        <v>2592</v>
      </c>
      <c r="V738" t="s">
        <v>2594</v>
      </c>
    </row>
    <row r="739" spans="1:22" x14ac:dyDescent="0.4">
      <c r="A739" s="1">
        <v>737</v>
      </c>
      <c r="B739" t="s">
        <v>758</v>
      </c>
      <c r="C739" t="s">
        <v>1944</v>
      </c>
      <c r="D739">
        <v>0</v>
      </c>
      <c r="E739">
        <v>26.493621486327029</v>
      </c>
      <c r="F739">
        <v>48</v>
      </c>
      <c r="G739">
        <v>0</v>
      </c>
      <c r="H739">
        <v>181.1756842105263</v>
      </c>
      <c r="I739">
        <v>3004</v>
      </c>
      <c r="J739">
        <v>15680</v>
      </c>
      <c r="K739">
        <v>18684</v>
      </c>
      <c r="L739">
        <v>18684</v>
      </c>
      <c r="M739">
        <v>48</v>
      </c>
      <c r="N739">
        <v>705.22635078947371</v>
      </c>
      <c r="O739">
        <v>6.8571428571428568</v>
      </c>
      <c r="P739">
        <v>2724.75</v>
      </c>
      <c r="R739">
        <v>2724.75</v>
      </c>
      <c r="S739" t="s">
        <v>2506</v>
      </c>
      <c r="T739" t="s">
        <v>2592</v>
      </c>
      <c r="U739" t="s">
        <v>2591</v>
      </c>
      <c r="V739" t="s">
        <v>2594</v>
      </c>
    </row>
    <row r="740" spans="1:22" x14ac:dyDescent="0.4">
      <c r="A740" s="1">
        <v>738</v>
      </c>
      <c r="B740" t="s">
        <v>759</v>
      </c>
      <c r="C740" t="s">
        <v>1945</v>
      </c>
      <c r="D740">
        <v>8.6669999999999998</v>
      </c>
      <c r="E740">
        <v>9.6571395739301966</v>
      </c>
      <c r="F740">
        <v>3</v>
      </c>
      <c r="G740">
        <v>34.614053305642088</v>
      </c>
      <c r="H740">
        <v>31.065099318835681</v>
      </c>
      <c r="I740">
        <v>253</v>
      </c>
      <c r="J740">
        <v>0</v>
      </c>
      <c r="K740">
        <v>253</v>
      </c>
      <c r="L740">
        <v>253</v>
      </c>
      <c r="M740">
        <v>3</v>
      </c>
      <c r="N740">
        <v>26.198233758884751</v>
      </c>
      <c r="O740">
        <v>0.42857142857142849</v>
      </c>
      <c r="P740">
        <v>590.33333333333337</v>
      </c>
      <c r="Q740">
        <v>875.73554863274489</v>
      </c>
      <c r="R740">
        <v>590.33333333333337</v>
      </c>
      <c r="S740" t="s">
        <v>2507</v>
      </c>
      <c r="T740" t="s">
        <v>2592</v>
      </c>
      <c r="U740" t="s">
        <v>2592</v>
      </c>
      <c r="V740" t="s">
        <v>2594</v>
      </c>
    </row>
    <row r="741" spans="1:22" x14ac:dyDescent="0.4">
      <c r="A741" s="1">
        <v>739</v>
      </c>
      <c r="B741" t="s">
        <v>760</v>
      </c>
      <c r="C741" t="s">
        <v>1946</v>
      </c>
      <c r="D741">
        <v>0.66700000000000004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1</v>
      </c>
      <c r="M741">
        <v>0</v>
      </c>
      <c r="N741" t="s">
        <v>2382</v>
      </c>
      <c r="O741">
        <v>0</v>
      </c>
      <c r="Q741">
        <v>44.977511244377808</v>
      </c>
      <c r="R741" t="s">
        <v>2383</v>
      </c>
      <c r="S741" t="s">
        <v>2384</v>
      </c>
      <c r="T741" t="s">
        <v>2591</v>
      </c>
      <c r="U741" t="s">
        <v>2593</v>
      </c>
      <c r="V741" t="s">
        <v>2596</v>
      </c>
    </row>
    <row r="742" spans="1:22" x14ac:dyDescent="0.4">
      <c r="A742" s="1">
        <v>740</v>
      </c>
      <c r="B742" t="s">
        <v>761</v>
      </c>
      <c r="C742" t="s">
        <v>1947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2382</v>
      </c>
      <c r="O742">
        <v>0</v>
      </c>
      <c r="R742" t="s">
        <v>2383</v>
      </c>
      <c r="S742" t="s">
        <v>2384</v>
      </c>
      <c r="T742" t="s">
        <v>2591</v>
      </c>
      <c r="U742" t="s">
        <v>2591</v>
      </c>
      <c r="V742" t="s">
        <v>2596</v>
      </c>
    </row>
    <row r="743" spans="1:22" x14ac:dyDescent="0.4">
      <c r="A743" s="1">
        <v>741</v>
      </c>
      <c r="B743" t="s">
        <v>762</v>
      </c>
      <c r="C743" t="s">
        <v>1948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2382</v>
      </c>
      <c r="O743">
        <v>0</v>
      </c>
      <c r="R743" t="s">
        <v>2383</v>
      </c>
      <c r="S743" t="s">
        <v>2384</v>
      </c>
      <c r="T743" t="s">
        <v>2591</v>
      </c>
      <c r="U743" t="s">
        <v>2591</v>
      </c>
      <c r="V743" t="s">
        <v>2596</v>
      </c>
    </row>
    <row r="744" spans="1:22" x14ac:dyDescent="0.4">
      <c r="A744" s="1">
        <v>742</v>
      </c>
      <c r="B744" t="s">
        <v>763</v>
      </c>
      <c r="C744" t="s">
        <v>1949</v>
      </c>
      <c r="D744">
        <v>0</v>
      </c>
      <c r="E744">
        <v>7232.2744050017081</v>
      </c>
      <c r="F744">
        <v>66</v>
      </c>
      <c r="G744">
        <v>0</v>
      </c>
      <c r="H744">
        <v>0.91257599344344043</v>
      </c>
      <c r="I744">
        <v>5129</v>
      </c>
      <c r="J744">
        <v>5040</v>
      </c>
      <c r="K744">
        <v>10270</v>
      </c>
      <c r="L744">
        <v>10169</v>
      </c>
      <c r="M744">
        <v>63</v>
      </c>
      <c r="N744">
        <v>1.406058375352476</v>
      </c>
      <c r="O744">
        <v>9</v>
      </c>
      <c r="P744">
        <v>1129.8888888888889</v>
      </c>
      <c r="R744">
        <v>1141.1111111111111</v>
      </c>
      <c r="S744" t="s">
        <v>2508</v>
      </c>
      <c r="T744" t="s">
        <v>2592</v>
      </c>
      <c r="U744" t="s">
        <v>2591</v>
      </c>
      <c r="V744" t="s">
        <v>2594</v>
      </c>
    </row>
    <row r="745" spans="1:22" x14ac:dyDescent="0.4">
      <c r="A745" s="1">
        <v>743</v>
      </c>
      <c r="B745" t="s">
        <v>764</v>
      </c>
      <c r="C745" t="s">
        <v>1950</v>
      </c>
      <c r="D745">
        <v>0</v>
      </c>
      <c r="E745">
        <v>6531.183873774612</v>
      </c>
      <c r="F745">
        <v>286</v>
      </c>
      <c r="G745">
        <v>0</v>
      </c>
      <c r="H745">
        <v>4.3789917039146236</v>
      </c>
      <c r="I745">
        <v>9807</v>
      </c>
      <c r="J745">
        <v>34087</v>
      </c>
      <c r="K745">
        <v>44530</v>
      </c>
      <c r="L745">
        <v>43894</v>
      </c>
      <c r="M745">
        <v>281</v>
      </c>
      <c r="N745">
        <v>6.7206804843226742</v>
      </c>
      <c r="O745">
        <v>40.142857142857153</v>
      </c>
      <c r="P745">
        <v>1093.444839857651</v>
      </c>
      <c r="R745">
        <v>1109.288256227758</v>
      </c>
      <c r="S745" t="s">
        <v>2509</v>
      </c>
      <c r="T745" t="s">
        <v>2592</v>
      </c>
      <c r="U745" t="s">
        <v>2591</v>
      </c>
      <c r="V745" t="s">
        <v>2594</v>
      </c>
    </row>
    <row r="746" spans="1:22" x14ac:dyDescent="0.4">
      <c r="A746" s="1">
        <v>744</v>
      </c>
      <c r="B746" t="s">
        <v>765</v>
      </c>
      <c r="C746" t="s">
        <v>1951</v>
      </c>
      <c r="D746">
        <v>0</v>
      </c>
      <c r="E746">
        <v>1432.9019857565379</v>
      </c>
      <c r="F746">
        <v>800</v>
      </c>
      <c r="G746">
        <v>0</v>
      </c>
      <c r="H746">
        <v>55.830755205326852</v>
      </c>
      <c r="I746">
        <v>5020</v>
      </c>
      <c r="J746">
        <v>5061</v>
      </c>
      <c r="K746">
        <v>10091</v>
      </c>
      <c r="L746">
        <v>10081</v>
      </c>
      <c r="M746">
        <v>799</v>
      </c>
      <c r="N746">
        <v>7.0353730403112502</v>
      </c>
      <c r="O746">
        <v>114.1428571428571</v>
      </c>
      <c r="P746">
        <v>88.319148936170222</v>
      </c>
      <c r="R746">
        <v>88.406758448060074</v>
      </c>
      <c r="S746" t="s">
        <v>2510</v>
      </c>
      <c r="T746" t="s">
        <v>2594</v>
      </c>
      <c r="U746" t="s">
        <v>2591</v>
      </c>
      <c r="V746" t="s">
        <v>2594</v>
      </c>
    </row>
    <row r="747" spans="1:22" x14ac:dyDescent="0.4">
      <c r="A747" s="1">
        <v>745</v>
      </c>
      <c r="B747" t="s">
        <v>766</v>
      </c>
      <c r="C747" t="s">
        <v>1952</v>
      </c>
      <c r="D747">
        <v>0</v>
      </c>
      <c r="E747">
        <v>5030.1003344481614</v>
      </c>
      <c r="F747">
        <v>0</v>
      </c>
      <c r="G747">
        <v>0</v>
      </c>
      <c r="H747">
        <v>0</v>
      </c>
      <c r="I747">
        <v>77976</v>
      </c>
      <c r="J747">
        <v>6000</v>
      </c>
      <c r="K747">
        <v>94468</v>
      </c>
      <c r="L747">
        <v>83976</v>
      </c>
      <c r="M747">
        <v>0</v>
      </c>
      <c r="N747">
        <v>16.694696808510638</v>
      </c>
      <c r="O747">
        <v>0</v>
      </c>
      <c r="R747" t="s">
        <v>2383</v>
      </c>
      <c r="S747" t="s">
        <v>2384</v>
      </c>
      <c r="T747" t="s">
        <v>2591</v>
      </c>
      <c r="U747" t="s">
        <v>2591</v>
      </c>
      <c r="V747" t="s">
        <v>2596</v>
      </c>
    </row>
    <row r="748" spans="1:22" x14ac:dyDescent="0.4">
      <c r="A748" s="1">
        <v>746</v>
      </c>
      <c r="B748" t="s">
        <v>767</v>
      </c>
      <c r="C748" t="s">
        <v>1953</v>
      </c>
      <c r="D748">
        <v>117</v>
      </c>
      <c r="E748">
        <v>98.979425002852523</v>
      </c>
      <c r="F748">
        <v>0</v>
      </c>
      <c r="G748">
        <v>0</v>
      </c>
      <c r="H748">
        <v>0</v>
      </c>
      <c r="I748">
        <v>15350</v>
      </c>
      <c r="J748">
        <v>0</v>
      </c>
      <c r="K748">
        <v>15350</v>
      </c>
      <c r="L748">
        <v>15350</v>
      </c>
      <c r="M748">
        <v>0</v>
      </c>
      <c r="N748">
        <v>155.08273562467781</v>
      </c>
      <c r="O748">
        <v>0</v>
      </c>
      <c r="Q748">
        <v>3935.897435897436</v>
      </c>
      <c r="R748" t="s">
        <v>2383</v>
      </c>
      <c r="S748" t="s">
        <v>2384</v>
      </c>
      <c r="T748" t="s">
        <v>2591</v>
      </c>
      <c r="U748" t="s">
        <v>2592</v>
      </c>
      <c r="V748" t="s">
        <v>2596</v>
      </c>
    </row>
    <row r="749" spans="1:22" x14ac:dyDescent="0.4">
      <c r="A749" s="1">
        <v>747</v>
      </c>
      <c r="B749" t="s">
        <v>768</v>
      </c>
      <c r="C749" t="s">
        <v>1954</v>
      </c>
      <c r="D749">
        <v>1117</v>
      </c>
      <c r="E749">
        <v>481.40424899683802</v>
      </c>
      <c r="F749">
        <v>0</v>
      </c>
      <c r="G749">
        <v>0</v>
      </c>
      <c r="H749">
        <v>0</v>
      </c>
      <c r="I749">
        <v>18772</v>
      </c>
      <c r="J749">
        <v>0</v>
      </c>
      <c r="K749">
        <v>18772</v>
      </c>
      <c r="L749">
        <v>18772</v>
      </c>
      <c r="M749">
        <v>0</v>
      </c>
      <c r="N749">
        <v>38.994254909709568</v>
      </c>
      <c r="O749">
        <v>0</v>
      </c>
      <c r="Q749">
        <v>504.17188898836167</v>
      </c>
      <c r="R749" t="s">
        <v>2383</v>
      </c>
      <c r="S749" t="s">
        <v>2384</v>
      </c>
      <c r="T749" t="s">
        <v>2591</v>
      </c>
      <c r="U749" t="s">
        <v>2592</v>
      </c>
      <c r="V749" t="s">
        <v>2596</v>
      </c>
    </row>
    <row r="750" spans="1:22" x14ac:dyDescent="0.4">
      <c r="A750" s="1">
        <v>748</v>
      </c>
      <c r="B750" t="s">
        <v>769</v>
      </c>
      <c r="C750" t="s">
        <v>1955</v>
      </c>
      <c r="D750">
        <v>300.33300000000003</v>
      </c>
      <c r="E750">
        <v>97.94533780575118</v>
      </c>
      <c r="F750">
        <v>0</v>
      </c>
      <c r="G750">
        <v>0</v>
      </c>
      <c r="H750">
        <v>0</v>
      </c>
      <c r="I750">
        <v>14378</v>
      </c>
      <c r="J750">
        <v>0</v>
      </c>
      <c r="K750">
        <v>14378</v>
      </c>
      <c r="L750">
        <v>14378</v>
      </c>
      <c r="M750">
        <v>0</v>
      </c>
      <c r="N750">
        <v>146.7961653112574</v>
      </c>
      <c r="O750">
        <v>0</v>
      </c>
      <c r="Q750">
        <v>1436.20581154918</v>
      </c>
      <c r="R750" t="s">
        <v>2383</v>
      </c>
      <c r="S750" t="s">
        <v>2384</v>
      </c>
      <c r="T750" t="s">
        <v>2591</v>
      </c>
      <c r="U750" t="s">
        <v>2592</v>
      </c>
      <c r="V750" t="s">
        <v>2596</v>
      </c>
    </row>
    <row r="751" spans="1:22" x14ac:dyDescent="0.4">
      <c r="A751" s="1">
        <v>749</v>
      </c>
      <c r="B751" t="s">
        <v>770</v>
      </c>
      <c r="C751" t="s">
        <v>1956</v>
      </c>
      <c r="D751">
        <v>604</v>
      </c>
      <c r="E751">
        <v>4.0027845457709708</v>
      </c>
      <c r="F751">
        <v>0</v>
      </c>
      <c r="G751">
        <v>0</v>
      </c>
      <c r="H751">
        <v>0</v>
      </c>
      <c r="I751">
        <v>35626</v>
      </c>
      <c r="J751">
        <v>0</v>
      </c>
      <c r="K751">
        <v>37376</v>
      </c>
      <c r="L751">
        <v>35626</v>
      </c>
      <c r="M751">
        <v>0</v>
      </c>
      <c r="N751">
        <v>8900.304173913044</v>
      </c>
      <c r="O751">
        <v>0</v>
      </c>
      <c r="Q751">
        <v>1769.503311258278</v>
      </c>
      <c r="R751" t="s">
        <v>2383</v>
      </c>
      <c r="S751" t="s">
        <v>2384</v>
      </c>
      <c r="T751" t="s">
        <v>2591</v>
      </c>
      <c r="U751" t="s">
        <v>2592</v>
      </c>
      <c r="V751" t="s">
        <v>2596</v>
      </c>
    </row>
    <row r="752" spans="1:22" x14ac:dyDescent="0.4">
      <c r="A752" s="1">
        <v>750</v>
      </c>
      <c r="B752" t="s">
        <v>771</v>
      </c>
      <c r="C752" t="s">
        <v>1957</v>
      </c>
      <c r="D752">
        <v>0</v>
      </c>
      <c r="E752">
        <v>24.49349863925007</v>
      </c>
      <c r="F752">
        <v>0</v>
      </c>
      <c r="G752">
        <v>0</v>
      </c>
      <c r="H752">
        <v>0</v>
      </c>
      <c r="I752">
        <v>8</v>
      </c>
      <c r="J752">
        <v>0</v>
      </c>
      <c r="K752">
        <v>8</v>
      </c>
      <c r="L752">
        <v>8</v>
      </c>
      <c r="M752">
        <v>0</v>
      </c>
      <c r="N752">
        <v>0.32661728395061729</v>
      </c>
      <c r="O752">
        <v>0</v>
      </c>
      <c r="R752" t="s">
        <v>2383</v>
      </c>
      <c r="S752" t="s">
        <v>2384</v>
      </c>
      <c r="T752" t="s">
        <v>2591</v>
      </c>
      <c r="U752" t="s">
        <v>2591</v>
      </c>
      <c r="V752" t="s">
        <v>2596</v>
      </c>
    </row>
    <row r="753" spans="1:22" x14ac:dyDescent="0.4">
      <c r="A753" s="1">
        <v>751</v>
      </c>
      <c r="B753" t="s">
        <v>772</v>
      </c>
      <c r="C753" t="s">
        <v>1958</v>
      </c>
      <c r="D753">
        <v>0</v>
      </c>
      <c r="E753">
        <v>4.056584148117329</v>
      </c>
      <c r="F753">
        <v>0</v>
      </c>
      <c r="G753">
        <v>0</v>
      </c>
      <c r="H753">
        <v>0</v>
      </c>
      <c r="I753">
        <v>32372</v>
      </c>
      <c r="J753">
        <v>0</v>
      </c>
      <c r="K753">
        <v>32372</v>
      </c>
      <c r="L753">
        <v>32372</v>
      </c>
      <c r="M753">
        <v>0</v>
      </c>
      <c r="N753">
        <v>7980.1130256410252</v>
      </c>
      <c r="O753">
        <v>0</v>
      </c>
      <c r="R753" t="s">
        <v>2383</v>
      </c>
      <c r="S753" t="s">
        <v>2384</v>
      </c>
      <c r="T753" t="s">
        <v>2591</v>
      </c>
      <c r="U753" t="s">
        <v>2591</v>
      </c>
      <c r="V753" t="s">
        <v>2596</v>
      </c>
    </row>
    <row r="754" spans="1:22" x14ac:dyDescent="0.4">
      <c r="A754" s="1">
        <v>752</v>
      </c>
      <c r="B754" t="s">
        <v>773</v>
      </c>
      <c r="C754" t="s">
        <v>1959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101</v>
      </c>
      <c r="J754">
        <v>0</v>
      </c>
      <c r="K754">
        <v>101</v>
      </c>
      <c r="L754">
        <v>101</v>
      </c>
      <c r="M754">
        <v>0</v>
      </c>
      <c r="N754" t="s">
        <v>2382</v>
      </c>
      <c r="O754">
        <v>0</v>
      </c>
      <c r="R754" t="s">
        <v>2383</v>
      </c>
      <c r="S754" t="s">
        <v>2384</v>
      </c>
      <c r="T754" t="s">
        <v>2591</v>
      </c>
      <c r="U754" t="s">
        <v>2591</v>
      </c>
      <c r="V754" t="s">
        <v>2596</v>
      </c>
    </row>
    <row r="755" spans="1:22" x14ac:dyDescent="0.4">
      <c r="A755" s="1">
        <v>753</v>
      </c>
      <c r="B755" t="s">
        <v>774</v>
      </c>
      <c r="C755" t="s">
        <v>1960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7</v>
      </c>
      <c r="J755">
        <v>0</v>
      </c>
      <c r="K755">
        <v>7</v>
      </c>
      <c r="L755">
        <v>7</v>
      </c>
      <c r="M755">
        <v>0</v>
      </c>
      <c r="N755" t="s">
        <v>2382</v>
      </c>
      <c r="O755">
        <v>0</v>
      </c>
      <c r="R755" t="s">
        <v>2383</v>
      </c>
      <c r="S755" t="s">
        <v>2384</v>
      </c>
      <c r="T755" t="s">
        <v>2591</v>
      </c>
      <c r="U755" t="s">
        <v>2591</v>
      </c>
      <c r="V755" t="s">
        <v>2596</v>
      </c>
    </row>
    <row r="756" spans="1:22" x14ac:dyDescent="0.4">
      <c r="A756" s="1">
        <v>754</v>
      </c>
      <c r="B756" t="s">
        <v>775</v>
      </c>
      <c r="C756" t="s">
        <v>1961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16</v>
      </c>
      <c r="J756">
        <v>0</v>
      </c>
      <c r="K756">
        <v>16</v>
      </c>
      <c r="L756">
        <v>16</v>
      </c>
      <c r="M756">
        <v>0</v>
      </c>
      <c r="N756" t="s">
        <v>2382</v>
      </c>
      <c r="O756">
        <v>0</v>
      </c>
      <c r="R756" t="s">
        <v>2383</v>
      </c>
      <c r="S756" t="s">
        <v>2384</v>
      </c>
      <c r="T756" t="s">
        <v>2591</v>
      </c>
      <c r="U756" t="s">
        <v>2591</v>
      </c>
      <c r="V756" t="s">
        <v>2596</v>
      </c>
    </row>
    <row r="757" spans="1:22" x14ac:dyDescent="0.4">
      <c r="A757" s="1">
        <v>755</v>
      </c>
      <c r="B757" t="s">
        <v>776</v>
      </c>
      <c r="C757" t="s">
        <v>1962</v>
      </c>
      <c r="D757">
        <v>103.333</v>
      </c>
      <c r="E757">
        <v>135</v>
      </c>
      <c r="F757">
        <v>0</v>
      </c>
      <c r="G757">
        <v>0</v>
      </c>
      <c r="H757">
        <v>0</v>
      </c>
      <c r="I757">
        <v>905</v>
      </c>
      <c r="J757">
        <v>0</v>
      </c>
      <c r="K757">
        <v>905</v>
      </c>
      <c r="L757">
        <v>905</v>
      </c>
      <c r="M757">
        <v>0</v>
      </c>
      <c r="N757">
        <v>6.7037037037037024</v>
      </c>
      <c r="O757">
        <v>0</v>
      </c>
      <c r="Q757">
        <v>262.74278304123561</v>
      </c>
      <c r="R757" t="s">
        <v>2383</v>
      </c>
      <c r="S757" t="s">
        <v>2384</v>
      </c>
      <c r="T757" t="s">
        <v>2591</v>
      </c>
      <c r="U757" t="s">
        <v>2592</v>
      </c>
      <c r="V757" t="s">
        <v>2596</v>
      </c>
    </row>
    <row r="758" spans="1:22" x14ac:dyDescent="0.4">
      <c r="A758" s="1">
        <v>756</v>
      </c>
      <c r="B758" t="s">
        <v>777</v>
      </c>
      <c r="C758" t="s">
        <v>1963</v>
      </c>
      <c r="D758">
        <v>935</v>
      </c>
      <c r="E758">
        <v>540.00000000000011</v>
      </c>
      <c r="F758">
        <v>0</v>
      </c>
      <c r="G758">
        <v>0</v>
      </c>
      <c r="H758">
        <v>0</v>
      </c>
      <c r="I758">
        <v>705</v>
      </c>
      <c r="J758">
        <v>0</v>
      </c>
      <c r="K758">
        <v>705</v>
      </c>
      <c r="L758">
        <v>705</v>
      </c>
      <c r="M758">
        <v>0</v>
      </c>
      <c r="N758">
        <v>1.3055555555555549</v>
      </c>
      <c r="O758">
        <v>0</v>
      </c>
      <c r="Q758">
        <v>22.62032085561497</v>
      </c>
      <c r="R758" t="s">
        <v>2383</v>
      </c>
      <c r="S758" t="s">
        <v>2384</v>
      </c>
      <c r="T758" t="s">
        <v>2591</v>
      </c>
      <c r="U758" t="s">
        <v>2593</v>
      </c>
      <c r="V758" t="s">
        <v>2596</v>
      </c>
    </row>
    <row r="759" spans="1:22" x14ac:dyDescent="0.4">
      <c r="A759" s="1">
        <v>757</v>
      </c>
      <c r="B759" t="s">
        <v>778</v>
      </c>
      <c r="C759" t="s">
        <v>1964</v>
      </c>
      <c r="D759">
        <v>113.333</v>
      </c>
      <c r="E759">
        <v>135</v>
      </c>
      <c r="F759">
        <v>0</v>
      </c>
      <c r="G759">
        <v>0</v>
      </c>
      <c r="H759">
        <v>0</v>
      </c>
      <c r="I759">
        <v>830</v>
      </c>
      <c r="J759">
        <v>0</v>
      </c>
      <c r="K759">
        <v>830</v>
      </c>
      <c r="L759">
        <v>830</v>
      </c>
      <c r="M759">
        <v>0</v>
      </c>
      <c r="N759">
        <v>6.148148148148147</v>
      </c>
      <c r="O759">
        <v>0</v>
      </c>
      <c r="Q759">
        <v>219.70652854861339</v>
      </c>
      <c r="R759" t="s">
        <v>2383</v>
      </c>
      <c r="S759" t="s">
        <v>2384</v>
      </c>
      <c r="T759" t="s">
        <v>2591</v>
      </c>
      <c r="U759" t="s">
        <v>2592</v>
      </c>
      <c r="V759" t="s">
        <v>2596</v>
      </c>
    </row>
    <row r="760" spans="1:22" x14ac:dyDescent="0.4">
      <c r="A760" s="1">
        <v>758</v>
      </c>
      <c r="B760" t="s">
        <v>779</v>
      </c>
      <c r="C760" t="s">
        <v>1965</v>
      </c>
      <c r="D760">
        <v>4.3330000000000002</v>
      </c>
      <c r="E760">
        <v>0</v>
      </c>
      <c r="F760">
        <v>0</v>
      </c>
      <c r="G760">
        <v>0</v>
      </c>
      <c r="H760">
        <v>0</v>
      </c>
      <c r="I760">
        <v>791</v>
      </c>
      <c r="J760">
        <v>0</v>
      </c>
      <c r="K760">
        <v>791</v>
      </c>
      <c r="L760">
        <v>791</v>
      </c>
      <c r="M760">
        <v>0</v>
      </c>
      <c r="N760" t="s">
        <v>2382</v>
      </c>
      <c r="O760">
        <v>0</v>
      </c>
      <c r="Q760">
        <v>5476.5751211631668</v>
      </c>
      <c r="R760" t="s">
        <v>2383</v>
      </c>
      <c r="S760" t="s">
        <v>2384</v>
      </c>
      <c r="T760" t="s">
        <v>2591</v>
      </c>
      <c r="U760" t="s">
        <v>2592</v>
      </c>
      <c r="V760" t="s">
        <v>2596</v>
      </c>
    </row>
    <row r="761" spans="1:22" x14ac:dyDescent="0.4">
      <c r="A761" s="1">
        <v>759</v>
      </c>
      <c r="B761" t="s">
        <v>780</v>
      </c>
      <c r="C761" t="s">
        <v>1966</v>
      </c>
      <c r="D761">
        <v>0</v>
      </c>
      <c r="E761">
        <v>33.917493993040097</v>
      </c>
      <c r="F761">
        <v>14</v>
      </c>
      <c r="G761">
        <v>0</v>
      </c>
      <c r="H761">
        <v>41.276634420198647</v>
      </c>
      <c r="I761">
        <v>219</v>
      </c>
      <c r="J761">
        <v>80362</v>
      </c>
      <c r="K761">
        <v>81065</v>
      </c>
      <c r="L761">
        <v>80581</v>
      </c>
      <c r="M761">
        <v>14</v>
      </c>
      <c r="N761">
        <v>2375.7946272957338</v>
      </c>
      <c r="O761">
        <v>2</v>
      </c>
      <c r="P761">
        <v>40290.5</v>
      </c>
      <c r="R761">
        <v>40532.5</v>
      </c>
      <c r="S761" t="s">
        <v>2511</v>
      </c>
      <c r="T761" t="s">
        <v>2592</v>
      </c>
      <c r="U761" t="s">
        <v>2591</v>
      </c>
      <c r="V761" t="s">
        <v>2594</v>
      </c>
    </row>
    <row r="762" spans="1:22" x14ac:dyDescent="0.4">
      <c r="A762" s="1">
        <v>760</v>
      </c>
      <c r="B762" t="s">
        <v>781</v>
      </c>
      <c r="C762" t="s">
        <v>1967</v>
      </c>
      <c r="D762">
        <v>0</v>
      </c>
      <c r="E762">
        <v>129.66158111016529</v>
      </c>
      <c r="F762">
        <v>38</v>
      </c>
      <c r="G762">
        <v>0</v>
      </c>
      <c r="H762">
        <v>29.307062026116871</v>
      </c>
      <c r="I762">
        <v>16807</v>
      </c>
      <c r="J762">
        <v>38800</v>
      </c>
      <c r="K762">
        <v>56740</v>
      </c>
      <c r="L762">
        <v>55607</v>
      </c>
      <c r="M762">
        <v>38</v>
      </c>
      <c r="N762">
        <v>428.8625784437582</v>
      </c>
      <c r="O762">
        <v>5.4285714285714288</v>
      </c>
      <c r="P762">
        <v>10243.3947368421</v>
      </c>
      <c r="R762">
        <v>10452.1052631579</v>
      </c>
      <c r="S762" t="s">
        <v>2512</v>
      </c>
      <c r="T762" t="s">
        <v>2592</v>
      </c>
      <c r="U762" t="s">
        <v>2591</v>
      </c>
      <c r="V762" t="s">
        <v>2594</v>
      </c>
    </row>
    <row r="763" spans="1:22" x14ac:dyDescent="0.4">
      <c r="A763" s="1">
        <v>761</v>
      </c>
      <c r="B763" t="s">
        <v>782</v>
      </c>
      <c r="C763" t="s">
        <v>1968</v>
      </c>
      <c r="D763">
        <v>0</v>
      </c>
      <c r="E763">
        <v>386.06780259654801</v>
      </c>
      <c r="F763">
        <v>248</v>
      </c>
      <c r="G763">
        <v>0</v>
      </c>
      <c r="H763">
        <v>64.237421077863672</v>
      </c>
      <c r="I763">
        <v>3179</v>
      </c>
      <c r="J763">
        <v>69462</v>
      </c>
      <c r="K763">
        <v>72985</v>
      </c>
      <c r="L763">
        <v>72641</v>
      </c>
      <c r="M763">
        <v>248</v>
      </c>
      <c r="N763">
        <v>188.15606873052801</v>
      </c>
      <c r="O763">
        <v>35.428571428571431</v>
      </c>
      <c r="P763">
        <v>2050.3508064516132</v>
      </c>
      <c r="R763">
        <v>2060.0604838709678</v>
      </c>
      <c r="S763" t="s">
        <v>2513</v>
      </c>
      <c r="T763" t="s">
        <v>2592</v>
      </c>
      <c r="U763" t="s">
        <v>2591</v>
      </c>
      <c r="V763" t="s">
        <v>2594</v>
      </c>
    </row>
    <row r="764" spans="1:22" x14ac:dyDescent="0.4">
      <c r="A764" s="1">
        <v>762</v>
      </c>
      <c r="B764" t="s">
        <v>783</v>
      </c>
      <c r="C764" t="s">
        <v>1969</v>
      </c>
      <c r="D764">
        <v>0</v>
      </c>
      <c r="E764">
        <v>827.45866144825379</v>
      </c>
      <c r="F764">
        <v>2000</v>
      </c>
      <c r="G764">
        <v>0</v>
      </c>
      <c r="H764">
        <v>241.70391745002871</v>
      </c>
      <c r="I764">
        <v>7881</v>
      </c>
      <c r="J764">
        <v>124221</v>
      </c>
      <c r="K764">
        <v>133110</v>
      </c>
      <c r="L764">
        <v>132102</v>
      </c>
      <c r="M764">
        <v>2000</v>
      </c>
      <c r="N764">
        <v>159.64785451491849</v>
      </c>
      <c r="O764">
        <v>285.71428571428572</v>
      </c>
      <c r="P764">
        <v>462.35700000000003</v>
      </c>
      <c r="R764">
        <v>465.88499999999999</v>
      </c>
      <c r="S764" t="s">
        <v>2514</v>
      </c>
      <c r="T764" t="s">
        <v>2592</v>
      </c>
      <c r="U764" t="s">
        <v>2591</v>
      </c>
      <c r="V764" t="s">
        <v>2594</v>
      </c>
    </row>
    <row r="765" spans="1:22" x14ac:dyDescent="0.4">
      <c r="A765" s="1">
        <v>763</v>
      </c>
      <c r="B765" t="s">
        <v>784</v>
      </c>
      <c r="C765" t="s">
        <v>1970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2382</v>
      </c>
      <c r="O765">
        <v>0</v>
      </c>
      <c r="R765" t="s">
        <v>2383</v>
      </c>
      <c r="S765" t="s">
        <v>2384</v>
      </c>
      <c r="T765" t="s">
        <v>2591</v>
      </c>
      <c r="U765" t="s">
        <v>2591</v>
      </c>
      <c r="V765" t="s">
        <v>2596</v>
      </c>
    </row>
    <row r="766" spans="1:22" x14ac:dyDescent="0.4">
      <c r="A766" s="1">
        <v>764</v>
      </c>
      <c r="B766" t="s">
        <v>785</v>
      </c>
      <c r="C766" t="s">
        <v>1971</v>
      </c>
      <c r="D766">
        <v>0</v>
      </c>
      <c r="E766">
        <v>457.76748356863442</v>
      </c>
      <c r="F766">
        <v>0</v>
      </c>
      <c r="G766">
        <v>0</v>
      </c>
      <c r="H766">
        <v>0</v>
      </c>
      <c r="I766">
        <v>1909</v>
      </c>
      <c r="J766">
        <v>5535</v>
      </c>
      <c r="K766">
        <v>7567</v>
      </c>
      <c r="L766">
        <v>7444</v>
      </c>
      <c r="M766">
        <v>0</v>
      </c>
      <c r="N766">
        <v>16.26153072727784</v>
      </c>
      <c r="O766">
        <v>0</v>
      </c>
      <c r="R766" t="s">
        <v>2383</v>
      </c>
      <c r="S766" t="s">
        <v>2384</v>
      </c>
      <c r="T766" t="s">
        <v>2591</v>
      </c>
      <c r="U766" t="s">
        <v>2591</v>
      </c>
      <c r="V766" t="s">
        <v>2596</v>
      </c>
    </row>
    <row r="767" spans="1:22" x14ac:dyDescent="0.4">
      <c r="A767" s="1">
        <v>765</v>
      </c>
      <c r="B767" t="s">
        <v>786</v>
      </c>
      <c r="C767" t="s">
        <v>1972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2382</v>
      </c>
      <c r="O767">
        <v>0</v>
      </c>
      <c r="R767" t="s">
        <v>2383</v>
      </c>
      <c r="S767" t="s">
        <v>2384</v>
      </c>
      <c r="T767" t="s">
        <v>2591</v>
      </c>
      <c r="U767" t="s">
        <v>2591</v>
      </c>
      <c r="V767" t="s">
        <v>2596</v>
      </c>
    </row>
    <row r="768" spans="1:22" x14ac:dyDescent="0.4">
      <c r="A768" s="1">
        <v>766</v>
      </c>
      <c r="B768" t="s">
        <v>787</v>
      </c>
      <c r="C768" t="s">
        <v>1973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2382</v>
      </c>
      <c r="O768">
        <v>0</v>
      </c>
      <c r="R768" t="s">
        <v>2383</v>
      </c>
      <c r="S768" t="s">
        <v>2384</v>
      </c>
      <c r="T768" t="s">
        <v>2591</v>
      </c>
      <c r="U768" t="s">
        <v>2591</v>
      </c>
      <c r="V768" t="s">
        <v>2596</v>
      </c>
    </row>
    <row r="769" spans="1:22" x14ac:dyDescent="0.4">
      <c r="A769" s="1">
        <v>767</v>
      </c>
      <c r="B769" t="s">
        <v>788</v>
      </c>
      <c r="C769" t="s">
        <v>1974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2382</v>
      </c>
      <c r="O769">
        <v>0</v>
      </c>
      <c r="R769" t="s">
        <v>2383</v>
      </c>
      <c r="S769" t="s">
        <v>2384</v>
      </c>
      <c r="T769" t="s">
        <v>2591</v>
      </c>
      <c r="U769" t="s">
        <v>2591</v>
      </c>
      <c r="V769" t="s">
        <v>2596</v>
      </c>
    </row>
    <row r="770" spans="1:22" x14ac:dyDescent="0.4">
      <c r="A770" s="1">
        <v>768</v>
      </c>
      <c r="B770" t="s">
        <v>789</v>
      </c>
      <c r="C770" t="s">
        <v>1975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400</v>
      </c>
      <c r="J770">
        <v>0</v>
      </c>
      <c r="K770">
        <v>547</v>
      </c>
      <c r="L770">
        <v>400</v>
      </c>
      <c r="M770">
        <v>0</v>
      </c>
      <c r="N770" t="s">
        <v>2382</v>
      </c>
      <c r="O770">
        <v>0</v>
      </c>
      <c r="R770" t="s">
        <v>2383</v>
      </c>
      <c r="S770" t="s">
        <v>2384</v>
      </c>
      <c r="T770" t="s">
        <v>2591</v>
      </c>
      <c r="U770" t="s">
        <v>2591</v>
      </c>
      <c r="V770" t="s">
        <v>2596</v>
      </c>
    </row>
    <row r="771" spans="1:22" x14ac:dyDescent="0.4">
      <c r="A771" s="1">
        <v>769</v>
      </c>
      <c r="B771" t="s">
        <v>790</v>
      </c>
      <c r="C771" t="s">
        <v>1976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32</v>
      </c>
      <c r="J771">
        <v>0</v>
      </c>
      <c r="K771">
        <v>32</v>
      </c>
      <c r="L771">
        <v>32</v>
      </c>
      <c r="M771">
        <v>0</v>
      </c>
      <c r="N771" t="s">
        <v>2382</v>
      </c>
      <c r="O771">
        <v>0</v>
      </c>
      <c r="R771" t="s">
        <v>2383</v>
      </c>
      <c r="S771" t="s">
        <v>2384</v>
      </c>
      <c r="T771" t="s">
        <v>2591</v>
      </c>
      <c r="U771" t="s">
        <v>2591</v>
      </c>
      <c r="V771" t="s">
        <v>2596</v>
      </c>
    </row>
    <row r="772" spans="1:22" x14ac:dyDescent="0.4">
      <c r="A772" s="1">
        <v>770</v>
      </c>
      <c r="B772" t="s">
        <v>791</v>
      </c>
      <c r="C772" t="s">
        <v>1977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771</v>
      </c>
      <c r="L772">
        <v>0</v>
      </c>
      <c r="M772">
        <v>0</v>
      </c>
      <c r="N772" t="s">
        <v>2382</v>
      </c>
      <c r="O772">
        <v>0</v>
      </c>
      <c r="R772" t="s">
        <v>2383</v>
      </c>
      <c r="S772" t="s">
        <v>2384</v>
      </c>
      <c r="T772" t="s">
        <v>2591</v>
      </c>
      <c r="U772" t="s">
        <v>2591</v>
      </c>
      <c r="V772" t="s">
        <v>2596</v>
      </c>
    </row>
    <row r="773" spans="1:22" x14ac:dyDescent="0.4">
      <c r="A773" s="1">
        <v>771</v>
      </c>
      <c r="B773" t="s">
        <v>792</v>
      </c>
      <c r="C773" t="s">
        <v>1978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149</v>
      </c>
      <c r="L773">
        <v>0</v>
      </c>
      <c r="M773">
        <v>0</v>
      </c>
      <c r="N773" t="s">
        <v>2382</v>
      </c>
      <c r="O773">
        <v>0</v>
      </c>
      <c r="R773" t="s">
        <v>2383</v>
      </c>
      <c r="S773" t="s">
        <v>2384</v>
      </c>
      <c r="T773" t="s">
        <v>2591</v>
      </c>
      <c r="U773" t="s">
        <v>2591</v>
      </c>
      <c r="V773" t="s">
        <v>2596</v>
      </c>
    </row>
    <row r="774" spans="1:22" x14ac:dyDescent="0.4">
      <c r="A774" s="1">
        <v>772</v>
      </c>
      <c r="B774" t="s">
        <v>793</v>
      </c>
      <c r="C774" t="s">
        <v>1979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34</v>
      </c>
      <c r="J774">
        <v>0</v>
      </c>
      <c r="K774">
        <v>34</v>
      </c>
      <c r="L774">
        <v>34</v>
      </c>
      <c r="M774">
        <v>0</v>
      </c>
      <c r="N774" t="s">
        <v>2382</v>
      </c>
      <c r="O774">
        <v>0</v>
      </c>
      <c r="R774" t="s">
        <v>2383</v>
      </c>
      <c r="S774" t="s">
        <v>2384</v>
      </c>
      <c r="T774" t="s">
        <v>2591</v>
      </c>
      <c r="U774" t="s">
        <v>2591</v>
      </c>
      <c r="V774" t="s">
        <v>2596</v>
      </c>
    </row>
    <row r="775" spans="1:22" x14ac:dyDescent="0.4">
      <c r="A775" s="1">
        <v>773</v>
      </c>
      <c r="B775" t="s">
        <v>794</v>
      </c>
      <c r="C775" t="s">
        <v>1980</v>
      </c>
      <c r="D775">
        <v>0</v>
      </c>
      <c r="E775">
        <v>4002.8122820549029</v>
      </c>
      <c r="F775">
        <v>713</v>
      </c>
      <c r="G775">
        <v>0</v>
      </c>
      <c r="H775">
        <v>17.81247657294513</v>
      </c>
      <c r="I775">
        <v>7110</v>
      </c>
      <c r="J775">
        <v>23057</v>
      </c>
      <c r="K775">
        <v>30194</v>
      </c>
      <c r="L775">
        <v>30167</v>
      </c>
      <c r="M775">
        <v>706</v>
      </c>
      <c r="N775">
        <v>7.5364513432824092</v>
      </c>
      <c r="O775">
        <v>100.8571428571429</v>
      </c>
      <c r="P775">
        <v>299.10623229461748</v>
      </c>
      <c r="R775">
        <v>299.37393767705379</v>
      </c>
      <c r="S775" t="s">
        <v>2473</v>
      </c>
      <c r="T775" t="s">
        <v>2592</v>
      </c>
      <c r="U775" t="s">
        <v>2591</v>
      </c>
      <c r="V775" t="s">
        <v>2594</v>
      </c>
    </row>
    <row r="776" spans="1:22" x14ac:dyDescent="0.4">
      <c r="A776" s="1">
        <v>774</v>
      </c>
      <c r="B776" t="s">
        <v>795</v>
      </c>
      <c r="C776" t="s">
        <v>1981</v>
      </c>
      <c r="D776">
        <v>0</v>
      </c>
      <c r="E776">
        <v>3511.6933301917611</v>
      </c>
      <c r="F776">
        <v>1179</v>
      </c>
      <c r="G776">
        <v>0</v>
      </c>
      <c r="H776">
        <v>33.573546695081689</v>
      </c>
      <c r="I776">
        <v>11263</v>
      </c>
      <c r="J776">
        <v>3036</v>
      </c>
      <c r="K776">
        <v>14315</v>
      </c>
      <c r="L776">
        <v>14299</v>
      </c>
      <c r="M776">
        <v>1172</v>
      </c>
      <c r="N776">
        <v>4.0718248023152936</v>
      </c>
      <c r="O776">
        <v>167.42857142857139</v>
      </c>
      <c r="P776">
        <v>85.403583617747444</v>
      </c>
      <c r="R776">
        <v>85.499146757679185</v>
      </c>
      <c r="S776" t="s">
        <v>2515</v>
      </c>
      <c r="T776" t="s">
        <v>2594</v>
      </c>
      <c r="U776" t="s">
        <v>2591</v>
      </c>
      <c r="V776" t="s">
        <v>2594</v>
      </c>
    </row>
    <row r="777" spans="1:22" x14ac:dyDescent="0.4">
      <c r="A777" s="1">
        <v>775</v>
      </c>
      <c r="B777" t="s">
        <v>796</v>
      </c>
      <c r="C777" t="s">
        <v>1743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2382</v>
      </c>
      <c r="O777">
        <v>0</v>
      </c>
      <c r="R777" t="s">
        <v>2383</v>
      </c>
      <c r="S777" t="s">
        <v>2384</v>
      </c>
      <c r="T777" t="s">
        <v>2591</v>
      </c>
      <c r="U777" t="s">
        <v>2591</v>
      </c>
      <c r="V777" t="s">
        <v>2596</v>
      </c>
    </row>
    <row r="778" spans="1:22" x14ac:dyDescent="0.4">
      <c r="A778" s="1">
        <v>776</v>
      </c>
      <c r="B778" t="s">
        <v>797</v>
      </c>
      <c r="C778" t="s">
        <v>1743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2382</v>
      </c>
      <c r="O778">
        <v>0</v>
      </c>
      <c r="R778" t="s">
        <v>2383</v>
      </c>
      <c r="S778" t="s">
        <v>2384</v>
      </c>
      <c r="T778" t="s">
        <v>2591</v>
      </c>
      <c r="U778" t="s">
        <v>2591</v>
      </c>
      <c r="V778" t="s">
        <v>2596</v>
      </c>
    </row>
    <row r="779" spans="1:22" x14ac:dyDescent="0.4">
      <c r="A779" s="1">
        <v>777</v>
      </c>
      <c r="B779" t="s">
        <v>798</v>
      </c>
      <c r="C779" t="s">
        <v>1743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2382</v>
      </c>
      <c r="O779">
        <v>0</v>
      </c>
      <c r="R779" t="s">
        <v>2383</v>
      </c>
      <c r="S779" t="s">
        <v>2384</v>
      </c>
      <c r="T779" t="s">
        <v>2591</v>
      </c>
      <c r="U779" t="s">
        <v>2591</v>
      </c>
      <c r="V779" t="s">
        <v>2596</v>
      </c>
    </row>
    <row r="780" spans="1:22" x14ac:dyDescent="0.4">
      <c r="A780" s="1">
        <v>778</v>
      </c>
      <c r="B780" t="s">
        <v>799</v>
      </c>
      <c r="C780" t="s">
        <v>1369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2382</v>
      </c>
      <c r="O780">
        <v>0</v>
      </c>
      <c r="R780" t="s">
        <v>2383</v>
      </c>
      <c r="S780" t="s">
        <v>2384</v>
      </c>
      <c r="T780" t="s">
        <v>2591</v>
      </c>
      <c r="U780" t="s">
        <v>2591</v>
      </c>
      <c r="V780" t="s">
        <v>2596</v>
      </c>
    </row>
    <row r="781" spans="1:22" x14ac:dyDescent="0.4">
      <c r="A781" s="1">
        <v>779</v>
      </c>
      <c r="B781" t="s">
        <v>800</v>
      </c>
      <c r="C781" t="s">
        <v>1982</v>
      </c>
      <c r="D781">
        <v>0</v>
      </c>
      <c r="E781">
        <v>5.1497058642089666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R781" t="s">
        <v>2383</v>
      </c>
      <c r="S781" t="s">
        <v>2384</v>
      </c>
      <c r="T781" t="s">
        <v>2591</v>
      </c>
      <c r="U781" t="s">
        <v>2591</v>
      </c>
      <c r="V781" t="s">
        <v>2596</v>
      </c>
    </row>
    <row r="782" spans="1:22" x14ac:dyDescent="0.4">
      <c r="A782" s="1">
        <v>780</v>
      </c>
      <c r="B782" t="s">
        <v>801</v>
      </c>
      <c r="C782" t="s">
        <v>1983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247</v>
      </c>
      <c r="J782">
        <v>0</v>
      </c>
      <c r="K782">
        <v>247</v>
      </c>
      <c r="L782">
        <v>247</v>
      </c>
      <c r="M782">
        <v>0</v>
      </c>
      <c r="N782" t="s">
        <v>2382</v>
      </c>
      <c r="O782">
        <v>0</v>
      </c>
      <c r="R782" t="s">
        <v>2383</v>
      </c>
      <c r="S782" t="s">
        <v>2384</v>
      </c>
      <c r="T782" t="s">
        <v>2591</v>
      </c>
      <c r="U782" t="s">
        <v>2591</v>
      </c>
      <c r="V782" t="s">
        <v>2596</v>
      </c>
    </row>
    <row r="783" spans="1:22" x14ac:dyDescent="0.4">
      <c r="A783" s="1">
        <v>781</v>
      </c>
      <c r="B783" t="s">
        <v>802</v>
      </c>
      <c r="C783" t="s">
        <v>1984</v>
      </c>
      <c r="D783">
        <v>0</v>
      </c>
      <c r="E783">
        <v>2661.168804171833</v>
      </c>
      <c r="F783">
        <v>142</v>
      </c>
      <c r="G783">
        <v>0</v>
      </c>
      <c r="H783">
        <v>5.3360012253785234</v>
      </c>
      <c r="I783">
        <v>2141</v>
      </c>
      <c r="J783">
        <v>34112</v>
      </c>
      <c r="K783">
        <v>61072</v>
      </c>
      <c r="L783">
        <v>36253</v>
      </c>
      <c r="M783">
        <v>142</v>
      </c>
      <c r="N783">
        <v>13.62296143828504</v>
      </c>
      <c r="O783">
        <v>20.285714285714281</v>
      </c>
      <c r="P783">
        <v>1787.1197183098591</v>
      </c>
      <c r="R783">
        <v>3010.5915492957752</v>
      </c>
      <c r="S783" t="s">
        <v>2516</v>
      </c>
      <c r="T783" t="s">
        <v>2592</v>
      </c>
      <c r="U783" t="s">
        <v>2591</v>
      </c>
      <c r="V783" t="s">
        <v>2594</v>
      </c>
    </row>
    <row r="784" spans="1:22" x14ac:dyDescent="0.4">
      <c r="A784" s="1">
        <v>782</v>
      </c>
      <c r="B784" t="s">
        <v>803</v>
      </c>
      <c r="C784" t="s">
        <v>1985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390</v>
      </c>
      <c r="L784">
        <v>0</v>
      </c>
      <c r="M784">
        <v>0</v>
      </c>
      <c r="N784" t="s">
        <v>2382</v>
      </c>
      <c r="O784">
        <v>0</v>
      </c>
      <c r="R784" t="s">
        <v>2383</v>
      </c>
      <c r="S784" t="s">
        <v>2384</v>
      </c>
      <c r="T784" t="s">
        <v>2591</v>
      </c>
      <c r="U784" t="s">
        <v>2591</v>
      </c>
      <c r="V784" t="s">
        <v>2596</v>
      </c>
    </row>
    <row r="785" spans="1:22" x14ac:dyDescent="0.4">
      <c r="A785" s="1">
        <v>783</v>
      </c>
      <c r="B785" t="s">
        <v>804</v>
      </c>
      <c r="C785" t="s">
        <v>1986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2382</v>
      </c>
      <c r="O785">
        <v>0</v>
      </c>
      <c r="R785" t="s">
        <v>2383</v>
      </c>
      <c r="S785" t="s">
        <v>2384</v>
      </c>
      <c r="T785" t="s">
        <v>2591</v>
      </c>
      <c r="U785" t="s">
        <v>2591</v>
      </c>
      <c r="V785" t="s">
        <v>2596</v>
      </c>
    </row>
    <row r="786" spans="1:22" x14ac:dyDescent="0.4">
      <c r="A786" s="1">
        <v>784</v>
      </c>
      <c r="B786" t="s">
        <v>805</v>
      </c>
      <c r="C786" t="s">
        <v>1987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30057</v>
      </c>
      <c r="J786">
        <v>0</v>
      </c>
      <c r="K786">
        <v>30057</v>
      </c>
      <c r="L786">
        <v>30057</v>
      </c>
      <c r="M786">
        <v>0</v>
      </c>
      <c r="N786" t="s">
        <v>2382</v>
      </c>
      <c r="O786">
        <v>0</v>
      </c>
      <c r="R786" t="s">
        <v>2383</v>
      </c>
      <c r="S786" t="s">
        <v>2384</v>
      </c>
      <c r="T786" t="s">
        <v>2591</v>
      </c>
      <c r="U786" t="s">
        <v>2591</v>
      </c>
      <c r="V786" t="s">
        <v>2596</v>
      </c>
    </row>
    <row r="787" spans="1:22" x14ac:dyDescent="0.4">
      <c r="A787" s="1">
        <v>785</v>
      </c>
      <c r="B787" t="s">
        <v>806</v>
      </c>
      <c r="C787" t="s">
        <v>1988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2382</v>
      </c>
      <c r="O787">
        <v>0</v>
      </c>
      <c r="R787" t="s">
        <v>2383</v>
      </c>
      <c r="S787" t="s">
        <v>2384</v>
      </c>
      <c r="T787" t="s">
        <v>2591</v>
      </c>
      <c r="U787" t="s">
        <v>2591</v>
      </c>
      <c r="V787" t="s">
        <v>2596</v>
      </c>
    </row>
    <row r="788" spans="1:22" x14ac:dyDescent="0.4">
      <c r="A788" s="1">
        <v>786</v>
      </c>
      <c r="B788" t="s">
        <v>807</v>
      </c>
      <c r="C788" t="s">
        <v>1989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10</v>
      </c>
      <c r="J788">
        <v>0</v>
      </c>
      <c r="K788">
        <v>10</v>
      </c>
      <c r="L788">
        <v>10</v>
      </c>
      <c r="M788">
        <v>0</v>
      </c>
      <c r="N788" t="s">
        <v>2382</v>
      </c>
      <c r="O788">
        <v>0</v>
      </c>
      <c r="R788" t="s">
        <v>2383</v>
      </c>
      <c r="S788" t="s">
        <v>2384</v>
      </c>
      <c r="T788" t="s">
        <v>2591</v>
      </c>
      <c r="U788" t="s">
        <v>2591</v>
      </c>
      <c r="V788" t="s">
        <v>2596</v>
      </c>
    </row>
    <row r="789" spans="1:22" x14ac:dyDescent="0.4">
      <c r="A789" s="1">
        <v>787</v>
      </c>
      <c r="B789" t="s">
        <v>808</v>
      </c>
      <c r="C789" t="s">
        <v>1990</v>
      </c>
      <c r="D789">
        <v>0</v>
      </c>
      <c r="E789">
        <v>794.36467193371561</v>
      </c>
      <c r="F789">
        <v>1833</v>
      </c>
      <c r="G789">
        <v>0</v>
      </c>
      <c r="H789">
        <v>230.7504430601052</v>
      </c>
      <c r="I789">
        <v>23735</v>
      </c>
      <c r="J789">
        <v>26678</v>
      </c>
      <c r="K789">
        <v>50850</v>
      </c>
      <c r="L789">
        <v>50413</v>
      </c>
      <c r="M789">
        <v>1844</v>
      </c>
      <c r="N789">
        <v>63.463295613688402</v>
      </c>
      <c r="O789">
        <v>263.42857142857139</v>
      </c>
      <c r="P789">
        <v>191.3725596529284</v>
      </c>
      <c r="R789">
        <v>193.03145336225589</v>
      </c>
      <c r="S789" t="s">
        <v>2517</v>
      </c>
      <c r="T789" t="s">
        <v>2592</v>
      </c>
      <c r="U789" t="s">
        <v>2591</v>
      </c>
      <c r="V789" t="s">
        <v>2594</v>
      </c>
    </row>
    <row r="790" spans="1:22" x14ac:dyDescent="0.4">
      <c r="A790" s="1">
        <v>788</v>
      </c>
      <c r="B790" t="s">
        <v>809</v>
      </c>
      <c r="C790" t="s">
        <v>1991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2382</v>
      </c>
      <c r="O790">
        <v>0</v>
      </c>
      <c r="R790" t="s">
        <v>2383</v>
      </c>
      <c r="S790" t="s">
        <v>2384</v>
      </c>
      <c r="T790" t="s">
        <v>2591</v>
      </c>
      <c r="U790" t="s">
        <v>2591</v>
      </c>
      <c r="V790" t="s">
        <v>2596</v>
      </c>
    </row>
    <row r="791" spans="1:22" x14ac:dyDescent="0.4">
      <c r="A791" s="1">
        <v>789</v>
      </c>
      <c r="B791" t="s">
        <v>810</v>
      </c>
      <c r="C791" t="s">
        <v>1992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2382</v>
      </c>
      <c r="O791">
        <v>0</v>
      </c>
      <c r="R791" t="s">
        <v>2383</v>
      </c>
      <c r="S791" t="s">
        <v>2384</v>
      </c>
      <c r="T791" t="s">
        <v>2591</v>
      </c>
      <c r="U791" t="s">
        <v>2591</v>
      </c>
      <c r="V791" t="s">
        <v>2596</v>
      </c>
    </row>
    <row r="792" spans="1:22" x14ac:dyDescent="0.4">
      <c r="A792" s="1">
        <v>790</v>
      </c>
      <c r="B792" t="s">
        <v>811</v>
      </c>
      <c r="C792" t="s">
        <v>1993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2382</v>
      </c>
      <c r="O792">
        <v>0</v>
      </c>
      <c r="R792" t="s">
        <v>2383</v>
      </c>
      <c r="S792" t="s">
        <v>2384</v>
      </c>
      <c r="T792" t="s">
        <v>2591</v>
      </c>
      <c r="U792" t="s">
        <v>2591</v>
      </c>
      <c r="V792" t="s">
        <v>2596</v>
      </c>
    </row>
    <row r="793" spans="1:22" x14ac:dyDescent="0.4">
      <c r="A793" s="1">
        <v>791</v>
      </c>
      <c r="B793" t="s">
        <v>812</v>
      </c>
      <c r="C793" t="s">
        <v>1994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2382</v>
      </c>
      <c r="O793">
        <v>0</v>
      </c>
      <c r="R793" t="s">
        <v>2383</v>
      </c>
      <c r="S793" t="s">
        <v>2384</v>
      </c>
      <c r="T793" t="s">
        <v>2591</v>
      </c>
      <c r="U793" t="s">
        <v>2591</v>
      </c>
      <c r="V793" t="s">
        <v>2596</v>
      </c>
    </row>
    <row r="794" spans="1:22" x14ac:dyDescent="0.4">
      <c r="A794" s="1">
        <v>792</v>
      </c>
      <c r="B794" t="s">
        <v>813</v>
      </c>
      <c r="C794" t="s">
        <v>1995</v>
      </c>
      <c r="D794">
        <v>0</v>
      </c>
      <c r="E794">
        <v>94.163490274857153</v>
      </c>
      <c r="F794">
        <v>0</v>
      </c>
      <c r="G794">
        <v>0</v>
      </c>
      <c r="H794">
        <v>0</v>
      </c>
      <c r="I794">
        <v>4858</v>
      </c>
      <c r="J794">
        <v>0</v>
      </c>
      <c r="K794">
        <v>4858</v>
      </c>
      <c r="L794">
        <v>4858</v>
      </c>
      <c r="M794">
        <v>0</v>
      </c>
      <c r="N794">
        <v>51.59112078173623</v>
      </c>
      <c r="O794">
        <v>0</v>
      </c>
      <c r="R794" t="s">
        <v>2383</v>
      </c>
      <c r="S794" t="s">
        <v>2384</v>
      </c>
      <c r="T794" t="s">
        <v>2591</v>
      </c>
      <c r="U794" t="s">
        <v>2591</v>
      </c>
      <c r="V794" t="s">
        <v>2596</v>
      </c>
    </row>
    <row r="795" spans="1:22" x14ac:dyDescent="0.4">
      <c r="A795" s="1">
        <v>793</v>
      </c>
      <c r="B795" t="s">
        <v>814</v>
      </c>
      <c r="C795" t="s">
        <v>1996</v>
      </c>
      <c r="D795">
        <v>0</v>
      </c>
      <c r="E795">
        <v>6</v>
      </c>
      <c r="F795">
        <v>9</v>
      </c>
      <c r="G795">
        <v>0</v>
      </c>
      <c r="H795">
        <v>150</v>
      </c>
      <c r="I795">
        <v>1746</v>
      </c>
      <c r="J795">
        <v>0</v>
      </c>
      <c r="K795">
        <v>1748</v>
      </c>
      <c r="L795">
        <v>1746</v>
      </c>
      <c r="M795">
        <v>9</v>
      </c>
      <c r="N795">
        <v>291</v>
      </c>
      <c r="O795">
        <v>1.285714285714286</v>
      </c>
      <c r="P795">
        <v>1358</v>
      </c>
      <c r="R795">
        <v>1359.555555555555</v>
      </c>
      <c r="S795" t="s">
        <v>2518</v>
      </c>
      <c r="T795" t="s">
        <v>2592</v>
      </c>
      <c r="U795" t="s">
        <v>2591</v>
      </c>
      <c r="V795" t="s">
        <v>2594</v>
      </c>
    </row>
    <row r="796" spans="1:22" x14ac:dyDescent="0.4">
      <c r="A796" s="1">
        <v>794</v>
      </c>
      <c r="B796" t="s">
        <v>815</v>
      </c>
      <c r="C796" t="s">
        <v>1997</v>
      </c>
      <c r="D796">
        <v>0</v>
      </c>
      <c r="E796">
        <v>914.60987873123781</v>
      </c>
      <c r="F796">
        <v>79</v>
      </c>
      <c r="G796">
        <v>0</v>
      </c>
      <c r="H796">
        <v>8.6375625102136588</v>
      </c>
      <c r="I796">
        <v>23029</v>
      </c>
      <c r="J796">
        <v>3499</v>
      </c>
      <c r="K796">
        <v>26528</v>
      </c>
      <c r="L796">
        <v>26528</v>
      </c>
      <c r="M796">
        <v>79</v>
      </c>
      <c r="N796">
        <v>29.004716236828848</v>
      </c>
      <c r="O796">
        <v>11.28571428571429</v>
      </c>
      <c r="P796">
        <v>2350.582278481013</v>
      </c>
      <c r="R796">
        <v>2350.582278481013</v>
      </c>
      <c r="S796" t="s">
        <v>2519</v>
      </c>
      <c r="T796" t="s">
        <v>2592</v>
      </c>
      <c r="U796" t="s">
        <v>2591</v>
      </c>
      <c r="V796" t="s">
        <v>2594</v>
      </c>
    </row>
    <row r="797" spans="1:22" x14ac:dyDescent="0.4">
      <c r="A797" s="1">
        <v>795</v>
      </c>
      <c r="B797" t="s">
        <v>816</v>
      </c>
      <c r="C797" t="s">
        <v>1998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2382</v>
      </c>
      <c r="O797">
        <v>0</v>
      </c>
      <c r="R797" t="s">
        <v>2383</v>
      </c>
      <c r="S797" t="s">
        <v>2384</v>
      </c>
      <c r="T797" t="s">
        <v>2591</v>
      </c>
      <c r="U797" t="s">
        <v>2591</v>
      </c>
      <c r="V797" t="s">
        <v>2596</v>
      </c>
    </row>
    <row r="798" spans="1:22" x14ac:dyDescent="0.4">
      <c r="A798" s="1">
        <v>796</v>
      </c>
      <c r="B798" t="s">
        <v>817</v>
      </c>
      <c r="C798" t="s">
        <v>1999</v>
      </c>
      <c r="D798">
        <v>0</v>
      </c>
      <c r="E798">
        <v>3449.0559991020168</v>
      </c>
      <c r="F798">
        <v>591</v>
      </c>
      <c r="G798">
        <v>0</v>
      </c>
      <c r="H798">
        <v>17.135123354154601</v>
      </c>
      <c r="I798">
        <v>19119</v>
      </c>
      <c r="J798">
        <v>7109</v>
      </c>
      <c r="K798">
        <v>27632</v>
      </c>
      <c r="L798">
        <v>26228</v>
      </c>
      <c r="M798">
        <v>580</v>
      </c>
      <c r="N798">
        <v>7.6043995826187283</v>
      </c>
      <c r="O798">
        <v>82.857142857142861</v>
      </c>
      <c r="P798">
        <v>316.54482758620691</v>
      </c>
      <c r="R798">
        <v>333.48965517241379</v>
      </c>
      <c r="S798" t="s">
        <v>2520</v>
      </c>
      <c r="T798" t="s">
        <v>2592</v>
      </c>
      <c r="U798" t="s">
        <v>2591</v>
      </c>
      <c r="V798" t="s">
        <v>2594</v>
      </c>
    </row>
    <row r="799" spans="1:22" x14ac:dyDescent="0.4">
      <c r="A799" s="1">
        <v>797</v>
      </c>
      <c r="B799" t="s">
        <v>818</v>
      </c>
      <c r="C799" t="s">
        <v>2000</v>
      </c>
      <c r="D799">
        <v>0</v>
      </c>
      <c r="E799">
        <v>18190.094759131171</v>
      </c>
      <c r="F799">
        <v>2529</v>
      </c>
      <c r="G799">
        <v>0</v>
      </c>
      <c r="H799">
        <v>13.90317111311626</v>
      </c>
      <c r="I799">
        <v>8239</v>
      </c>
      <c r="J799">
        <v>8227</v>
      </c>
      <c r="K799">
        <v>16996</v>
      </c>
      <c r="L799">
        <v>16466</v>
      </c>
      <c r="M799">
        <v>2505</v>
      </c>
      <c r="N799">
        <v>0.90521793415805618</v>
      </c>
      <c r="O799">
        <v>357.85714285714278</v>
      </c>
      <c r="P799">
        <v>46.012774451097798</v>
      </c>
      <c r="R799">
        <v>47.493812375249497</v>
      </c>
      <c r="S799" t="s">
        <v>2521</v>
      </c>
      <c r="T799" t="s">
        <v>2595</v>
      </c>
      <c r="U799" t="s">
        <v>2591</v>
      </c>
      <c r="V799" t="s">
        <v>2594</v>
      </c>
    </row>
    <row r="800" spans="1:22" x14ac:dyDescent="0.4">
      <c r="A800" s="1">
        <v>798</v>
      </c>
      <c r="B800" t="s">
        <v>819</v>
      </c>
      <c r="C800" t="s">
        <v>2001</v>
      </c>
      <c r="D800">
        <v>0</v>
      </c>
      <c r="E800">
        <v>3452.9549158227319</v>
      </c>
      <c r="F800">
        <v>1</v>
      </c>
      <c r="G800">
        <v>0</v>
      </c>
      <c r="H800">
        <v>2.8960702481738921E-2</v>
      </c>
      <c r="I800">
        <v>4983</v>
      </c>
      <c r="J800">
        <v>0</v>
      </c>
      <c r="K800">
        <v>5198</v>
      </c>
      <c r="L800">
        <v>4983</v>
      </c>
      <c r="M800">
        <v>1</v>
      </c>
      <c r="N800">
        <v>1.44311180466505</v>
      </c>
      <c r="O800">
        <v>0.14285714285714279</v>
      </c>
      <c r="P800">
        <v>34881</v>
      </c>
      <c r="R800">
        <v>36386</v>
      </c>
      <c r="S800" t="s">
        <v>2522</v>
      </c>
      <c r="T800" t="s">
        <v>2592</v>
      </c>
      <c r="U800" t="s">
        <v>2591</v>
      </c>
      <c r="V800" t="s">
        <v>2594</v>
      </c>
    </row>
    <row r="801" spans="1:22" x14ac:dyDescent="0.4">
      <c r="A801" s="1">
        <v>799</v>
      </c>
      <c r="B801" t="s">
        <v>820</v>
      </c>
      <c r="C801" t="s">
        <v>2002</v>
      </c>
      <c r="D801">
        <v>6.6669999999999998</v>
      </c>
      <c r="E801">
        <v>0</v>
      </c>
      <c r="F801">
        <v>2</v>
      </c>
      <c r="G801">
        <v>29.998500074996251</v>
      </c>
      <c r="H801">
        <v>0</v>
      </c>
      <c r="I801">
        <v>26</v>
      </c>
      <c r="J801">
        <v>0</v>
      </c>
      <c r="K801">
        <v>26</v>
      </c>
      <c r="L801">
        <v>26</v>
      </c>
      <c r="M801">
        <v>2</v>
      </c>
      <c r="N801" t="s">
        <v>2382</v>
      </c>
      <c r="O801">
        <v>0.2857142857142857</v>
      </c>
      <c r="P801">
        <v>91</v>
      </c>
      <c r="Q801">
        <v>116.9941502924854</v>
      </c>
      <c r="R801">
        <v>91</v>
      </c>
      <c r="S801" t="s">
        <v>2523</v>
      </c>
      <c r="T801" t="s">
        <v>2592</v>
      </c>
      <c r="U801" t="s">
        <v>2592</v>
      </c>
      <c r="V801" t="s">
        <v>2594</v>
      </c>
    </row>
    <row r="802" spans="1:22" x14ac:dyDescent="0.4">
      <c r="A802" s="1">
        <v>800</v>
      </c>
      <c r="B802" t="s">
        <v>821</v>
      </c>
      <c r="C802" t="s">
        <v>2003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97</v>
      </c>
      <c r="J802">
        <v>0</v>
      </c>
      <c r="K802">
        <v>97</v>
      </c>
      <c r="L802">
        <v>97</v>
      </c>
      <c r="M802">
        <v>0</v>
      </c>
      <c r="N802" t="s">
        <v>2382</v>
      </c>
      <c r="O802">
        <v>0</v>
      </c>
      <c r="R802" t="s">
        <v>2383</v>
      </c>
      <c r="S802" t="s">
        <v>2384</v>
      </c>
      <c r="T802" t="s">
        <v>2591</v>
      </c>
      <c r="U802" t="s">
        <v>2591</v>
      </c>
      <c r="V802" t="s">
        <v>2596</v>
      </c>
    </row>
    <row r="803" spans="1:22" x14ac:dyDescent="0.4">
      <c r="A803" s="1">
        <v>801</v>
      </c>
      <c r="B803" t="s">
        <v>822</v>
      </c>
      <c r="C803" t="s">
        <v>2004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47</v>
      </c>
      <c r="J803">
        <v>0</v>
      </c>
      <c r="K803">
        <v>47</v>
      </c>
      <c r="L803">
        <v>47</v>
      </c>
      <c r="M803">
        <v>0</v>
      </c>
      <c r="N803" t="s">
        <v>2382</v>
      </c>
      <c r="O803">
        <v>0</v>
      </c>
      <c r="R803" t="s">
        <v>2383</v>
      </c>
      <c r="S803" t="s">
        <v>2384</v>
      </c>
      <c r="T803" t="s">
        <v>2591</v>
      </c>
      <c r="U803" t="s">
        <v>2591</v>
      </c>
      <c r="V803" t="s">
        <v>2596</v>
      </c>
    </row>
    <row r="804" spans="1:22" x14ac:dyDescent="0.4">
      <c r="A804" s="1">
        <v>802</v>
      </c>
      <c r="B804" t="s">
        <v>823</v>
      </c>
      <c r="C804" t="s">
        <v>2005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47</v>
      </c>
      <c r="J804">
        <v>0</v>
      </c>
      <c r="K804">
        <v>47</v>
      </c>
      <c r="L804">
        <v>47</v>
      </c>
      <c r="M804">
        <v>0</v>
      </c>
      <c r="N804" t="s">
        <v>2382</v>
      </c>
      <c r="O804">
        <v>0</v>
      </c>
      <c r="R804" t="s">
        <v>2383</v>
      </c>
      <c r="S804" t="s">
        <v>2384</v>
      </c>
      <c r="T804" t="s">
        <v>2591</v>
      </c>
      <c r="U804" t="s">
        <v>2591</v>
      </c>
      <c r="V804" t="s">
        <v>2596</v>
      </c>
    </row>
    <row r="805" spans="1:22" x14ac:dyDescent="0.4">
      <c r="A805" s="1">
        <v>803</v>
      </c>
      <c r="B805" t="s">
        <v>824</v>
      </c>
      <c r="C805" t="s">
        <v>2006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2382</v>
      </c>
      <c r="O805">
        <v>0</v>
      </c>
      <c r="R805" t="s">
        <v>2383</v>
      </c>
      <c r="S805" t="s">
        <v>2384</v>
      </c>
      <c r="T805" t="s">
        <v>2591</v>
      </c>
      <c r="U805" t="s">
        <v>2591</v>
      </c>
      <c r="V805" t="s">
        <v>2596</v>
      </c>
    </row>
    <row r="806" spans="1:22" x14ac:dyDescent="0.4">
      <c r="A806" s="1">
        <v>804</v>
      </c>
      <c r="B806" t="s">
        <v>825</v>
      </c>
      <c r="C806" t="s">
        <v>2007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2382</v>
      </c>
      <c r="O806">
        <v>0</v>
      </c>
      <c r="R806" t="s">
        <v>2383</v>
      </c>
      <c r="S806" t="s">
        <v>2384</v>
      </c>
      <c r="T806" t="s">
        <v>2591</v>
      </c>
      <c r="U806" t="s">
        <v>2591</v>
      </c>
      <c r="V806" t="s">
        <v>2596</v>
      </c>
    </row>
    <row r="807" spans="1:22" x14ac:dyDescent="0.4">
      <c r="A807" s="1">
        <v>805</v>
      </c>
      <c r="B807" t="s">
        <v>826</v>
      </c>
      <c r="C807" t="s">
        <v>2008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2382</v>
      </c>
      <c r="O807">
        <v>0</v>
      </c>
      <c r="R807" t="s">
        <v>2383</v>
      </c>
      <c r="S807" t="s">
        <v>2384</v>
      </c>
      <c r="T807" t="s">
        <v>2591</v>
      </c>
      <c r="U807" t="s">
        <v>2591</v>
      </c>
      <c r="V807" t="s">
        <v>2596</v>
      </c>
    </row>
    <row r="808" spans="1:22" x14ac:dyDescent="0.4">
      <c r="A808" s="1">
        <v>806</v>
      </c>
      <c r="B808" t="s">
        <v>827</v>
      </c>
      <c r="C808" t="s">
        <v>2009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2382</v>
      </c>
      <c r="O808">
        <v>0</v>
      </c>
      <c r="R808" t="s">
        <v>2383</v>
      </c>
      <c r="S808" t="s">
        <v>2384</v>
      </c>
      <c r="T808" t="s">
        <v>2591</v>
      </c>
      <c r="U808" t="s">
        <v>2591</v>
      </c>
      <c r="V808" t="s">
        <v>2596</v>
      </c>
    </row>
    <row r="809" spans="1:22" x14ac:dyDescent="0.4">
      <c r="A809" s="1">
        <v>807</v>
      </c>
      <c r="B809" t="s">
        <v>828</v>
      </c>
      <c r="C809" t="s">
        <v>2010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2382</v>
      </c>
      <c r="O809">
        <v>0</v>
      </c>
      <c r="R809" t="s">
        <v>2383</v>
      </c>
      <c r="S809" t="s">
        <v>2384</v>
      </c>
      <c r="T809" t="s">
        <v>2591</v>
      </c>
      <c r="U809" t="s">
        <v>2591</v>
      </c>
      <c r="V809" t="s">
        <v>2596</v>
      </c>
    </row>
    <row r="810" spans="1:22" x14ac:dyDescent="0.4">
      <c r="A810" s="1">
        <v>808</v>
      </c>
      <c r="B810" t="s">
        <v>829</v>
      </c>
      <c r="C810" t="s">
        <v>2011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2382</v>
      </c>
      <c r="O810">
        <v>0</v>
      </c>
      <c r="R810" t="s">
        <v>2383</v>
      </c>
      <c r="S810" t="s">
        <v>2384</v>
      </c>
      <c r="T810" t="s">
        <v>2591</v>
      </c>
      <c r="U810" t="s">
        <v>2591</v>
      </c>
      <c r="V810" t="s">
        <v>2596</v>
      </c>
    </row>
    <row r="811" spans="1:22" x14ac:dyDescent="0.4">
      <c r="A811" s="1">
        <v>809</v>
      </c>
      <c r="B811" t="s">
        <v>830</v>
      </c>
      <c r="C811" t="s">
        <v>2012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2382</v>
      </c>
      <c r="O811">
        <v>0</v>
      </c>
      <c r="R811" t="s">
        <v>2383</v>
      </c>
      <c r="S811" t="s">
        <v>2384</v>
      </c>
      <c r="T811" t="s">
        <v>2591</v>
      </c>
      <c r="U811" t="s">
        <v>2591</v>
      </c>
      <c r="V811" t="s">
        <v>2596</v>
      </c>
    </row>
    <row r="812" spans="1:22" x14ac:dyDescent="0.4">
      <c r="A812" s="1">
        <v>810</v>
      </c>
      <c r="B812" t="s">
        <v>831</v>
      </c>
      <c r="C812" t="s">
        <v>2013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2382</v>
      </c>
      <c r="O812">
        <v>0</v>
      </c>
      <c r="R812" t="s">
        <v>2383</v>
      </c>
      <c r="S812" t="s">
        <v>2384</v>
      </c>
      <c r="T812" t="s">
        <v>2591</v>
      </c>
      <c r="U812" t="s">
        <v>2591</v>
      </c>
      <c r="V812" t="s">
        <v>2596</v>
      </c>
    </row>
    <row r="813" spans="1:22" x14ac:dyDescent="0.4">
      <c r="A813" s="1">
        <v>811</v>
      </c>
      <c r="B813" t="s">
        <v>832</v>
      </c>
      <c r="C813" t="s">
        <v>2014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2382</v>
      </c>
      <c r="O813">
        <v>0</v>
      </c>
      <c r="R813" t="s">
        <v>2383</v>
      </c>
      <c r="S813" t="s">
        <v>2384</v>
      </c>
      <c r="T813" t="s">
        <v>2591</v>
      </c>
      <c r="U813" t="s">
        <v>2591</v>
      </c>
      <c r="V813" t="s">
        <v>2596</v>
      </c>
    </row>
    <row r="814" spans="1:22" x14ac:dyDescent="0.4">
      <c r="A814" s="1">
        <v>812</v>
      </c>
      <c r="B814" t="s">
        <v>833</v>
      </c>
      <c r="C814" t="s">
        <v>2015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2382</v>
      </c>
      <c r="O814">
        <v>0</v>
      </c>
      <c r="R814" t="s">
        <v>2383</v>
      </c>
      <c r="S814" t="s">
        <v>2384</v>
      </c>
      <c r="T814" t="s">
        <v>2591</v>
      </c>
      <c r="U814" t="s">
        <v>2591</v>
      </c>
      <c r="V814" t="s">
        <v>2596</v>
      </c>
    </row>
    <row r="815" spans="1:22" x14ac:dyDescent="0.4">
      <c r="A815" s="1">
        <v>813</v>
      </c>
      <c r="B815" t="s">
        <v>834</v>
      </c>
      <c r="C815" t="s">
        <v>2016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2382</v>
      </c>
      <c r="O815">
        <v>0</v>
      </c>
      <c r="R815" t="s">
        <v>2383</v>
      </c>
      <c r="S815" t="s">
        <v>2384</v>
      </c>
      <c r="T815" t="s">
        <v>2591</v>
      </c>
      <c r="U815" t="s">
        <v>2591</v>
      </c>
      <c r="V815" t="s">
        <v>2596</v>
      </c>
    </row>
    <row r="816" spans="1:22" x14ac:dyDescent="0.4">
      <c r="A816" s="1">
        <v>814</v>
      </c>
      <c r="B816" t="s">
        <v>835</v>
      </c>
      <c r="C816" t="s">
        <v>2017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2382</v>
      </c>
      <c r="O816">
        <v>0</v>
      </c>
      <c r="R816" t="s">
        <v>2383</v>
      </c>
      <c r="S816" t="s">
        <v>2384</v>
      </c>
      <c r="T816" t="s">
        <v>2591</v>
      </c>
      <c r="U816" t="s">
        <v>2591</v>
      </c>
      <c r="V816" t="s">
        <v>2596</v>
      </c>
    </row>
    <row r="817" spans="1:22" x14ac:dyDescent="0.4">
      <c r="A817" s="1">
        <v>815</v>
      </c>
      <c r="B817" t="s">
        <v>836</v>
      </c>
      <c r="C817" t="s">
        <v>2018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2382</v>
      </c>
      <c r="O817">
        <v>0</v>
      </c>
      <c r="R817" t="s">
        <v>2383</v>
      </c>
      <c r="S817" t="s">
        <v>2384</v>
      </c>
      <c r="T817" t="s">
        <v>2591</v>
      </c>
      <c r="U817" t="s">
        <v>2591</v>
      </c>
      <c r="V817" t="s">
        <v>2596</v>
      </c>
    </row>
    <row r="818" spans="1:22" x14ac:dyDescent="0.4">
      <c r="A818" s="1">
        <v>816</v>
      </c>
      <c r="B818" t="s">
        <v>837</v>
      </c>
      <c r="C818" t="s">
        <v>2019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2382</v>
      </c>
      <c r="O818">
        <v>0</v>
      </c>
      <c r="R818" t="s">
        <v>2383</v>
      </c>
      <c r="S818" t="s">
        <v>2384</v>
      </c>
      <c r="T818" t="s">
        <v>2591</v>
      </c>
      <c r="U818" t="s">
        <v>2591</v>
      </c>
      <c r="V818" t="s">
        <v>2596</v>
      </c>
    </row>
    <row r="819" spans="1:22" x14ac:dyDescent="0.4">
      <c r="A819" s="1">
        <v>817</v>
      </c>
      <c r="B819" t="s">
        <v>838</v>
      </c>
      <c r="C819" t="s">
        <v>2020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2382</v>
      </c>
      <c r="O819">
        <v>0</v>
      </c>
      <c r="R819" t="s">
        <v>2383</v>
      </c>
      <c r="S819" t="s">
        <v>2384</v>
      </c>
      <c r="T819" t="s">
        <v>2591</v>
      </c>
      <c r="U819" t="s">
        <v>2591</v>
      </c>
      <c r="V819" t="s">
        <v>2596</v>
      </c>
    </row>
    <row r="820" spans="1:22" x14ac:dyDescent="0.4">
      <c r="A820" s="1">
        <v>818</v>
      </c>
      <c r="B820" t="s">
        <v>839</v>
      </c>
      <c r="C820" t="s">
        <v>2021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2382</v>
      </c>
      <c r="O820">
        <v>0</v>
      </c>
      <c r="R820" t="s">
        <v>2383</v>
      </c>
      <c r="S820" t="s">
        <v>2384</v>
      </c>
      <c r="T820" t="s">
        <v>2591</v>
      </c>
      <c r="U820" t="s">
        <v>2591</v>
      </c>
      <c r="V820" t="s">
        <v>2596</v>
      </c>
    </row>
    <row r="821" spans="1:22" x14ac:dyDescent="0.4">
      <c r="A821" s="1">
        <v>819</v>
      </c>
      <c r="B821" t="s">
        <v>840</v>
      </c>
      <c r="C821" t="s">
        <v>2022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2382</v>
      </c>
      <c r="O821">
        <v>0</v>
      </c>
      <c r="R821" t="s">
        <v>2383</v>
      </c>
      <c r="S821" t="s">
        <v>2384</v>
      </c>
      <c r="T821" t="s">
        <v>2591</v>
      </c>
      <c r="U821" t="s">
        <v>2591</v>
      </c>
      <c r="V821" t="s">
        <v>2596</v>
      </c>
    </row>
    <row r="822" spans="1:22" x14ac:dyDescent="0.4">
      <c r="A822" s="1">
        <v>820</v>
      </c>
      <c r="B822" t="s">
        <v>841</v>
      </c>
      <c r="C822" t="s">
        <v>2023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2382</v>
      </c>
      <c r="O822">
        <v>0</v>
      </c>
      <c r="R822" t="s">
        <v>2383</v>
      </c>
      <c r="S822" t="s">
        <v>2384</v>
      </c>
      <c r="T822" t="s">
        <v>2591</v>
      </c>
      <c r="U822" t="s">
        <v>2591</v>
      </c>
      <c r="V822" t="s">
        <v>2596</v>
      </c>
    </row>
    <row r="823" spans="1:22" x14ac:dyDescent="0.4">
      <c r="A823" s="1">
        <v>821</v>
      </c>
      <c r="B823" t="s">
        <v>842</v>
      </c>
      <c r="C823" t="s">
        <v>2024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2382</v>
      </c>
      <c r="O823">
        <v>0</v>
      </c>
      <c r="R823" t="s">
        <v>2383</v>
      </c>
      <c r="S823" t="s">
        <v>2384</v>
      </c>
      <c r="T823" t="s">
        <v>2591</v>
      </c>
      <c r="U823" t="s">
        <v>2591</v>
      </c>
      <c r="V823" t="s">
        <v>2596</v>
      </c>
    </row>
    <row r="824" spans="1:22" x14ac:dyDescent="0.4">
      <c r="A824" s="1">
        <v>822</v>
      </c>
      <c r="B824" t="s">
        <v>843</v>
      </c>
      <c r="C824" t="s">
        <v>2025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2382</v>
      </c>
      <c r="O824">
        <v>0</v>
      </c>
      <c r="R824" t="s">
        <v>2383</v>
      </c>
      <c r="S824" t="s">
        <v>2384</v>
      </c>
      <c r="T824" t="s">
        <v>2591</v>
      </c>
      <c r="U824" t="s">
        <v>2591</v>
      </c>
      <c r="V824" t="s">
        <v>2596</v>
      </c>
    </row>
    <row r="825" spans="1:22" x14ac:dyDescent="0.4">
      <c r="A825" s="1">
        <v>823</v>
      </c>
      <c r="B825" t="s">
        <v>844</v>
      </c>
      <c r="C825" t="s">
        <v>2026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2382</v>
      </c>
      <c r="O825">
        <v>0</v>
      </c>
      <c r="R825" t="s">
        <v>2383</v>
      </c>
      <c r="S825" t="s">
        <v>2384</v>
      </c>
      <c r="T825" t="s">
        <v>2591</v>
      </c>
      <c r="U825" t="s">
        <v>2591</v>
      </c>
      <c r="V825" t="s">
        <v>2596</v>
      </c>
    </row>
    <row r="826" spans="1:22" x14ac:dyDescent="0.4">
      <c r="A826" s="1">
        <v>824</v>
      </c>
      <c r="B826" t="s">
        <v>845</v>
      </c>
      <c r="C826" t="s">
        <v>2027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2382</v>
      </c>
      <c r="O826">
        <v>0</v>
      </c>
      <c r="R826" t="s">
        <v>2383</v>
      </c>
      <c r="S826" t="s">
        <v>2384</v>
      </c>
      <c r="T826" t="s">
        <v>2591</v>
      </c>
      <c r="U826" t="s">
        <v>2591</v>
      </c>
      <c r="V826" t="s">
        <v>2596</v>
      </c>
    </row>
    <row r="827" spans="1:22" x14ac:dyDescent="0.4">
      <c r="A827" s="1">
        <v>825</v>
      </c>
      <c r="B827" t="s">
        <v>846</v>
      </c>
      <c r="C827" t="s">
        <v>2028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2382</v>
      </c>
      <c r="O827">
        <v>0</v>
      </c>
      <c r="R827" t="s">
        <v>2383</v>
      </c>
      <c r="S827" t="s">
        <v>2384</v>
      </c>
      <c r="T827" t="s">
        <v>2591</v>
      </c>
      <c r="U827" t="s">
        <v>2591</v>
      </c>
      <c r="V827" t="s">
        <v>2596</v>
      </c>
    </row>
    <row r="828" spans="1:22" x14ac:dyDescent="0.4">
      <c r="A828" s="1">
        <v>826</v>
      </c>
      <c r="B828" t="s">
        <v>847</v>
      </c>
      <c r="C828" t="s">
        <v>2029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250</v>
      </c>
      <c r="J828">
        <v>0</v>
      </c>
      <c r="K828">
        <v>250</v>
      </c>
      <c r="L828">
        <v>250</v>
      </c>
      <c r="M828">
        <v>0</v>
      </c>
      <c r="N828" t="s">
        <v>2382</v>
      </c>
      <c r="O828">
        <v>0</v>
      </c>
      <c r="R828" t="s">
        <v>2383</v>
      </c>
      <c r="S828" t="s">
        <v>2384</v>
      </c>
      <c r="T828" t="s">
        <v>2591</v>
      </c>
      <c r="U828" t="s">
        <v>2591</v>
      </c>
      <c r="V828" t="s">
        <v>2596</v>
      </c>
    </row>
    <row r="829" spans="1:22" x14ac:dyDescent="0.4">
      <c r="A829" s="1">
        <v>827</v>
      </c>
      <c r="B829" t="s">
        <v>848</v>
      </c>
      <c r="C829" t="s">
        <v>2030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2382</v>
      </c>
      <c r="O829">
        <v>0</v>
      </c>
      <c r="R829" t="s">
        <v>2383</v>
      </c>
      <c r="S829" t="s">
        <v>2384</v>
      </c>
      <c r="T829" t="s">
        <v>2591</v>
      </c>
      <c r="U829" t="s">
        <v>2591</v>
      </c>
      <c r="V829" t="s">
        <v>2596</v>
      </c>
    </row>
    <row r="830" spans="1:22" x14ac:dyDescent="0.4">
      <c r="A830" s="1">
        <v>828</v>
      </c>
      <c r="B830" t="s">
        <v>849</v>
      </c>
      <c r="C830" t="s">
        <v>2031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2382</v>
      </c>
      <c r="O830">
        <v>0</v>
      </c>
      <c r="R830" t="s">
        <v>2383</v>
      </c>
      <c r="S830" t="s">
        <v>2384</v>
      </c>
      <c r="T830" t="s">
        <v>2591</v>
      </c>
      <c r="U830" t="s">
        <v>2591</v>
      </c>
      <c r="V830" t="s">
        <v>2596</v>
      </c>
    </row>
    <row r="831" spans="1:22" x14ac:dyDescent="0.4">
      <c r="A831" s="1">
        <v>829</v>
      </c>
      <c r="B831" t="s">
        <v>850</v>
      </c>
      <c r="C831" t="s">
        <v>2032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2382</v>
      </c>
      <c r="O831">
        <v>0</v>
      </c>
      <c r="R831" t="s">
        <v>2383</v>
      </c>
      <c r="S831" t="s">
        <v>2384</v>
      </c>
      <c r="T831" t="s">
        <v>2591</v>
      </c>
      <c r="U831" t="s">
        <v>2591</v>
      </c>
      <c r="V831" t="s">
        <v>2596</v>
      </c>
    </row>
    <row r="832" spans="1:22" x14ac:dyDescent="0.4">
      <c r="A832" s="1">
        <v>830</v>
      </c>
      <c r="B832" t="s">
        <v>851</v>
      </c>
      <c r="C832" t="s">
        <v>2033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2382</v>
      </c>
      <c r="O832">
        <v>0</v>
      </c>
      <c r="R832" t="s">
        <v>2383</v>
      </c>
      <c r="S832" t="s">
        <v>2384</v>
      </c>
      <c r="T832" t="s">
        <v>2591</v>
      </c>
      <c r="U832" t="s">
        <v>2591</v>
      </c>
      <c r="V832" t="s">
        <v>2596</v>
      </c>
    </row>
    <row r="833" spans="1:22" x14ac:dyDescent="0.4">
      <c r="A833" s="1">
        <v>831</v>
      </c>
      <c r="B833" t="s">
        <v>852</v>
      </c>
      <c r="C833" t="s">
        <v>2034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2382</v>
      </c>
      <c r="O833">
        <v>0</v>
      </c>
      <c r="R833" t="s">
        <v>2383</v>
      </c>
      <c r="S833" t="s">
        <v>2384</v>
      </c>
      <c r="T833" t="s">
        <v>2591</v>
      </c>
      <c r="U833" t="s">
        <v>2591</v>
      </c>
      <c r="V833" t="s">
        <v>2596</v>
      </c>
    </row>
    <row r="834" spans="1:22" x14ac:dyDescent="0.4">
      <c r="A834" s="1">
        <v>832</v>
      </c>
      <c r="B834" t="s">
        <v>853</v>
      </c>
      <c r="C834" t="s">
        <v>2035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2382</v>
      </c>
      <c r="O834">
        <v>0</v>
      </c>
      <c r="R834" t="s">
        <v>2383</v>
      </c>
      <c r="S834" t="s">
        <v>2384</v>
      </c>
      <c r="T834" t="s">
        <v>2591</v>
      </c>
      <c r="U834" t="s">
        <v>2591</v>
      </c>
      <c r="V834" t="s">
        <v>2596</v>
      </c>
    </row>
    <row r="835" spans="1:22" x14ac:dyDescent="0.4">
      <c r="A835" s="1">
        <v>833</v>
      </c>
      <c r="B835" t="s">
        <v>854</v>
      </c>
      <c r="C835" t="s">
        <v>2036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2382</v>
      </c>
      <c r="O835">
        <v>0</v>
      </c>
      <c r="R835" t="s">
        <v>2383</v>
      </c>
      <c r="S835" t="s">
        <v>2384</v>
      </c>
      <c r="T835" t="s">
        <v>2591</v>
      </c>
      <c r="U835" t="s">
        <v>2591</v>
      </c>
      <c r="V835" t="s">
        <v>2596</v>
      </c>
    </row>
    <row r="836" spans="1:22" x14ac:dyDescent="0.4">
      <c r="A836" s="1">
        <v>834</v>
      </c>
      <c r="B836" t="s">
        <v>855</v>
      </c>
      <c r="C836" t="s">
        <v>2037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2382</v>
      </c>
      <c r="O836">
        <v>0</v>
      </c>
      <c r="R836" t="s">
        <v>2383</v>
      </c>
      <c r="S836" t="s">
        <v>2384</v>
      </c>
      <c r="T836" t="s">
        <v>2591</v>
      </c>
      <c r="U836" t="s">
        <v>2591</v>
      </c>
      <c r="V836" t="s">
        <v>2596</v>
      </c>
    </row>
    <row r="837" spans="1:22" x14ac:dyDescent="0.4">
      <c r="A837" s="1">
        <v>835</v>
      </c>
      <c r="B837" t="s">
        <v>856</v>
      </c>
      <c r="C837" t="s">
        <v>2038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2382</v>
      </c>
      <c r="O837">
        <v>0</v>
      </c>
      <c r="R837" t="s">
        <v>2383</v>
      </c>
      <c r="S837" t="s">
        <v>2384</v>
      </c>
      <c r="T837" t="s">
        <v>2591</v>
      </c>
      <c r="U837" t="s">
        <v>2591</v>
      </c>
      <c r="V837" t="s">
        <v>2596</v>
      </c>
    </row>
    <row r="838" spans="1:22" x14ac:dyDescent="0.4">
      <c r="A838" s="1">
        <v>836</v>
      </c>
      <c r="B838" t="s">
        <v>857</v>
      </c>
      <c r="C838" t="s">
        <v>2039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250</v>
      </c>
      <c r="J838">
        <v>0</v>
      </c>
      <c r="K838">
        <v>250</v>
      </c>
      <c r="L838">
        <v>250</v>
      </c>
      <c r="M838">
        <v>0</v>
      </c>
      <c r="N838" t="s">
        <v>2382</v>
      </c>
      <c r="O838">
        <v>0</v>
      </c>
      <c r="R838" t="s">
        <v>2383</v>
      </c>
      <c r="S838" t="s">
        <v>2384</v>
      </c>
      <c r="T838" t="s">
        <v>2591</v>
      </c>
      <c r="U838" t="s">
        <v>2591</v>
      </c>
      <c r="V838" t="s">
        <v>2596</v>
      </c>
    </row>
    <row r="839" spans="1:22" x14ac:dyDescent="0.4">
      <c r="A839" s="1">
        <v>837</v>
      </c>
      <c r="B839" t="s">
        <v>858</v>
      </c>
      <c r="C839" t="s">
        <v>2040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2382</v>
      </c>
      <c r="O839">
        <v>0</v>
      </c>
      <c r="R839" t="s">
        <v>2383</v>
      </c>
      <c r="S839" t="s">
        <v>2384</v>
      </c>
      <c r="T839" t="s">
        <v>2591</v>
      </c>
      <c r="U839" t="s">
        <v>2591</v>
      </c>
      <c r="V839" t="s">
        <v>2596</v>
      </c>
    </row>
    <row r="840" spans="1:22" x14ac:dyDescent="0.4">
      <c r="A840" s="1">
        <v>838</v>
      </c>
      <c r="B840" t="s">
        <v>859</v>
      </c>
      <c r="C840" t="s">
        <v>2041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140</v>
      </c>
      <c r="J840">
        <v>0</v>
      </c>
      <c r="K840">
        <v>140</v>
      </c>
      <c r="L840">
        <v>140</v>
      </c>
      <c r="M840">
        <v>0</v>
      </c>
      <c r="N840" t="s">
        <v>2382</v>
      </c>
      <c r="O840">
        <v>0</v>
      </c>
      <c r="R840" t="s">
        <v>2383</v>
      </c>
      <c r="S840" t="s">
        <v>2384</v>
      </c>
      <c r="T840" t="s">
        <v>2591</v>
      </c>
      <c r="U840" t="s">
        <v>2591</v>
      </c>
      <c r="V840" t="s">
        <v>2596</v>
      </c>
    </row>
    <row r="841" spans="1:22" x14ac:dyDescent="0.4">
      <c r="A841" s="1">
        <v>839</v>
      </c>
      <c r="B841" t="s">
        <v>860</v>
      </c>
      <c r="C841" t="s">
        <v>2042</v>
      </c>
      <c r="D841">
        <v>0.33300000000000002</v>
      </c>
      <c r="E841">
        <v>0</v>
      </c>
      <c r="F841">
        <v>0</v>
      </c>
      <c r="G841">
        <v>0</v>
      </c>
      <c r="H841">
        <v>0</v>
      </c>
      <c r="I841">
        <v>689</v>
      </c>
      <c r="J841">
        <v>0</v>
      </c>
      <c r="K841">
        <v>689</v>
      </c>
      <c r="L841">
        <v>689</v>
      </c>
      <c r="M841">
        <v>0</v>
      </c>
      <c r="N841" t="s">
        <v>2382</v>
      </c>
      <c r="O841">
        <v>0</v>
      </c>
      <c r="Q841">
        <v>62072.072072072071</v>
      </c>
      <c r="R841" t="s">
        <v>2383</v>
      </c>
      <c r="S841" t="s">
        <v>2384</v>
      </c>
      <c r="T841" t="s">
        <v>2591</v>
      </c>
      <c r="U841" t="s">
        <v>2592</v>
      </c>
      <c r="V841" t="s">
        <v>2596</v>
      </c>
    </row>
    <row r="842" spans="1:22" x14ac:dyDescent="0.4">
      <c r="A842" s="1">
        <v>840</v>
      </c>
      <c r="B842" t="s">
        <v>861</v>
      </c>
      <c r="C842" t="s">
        <v>2043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2382</v>
      </c>
      <c r="O842">
        <v>0</v>
      </c>
      <c r="R842" t="s">
        <v>2383</v>
      </c>
      <c r="S842" t="s">
        <v>2384</v>
      </c>
      <c r="T842" t="s">
        <v>2591</v>
      </c>
      <c r="U842" t="s">
        <v>2591</v>
      </c>
      <c r="V842" t="s">
        <v>2596</v>
      </c>
    </row>
    <row r="843" spans="1:22" x14ac:dyDescent="0.4">
      <c r="A843" s="1">
        <v>841</v>
      </c>
      <c r="B843" t="s">
        <v>862</v>
      </c>
      <c r="C843" t="s">
        <v>2044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2382</v>
      </c>
      <c r="O843">
        <v>0</v>
      </c>
      <c r="R843" t="s">
        <v>2383</v>
      </c>
      <c r="S843" t="s">
        <v>2384</v>
      </c>
      <c r="T843" t="s">
        <v>2591</v>
      </c>
      <c r="U843" t="s">
        <v>2591</v>
      </c>
      <c r="V843" t="s">
        <v>2596</v>
      </c>
    </row>
    <row r="844" spans="1:22" x14ac:dyDescent="0.4">
      <c r="A844" s="1">
        <v>842</v>
      </c>
      <c r="B844" t="s">
        <v>863</v>
      </c>
      <c r="C844" t="s">
        <v>2045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2382</v>
      </c>
      <c r="O844">
        <v>0</v>
      </c>
      <c r="R844" t="s">
        <v>2383</v>
      </c>
      <c r="S844" t="s">
        <v>2384</v>
      </c>
      <c r="T844" t="s">
        <v>2591</v>
      </c>
      <c r="U844" t="s">
        <v>2591</v>
      </c>
      <c r="V844" t="s">
        <v>2596</v>
      </c>
    </row>
    <row r="845" spans="1:22" x14ac:dyDescent="0.4">
      <c r="A845" s="1">
        <v>843</v>
      </c>
      <c r="B845" t="s">
        <v>864</v>
      </c>
      <c r="C845" t="s">
        <v>2046</v>
      </c>
      <c r="D845">
        <v>0.33300000000000002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2382</v>
      </c>
      <c r="O845">
        <v>0</v>
      </c>
      <c r="Q845">
        <v>0</v>
      </c>
      <c r="R845" t="s">
        <v>2383</v>
      </c>
      <c r="S845" t="s">
        <v>2384</v>
      </c>
      <c r="T845" t="s">
        <v>2591</v>
      </c>
      <c r="U845" t="s">
        <v>2593</v>
      </c>
      <c r="V845" t="s">
        <v>2596</v>
      </c>
    </row>
    <row r="846" spans="1:22" x14ac:dyDescent="0.4">
      <c r="A846" s="1">
        <v>844</v>
      </c>
      <c r="B846" t="s">
        <v>865</v>
      </c>
      <c r="C846" t="s">
        <v>2047</v>
      </c>
      <c r="D846">
        <v>0.33300000000000002</v>
      </c>
      <c r="E846">
        <v>0</v>
      </c>
      <c r="F846">
        <v>0</v>
      </c>
      <c r="G846">
        <v>0</v>
      </c>
      <c r="H846">
        <v>0</v>
      </c>
      <c r="I846">
        <v>579</v>
      </c>
      <c r="J846">
        <v>0</v>
      </c>
      <c r="K846">
        <v>579</v>
      </c>
      <c r="L846">
        <v>579</v>
      </c>
      <c r="M846">
        <v>0</v>
      </c>
      <c r="N846" t="s">
        <v>2382</v>
      </c>
      <c r="O846">
        <v>0</v>
      </c>
      <c r="Q846">
        <v>52162.16216216216</v>
      </c>
      <c r="R846" t="s">
        <v>2383</v>
      </c>
      <c r="S846" t="s">
        <v>2384</v>
      </c>
      <c r="T846" t="s">
        <v>2591</v>
      </c>
      <c r="U846" t="s">
        <v>2592</v>
      </c>
      <c r="V846" t="s">
        <v>2596</v>
      </c>
    </row>
    <row r="847" spans="1:22" x14ac:dyDescent="0.4">
      <c r="A847" s="1">
        <v>845</v>
      </c>
      <c r="B847" t="s">
        <v>866</v>
      </c>
      <c r="C847" t="s">
        <v>2048</v>
      </c>
      <c r="D847">
        <v>0.33300000000000002</v>
      </c>
      <c r="E847">
        <v>0</v>
      </c>
      <c r="F847">
        <v>0</v>
      </c>
      <c r="G847">
        <v>0</v>
      </c>
      <c r="H847">
        <v>0</v>
      </c>
      <c r="I847">
        <v>819</v>
      </c>
      <c r="J847">
        <v>0</v>
      </c>
      <c r="K847">
        <v>979</v>
      </c>
      <c r="L847">
        <v>819</v>
      </c>
      <c r="M847">
        <v>0</v>
      </c>
      <c r="N847" t="s">
        <v>2382</v>
      </c>
      <c r="O847">
        <v>0</v>
      </c>
      <c r="Q847">
        <v>73783.783783783772</v>
      </c>
      <c r="R847" t="s">
        <v>2383</v>
      </c>
      <c r="S847" t="s">
        <v>2384</v>
      </c>
      <c r="T847" t="s">
        <v>2591</v>
      </c>
      <c r="U847" t="s">
        <v>2592</v>
      </c>
      <c r="V847" t="s">
        <v>2596</v>
      </c>
    </row>
    <row r="848" spans="1:22" x14ac:dyDescent="0.4">
      <c r="A848" s="1">
        <v>846</v>
      </c>
      <c r="B848" t="s">
        <v>867</v>
      </c>
      <c r="C848" t="s">
        <v>2049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2382</v>
      </c>
      <c r="O848">
        <v>0</v>
      </c>
      <c r="R848" t="s">
        <v>2383</v>
      </c>
      <c r="S848" t="s">
        <v>2384</v>
      </c>
      <c r="T848" t="s">
        <v>2591</v>
      </c>
      <c r="U848" t="s">
        <v>2591</v>
      </c>
      <c r="V848" t="s">
        <v>2596</v>
      </c>
    </row>
    <row r="849" spans="1:22" x14ac:dyDescent="0.4">
      <c r="A849" s="1">
        <v>847</v>
      </c>
      <c r="B849" t="s">
        <v>868</v>
      </c>
      <c r="C849" t="s">
        <v>2050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2382</v>
      </c>
      <c r="O849">
        <v>0</v>
      </c>
      <c r="R849" t="s">
        <v>2383</v>
      </c>
      <c r="S849" t="s">
        <v>2384</v>
      </c>
      <c r="T849" t="s">
        <v>2591</v>
      </c>
      <c r="U849" t="s">
        <v>2591</v>
      </c>
      <c r="V849" t="s">
        <v>2596</v>
      </c>
    </row>
    <row r="850" spans="1:22" x14ac:dyDescent="0.4">
      <c r="A850" s="1">
        <v>848</v>
      </c>
      <c r="B850" t="s">
        <v>869</v>
      </c>
      <c r="C850" t="s">
        <v>2051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2382</v>
      </c>
      <c r="O850">
        <v>0</v>
      </c>
      <c r="R850" t="s">
        <v>2383</v>
      </c>
      <c r="S850" t="s">
        <v>2384</v>
      </c>
      <c r="T850" t="s">
        <v>2591</v>
      </c>
      <c r="U850" t="s">
        <v>2591</v>
      </c>
      <c r="V850" t="s">
        <v>2596</v>
      </c>
    </row>
    <row r="851" spans="1:22" x14ac:dyDescent="0.4">
      <c r="A851" s="1">
        <v>849</v>
      </c>
      <c r="B851" t="s">
        <v>870</v>
      </c>
      <c r="C851" t="s">
        <v>2052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2382</v>
      </c>
      <c r="O851">
        <v>0</v>
      </c>
      <c r="R851" t="s">
        <v>2383</v>
      </c>
      <c r="S851" t="s">
        <v>2384</v>
      </c>
      <c r="T851" t="s">
        <v>2591</v>
      </c>
      <c r="U851" t="s">
        <v>2591</v>
      </c>
      <c r="V851" t="s">
        <v>2596</v>
      </c>
    </row>
    <row r="852" spans="1:22" x14ac:dyDescent="0.4">
      <c r="A852" s="1">
        <v>850</v>
      </c>
      <c r="B852" t="s">
        <v>871</v>
      </c>
      <c r="C852" t="s">
        <v>2053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2382</v>
      </c>
      <c r="O852">
        <v>0</v>
      </c>
      <c r="R852" t="s">
        <v>2383</v>
      </c>
      <c r="S852" t="s">
        <v>2384</v>
      </c>
      <c r="T852" t="s">
        <v>2591</v>
      </c>
      <c r="U852" t="s">
        <v>2591</v>
      </c>
      <c r="V852" t="s">
        <v>2596</v>
      </c>
    </row>
    <row r="853" spans="1:22" x14ac:dyDescent="0.4">
      <c r="A853" s="1">
        <v>851</v>
      </c>
      <c r="B853" t="s">
        <v>872</v>
      </c>
      <c r="C853" t="s">
        <v>2054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1000</v>
      </c>
      <c r="J853">
        <v>0</v>
      </c>
      <c r="K853">
        <v>1000</v>
      </c>
      <c r="L853">
        <v>1000</v>
      </c>
      <c r="M853">
        <v>0</v>
      </c>
      <c r="N853" t="s">
        <v>2382</v>
      </c>
      <c r="O853">
        <v>0</v>
      </c>
      <c r="R853" t="s">
        <v>2383</v>
      </c>
      <c r="S853" t="s">
        <v>2384</v>
      </c>
      <c r="T853" t="s">
        <v>2591</v>
      </c>
      <c r="U853" t="s">
        <v>2591</v>
      </c>
      <c r="V853" t="s">
        <v>2596</v>
      </c>
    </row>
    <row r="854" spans="1:22" x14ac:dyDescent="0.4">
      <c r="A854" s="1">
        <v>852</v>
      </c>
      <c r="B854" t="s">
        <v>873</v>
      </c>
      <c r="C854" t="s">
        <v>2055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860</v>
      </c>
      <c r="J854">
        <v>0</v>
      </c>
      <c r="K854">
        <v>1000</v>
      </c>
      <c r="L854">
        <v>860</v>
      </c>
      <c r="M854">
        <v>0</v>
      </c>
      <c r="N854" t="s">
        <v>2382</v>
      </c>
      <c r="O854">
        <v>0</v>
      </c>
      <c r="R854" t="s">
        <v>2383</v>
      </c>
      <c r="S854" t="s">
        <v>2384</v>
      </c>
      <c r="T854" t="s">
        <v>2591</v>
      </c>
      <c r="U854" t="s">
        <v>2591</v>
      </c>
      <c r="V854" t="s">
        <v>2596</v>
      </c>
    </row>
    <row r="855" spans="1:22" x14ac:dyDescent="0.4">
      <c r="A855" s="1">
        <v>853</v>
      </c>
      <c r="B855" t="s">
        <v>874</v>
      </c>
      <c r="C855" t="s">
        <v>2056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800</v>
      </c>
      <c r="J855">
        <v>0</v>
      </c>
      <c r="K855">
        <v>1000</v>
      </c>
      <c r="L855">
        <v>800</v>
      </c>
      <c r="M855">
        <v>0</v>
      </c>
      <c r="N855" t="s">
        <v>2382</v>
      </c>
      <c r="O855">
        <v>0</v>
      </c>
      <c r="R855" t="s">
        <v>2383</v>
      </c>
      <c r="S855" t="s">
        <v>2384</v>
      </c>
      <c r="T855" t="s">
        <v>2591</v>
      </c>
      <c r="U855" t="s">
        <v>2591</v>
      </c>
      <c r="V855" t="s">
        <v>2596</v>
      </c>
    </row>
    <row r="856" spans="1:22" x14ac:dyDescent="0.4">
      <c r="A856" s="1">
        <v>854</v>
      </c>
      <c r="B856" t="s">
        <v>875</v>
      </c>
      <c r="C856" t="s">
        <v>2057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900</v>
      </c>
      <c r="J856">
        <v>0</v>
      </c>
      <c r="K856">
        <v>1000</v>
      </c>
      <c r="L856">
        <v>900</v>
      </c>
      <c r="M856">
        <v>0</v>
      </c>
      <c r="N856" t="s">
        <v>2382</v>
      </c>
      <c r="O856">
        <v>0</v>
      </c>
      <c r="R856" t="s">
        <v>2383</v>
      </c>
      <c r="S856" t="s">
        <v>2384</v>
      </c>
      <c r="T856" t="s">
        <v>2591</v>
      </c>
      <c r="U856" t="s">
        <v>2591</v>
      </c>
      <c r="V856" t="s">
        <v>2596</v>
      </c>
    </row>
    <row r="857" spans="1:22" x14ac:dyDescent="0.4">
      <c r="A857" s="1">
        <v>855</v>
      </c>
      <c r="B857" t="s">
        <v>876</v>
      </c>
      <c r="C857" t="s">
        <v>2058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2382</v>
      </c>
      <c r="O857">
        <v>0</v>
      </c>
      <c r="R857" t="s">
        <v>2383</v>
      </c>
      <c r="S857" t="s">
        <v>2384</v>
      </c>
      <c r="T857" t="s">
        <v>2591</v>
      </c>
      <c r="U857" t="s">
        <v>2591</v>
      </c>
      <c r="V857" t="s">
        <v>2596</v>
      </c>
    </row>
    <row r="858" spans="1:22" x14ac:dyDescent="0.4">
      <c r="A858" s="1">
        <v>856</v>
      </c>
      <c r="B858" t="s">
        <v>877</v>
      </c>
      <c r="C858" t="s">
        <v>2059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2382</v>
      </c>
      <c r="O858">
        <v>0</v>
      </c>
      <c r="R858" t="s">
        <v>2383</v>
      </c>
      <c r="S858" t="s">
        <v>2384</v>
      </c>
      <c r="T858" t="s">
        <v>2591</v>
      </c>
      <c r="U858" t="s">
        <v>2591</v>
      </c>
      <c r="V858" t="s">
        <v>2596</v>
      </c>
    </row>
    <row r="859" spans="1:22" x14ac:dyDescent="0.4">
      <c r="A859" s="1">
        <v>857</v>
      </c>
      <c r="B859" t="s">
        <v>878</v>
      </c>
      <c r="C859" t="s">
        <v>2060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2382</v>
      </c>
      <c r="O859">
        <v>0</v>
      </c>
      <c r="R859" t="s">
        <v>2383</v>
      </c>
      <c r="S859" t="s">
        <v>2384</v>
      </c>
      <c r="T859" t="s">
        <v>2591</v>
      </c>
      <c r="U859" t="s">
        <v>2591</v>
      </c>
      <c r="V859" t="s">
        <v>2596</v>
      </c>
    </row>
    <row r="860" spans="1:22" x14ac:dyDescent="0.4">
      <c r="A860" s="1">
        <v>858</v>
      </c>
      <c r="B860" t="s">
        <v>879</v>
      </c>
      <c r="C860" t="s">
        <v>2061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2382</v>
      </c>
      <c r="O860">
        <v>0</v>
      </c>
      <c r="R860" t="s">
        <v>2383</v>
      </c>
      <c r="S860" t="s">
        <v>2384</v>
      </c>
      <c r="T860" t="s">
        <v>2591</v>
      </c>
      <c r="U860" t="s">
        <v>2591</v>
      </c>
      <c r="V860" t="s">
        <v>2596</v>
      </c>
    </row>
    <row r="861" spans="1:22" x14ac:dyDescent="0.4">
      <c r="A861" s="1">
        <v>859</v>
      </c>
      <c r="B861" t="s">
        <v>880</v>
      </c>
      <c r="C861" t="s">
        <v>2062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2382</v>
      </c>
      <c r="O861">
        <v>0</v>
      </c>
      <c r="R861" t="s">
        <v>2383</v>
      </c>
      <c r="S861" t="s">
        <v>2384</v>
      </c>
      <c r="T861" t="s">
        <v>2591</v>
      </c>
      <c r="U861" t="s">
        <v>2591</v>
      </c>
      <c r="V861" t="s">
        <v>2596</v>
      </c>
    </row>
    <row r="862" spans="1:22" x14ac:dyDescent="0.4">
      <c r="A862" s="1">
        <v>860</v>
      </c>
      <c r="B862" t="s">
        <v>881</v>
      </c>
      <c r="C862" t="s">
        <v>2063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2382</v>
      </c>
      <c r="O862">
        <v>0</v>
      </c>
      <c r="R862" t="s">
        <v>2383</v>
      </c>
      <c r="S862" t="s">
        <v>2384</v>
      </c>
      <c r="T862" t="s">
        <v>2591</v>
      </c>
      <c r="U862" t="s">
        <v>2591</v>
      </c>
      <c r="V862" t="s">
        <v>2596</v>
      </c>
    </row>
    <row r="863" spans="1:22" x14ac:dyDescent="0.4">
      <c r="A863" s="1">
        <v>861</v>
      </c>
      <c r="B863" t="s">
        <v>882</v>
      </c>
      <c r="C863" t="s">
        <v>2064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2382</v>
      </c>
      <c r="O863">
        <v>0</v>
      </c>
      <c r="R863" t="s">
        <v>2383</v>
      </c>
      <c r="S863" t="s">
        <v>2384</v>
      </c>
      <c r="T863" t="s">
        <v>2591</v>
      </c>
      <c r="U863" t="s">
        <v>2591</v>
      </c>
      <c r="V863" t="s">
        <v>2596</v>
      </c>
    </row>
    <row r="864" spans="1:22" x14ac:dyDescent="0.4">
      <c r="A864" s="1">
        <v>862</v>
      </c>
      <c r="B864" t="s">
        <v>883</v>
      </c>
      <c r="C864" t="s">
        <v>2065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2382</v>
      </c>
      <c r="O864">
        <v>0</v>
      </c>
      <c r="R864" t="s">
        <v>2383</v>
      </c>
      <c r="S864" t="s">
        <v>2384</v>
      </c>
      <c r="T864" t="s">
        <v>2591</v>
      </c>
      <c r="U864" t="s">
        <v>2591</v>
      </c>
      <c r="V864" t="s">
        <v>2596</v>
      </c>
    </row>
    <row r="865" spans="1:22" x14ac:dyDescent="0.4">
      <c r="A865" s="1">
        <v>863</v>
      </c>
      <c r="B865" t="s">
        <v>884</v>
      </c>
      <c r="C865" t="s">
        <v>2066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2382</v>
      </c>
      <c r="O865">
        <v>0</v>
      </c>
      <c r="R865" t="s">
        <v>2383</v>
      </c>
      <c r="S865" t="s">
        <v>2384</v>
      </c>
      <c r="T865" t="s">
        <v>2591</v>
      </c>
      <c r="U865" t="s">
        <v>2591</v>
      </c>
      <c r="V865" t="s">
        <v>2596</v>
      </c>
    </row>
    <row r="866" spans="1:22" x14ac:dyDescent="0.4">
      <c r="A866" s="1">
        <v>864</v>
      </c>
      <c r="B866" t="s">
        <v>885</v>
      </c>
      <c r="C866" t="s">
        <v>2067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2382</v>
      </c>
      <c r="O866">
        <v>0</v>
      </c>
      <c r="R866" t="s">
        <v>2383</v>
      </c>
      <c r="S866" t="s">
        <v>2384</v>
      </c>
      <c r="T866" t="s">
        <v>2591</v>
      </c>
      <c r="U866" t="s">
        <v>2591</v>
      </c>
      <c r="V866" t="s">
        <v>2596</v>
      </c>
    </row>
    <row r="867" spans="1:22" x14ac:dyDescent="0.4">
      <c r="A867" s="1">
        <v>865</v>
      </c>
      <c r="B867" t="s">
        <v>886</v>
      </c>
      <c r="C867" t="s">
        <v>2068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2382</v>
      </c>
      <c r="O867">
        <v>0</v>
      </c>
      <c r="R867" t="s">
        <v>2383</v>
      </c>
      <c r="S867" t="s">
        <v>2384</v>
      </c>
      <c r="T867" t="s">
        <v>2591</v>
      </c>
      <c r="U867" t="s">
        <v>2591</v>
      </c>
      <c r="V867" t="s">
        <v>2596</v>
      </c>
    </row>
    <row r="868" spans="1:22" x14ac:dyDescent="0.4">
      <c r="A868" s="1">
        <v>866</v>
      </c>
      <c r="B868" t="s">
        <v>887</v>
      </c>
      <c r="C868" t="s">
        <v>2069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2382</v>
      </c>
      <c r="O868">
        <v>0</v>
      </c>
      <c r="R868" t="s">
        <v>2383</v>
      </c>
      <c r="S868" t="s">
        <v>2384</v>
      </c>
      <c r="T868" t="s">
        <v>2591</v>
      </c>
      <c r="U868" t="s">
        <v>2591</v>
      </c>
      <c r="V868" t="s">
        <v>2596</v>
      </c>
    </row>
    <row r="869" spans="1:22" x14ac:dyDescent="0.4">
      <c r="A869" s="1">
        <v>867</v>
      </c>
      <c r="B869" t="s">
        <v>888</v>
      </c>
      <c r="C869" t="s">
        <v>2070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2382</v>
      </c>
      <c r="O869">
        <v>0</v>
      </c>
      <c r="R869" t="s">
        <v>2383</v>
      </c>
      <c r="S869" t="s">
        <v>2384</v>
      </c>
      <c r="T869" t="s">
        <v>2591</v>
      </c>
      <c r="U869" t="s">
        <v>2591</v>
      </c>
      <c r="V869" t="s">
        <v>2596</v>
      </c>
    </row>
    <row r="870" spans="1:22" x14ac:dyDescent="0.4">
      <c r="A870" s="1">
        <v>868</v>
      </c>
      <c r="B870" t="s">
        <v>889</v>
      </c>
      <c r="C870" t="s">
        <v>2071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50448</v>
      </c>
      <c r="K870">
        <v>50448</v>
      </c>
      <c r="L870">
        <v>50448</v>
      </c>
      <c r="M870">
        <v>0</v>
      </c>
      <c r="N870" t="s">
        <v>2382</v>
      </c>
      <c r="O870">
        <v>0</v>
      </c>
      <c r="R870" t="s">
        <v>2383</v>
      </c>
      <c r="S870" t="s">
        <v>2384</v>
      </c>
      <c r="T870" t="s">
        <v>2591</v>
      </c>
      <c r="U870" t="s">
        <v>2591</v>
      </c>
      <c r="V870" t="s">
        <v>2596</v>
      </c>
    </row>
    <row r="871" spans="1:22" x14ac:dyDescent="0.4">
      <c r="A871" s="1">
        <v>869</v>
      </c>
      <c r="B871" t="s">
        <v>890</v>
      </c>
      <c r="C871" t="s">
        <v>2072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9360</v>
      </c>
      <c r="K871">
        <v>9360</v>
      </c>
      <c r="L871">
        <v>9360</v>
      </c>
      <c r="M871">
        <v>0</v>
      </c>
      <c r="N871" t="s">
        <v>2382</v>
      </c>
      <c r="O871">
        <v>0</v>
      </c>
      <c r="R871" t="s">
        <v>2383</v>
      </c>
      <c r="S871" t="s">
        <v>2384</v>
      </c>
      <c r="T871" t="s">
        <v>2591</v>
      </c>
      <c r="U871" t="s">
        <v>2591</v>
      </c>
      <c r="V871" t="s">
        <v>2596</v>
      </c>
    </row>
    <row r="872" spans="1:22" x14ac:dyDescent="0.4">
      <c r="A872" s="1">
        <v>870</v>
      </c>
      <c r="B872" t="s">
        <v>891</v>
      </c>
      <c r="C872" t="s">
        <v>2073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107</v>
      </c>
      <c r="J872">
        <v>0</v>
      </c>
      <c r="K872">
        <v>525</v>
      </c>
      <c r="L872">
        <v>107</v>
      </c>
      <c r="M872">
        <v>0</v>
      </c>
      <c r="N872" t="s">
        <v>2382</v>
      </c>
      <c r="O872">
        <v>0</v>
      </c>
      <c r="R872" t="s">
        <v>2383</v>
      </c>
      <c r="S872" t="s">
        <v>2384</v>
      </c>
      <c r="T872" t="s">
        <v>2591</v>
      </c>
      <c r="U872" t="s">
        <v>2591</v>
      </c>
      <c r="V872" t="s">
        <v>2596</v>
      </c>
    </row>
    <row r="873" spans="1:22" x14ac:dyDescent="0.4">
      <c r="A873" s="1">
        <v>871</v>
      </c>
      <c r="B873" t="s">
        <v>892</v>
      </c>
      <c r="C873" t="s">
        <v>2074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2382</v>
      </c>
      <c r="O873">
        <v>0</v>
      </c>
      <c r="R873" t="s">
        <v>2383</v>
      </c>
      <c r="S873" t="s">
        <v>2384</v>
      </c>
      <c r="T873" t="s">
        <v>2591</v>
      </c>
      <c r="U873" t="s">
        <v>2591</v>
      </c>
      <c r="V873" t="s">
        <v>2596</v>
      </c>
    </row>
    <row r="874" spans="1:22" x14ac:dyDescent="0.4">
      <c r="A874" s="1">
        <v>872</v>
      </c>
      <c r="B874" t="s">
        <v>893</v>
      </c>
      <c r="C874" t="s">
        <v>2075</v>
      </c>
      <c r="D874">
        <v>11.333</v>
      </c>
      <c r="E874">
        <v>0</v>
      </c>
      <c r="F874">
        <v>4</v>
      </c>
      <c r="G874">
        <v>35.295155739874701</v>
      </c>
      <c r="H874">
        <v>0</v>
      </c>
      <c r="I874">
        <v>72</v>
      </c>
      <c r="J874">
        <v>0</v>
      </c>
      <c r="K874">
        <v>72</v>
      </c>
      <c r="L874">
        <v>72</v>
      </c>
      <c r="M874">
        <v>4</v>
      </c>
      <c r="N874" t="s">
        <v>2382</v>
      </c>
      <c r="O874">
        <v>0.5714285714285714</v>
      </c>
      <c r="P874">
        <v>126</v>
      </c>
      <c r="Q874">
        <v>190.5938409953234</v>
      </c>
      <c r="R874">
        <v>126</v>
      </c>
      <c r="S874" t="s">
        <v>2423</v>
      </c>
      <c r="T874" t="s">
        <v>2592</v>
      </c>
      <c r="U874" t="s">
        <v>2592</v>
      </c>
      <c r="V874" t="s">
        <v>2594</v>
      </c>
    </row>
    <row r="875" spans="1:22" x14ac:dyDescent="0.4">
      <c r="A875" s="1">
        <v>873</v>
      </c>
      <c r="B875" t="s">
        <v>894</v>
      </c>
      <c r="C875" t="s">
        <v>2076</v>
      </c>
      <c r="D875">
        <v>41</v>
      </c>
      <c r="E875">
        <v>61.273651101103901</v>
      </c>
      <c r="F875">
        <v>5</v>
      </c>
      <c r="G875">
        <v>12.195121951219511</v>
      </c>
      <c r="H875">
        <v>8.1601143560872611</v>
      </c>
      <c r="I875">
        <v>25</v>
      </c>
      <c r="J875">
        <v>0</v>
      </c>
      <c r="K875">
        <v>25</v>
      </c>
      <c r="L875">
        <v>25</v>
      </c>
      <c r="M875">
        <v>5</v>
      </c>
      <c r="N875">
        <v>0.40800571780436312</v>
      </c>
      <c r="O875">
        <v>0.7142857142857143</v>
      </c>
      <c r="P875">
        <v>35</v>
      </c>
      <c r="Q875">
        <v>18.292682926829269</v>
      </c>
      <c r="R875">
        <v>35</v>
      </c>
      <c r="S875" t="s">
        <v>2524</v>
      </c>
      <c r="T875" t="s">
        <v>2593</v>
      </c>
      <c r="U875" t="s">
        <v>2593</v>
      </c>
      <c r="V875" t="s">
        <v>2597</v>
      </c>
    </row>
    <row r="876" spans="1:22" x14ac:dyDescent="0.4">
      <c r="A876" s="1">
        <v>874</v>
      </c>
      <c r="B876" t="s">
        <v>895</v>
      </c>
      <c r="C876" t="s">
        <v>2077</v>
      </c>
      <c r="D876">
        <v>0</v>
      </c>
      <c r="E876">
        <v>5509.3821544215843</v>
      </c>
      <c r="F876">
        <v>0</v>
      </c>
      <c r="G876">
        <v>0</v>
      </c>
      <c r="H876">
        <v>0</v>
      </c>
      <c r="I876">
        <v>540</v>
      </c>
      <c r="J876">
        <v>0</v>
      </c>
      <c r="K876">
        <v>3890</v>
      </c>
      <c r="L876">
        <v>540</v>
      </c>
      <c r="M876">
        <v>31</v>
      </c>
      <c r="N876">
        <v>9.8014620308489606E-2</v>
      </c>
      <c r="O876">
        <v>4.4285714285714288</v>
      </c>
      <c r="P876">
        <v>121.9354838709677</v>
      </c>
      <c r="R876">
        <v>878.38709677419354</v>
      </c>
      <c r="S876" t="s">
        <v>2525</v>
      </c>
      <c r="T876" t="s">
        <v>2592</v>
      </c>
      <c r="U876" t="s">
        <v>2591</v>
      </c>
      <c r="V876" t="s">
        <v>2594</v>
      </c>
    </row>
    <row r="877" spans="1:22" x14ac:dyDescent="0.4">
      <c r="A877" s="1">
        <v>875</v>
      </c>
      <c r="B877" t="s">
        <v>896</v>
      </c>
      <c r="C877" t="s">
        <v>2078</v>
      </c>
      <c r="D877">
        <v>0</v>
      </c>
      <c r="E877">
        <v>3221.3403271921079</v>
      </c>
      <c r="F877">
        <v>0</v>
      </c>
      <c r="G877">
        <v>0</v>
      </c>
      <c r="H877">
        <v>0</v>
      </c>
      <c r="I877">
        <v>70</v>
      </c>
      <c r="J877">
        <v>0</v>
      </c>
      <c r="K877">
        <v>2362</v>
      </c>
      <c r="L877">
        <v>70</v>
      </c>
      <c r="M877">
        <v>0</v>
      </c>
      <c r="N877">
        <v>2.173008527199476E-2</v>
      </c>
      <c r="O877">
        <v>0</v>
      </c>
      <c r="R877" t="s">
        <v>2383</v>
      </c>
      <c r="S877" t="s">
        <v>2384</v>
      </c>
      <c r="T877" t="s">
        <v>2591</v>
      </c>
      <c r="U877" t="s">
        <v>2591</v>
      </c>
      <c r="V877" t="s">
        <v>2596</v>
      </c>
    </row>
    <row r="878" spans="1:22" x14ac:dyDescent="0.4">
      <c r="A878" s="1">
        <v>876</v>
      </c>
      <c r="B878" t="s">
        <v>897</v>
      </c>
      <c r="C878" t="s">
        <v>2079</v>
      </c>
      <c r="D878">
        <v>0</v>
      </c>
      <c r="E878">
        <v>31230.990386979149</v>
      </c>
      <c r="F878">
        <v>0</v>
      </c>
      <c r="G878">
        <v>0</v>
      </c>
      <c r="H878">
        <v>0</v>
      </c>
      <c r="I878">
        <v>124</v>
      </c>
      <c r="J878">
        <v>0</v>
      </c>
      <c r="K878">
        <v>3083</v>
      </c>
      <c r="L878">
        <v>124</v>
      </c>
      <c r="M878">
        <v>5</v>
      </c>
      <c r="N878">
        <v>3.9704152338280686E-3</v>
      </c>
      <c r="O878">
        <v>0.7142857142857143</v>
      </c>
      <c r="P878">
        <v>173.6</v>
      </c>
      <c r="R878">
        <v>4316.2</v>
      </c>
      <c r="S878" t="s">
        <v>2526</v>
      </c>
      <c r="T878" t="s">
        <v>2592</v>
      </c>
      <c r="U878" t="s">
        <v>2591</v>
      </c>
      <c r="V878" t="s">
        <v>2594</v>
      </c>
    </row>
    <row r="879" spans="1:22" x14ac:dyDescent="0.4">
      <c r="A879" s="1">
        <v>877</v>
      </c>
      <c r="B879" t="s">
        <v>898</v>
      </c>
      <c r="C879" t="s">
        <v>2080</v>
      </c>
      <c r="D879">
        <v>0</v>
      </c>
      <c r="E879">
        <v>3188.384111203246</v>
      </c>
      <c r="F879">
        <v>0</v>
      </c>
      <c r="G879">
        <v>0</v>
      </c>
      <c r="H879">
        <v>0</v>
      </c>
      <c r="I879">
        <v>24322</v>
      </c>
      <c r="J879">
        <v>0</v>
      </c>
      <c r="K879">
        <v>27366</v>
      </c>
      <c r="L879">
        <v>24322</v>
      </c>
      <c r="M879">
        <v>3</v>
      </c>
      <c r="N879">
        <v>7.628315520246792</v>
      </c>
      <c r="O879">
        <v>0.42857142857142849</v>
      </c>
      <c r="P879">
        <v>56751.333333333343</v>
      </c>
      <c r="R879">
        <v>63854</v>
      </c>
      <c r="S879" t="s">
        <v>2527</v>
      </c>
      <c r="T879" t="s">
        <v>2592</v>
      </c>
      <c r="U879" t="s">
        <v>2591</v>
      </c>
      <c r="V879" t="s">
        <v>2594</v>
      </c>
    </row>
    <row r="880" spans="1:22" x14ac:dyDescent="0.4">
      <c r="A880" s="1">
        <v>878</v>
      </c>
      <c r="B880" t="s">
        <v>899</v>
      </c>
      <c r="C880" t="s">
        <v>2081</v>
      </c>
      <c r="D880">
        <v>0</v>
      </c>
      <c r="E880">
        <v>3329.5128829028959</v>
      </c>
      <c r="F880">
        <v>0</v>
      </c>
      <c r="G880">
        <v>0</v>
      </c>
      <c r="H880">
        <v>0</v>
      </c>
      <c r="I880">
        <v>12261</v>
      </c>
      <c r="J880">
        <v>0</v>
      </c>
      <c r="K880">
        <v>14301</v>
      </c>
      <c r="L880">
        <v>12261</v>
      </c>
      <c r="M880">
        <v>0</v>
      </c>
      <c r="N880">
        <v>3.6825206662993981</v>
      </c>
      <c r="O880">
        <v>0</v>
      </c>
      <c r="R880" t="s">
        <v>2383</v>
      </c>
      <c r="S880" t="s">
        <v>2384</v>
      </c>
      <c r="T880" t="s">
        <v>2591</v>
      </c>
      <c r="U880" t="s">
        <v>2591</v>
      </c>
      <c r="V880" t="s">
        <v>2596</v>
      </c>
    </row>
    <row r="881" spans="1:22" x14ac:dyDescent="0.4">
      <c r="A881" s="1">
        <v>879</v>
      </c>
      <c r="B881" t="s">
        <v>900</v>
      </c>
      <c r="C881" t="s">
        <v>2082</v>
      </c>
      <c r="D881">
        <v>0</v>
      </c>
      <c r="E881">
        <v>12497.698953561719</v>
      </c>
      <c r="F881">
        <v>0</v>
      </c>
      <c r="G881">
        <v>0</v>
      </c>
      <c r="H881">
        <v>0</v>
      </c>
      <c r="I881">
        <v>11459</v>
      </c>
      <c r="J881">
        <v>0</v>
      </c>
      <c r="K881">
        <v>13546</v>
      </c>
      <c r="L881">
        <v>11459</v>
      </c>
      <c r="M881">
        <v>21</v>
      </c>
      <c r="N881">
        <v>0.91688878429371146</v>
      </c>
      <c r="O881">
        <v>3</v>
      </c>
      <c r="P881">
        <v>3819.666666666667</v>
      </c>
      <c r="R881">
        <v>4515.333333333333</v>
      </c>
      <c r="S881" t="s">
        <v>2528</v>
      </c>
      <c r="T881" t="s">
        <v>2592</v>
      </c>
      <c r="U881" t="s">
        <v>2591</v>
      </c>
      <c r="V881" t="s">
        <v>2594</v>
      </c>
    </row>
    <row r="882" spans="1:22" x14ac:dyDescent="0.4">
      <c r="A882" s="1">
        <v>880</v>
      </c>
      <c r="B882" t="s">
        <v>901</v>
      </c>
      <c r="C882" t="s">
        <v>2083</v>
      </c>
      <c r="D882">
        <v>0</v>
      </c>
      <c r="E882">
        <v>1112.287554642269</v>
      </c>
      <c r="F882">
        <v>0</v>
      </c>
      <c r="G882">
        <v>0</v>
      </c>
      <c r="H882">
        <v>0</v>
      </c>
      <c r="I882">
        <v>3684</v>
      </c>
      <c r="J882">
        <v>0</v>
      </c>
      <c r="K882">
        <v>3927</v>
      </c>
      <c r="L882">
        <v>3684</v>
      </c>
      <c r="M882">
        <v>0</v>
      </c>
      <c r="N882">
        <v>3.3120931584861961</v>
      </c>
      <c r="O882">
        <v>0</v>
      </c>
      <c r="R882" t="s">
        <v>2383</v>
      </c>
      <c r="S882" t="s">
        <v>2384</v>
      </c>
      <c r="T882" t="s">
        <v>2591</v>
      </c>
      <c r="U882" t="s">
        <v>2591</v>
      </c>
      <c r="V882" t="s">
        <v>2596</v>
      </c>
    </row>
    <row r="883" spans="1:22" x14ac:dyDescent="0.4">
      <c r="A883" s="1">
        <v>881</v>
      </c>
      <c r="B883" t="s">
        <v>902</v>
      </c>
      <c r="C883" t="s">
        <v>2084</v>
      </c>
      <c r="D883">
        <v>0</v>
      </c>
      <c r="E883">
        <v>1115.714628177509</v>
      </c>
      <c r="F883">
        <v>0</v>
      </c>
      <c r="G883">
        <v>0</v>
      </c>
      <c r="H883">
        <v>0</v>
      </c>
      <c r="I883">
        <v>3751</v>
      </c>
      <c r="J883">
        <v>0</v>
      </c>
      <c r="K883">
        <v>4023</v>
      </c>
      <c r="L883">
        <v>3751</v>
      </c>
      <c r="M883">
        <v>0</v>
      </c>
      <c r="N883">
        <v>3.3619707990448799</v>
      </c>
      <c r="O883">
        <v>0</v>
      </c>
      <c r="R883" t="s">
        <v>2383</v>
      </c>
      <c r="S883" t="s">
        <v>2384</v>
      </c>
      <c r="T883" t="s">
        <v>2591</v>
      </c>
      <c r="U883" t="s">
        <v>2591</v>
      </c>
      <c r="V883" t="s">
        <v>2596</v>
      </c>
    </row>
    <row r="884" spans="1:22" x14ac:dyDescent="0.4">
      <c r="A884" s="1">
        <v>882</v>
      </c>
      <c r="B884" t="s">
        <v>903</v>
      </c>
      <c r="C884" t="s">
        <v>2085</v>
      </c>
      <c r="D884">
        <v>0</v>
      </c>
      <c r="E884">
        <v>4600.2495137815849</v>
      </c>
      <c r="F884">
        <v>0</v>
      </c>
      <c r="G884">
        <v>0</v>
      </c>
      <c r="H884">
        <v>0</v>
      </c>
      <c r="I884">
        <v>7403</v>
      </c>
      <c r="J884">
        <v>0</v>
      </c>
      <c r="K884">
        <v>7697</v>
      </c>
      <c r="L884">
        <v>7403</v>
      </c>
      <c r="M884">
        <v>0</v>
      </c>
      <c r="N884">
        <v>1.6092605363734811</v>
      </c>
      <c r="O884">
        <v>0</v>
      </c>
      <c r="R884" t="s">
        <v>2383</v>
      </c>
      <c r="S884" t="s">
        <v>2384</v>
      </c>
      <c r="T884" t="s">
        <v>2591</v>
      </c>
      <c r="U884" t="s">
        <v>2591</v>
      </c>
      <c r="V884" t="s">
        <v>2596</v>
      </c>
    </row>
    <row r="885" spans="1:22" x14ac:dyDescent="0.4">
      <c r="A885" s="1">
        <v>883</v>
      </c>
      <c r="B885" t="s">
        <v>904</v>
      </c>
      <c r="C885" t="s">
        <v>2086</v>
      </c>
      <c r="D885">
        <v>0</v>
      </c>
      <c r="E885">
        <v>5226.3215609849067</v>
      </c>
      <c r="F885">
        <v>0</v>
      </c>
      <c r="G885">
        <v>0</v>
      </c>
      <c r="H885">
        <v>0</v>
      </c>
      <c r="I885">
        <v>6131</v>
      </c>
      <c r="J885">
        <v>0</v>
      </c>
      <c r="K885">
        <v>6517</v>
      </c>
      <c r="L885">
        <v>6131</v>
      </c>
      <c r="M885">
        <v>0</v>
      </c>
      <c r="N885">
        <v>1.17310041650874</v>
      </c>
      <c r="O885">
        <v>0</v>
      </c>
      <c r="R885" t="s">
        <v>2383</v>
      </c>
      <c r="S885" t="s">
        <v>2384</v>
      </c>
      <c r="T885" t="s">
        <v>2591</v>
      </c>
      <c r="U885" t="s">
        <v>2591</v>
      </c>
      <c r="V885" t="s">
        <v>2596</v>
      </c>
    </row>
    <row r="886" spans="1:22" x14ac:dyDescent="0.4">
      <c r="A886" s="1">
        <v>884</v>
      </c>
      <c r="B886" t="s">
        <v>905</v>
      </c>
      <c r="C886" t="s">
        <v>2087</v>
      </c>
      <c r="D886">
        <v>0</v>
      </c>
      <c r="E886">
        <v>5224.5751092845376</v>
      </c>
      <c r="F886">
        <v>0</v>
      </c>
      <c r="G886">
        <v>0</v>
      </c>
      <c r="H886">
        <v>0</v>
      </c>
      <c r="I886">
        <v>7829</v>
      </c>
      <c r="J886">
        <v>0</v>
      </c>
      <c r="K886">
        <v>8232</v>
      </c>
      <c r="L886">
        <v>7829</v>
      </c>
      <c r="M886">
        <v>0</v>
      </c>
      <c r="N886">
        <v>1.4984950615576691</v>
      </c>
      <c r="O886">
        <v>0</v>
      </c>
      <c r="R886" t="s">
        <v>2383</v>
      </c>
      <c r="S886" t="s">
        <v>2384</v>
      </c>
      <c r="T886" t="s">
        <v>2591</v>
      </c>
      <c r="U886" t="s">
        <v>2591</v>
      </c>
      <c r="V886" t="s">
        <v>2596</v>
      </c>
    </row>
    <row r="887" spans="1:22" x14ac:dyDescent="0.4">
      <c r="A887" s="1">
        <v>885</v>
      </c>
      <c r="B887" t="s">
        <v>906</v>
      </c>
      <c r="C887" t="s">
        <v>2088</v>
      </c>
      <c r="D887">
        <v>0</v>
      </c>
      <c r="E887">
        <v>1522.816726343126</v>
      </c>
      <c r="F887">
        <v>0</v>
      </c>
      <c r="G887">
        <v>0</v>
      </c>
      <c r="H887">
        <v>0</v>
      </c>
      <c r="I887">
        <v>4354</v>
      </c>
      <c r="J887">
        <v>0</v>
      </c>
      <c r="K887">
        <v>4544</v>
      </c>
      <c r="L887">
        <v>4354</v>
      </c>
      <c r="M887">
        <v>0</v>
      </c>
      <c r="N887">
        <v>2.8591753194461189</v>
      </c>
      <c r="O887">
        <v>0</v>
      </c>
      <c r="R887" t="s">
        <v>2383</v>
      </c>
      <c r="S887" t="s">
        <v>2384</v>
      </c>
      <c r="T887" t="s">
        <v>2591</v>
      </c>
      <c r="U887" t="s">
        <v>2591</v>
      </c>
      <c r="V887" t="s">
        <v>2596</v>
      </c>
    </row>
    <row r="888" spans="1:22" x14ac:dyDescent="0.4">
      <c r="A888" s="1">
        <v>886</v>
      </c>
      <c r="B888" t="s">
        <v>907</v>
      </c>
      <c r="C888" t="s">
        <v>2089</v>
      </c>
      <c r="D888">
        <v>0</v>
      </c>
      <c r="E888">
        <v>1248.651191005905</v>
      </c>
      <c r="F888">
        <v>0</v>
      </c>
      <c r="G888">
        <v>0</v>
      </c>
      <c r="H888">
        <v>0</v>
      </c>
      <c r="I888">
        <v>3259</v>
      </c>
      <c r="J888">
        <v>0</v>
      </c>
      <c r="K888">
        <v>3527</v>
      </c>
      <c r="L888">
        <v>3259</v>
      </c>
      <c r="M888">
        <v>0</v>
      </c>
      <c r="N888">
        <v>2.6100163308013751</v>
      </c>
      <c r="O888">
        <v>0</v>
      </c>
      <c r="R888" t="s">
        <v>2383</v>
      </c>
      <c r="S888" t="s">
        <v>2384</v>
      </c>
      <c r="T888" t="s">
        <v>2591</v>
      </c>
      <c r="U888" t="s">
        <v>2591</v>
      </c>
      <c r="V888" t="s">
        <v>2596</v>
      </c>
    </row>
    <row r="889" spans="1:22" x14ac:dyDescent="0.4">
      <c r="A889" s="1">
        <v>887</v>
      </c>
      <c r="B889" t="s">
        <v>908</v>
      </c>
      <c r="C889" t="s">
        <v>2090</v>
      </c>
      <c r="D889">
        <v>0</v>
      </c>
      <c r="E889">
        <v>760.68923186658913</v>
      </c>
      <c r="F889">
        <v>0</v>
      </c>
      <c r="G889">
        <v>0</v>
      </c>
      <c r="H889">
        <v>0</v>
      </c>
      <c r="I889">
        <v>4055</v>
      </c>
      <c r="J889">
        <v>0</v>
      </c>
      <c r="K889">
        <v>4367</v>
      </c>
      <c r="L889">
        <v>4055</v>
      </c>
      <c r="M889">
        <v>0</v>
      </c>
      <c r="N889">
        <v>5.3306919963225834</v>
      </c>
      <c r="O889">
        <v>0</v>
      </c>
      <c r="R889" t="s">
        <v>2383</v>
      </c>
      <c r="S889" t="s">
        <v>2384</v>
      </c>
      <c r="T889" t="s">
        <v>2591</v>
      </c>
      <c r="U889" t="s">
        <v>2591</v>
      </c>
      <c r="V889" t="s">
        <v>2596</v>
      </c>
    </row>
    <row r="890" spans="1:22" x14ac:dyDescent="0.4">
      <c r="A890" s="1">
        <v>888</v>
      </c>
      <c r="B890" t="s">
        <v>909</v>
      </c>
      <c r="C890" t="s">
        <v>2091</v>
      </c>
      <c r="D890">
        <v>0</v>
      </c>
      <c r="E890">
        <v>584.89007047874907</v>
      </c>
      <c r="F890">
        <v>0</v>
      </c>
      <c r="G890">
        <v>0</v>
      </c>
      <c r="H890">
        <v>0</v>
      </c>
      <c r="I890">
        <v>4285</v>
      </c>
      <c r="J890">
        <v>0</v>
      </c>
      <c r="K890">
        <v>4546</v>
      </c>
      <c r="L890">
        <v>4285</v>
      </c>
      <c r="M890">
        <v>0</v>
      </c>
      <c r="N890">
        <v>7.3261630112691201</v>
      </c>
      <c r="O890">
        <v>0</v>
      </c>
      <c r="R890" t="s">
        <v>2383</v>
      </c>
      <c r="S890" t="s">
        <v>2384</v>
      </c>
      <c r="T890" t="s">
        <v>2591</v>
      </c>
      <c r="U890" t="s">
        <v>2591</v>
      </c>
      <c r="V890" t="s">
        <v>2596</v>
      </c>
    </row>
    <row r="891" spans="1:22" x14ac:dyDescent="0.4">
      <c r="A891" s="1">
        <v>889</v>
      </c>
      <c r="B891" t="s">
        <v>910</v>
      </c>
      <c r="C891" t="s">
        <v>2092</v>
      </c>
      <c r="D891">
        <v>0</v>
      </c>
      <c r="E891">
        <v>584.89007047874907</v>
      </c>
      <c r="F891">
        <v>0</v>
      </c>
      <c r="G891">
        <v>0</v>
      </c>
      <c r="H891">
        <v>0</v>
      </c>
      <c r="I891">
        <v>2045</v>
      </c>
      <c r="J891">
        <v>0</v>
      </c>
      <c r="K891">
        <v>2310</v>
      </c>
      <c r="L891">
        <v>2045</v>
      </c>
      <c r="M891">
        <v>0</v>
      </c>
      <c r="N891">
        <v>3.4963835141296031</v>
      </c>
      <c r="O891">
        <v>0</v>
      </c>
      <c r="R891" t="s">
        <v>2383</v>
      </c>
      <c r="S891" t="s">
        <v>2384</v>
      </c>
      <c r="T891" t="s">
        <v>2591</v>
      </c>
      <c r="U891" t="s">
        <v>2591</v>
      </c>
      <c r="V891" t="s">
        <v>2596</v>
      </c>
    </row>
    <row r="892" spans="1:22" x14ac:dyDescent="0.4">
      <c r="A892" s="1">
        <v>890</v>
      </c>
      <c r="B892" t="s">
        <v>911</v>
      </c>
      <c r="C892" t="s">
        <v>2093</v>
      </c>
      <c r="D892">
        <v>0</v>
      </c>
      <c r="E892">
        <v>221.27659574468089</v>
      </c>
      <c r="F892">
        <v>1</v>
      </c>
      <c r="G892">
        <v>0</v>
      </c>
      <c r="H892">
        <v>0.45192307692307693</v>
      </c>
      <c r="I892">
        <v>9724</v>
      </c>
      <c r="J892">
        <v>0</v>
      </c>
      <c r="K892">
        <v>10473</v>
      </c>
      <c r="L892">
        <v>9724</v>
      </c>
      <c r="M892">
        <v>1</v>
      </c>
      <c r="N892">
        <v>43.945</v>
      </c>
      <c r="O892">
        <v>0.14285714285714279</v>
      </c>
      <c r="P892">
        <v>68068</v>
      </c>
      <c r="R892">
        <v>73311</v>
      </c>
      <c r="S892" t="s">
        <v>2529</v>
      </c>
      <c r="T892" t="s">
        <v>2592</v>
      </c>
      <c r="U892" t="s">
        <v>2591</v>
      </c>
      <c r="V892" t="s">
        <v>2594</v>
      </c>
    </row>
    <row r="893" spans="1:22" x14ac:dyDescent="0.4">
      <c r="A893" s="1">
        <v>891</v>
      </c>
      <c r="B893" t="s">
        <v>912</v>
      </c>
      <c r="C893" t="s">
        <v>2094</v>
      </c>
      <c r="D893">
        <v>0</v>
      </c>
      <c r="E893">
        <v>634.16470864712539</v>
      </c>
      <c r="F893">
        <v>99</v>
      </c>
      <c r="G893">
        <v>0</v>
      </c>
      <c r="H893">
        <v>15.6110863077194</v>
      </c>
      <c r="I893">
        <v>446</v>
      </c>
      <c r="J893">
        <v>11630</v>
      </c>
      <c r="K893">
        <v>12633</v>
      </c>
      <c r="L893">
        <v>12076</v>
      </c>
      <c r="M893">
        <v>99</v>
      </c>
      <c r="N893">
        <v>19.04237154060802</v>
      </c>
      <c r="O893">
        <v>14.142857142857141</v>
      </c>
      <c r="P893">
        <v>853.85858585858591</v>
      </c>
      <c r="R893">
        <v>893.24242424242425</v>
      </c>
      <c r="S893" t="s">
        <v>2530</v>
      </c>
      <c r="T893" t="s">
        <v>2592</v>
      </c>
      <c r="U893" t="s">
        <v>2591</v>
      </c>
      <c r="V893" t="s">
        <v>2594</v>
      </c>
    </row>
    <row r="894" spans="1:22" x14ac:dyDescent="0.4">
      <c r="A894" s="1">
        <v>892</v>
      </c>
      <c r="B894" t="s">
        <v>913</v>
      </c>
      <c r="C894" t="s">
        <v>1743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2382</v>
      </c>
      <c r="O894">
        <v>0</v>
      </c>
      <c r="R894" t="s">
        <v>2383</v>
      </c>
      <c r="S894" t="s">
        <v>2384</v>
      </c>
      <c r="T894" t="s">
        <v>2591</v>
      </c>
      <c r="U894" t="s">
        <v>2591</v>
      </c>
      <c r="V894" t="s">
        <v>2596</v>
      </c>
    </row>
    <row r="895" spans="1:22" x14ac:dyDescent="0.4">
      <c r="A895" s="1">
        <v>893</v>
      </c>
      <c r="B895" t="s">
        <v>914</v>
      </c>
      <c r="C895" t="s">
        <v>2095</v>
      </c>
      <c r="D895">
        <v>0</v>
      </c>
      <c r="E895">
        <v>169.3808411263775</v>
      </c>
      <c r="F895">
        <v>56</v>
      </c>
      <c r="G895">
        <v>0</v>
      </c>
      <c r="H895">
        <v>33.061590453561152</v>
      </c>
      <c r="I895">
        <v>3376</v>
      </c>
      <c r="J895">
        <v>0</v>
      </c>
      <c r="K895">
        <v>3459</v>
      </c>
      <c r="L895">
        <v>3376</v>
      </c>
      <c r="M895">
        <v>56</v>
      </c>
      <c r="N895">
        <v>19.931415959146872</v>
      </c>
      <c r="O895">
        <v>8</v>
      </c>
      <c r="P895">
        <v>422</v>
      </c>
      <c r="R895">
        <v>432.375</v>
      </c>
      <c r="S895" t="s">
        <v>2531</v>
      </c>
      <c r="T895" t="s">
        <v>2592</v>
      </c>
      <c r="U895" t="s">
        <v>2591</v>
      </c>
      <c r="V895" t="s">
        <v>2594</v>
      </c>
    </row>
    <row r="896" spans="1:22" x14ac:dyDescent="0.4">
      <c r="A896" s="1">
        <v>894</v>
      </c>
      <c r="B896" t="s">
        <v>915</v>
      </c>
      <c r="C896" t="s">
        <v>1743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2382</v>
      </c>
      <c r="O896">
        <v>0</v>
      </c>
      <c r="R896" t="s">
        <v>2383</v>
      </c>
      <c r="S896" t="s">
        <v>2384</v>
      </c>
      <c r="T896" t="s">
        <v>2591</v>
      </c>
      <c r="U896" t="s">
        <v>2591</v>
      </c>
      <c r="V896" t="s">
        <v>2596</v>
      </c>
    </row>
    <row r="897" spans="1:22" x14ac:dyDescent="0.4">
      <c r="A897" s="1">
        <v>895</v>
      </c>
      <c r="B897" t="s">
        <v>916</v>
      </c>
      <c r="C897" t="s">
        <v>2096</v>
      </c>
      <c r="D897">
        <v>0</v>
      </c>
      <c r="E897">
        <v>3459.2790725995201</v>
      </c>
      <c r="F897">
        <v>667</v>
      </c>
      <c r="G897">
        <v>0</v>
      </c>
      <c r="H897">
        <v>19.281474145385271</v>
      </c>
      <c r="I897">
        <v>5716</v>
      </c>
      <c r="J897">
        <v>16586</v>
      </c>
      <c r="K897">
        <v>23914</v>
      </c>
      <c r="L897">
        <v>22302</v>
      </c>
      <c r="M897">
        <v>658</v>
      </c>
      <c r="N897">
        <v>6.4470080418348186</v>
      </c>
      <c r="O897">
        <v>94</v>
      </c>
      <c r="P897">
        <v>237.2553191489362</v>
      </c>
      <c r="R897">
        <v>254.40425531914889</v>
      </c>
      <c r="S897" t="s">
        <v>2532</v>
      </c>
      <c r="T897" t="s">
        <v>2592</v>
      </c>
      <c r="U897" t="s">
        <v>2591</v>
      </c>
      <c r="V897" t="s">
        <v>2594</v>
      </c>
    </row>
    <row r="898" spans="1:22" x14ac:dyDescent="0.4">
      <c r="A898" s="1">
        <v>896</v>
      </c>
      <c r="B898" t="s">
        <v>917</v>
      </c>
      <c r="C898" t="s">
        <v>2097</v>
      </c>
      <c r="D898">
        <v>0</v>
      </c>
      <c r="E898">
        <v>2285.4176868671261</v>
      </c>
      <c r="F898">
        <v>1114</v>
      </c>
      <c r="G898">
        <v>0</v>
      </c>
      <c r="H898">
        <v>48.743825096019222</v>
      </c>
      <c r="I898">
        <v>9742</v>
      </c>
      <c r="J898">
        <v>10378</v>
      </c>
      <c r="K898">
        <v>20534</v>
      </c>
      <c r="L898">
        <v>20120</v>
      </c>
      <c r="M898">
        <v>1095</v>
      </c>
      <c r="N898">
        <v>8.8036423782038309</v>
      </c>
      <c r="O898">
        <v>156.42857142857139</v>
      </c>
      <c r="P898">
        <v>128.62100456620999</v>
      </c>
      <c r="R898">
        <v>131.2675799086758</v>
      </c>
      <c r="S898" t="s">
        <v>2533</v>
      </c>
      <c r="T898" t="s">
        <v>2592</v>
      </c>
      <c r="U898" t="s">
        <v>2591</v>
      </c>
      <c r="V898" t="s">
        <v>2594</v>
      </c>
    </row>
    <row r="899" spans="1:22" x14ac:dyDescent="0.4">
      <c r="A899" s="1">
        <v>897</v>
      </c>
      <c r="B899" t="s">
        <v>918</v>
      </c>
      <c r="C899" t="s">
        <v>2098</v>
      </c>
      <c r="D899">
        <v>0</v>
      </c>
      <c r="E899">
        <v>35971.294257117719</v>
      </c>
      <c r="F899">
        <v>8549</v>
      </c>
      <c r="G899">
        <v>0</v>
      </c>
      <c r="H899">
        <v>23.766172934709989</v>
      </c>
      <c r="I899">
        <v>312</v>
      </c>
      <c r="J899">
        <v>36427</v>
      </c>
      <c r="K899">
        <v>39005</v>
      </c>
      <c r="L899">
        <v>36739</v>
      </c>
      <c r="M899">
        <v>8548</v>
      </c>
      <c r="N899">
        <v>1.021342177387192</v>
      </c>
      <c r="O899">
        <v>1221.1428571428571</v>
      </c>
      <c r="P899">
        <v>30.085751052877871</v>
      </c>
      <c r="R899">
        <v>31.941389798783341</v>
      </c>
      <c r="S899" t="s">
        <v>2400</v>
      </c>
      <c r="T899" t="s">
        <v>2593</v>
      </c>
      <c r="U899" t="s">
        <v>2591</v>
      </c>
      <c r="V899" t="s">
        <v>2597</v>
      </c>
    </row>
    <row r="900" spans="1:22" x14ac:dyDescent="0.4">
      <c r="A900" s="1">
        <v>898</v>
      </c>
      <c r="B900" t="s">
        <v>919</v>
      </c>
      <c r="C900" t="s">
        <v>2099</v>
      </c>
      <c r="D900">
        <v>0</v>
      </c>
      <c r="E900">
        <v>2.062229452281449</v>
      </c>
      <c r="F900">
        <v>0</v>
      </c>
      <c r="G900">
        <v>0</v>
      </c>
      <c r="H900">
        <v>0</v>
      </c>
      <c r="I900">
        <v>7269</v>
      </c>
      <c r="J900">
        <v>0</v>
      </c>
      <c r="K900">
        <v>7269</v>
      </c>
      <c r="L900">
        <v>7269</v>
      </c>
      <c r="M900">
        <v>0</v>
      </c>
      <c r="N900">
        <v>3524.8260041860458</v>
      </c>
      <c r="O900">
        <v>0</v>
      </c>
      <c r="R900" t="s">
        <v>2383</v>
      </c>
      <c r="S900" t="s">
        <v>2384</v>
      </c>
      <c r="T900" t="s">
        <v>2591</v>
      </c>
      <c r="U900" t="s">
        <v>2591</v>
      </c>
      <c r="V900" t="s">
        <v>2596</v>
      </c>
    </row>
    <row r="901" spans="1:22" x14ac:dyDescent="0.4">
      <c r="A901" s="1">
        <v>899</v>
      </c>
      <c r="B901" t="s">
        <v>920</v>
      </c>
      <c r="C901" t="s">
        <v>2100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44</v>
      </c>
      <c r="J901">
        <v>0</v>
      </c>
      <c r="K901">
        <v>51</v>
      </c>
      <c r="L901">
        <v>44</v>
      </c>
      <c r="M901">
        <v>0</v>
      </c>
      <c r="N901" t="s">
        <v>2382</v>
      </c>
      <c r="O901">
        <v>0</v>
      </c>
      <c r="R901" t="s">
        <v>2383</v>
      </c>
      <c r="S901" t="s">
        <v>2384</v>
      </c>
      <c r="T901" t="s">
        <v>2591</v>
      </c>
      <c r="U901" t="s">
        <v>2591</v>
      </c>
      <c r="V901" t="s">
        <v>2596</v>
      </c>
    </row>
    <row r="902" spans="1:22" x14ac:dyDescent="0.4">
      <c r="A902" s="1">
        <v>900</v>
      </c>
      <c r="B902" t="s">
        <v>921</v>
      </c>
      <c r="C902" t="s">
        <v>2101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2382</v>
      </c>
      <c r="O902">
        <v>0</v>
      </c>
      <c r="R902" t="s">
        <v>2383</v>
      </c>
      <c r="S902" t="s">
        <v>2384</v>
      </c>
      <c r="T902" t="s">
        <v>2591</v>
      </c>
      <c r="U902" t="s">
        <v>2591</v>
      </c>
      <c r="V902" t="s">
        <v>2596</v>
      </c>
    </row>
    <row r="903" spans="1:22" x14ac:dyDescent="0.4">
      <c r="A903" s="1">
        <v>901</v>
      </c>
      <c r="B903" t="s">
        <v>922</v>
      </c>
      <c r="C903" t="s">
        <v>2102</v>
      </c>
      <c r="D903">
        <v>20.667000000000002</v>
      </c>
      <c r="E903">
        <v>41.524742707492571</v>
      </c>
      <c r="F903">
        <v>6</v>
      </c>
      <c r="G903">
        <v>29.031789809841769</v>
      </c>
      <c r="H903">
        <v>14.44921656050955</v>
      </c>
      <c r="I903">
        <v>410</v>
      </c>
      <c r="J903">
        <v>0</v>
      </c>
      <c r="K903">
        <v>410</v>
      </c>
      <c r="L903">
        <v>410</v>
      </c>
      <c r="M903">
        <v>6</v>
      </c>
      <c r="N903">
        <v>9.8736313163481952</v>
      </c>
      <c r="O903">
        <v>0.8571428571428571</v>
      </c>
      <c r="P903">
        <v>478.33333333333343</v>
      </c>
      <c r="Q903">
        <v>595.15169110175634</v>
      </c>
      <c r="R903">
        <v>478.33333333333343</v>
      </c>
      <c r="S903" t="s">
        <v>2534</v>
      </c>
      <c r="T903" t="s">
        <v>2592</v>
      </c>
      <c r="U903" t="s">
        <v>2592</v>
      </c>
      <c r="V903" t="s">
        <v>2594</v>
      </c>
    </row>
    <row r="904" spans="1:22" x14ac:dyDescent="0.4">
      <c r="A904" s="1">
        <v>902</v>
      </c>
      <c r="B904" t="s">
        <v>923</v>
      </c>
      <c r="C904" t="s">
        <v>2103</v>
      </c>
      <c r="D904">
        <v>15</v>
      </c>
      <c r="E904">
        <v>19.489079938172079</v>
      </c>
      <c r="F904">
        <v>7</v>
      </c>
      <c r="G904">
        <v>46.666666666666657</v>
      </c>
      <c r="H904">
        <v>35.917549839228293</v>
      </c>
      <c r="I904">
        <v>624</v>
      </c>
      <c r="J904">
        <v>0</v>
      </c>
      <c r="K904">
        <v>624</v>
      </c>
      <c r="L904">
        <v>624</v>
      </c>
      <c r="M904">
        <v>7</v>
      </c>
      <c r="N904">
        <v>32.017930142397788</v>
      </c>
      <c r="O904">
        <v>1</v>
      </c>
      <c r="P904">
        <v>624</v>
      </c>
      <c r="Q904">
        <v>1248</v>
      </c>
      <c r="R904">
        <v>624</v>
      </c>
      <c r="S904" t="s">
        <v>2535</v>
      </c>
      <c r="T904" t="s">
        <v>2592</v>
      </c>
      <c r="U904" t="s">
        <v>2592</v>
      </c>
      <c r="V904" t="s">
        <v>2594</v>
      </c>
    </row>
    <row r="905" spans="1:22" x14ac:dyDescent="0.4">
      <c r="A905" s="1">
        <v>903</v>
      </c>
      <c r="B905" t="s">
        <v>924</v>
      </c>
      <c r="C905" t="s">
        <v>2104</v>
      </c>
      <c r="D905">
        <v>0</v>
      </c>
      <c r="E905">
        <v>2772.537162708451</v>
      </c>
      <c r="F905">
        <v>421</v>
      </c>
      <c r="G905">
        <v>0</v>
      </c>
      <c r="H905">
        <v>15.184647681646631</v>
      </c>
      <c r="I905">
        <v>696</v>
      </c>
      <c r="J905">
        <v>57580</v>
      </c>
      <c r="K905">
        <v>60322</v>
      </c>
      <c r="L905">
        <v>58276</v>
      </c>
      <c r="M905">
        <v>419</v>
      </c>
      <c r="N905">
        <v>21.01901492388691</v>
      </c>
      <c r="O905">
        <v>59.857142857142847</v>
      </c>
      <c r="P905">
        <v>973.58472553699289</v>
      </c>
      <c r="R905">
        <v>1007.766109785203</v>
      </c>
      <c r="S905" t="s">
        <v>2536</v>
      </c>
      <c r="T905" t="s">
        <v>2592</v>
      </c>
      <c r="U905" t="s">
        <v>2591</v>
      </c>
      <c r="V905" t="s">
        <v>2594</v>
      </c>
    </row>
    <row r="906" spans="1:22" x14ac:dyDescent="0.4">
      <c r="A906" s="1">
        <v>904</v>
      </c>
      <c r="B906" t="s">
        <v>925</v>
      </c>
      <c r="C906" t="s">
        <v>2105</v>
      </c>
      <c r="D906">
        <v>0</v>
      </c>
      <c r="E906">
        <v>1288.974556883722</v>
      </c>
      <c r="F906">
        <v>470</v>
      </c>
      <c r="G906">
        <v>0</v>
      </c>
      <c r="H906">
        <v>36.463093665424338</v>
      </c>
      <c r="I906">
        <v>1021</v>
      </c>
      <c r="J906">
        <v>78340</v>
      </c>
      <c r="K906">
        <v>82757</v>
      </c>
      <c r="L906">
        <v>79361</v>
      </c>
      <c r="M906">
        <v>466</v>
      </c>
      <c r="N906">
        <v>61.569097369824277</v>
      </c>
      <c r="O906">
        <v>66.571428571428569</v>
      </c>
      <c r="P906">
        <v>1192.118025751073</v>
      </c>
      <c r="R906">
        <v>1243.130901287554</v>
      </c>
      <c r="S906" t="s">
        <v>2537</v>
      </c>
      <c r="T906" t="s">
        <v>2592</v>
      </c>
      <c r="U906" t="s">
        <v>2591</v>
      </c>
      <c r="V906" t="s">
        <v>2594</v>
      </c>
    </row>
    <row r="907" spans="1:22" x14ac:dyDescent="0.4">
      <c r="A907" s="1">
        <v>905</v>
      </c>
      <c r="B907" t="s">
        <v>926</v>
      </c>
      <c r="C907" t="s">
        <v>1743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2382</v>
      </c>
      <c r="O907">
        <v>0</v>
      </c>
      <c r="R907" t="s">
        <v>2383</v>
      </c>
      <c r="S907" t="s">
        <v>2384</v>
      </c>
      <c r="T907" t="s">
        <v>2591</v>
      </c>
      <c r="U907" t="s">
        <v>2591</v>
      </c>
      <c r="V907" t="s">
        <v>2596</v>
      </c>
    </row>
    <row r="908" spans="1:22" x14ac:dyDescent="0.4">
      <c r="A908" s="1">
        <v>906</v>
      </c>
      <c r="B908" t="s">
        <v>927</v>
      </c>
      <c r="C908" t="s">
        <v>2106</v>
      </c>
      <c r="D908">
        <v>71</v>
      </c>
      <c r="E908">
        <v>167.03224667826441</v>
      </c>
      <c r="F908">
        <v>27</v>
      </c>
      <c r="G908">
        <v>38.028169014084497</v>
      </c>
      <c r="H908">
        <v>16.16454339622641</v>
      </c>
      <c r="I908">
        <v>273</v>
      </c>
      <c r="J908">
        <v>0</v>
      </c>
      <c r="K908">
        <v>273</v>
      </c>
      <c r="L908">
        <v>273</v>
      </c>
      <c r="M908">
        <v>27</v>
      </c>
      <c r="N908">
        <v>1.6344149433962261</v>
      </c>
      <c r="O908">
        <v>3.8571428571428572</v>
      </c>
      <c r="P908">
        <v>70.777777777777771</v>
      </c>
      <c r="Q908">
        <v>115.35211267605639</v>
      </c>
      <c r="R908">
        <v>70.777777777777771</v>
      </c>
      <c r="S908" t="s">
        <v>2472</v>
      </c>
      <c r="T908" t="s">
        <v>2594</v>
      </c>
      <c r="U908" t="s">
        <v>2592</v>
      </c>
      <c r="V908" t="s">
        <v>2594</v>
      </c>
    </row>
    <row r="909" spans="1:22" x14ac:dyDescent="0.4">
      <c r="A909" s="1">
        <v>907</v>
      </c>
      <c r="B909" t="s">
        <v>928</v>
      </c>
      <c r="C909" t="s">
        <v>2107</v>
      </c>
      <c r="D909">
        <v>19.332999999999998</v>
      </c>
      <c r="E909">
        <v>27.80752515870039</v>
      </c>
      <c r="F909">
        <v>4</v>
      </c>
      <c r="G909">
        <v>20.69001189675684</v>
      </c>
      <c r="H909">
        <v>14.38459545454546</v>
      </c>
      <c r="I909">
        <v>163</v>
      </c>
      <c r="J909">
        <v>0</v>
      </c>
      <c r="K909">
        <v>163</v>
      </c>
      <c r="L909">
        <v>163</v>
      </c>
      <c r="M909">
        <v>4</v>
      </c>
      <c r="N909">
        <v>5.8617226477272739</v>
      </c>
      <c r="O909">
        <v>0.5714285714285714</v>
      </c>
      <c r="P909">
        <v>285.25</v>
      </c>
      <c r="Q909">
        <v>252.93539543785241</v>
      </c>
      <c r="R909">
        <v>285.25</v>
      </c>
      <c r="S909" t="s">
        <v>2538</v>
      </c>
      <c r="T909" t="s">
        <v>2592</v>
      </c>
      <c r="U909" t="s">
        <v>2592</v>
      </c>
      <c r="V909" t="s">
        <v>2594</v>
      </c>
    </row>
    <row r="910" spans="1:22" x14ac:dyDescent="0.4">
      <c r="A910" s="1">
        <v>908</v>
      </c>
      <c r="B910" t="s">
        <v>929</v>
      </c>
      <c r="C910" t="s">
        <v>2108</v>
      </c>
      <c r="D910">
        <v>0.33300000000000002</v>
      </c>
      <c r="E910">
        <v>0</v>
      </c>
      <c r="F910">
        <v>0</v>
      </c>
      <c r="G910">
        <v>0</v>
      </c>
      <c r="H910">
        <v>0</v>
      </c>
      <c r="I910">
        <v>927</v>
      </c>
      <c r="J910">
        <v>0</v>
      </c>
      <c r="K910">
        <v>933</v>
      </c>
      <c r="L910">
        <v>927</v>
      </c>
      <c r="M910">
        <v>0</v>
      </c>
      <c r="N910" t="s">
        <v>2382</v>
      </c>
      <c r="O910">
        <v>0</v>
      </c>
      <c r="Q910">
        <v>83513.513513513506</v>
      </c>
      <c r="R910" t="s">
        <v>2383</v>
      </c>
      <c r="S910" t="s">
        <v>2384</v>
      </c>
      <c r="T910" t="s">
        <v>2591</v>
      </c>
      <c r="U910" t="s">
        <v>2592</v>
      </c>
      <c r="V910" t="s">
        <v>2596</v>
      </c>
    </row>
    <row r="911" spans="1:22" x14ac:dyDescent="0.4">
      <c r="A911" s="1">
        <v>909</v>
      </c>
      <c r="B911" t="s">
        <v>930</v>
      </c>
      <c r="C911" t="s">
        <v>2109</v>
      </c>
      <c r="D911">
        <v>0.33300000000000002</v>
      </c>
      <c r="E911">
        <v>0</v>
      </c>
      <c r="F911">
        <v>0</v>
      </c>
      <c r="G911">
        <v>0</v>
      </c>
      <c r="H911">
        <v>0</v>
      </c>
      <c r="I911">
        <v>1659</v>
      </c>
      <c r="J911">
        <v>0</v>
      </c>
      <c r="K911">
        <v>1663</v>
      </c>
      <c r="L911">
        <v>1659</v>
      </c>
      <c r="M911">
        <v>0</v>
      </c>
      <c r="N911" t="s">
        <v>2382</v>
      </c>
      <c r="O911">
        <v>0</v>
      </c>
      <c r="Q911">
        <v>149459.45945945941</v>
      </c>
      <c r="R911" t="s">
        <v>2383</v>
      </c>
      <c r="S911" t="s">
        <v>2384</v>
      </c>
      <c r="T911" t="s">
        <v>2591</v>
      </c>
      <c r="U911" t="s">
        <v>2592</v>
      </c>
      <c r="V911" t="s">
        <v>2596</v>
      </c>
    </row>
    <row r="912" spans="1:22" x14ac:dyDescent="0.4">
      <c r="A912" s="1">
        <v>910</v>
      </c>
      <c r="B912" t="s">
        <v>931</v>
      </c>
      <c r="C912" t="s">
        <v>2110</v>
      </c>
      <c r="D912">
        <v>0.33300000000000002</v>
      </c>
      <c r="E912">
        <v>0</v>
      </c>
      <c r="F912">
        <v>0</v>
      </c>
      <c r="G912">
        <v>0</v>
      </c>
      <c r="H912">
        <v>0</v>
      </c>
      <c r="I912">
        <v>1116</v>
      </c>
      <c r="J912">
        <v>0</v>
      </c>
      <c r="K912">
        <v>1129</v>
      </c>
      <c r="L912">
        <v>1116</v>
      </c>
      <c r="M912">
        <v>0</v>
      </c>
      <c r="N912" t="s">
        <v>2382</v>
      </c>
      <c r="O912">
        <v>0</v>
      </c>
      <c r="Q912">
        <v>100540.5405405405</v>
      </c>
      <c r="R912" t="s">
        <v>2383</v>
      </c>
      <c r="S912" t="s">
        <v>2384</v>
      </c>
      <c r="T912" t="s">
        <v>2591</v>
      </c>
      <c r="U912" t="s">
        <v>2592</v>
      </c>
      <c r="V912" t="s">
        <v>2596</v>
      </c>
    </row>
    <row r="913" spans="1:22" x14ac:dyDescent="0.4">
      <c r="A913" s="1">
        <v>911</v>
      </c>
      <c r="B913" t="s">
        <v>932</v>
      </c>
      <c r="C913" t="s">
        <v>2111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887</v>
      </c>
      <c r="J913">
        <v>0</v>
      </c>
      <c r="K913">
        <v>891</v>
      </c>
      <c r="L913">
        <v>887</v>
      </c>
      <c r="M913">
        <v>0</v>
      </c>
      <c r="N913" t="s">
        <v>2382</v>
      </c>
      <c r="O913">
        <v>0</v>
      </c>
      <c r="R913" t="s">
        <v>2383</v>
      </c>
      <c r="S913" t="s">
        <v>2384</v>
      </c>
      <c r="T913" t="s">
        <v>2591</v>
      </c>
      <c r="U913" t="s">
        <v>2591</v>
      </c>
      <c r="V913" t="s">
        <v>2596</v>
      </c>
    </row>
    <row r="914" spans="1:22" x14ac:dyDescent="0.4">
      <c r="A914" s="1">
        <v>912</v>
      </c>
      <c r="B914" t="s">
        <v>933</v>
      </c>
      <c r="C914" t="s">
        <v>2112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1175</v>
      </c>
      <c r="J914">
        <v>0</v>
      </c>
      <c r="K914">
        <v>1176</v>
      </c>
      <c r="L914">
        <v>1175</v>
      </c>
      <c r="M914">
        <v>0</v>
      </c>
      <c r="N914" t="s">
        <v>2382</v>
      </c>
      <c r="O914">
        <v>0</v>
      </c>
      <c r="R914" t="s">
        <v>2383</v>
      </c>
      <c r="S914" t="s">
        <v>2384</v>
      </c>
      <c r="T914" t="s">
        <v>2591</v>
      </c>
      <c r="U914" t="s">
        <v>2591</v>
      </c>
      <c r="V914" t="s">
        <v>2596</v>
      </c>
    </row>
    <row r="915" spans="1:22" x14ac:dyDescent="0.4">
      <c r="A915" s="1">
        <v>913</v>
      </c>
      <c r="B915" t="s">
        <v>934</v>
      </c>
      <c r="C915" t="s">
        <v>2113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1813</v>
      </c>
      <c r="J915">
        <v>0</v>
      </c>
      <c r="K915">
        <v>1820</v>
      </c>
      <c r="L915">
        <v>1813</v>
      </c>
      <c r="M915">
        <v>0</v>
      </c>
      <c r="N915" t="s">
        <v>2382</v>
      </c>
      <c r="O915">
        <v>0</v>
      </c>
      <c r="R915" t="s">
        <v>2383</v>
      </c>
      <c r="S915" t="s">
        <v>2384</v>
      </c>
      <c r="T915" t="s">
        <v>2591</v>
      </c>
      <c r="U915" t="s">
        <v>2591</v>
      </c>
      <c r="V915" t="s">
        <v>2596</v>
      </c>
    </row>
    <row r="916" spans="1:22" x14ac:dyDescent="0.4">
      <c r="A916" s="1">
        <v>914</v>
      </c>
      <c r="B916" t="s">
        <v>935</v>
      </c>
      <c r="C916" t="s">
        <v>2114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285</v>
      </c>
      <c r="J916">
        <v>0</v>
      </c>
      <c r="K916">
        <v>288</v>
      </c>
      <c r="L916">
        <v>285</v>
      </c>
      <c r="M916">
        <v>0</v>
      </c>
      <c r="N916" t="s">
        <v>2382</v>
      </c>
      <c r="O916">
        <v>0</v>
      </c>
      <c r="R916" t="s">
        <v>2383</v>
      </c>
      <c r="S916" t="s">
        <v>2384</v>
      </c>
      <c r="T916" t="s">
        <v>2591</v>
      </c>
      <c r="U916" t="s">
        <v>2591</v>
      </c>
      <c r="V916" t="s">
        <v>2596</v>
      </c>
    </row>
    <row r="917" spans="1:22" x14ac:dyDescent="0.4">
      <c r="A917" s="1">
        <v>915</v>
      </c>
      <c r="B917" t="s">
        <v>936</v>
      </c>
      <c r="C917" t="s">
        <v>2115</v>
      </c>
      <c r="D917">
        <v>0</v>
      </c>
      <c r="E917">
        <v>293.52020422048111</v>
      </c>
      <c r="F917">
        <v>0</v>
      </c>
      <c r="G917">
        <v>0</v>
      </c>
      <c r="H917">
        <v>0</v>
      </c>
      <c r="I917">
        <v>3249</v>
      </c>
      <c r="J917">
        <v>0</v>
      </c>
      <c r="K917">
        <v>3604</v>
      </c>
      <c r="L917">
        <v>3249</v>
      </c>
      <c r="M917">
        <v>0</v>
      </c>
      <c r="N917">
        <v>11.069084694283861</v>
      </c>
      <c r="O917">
        <v>0</v>
      </c>
      <c r="R917" t="s">
        <v>2383</v>
      </c>
      <c r="S917" t="s">
        <v>2384</v>
      </c>
      <c r="T917" t="s">
        <v>2591</v>
      </c>
      <c r="U917" t="s">
        <v>2591</v>
      </c>
      <c r="V917" t="s">
        <v>2596</v>
      </c>
    </row>
    <row r="918" spans="1:22" x14ac:dyDescent="0.4">
      <c r="A918" s="1">
        <v>916</v>
      </c>
      <c r="B918" t="s">
        <v>937</v>
      </c>
      <c r="C918" t="s">
        <v>2116</v>
      </c>
      <c r="D918">
        <v>0</v>
      </c>
      <c r="E918">
        <v>293.52020422048111</v>
      </c>
      <c r="F918">
        <v>0</v>
      </c>
      <c r="G918">
        <v>0</v>
      </c>
      <c r="H918">
        <v>0</v>
      </c>
      <c r="I918">
        <v>2941</v>
      </c>
      <c r="J918">
        <v>0</v>
      </c>
      <c r="K918">
        <v>3243</v>
      </c>
      <c r="L918">
        <v>2941</v>
      </c>
      <c r="M918">
        <v>0</v>
      </c>
      <c r="N918">
        <v>10.01975318125233</v>
      </c>
      <c r="O918">
        <v>0</v>
      </c>
      <c r="R918" t="s">
        <v>2383</v>
      </c>
      <c r="S918" t="s">
        <v>2384</v>
      </c>
      <c r="T918" t="s">
        <v>2591</v>
      </c>
      <c r="U918" t="s">
        <v>2591</v>
      </c>
      <c r="V918" t="s">
        <v>2596</v>
      </c>
    </row>
    <row r="919" spans="1:22" x14ac:dyDescent="0.4">
      <c r="A919" s="1">
        <v>917</v>
      </c>
      <c r="B919" t="s">
        <v>938</v>
      </c>
      <c r="C919" t="s">
        <v>2117</v>
      </c>
      <c r="D919">
        <v>0</v>
      </c>
      <c r="E919">
        <v>1513.660357385842</v>
      </c>
      <c r="F919">
        <v>0</v>
      </c>
      <c r="G919">
        <v>0</v>
      </c>
      <c r="H919">
        <v>0</v>
      </c>
      <c r="I919">
        <v>2187</v>
      </c>
      <c r="J919">
        <v>0</v>
      </c>
      <c r="K919">
        <v>2491</v>
      </c>
      <c r="L919">
        <v>2187</v>
      </c>
      <c r="M919">
        <v>0</v>
      </c>
      <c r="N919">
        <v>1.444841961625424</v>
      </c>
      <c r="O919">
        <v>0</v>
      </c>
      <c r="R919" t="s">
        <v>2383</v>
      </c>
      <c r="S919" t="s">
        <v>2384</v>
      </c>
      <c r="T919" t="s">
        <v>2591</v>
      </c>
      <c r="U919" t="s">
        <v>2591</v>
      </c>
      <c r="V919" t="s">
        <v>2596</v>
      </c>
    </row>
    <row r="920" spans="1:22" x14ac:dyDescent="0.4">
      <c r="A920" s="1">
        <v>918</v>
      </c>
      <c r="B920" t="s">
        <v>939</v>
      </c>
      <c r="C920" t="s">
        <v>2118</v>
      </c>
      <c r="D920">
        <v>0</v>
      </c>
      <c r="E920">
        <v>1513.660357385842</v>
      </c>
      <c r="F920">
        <v>0</v>
      </c>
      <c r="G920">
        <v>0</v>
      </c>
      <c r="H920">
        <v>0</v>
      </c>
      <c r="I920">
        <v>5033</v>
      </c>
      <c r="J920">
        <v>0</v>
      </c>
      <c r="K920">
        <v>5180</v>
      </c>
      <c r="L920">
        <v>5033</v>
      </c>
      <c r="M920">
        <v>0</v>
      </c>
      <c r="N920">
        <v>3.3250523972842969</v>
      </c>
      <c r="O920">
        <v>0</v>
      </c>
      <c r="R920" t="s">
        <v>2383</v>
      </c>
      <c r="S920" t="s">
        <v>2384</v>
      </c>
      <c r="T920" t="s">
        <v>2591</v>
      </c>
      <c r="U920" t="s">
        <v>2591</v>
      </c>
      <c r="V920" t="s">
        <v>2596</v>
      </c>
    </row>
    <row r="921" spans="1:22" x14ac:dyDescent="0.4">
      <c r="A921" s="1">
        <v>919</v>
      </c>
      <c r="B921" t="s">
        <v>940</v>
      </c>
      <c r="C921" t="s">
        <v>2119</v>
      </c>
      <c r="D921">
        <v>0</v>
      </c>
      <c r="E921">
        <v>1513.660357385842</v>
      </c>
      <c r="F921">
        <v>0</v>
      </c>
      <c r="G921">
        <v>0</v>
      </c>
      <c r="H921">
        <v>0</v>
      </c>
      <c r="I921">
        <v>5141</v>
      </c>
      <c r="J921">
        <v>0</v>
      </c>
      <c r="K921">
        <v>5315</v>
      </c>
      <c r="L921">
        <v>5141</v>
      </c>
      <c r="M921">
        <v>0</v>
      </c>
      <c r="N921">
        <v>3.396402617611479</v>
      </c>
      <c r="O921">
        <v>0</v>
      </c>
      <c r="R921" t="s">
        <v>2383</v>
      </c>
      <c r="S921" t="s">
        <v>2384</v>
      </c>
      <c r="T921" t="s">
        <v>2591</v>
      </c>
      <c r="U921" t="s">
        <v>2591</v>
      </c>
      <c r="V921" t="s">
        <v>2596</v>
      </c>
    </row>
    <row r="922" spans="1:22" x14ac:dyDescent="0.4">
      <c r="A922" s="1">
        <v>920</v>
      </c>
      <c r="B922" t="s">
        <v>941</v>
      </c>
      <c r="C922" t="s">
        <v>2120</v>
      </c>
      <c r="D922">
        <v>0</v>
      </c>
      <c r="E922">
        <v>293.52020422048111</v>
      </c>
      <c r="F922">
        <v>0</v>
      </c>
      <c r="G922">
        <v>0</v>
      </c>
      <c r="H922">
        <v>0</v>
      </c>
      <c r="I922">
        <v>2911</v>
      </c>
      <c r="J922">
        <v>0</v>
      </c>
      <c r="K922">
        <v>3247</v>
      </c>
      <c r="L922">
        <v>2911</v>
      </c>
      <c r="M922">
        <v>0</v>
      </c>
      <c r="N922">
        <v>9.9175455663466643</v>
      </c>
      <c r="O922">
        <v>0</v>
      </c>
      <c r="R922" t="s">
        <v>2383</v>
      </c>
      <c r="S922" t="s">
        <v>2384</v>
      </c>
      <c r="T922" t="s">
        <v>2591</v>
      </c>
      <c r="U922" t="s">
        <v>2591</v>
      </c>
      <c r="V922" t="s">
        <v>2596</v>
      </c>
    </row>
    <row r="923" spans="1:22" x14ac:dyDescent="0.4">
      <c r="A923" s="1">
        <v>921</v>
      </c>
      <c r="B923" t="s">
        <v>942</v>
      </c>
      <c r="C923" t="s">
        <v>2121</v>
      </c>
      <c r="D923">
        <v>0</v>
      </c>
      <c r="E923">
        <v>293.52020422048111</v>
      </c>
      <c r="F923">
        <v>0</v>
      </c>
      <c r="G923">
        <v>0</v>
      </c>
      <c r="H923">
        <v>0</v>
      </c>
      <c r="I923">
        <v>3262</v>
      </c>
      <c r="J923">
        <v>0</v>
      </c>
      <c r="K923">
        <v>3641</v>
      </c>
      <c r="L923">
        <v>3262</v>
      </c>
      <c r="M923">
        <v>0</v>
      </c>
      <c r="N923">
        <v>11.113374660742981</v>
      </c>
      <c r="O923">
        <v>0</v>
      </c>
      <c r="R923" t="s">
        <v>2383</v>
      </c>
      <c r="S923" t="s">
        <v>2384</v>
      </c>
      <c r="T923" t="s">
        <v>2591</v>
      </c>
      <c r="U923" t="s">
        <v>2591</v>
      </c>
      <c r="V923" t="s">
        <v>2596</v>
      </c>
    </row>
    <row r="924" spans="1:22" x14ac:dyDescent="0.4">
      <c r="A924" s="1">
        <v>922</v>
      </c>
      <c r="B924" t="s">
        <v>943</v>
      </c>
      <c r="C924" t="s">
        <v>2122</v>
      </c>
      <c r="D924">
        <v>19</v>
      </c>
      <c r="E924">
        <v>27.784804436814891</v>
      </c>
      <c r="F924">
        <v>6</v>
      </c>
      <c r="G924">
        <v>31.578947368421051</v>
      </c>
      <c r="H924">
        <v>21.594537451737452</v>
      </c>
      <c r="I924">
        <v>63</v>
      </c>
      <c r="J924">
        <v>0</v>
      </c>
      <c r="K924">
        <v>63</v>
      </c>
      <c r="L924">
        <v>63</v>
      </c>
      <c r="M924">
        <v>6</v>
      </c>
      <c r="N924">
        <v>2.267426432432432</v>
      </c>
      <c r="O924">
        <v>0.8571428571428571</v>
      </c>
      <c r="P924">
        <v>73.5</v>
      </c>
      <c r="Q924">
        <v>99.473684210526315</v>
      </c>
      <c r="R924">
        <v>73.5</v>
      </c>
      <c r="S924" t="s">
        <v>2539</v>
      </c>
      <c r="T924" t="s">
        <v>2594</v>
      </c>
      <c r="U924" t="s">
        <v>2592</v>
      </c>
      <c r="V924" t="s">
        <v>2594</v>
      </c>
    </row>
    <row r="925" spans="1:22" x14ac:dyDescent="0.4">
      <c r="A925" s="1">
        <v>923</v>
      </c>
      <c r="B925" t="s">
        <v>944</v>
      </c>
      <c r="C925" t="s">
        <v>2123</v>
      </c>
      <c r="D925">
        <v>31</v>
      </c>
      <c r="E925">
        <v>33.833963208948397</v>
      </c>
      <c r="F925">
        <v>7</v>
      </c>
      <c r="G925">
        <v>22.58064516129032</v>
      </c>
      <c r="H925">
        <v>20.68927</v>
      </c>
      <c r="I925">
        <v>202</v>
      </c>
      <c r="J925">
        <v>0</v>
      </c>
      <c r="K925">
        <v>202</v>
      </c>
      <c r="L925">
        <v>202</v>
      </c>
      <c r="M925">
        <v>7</v>
      </c>
      <c r="N925">
        <v>5.9703322000000014</v>
      </c>
      <c r="O925">
        <v>1</v>
      </c>
      <c r="P925">
        <v>202</v>
      </c>
      <c r="Q925">
        <v>195.48387096774201</v>
      </c>
      <c r="R925">
        <v>202</v>
      </c>
      <c r="S925" t="s">
        <v>2540</v>
      </c>
      <c r="T925" t="s">
        <v>2592</v>
      </c>
      <c r="U925" t="s">
        <v>2592</v>
      </c>
      <c r="V925" t="s">
        <v>2594</v>
      </c>
    </row>
    <row r="926" spans="1:22" x14ac:dyDescent="0.4">
      <c r="A926" s="1">
        <v>924</v>
      </c>
      <c r="B926" t="s">
        <v>945</v>
      </c>
      <c r="C926" t="s">
        <v>2124</v>
      </c>
      <c r="D926">
        <v>6</v>
      </c>
      <c r="E926">
        <v>11.26150785333763</v>
      </c>
      <c r="F926">
        <v>1</v>
      </c>
      <c r="G926">
        <v>16.666666666666661</v>
      </c>
      <c r="H926">
        <v>8.8798055555555546</v>
      </c>
      <c r="I926">
        <v>196</v>
      </c>
      <c r="J926">
        <v>0</v>
      </c>
      <c r="K926">
        <v>196</v>
      </c>
      <c r="L926">
        <v>196</v>
      </c>
      <c r="M926">
        <v>1</v>
      </c>
      <c r="N926">
        <v>17.404418888888891</v>
      </c>
      <c r="O926">
        <v>0.14285714285714279</v>
      </c>
      <c r="P926">
        <v>1372</v>
      </c>
      <c r="Q926">
        <v>979.99999999999989</v>
      </c>
      <c r="R926">
        <v>1372</v>
      </c>
      <c r="S926" t="s">
        <v>2541</v>
      </c>
      <c r="T926" t="s">
        <v>2592</v>
      </c>
      <c r="U926" t="s">
        <v>2592</v>
      </c>
      <c r="V926" t="s">
        <v>2594</v>
      </c>
    </row>
    <row r="927" spans="1:22" x14ac:dyDescent="0.4">
      <c r="A927" s="1">
        <v>925</v>
      </c>
      <c r="B927" t="s">
        <v>946</v>
      </c>
      <c r="C927" t="s">
        <v>2125</v>
      </c>
      <c r="D927">
        <v>7.3330000000000002</v>
      </c>
      <c r="E927">
        <v>11.277993356475079</v>
      </c>
      <c r="F927">
        <v>2</v>
      </c>
      <c r="G927">
        <v>27.27396699849993</v>
      </c>
      <c r="H927">
        <v>17.7336511627907</v>
      </c>
      <c r="I927">
        <v>52</v>
      </c>
      <c r="J927">
        <v>0</v>
      </c>
      <c r="K927">
        <v>52</v>
      </c>
      <c r="L927">
        <v>52</v>
      </c>
      <c r="M927">
        <v>2</v>
      </c>
      <c r="N927">
        <v>4.6107493023255817</v>
      </c>
      <c r="O927">
        <v>0.2857142857142857</v>
      </c>
      <c r="P927">
        <v>182</v>
      </c>
      <c r="Q927">
        <v>212.73694258829951</v>
      </c>
      <c r="R927">
        <v>182</v>
      </c>
      <c r="S927" t="s">
        <v>2542</v>
      </c>
      <c r="T927" t="s">
        <v>2592</v>
      </c>
      <c r="U927" t="s">
        <v>2592</v>
      </c>
      <c r="V927" t="s">
        <v>2594</v>
      </c>
    </row>
    <row r="928" spans="1:22" x14ac:dyDescent="0.4">
      <c r="A928" s="1">
        <v>926</v>
      </c>
      <c r="B928" t="s">
        <v>947</v>
      </c>
      <c r="C928" t="s">
        <v>2126</v>
      </c>
      <c r="D928">
        <v>11</v>
      </c>
      <c r="E928">
        <v>12.32662021683112</v>
      </c>
      <c r="F928">
        <v>0</v>
      </c>
      <c r="G928">
        <v>0</v>
      </c>
      <c r="H928">
        <v>0</v>
      </c>
      <c r="I928">
        <v>220</v>
      </c>
      <c r="J928">
        <v>0</v>
      </c>
      <c r="K928">
        <v>220</v>
      </c>
      <c r="L928">
        <v>220</v>
      </c>
      <c r="M928">
        <v>0</v>
      </c>
      <c r="N928">
        <v>17.847552380952379</v>
      </c>
      <c r="O928">
        <v>0</v>
      </c>
      <c r="Q928">
        <v>600</v>
      </c>
      <c r="R928" t="s">
        <v>2383</v>
      </c>
      <c r="S928" t="s">
        <v>2384</v>
      </c>
      <c r="T928" t="s">
        <v>2591</v>
      </c>
      <c r="U928" t="s">
        <v>2592</v>
      </c>
      <c r="V928" t="s">
        <v>2596</v>
      </c>
    </row>
    <row r="929" spans="1:22" x14ac:dyDescent="0.4">
      <c r="A929" s="1">
        <v>927</v>
      </c>
      <c r="B929" t="s">
        <v>948</v>
      </c>
      <c r="C929" t="s">
        <v>2127</v>
      </c>
      <c r="D929">
        <v>109</v>
      </c>
      <c r="E929">
        <v>150.06960326397061</v>
      </c>
      <c r="F929">
        <v>0</v>
      </c>
      <c r="G929">
        <v>0</v>
      </c>
      <c r="H929">
        <v>0</v>
      </c>
      <c r="I929">
        <v>424</v>
      </c>
      <c r="J929">
        <v>0</v>
      </c>
      <c r="K929">
        <v>425</v>
      </c>
      <c r="L929">
        <v>424</v>
      </c>
      <c r="M929">
        <v>0</v>
      </c>
      <c r="N929">
        <v>2.8253556401704429</v>
      </c>
      <c r="O929">
        <v>0</v>
      </c>
      <c r="Q929">
        <v>116.697247706422</v>
      </c>
      <c r="R929" t="s">
        <v>2383</v>
      </c>
      <c r="S929" t="s">
        <v>2384</v>
      </c>
      <c r="T929" t="s">
        <v>2591</v>
      </c>
      <c r="U929" t="s">
        <v>2592</v>
      </c>
      <c r="V929" t="s">
        <v>2596</v>
      </c>
    </row>
    <row r="930" spans="1:22" x14ac:dyDescent="0.4">
      <c r="A930" s="1">
        <v>928</v>
      </c>
      <c r="B930" t="s">
        <v>949</v>
      </c>
      <c r="C930" t="s">
        <v>2128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2382</v>
      </c>
      <c r="O930">
        <v>0</v>
      </c>
      <c r="R930" t="s">
        <v>2383</v>
      </c>
      <c r="S930" t="s">
        <v>2384</v>
      </c>
      <c r="T930" t="s">
        <v>2591</v>
      </c>
      <c r="U930" t="s">
        <v>2591</v>
      </c>
      <c r="V930" t="s">
        <v>2596</v>
      </c>
    </row>
    <row r="931" spans="1:22" x14ac:dyDescent="0.4">
      <c r="A931" s="1">
        <v>929</v>
      </c>
      <c r="B931" t="s">
        <v>950</v>
      </c>
      <c r="C931" t="s">
        <v>2129</v>
      </c>
      <c r="D931">
        <v>17.332999999999998</v>
      </c>
      <c r="E931">
        <v>15.572685509616131</v>
      </c>
      <c r="F931">
        <v>0</v>
      </c>
      <c r="G931">
        <v>0</v>
      </c>
      <c r="H931">
        <v>0</v>
      </c>
      <c r="I931">
        <v>242</v>
      </c>
      <c r="J931">
        <v>0</v>
      </c>
      <c r="K931">
        <v>242</v>
      </c>
      <c r="L931">
        <v>242</v>
      </c>
      <c r="M931">
        <v>0</v>
      </c>
      <c r="N931">
        <v>15.54003</v>
      </c>
      <c r="O931">
        <v>0</v>
      </c>
      <c r="Q931">
        <v>418.85420873478341</v>
      </c>
      <c r="R931" t="s">
        <v>2383</v>
      </c>
      <c r="S931" t="s">
        <v>2384</v>
      </c>
      <c r="T931" t="s">
        <v>2591</v>
      </c>
      <c r="U931" t="s">
        <v>2592</v>
      </c>
      <c r="V931" t="s">
        <v>2596</v>
      </c>
    </row>
    <row r="932" spans="1:22" x14ac:dyDescent="0.4">
      <c r="A932" s="1">
        <v>930</v>
      </c>
      <c r="B932" t="s">
        <v>951</v>
      </c>
      <c r="C932" t="s">
        <v>2130</v>
      </c>
      <c r="D932">
        <v>0</v>
      </c>
      <c r="E932">
        <v>293.52020422048111</v>
      </c>
      <c r="F932">
        <v>0</v>
      </c>
      <c r="G932">
        <v>0</v>
      </c>
      <c r="H932">
        <v>0</v>
      </c>
      <c r="I932">
        <v>3384</v>
      </c>
      <c r="J932">
        <v>0</v>
      </c>
      <c r="K932">
        <v>3767</v>
      </c>
      <c r="L932">
        <v>3384</v>
      </c>
      <c r="M932">
        <v>0</v>
      </c>
      <c r="N932">
        <v>11.52901896135937</v>
      </c>
      <c r="O932">
        <v>0</v>
      </c>
      <c r="R932" t="s">
        <v>2383</v>
      </c>
      <c r="S932" t="s">
        <v>2384</v>
      </c>
      <c r="T932" t="s">
        <v>2591</v>
      </c>
      <c r="U932" t="s">
        <v>2591</v>
      </c>
      <c r="V932" t="s">
        <v>2596</v>
      </c>
    </row>
    <row r="933" spans="1:22" x14ac:dyDescent="0.4">
      <c r="A933" s="1">
        <v>931</v>
      </c>
      <c r="B933" t="s">
        <v>952</v>
      </c>
      <c r="C933" t="s">
        <v>2131</v>
      </c>
      <c r="D933">
        <v>0</v>
      </c>
      <c r="E933">
        <v>293.52020422048111</v>
      </c>
      <c r="F933">
        <v>0</v>
      </c>
      <c r="G933">
        <v>0</v>
      </c>
      <c r="H933">
        <v>0</v>
      </c>
      <c r="I933">
        <v>3453</v>
      </c>
      <c r="J933">
        <v>0</v>
      </c>
      <c r="K933">
        <v>3844</v>
      </c>
      <c r="L933">
        <v>3453</v>
      </c>
      <c r="M933">
        <v>0</v>
      </c>
      <c r="N933">
        <v>11.7640964756424</v>
      </c>
      <c r="O933">
        <v>0</v>
      </c>
      <c r="R933" t="s">
        <v>2383</v>
      </c>
      <c r="S933" t="s">
        <v>2384</v>
      </c>
      <c r="T933" t="s">
        <v>2591</v>
      </c>
      <c r="U933" t="s">
        <v>2591</v>
      </c>
      <c r="V933" t="s">
        <v>2596</v>
      </c>
    </row>
    <row r="934" spans="1:22" x14ac:dyDescent="0.4">
      <c r="A934" s="1">
        <v>932</v>
      </c>
      <c r="B934" t="s">
        <v>953</v>
      </c>
      <c r="C934" t="s">
        <v>2132</v>
      </c>
      <c r="D934">
        <v>0</v>
      </c>
      <c r="E934">
        <v>293.52020422048111</v>
      </c>
      <c r="F934">
        <v>0</v>
      </c>
      <c r="G934">
        <v>0</v>
      </c>
      <c r="H934">
        <v>0</v>
      </c>
      <c r="I934">
        <v>3389</v>
      </c>
      <c r="J934">
        <v>0</v>
      </c>
      <c r="K934">
        <v>3780</v>
      </c>
      <c r="L934">
        <v>3389</v>
      </c>
      <c r="M934">
        <v>0</v>
      </c>
      <c r="N934">
        <v>11.546053563843641</v>
      </c>
      <c r="O934">
        <v>0</v>
      </c>
      <c r="R934" t="s">
        <v>2383</v>
      </c>
      <c r="S934" t="s">
        <v>2384</v>
      </c>
      <c r="T934" t="s">
        <v>2591</v>
      </c>
      <c r="U934" t="s">
        <v>2591</v>
      </c>
      <c r="V934" t="s">
        <v>2596</v>
      </c>
    </row>
    <row r="935" spans="1:22" x14ac:dyDescent="0.4">
      <c r="A935" s="1">
        <v>933</v>
      </c>
      <c r="B935" t="s">
        <v>954</v>
      </c>
      <c r="C935" t="s">
        <v>2133</v>
      </c>
      <c r="D935">
        <v>0</v>
      </c>
      <c r="E935">
        <v>15.71444606577618</v>
      </c>
      <c r="F935">
        <v>0</v>
      </c>
      <c r="G935">
        <v>0</v>
      </c>
      <c r="H935">
        <v>0</v>
      </c>
      <c r="I935">
        <v>70</v>
      </c>
      <c r="J935">
        <v>0</v>
      </c>
      <c r="K935">
        <v>70</v>
      </c>
      <c r="L935">
        <v>70</v>
      </c>
      <c r="M935">
        <v>0</v>
      </c>
      <c r="N935">
        <v>4.4545000000000003</v>
      </c>
      <c r="O935">
        <v>0</v>
      </c>
      <c r="R935" t="s">
        <v>2383</v>
      </c>
      <c r="S935" t="s">
        <v>2384</v>
      </c>
      <c r="T935" t="s">
        <v>2591</v>
      </c>
      <c r="U935" t="s">
        <v>2591</v>
      </c>
      <c r="V935" t="s">
        <v>2596</v>
      </c>
    </row>
    <row r="936" spans="1:22" x14ac:dyDescent="0.4">
      <c r="A936" s="1">
        <v>934</v>
      </c>
      <c r="B936" t="s">
        <v>955</v>
      </c>
      <c r="C936" t="s">
        <v>2134</v>
      </c>
      <c r="D936">
        <v>0</v>
      </c>
      <c r="E936">
        <v>879.20954452143428</v>
      </c>
      <c r="F936">
        <v>0</v>
      </c>
      <c r="G936">
        <v>0</v>
      </c>
      <c r="H936">
        <v>0</v>
      </c>
      <c r="I936">
        <v>29101</v>
      </c>
      <c r="J936">
        <v>0</v>
      </c>
      <c r="K936">
        <v>29381</v>
      </c>
      <c r="L936">
        <v>29101</v>
      </c>
      <c r="M936">
        <v>0</v>
      </c>
      <c r="N936">
        <v>33.099049232728781</v>
      </c>
      <c r="O936">
        <v>0</v>
      </c>
      <c r="R936" t="s">
        <v>2383</v>
      </c>
      <c r="S936" t="s">
        <v>2384</v>
      </c>
      <c r="T936" t="s">
        <v>2591</v>
      </c>
      <c r="U936" t="s">
        <v>2591</v>
      </c>
      <c r="V936" t="s">
        <v>2596</v>
      </c>
    </row>
    <row r="937" spans="1:22" x14ac:dyDescent="0.4">
      <c r="A937" s="1">
        <v>935</v>
      </c>
      <c r="B937" t="s">
        <v>956</v>
      </c>
      <c r="C937" t="s">
        <v>2135</v>
      </c>
      <c r="D937">
        <v>0</v>
      </c>
      <c r="E937">
        <v>5000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4475</v>
      </c>
      <c r="L937">
        <v>0</v>
      </c>
      <c r="M937">
        <v>0</v>
      </c>
      <c r="N937">
        <v>0</v>
      </c>
      <c r="O937">
        <v>0</v>
      </c>
      <c r="R937" t="s">
        <v>2383</v>
      </c>
      <c r="S937" t="s">
        <v>2384</v>
      </c>
      <c r="T937" t="s">
        <v>2591</v>
      </c>
      <c r="U937" t="s">
        <v>2591</v>
      </c>
      <c r="V937" t="s">
        <v>2596</v>
      </c>
    </row>
    <row r="938" spans="1:22" x14ac:dyDescent="0.4">
      <c r="A938" s="1">
        <v>936</v>
      </c>
      <c r="B938" t="s">
        <v>957</v>
      </c>
      <c r="C938" t="s">
        <v>2136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2382</v>
      </c>
      <c r="O938">
        <v>0</v>
      </c>
      <c r="R938" t="s">
        <v>2383</v>
      </c>
      <c r="S938" t="s">
        <v>2384</v>
      </c>
      <c r="T938" t="s">
        <v>2591</v>
      </c>
      <c r="U938" t="s">
        <v>2591</v>
      </c>
      <c r="V938" t="s">
        <v>2596</v>
      </c>
    </row>
    <row r="939" spans="1:22" x14ac:dyDescent="0.4">
      <c r="A939" s="1">
        <v>937</v>
      </c>
      <c r="B939" t="s">
        <v>958</v>
      </c>
      <c r="C939" t="s">
        <v>2137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2382</v>
      </c>
      <c r="O939">
        <v>0</v>
      </c>
      <c r="R939" t="s">
        <v>2383</v>
      </c>
      <c r="S939" t="s">
        <v>2384</v>
      </c>
      <c r="T939" t="s">
        <v>2591</v>
      </c>
      <c r="U939" t="s">
        <v>2591</v>
      </c>
      <c r="V939" t="s">
        <v>2596</v>
      </c>
    </row>
    <row r="940" spans="1:22" x14ac:dyDescent="0.4">
      <c r="A940" s="1">
        <v>938</v>
      </c>
      <c r="B940" t="s">
        <v>959</v>
      </c>
      <c r="C940" t="s">
        <v>2138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2382</v>
      </c>
      <c r="O940">
        <v>0</v>
      </c>
      <c r="R940" t="s">
        <v>2383</v>
      </c>
      <c r="S940" t="s">
        <v>2384</v>
      </c>
      <c r="T940" t="s">
        <v>2591</v>
      </c>
      <c r="U940" t="s">
        <v>2591</v>
      </c>
      <c r="V940" t="s">
        <v>2596</v>
      </c>
    </row>
    <row r="941" spans="1:22" x14ac:dyDescent="0.4">
      <c r="A941" s="1">
        <v>939</v>
      </c>
      <c r="B941" t="s">
        <v>960</v>
      </c>
      <c r="C941" t="s">
        <v>2139</v>
      </c>
      <c r="D941">
        <v>0</v>
      </c>
      <c r="E941">
        <v>610.00024379795082</v>
      </c>
      <c r="F941">
        <v>3</v>
      </c>
      <c r="G941">
        <v>0</v>
      </c>
      <c r="H941">
        <v>0.49180308213019081</v>
      </c>
      <c r="I941">
        <v>2104</v>
      </c>
      <c r="J941">
        <v>0</v>
      </c>
      <c r="K941">
        <v>2104</v>
      </c>
      <c r="L941">
        <v>2104</v>
      </c>
      <c r="M941">
        <v>3</v>
      </c>
      <c r="N941">
        <v>3.4491789493397378</v>
      </c>
      <c r="O941">
        <v>0.42857142857142849</v>
      </c>
      <c r="P941">
        <v>4909.3333333333339</v>
      </c>
      <c r="R941">
        <v>4909.3333333333339</v>
      </c>
      <c r="S941" t="s">
        <v>2543</v>
      </c>
      <c r="T941" t="s">
        <v>2592</v>
      </c>
      <c r="U941" t="s">
        <v>2591</v>
      </c>
      <c r="V941" t="s">
        <v>2594</v>
      </c>
    </row>
    <row r="942" spans="1:22" x14ac:dyDescent="0.4">
      <c r="A942" s="1">
        <v>940</v>
      </c>
      <c r="B942" t="s">
        <v>961</v>
      </c>
      <c r="C942" t="s">
        <v>2140</v>
      </c>
      <c r="D942">
        <v>0</v>
      </c>
      <c r="E942">
        <v>5293.2390413814146</v>
      </c>
      <c r="F942">
        <v>2029</v>
      </c>
      <c r="G942">
        <v>0</v>
      </c>
      <c r="H942">
        <v>38.33191707643865</v>
      </c>
      <c r="I942">
        <v>18347</v>
      </c>
      <c r="J942">
        <v>13879</v>
      </c>
      <c r="K942">
        <v>32226</v>
      </c>
      <c r="L942">
        <v>32226</v>
      </c>
      <c r="M942">
        <v>2029</v>
      </c>
      <c r="N942">
        <v>6.088143714663933</v>
      </c>
      <c r="O942">
        <v>289.85714285714278</v>
      </c>
      <c r="P942">
        <v>111.1789058649581</v>
      </c>
      <c r="R942">
        <v>111.1789058649581</v>
      </c>
      <c r="S942" t="s">
        <v>2544</v>
      </c>
      <c r="T942" t="s">
        <v>2592</v>
      </c>
      <c r="U942" t="s">
        <v>2591</v>
      </c>
      <c r="V942" t="s">
        <v>2594</v>
      </c>
    </row>
    <row r="943" spans="1:22" x14ac:dyDescent="0.4">
      <c r="A943" s="1">
        <v>941</v>
      </c>
      <c r="B943" t="s">
        <v>962</v>
      </c>
      <c r="C943" t="s">
        <v>2141</v>
      </c>
      <c r="D943">
        <v>0</v>
      </c>
      <c r="E943">
        <v>1237.2175389000879</v>
      </c>
      <c r="F943">
        <v>2019</v>
      </c>
      <c r="G943">
        <v>0</v>
      </c>
      <c r="H943">
        <v>163.18876321418239</v>
      </c>
      <c r="I943">
        <v>995</v>
      </c>
      <c r="J943">
        <v>7266</v>
      </c>
      <c r="K943">
        <v>8261</v>
      </c>
      <c r="L943">
        <v>8261</v>
      </c>
      <c r="M943">
        <v>2019</v>
      </c>
      <c r="N943">
        <v>6.6770796082831136</v>
      </c>
      <c r="O943">
        <v>288.42857142857139</v>
      </c>
      <c r="P943">
        <v>28.641406636948979</v>
      </c>
      <c r="R943">
        <v>28.641406636948979</v>
      </c>
      <c r="S943" t="s">
        <v>2545</v>
      </c>
      <c r="T943" t="s">
        <v>2593</v>
      </c>
      <c r="U943" t="s">
        <v>2591</v>
      </c>
      <c r="V943" t="s">
        <v>2597</v>
      </c>
    </row>
    <row r="944" spans="1:22" x14ac:dyDescent="0.4">
      <c r="A944" s="1">
        <v>942</v>
      </c>
      <c r="B944" t="s">
        <v>963</v>
      </c>
      <c r="C944" t="s">
        <v>2142</v>
      </c>
      <c r="D944">
        <v>0</v>
      </c>
      <c r="E944">
        <v>1040.7908135600701</v>
      </c>
      <c r="F944">
        <v>5</v>
      </c>
      <c r="G944">
        <v>0</v>
      </c>
      <c r="H944">
        <v>0.48040393274584009</v>
      </c>
      <c r="I944">
        <v>2983</v>
      </c>
      <c r="J944">
        <v>0</v>
      </c>
      <c r="K944">
        <v>2983</v>
      </c>
      <c r="L944">
        <v>2983</v>
      </c>
      <c r="M944">
        <v>5</v>
      </c>
      <c r="N944">
        <v>2.8660898627616822</v>
      </c>
      <c r="O944">
        <v>0.7142857142857143</v>
      </c>
      <c r="P944">
        <v>4176.2</v>
      </c>
      <c r="R944">
        <v>4176.2</v>
      </c>
      <c r="S944" t="s">
        <v>2546</v>
      </c>
      <c r="T944" t="s">
        <v>2592</v>
      </c>
      <c r="U944" t="s">
        <v>2591</v>
      </c>
      <c r="V944" t="s">
        <v>2594</v>
      </c>
    </row>
    <row r="945" spans="1:22" x14ac:dyDescent="0.4">
      <c r="A945" s="1">
        <v>943</v>
      </c>
      <c r="B945" t="s">
        <v>964</v>
      </c>
      <c r="C945" t="s">
        <v>2143</v>
      </c>
      <c r="D945">
        <v>0</v>
      </c>
      <c r="E945">
        <v>2097.0632204101348</v>
      </c>
      <c r="F945">
        <v>4568</v>
      </c>
      <c r="G945">
        <v>0</v>
      </c>
      <c r="H945">
        <v>217.82843528706829</v>
      </c>
      <c r="I945">
        <v>7282</v>
      </c>
      <c r="J945">
        <v>0</v>
      </c>
      <c r="K945">
        <v>7282</v>
      </c>
      <c r="L945">
        <v>7282</v>
      </c>
      <c r="M945">
        <v>4568</v>
      </c>
      <c r="N945">
        <v>3.472475187741749</v>
      </c>
      <c r="O945">
        <v>652.57142857142856</v>
      </c>
      <c r="P945">
        <v>11.158931698774079</v>
      </c>
      <c r="R945">
        <v>11.158931698774079</v>
      </c>
      <c r="S945" t="s">
        <v>2547</v>
      </c>
      <c r="T945" t="s">
        <v>2593</v>
      </c>
      <c r="U945" t="s">
        <v>2591</v>
      </c>
      <c r="V945" t="s">
        <v>2597</v>
      </c>
    </row>
    <row r="946" spans="1:22" x14ac:dyDescent="0.4">
      <c r="A946" s="1">
        <v>944</v>
      </c>
      <c r="B946" t="s">
        <v>965</v>
      </c>
      <c r="C946" t="s">
        <v>2144</v>
      </c>
      <c r="D946">
        <v>0</v>
      </c>
      <c r="E946">
        <v>1385.8997723292671</v>
      </c>
      <c r="F946">
        <v>1682</v>
      </c>
      <c r="G946">
        <v>0</v>
      </c>
      <c r="H946">
        <v>121.3651978002046</v>
      </c>
      <c r="I946">
        <v>3213</v>
      </c>
      <c r="J946">
        <v>0</v>
      </c>
      <c r="K946">
        <v>3213</v>
      </c>
      <c r="L946">
        <v>3213</v>
      </c>
      <c r="M946">
        <v>1682</v>
      </c>
      <c r="N946">
        <v>2.318349468085954</v>
      </c>
      <c r="O946">
        <v>240.28571428571431</v>
      </c>
      <c r="P946">
        <v>13.371581450653981</v>
      </c>
      <c r="R946">
        <v>13.371581450653981</v>
      </c>
      <c r="S946" t="s">
        <v>2481</v>
      </c>
      <c r="T946" t="s">
        <v>2593</v>
      </c>
      <c r="U946" t="s">
        <v>2591</v>
      </c>
      <c r="V946" t="s">
        <v>2597</v>
      </c>
    </row>
    <row r="947" spans="1:22" x14ac:dyDescent="0.4">
      <c r="A947" s="1">
        <v>945</v>
      </c>
      <c r="B947" t="s">
        <v>966</v>
      </c>
      <c r="C947" t="s">
        <v>2145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2606</v>
      </c>
      <c r="J947">
        <v>0</v>
      </c>
      <c r="K947">
        <v>2606</v>
      </c>
      <c r="L947">
        <v>2606</v>
      </c>
      <c r="M947">
        <v>0</v>
      </c>
      <c r="N947" t="s">
        <v>2382</v>
      </c>
      <c r="O947">
        <v>0</v>
      </c>
      <c r="R947" t="s">
        <v>2383</v>
      </c>
      <c r="S947" t="s">
        <v>2384</v>
      </c>
      <c r="T947" t="s">
        <v>2591</v>
      </c>
      <c r="U947" t="s">
        <v>2591</v>
      </c>
      <c r="V947" t="s">
        <v>2596</v>
      </c>
    </row>
    <row r="948" spans="1:22" x14ac:dyDescent="0.4">
      <c r="A948" s="1">
        <v>946</v>
      </c>
      <c r="B948" t="s">
        <v>967</v>
      </c>
      <c r="C948" t="s">
        <v>2146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9734</v>
      </c>
      <c r="J948">
        <v>0</v>
      </c>
      <c r="K948">
        <v>9734</v>
      </c>
      <c r="L948">
        <v>9734</v>
      </c>
      <c r="M948">
        <v>0</v>
      </c>
      <c r="N948" t="s">
        <v>2382</v>
      </c>
      <c r="O948">
        <v>0</v>
      </c>
      <c r="R948" t="s">
        <v>2383</v>
      </c>
      <c r="S948" t="s">
        <v>2384</v>
      </c>
      <c r="T948" t="s">
        <v>2591</v>
      </c>
      <c r="U948" t="s">
        <v>2591</v>
      </c>
      <c r="V948" t="s">
        <v>2596</v>
      </c>
    </row>
    <row r="949" spans="1:22" x14ac:dyDescent="0.4">
      <c r="A949" s="1">
        <v>947</v>
      </c>
      <c r="B949" t="s">
        <v>968</v>
      </c>
      <c r="C949" t="s">
        <v>2147</v>
      </c>
      <c r="D949">
        <v>128.333</v>
      </c>
      <c r="E949">
        <v>126.96193130459361</v>
      </c>
      <c r="F949">
        <v>36</v>
      </c>
      <c r="G949">
        <v>28.052020914340041</v>
      </c>
      <c r="H949">
        <v>28.354956190476191</v>
      </c>
      <c r="I949">
        <v>93</v>
      </c>
      <c r="J949">
        <v>0</v>
      </c>
      <c r="K949">
        <v>93</v>
      </c>
      <c r="L949">
        <v>93</v>
      </c>
      <c r="M949">
        <v>36</v>
      </c>
      <c r="N949">
        <v>0.73250303492063495</v>
      </c>
      <c r="O949">
        <v>5.1428571428571432</v>
      </c>
      <c r="P949">
        <v>18.083333333333329</v>
      </c>
      <c r="Q949">
        <v>21.740316208613532</v>
      </c>
      <c r="R949">
        <v>18.083333333333329</v>
      </c>
      <c r="S949" t="s">
        <v>2548</v>
      </c>
      <c r="T949" t="s">
        <v>2593</v>
      </c>
      <c r="U949" t="s">
        <v>2593</v>
      </c>
      <c r="V949" t="s">
        <v>2597</v>
      </c>
    </row>
    <row r="950" spans="1:22" x14ac:dyDescent="0.4">
      <c r="A950" s="1">
        <v>948</v>
      </c>
      <c r="B950" t="s">
        <v>969</v>
      </c>
      <c r="C950" t="s">
        <v>2148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0</v>
      </c>
      <c r="K950">
        <v>38</v>
      </c>
      <c r="L950">
        <v>3</v>
      </c>
      <c r="M950">
        <v>0</v>
      </c>
      <c r="N950" t="s">
        <v>2382</v>
      </c>
      <c r="O950">
        <v>0</v>
      </c>
      <c r="R950" t="s">
        <v>2383</v>
      </c>
      <c r="S950" t="s">
        <v>2384</v>
      </c>
      <c r="T950" t="s">
        <v>2591</v>
      </c>
      <c r="U950" t="s">
        <v>2591</v>
      </c>
      <c r="V950" t="s">
        <v>2596</v>
      </c>
    </row>
    <row r="951" spans="1:22" x14ac:dyDescent="0.4">
      <c r="A951" s="1">
        <v>949</v>
      </c>
      <c r="B951" t="s">
        <v>970</v>
      </c>
      <c r="C951" t="s">
        <v>2149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400</v>
      </c>
      <c r="J951">
        <v>0</v>
      </c>
      <c r="K951">
        <v>400</v>
      </c>
      <c r="L951">
        <v>400</v>
      </c>
      <c r="M951">
        <v>0</v>
      </c>
      <c r="N951" t="s">
        <v>2382</v>
      </c>
      <c r="O951">
        <v>0</v>
      </c>
      <c r="R951" t="s">
        <v>2383</v>
      </c>
      <c r="S951" t="s">
        <v>2384</v>
      </c>
      <c r="T951" t="s">
        <v>2591</v>
      </c>
      <c r="U951" t="s">
        <v>2591</v>
      </c>
      <c r="V951" t="s">
        <v>2596</v>
      </c>
    </row>
    <row r="952" spans="1:22" x14ac:dyDescent="0.4">
      <c r="A952" s="1">
        <v>950</v>
      </c>
      <c r="B952" t="s">
        <v>971</v>
      </c>
      <c r="C952" t="s">
        <v>2150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2382</v>
      </c>
      <c r="O952">
        <v>0</v>
      </c>
      <c r="Q952">
        <v>0</v>
      </c>
      <c r="R952" t="s">
        <v>2383</v>
      </c>
      <c r="S952" t="s">
        <v>2384</v>
      </c>
      <c r="T952" t="s">
        <v>2591</v>
      </c>
      <c r="U952" t="s">
        <v>2593</v>
      </c>
      <c r="V952" t="s">
        <v>2596</v>
      </c>
    </row>
    <row r="953" spans="1:22" x14ac:dyDescent="0.4">
      <c r="A953" s="1">
        <v>951</v>
      </c>
      <c r="B953" t="s">
        <v>972</v>
      </c>
      <c r="C953" t="s">
        <v>2151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2382</v>
      </c>
      <c r="O953">
        <v>0</v>
      </c>
      <c r="R953" t="s">
        <v>2383</v>
      </c>
      <c r="S953" t="s">
        <v>2384</v>
      </c>
      <c r="T953" t="s">
        <v>2591</v>
      </c>
      <c r="U953" t="s">
        <v>2591</v>
      </c>
      <c r="V953" t="s">
        <v>2596</v>
      </c>
    </row>
    <row r="954" spans="1:22" x14ac:dyDescent="0.4">
      <c r="A954" s="1">
        <v>952</v>
      </c>
      <c r="B954" t="s">
        <v>973</v>
      </c>
      <c r="C954" t="s">
        <v>2152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2382</v>
      </c>
      <c r="O954">
        <v>0</v>
      </c>
      <c r="R954" t="s">
        <v>2383</v>
      </c>
      <c r="S954" t="s">
        <v>2384</v>
      </c>
      <c r="T954" t="s">
        <v>2591</v>
      </c>
      <c r="U954" t="s">
        <v>2591</v>
      </c>
      <c r="V954" t="s">
        <v>2596</v>
      </c>
    </row>
    <row r="955" spans="1:22" x14ac:dyDescent="0.4">
      <c r="A955" s="1">
        <v>953</v>
      </c>
      <c r="B955" t="s">
        <v>974</v>
      </c>
      <c r="C955" t="s">
        <v>2153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2382</v>
      </c>
      <c r="O955">
        <v>0</v>
      </c>
      <c r="R955" t="s">
        <v>2383</v>
      </c>
      <c r="S955" t="s">
        <v>2384</v>
      </c>
      <c r="T955" t="s">
        <v>2591</v>
      </c>
      <c r="U955" t="s">
        <v>2591</v>
      </c>
      <c r="V955" t="s">
        <v>2596</v>
      </c>
    </row>
    <row r="956" spans="1:22" x14ac:dyDescent="0.4">
      <c r="A956" s="1">
        <v>954</v>
      </c>
      <c r="B956" t="s">
        <v>975</v>
      </c>
      <c r="C956" t="s">
        <v>2154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2382</v>
      </c>
      <c r="O956">
        <v>0</v>
      </c>
      <c r="R956" t="s">
        <v>2383</v>
      </c>
      <c r="S956" t="s">
        <v>2384</v>
      </c>
      <c r="T956" t="s">
        <v>2591</v>
      </c>
      <c r="U956" t="s">
        <v>2591</v>
      </c>
      <c r="V956" t="s">
        <v>2596</v>
      </c>
    </row>
    <row r="957" spans="1:22" x14ac:dyDescent="0.4">
      <c r="A957" s="1">
        <v>955</v>
      </c>
      <c r="B957" t="s">
        <v>976</v>
      </c>
      <c r="C957" t="s">
        <v>2155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2382</v>
      </c>
      <c r="O957">
        <v>0</v>
      </c>
      <c r="R957" t="s">
        <v>2383</v>
      </c>
      <c r="S957" t="s">
        <v>2384</v>
      </c>
      <c r="T957" t="s">
        <v>2591</v>
      </c>
      <c r="U957" t="s">
        <v>2591</v>
      </c>
      <c r="V957" t="s">
        <v>2596</v>
      </c>
    </row>
    <row r="958" spans="1:22" x14ac:dyDescent="0.4">
      <c r="A958" s="1">
        <v>956</v>
      </c>
      <c r="B958" t="s">
        <v>977</v>
      </c>
      <c r="C958" t="s">
        <v>2156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2382</v>
      </c>
      <c r="O958">
        <v>0</v>
      </c>
      <c r="R958" t="s">
        <v>2383</v>
      </c>
      <c r="S958" t="s">
        <v>2384</v>
      </c>
      <c r="T958" t="s">
        <v>2591</v>
      </c>
      <c r="U958" t="s">
        <v>2591</v>
      </c>
      <c r="V958" t="s">
        <v>2596</v>
      </c>
    </row>
    <row r="959" spans="1:22" x14ac:dyDescent="0.4">
      <c r="A959" s="1">
        <v>957</v>
      </c>
      <c r="B959" t="s">
        <v>978</v>
      </c>
      <c r="C959" t="s">
        <v>2157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2382</v>
      </c>
      <c r="O959">
        <v>0</v>
      </c>
      <c r="R959" t="s">
        <v>2383</v>
      </c>
      <c r="S959" t="s">
        <v>2384</v>
      </c>
      <c r="T959" t="s">
        <v>2591</v>
      </c>
      <c r="U959" t="s">
        <v>2591</v>
      </c>
      <c r="V959" t="s">
        <v>2596</v>
      </c>
    </row>
    <row r="960" spans="1:22" x14ac:dyDescent="0.4">
      <c r="A960" s="1">
        <v>958</v>
      </c>
      <c r="B960" t="s">
        <v>979</v>
      </c>
      <c r="C960" t="s">
        <v>2158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2382</v>
      </c>
      <c r="O960">
        <v>0</v>
      </c>
      <c r="R960" t="s">
        <v>2383</v>
      </c>
      <c r="S960" t="s">
        <v>2384</v>
      </c>
      <c r="T960" t="s">
        <v>2591</v>
      </c>
      <c r="U960" t="s">
        <v>2591</v>
      </c>
      <c r="V960" t="s">
        <v>2596</v>
      </c>
    </row>
    <row r="961" spans="1:22" x14ac:dyDescent="0.4">
      <c r="A961" s="1">
        <v>959</v>
      </c>
      <c r="B961" t="s">
        <v>980</v>
      </c>
      <c r="C961" t="s">
        <v>2159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2382</v>
      </c>
      <c r="O961">
        <v>0</v>
      </c>
      <c r="R961" t="s">
        <v>2383</v>
      </c>
      <c r="S961" t="s">
        <v>2384</v>
      </c>
      <c r="T961" t="s">
        <v>2591</v>
      </c>
      <c r="U961" t="s">
        <v>2591</v>
      </c>
      <c r="V961" t="s">
        <v>2596</v>
      </c>
    </row>
    <row r="962" spans="1:22" x14ac:dyDescent="0.4">
      <c r="A962" s="1">
        <v>960</v>
      </c>
      <c r="B962" t="s">
        <v>981</v>
      </c>
      <c r="C962" t="s">
        <v>2160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2382</v>
      </c>
      <c r="O962">
        <v>0</v>
      </c>
      <c r="R962" t="s">
        <v>2383</v>
      </c>
      <c r="S962" t="s">
        <v>2384</v>
      </c>
      <c r="T962" t="s">
        <v>2591</v>
      </c>
      <c r="U962" t="s">
        <v>2591</v>
      </c>
      <c r="V962" t="s">
        <v>2596</v>
      </c>
    </row>
    <row r="963" spans="1:22" x14ac:dyDescent="0.4">
      <c r="A963" s="1">
        <v>961</v>
      </c>
      <c r="B963" t="s">
        <v>982</v>
      </c>
      <c r="C963" t="s">
        <v>2161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2382</v>
      </c>
      <c r="O963">
        <v>0</v>
      </c>
      <c r="R963" t="s">
        <v>2383</v>
      </c>
      <c r="S963" t="s">
        <v>2384</v>
      </c>
      <c r="T963" t="s">
        <v>2591</v>
      </c>
      <c r="U963" t="s">
        <v>2591</v>
      </c>
      <c r="V963" t="s">
        <v>2596</v>
      </c>
    </row>
    <row r="964" spans="1:22" x14ac:dyDescent="0.4">
      <c r="A964" s="1">
        <v>962</v>
      </c>
      <c r="B964" t="s">
        <v>983</v>
      </c>
      <c r="C964" t="s">
        <v>2162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2382</v>
      </c>
      <c r="O964">
        <v>0</v>
      </c>
      <c r="R964" t="s">
        <v>2383</v>
      </c>
      <c r="S964" t="s">
        <v>2384</v>
      </c>
      <c r="T964" t="s">
        <v>2591</v>
      </c>
      <c r="U964" t="s">
        <v>2591</v>
      </c>
      <c r="V964" t="s">
        <v>2596</v>
      </c>
    </row>
    <row r="965" spans="1:22" x14ac:dyDescent="0.4">
      <c r="A965" s="1">
        <v>963</v>
      </c>
      <c r="B965" t="s">
        <v>984</v>
      </c>
      <c r="C965" t="s">
        <v>2163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2382</v>
      </c>
      <c r="O965">
        <v>0</v>
      </c>
      <c r="R965" t="s">
        <v>2383</v>
      </c>
      <c r="S965" t="s">
        <v>2384</v>
      </c>
      <c r="T965" t="s">
        <v>2591</v>
      </c>
      <c r="U965" t="s">
        <v>2591</v>
      </c>
      <c r="V965" t="s">
        <v>2596</v>
      </c>
    </row>
    <row r="966" spans="1:22" x14ac:dyDescent="0.4">
      <c r="A966" s="1">
        <v>964</v>
      </c>
      <c r="B966" t="s">
        <v>985</v>
      </c>
      <c r="C966" t="s">
        <v>2164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2382</v>
      </c>
      <c r="O966">
        <v>0</v>
      </c>
      <c r="R966" t="s">
        <v>2383</v>
      </c>
      <c r="S966" t="s">
        <v>2384</v>
      </c>
      <c r="T966" t="s">
        <v>2591</v>
      </c>
      <c r="U966" t="s">
        <v>2591</v>
      </c>
      <c r="V966" t="s">
        <v>2596</v>
      </c>
    </row>
    <row r="967" spans="1:22" x14ac:dyDescent="0.4">
      <c r="A967" s="1">
        <v>965</v>
      </c>
      <c r="B967" t="s">
        <v>986</v>
      </c>
      <c r="C967" t="s">
        <v>2165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2382</v>
      </c>
      <c r="O967">
        <v>0</v>
      </c>
      <c r="R967" t="s">
        <v>2383</v>
      </c>
      <c r="S967" t="s">
        <v>2384</v>
      </c>
      <c r="T967" t="s">
        <v>2591</v>
      </c>
      <c r="U967" t="s">
        <v>2591</v>
      </c>
      <c r="V967" t="s">
        <v>2596</v>
      </c>
    </row>
    <row r="968" spans="1:22" x14ac:dyDescent="0.4">
      <c r="A968" s="1">
        <v>966</v>
      </c>
      <c r="B968" t="s">
        <v>987</v>
      </c>
      <c r="C968" t="s">
        <v>2166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19</v>
      </c>
      <c r="J968">
        <v>0</v>
      </c>
      <c r="K968">
        <v>19</v>
      </c>
      <c r="L968">
        <v>19</v>
      </c>
      <c r="M968">
        <v>0</v>
      </c>
      <c r="N968" t="s">
        <v>2382</v>
      </c>
      <c r="O968">
        <v>0</v>
      </c>
      <c r="R968" t="s">
        <v>2383</v>
      </c>
      <c r="S968" t="s">
        <v>2384</v>
      </c>
      <c r="T968" t="s">
        <v>2591</v>
      </c>
      <c r="U968" t="s">
        <v>2591</v>
      </c>
      <c r="V968" t="s">
        <v>2596</v>
      </c>
    </row>
    <row r="969" spans="1:22" x14ac:dyDescent="0.4">
      <c r="A969" s="1">
        <v>967</v>
      </c>
      <c r="B969" t="s">
        <v>988</v>
      </c>
      <c r="C969" t="s">
        <v>2167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2382</v>
      </c>
      <c r="O969">
        <v>0</v>
      </c>
      <c r="R969" t="s">
        <v>2383</v>
      </c>
      <c r="S969" t="s">
        <v>2384</v>
      </c>
      <c r="T969" t="s">
        <v>2591</v>
      </c>
      <c r="U969" t="s">
        <v>2591</v>
      </c>
      <c r="V969" t="s">
        <v>2596</v>
      </c>
    </row>
    <row r="970" spans="1:22" x14ac:dyDescent="0.4">
      <c r="A970" s="1">
        <v>968</v>
      </c>
      <c r="B970" t="s">
        <v>989</v>
      </c>
      <c r="C970" t="s">
        <v>2168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2382</v>
      </c>
      <c r="O970">
        <v>0</v>
      </c>
      <c r="R970" t="s">
        <v>2383</v>
      </c>
      <c r="S970" t="s">
        <v>2384</v>
      </c>
      <c r="T970" t="s">
        <v>2591</v>
      </c>
      <c r="U970" t="s">
        <v>2591</v>
      </c>
      <c r="V970" t="s">
        <v>2596</v>
      </c>
    </row>
    <row r="971" spans="1:22" x14ac:dyDescent="0.4">
      <c r="A971" s="1">
        <v>969</v>
      </c>
      <c r="B971" t="s">
        <v>990</v>
      </c>
      <c r="C971" t="s">
        <v>2169</v>
      </c>
      <c r="D971">
        <v>576.33299999999997</v>
      </c>
      <c r="E971">
        <v>28.589706719791291</v>
      </c>
      <c r="F971">
        <v>288</v>
      </c>
      <c r="G971">
        <v>49.971110451770073</v>
      </c>
      <c r="H971">
        <v>1007.355559197224</v>
      </c>
      <c r="I971">
        <v>1251</v>
      </c>
      <c r="J971">
        <v>0</v>
      </c>
      <c r="K971">
        <v>1251</v>
      </c>
      <c r="L971">
        <v>1251</v>
      </c>
      <c r="M971">
        <v>288</v>
      </c>
      <c r="N971">
        <v>43.75700710262943</v>
      </c>
      <c r="O971">
        <v>41.142857142857153</v>
      </c>
      <c r="P971">
        <v>30.40625</v>
      </c>
      <c r="Q971">
        <v>65.118603307462877</v>
      </c>
      <c r="R971">
        <v>30.40625</v>
      </c>
      <c r="S971" t="s">
        <v>2400</v>
      </c>
      <c r="T971" t="s">
        <v>2593</v>
      </c>
      <c r="U971" t="s">
        <v>2594</v>
      </c>
      <c r="V971" t="s">
        <v>2597</v>
      </c>
    </row>
    <row r="972" spans="1:22" x14ac:dyDescent="0.4">
      <c r="A972" s="1">
        <v>970</v>
      </c>
      <c r="B972" t="s">
        <v>991</v>
      </c>
      <c r="C972" t="s">
        <v>1743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2382</v>
      </c>
      <c r="O972">
        <v>0</v>
      </c>
      <c r="R972" t="s">
        <v>2383</v>
      </c>
      <c r="S972" t="s">
        <v>2384</v>
      </c>
      <c r="T972" t="s">
        <v>2591</v>
      </c>
      <c r="U972" t="s">
        <v>2591</v>
      </c>
      <c r="V972" t="s">
        <v>2596</v>
      </c>
    </row>
    <row r="973" spans="1:22" x14ac:dyDescent="0.4">
      <c r="A973" s="1">
        <v>971</v>
      </c>
      <c r="B973" t="s">
        <v>992</v>
      </c>
      <c r="C973" t="s">
        <v>1743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2382</v>
      </c>
      <c r="O973">
        <v>0</v>
      </c>
      <c r="R973" t="s">
        <v>2383</v>
      </c>
      <c r="S973" t="s">
        <v>2384</v>
      </c>
      <c r="T973" t="s">
        <v>2591</v>
      </c>
      <c r="U973" t="s">
        <v>2591</v>
      </c>
      <c r="V973" t="s">
        <v>2596</v>
      </c>
    </row>
    <row r="974" spans="1:22" x14ac:dyDescent="0.4">
      <c r="A974" s="1">
        <v>972</v>
      </c>
      <c r="B974" t="s">
        <v>993</v>
      </c>
      <c r="C974" t="s">
        <v>1743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2382</v>
      </c>
      <c r="O974">
        <v>0</v>
      </c>
      <c r="R974" t="s">
        <v>2383</v>
      </c>
      <c r="S974" t="s">
        <v>2384</v>
      </c>
      <c r="T974" t="s">
        <v>2591</v>
      </c>
      <c r="U974" t="s">
        <v>2591</v>
      </c>
      <c r="V974" t="s">
        <v>2596</v>
      </c>
    </row>
    <row r="975" spans="1:22" x14ac:dyDescent="0.4">
      <c r="A975" s="1">
        <v>973</v>
      </c>
      <c r="B975" t="s">
        <v>994</v>
      </c>
      <c r="C975" t="s">
        <v>1743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2382</v>
      </c>
      <c r="O975">
        <v>0</v>
      </c>
      <c r="R975" t="s">
        <v>2383</v>
      </c>
      <c r="S975" t="s">
        <v>2384</v>
      </c>
      <c r="T975" t="s">
        <v>2591</v>
      </c>
      <c r="U975" t="s">
        <v>2591</v>
      </c>
      <c r="V975" t="s">
        <v>2596</v>
      </c>
    </row>
    <row r="976" spans="1:22" x14ac:dyDescent="0.4">
      <c r="A976" s="1">
        <v>974</v>
      </c>
      <c r="B976" t="s">
        <v>995</v>
      </c>
      <c r="C976" t="s">
        <v>2170</v>
      </c>
      <c r="D976">
        <v>0</v>
      </c>
      <c r="E976">
        <v>1181.5178767326249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6</v>
      </c>
      <c r="L976">
        <v>0</v>
      </c>
      <c r="M976">
        <v>-2</v>
      </c>
      <c r="N976">
        <v>0</v>
      </c>
      <c r="O976">
        <v>-0.2857142857142857</v>
      </c>
      <c r="R976" t="s">
        <v>2383</v>
      </c>
      <c r="S976" t="s">
        <v>2384</v>
      </c>
      <c r="T976" t="s">
        <v>2591</v>
      </c>
      <c r="U976" t="s">
        <v>2591</v>
      </c>
      <c r="V976" t="s">
        <v>2596</v>
      </c>
    </row>
    <row r="977" spans="1:22" x14ac:dyDescent="0.4">
      <c r="A977" s="1">
        <v>975</v>
      </c>
      <c r="B977" t="s">
        <v>996</v>
      </c>
      <c r="C977" t="s">
        <v>2171</v>
      </c>
      <c r="D977">
        <v>0</v>
      </c>
      <c r="E977">
        <v>5867.1786069103846</v>
      </c>
      <c r="F977">
        <v>0</v>
      </c>
      <c r="G977">
        <v>0</v>
      </c>
      <c r="H977">
        <v>0</v>
      </c>
      <c r="I977">
        <v>11</v>
      </c>
      <c r="J977">
        <v>0</v>
      </c>
      <c r="K977">
        <v>32</v>
      </c>
      <c r="L977">
        <v>11</v>
      </c>
      <c r="M977">
        <v>-13</v>
      </c>
      <c r="N977">
        <v>1.8748363970110199E-3</v>
      </c>
      <c r="O977">
        <v>-1.857142857142857</v>
      </c>
      <c r="R977" t="s">
        <v>2383</v>
      </c>
      <c r="S977" t="s">
        <v>2384</v>
      </c>
      <c r="T977" t="s">
        <v>2591</v>
      </c>
      <c r="U977" t="s">
        <v>2591</v>
      </c>
      <c r="V977" t="s">
        <v>2596</v>
      </c>
    </row>
    <row r="978" spans="1:22" x14ac:dyDescent="0.4">
      <c r="A978" s="1">
        <v>976</v>
      </c>
      <c r="B978" t="s">
        <v>997</v>
      </c>
      <c r="C978" t="s">
        <v>2172</v>
      </c>
      <c r="D978">
        <v>0</v>
      </c>
      <c r="E978">
        <v>1445.0174861039529</v>
      </c>
      <c r="F978">
        <v>222</v>
      </c>
      <c r="G978">
        <v>0</v>
      </c>
      <c r="H978">
        <v>15.363135888310589</v>
      </c>
      <c r="I978">
        <v>1458</v>
      </c>
      <c r="J978">
        <v>0</v>
      </c>
      <c r="K978">
        <v>1467</v>
      </c>
      <c r="L978">
        <v>1458</v>
      </c>
      <c r="M978">
        <v>218</v>
      </c>
      <c r="N978">
        <v>1.00898432996202</v>
      </c>
      <c r="O978">
        <v>31.142857142857139</v>
      </c>
      <c r="P978">
        <v>46.816513761467888</v>
      </c>
      <c r="R978">
        <v>47.105504587155963</v>
      </c>
      <c r="S978" t="s">
        <v>2521</v>
      </c>
      <c r="T978" t="s">
        <v>2595</v>
      </c>
      <c r="U978" t="s">
        <v>2591</v>
      </c>
      <c r="V978" t="s">
        <v>2594</v>
      </c>
    </row>
    <row r="979" spans="1:22" x14ac:dyDescent="0.4">
      <c r="A979" s="1">
        <v>977</v>
      </c>
      <c r="B979" t="s">
        <v>998</v>
      </c>
      <c r="C979" t="s">
        <v>2173</v>
      </c>
      <c r="D979">
        <v>0</v>
      </c>
      <c r="E979">
        <v>719.70108960536982</v>
      </c>
      <c r="F979">
        <v>0</v>
      </c>
      <c r="G979">
        <v>0</v>
      </c>
      <c r="H979">
        <v>0</v>
      </c>
      <c r="I979">
        <v>1846</v>
      </c>
      <c r="J979">
        <v>0</v>
      </c>
      <c r="K979">
        <v>1846</v>
      </c>
      <c r="L979">
        <v>1846</v>
      </c>
      <c r="M979">
        <v>0</v>
      </c>
      <c r="N979">
        <v>2.5649537379639211</v>
      </c>
      <c r="O979">
        <v>0</v>
      </c>
      <c r="R979" t="s">
        <v>2383</v>
      </c>
      <c r="S979" t="s">
        <v>2384</v>
      </c>
      <c r="T979" t="s">
        <v>2591</v>
      </c>
      <c r="U979" t="s">
        <v>2591</v>
      </c>
      <c r="V979" t="s">
        <v>2596</v>
      </c>
    </row>
    <row r="980" spans="1:22" x14ac:dyDescent="0.4">
      <c r="A980" s="1">
        <v>978</v>
      </c>
      <c r="B980" t="s">
        <v>999</v>
      </c>
      <c r="C980" t="s">
        <v>2174</v>
      </c>
      <c r="D980">
        <v>0</v>
      </c>
      <c r="E980">
        <v>4718.4760688501956</v>
      </c>
      <c r="F980">
        <v>29</v>
      </c>
      <c r="G980">
        <v>0</v>
      </c>
      <c r="H980">
        <v>0.61460521526109491</v>
      </c>
      <c r="I980">
        <v>8524</v>
      </c>
      <c r="J980">
        <v>0</v>
      </c>
      <c r="K980">
        <v>8526</v>
      </c>
      <c r="L980">
        <v>8524</v>
      </c>
      <c r="M980">
        <v>29</v>
      </c>
      <c r="N980">
        <v>1.8065154672019219</v>
      </c>
      <c r="O980">
        <v>4.1428571428571432</v>
      </c>
      <c r="P980">
        <v>2057.5172413793098</v>
      </c>
      <c r="R980">
        <v>2058</v>
      </c>
      <c r="S980" t="s">
        <v>2549</v>
      </c>
      <c r="T980" t="s">
        <v>2592</v>
      </c>
      <c r="U980" t="s">
        <v>2591</v>
      </c>
      <c r="V980" t="s">
        <v>2594</v>
      </c>
    </row>
    <row r="981" spans="1:22" x14ac:dyDescent="0.4">
      <c r="A981" s="1">
        <v>979</v>
      </c>
      <c r="B981" t="s">
        <v>1000</v>
      </c>
      <c r="C981" t="s">
        <v>2175</v>
      </c>
      <c r="D981">
        <v>0</v>
      </c>
      <c r="E981">
        <v>939.51393828783989</v>
      </c>
      <c r="F981">
        <v>63</v>
      </c>
      <c r="G981">
        <v>0</v>
      </c>
      <c r="H981">
        <v>6.705595035110445</v>
      </c>
      <c r="I981">
        <v>2242</v>
      </c>
      <c r="J981">
        <v>0</v>
      </c>
      <c r="K981">
        <v>2243</v>
      </c>
      <c r="L981">
        <v>2242</v>
      </c>
      <c r="M981">
        <v>63</v>
      </c>
      <c r="N981">
        <v>2.3863403283678761</v>
      </c>
      <c r="O981">
        <v>9</v>
      </c>
      <c r="P981">
        <v>249.11111111111109</v>
      </c>
      <c r="R981">
        <v>249.2222222222222</v>
      </c>
      <c r="S981" t="s">
        <v>2550</v>
      </c>
      <c r="T981" t="s">
        <v>2592</v>
      </c>
      <c r="U981" t="s">
        <v>2591</v>
      </c>
      <c r="V981" t="s">
        <v>2594</v>
      </c>
    </row>
    <row r="982" spans="1:22" x14ac:dyDescent="0.4">
      <c r="A982" s="1">
        <v>980</v>
      </c>
      <c r="B982" t="s">
        <v>1001</v>
      </c>
      <c r="C982" t="s">
        <v>2176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6</v>
      </c>
      <c r="J982">
        <v>0</v>
      </c>
      <c r="K982">
        <v>6</v>
      </c>
      <c r="L982">
        <v>6</v>
      </c>
      <c r="M982">
        <v>0</v>
      </c>
      <c r="N982" t="s">
        <v>2382</v>
      </c>
      <c r="O982">
        <v>0</v>
      </c>
      <c r="R982" t="s">
        <v>2383</v>
      </c>
      <c r="S982" t="s">
        <v>2384</v>
      </c>
      <c r="T982" t="s">
        <v>2591</v>
      </c>
      <c r="U982" t="s">
        <v>2591</v>
      </c>
      <c r="V982" t="s">
        <v>2596</v>
      </c>
    </row>
    <row r="983" spans="1:22" x14ac:dyDescent="0.4">
      <c r="A983" s="1">
        <v>981</v>
      </c>
      <c r="B983" t="s">
        <v>1002</v>
      </c>
      <c r="C983" t="s">
        <v>1743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2382</v>
      </c>
      <c r="O983">
        <v>0</v>
      </c>
      <c r="R983" t="s">
        <v>2383</v>
      </c>
      <c r="S983" t="s">
        <v>2384</v>
      </c>
      <c r="T983" t="s">
        <v>2591</v>
      </c>
      <c r="U983" t="s">
        <v>2591</v>
      </c>
      <c r="V983" t="s">
        <v>2596</v>
      </c>
    </row>
    <row r="984" spans="1:22" x14ac:dyDescent="0.4">
      <c r="A984" s="1">
        <v>982</v>
      </c>
      <c r="B984" t="s">
        <v>1003</v>
      </c>
      <c r="C984" t="s">
        <v>1743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2382</v>
      </c>
      <c r="O984">
        <v>0</v>
      </c>
      <c r="R984" t="s">
        <v>2383</v>
      </c>
      <c r="S984" t="s">
        <v>2384</v>
      </c>
      <c r="T984" t="s">
        <v>2591</v>
      </c>
      <c r="U984" t="s">
        <v>2591</v>
      </c>
      <c r="V984" t="s">
        <v>2596</v>
      </c>
    </row>
    <row r="985" spans="1:22" x14ac:dyDescent="0.4">
      <c r="A985" s="1">
        <v>983</v>
      </c>
      <c r="B985" t="s">
        <v>1004</v>
      </c>
      <c r="C985" t="s">
        <v>2177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2382</v>
      </c>
      <c r="O985">
        <v>0</v>
      </c>
      <c r="R985" t="s">
        <v>2383</v>
      </c>
      <c r="S985" t="s">
        <v>2384</v>
      </c>
      <c r="T985" t="s">
        <v>2591</v>
      </c>
      <c r="U985" t="s">
        <v>2591</v>
      </c>
      <c r="V985" t="s">
        <v>2596</v>
      </c>
    </row>
    <row r="986" spans="1:22" x14ac:dyDescent="0.4">
      <c r="A986" s="1">
        <v>984</v>
      </c>
      <c r="B986" t="s">
        <v>1005</v>
      </c>
      <c r="C986" t="s">
        <v>2178</v>
      </c>
      <c r="D986">
        <v>0</v>
      </c>
      <c r="E986">
        <v>496.90204720828211</v>
      </c>
      <c r="F986">
        <v>63</v>
      </c>
      <c r="G986">
        <v>0</v>
      </c>
      <c r="H986">
        <v>12.67855513052311</v>
      </c>
      <c r="I986">
        <v>1778</v>
      </c>
      <c r="J986">
        <v>0</v>
      </c>
      <c r="K986">
        <v>1778</v>
      </c>
      <c r="L986">
        <v>1778</v>
      </c>
      <c r="M986">
        <v>63</v>
      </c>
      <c r="N986">
        <v>3.578170003503188</v>
      </c>
      <c r="O986">
        <v>9</v>
      </c>
      <c r="P986">
        <v>197.55555555555549</v>
      </c>
      <c r="R986">
        <v>197.55555555555549</v>
      </c>
      <c r="S986" t="s">
        <v>2551</v>
      </c>
      <c r="T986" t="s">
        <v>2592</v>
      </c>
      <c r="U986" t="s">
        <v>2591</v>
      </c>
      <c r="V986" t="s">
        <v>2594</v>
      </c>
    </row>
    <row r="987" spans="1:22" x14ac:dyDescent="0.4">
      <c r="A987" s="1">
        <v>985</v>
      </c>
      <c r="B987" t="s">
        <v>1006</v>
      </c>
      <c r="C987" t="s">
        <v>2179</v>
      </c>
      <c r="D987">
        <v>0</v>
      </c>
      <c r="E987">
        <v>3132.7730638793232</v>
      </c>
      <c r="F987">
        <v>306</v>
      </c>
      <c r="G987">
        <v>0</v>
      </c>
      <c r="H987">
        <v>9.7677040041029706</v>
      </c>
      <c r="I987">
        <v>6799</v>
      </c>
      <c r="J987">
        <v>0</v>
      </c>
      <c r="K987">
        <v>6799</v>
      </c>
      <c r="L987">
        <v>6799</v>
      </c>
      <c r="M987">
        <v>306</v>
      </c>
      <c r="N987">
        <v>2.1702816837874539</v>
      </c>
      <c r="O987">
        <v>43.714285714285722</v>
      </c>
      <c r="P987">
        <v>155.53267973856211</v>
      </c>
      <c r="R987">
        <v>155.53267973856211</v>
      </c>
      <c r="S987" t="s">
        <v>2552</v>
      </c>
      <c r="T987" t="s">
        <v>2592</v>
      </c>
      <c r="U987" t="s">
        <v>2591</v>
      </c>
      <c r="V987" t="s">
        <v>2594</v>
      </c>
    </row>
    <row r="988" spans="1:22" x14ac:dyDescent="0.4">
      <c r="A988" s="1">
        <v>986</v>
      </c>
      <c r="B988" t="s">
        <v>1007</v>
      </c>
      <c r="C988" t="s">
        <v>2180</v>
      </c>
      <c r="D988">
        <v>0</v>
      </c>
      <c r="E988">
        <v>1308.3234968714401</v>
      </c>
      <c r="F988">
        <v>141</v>
      </c>
      <c r="G988">
        <v>0</v>
      </c>
      <c r="H988">
        <v>10.777151089709051</v>
      </c>
      <c r="I988">
        <v>3348</v>
      </c>
      <c r="J988">
        <v>0</v>
      </c>
      <c r="K988">
        <v>3348</v>
      </c>
      <c r="L988">
        <v>3348</v>
      </c>
      <c r="M988">
        <v>141</v>
      </c>
      <c r="N988">
        <v>2.5590001310883621</v>
      </c>
      <c r="O988">
        <v>20.142857142857139</v>
      </c>
      <c r="P988">
        <v>166.21276595744681</v>
      </c>
      <c r="R988">
        <v>166.21276595744681</v>
      </c>
      <c r="S988" t="s">
        <v>2553</v>
      </c>
      <c r="T988" t="s">
        <v>2592</v>
      </c>
      <c r="U988" t="s">
        <v>2591</v>
      </c>
      <c r="V988" t="s">
        <v>2594</v>
      </c>
    </row>
    <row r="989" spans="1:22" x14ac:dyDescent="0.4">
      <c r="A989" s="1">
        <v>987</v>
      </c>
      <c r="B989" t="s">
        <v>1008</v>
      </c>
      <c r="C989" t="s">
        <v>2181</v>
      </c>
      <c r="D989">
        <v>0</v>
      </c>
      <c r="E989">
        <v>581.88469052239418</v>
      </c>
      <c r="F989">
        <v>61</v>
      </c>
      <c r="G989">
        <v>0</v>
      </c>
      <c r="H989">
        <v>10.483176648836819</v>
      </c>
      <c r="I989">
        <v>2081</v>
      </c>
      <c r="J989">
        <v>0</v>
      </c>
      <c r="K989">
        <v>2081</v>
      </c>
      <c r="L989">
        <v>2081</v>
      </c>
      <c r="M989">
        <v>61</v>
      </c>
      <c r="N989">
        <v>3.576309935447445</v>
      </c>
      <c r="O989">
        <v>8.7142857142857135</v>
      </c>
      <c r="P989">
        <v>238.80327868852461</v>
      </c>
      <c r="R989">
        <v>238.80327868852461</v>
      </c>
      <c r="S989" t="s">
        <v>2554</v>
      </c>
      <c r="T989" t="s">
        <v>2592</v>
      </c>
      <c r="U989" t="s">
        <v>2591</v>
      </c>
      <c r="V989" t="s">
        <v>2594</v>
      </c>
    </row>
    <row r="990" spans="1:22" x14ac:dyDescent="0.4">
      <c r="A990" s="1">
        <v>988</v>
      </c>
      <c r="B990" t="s">
        <v>1009</v>
      </c>
      <c r="C990" t="s">
        <v>2182</v>
      </c>
      <c r="D990">
        <v>0</v>
      </c>
      <c r="E990">
        <v>5000</v>
      </c>
      <c r="F990">
        <v>1</v>
      </c>
      <c r="G990">
        <v>0</v>
      </c>
      <c r="H990">
        <v>0.02</v>
      </c>
      <c r="I990">
        <v>18627</v>
      </c>
      <c r="J990">
        <v>0</v>
      </c>
      <c r="K990">
        <v>18627</v>
      </c>
      <c r="L990">
        <v>18627</v>
      </c>
      <c r="M990">
        <v>1</v>
      </c>
      <c r="N990">
        <v>3.7254</v>
      </c>
      <c r="O990">
        <v>0.14285714285714279</v>
      </c>
      <c r="P990">
        <v>130389</v>
      </c>
      <c r="R990">
        <v>130389</v>
      </c>
      <c r="S990" t="s">
        <v>2555</v>
      </c>
      <c r="T990" t="s">
        <v>2592</v>
      </c>
      <c r="U990" t="s">
        <v>2591</v>
      </c>
      <c r="V990" t="s">
        <v>2594</v>
      </c>
    </row>
    <row r="991" spans="1:22" x14ac:dyDescent="0.4">
      <c r="A991" s="1">
        <v>989</v>
      </c>
      <c r="B991" t="s">
        <v>1010</v>
      </c>
      <c r="C991" t="s">
        <v>2183</v>
      </c>
      <c r="D991">
        <v>0</v>
      </c>
      <c r="E991">
        <v>5000</v>
      </c>
      <c r="F991">
        <v>1</v>
      </c>
      <c r="G991">
        <v>0</v>
      </c>
      <c r="H991">
        <v>0.02</v>
      </c>
      <c r="I991">
        <v>19348</v>
      </c>
      <c r="J991">
        <v>0</v>
      </c>
      <c r="K991">
        <v>19348</v>
      </c>
      <c r="L991">
        <v>19348</v>
      </c>
      <c r="M991">
        <v>1</v>
      </c>
      <c r="N991">
        <v>3.8696000000000002</v>
      </c>
      <c r="O991">
        <v>0.14285714285714279</v>
      </c>
      <c r="P991">
        <v>135436</v>
      </c>
      <c r="R991">
        <v>135436</v>
      </c>
      <c r="S991" t="s">
        <v>2555</v>
      </c>
      <c r="T991" t="s">
        <v>2592</v>
      </c>
      <c r="U991" t="s">
        <v>2591</v>
      </c>
      <c r="V991" t="s">
        <v>2594</v>
      </c>
    </row>
    <row r="992" spans="1:22" x14ac:dyDescent="0.4">
      <c r="A992" s="1">
        <v>990</v>
      </c>
      <c r="B992" t="s">
        <v>1011</v>
      </c>
      <c r="C992" t="s">
        <v>2184</v>
      </c>
      <c r="D992">
        <v>0</v>
      </c>
      <c r="E992">
        <v>965.36734605641823</v>
      </c>
      <c r="F992">
        <v>39</v>
      </c>
      <c r="G992">
        <v>0</v>
      </c>
      <c r="H992">
        <v>4.0399129056226393</v>
      </c>
      <c r="I992">
        <v>5509</v>
      </c>
      <c r="J992">
        <v>101</v>
      </c>
      <c r="K992">
        <v>7957</v>
      </c>
      <c r="L992">
        <v>5610</v>
      </c>
      <c r="M992">
        <v>39</v>
      </c>
      <c r="N992">
        <v>5.8112593334725648</v>
      </c>
      <c r="O992">
        <v>5.5714285714285712</v>
      </c>
      <c r="P992">
        <v>1006.923076923077</v>
      </c>
      <c r="R992">
        <v>1428.1794871794871</v>
      </c>
      <c r="S992" t="s">
        <v>2556</v>
      </c>
      <c r="T992" t="s">
        <v>2592</v>
      </c>
      <c r="U992" t="s">
        <v>2591</v>
      </c>
      <c r="V992" t="s">
        <v>2594</v>
      </c>
    </row>
    <row r="993" spans="1:22" x14ac:dyDescent="0.4">
      <c r="A993" s="1">
        <v>991</v>
      </c>
      <c r="B993" t="s">
        <v>1012</v>
      </c>
      <c r="C993" t="s">
        <v>2185</v>
      </c>
      <c r="D993">
        <v>0.33300000000000002</v>
      </c>
      <c r="E993">
        <v>0</v>
      </c>
      <c r="F993">
        <v>0</v>
      </c>
      <c r="G993">
        <v>0</v>
      </c>
      <c r="H993">
        <v>0</v>
      </c>
      <c r="I993">
        <v>499</v>
      </c>
      <c r="J993">
        <v>0</v>
      </c>
      <c r="K993">
        <v>499</v>
      </c>
      <c r="L993">
        <v>499</v>
      </c>
      <c r="M993">
        <v>0</v>
      </c>
      <c r="N993" t="s">
        <v>2382</v>
      </c>
      <c r="O993">
        <v>0</v>
      </c>
      <c r="Q993">
        <v>44954.954954954963</v>
      </c>
      <c r="R993" t="s">
        <v>2383</v>
      </c>
      <c r="S993" t="s">
        <v>2384</v>
      </c>
      <c r="T993" t="s">
        <v>2591</v>
      </c>
      <c r="U993" t="s">
        <v>2592</v>
      </c>
      <c r="V993" t="s">
        <v>2596</v>
      </c>
    </row>
    <row r="994" spans="1:22" x14ac:dyDescent="0.4">
      <c r="A994" s="1">
        <v>992</v>
      </c>
      <c r="B994" t="s">
        <v>1013</v>
      </c>
      <c r="C994" t="s">
        <v>2186</v>
      </c>
      <c r="D994">
        <v>0</v>
      </c>
      <c r="E994">
        <v>57301.734889108142</v>
      </c>
      <c r="F994">
        <v>54</v>
      </c>
      <c r="G994">
        <v>0</v>
      </c>
      <c r="H994">
        <v>9.4237984424908341E-2</v>
      </c>
      <c r="I994">
        <v>110317</v>
      </c>
      <c r="J994">
        <v>101088</v>
      </c>
      <c r="K994">
        <v>212368</v>
      </c>
      <c r="L994">
        <v>211405</v>
      </c>
      <c r="M994">
        <v>54</v>
      </c>
      <c r="N994">
        <v>3.689329832842176</v>
      </c>
      <c r="O994">
        <v>7.7142857142857144</v>
      </c>
      <c r="P994">
        <v>27404.35185185185</v>
      </c>
      <c r="R994">
        <v>27529.18518518519</v>
      </c>
      <c r="S994" t="s">
        <v>2557</v>
      </c>
      <c r="T994" t="s">
        <v>2592</v>
      </c>
      <c r="U994" t="s">
        <v>2591</v>
      </c>
      <c r="V994" t="s">
        <v>2594</v>
      </c>
    </row>
    <row r="995" spans="1:22" x14ac:dyDescent="0.4">
      <c r="A995" s="1">
        <v>993</v>
      </c>
      <c r="B995" t="s">
        <v>1014</v>
      </c>
      <c r="C995" t="s">
        <v>2187</v>
      </c>
      <c r="D995">
        <v>0</v>
      </c>
      <c r="E995">
        <v>4157.7609880033488</v>
      </c>
      <c r="F995">
        <v>649</v>
      </c>
      <c r="G995">
        <v>0</v>
      </c>
      <c r="H995">
        <v>15.60936287277217</v>
      </c>
      <c r="I995">
        <v>15532</v>
      </c>
      <c r="J995">
        <v>0</v>
      </c>
      <c r="K995">
        <v>16507</v>
      </c>
      <c r="L995">
        <v>15532</v>
      </c>
      <c r="M995">
        <v>644</v>
      </c>
      <c r="N995">
        <v>3.7356644705685258</v>
      </c>
      <c r="O995">
        <v>92</v>
      </c>
      <c r="P995">
        <v>168.82608695652169</v>
      </c>
      <c r="R995">
        <v>179.42391304347831</v>
      </c>
      <c r="S995" t="s">
        <v>2491</v>
      </c>
      <c r="T995" t="s">
        <v>2592</v>
      </c>
      <c r="U995" t="s">
        <v>2591</v>
      </c>
      <c r="V995" t="s">
        <v>2594</v>
      </c>
    </row>
    <row r="996" spans="1:22" x14ac:dyDescent="0.4">
      <c r="A996" s="1">
        <v>994</v>
      </c>
      <c r="B996" t="s">
        <v>1015</v>
      </c>
      <c r="C996" t="s">
        <v>2188</v>
      </c>
      <c r="D996">
        <v>0</v>
      </c>
      <c r="E996">
        <v>223.7820661052223</v>
      </c>
      <c r="F996">
        <v>44</v>
      </c>
      <c r="G996">
        <v>0</v>
      </c>
      <c r="H996">
        <v>19.661986666666671</v>
      </c>
      <c r="I996">
        <v>3418</v>
      </c>
      <c r="J996">
        <v>0</v>
      </c>
      <c r="K996">
        <v>3418</v>
      </c>
      <c r="L996">
        <v>3418</v>
      </c>
      <c r="M996">
        <v>44</v>
      </c>
      <c r="N996">
        <v>15.27378873333333</v>
      </c>
      <c r="O996">
        <v>6.2857142857142856</v>
      </c>
      <c r="P996">
        <v>543.77272727272725</v>
      </c>
      <c r="R996">
        <v>543.77272727272725</v>
      </c>
      <c r="S996" t="s">
        <v>2558</v>
      </c>
      <c r="T996" t="s">
        <v>2592</v>
      </c>
      <c r="U996" t="s">
        <v>2591</v>
      </c>
      <c r="V996" t="s">
        <v>2594</v>
      </c>
    </row>
    <row r="997" spans="1:22" x14ac:dyDescent="0.4">
      <c r="A997" s="1">
        <v>995</v>
      </c>
      <c r="B997" t="s">
        <v>1016</v>
      </c>
      <c r="C997" t="s">
        <v>2189</v>
      </c>
      <c r="D997">
        <v>0</v>
      </c>
      <c r="E997">
        <v>1400</v>
      </c>
      <c r="F997">
        <v>20</v>
      </c>
      <c r="G997">
        <v>0</v>
      </c>
      <c r="H997">
        <v>1.428571428571429</v>
      </c>
      <c r="I997">
        <v>70129</v>
      </c>
      <c r="J997">
        <v>39154</v>
      </c>
      <c r="K997">
        <v>109759</v>
      </c>
      <c r="L997">
        <v>109283</v>
      </c>
      <c r="M997">
        <v>20</v>
      </c>
      <c r="N997">
        <v>78.059285714285721</v>
      </c>
      <c r="O997">
        <v>2.8571428571428572</v>
      </c>
      <c r="P997">
        <v>38249.050000000003</v>
      </c>
      <c r="R997">
        <v>38415.65</v>
      </c>
      <c r="S997" t="s">
        <v>2559</v>
      </c>
      <c r="T997" t="s">
        <v>2592</v>
      </c>
      <c r="U997" t="s">
        <v>2591</v>
      </c>
      <c r="V997" t="s">
        <v>2594</v>
      </c>
    </row>
    <row r="998" spans="1:22" x14ac:dyDescent="0.4">
      <c r="A998" s="1">
        <v>996</v>
      </c>
      <c r="B998" t="s">
        <v>1017</v>
      </c>
      <c r="C998" t="s">
        <v>2190</v>
      </c>
      <c r="D998">
        <v>0</v>
      </c>
      <c r="E998">
        <v>70.575418140893348</v>
      </c>
      <c r="F998">
        <v>229</v>
      </c>
      <c r="G998">
        <v>0</v>
      </c>
      <c r="H998">
        <v>324.47558375472249</v>
      </c>
      <c r="I998">
        <v>3881</v>
      </c>
      <c r="J998">
        <v>0</v>
      </c>
      <c r="K998">
        <v>3881</v>
      </c>
      <c r="L998">
        <v>3881</v>
      </c>
      <c r="M998">
        <v>229</v>
      </c>
      <c r="N998">
        <v>54.990818364719559</v>
      </c>
      <c r="O998">
        <v>32.714285714285722</v>
      </c>
      <c r="P998">
        <v>118.63318777292579</v>
      </c>
      <c r="R998">
        <v>118.63318777292579</v>
      </c>
      <c r="S998" t="s">
        <v>2560</v>
      </c>
      <c r="T998" t="s">
        <v>2592</v>
      </c>
      <c r="U998" t="s">
        <v>2591</v>
      </c>
      <c r="V998" t="s">
        <v>2594</v>
      </c>
    </row>
    <row r="999" spans="1:22" x14ac:dyDescent="0.4">
      <c r="A999" s="1">
        <v>997</v>
      </c>
      <c r="B999" t="s">
        <v>1018</v>
      </c>
      <c r="C999" t="s">
        <v>1743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2382</v>
      </c>
      <c r="O999">
        <v>0</v>
      </c>
      <c r="R999" t="s">
        <v>2383</v>
      </c>
      <c r="S999" t="s">
        <v>2384</v>
      </c>
      <c r="T999" t="s">
        <v>2591</v>
      </c>
      <c r="U999" t="s">
        <v>2591</v>
      </c>
      <c r="V999" t="s">
        <v>2596</v>
      </c>
    </row>
    <row r="1000" spans="1:22" x14ac:dyDescent="0.4">
      <c r="A1000" s="1">
        <v>998</v>
      </c>
      <c r="B1000" t="s">
        <v>1019</v>
      </c>
      <c r="C1000" t="s">
        <v>1743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2382</v>
      </c>
      <c r="O1000">
        <v>0</v>
      </c>
      <c r="R1000" t="s">
        <v>2383</v>
      </c>
      <c r="S1000" t="s">
        <v>2384</v>
      </c>
      <c r="T1000" t="s">
        <v>2591</v>
      </c>
      <c r="U1000" t="s">
        <v>2591</v>
      </c>
      <c r="V1000" t="s">
        <v>2596</v>
      </c>
    </row>
    <row r="1001" spans="1:22" x14ac:dyDescent="0.4">
      <c r="A1001" s="1">
        <v>999</v>
      </c>
      <c r="B1001" t="s">
        <v>1020</v>
      </c>
      <c r="C1001" t="s">
        <v>2191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19927</v>
      </c>
      <c r="J1001">
        <v>0</v>
      </c>
      <c r="K1001">
        <v>19927</v>
      </c>
      <c r="L1001">
        <v>19927</v>
      </c>
      <c r="M1001">
        <v>0</v>
      </c>
      <c r="N1001" t="s">
        <v>2382</v>
      </c>
      <c r="O1001">
        <v>0</v>
      </c>
      <c r="R1001" t="s">
        <v>2383</v>
      </c>
      <c r="S1001" t="s">
        <v>2384</v>
      </c>
      <c r="T1001" t="s">
        <v>2591</v>
      </c>
      <c r="U1001" t="s">
        <v>2591</v>
      </c>
      <c r="V1001" t="s">
        <v>2596</v>
      </c>
    </row>
    <row r="1002" spans="1:22" x14ac:dyDescent="0.4">
      <c r="A1002" s="1">
        <v>1000</v>
      </c>
      <c r="B1002" t="s">
        <v>1021</v>
      </c>
      <c r="C1002" t="s">
        <v>2192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2382</v>
      </c>
      <c r="O1002">
        <v>0</v>
      </c>
      <c r="R1002" t="s">
        <v>2383</v>
      </c>
      <c r="S1002" t="s">
        <v>2384</v>
      </c>
      <c r="T1002" t="s">
        <v>2591</v>
      </c>
      <c r="U1002" t="s">
        <v>2591</v>
      </c>
      <c r="V1002" t="s">
        <v>2596</v>
      </c>
    </row>
    <row r="1003" spans="1:22" x14ac:dyDescent="0.4">
      <c r="A1003" s="1">
        <v>1001</v>
      </c>
      <c r="B1003" t="s">
        <v>1022</v>
      </c>
      <c r="C1003" t="s">
        <v>2193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47</v>
      </c>
      <c r="J1003">
        <v>0</v>
      </c>
      <c r="K1003">
        <v>47</v>
      </c>
      <c r="L1003">
        <v>47</v>
      </c>
      <c r="M1003">
        <v>0</v>
      </c>
      <c r="N1003" t="s">
        <v>2382</v>
      </c>
      <c r="O1003">
        <v>0</v>
      </c>
      <c r="R1003" t="s">
        <v>2383</v>
      </c>
      <c r="S1003" t="s">
        <v>2384</v>
      </c>
      <c r="T1003" t="s">
        <v>2591</v>
      </c>
      <c r="U1003" t="s">
        <v>2591</v>
      </c>
      <c r="V1003" t="s">
        <v>2596</v>
      </c>
    </row>
    <row r="1004" spans="1:22" x14ac:dyDescent="0.4">
      <c r="A1004" s="1">
        <v>1002</v>
      </c>
      <c r="B1004" t="s">
        <v>1023</v>
      </c>
      <c r="C1004" t="s">
        <v>2194</v>
      </c>
      <c r="D1004">
        <v>0</v>
      </c>
      <c r="E1004">
        <v>10160.385608927871</v>
      </c>
      <c r="F1004">
        <v>4</v>
      </c>
      <c r="G1004">
        <v>0</v>
      </c>
      <c r="H1004">
        <v>3.9368584559283118E-2</v>
      </c>
      <c r="I1004">
        <v>33311</v>
      </c>
      <c r="J1004">
        <v>5207</v>
      </c>
      <c r="K1004">
        <v>40131</v>
      </c>
      <c r="L1004">
        <v>38518</v>
      </c>
      <c r="M1004">
        <v>4</v>
      </c>
      <c r="N1004">
        <v>3.7909978501361681</v>
      </c>
      <c r="O1004">
        <v>0.5714285714285714</v>
      </c>
      <c r="P1004">
        <v>67406.5</v>
      </c>
      <c r="R1004">
        <v>70229.25</v>
      </c>
      <c r="S1004" t="s">
        <v>2561</v>
      </c>
      <c r="T1004" t="s">
        <v>2592</v>
      </c>
      <c r="U1004" t="s">
        <v>2591</v>
      </c>
      <c r="V1004" t="s">
        <v>2594</v>
      </c>
    </row>
    <row r="1005" spans="1:22" x14ac:dyDescent="0.4">
      <c r="A1005" s="1">
        <v>1003</v>
      </c>
      <c r="B1005" t="s">
        <v>1024</v>
      </c>
      <c r="C1005" t="s">
        <v>2195</v>
      </c>
      <c r="D1005">
        <v>0</v>
      </c>
      <c r="E1005">
        <v>500</v>
      </c>
      <c r="F1005">
        <v>0</v>
      </c>
      <c r="G1005">
        <v>0</v>
      </c>
      <c r="H1005">
        <v>0</v>
      </c>
      <c r="I1005">
        <v>47106</v>
      </c>
      <c r="J1005">
        <v>0</v>
      </c>
      <c r="K1005">
        <v>47106</v>
      </c>
      <c r="L1005">
        <v>47106</v>
      </c>
      <c r="M1005">
        <v>0</v>
      </c>
      <c r="N1005">
        <v>94.212000000000003</v>
      </c>
      <c r="O1005">
        <v>0</v>
      </c>
      <c r="R1005" t="s">
        <v>2383</v>
      </c>
      <c r="S1005" t="s">
        <v>2384</v>
      </c>
      <c r="T1005" t="s">
        <v>2591</v>
      </c>
      <c r="U1005" t="s">
        <v>2591</v>
      </c>
      <c r="V1005" t="s">
        <v>2596</v>
      </c>
    </row>
    <row r="1006" spans="1:22" x14ac:dyDescent="0.4">
      <c r="A1006" s="1">
        <v>1004</v>
      </c>
      <c r="B1006" t="s">
        <v>1025</v>
      </c>
      <c r="C1006" t="s">
        <v>2196</v>
      </c>
      <c r="D1006">
        <v>71.667000000000002</v>
      </c>
      <c r="E1006">
        <v>74.575441567256178</v>
      </c>
      <c r="F1006">
        <v>15</v>
      </c>
      <c r="G1006">
        <v>20.930135208673448</v>
      </c>
      <c r="H1006">
        <v>20.113860119047619</v>
      </c>
      <c r="I1006">
        <v>171</v>
      </c>
      <c r="J1006">
        <v>0</v>
      </c>
      <c r="K1006">
        <v>171</v>
      </c>
      <c r="L1006">
        <v>171</v>
      </c>
      <c r="M1006">
        <v>15</v>
      </c>
      <c r="N1006">
        <v>2.2929800535714282</v>
      </c>
      <c r="O1006">
        <v>2.1428571428571428</v>
      </c>
      <c r="P1006">
        <v>79.8</v>
      </c>
      <c r="Q1006">
        <v>71.58106241366319</v>
      </c>
      <c r="R1006">
        <v>79.8</v>
      </c>
      <c r="S1006" t="s">
        <v>2562</v>
      </c>
      <c r="T1006" t="s">
        <v>2594</v>
      </c>
      <c r="U1006" t="s">
        <v>2594</v>
      </c>
      <c r="V1006" t="s">
        <v>2594</v>
      </c>
    </row>
    <row r="1007" spans="1:22" x14ac:dyDescent="0.4">
      <c r="A1007" s="1">
        <v>1005</v>
      </c>
      <c r="B1007" t="s">
        <v>1026</v>
      </c>
      <c r="C1007" t="s">
        <v>2197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2382</v>
      </c>
      <c r="O1007">
        <v>0</v>
      </c>
      <c r="R1007" t="s">
        <v>2383</v>
      </c>
      <c r="S1007" t="s">
        <v>2384</v>
      </c>
      <c r="T1007" t="s">
        <v>2591</v>
      </c>
      <c r="U1007" t="s">
        <v>2591</v>
      </c>
      <c r="V1007" t="s">
        <v>2596</v>
      </c>
    </row>
    <row r="1008" spans="1:22" x14ac:dyDescent="0.4">
      <c r="A1008" s="1">
        <v>1006</v>
      </c>
      <c r="B1008" t="s">
        <v>1027</v>
      </c>
      <c r="C1008" t="s">
        <v>2198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2382</v>
      </c>
      <c r="O1008">
        <v>0</v>
      </c>
      <c r="R1008" t="s">
        <v>2383</v>
      </c>
      <c r="S1008" t="s">
        <v>2384</v>
      </c>
      <c r="T1008" t="s">
        <v>2591</v>
      </c>
      <c r="U1008" t="s">
        <v>2591</v>
      </c>
      <c r="V1008" t="s">
        <v>2596</v>
      </c>
    </row>
    <row r="1009" spans="1:22" x14ac:dyDescent="0.4">
      <c r="A1009" s="1">
        <v>1007</v>
      </c>
      <c r="B1009" t="s">
        <v>1028</v>
      </c>
      <c r="C1009" t="s">
        <v>2199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2382</v>
      </c>
      <c r="O1009">
        <v>0</v>
      </c>
      <c r="R1009" t="s">
        <v>2383</v>
      </c>
      <c r="S1009" t="s">
        <v>2384</v>
      </c>
      <c r="T1009" t="s">
        <v>2591</v>
      </c>
      <c r="U1009" t="s">
        <v>2591</v>
      </c>
      <c r="V1009" t="s">
        <v>2596</v>
      </c>
    </row>
    <row r="1010" spans="1:22" x14ac:dyDescent="0.4">
      <c r="A1010" s="1">
        <v>1008</v>
      </c>
      <c r="B1010" t="s">
        <v>1029</v>
      </c>
      <c r="C1010" t="s">
        <v>2200</v>
      </c>
      <c r="D1010">
        <v>0</v>
      </c>
      <c r="E1010">
        <v>1000</v>
      </c>
      <c r="F1010">
        <v>0</v>
      </c>
      <c r="G1010">
        <v>0</v>
      </c>
      <c r="H1010">
        <v>0</v>
      </c>
      <c r="I1010">
        <v>33075</v>
      </c>
      <c r="J1010">
        <v>0</v>
      </c>
      <c r="K1010">
        <v>33075</v>
      </c>
      <c r="L1010">
        <v>33075</v>
      </c>
      <c r="M1010">
        <v>0</v>
      </c>
      <c r="N1010">
        <v>33.075000000000003</v>
      </c>
      <c r="O1010">
        <v>0</v>
      </c>
      <c r="R1010" t="s">
        <v>2383</v>
      </c>
      <c r="S1010" t="s">
        <v>2384</v>
      </c>
      <c r="T1010" t="s">
        <v>2591</v>
      </c>
      <c r="U1010" t="s">
        <v>2591</v>
      </c>
      <c r="V1010" t="s">
        <v>2596</v>
      </c>
    </row>
    <row r="1011" spans="1:22" x14ac:dyDescent="0.4">
      <c r="A1011" s="1">
        <v>1009</v>
      </c>
      <c r="B1011" t="s">
        <v>1030</v>
      </c>
      <c r="C1011" t="s">
        <v>2201</v>
      </c>
      <c r="D1011">
        <v>0</v>
      </c>
      <c r="E1011">
        <v>500</v>
      </c>
      <c r="F1011">
        <v>0</v>
      </c>
      <c r="G1011">
        <v>0</v>
      </c>
      <c r="H1011">
        <v>0</v>
      </c>
      <c r="I1011">
        <v>45905</v>
      </c>
      <c r="J1011">
        <v>0</v>
      </c>
      <c r="K1011">
        <v>45905</v>
      </c>
      <c r="L1011">
        <v>45905</v>
      </c>
      <c r="M1011">
        <v>0</v>
      </c>
      <c r="N1011">
        <v>91.81</v>
      </c>
      <c r="O1011">
        <v>0</v>
      </c>
      <c r="R1011" t="s">
        <v>2383</v>
      </c>
      <c r="S1011" t="s">
        <v>2384</v>
      </c>
      <c r="T1011" t="s">
        <v>2591</v>
      </c>
      <c r="U1011" t="s">
        <v>2591</v>
      </c>
      <c r="V1011" t="s">
        <v>2596</v>
      </c>
    </row>
    <row r="1012" spans="1:22" x14ac:dyDescent="0.4">
      <c r="A1012" s="1">
        <v>1010</v>
      </c>
      <c r="B1012" t="s">
        <v>1031</v>
      </c>
      <c r="C1012" t="s">
        <v>2202</v>
      </c>
      <c r="D1012">
        <v>0</v>
      </c>
      <c r="E1012">
        <v>200</v>
      </c>
      <c r="F1012">
        <v>0</v>
      </c>
      <c r="G1012">
        <v>0</v>
      </c>
      <c r="H1012">
        <v>0</v>
      </c>
      <c r="I1012">
        <v>2222</v>
      </c>
      <c r="J1012">
        <v>1339</v>
      </c>
      <c r="K1012">
        <v>4587</v>
      </c>
      <c r="L1012">
        <v>3561</v>
      </c>
      <c r="M1012">
        <v>-1</v>
      </c>
      <c r="N1012">
        <v>17.805</v>
      </c>
      <c r="O1012">
        <v>-0.14285714285714279</v>
      </c>
      <c r="R1012" t="s">
        <v>2383</v>
      </c>
      <c r="S1012" t="s">
        <v>2384</v>
      </c>
      <c r="T1012" t="s">
        <v>2591</v>
      </c>
      <c r="U1012" t="s">
        <v>2591</v>
      </c>
      <c r="V1012" t="s">
        <v>2596</v>
      </c>
    </row>
    <row r="1013" spans="1:22" x14ac:dyDescent="0.4">
      <c r="A1013" s="1">
        <v>1011</v>
      </c>
      <c r="B1013" t="s">
        <v>1032</v>
      </c>
      <c r="C1013" t="s">
        <v>2203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2382</v>
      </c>
      <c r="O1013">
        <v>0</v>
      </c>
      <c r="R1013" t="s">
        <v>2383</v>
      </c>
      <c r="S1013" t="s">
        <v>2384</v>
      </c>
      <c r="T1013" t="s">
        <v>2591</v>
      </c>
      <c r="U1013" t="s">
        <v>2591</v>
      </c>
      <c r="V1013" t="s">
        <v>2596</v>
      </c>
    </row>
    <row r="1014" spans="1:22" x14ac:dyDescent="0.4">
      <c r="A1014" s="1">
        <v>1012</v>
      </c>
      <c r="B1014" t="s">
        <v>1033</v>
      </c>
      <c r="C1014" t="s">
        <v>2204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2382</v>
      </c>
      <c r="O1014">
        <v>0</v>
      </c>
      <c r="R1014" t="s">
        <v>2383</v>
      </c>
      <c r="S1014" t="s">
        <v>2384</v>
      </c>
      <c r="T1014" t="s">
        <v>2591</v>
      </c>
      <c r="U1014" t="s">
        <v>2591</v>
      </c>
      <c r="V1014" t="s">
        <v>2596</v>
      </c>
    </row>
    <row r="1015" spans="1:22" x14ac:dyDescent="0.4">
      <c r="A1015" s="1">
        <v>1013</v>
      </c>
      <c r="B1015" t="s">
        <v>1034</v>
      </c>
      <c r="C1015" t="s">
        <v>2205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2382</v>
      </c>
      <c r="O1015">
        <v>0</v>
      </c>
      <c r="R1015" t="s">
        <v>2383</v>
      </c>
      <c r="S1015" t="s">
        <v>2384</v>
      </c>
      <c r="T1015" t="s">
        <v>2591</v>
      </c>
      <c r="U1015" t="s">
        <v>2591</v>
      </c>
      <c r="V1015" t="s">
        <v>2596</v>
      </c>
    </row>
    <row r="1016" spans="1:22" x14ac:dyDescent="0.4">
      <c r="A1016" s="1">
        <v>1014</v>
      </c>
      <c r="B1016" t="s">
        <v>1035</v>
      </c>
      <c r="C1016" t="s">
        <v>2206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2382</v>
      </c>
      <c r="O1016">
        <v>0</v>
      </c>
      <c r="R1016" t="s">
        <v>2383</v>
      </c>
      <c r="S1016" t="s">
        <v>2384</v>
      </c>
      <c r="T1016" t="s">
        <v>2591</v>
      </c>
      <c r="U1016" t="s">
        <v>2591</v>
      </c>
      <c r="V1016" t="s">
        <v>2596</v>
      </c>
    </row>
    <row r="1017" spans="1:22" x14ac:dyDescent="0.4">
      <c r="A1017" s="1">
        <v>1015</v>
      </c>
      <c r="B1017" t="s">
        <v>1036</v>
      </c>
      <c r="C1017" t="s">
        <v>2207</v>
      </c>
      <c r="D1017">
        <v>130</v>
      </c>
      <c r="E1017">
        <v>224.81638176586361</v>
      </c>
      <c r="F1017">
        <v>56</v>
      </c>
      <c r="G1017">
        <v>43.07692307692308</v>
      </c>
      <c r="H1017">
        <v>24.909216828478961</v>
      </c>
      <c r="I1017">
        <v>244</v>
      </c>
      <c r="J1017">
        <v>0</v>
      </c>
      <c r="K1017">
        <v>244</v>
      </c>
      <c r="L1017">
        <v>244</v>
      </c>
      <c r="M1017">
        <v>56</v>
      </c>
      <c r="N1017">
        <v>1.0853301618122979</v>
      </c>
      <c r="O1017">
        <v>8</v>
      </c>
      <c r="P1017">
        <v>30.5</v>
      </c>
      <c r="Q1017">
        <v>56.307692307692307</v>
      </c>
      <c r="R1017">
        <v>30.5</v>
      </c>
      <c r="S1017" t="s">
        <v>2400</v>
      </c>
      <c r="T1017" t="s">
        <v>2593</v>
      </c>
      <c r="U1017" t="s">
        <v>2595</v>
      </c>
      <c r="V1017" t="s">
        <v>2597</v>
      </c>
    </row>
    <row r="1018" spans="1:22" x14ac:dyDescent="0.4">
      <c r="A1018" s="1">
        <v>1016</v>
      </c>
      <c r="B1018" t="s">
        <v>1037</v>
      </c>
      <c r="C1018" t="s">
        <v>2208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2382</v>
      </c>
      <c r="O1018">
        <v>0</v>
      </c>
      <c r="R1018" t="s">
        <v>2383</v>
      </c>
      <c r="S1018" t="s">
        <v>2384</v>
      </c>
      <c r="T1018" t="s">
        <v>2591</v>
      </c>
      <c r="U1018" t="s">
        <v>2591</v>
      </c>
      <c r="V1018" t="s">
        <v>2596</v>
      </c>
    </row>
    <row r="1019" spans="1:22" x14ac:dyDescent="0.4">
      <c r="A1019" s="1">
        <v>1017</v>
      </c>
      <c r="B1019" t="s">
        <v>1038</v>
      </c>
      <c r="C1019" t="s">
        <v>2209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2382</v>
      </c>
      <c r="O1019">
        <v>0</v>
      </c>
      <c r="R1019" t="s">
        <v>2383</v>
      </c>
      <c r="S1019" t="s">
        <v>2384</v>
      </c>
      <c r="T1019" t="s">
        <v>2591</v>
      </c>
      <c r="U1019" t="s">
        <v>2591</v>
      </c>
      <c r="V1019" t="s">
        <v>2596</v>
      </c>
    </row>
    <row r="1020" spans="1:22" x14ac:dyDescent="0.4">
      <c r="A1020" s="1">
        <v>1018</v>
      </c>
      <c r="B1020" t="s">
        <v>1039</v>
      </c>
      <c r="C1020" t="s">
        <v>2210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2382</v>
      </c>
      <c r="O1020">
        <v>0</v>
      </c>
      <c r="R1020" t="s">
        <v>2383</v>
      </c>
      <c r="S1020" t="s">
        <v>2384</v>
      </c>
      <c r="T1020" t="s">
        <v>2591</v>
      </c>
      <c r="U1020" t="s">
        <v>2591</v>
      </c>
      <c r="V1020" t="s">
        <v>2596</v>
      </c>
    </row>
    <row r="1021" spans="1:22" x14ac:dyDescent="0.4">
      <c r="A1021" s="1">
        <v>1019</v>
      </c>
      <c r="B1021" t="s">
        <v>1040</v>
      </c>
      <c r="C1021" t="s">
        <v>2211</v>
      </c>
      <c r="D1021">
        <v>98.332999999999998</v>
      </c>
      <c r="E1021">
        <v>0</v>
      </c>
      <c r="F1021">
        <v>0</v>
      </c>
      <c r="G1021">
        <v>0</v>
      </c>
      <c r="H1021">
        <v>0</v>
      </c>
      <c r="I1021">
        <v>120</v>
      </c>
      <c r="J1021">
        <v>0</v>
      </c>
      <c r="K1021">
        <v>120</v>
      </c>
      <c r="L1021">
        <v>120</v>
      </c>
      <c r="M1021">
        <v>0</v>
      </c>
      <c r="N1021" t="s">
        <v>2382</v>
      </c>
      <c r="O1021">
        <v>0</v>
      </c>
      <c r="Q1021">
        <v>36.610293594215577</v>
      </c>
      <c r="R1021" t="s">
        <v>2383</v>
      </c>
      <c r="S1021" t="s">
        <v>2384</v>
      </c>
      <c r="T1021" t="s">
        <v>2591</v>
      </c>
      <c r="U1021" t="s">
        <v>2593</v>
      </c>
      <c r="V1021" t="s">
        <v>2596</v>
      </c>
    </row>
    <row r="1022" spans="1:22" x14ac:dyDescent="0.4">
      <c r="A1022" s="1">
        <v>1020</v>
      </c>
      <c r="B1022" t="s">
        <v>1041</v>
      </c>
      <c r="C1022" t="s">
        <v>2212</v>
      </c>
      <c r="D1022">
        <v>483.33300000000003</v>
      </c>
      <c r="E1022">
        <v>27.746158224245871</v>
      </c>
      <c r="F1022">
        <v>0</v>
      </c>
      <c r="G1022">
        <v>0</v>
      </c>
      <c r="H1022">
        <v>0</v>
      </c>
      <c r="I1022">
        <v>87</v>
      </c>
      <c r="J1022">
        <v>0</v>
      </c>
      <c r="K1022">
        <v>88</v>
      </c>
      <c r="L1022">
        <v>87</v>
      </c>
      <c r="M1022">
        <v>0</v>
      </c>
      <c r="N1022">
        <v>3.1355692307692311</v>
      </c>
      <c r="O1022">
        <v>0</v>
      </c>
      <c r="Q1022">
        <v>5.4000037241404986</v>
      </c>
      <c r="R1022" t="s">
        <v>2383</v>
      </c>
      <c r="S1022" t="s">
        <v>2384</v>
      </c>
      <c r="T1022" t="s">
        <v>2591</v>
      </c>
      <c r="U1022" t="s">
        <v>2593</v>
      </c>
      <c r="V1022" t="s">
        <v>2596</v>
      </c>
    </row>
    <row r="1023" spans="1:22" x14ac:dyDescent="0.4">
      <c r="A1023" s="1">
        <v>1021</v>
      </c>
      <c r="B1023" t="s">
        <v>1042</v>
      </c>
      <c r="C1023" t="s">
        <v>2213</v>
      </c>
      <c r="D1023">
        <v>89.667000000000002</v>
      </c>
      <c r="E1023">
        <v>0</v>
      </c>
      <c r="F1023">
        <v>0</v>
      </c>
      <c r="G1023">
        <v>0</v>
      </c>
      <c r="H1023">
        <v>0</v>
      </c>
      <c r="I1023">
        <v>131</v>
      </c>
      <c r="J1023">
        <v>0</v>
      </c>
      <c r="K1023">
        <v>131</v>
      </c>
      <c r="L1023">
        <v>131</v>
      </c>
      <c r="M1023">
        <v>0</v>
      </c>
      <c r="N1023" t="s">
        <v>2382</v>
      </c>
      <c r="O1023">
        <v>0</v>
      </c>
      <c r="Q1023">
        <v>43.828833350061892</v>
      </c>
      <c r="R1023" t="s">
        <v>2383</v>
      </c>
      <c r="S1023" t="s">
        <v>2384</v>
      </c>
      <c r="T1023" t="s">
        <v>2591</v>
      </c>
      <c r="U1023" t="s">
        <v>2593</v>
      </c>
      <c r="V1023" t="s">
        <v>2596</v>
      </c>
    </row>
    <row r="1024" spans="1:22" x14ac:dyDescent="0.4">
      <c r="A1024" s="1">
        <v>1022</v>
      </c>
      <c r="B1024" t="s">
        <v>1043</v>
      </c>
      <c r="C1024" t="s">
        <v>2214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2382</v>
      </c>
      <c r="O1024">
        <v>0</v>
      </c>
      <c r="R1024" t="s">
        <v>2383</v>
      </c>
      <c r="S1024" t="s">
        <v>2384</v>
      </c>
      <c r="T1024" t="s">
        <v>2591</v>
      </c>
      <c r="U1024" t="s">
        <v>2591</v>
      </c>
      <c r="V1024" t="s">
        <v>2596</v>
      </c>
    </row>
    <row r="1025" spans="1:22" x14ac:dyDescent="0.4">
      <c r="A1025" s="1">
        <v>1023</v>
      </c>
      <c r="B1025" t="s">
        <v>1044</v>
      </c>
      <c r="C1025" t="s">
        <v>2215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2382</v>
      </c>
      <c r="O1025">
        <v>0</v>
      </c>
      <c r="R1025" t="s">
        <v>2383</v>
      </c>
      <c r="S1025" t="s">
        <v>2384</v>
      </c>
      <c r="T1025" t="s">
        <v>2591</v>
      </c>
      <c r="U1025" t="s">
        <v>2591</v>
      </c>
      <c r="V1025" t="s">
        <v>2596</v>
      </c>
    </row>
    <row r="1026" spans="1:22" x14ac:dyDescent="0.4">
      <c r="A1026" s="1">
        <v>1024</v>
      </c>
      <c r="B1026" t="s">
        <v>1045</v>
      </c>
      <c r="C1026" t="s">
        <v>2216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2382</v>
      </c>
      <c r="O1026">
        <v>0</v>
      </c>
      <c r="R1026" t="s">
        <v>2383</v>
      </c>
      <c r="S1026" t="s">
        <v>2384</v>
      </c>
      <c r="T1026" t="s">
        <v>2591</v>
      </c>
      <c r="U1026" t="s">
        <v>2591</v>
      </c>
      <c r="V1026" t="s">
        <v>2596</v>
      </c>
    </row>
    <row r="1027" spans="1:22" x14ac:dyDescent="0.4">
      <c r="A1027" s="1">
        <v>1025</v>
      </c>
      <c r="B1027" t="s">
        <v>1046</v>
      </c>
      <c r="C1027" t="s">
        <v>2217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2382</v>
      </c>
      <c r="O1027">
        <v>0</v>
      </c>
      <c r="R1027" t="s">
        <v>2383</v>
      </c>
      <c r="S1027" t="s">
        <v>2384</v>
      </c>
      <c r="T1027" t="s">
        <v>2591</v>
      </c>
      <c r="U1027" t="s">
        <v>2591</v>
      </c>
      <c r="V1027" t="s">
        <v>2596</v>
      </c>
    </row>
    <row r="1028" spans="1:22" x14ac:dyDescent="0.4">
      <c r="A1028" s="1">
        <v>1026</v>
      </c>
      <c r="B1028" t="s">
        <v>1047</v>
      </c>
      <c r="C1028" t="s">
        <v>2218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2382</v>
      </c>
      <c r="O1028">
        <v>0</v>
      </c>
      <c r="R1028" t="s">
        <v>2383</v>
      </c>
      <c r="S1028" t="s">
        <v>2384</v>
      </c>
      <c r="T1028" t="s">
        <v>2591</v>
      </c>
      <c r="U1028" t="s">
        <v>2591</v>
      </c>
      <c r="V1028" t="s">
        <v>2596</v>
      </c>
    </row>
    <row r="1029" spans="1:22" x14ac:dyDescent="0.4">
      <c r="A1029" s="1">
        <v>1027</v>
      </c>
      <c r="B1029" t="s">
        <v>1048</v>
      </c>
      <c r="C1029" t="s">
        <v>2219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2382</v>
      </c>
      <c r="O1029">
        <v>0</v>
      </c>
      <c r="R1029" t="s">
        <v>2383</v>
      </c>
      <c r="S1029" t="s">
        <v>2384</v>
      </c>
      <c r="T1029" t="s">
        <v>2591</v>
      </c>
      <c r="U1029" t="s">
        <v>2591</v>
      </c>
      <c r="V1029" t="s">
        <v>2596</v>
      </c>
    </row>
    <row r="1030" spans="1:22" x14ac:dyDescent="0.4">
      <c r="A1030" s="1">
        <v>1028</v>
      </c>
      <c r="B1030" t="s">
        <v>1049</v>
      </c>
      <c r="C1030" t="s">
        <v>2220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2382</v>
      </c>
      <c r="O1030">
        <v>0</v>
      </c>
      <c r="R1030" t="s">
        <v>2383</v>
      </c>
      <c r="S1030" t="s">
        <v>2384</v>
      </c>
      <c r="T1030" t="s">
        <v>2591</v>
      </c>
      <c r="U1030" t="s">
        <v>2591</v>
      </c>
      <c r="V1030" t="s">
        <v>2596</v>
      </c>
    </row>
    <row r="1031" spans="1:22" x14ac:dyDescent="0.4">
      <c r="A1031" s="1">
        <v>1029</v>
      </c>
      <c r="B1031" t="s">
        <v>1050</v>
      </c>
      <c r="C1031" t="s">
        <v>2221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2382</v>
      </c>
      <c r="O1031">
        <v>0</v>
      </c>
      <c r="R1031" t="s">
        <v>2383</v>
      </c>
      <c r="S1031" t="s">
        <v>2384</v>
      </c>
      <c r="T1031" t="s">
        <v>2591</v>
      </c>
      <c r="U1031" t="s">
        <v>2591</v>
      </c>
      <c r="V1031" t="s">
        <v>2596</v>
      </c>
    </row>
    <row r="1032" spans="1:22" x14ac:dyDescent="0.4">
      <c r="A1032" s="1">
        <v>1030</v>
      </c>
      <c r="B1032" t="s">
        <v>1051</v>
      </c>
      <c r="C1032" t="s">
        <v>2222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2382</v>
      </c>
      <c r="O1032">
        <v>0</v>
      </c>
      <c r="R1032" t="s">
        <v>2383</v>
      </c>
      <c r="S1032" t="s">
        <v>2384</v>
      </c>
      <c r="T1032" t="s">
        <v>2591</v>
      </c>
      <c r="U1032" t="s">
        <v>2591</v>
      </c>
      <c r="V1032" t="s">
        <v>2596</v>
      </c>
    </row>
    <row r="1033" spans="1:22" x14ac:dyDescent="0.4">
      <c r="A1033" s="1">
        <v>1031</v>
      </c>
      <c r="B1033" t="s">
        <v>1052</v>
      </c>
      <c r="C1033" t="s">
        <v>2223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2382</v>
      </c>
      <c r="O1033">
        <v>0</v>
      </c>
      <c r="R1033" t="s">
        <v>2383</v>
      </c>
      <c r="S1033" t="s">
        <v>2384</v>
      </c>
      <c r="T1033" t="s">
        <v>2591</v>
      </c>
      <c r="U1033" t="s">
        <v>2591</v>
      </c>
      <c r="V1033" t="s">
        <v>2596</v>
      </c>
    </row>
    <row r="1034" spans="1:22" x14ac:dyDescent="0.4">
      <c r="A1034" s="1">
        <v>1032</v>
      </c>
      <c r="B1034" t="s">
        <v>1053</v>
      </c>
      <c r="C1034" t="s">
        <v>2224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2382</v>
      </c>
      <c r="O1034">
        <v>0</v>
      </c>
      <c r="R1034" t="s">
        <v>2383</v>
      </c>
      <c r="S1034" t="s">
        <v>2384</v>
      </c>
      <c r="T1034" t="s">
        <v>2591</v>
      </c>
      <c r="U1034" t="s">
        <v>2591</v>
      </c>
      <c r="V1034" t="s">
        <v>2596</v>
      </c>
    </row>
    <row r="1035" spans="1:22" x14ac:dyDescent="0.4">
      <c r="A1035" s="1">
        <v>1033</v>
      </c>
      <c r="B1035" t="s">
        <v>1054</v>
      </c>
      <c r="C1035" t="s">
        <v>2225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2382</v>
      </c>
      <c r="O1035">
        <v>0</v>
      </c>
      <c r="R1035" t="s">
        <v>2383</v>
      </c>
      <c r="S1035" t="s">
        <v>2384</v>
      </c>
      <c r="T1035" t="s">
        <v>2591</v>
      </c>
      <c r="U1035" t="s">
        <v>2591</v>
      </c>
      <c r="V1035" t="s">
        <v>2596</v>
      </c>
    </row>
    <row r="1036" spans="1:22" x14ac:dyDescent="0.4">
      <c r="A1036" s="1">
        <v>1034</v>
      </c>
      <c r="B1036" t="s">
        <v>1055</v>
      </c>
      <c r="C1036" t="s">
        <v>2226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2382</v>
      </c>
      <c r="O1036">
        <v>0</v>
      </c>
      <c r="R1036" t="s">
        <v>2383</v>
      </c>
      <c r="S1036" t="s">
        <v>2384</v>
      </c>
      <c r="T1036" t="s">
        <v>2591</v>
      </c>
      <c r="U1036" t="s">
        <v>2591</v>
      </c>
      <c r="V1036" t="s">
        <v>2596</v>
      </c>
    </row>
    <row r="1037" spans="1:22" x14ac:dyDescent="0.4">
      <c r="A1037" s="1">
        <v>1035</v>
      </c>
      <c r="B1037" t="s">
        <v>1056</v>
      </c>
      <c r="C1037" t="s">
        <v>2227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2382</v>
      </c>
      <c r="O1037">
        <v>0</v>
      </c>
      <c r="R1037" t="s">
        <v>2383</v>
      </c>
      <c r="S1037" t="s">
        <v>2384</v>
      </c>
      <c r="T1037" t="s">
        <v>2591</v>
      </c>
      <c r="U1037" t="s">
        <v>2591</v>
      </c>
      <c r="V1037" t="s">
        <v>2596</v>
      </c>
    </row>
    <row r="1038" spans="1:22" x14ac:dyDescent="0.4">
      <c r="A1038" s="1">
        <v>1036</v>
      </c>
      <c r="B1038" t="s">
        <v>1057</v>
      </c>
      <c r="C1038" t="s">
        <v>2228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2382</v>
      </c>
      <c r="O1038">
        <v>0</v>
      </c>
      <c r="R1038" t="s">
        <v>2383</v>
      </c>
      <c r="S1038" t="s">
        <v>2384</v>
      </c>
      <c r="T1038" t="s">
        <v>2591</v>
      </c>
      <c r="U1038" t="s">
        <v>2591</v>
      </c>
      <c r="V1038" t="s">
        <v>2596</v>
      </c>
    </row>
    <row r="1039" spans="1:22" x14ac:dyDescent="0.4">
      <c r="A1039" s="1">
        <v>1037</v>
      </c>
      <c r="B1039" t="s">
        <v>1058</v>
      </c>
      <c r="C1039" t="s">
        <v>2229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2382</v>
      </c>
      <c r="O1039">
        <v>0</v>
      </c>
      <c r="R1039" t="s">
        <v>2383</v>
      </c>
      <c r="S1039" t="s">
        <v>2384</v>
      </c>
      <c r="T1039" t="s">
        <v>2591</v>
      </c>
      <c r="U1039" t="s">
        <v>2591</v>
      </c>
      <c r="V1039" t="s">
        <v>2596</v>
      </c>
    </row>
    <row r="1040" spans="1:22" x14ac:dyDescent="0.4">
      <c r="A1040" s="1">
        <v>1038</v>
      </c>
      <c r="B1040" t="s">
        <v>1059</v>
      </c>
      <c r="C1040" t="s">
        <v>2230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2382</v>
      </c>
      <c r="O1040">
        <v>0</v>
      </c>
      <c r="R1040" t="s">
        <v>2383</v>
      </c>
      <c r="S1040" t="s">
        <v>2384</v>
      </c>
      <c r="T1040" t="s">
        <v>2591</v>
      </c>
      <c r="U1040" t="s">
        <v>2591</v>
      </c>
      <c r="V1040" t="s">
        <v>2596</v>
      </c>
    </row>
    <row r="1041" spans="1:22" x14ac:dyDescent="0.4">
      <c r="A1041" s="1">
        <v>1039</v>
      </c>
      <c r="B1041" t="s">
        <v>1060</v>
      </c>
      <c r="C1041" t="s">
        <v>2231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2382</v>
      </c>
      <c r="O1041">
        <v>0</v>
      </c>
      <c r="R1041" t="s">
        <v>2383</v>
      </c>
      <c r="S1041" t="s">
        <v>2384</v>
      </c>
      <c r="T1041" t="s">
        <v>2591</v>
      </c>
      <c r="U1041" t="s">
        <v>2591</v>
      </c>
      <c r="V1041" t="s">
        <v>2596</v>
      </c>
    </row>
    <row r="1042" spans="1:22" x14ac:dyDescent="0.4">
      <c r="A1042" s="1">
        <v>1040</v>
      </c>
      <c r="B1042" t="s">
        <v>1061</v>
      </c>
      <c r="C1042" t="s">
        <v>2232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2382</v>
      </c>
      <c r="O1042">
        <v>0</v>
      </c>
      <c r="R1042" t="s">
        <v>2383</v>
      </c>
      <c r="S1042" t="s">
        <v>2384</v>
      </c>
      <c r="T1042" t="s">
        <v>2591</v>
      </c>
      <c r="U1042" t="s">
        <v>2591</v>
      </c>
      <c r="V1042" t="s">
        <v>2596</v>
      </c>
    </row>
    <row r="1043" spans="1:22" x14ac:dyDescent="0.4">
      <c r="A1043" s="1">
        <v>1041</v>
      </c>
      <c r="B1043" t="s">
        <v>1062</v>
      </c>
      <c r="C1043" t="s">
        <v>2233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2382</v>
      </c>
      <c r="O1043">
        <v>0</v>
      </c>
      <c r="R1043" t="s">
        <v>2383</v>
      </c>
      <c r="S1043" t="s">
        <v>2384</v>
      </c>
      <c r="T1043" t="s">
        <v>2591</v>
      </c>
      <c r="U1043" t="s">
        <v>2591</v>
      </c>
      <c r="V1043" t="s">
        <v>2596</v>
      </c>
    </row>
    <row r="1044" spans="1:22" x14ac:dyDescent="0.4">
      <c r="A1044" s="1">
        <v>1042</v>
      </c>
      <c r="B1044" t="s">
        <v>1063</v>
      </c>
      <c r="C1044" t="s">
        <v>2234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2382</v>
      </c>
      <c r="O1044">
        <v>0</v>
      </c>
      <c r="R1044" t="s">
        <v>2383</v>
      </c>
      <c r="S1044" t="s">
        <v>2384</v>
      </c>
      <c r="T1044" t="s">
        <v>2591</v>
      </c>
      <c r="U1044" t="s">
        <v>2591</v>
      </c>
      <c r="V1044" t="s">
        <v>2596</v>
      </c>
    </row>
    <row r="1045" spans="1:22" x14ac:dyDescent="0.4">
      <c r="A1045" s="1">
        <v>1043</v>
      </c>
      <c r="B1045" t="s">
        <v>1064</v>
      </c>
      <c r="C1045" t="s">
        <v>2235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2382</v>
      </c>
      <c r="O1045">
        <v>0</v>
      </c>
      <c r="R1045" t="s">
        <v>2383</v>
      </c>
      <c r="S1045" t="s">
        <v>2384</v>
      </c>
      <c r="T1045" t="s">
        <v>2591</v>
      </c>
      <c r="U1045" t="s">
        <v>2591</v>
      </c>
      <c r="V1045" t="s">
        <v>2596</v>
      </c>
    </row>
    <row r="1046" spans="1:22" x14ac:dyDescent="0.4">
      <c r="A1046" s="1">
        <v>1044</v>
      </c>
      <c r="B1046" t="s">
        <v>1065</v>
      </c>
      <c r="C1046" t="s">
        <v>2236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2382</v>
      </c>
      <c r="O1046">
        <v>0</v>
      </c>
      <c r="R1046" t="s">
        <v>2383</v>
      </c>
      <c r="S1046" t="s">
        <v>2384</v>
      </c>
      <c r="T1046" t="s">
        <v>2591</v>
      </c>
      <c r="U1046" t="s">
        <v>2591</v>
      </c>
      <c r="V1046" t="s">
        <v>2596</v>
      </c>
    </row>
    <row r="1047" spans="1:22" x14ac:dyDescent="0.4">
      <c r="A1047" s="1">
        <v>1045</v>
      </c>
      <c r="B1047" t="s">
        <v>1066</v>
      </c>
      <c r="C1047" t="s">
        <v>2237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2382</v>
      </c>
      <c r="O1047">
        <v>0</v>
      </c>
      <c r="R1047" t="s">
        <v>2383</v>
      </c>
      <c r="S1047" t="s">
        <v>2384</v>
      </c>
      <c r="T1047" t="s">
        <v>2591</v>
      </c>
      <c r="U1047" t="s">
        <v>2591</v>
      </c>
      <c r="V1047" t="s">
        <v>2596</v>
      </c>
    </row>
    <row r="1048" spans="1:22" x14ac:dyDescent="0.4">
      <c r="A1048" s="1">
        <v>1046</v>
      </c>
      <c r="B1048" t="s">
        <v>1067</v>
      </c>
      <c r="C1048" t="s">
        <v>2238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2382</v>
      </c>
      <c r="O1048">
        <v>0</v>
      </c>
      <c r="R1048" t="s">
        <v>2383</v>
      </c>
      <c r="S1048" t="s">
        <v>2384</v>
      </c>
      <c r="T1048" t="s">
        <v>2591</v>
      </c>
      <c r="U1048" t="s">
        <v>2591</v>
      </c>
      <c r="V1048" t="s">
        <v>2596</v>
      </c>
    </row>
    <row r="1049" spans="1:22" x14ac:dyDescent="0.4">
      <c r="A1049" s="1">
        <v>1047</v>
      </c>
      <c r="B1049" t="s">
        <v>1068</v>
      </c>
      <c r="C1049" t="s">
        <v>2239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2382</v>
      </c>
      <c r="O1049">
        <v>0</v>
      </c>
      <c r="R1049" t="s">
        <v>2383</v>
      </c>
      <c r="S1049" t="s">
        <v>2384</v>
      </c>
      <c r="T1049" t="s">
        <v>2591</v>
      </c>
      <c r="U1049" t="s">
        <v>2591</v>
      </c>
      <c r="V1049" t="s">
        <v>2596</v>
      </c>
    </row>
    <row r="1050" spans="1:22" x14ac:dyDescent="0.4">
      <c r="A1050" s="1">
        <v>1048</v>
      </c>
      <c r="B1050" t="s">
        <v>1069</v>
      </c>
      <c r="C1050" t="s">
        <v>2240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2382</v>
      </c>
      <c r="O1050">
        <v>0</v>
      </c>
      <c r="R1050" t="s">
        <v>2383</v>
      </c>
      <c r="S1050" t="s">
        <v>2384</v>
      </c>
      <c r="T1050" t="s">
        <v>2591</v>
      </c>
      <c r="U1050" t="s">
        <v>2591</v>
      </c>
      <c r="V1050" t="s">
        <v>2596</v>
      </c>
    </row>
    <row r="1051" spans="1:22" x14ac:dyDescent="0.4">
      <c r="A1051" s="1">
        <v>1049</v>
      </c>
      <c r="B1051" t="s">
        <v>1070</v>
      </c>
      <c r="C1051" t="s">
        <v>2241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2382</v>
      </c>
      <c r="O1051">
        <v>0</v>
      </c>
      <c r="R1051" t="s">
        <v>2383</v>
      </c>
      <c r="S1051" t="s">
        <v>2384</v>
      </c>
      <c r="T1051" t="s">
        <v>2591</v>
      </c>
      <c r="U1051" t="s">
        <v>2591</v>
      </c>
      <c r="V1051" t="s">
        <v>2596</v>
      </c>
    </row>
    <row r="1052" spans="1:22" x14ac:dyDescent="0.4">
      <c r="A1052" s="1">
        <v>1050</v>
      </c>
      <c r="B1052" t="s">
        <v>1071</v>
      </c>
      <c r="C1052" t="s">
        <v>2242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2382</v>
      </c>
      <c r="O1052">
        <v>0</v>
      </c>
      <c r="R1052" t="s">
        <v>2383</v>
      </c>
      <c r="S1052" t="s">
        <v>2384</v>
      </c>
      <c r="T1052" t="s">
        <v>2591</v>
      </c>
      <c r="U1052" t="s">
        <v>2591</v>
      </c>
      <c r="V1052" t="s">
        <v>2596</v>
      </c>
    </row>
    <row r="1053" spans="1:22" x14ac:dyDescent="0.4">
      <c r="A1053" s="1">
        <v>1051</v>
      </c>
      <c r="B1053" t="s">
        <v>1072</v>
      </c>
      <c r="C1053" t="s">
        <v>2243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2382</v>
      </c>
      <c r="O1053">
        <v>0</v>
      </c>
      <c r="R1053" t="s">
        <v>2383</v>
      </c>
      <c r="S1053" t="s">
        <v>2384</v>
      </c>
      <c r="T1053" t="s">
        <v>2591</v>
      </c>
      <c r="U1053" t="s">
        <v>2591</v>
      </c>
      <c r="V1053" t="s">
        <v>2596</v>
      </c>
    </row>
    <row r="1054" spans="1:22" x14ac:dyDescent="0.4">
      <c r="A1054" s="1">
        <v>1052</v>
      </c>
      <c r="B1054" t="s">
        <v>1073</v>
      </c>
      <c r="C1054" t="s">
        <v>2244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2382</v>
      </c>
      <c r="O1054">
        <v>0</v>
      </c>
      <c r="R1054" t="s">
        <v>2383</v>
      </c>
      <c r="S1054" t="s">
        <v>2384</v>
      </c>
      <c r="T1054" t="s">
        <v>2591</v>
      </c>
      <c r="U1054" t="s">
        <v>2591</v>
      </c>
      <c r="V1054" t="s">
        <v>2596</v>
      </c>
    </row>
    <row r="1055" spans="1:22" x14ac:dyDescent="0.4">
      <c r="A1055" s="1">
        <v>1053</v>
      </c>
      <c r="B1055" t="s">
        <v>1074</v>
      </c>
      <c r="C1055" t="s">
        <v>2245</v>
      </c>
      <c r="D1055">
        <v>16</v>
      </c>
      <c r="E1055">
        <v>18.541679746480391</v>
      </c>
      <c r="F1055">
        <v>7</v>
      </c>
      <c r="G1055">
        <v>43.75</v>
      </c>
      <c r="H1055">
        <v>37.752782356888417</v>
      </c>
      <c r="I1055">
        <v>137</v>
      </c>
      <c r="J1055">
        <v>0</v>
      </c>
      <c r="K1055">
        <v>137</v>
      </c>
      <c r="L1055">
        <v>137</v>
      </c>
      <c r="M1055">
        <v>7</v>
      </c>
      <c r="N1055">
        <v>7.388758832705304</v>
      </c>
      <c r="O1055">
        <v>1</v>
      </c>
      <c r="P1055">
        <v>137</v>
      </c>
      <c r="Q1055">
        <v>256.875</v>
      </c>
      <c r="R1055">
        <v>137</v>
      </c>
      <c r="S1055" t="s">
        <v>2406</v>
      </c>
      <c r="T1055" t="s">
        <v>2592</v>
      </c>
      <c r="U1055" t="s">
        <v>2592</v>
      </c>
      <c r="V1055" t="s">
        <v>2594</v>
      </c>
    </row>
    <row r="1056" spans="1:22" x14ac:dyDescent="0.4">
      <c r="A1056" s="1">
        <v>1054</v>
      </c>
      <c r="B1056" t="s">
        <v>1075</v>
      </c>
      <c r="C1056" t="s">
        <v>2246</v>
      </c>
      <c r="D1056">
        <v>43.667000000000002</v>
      </c>
      <c r="E1056">
        <v>67.586741734163141</v>
      </c>
      <c r="F1056">
        <v>8</v>
      </c>
      <c r="G1056">
        <v>18.32047083610049</v>
      </c>
      <c r="H1056">
        <v>11.836641025641031</v>
      </c>
      <c r="I1056">
        <v>190</v>
      </c>
      <c r="J1056">
        <v>0</v>
      </c>
      <c r="K1056">
        <v>190</v>
      </c>
      <c r="L1056">
        <v>190</v>
      </c>
      <c r="M1056">
        <v>8</v>
      </c>
      <c r="N1056">
        <v>2.8112022435897441</v>
      </c>
      <c r="O1056">
        <v>1.142857142857143</v>
      </c>
      <c r="P1056">
        <v>166.25</v>
      </c>
      <c r="Q1056">
        <v>130.53335470721601</v>
      </c>
      <c r="R1056">
        <v>166.25</v>
      </c>
      <c r="S1056" t="s">
        <v>2553</v>
      </c>
      <c r="T1056" t="s">
        <v>2592</v>
      </c>
      <c r="U1056" t="s">
        <v>2592</v>
      </c>
      <c r="V1056" t="s">
        <v>2594</v>
      </c>
    </row>
    <row r="1057" spans="1:22" x14ac:dyDescent="0.4">
      <c r="A1057" s="1">
        <v>1055</v>
      </c>
      <c r="B1057" t="s">
        <v>1076</v>
      </c>
      <c r="C1057" t="s">
        <v>2247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240</v>
      </c>
      <c r="J1057">
        <v>0</v>
      </c>
      <c r="K1057">
        <v>300</v>
      </c>
      <c r="L1057">
        <v>240</v>
      </c>
      <c r="M1057">
        <v>0</v>
      </c>
      <c r="N1057" t="s">
        <v>2382</v>
      </c>
      <c r="O1057">
        <v>0</v>
      </c>
      <c r="R1057" t="s">
        <v>2383</v>
      </c>
      <c r="S1057" t="s">
        <v>2384</v>
      </c>
      <c r="T1057" t="s">
        <v>2591</v>
      </c>
      <c r="U1057" t="s">
        <v>2591</v>
      </c>
      <c r="V1057" t="s">
        <v>2596</v>
      </c>
    </row>
    <row r="1058" spans="1:22" x14ac:dyDescent="0.4">
      <c r="A1058" s="1">
        <v>1056</v>
      </c>
      <c r="B1058" t="s">
        <v>1077</v>
      </c>
      <c r="C1058" t="s">
        <v>2248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250</v>
      </c>
      <c r="J1058">
        <v>0</v>
      </c>
      <c r="K1058">
        <v>750</v>
      </c>
      <c r="L1058">
        <v>250</v>
      </c>
      <c r="M1058">
        <v>0</v>
      </c>
      <c r="N1058" t="s">
        <v>2382</v>
      </c>
      <c r="O1058">
        <v>0</v>
      </c>
      <c r="R1058" t="s">
        <v>2383</v>
      </c>
      <c r="S1058" t="s">
        <v>2384</v>
      </c>
      <c r="T1058" t="s">
        <v>2591</v>
      </c>
      <c r="U1058" t="s">
        <v>2591</v>
      </c>
      <c r="V1058" t="s">
        <v>2596</v>
      </c>
    </row>
    <row r="1059" spans="1:22" x14ac:dyDescent="0.4">
      <c r="A1059" s="1">
        <v>1057</v>
      </c>
      <c r="B1059" t="s">
        <v>1078</v>
      </c>
      <c r="C1059" t="s">
        <v>2249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379</v>
      </c>
      <c r="J1059">
        <v>0</v>
      </c>
      <c r="K1059">
        <v>979</v>
      </c>
      <c r="L1059">
        <v>379</v>
      </c>
      <c r="M1059">
        <v>0</v>
      </c>
      <c r="N1059" t="s">
        <v>2382</v>
      </c>
      <c r="O1059">
        <v>0</v>
      </c>
      <c r="R1059" t="s">
        <v>2383</v>
      </c>
      <c r="S1059" t="s">
        <v>2384</v>
      </c>
      <c r="T1059" t="s">
        <v>2591</v>
      </c>
      <c r="U1059" t="s">
        <v>2591</v>
      </c>
      <c r="V1059" t="s">
        <v>2596</v>
      </c>
    </row>
    <row r="1060" spans="1:22" x14ac:dyDescent="0.4">
      <c r="A1060" s="1">
        <v>1058</v>
      </c>
      <c r="B1060" t="s">
        <v>1079</v>
      </c>
      <c r="C1060" t="s">
        <v>2250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200</v>
      </c>
      <c r="J1060">
        <v>0</v>
      </c>
      <c r="K1060">
        <v>400</v>
      </c>
      <c r="L1060">
        <v>200</v>
      </c>
      <c r="M1060">
        <v>0</v>
      </c>
      <c r="N1060" t="s">
        <v>2382</v>
      </c>
      <c r="O1060">
        <v>0</v>
      </c>
      <c r="R1060" t="s">
        <v>2383</v>
      </c>
      <c r="S1060" t="s">
        <v>2384</v>
      </c>
      <c r="T1060" t="s">
        <v>2591</v>
      </c>
      <c r="U1060" t="s">
        <v>2591</v>
      </c>
      <c r="V1060" t="s">
        <v>2596</v>
      </c>
    </row>
    <row r="1061" spans="1:22" x14ac:dyDescent="0.4">
      <c r="A1061" s="1">
        <v>1059</v>
      </c>
      <c r="B1061" t="s">
        <v>1080</v>
      </c>
      <c r="C1061" t="s">
        <v>2251</v>
      </c>
      <c r="D1061">
        <v>338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1</v>
      </c>
      <c r="M1061">
        <v>0</v>
      </c>
      <c r="N1061" t="s">
        <v>2382</v>
      </c>
      <c r="O1061">
        <v>0</v>
      </c>
      <c r="Q1061">
        <v>8.8757396449704137E-2</v>
      </c>
      <c r="R1061" t="s">
        <v>2383</v>
      </c>
      <c r="S1061" t="s">
        <v>2384</v>
      </c>
      <c r="T1061" t="s">
        <v>2591</v>
      </c>
      <c r="U1061" t="s">
        <v>2593</v>
      </c>
      <c r="V1061" t="s">
        <v>2596</v>
      </c>
    </row>
    <row r="1062" spans="1:22" x14ac:dyDescent="0.4">
      <c r="A1062" s="1">
        <v>1060</v>
      </c>
      <c r="B1062" t="s">
        <v>1081</v>
      </c>
      <c r="C1062" t="s">
        <v>2252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2382</v>
      </c>
      <c r="O1062">
        <v>0</v>
      </c>
      <c r="R1062" t="s">
        <v>2383</v>
      </c>
      <c r="S1062" t="s">
        <v>2384</v>
      </c>
      <c r="T1062" t="s">
        <v>2591</v>
      </c>
      <c r="U1062" t="s">
        <v>2591</v>
      </c>
      <c r="V1062" t="s">
        <v>2596</v>
      </c>
    </row>
    <row r="1063" spans="1:22" x14ac:dyDescent="0.4">
      <c r="A1063" s="1">
        <v>1061</v>
      </c>
      <c r="B1063" t="s">
        <v>1082</v>
      </c>
      <c r="C1063" t="s">
        <v>2253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2382</v>
      </c>
      <c r="O1063">
        <v>0</v>
      </c>
      <c r="R1063" t="s">
        <v>2383</v>
      </c>
      <c r="S1063" t="s">
        <v>2384</v>
      </c>
      <c r="T1063" t="s">
        <v>2591</v>
      </c>
      <c r="U1063" t="s">
        <v>2591</v>
      </c>
      <c r="V1063" t="s">
        <v>2596</v>
      </c>
    </row>
    <row r="1064" spans="1:22" x14ac:dyDescent="0.4">
      <c r="A1064" s="1">
        <v>1062</v>
      </c>
      <c r="B1064" t="s">
        <v>1083</v>
      </c>
      <c r="C1064" t="s">
        <v>2254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2382</v>
      </c>
      <c r="O1064">
        <v>0</v>
      </c>
      <c r="R1064" t="s">
        <v>2383</v>
      </c>
      <c r="S1064" t="s">
        <v>2384</v>
      </c>
      <c r="T1064" t="s">
        <v>2591</v>
      </c>
      <c r="U1064" t="s">
        <v>2591</v>
      </c>
      <c r="V1064" t="s">
        <v>2596</v>
      </c>
    </row>
    <row r="1065" spans="1:22" x14ac:dyDescent="0.4">
      <c r="A1065" s="1">
        <v>1063</v>
      </c>
      <c r="B1065" t="s">
        <v>1084</v>
      </c>
      <c r="C1065" t="s">
        <v>2255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2382</v>
      </c>
      <c r="O1065">
        <v>0</v>
      </c>
      <c r="R1065" t="s">
        <v>2383</v>
      </c>
      <c r="S1065" t="s">
        <v>2384</v>
      </c>
      <c r="T1065" t="s">
        <v>2591</v>
      </c>
      <c r="U1065" t="s">
        <v>2591</v>
      </c>
      <c r="V1065" t="s">
        <v>2596</v>
      </c>
    </row>
    <row r="1066" spans="1:22" x14ac:dyDescent="0.4">
      <c r="A1066" s="1">
        <v>1064</v>
      </c>
      <c r="B1066" t="s">
        <v>1085</v>
      </c>
      <c r="C1066" t="s">
        <v>2256</v>
      </c>
      <c r="D1066">
        <v>0</v>
      </c>
      <c r="E1066">
        <v>1500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9483</v>
      </c>
      <c r="L1066">
        <v>0</v>
      </c>
      <c r="M1066">
        <v>0</v>
      </c>
      <c r="N1066">
        <v>0</v>
      </c>
      <c r="O1066">
        <v>0</v>
      </c>
      <c r="R1066" t="s">
        <v>2383</v>
      </c>
      <c r="S1066" t="s">
        <v>2384</v>
      </c>
      <c r="T1066" t="s">
        <v>2591</v>
      </c>
      <c r="U1066" t="s">
        <v>2591</v>
      </c>
      <c r="V1066" t="s">
        <v>2596</v>
      </c>
    </row>
    <row r="1067" spans="1:22" x14ac:dyDescent="0.4">
      <c r="A1067" s="1">
        <v>1065</v>
      </c>
      <c r="B1067" t="s">
        <v>1086</v>
      </c>
      <c r="C1067" t="s">
        <v>2257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24</v>
      </c>
      <c r="L1067">
        <v>0</v>
      </c>
      <c r="M1067">
        <v>0</v>
      </c>
      <c r="N1067">
        <v>0</v>
      </c>
      <c r="O1067">
        <v>0</v>
      </c>
      <c r="R1067" t="s">
        <v>2383</v>
      </c>
      <c r="S1067" t="s">
        <v>2384</v>
      </c>
      <c r="T1067" t="s">
        <v>2591</v>
      </c>
      <c r="U1067" t="s">
        <v>2591</v>
      </c>
      <c r="V1067" t="s">
        <v>2596</v>
      </c>
    </row>
    <row r="1068" spans="1:22" x14ac:dyDescent="0.4">
      <c r="A1068" s="1">
        <v>1066</v>
      </c>
      <c r="B1068" t="s">
        <v>1087</v>
      </c>
      <c r="C1068" t="s">
        <v>2258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2382</v>
      </c>
      <c r="O1068">
        <v>0</v>
      </c>
      <c r="R1068" t="s">
        <v>2383</v>
      </c>
      <c r="S1068" t="s">
        <v>2384</v>
      </c>
      <c r="T1068" t="s">
        <v>2591</v>
      </c>
      <c r="U1068" t="s">
        <v>2591</v>
      </c>
      <c r="V1068" t="s">
        <v>2596</v>
      </c>
    </row>
    <row r="1069" spans="1:22" x14ac:dyDescent="0.4">
      <c r="A1069" s="1">
        <v>1067</v>
      </c>
      <c r="B1069" t="s">
        <v>1088</v>
      </c>
      <c r="C1069" t="s">
        <v>2259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2382</v>
      </c>
      <c r="O1069">
        <v>0</v>
      </c>
      <c r="R1069" t="s">
        <v>2383</v>
      </c>
      <c r="S1069" t="s">
        <v>2384</v>
      </c>
      <c r="T1069" t="s">
        <v>2591</v>
      </c>
      <c r="U1069" t="s">
        <v>2591</v>
      </c>
      <c r="V1069" t="s">
        <v>2596</v>
      </c>
    </row>
    <row r="1070" spans="1:22" x14ac:dyDescent="0.4">
      <c r="A1070" s="1">
        <v>1068</v>
      </c>
      <c r="B1070" t="s">
        <v>1089</v>
      </c>
      <c r="C1070" t="s">
        <v>1743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2382</v>
      </c>
      <c r="O1070">
        <v>0</v>
      </c>
      <c r="R1070" t="s">
        <v>2383</v>
      </c>
      <c r="S1070" t="s">
        <v>2384</v>
      </c>
      <c r="T1070" t="s">
        <v>2591</v>
      </c>
      <c r="U1070" t="s">
        <v>2591</v>
      </c>
      <c r="V1070" t="s">
        <v>2596</v>
      </c>
    </row>
    <row r="1071" spans="1:22" x14ac:dyDescent="0.4">
      <c r="A1071" s="1">
        <v>1069</v>
      </c>
      <c r="B1071" t="s">
        <v>1090</v>
      </c>
      <c r="C1071" t="s">
        <v>1743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2382</v>
      </c>
      <c r="O1071">
        <v>0</v>
      </c>
      <c r="R1071" t="s">
        <v>2383</v>
      </c>
      <c r="S1071" t="s">
        <v>2384</v>
      </c>
      <c r="T1071" t="s">
        <v>2591</v>
      </c>
      <c r="U1071" t="s">
        <v>2591</v>
      </c>
      <c r="V1071" t="s">
        <v>2596</v>
      </c>
    </row>
    <row r="1072" spans="1:22" x14ac:dyDescent="0.4">
      <c r="A1072" s="1">
        <v>1070</v>
      </c>
      <c r="B1072" t="s">
        <v>1091</v>
      </c>
      <c r="C1072" t="s">
        <v>2260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2382</v>
      </c>
      <c r="O1072">
        <v>0</v>
      </c>
      <c r="R1072" t="s">
        <v>2383</v>
      </c>
      <c r="S1072" t="s">
        <v>2384</v>
      </c>
      <c r="T1072" t="s">
        <v>2591</v>
      </c>
      <c r="U1072" t="s">
        <v>2591</v>
      </c>
      <c r="V1072" t="s">
        <v>2596</v>
      </c>
    </row>
    <row r="1073" spans="1:22" x14ac:dyDescent="0.4">
      <c r="A1073" s="1">
        <v>1071</v>
      </c>
      <c r="B1073" t="s">
        <v>1092</v>
      </c>
      <c r="C1073" t="s">
        <v>1743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2382</v>
      </c>
      <c r="O1073">
        <v>0</v>
      </c>
      <c r="R1073" t="s">
        <v>2383</v>
      </c>
      <c r="S1073" t="s">
        <v>2384</v>
      </c>
      <c r="T1073" t="s">
        <v>2591</v>
      </c>
      <c r="U1073" t="s">
        <v>2591</v>
      </c>
      <c r="V1073" t="s">
        <v>2596</v>
      </c>
    </row>
    <row r="1074" spans="1:22" x14ac:dyDescent="0.4">
      <c r="A1074" s="1">
        <v>1072</v>
      </c>
      <c r="B1074" t="s">
        <v>1093</v>
      </c>
      <c r="C1074" t="s">
        <v>1743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2382</v>
      </c>
      <c r="O1074">
        <v>0</v>
      </c>
      <c r="R1074" t="s">
        <v>2383</v>
      </c>
      <c r="S1074" t="s">
        <v>2384</v>
      </c>
      <c r="T1074" t="s">
        <v>2591</v>
      </c>
      <c r="U1074" t="s">
        <v>2591</v>
      </c>
      <c r="V1074" t="s">
        <v>2596</v>
      </c>
    </row>
    <row r="1075" spans="1:22" x14ac:dyDescent="0.4">
      <c r="A1075" s="1">
        <v>1073</v>
      </c>
      <c r="B1075" t="s">
        <v>1094</v>
      </c>
      <c r="C1075" t="s">
        <v>2261</v>
      </c>
      <c r="D1075">
        <v>0</v>
      </c>
      <c r="E1075">
        <v>428.89756126753099</v>
      </c>
      <c r="F1075">
        <v>57</v>
      </c>
      <c r="G1075">
        <v>0</v>
      </c>
      <c r="H1075">
        <v>13.289886711303881</v>
      </c>
      <c r="I1075">
        <v>3542</v>
      </c>
      <c r="J1075">
        <v>0</v>
      </c>
      <c r="K1075">
        <v>3542</v>
      </c>
      <c r="L1075">
        <v>3542</v>
      </c>
      <c r="M1075">
        <v>57</v>
      </c>
      <c r="N1075">
        <v>8.2583822335856709</v>
      </c>
      <c r="O1075">
        <v>8.1428571428571423</v>
      </c>
      <c r="P1075">
        <v>434.98245614035091</v>
      </c>
      <c r="R1075">
        <v>434.98245614035091</v>
      </c>
      <c r="S1075" t="s">
        <v>2563</v>
      </c>
      <c r="T1075" t="s">
        <v>2592</v>
      </c>
      <c r="U1075" t="s">
        <v>2591</v>
      </c>
      <c r="V1075" t="s">
        <v>2594</v>
      </c>
    </row>
    <row r="1076" spans="1:22" x14ac:dyDescent="0.4">
      <c r="A1076" s="1">
        <v>1074</v>
      </c>
      <c r="B1076" t="s">
        <v>1095</v>
      </c>
      <c r="C1076" t="s">
        <v>2262</v>
      </c>
      <c r="D1076">
        <v>0</v>
      </c>
      <c r="E1076">
        <v>11</v>
      </c>
      <c r="F1076">
        <v>19</v>
      </c>
      <c r="G1076">
        <v>0</v>
      </c>
      <c r="H1076">
        <v>172.72727272727269</v>
      </c>
      <c r="I1076">
        <v>1389</v>
      </c>
      <c r="J1076">
        <v>0</v>
      </c>
      <c r="K1076">
        <v>1397</v>
      </c>
      <c r="L1076">
        <v>1389</v>
      </c>
      <c r="M1076">
        <v>19</v>
      </c>
      <c r="N1076">
        <v>126.27272727272729</v>
      </c>
      <c r="O1076">
        <v>2.714285714285714</v>
      </c>
      <c r="P1076">
        <v>511.73684210526312</v>
      </c>
      <c r="R1076">
        <v>514.68421052631572</v>
      </c>
      <c r="S1076" t="s">
        <v>2564</v>
      </c>
      <c r="T1076" t="s">
        <v>2592</v>
      </c>
      <c r="U1076" t="s">
        <v>2591</v>
      </c>
      <c r="V1076" t="s">
        <v>2594</v>
      </c>
    </row>
    <row r="1077" spans="1:22" x14ac:dyDescent="0.4">
      <c r="A1077" s="1">
        <v>1075</v>
      </c>
      <c r="B1077" t="s">
        <v>1096</v>
      </c>
      <c r="C1077" t="s">
        <v>1743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2382</v>
      </c>
      <c r="O1077">
        <v>0</v>
      </c>
      <c r="R1077" t="s">
        <v>2383</v>
      </c>
      <c r="S1077" t="s">
        <v>2384</v>
      </c>
      <c r="T1077" t="s">
        <v>2591</v>
      </c>
      <c r="U1077" t="s">
        <v>2591</v>
      </c>
      <c r="V1077" t="s">
        <v>2596</v>
      </c>
    </row>
    <row r="1078" spans="1:22" x14ac:dyDescent="0.4">
      <c r="A1078" s="1">
        <v>1076</v>
      </c>
      <c r="B1078" t="s">
        <v>1097</v>
      </c>
      <c r="C1078" t="s">
        <v>1743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2382</v>
      </c>
      <c r="O1078">
        <v>0</v>
      </c>
      <c r="R1078" t="s">
        <v>2383</v>
      </c>
      <c r="S1078" t="s">
        <v>2384</v>
      </c>
      <c r="T1078" t="s">
        <v>2591</v>
      </c>
      <c r="U1078" t="s">
        <v>2591</v>
      </c>
      <c r="V1078" t="s">
        <v>2596</v>
      </c>
    </row>
    <row r="1079" spans="1:22" x14ac:dyDescent="0.4">
      <c r="A1079" s="1">
        <v>1077</v>
      </c>
      <c r="B1079" t="s">
        <v>1098</v>
      </c>
      <c r="C1079" t="s">
        <v>1743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2382</v>
      </c>
      <c r="O1079">
        <v>0</v>
      </c>
      <c r="R1079" t="s">
        <v>2383</v>
      </c>
      <c r="S1079" t="s">
        <v>2384</v>
      </c>
      <c r="T1079" t="s">
        <v>2591</v>
      </c>
      <c r="U1079" t="s">
        <v>2591</v>
      </c>
      <c r="V1079" t="s">
        <v>2596</v>
      </c>
    </row>
    <row r="1080" spans="1:22" x14ac:dyDescent="0.4">
      <c r="A1080" s="1">
        <v>1078</v>
      </c>
      <c r="B1080" t="s">
        <v>1099</v>
      </c>
      <c r="C1080" t="s">
        <v>1743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2382</v>
      </c>
      <c r="O1080">
        <v>0</v>
      </c>
      <c r="R1080" t="s">
        <v>2383</v>
      </c>
      <c r="S1080" t="s">
        <v>2384</v>
      </c>
      <c r="T1080" t="s">
        <v>2591</v>
      </c>
      <c r="U1080" t="s">
        <v>2591</v>
      </c>
      <c r="V1080" t="s">
        <v>2596</v>
      </c>
    </row>
    <row r="1081" spans="1:22" x14ac:dyDescent="0.4">
      <c r="A1081" s="1">
        <v>1079</v>
      </c>
      <c r="B1081" t="s">
        <v>1100</v>
      </c>
      <c r="C1081" t="s">
        <v>2263</v>
      </c>
      <c r="D1081">
        <v>593</v>
      </c>
      <c r="E1081">
        <v>0</v>
      </c>
      <c r="F1081">
        <v>0</v>
      </c>
      <c r="G1081">
        <v>0</v>
      </c>
      <c r="H1081">
        <v>0</v>
      </c>
      <c r="I1081">
        <v>21</v>
      </c>
      <c r="J1081">
        <v>0</v>
      </c>
      <c r="K1081">
        <v>21</v>
      </c>
      <c r="L1081">
        <v>21</v>
      </c>
      <c r="M1081">
        <v>0</v>
      </c>
      <c r="N1081" t="s">
        <v>2382</v>
      </c>
      <c r="O1081">
        <v>0</v>
      </c>
      <c r="Q1081">
        <v>1.062394603709949</v>
      </c>
      <c r="R1081" t="s">
        <v>2383</v>
      </c>
      <c r="S1081" t="s">
        <v>2384</v>
      </c>
      <c r="T1081" t="s">
        <v>2591</v>
      </c>
      <c r="U1081" t="s">
        <v>2593</v>
      </c>
      <c r="V1081" t="s">
        <v>2596</v>
      </c>
    </row>
    <row r="1082" spans="1:22" x14ac:dyDescent="0.4">
      <c r="A1082" s="1">
        <v>1080</v>
      </c>
      <c r="B1082" t="s">
        <v>1101</v>
      </c>
      <c r="C1082" t="s">
        <v>2264</v>
      </c>
      <c r="D1082">
        <v>333.33300000000003</v>
      </c>
      <c r="E1082">
        <v>4.3550847342815819</v>
      </c>
      <c r="F1082">
        <v>0</v>
      </c>
      <c r="G1082">
        <v>0</v>
      </c>
      <c r="H1082">
        <v>0</v>
      </c>
      <c r="I1082">
        <v>8</v>
      </c>
      <c r="J1082">
        <v>0</v>
      </c>
      <c r="K1082">
        <v>8</v>
      </c>
      <c r="L1082">
        <v>8</v>
      </c>
      <c r="M1082">
        <v>0</v>
      </c>
      <c r="N1082">
        <v>1.8369332603398101</v>
      </c>
      <c r="O1082">
        <v>0</v>
      </c>
      <c r="Q1082">
        <v>0.72000072000071991</v>
      </c>
      <c r="R1082" t="s">
        <v>2383</v>
      </c>
      <c r="S1082" t="s">
        <v>2384</v>
      </c>
      <c r="T1082" t="s">
        <v>2591</v>
      </c>
      <c r="U1082" t="s">
        <v>2593</v>
      </c>
      <c r="V1082" t="s">
        <v>2596</v>
      </c>
    </row>
    <row r="1083" spans="1:22" x14ac:dyDescent="0.4">
      <c r="A1083" s="1">
        <v>1081</v>
      </c>
      <c r="B1083" t="s">
        <v>1102</v>
      </c>
      <c r="C1083" t="s">
        <v>2265</v>
      </c>
      <c r="D1083">
        <v>117</v>
      </c>
      <c r="E1083">
        <v>0</v>
      </c>
      <c r="F1083">
        <v>0</v>
      </c>
      <c r="G1083">
        <v>0</v>
      </c>
      <c r="H1083">
        <v>0</v>
      </c>
      <c r="I1083">
        <v>652</v>
      </c>
      <c r="J1083">
        <v>0</v>
      </c>
      <c r="K1083">
        <v>652</v>
      </c>
      <c r="L1083">
        <v>652</v>
      </c>
      <c r="M1083">
        <v>0</v>
      </c>
      <c r="N1083" t="s">
        <v>2382</v>
      </c>
      <c r="O1083">
        <v>0</v>
      </c>
      <c r="Q1083">
        <v>167.17948717948721</v>
      </c>
      <c r="R1083" t="s">
        <v>2383</v>
      </c>
      <c r="S1083" t="s">
        <v>2384</v>
      </c>
      <c r="T1083" t="s">
        <v>2591</v>
      </c>
      <c r="U1083" t="s">
        <v>2592</v>
      </c>
      <c r="V1083" t="s">
        <v>2596</v>
      </c>
    </row>
    <row r="1084" spans="1:22" x14ac:dyDescent="0.4">
      <c r="A1084" s="1">
        <v>1082</v>
      </c>
      <c r="B1084" t="s">
        <v>1103</v>
      </c>
      <c r="C1084" t="s">
        <v>2266</v>
      </c>
      <c r="D1084">
        <v>138</v>
      </c>
      <c r="E1084">
        <v>0</v>
      </c>
      <c r="F1084">
        <v>0</v>
      </c>
      <c r="G1084">
        <v>0</v>
      </c>
      <c r="H1084">
        <v>0</v>
      </c>
      <c r="I1084">
        <v>3</v>
      </c>
      <c r="J1084">
        <v>0</v>
      </c>
      <c r="K1084">
        <v>3</v>
      </c>
      <c r="L1084">
        <v>3</v>
      </c>
      <c r="M1084">
        <v>0</v>
      </c>
      <c r="N1084" t="s">
        <v>2382</v>
      </c>
      <c r="O1084">
        <v>0</v>
      </c>
      <c r="Q1084">
        <v>0.65217391304347827</v>
      </c>
      <c r="R1084" t="s">
        <v>2383</v>
      </c>
      <c r="S1084" t="s">
        <v>2384</v>
      </c>
      <c r="T1084" t="s">
        <v>2591</v>
      </c>
      <c r="U1084" t="s">
        <v>2593</v>
      </c>
      <c r="V1084" t="s">
        <v>2596</v>
      </c>
    </row>
    <row r="1085" spans="1:22" x14ac:dyDescent="0.4">
      <c r="A1085" s="1">
        <v>1083</v>
      </c>
      <c r="B1085" t="s">
        <v>1104</v>
      </c>
      <c r="C1085" t="s">
        <v>2267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44</v>
      </c>
      <c r="J1085">
        <v>0</v>
      </c>
      <c r="K1085">
        <v>44</v>
      </c>
      <c r="L1085">
        <v>44</v>
      </c>
      <c r="M1085">
        <v>0</v>
      </c>
      <c r="N1085" t="s">
        <v>2382</v>
      </c>
      <c r="O1085">
        <v>0</v>
      </c>
      <c r="Q1085">
        <v>66</v>
      </c>
      <c r="R1085" t="s">
        <v>2383</v>
      </c>
      <c r="S1085" t="s">
        <v>2384</v>
      </c>
      <c r="T1085" t="s">
        <v>2591</v>
      </c>
      <c r="U1085" t="s">
        <v>2594</v>
      </c>
      <c r="V1085" t="s">
        <v>2596</v>
      </c>
    </row>
    <row r="1086" spans="1:22" x14ac:dyDescent="0.4">
      <c r="A1086" s="1">
        <v>1084</v>
      </c>
      <c r="B1086" t="s">
        <v>1105</v>
      </c>
      <c r="C1086" t="s">
        <v>2268</v>
      </c>
      <c r="D1086">
        <v>113.667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2</v>
      </c>
      <c r="L1086">
        <v>1</v>
      </c>
      <c r="M1086">
        <v>0</v>
      </c>
      <c r="N1086" t="s">
        <v>2382</v>
      </c>
      <c r="O1086">
        <v>0</v>
      </c>
      <c r="Q1086">
        <v>0.26392884478344641</v>
      </c>
      <c r="R1086" t="s">
        <v>2383</v>
      </c>
      <c r="S1086" t="s">
        <v>2384</v>
      </c>
      <c r="T1086" t="s">
        <v>2591</v>
      </c>
      <c r="U1086" t="s">
        <v>2593</v>
      </c>
      <c r="V1086" t="s">
        <v>2596</v>
      </c>
    </row>
    <row r="1087" spans="1:22" x14ac:dyDescent="0.4">
      <c r="A1087" s="1">
        <v>1085</v>
      </c>
      <c r="B1087" t="s">
        <v>1106</v>
      </c>
      <c r="C1087" t="s">
        <v>2269</v>
      </c>
      <c r="D1087">
        <v>41.332999999999998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2</v>
      </c>
      <c r="L1087">
        <v>1</v>
      </c>
      <c r="M1087">
        <v>0</v>
      </c>
      <c r="N1087" t="s">
        <v>2382</v>
      </c>
      <c r="O1087">
        <v>0</v>
      </c>
      <c r="Q1087">
        <v>0.72581230493794302</v>
      </c>
      <c r="R1087" t="s">
        <v>2383</v>
      </c>
      <c r="S1087" t="s">
        <v>2384</v>
      </c>
      <c r="T1087" t="s">
        <v>2591</v>
      </c>
      <c r="U1087" t="s">
        <v>2593</v>
      </c>
      <c r="V1087" t="s">
        <v>2596</v>
      </c>
    </row>
    <row r="1088" spans="1:22" x14ac:dyDescent="0.4">
      <c r="A1088" s="1">
        <v>1086</v>
      </c>
      <c r="B1088" t="s">
        <v>1107</v>
      </c>
      <c r="C1088" t="s">
        <v>2270</v>
      </c>
      <c r="D1088">
        <v>27.667000000000002</v>
      </c>
      <c r="E1088">
        <v>0</v>
      </c>
      <c r="F1088">
        <v>0</v>
      </c>
      <c r="G1088">
        <v>0</v>
      </c>
      <c r="H1088">
        <v>0</v>
      </c>
      <c r="I1088">
        <v>19</v>
      </c>
      <c r="J1088">
        <v>0</v>
      </c>
      <c r="K1088">
        <v>22</v>
      </c>
      <c r="L1088">
        <v>19</v>
      </c>
      <c r="M1088">
        <v>0</v>
      </c>
      <c r="N1088" t="s">
        <v>2382</v>
      </c>
      <c r="O1088">
        <v>0</v>
      </c>
      <c r="Q1088">
        <v>20.602161419741929</v>
      </c>
      <c r="R1088" t="s">
        <v>2383</v>
      </c>
      <c r="S1088" t="s">
        <v>2384</v>
      </c>
      <c r="T1088" t="s">
        <v>2591</v>
      </c>
      <c r="U1088" t="s">
        <v>2593</v>
      </c>
      <c r="V1088" t="s">
        <v>2596</v>
      </c>
    </row>
    <row r="1089" spans="1:22" x14ac:dyDescent="0.4">
      <c r="A1089" s="1">
        <v>1087</v>
      </c>
      <c r="B1089" t="s">
        <v>1108</v>
      </c>
      <c r="C1089" t="s">
        <v>2271</v>
      </c>
      <c r="D1089">
        <v>3.6669999999999998</v>
      </c>
      <c r="E1089">
        <v>0</v>
      </c>
      <c r="F1089">
        <v>0</v>
      </c>
      <c r="G1089">
        <v>0</v>
      </c>
      <c r="H1089">
        <v>0</v>
      </c>
      <c r="I1089">
        <v>14</v>
      </c>
      <c r="J1089">
        <v>0</v>
      </c>
      <c r="K1089">
        <v>14</v>
      </c>
      <c r="L1089">
        <v>14</v>
      </c>
      <c r="M1089">
        <v>0</v>
      </c>
      <c r="N1089" t="s">
        <v>2382</v>
      </c>
      <c r="O1089">
        <v>0</v>
      </c>
      <c r="Q1089">
        <v>114.53504226888469</v>
      </c>
      <c r="R1089" t="s">
        <v>2383</v>
      </c>
      <c r="S1089" t="s">
        <v>2384</v>
      </c>
      <c r="T1089" t="s">
        <v>2591</v>
      </c>
      <c r="U1089" t="s">
        <v>2592</v>
      </c>
      <c r="V1089" t="s">
        <v>2596</v>
      </c>
    </row>
    <row r="1090" spans="1:22" x14ac:dyDescent="0.4">
      <c r="A1090" s="1">
        <v>1088</v>
      </c>
      <c r="B1090" t="s">
        <v>1109</v>
      </c>
      <c r="C1090" t="s">
        <v>2272</v>
      </c>
      <c r="D1090">
        <v>26</v>
      </c>
      <c r="E1090">
        <v>0</v>
      </c>
      <c r="F1090">
        <v>0</v>
      </c>
      <c r="G1090">
        <v>0</v>
      </c>
      <c r="H1090">
        <v>0</v>
      </c>
      <c r="I1090">
        <v>15</v>
      </c>
      <c r="J1090">
        <v>0</v>
      </c>
      <c r="K1090">
        <v>15</v>
      </c>
      <c r="L1090">
        <v>15</v>
      </c>
      <c r="M1090">
        <v>0</v>
      </c>
      <c r="N1090" t="s">
        <v>2382</v>
      </c>
      <c r="O1090">
        <v>0</v>
      </c>
      <c r="Q1090">
        <v>17.30769230769231</v>
      </c>
      <c r="R1090" t="s">
        <v>2383</v>
      </c>
      <c r="S1090" t="s">
        <v>2384</v>
      </c>
      <c r="T1090" t="s">
        <v>2591</v>
      </c>
      <c r="U1090" t="s">
        <v>2593</v>
      </c>
      <c r="V1090" t="s">
        <v>2596</v>
      </c>
    </row>
    <row r="1091" spans="1:22" x14ac:dyDescent="0.4">
      <c r="A1091" s="1">
        <v>1089</v>
      </c>
      <c r="B1091" t="s">
        <v>1110</v>
      </c>
      <c r="C1091" t="s">
        <v>2273</v>
      </c>
      <c r="D1091">
        <v>11</v>
      </c>
      <c r="E1091">
        <v>0</v>
      </c>
      <c r="F1091">
        <v>0</v>
      </c>
      <c r="G1091">
        <v>0</v>
      </c>
      <c r="H1091">
        <v>0</v>
      </c>
      <c r="I1091">
        <v>7</v>
      </c>
      <c r="J1091">
        <v>0</v>
      </c>
      <c r="K1091">
        <v>7</v>
      </c>
      <c r="L1091">
        <v>7</v>
      </c>
      <c r="M1091">
        <v>0</v>
      </c>
      <c r="N1091" t="s">
        <v>2382</v>
      </c>
      <c r="O1091">
        <v>0</v>
      </c>
      <c r="Q1091">
        <v>19.09090909090909</v>
      </c>
      <c r="R1091" t="s">
        <v>2383</v>
      </c>
      <c r="S1091" t="s">
        <v>2384</v>
      </c>
      <c r="T1091" t="s">
        <v>2591</v>
      </c>
      <c r="U1091" t="s">
        <v>2593</v>
      </c>
      <c r="V1091" t="s">
        <v>2596</v>
      </c>
    </row>
    <row r="1092" spans="1:22" x14ac:dyDescent="0.4">
      <c r="A1092" s="1">
        <v>1090</v>
      </c>
      <c r="B1092" t="s">
        <v>1111</v>
      </c>
      <c r="C1092" t="s">
        <v>2274</v>
      </c>
      <c r="D1092">
        <v>0</v>
      </c>
      <c r="E1092">
        <v>2.448105219630818</v>
      </c>
      <c r="F1092">
        <v>5</v>
      </c>
      <c r="G1092">
        <v>0</v>
      </c>
      <c r="H1092">
        <v>204.23958741258741</v>
      </c>
      <c r="I1092">
        <v>489</v>
      </c>
      <c r="J1092">
        <v>0</v>
      </c>
      <c r="K1092">
        <v>490</v>
      </c>
      <c r="L1092">
        <v>489</v>
      </c>
      <c r="M1092">
        <v>5</v>
      </c>
      <c r="N1092">
        <v>199.74631648951049</v>
      </c>
      <c r="O1092">
        <v>0.7142857142857143</v>
      </c>
      <c r="P1092">
        <v>684.6</v>
      </c>
      <c r="R1092">
        <v>686</v>
      </c>
      <c r="S1092" t="s">
        <v>2565</v>
      </c>
      <c r="T1092" t="s">
        <v>2592</v>
      </c>
      <c r="U1092" t="s">
        <v>2591</v>
      </c>
      <c r="V1092" t="s">
        <v>2594</v>
      </c>
    </row>
    <row r="1093" spans="1:22" x14ac:dyDescent="0.4">
      <c r="A1093" s="1">
        <v>1091</v>
      </c>
      <c r="B1093" t="s">
        <v>1112</v>
      </c>
      <c r="C1093" t="s">
        <v>2275</v>
      </c>
      <c r="D1093">
        <v>526</v>
      </c>
      <c r="E1093">
        <v>122.40526098154091</v>
      </c>
      <c r="F1093">
        <v>24</v>
      </c>
      <c r="G1093">
        <v>4.5627376425855513</v>
      </c>
      <c r="H1093">
        <v>19.607000391608391</v>
      </c>
      <c r="I1093">
        <v>1191</v>
      </c>
      <c r="J1093">
        <v>0</v>
      </c>
      <c r="K1093">
        <v>1193</v>
      </c>
      <c r="L1093">
        <v>1191</v>
      </c>
      <c r="M1093">
        <v>24</v>
      </c>
      <c r="N1093">
        <v>9.7299739443356632</v>
      </c>
      <c r="O1093">
        <v>3.4285714285714279</v>
      </c>
      <c r="P1093">
        <v>347.375</v>
      </c>
      <c r="Q1093">
        <v>67.92775665399239</v>
      </c>
      <c r="R1093">
        <v>347.95833333333343</v>
      </c>
      <c r="S1093" t="s">
        <v>2566</v>
      </c>
      <c r="T1093" t="s">
        <v>2592</v>
      </c>
      <c r="U1093" t="s">
        <v>2594</v>
      </c>
      <c r="V1093" t="s">
        <v>2594</v>
      </c>
    </row>
    <row r="1094" spans="1:22" x14ac:dyDescent="0.4">
      <c r="A1094" s="1">
        <v>1092</v>
      </c>
      <c r="B1094" t="s">
        <v>1113</v>
      </c>
      <c r="C1094" t="s">
        <v>2276</v>
      </c>
      <c r="D1094">
        <v>219.333</v>
      </c>
      <c r="E1094">
        <v>2.448105219630818</v>
      </c>
      <c r="F1094">
        <v>10</v>
      </c>
      <c r="G1094">
        <v>4.5592774457104026</v>
      </c>
      <c r="H1094">
        <v>408.47917482517482</v>
      </c>
      <c r="I1094">
        <v>534</v>
      </c>
      <c r="J1094">
        <v>0</v>
      </c>
      <c r="K1094">
        <v>534</v>
      </c>
      <c r="L1094">
        <v>534</v>
      </c>
      <c r="M1094">
        <v>10</v>
      </c>
      <c r="N1094">
        <v>218.12787935664329</v>
      </c>
      <c r="O1094">
        <v>1.428571428571429</v>
      </c>
      <c r="P1094">
        <v>373.8</v>
      </c>
      <c r="Q1094">
        <v>73.039624680280667</v>
      </c>
      <c r="R1094">
        <v>373.8</v>
      </c>
      <c r="S1094" t="s">
        <v>2567</v>
      </c>
      <c r="T1094" t="s">
        <v>2592</v>
      </c>
      <c r="U1094" t="s">
        <v>2594</v>
      </c>
      <c r="V1094" t="s">
        <v>2594</v>
      </c>
    </row>
    <row r="1095" spans="1:22" x14ac:dyDescent="0.4">
      <c r="A1095" s="1">
        <v>1093</v>
      </c>
      <c r="B1095" t="s">
        <v>1114</v>
      </c>
      <c r="C1095" t="s">
        <v>2277</v>
      </c>
      <c r="D1095">
        <v>87.667000000000002</v>
      </c>
      <c r="E1095">
        <v>2.448105219630818</v>
      </c>
      <c r="F1095">
        <v>2</v>
      </c>
      <c r="G1095">
        <v>2.2813601469195941</v>
      </c>
      <c r="H1095">
        <v>81.695834965034962</v>
      </c>
      <c r="I1095">
        <v>435</v>
      </c>
      <c r="J1095">
        <v>0</v>
      </c>
      <c r="K1095">
        <v>435</v>
      </c>
      <c r="L1095">
        <v>435</v>
      </c>
      <c r="M1095">
        <v>2</v>
      </c>
      <c r="N1095">
        <v>177.68844104895101</v>
      </c>
      <c r="O1095">
        <v>0.2857142857142857</v>
      </c>
      <c r="P1095">
        <v>1522.5</v>
      </c>
      <c r="Q1095">
        <v>148.85874958650339</v>
      </c>
      <c r="R1095">
        <v>1522.5</v>
      </c>
      <c r="S1095" t="s">
        <v>2568</v>
      </c>
      <c r="T1095" t="s">
        <v>2592</v>
      </c>
      <c r="U1095" t="s">
        <v>2592</v>
      </c>
      <c r="V1095" t="s">
        <v>2594</v>
      </c>
    </row>
    <row r="1096" spans="1:22" x14ac:dyDescent="0.4">
      <c r="A1096" s="1">
        <v>1094</v>
      </c>
      <c r="B1096" t="s">
        <v>1115</v>
      </c>
      <c r="C1096" t="s">
        <v>2278</v>
      </c>
      <c r="D1096">
        <v>119.333</v>
      </c>
      <c r="E1096">
        <v>2.448105219630818</v>
      </c>
      <c r="F1096">
        <v>2</v>
      </c>
      <c r="G1096">
        <v>1.675982335146188</v>
      </c>
      <c r="H1096">
        <v>81.695834965034962</v>
      </c>
      <c r="I1096">
        <v>439</v>
      </c>
      <c r="J1096">
        <v>0</v>
      </c>
      <c r="K1096">
        <v>440</v>
      </c>
      <c r="L1096">
        <v>439</v>
      </c>
      <c r="M1096">
        <v>2</v>
      </c>
      <c r="N1096">
        <v>179.3223577482517</v>
      </c>
      <c r="O1096">
        <v>0.2857142857142857</v>
      </c>
      <c r="P1096">
        <v>1536.5</v>
      </c>
      <c r="Q1096">
        <v>110.36343676937641</v>
      </c>
      <c r="R1096">
        <v>1540</v>
      </c>
      <c r="S1096" t="s">
        <v>2569</v>
      </c>
      <c r="T1096" t="s">
        <v>2592</v>
      </c>
      <c r="U1096" t="s">
        <v>2592</v>
      </c>
      <c r="V1096" t="s">
        <v>2594</v>
      </c>
    </row>
    <row r="1097" spans="1:22" x14ac:dyDescent="0.4">
      <c r="A1097" s="1">
        <v>1095</v>
      </c>
      <c r="B1097" t="s">
        <v>1116</v>
      </c>
      <c r="C1097" t="s">
        <v>2279</v>
      </c>
      <c r="D1097">
        <v>711.66700000000003</v>
      </c>
      <c r="E1097">
        <v>73.443156588924566</v>
      </c>
      <c r="F1097">
        <v>12</v>
      </c>
      <c r="G1097">
        <v>1.6861818800084869</v>
      </c>
      <c r="H1097">
        <v>16.339166993006991</v>
      </c>
      <c r="I1097">
        <v>977</v>
      </c>
      <c r="J1097">
        <v>0</v>
      </c>
      <c r="K1097">
        <v>979</v>
      </c>
      <c r="L1097">
        <v>977</v>
      </c>
      <c r="M1097">
        <v>12</v>
      </c>
      <c r="N1097">
        <v>13.30280512680652</v>
      </c>
      <c r="O1097">
        <v>1.714285714285714</v>
      </c>
      <c r="P1097">
        <v>569.91666666666674</v>
      </c>
      <c r="Q1097">
        <v>41.18499241920729</v>
      </c>
      <c r="R1097">
        <v>571.08333333333337</v>
      </c>
      <c r="S1097" t="s">
        <v>2570</v>
      </c>
      <c r="T1097" t="s">
        <v>2592</v>
      </c>
      <c r="U1097" t="s">
        <v>2593</v>
      </c>
      <c r="V1097" t="s">
        <v>2594</v>
      </c>
    </row>
    <row r="1098" spans="1:22" x14ac:dyDescent="0.4">
      <c r="A1098" s="1">
        <v>1096</v>
      </c>
      <c r="B1098" t="s">
        <v>1117</v>
      </c>
      <c r="C1098" t="s">
        <v>2280</v>
      </c>
      <c r="D1098">
        <v>143</v>
      </c>
      <c r="E1098">
        <v>2.448105219630818</v>
      </c>
      <c r="F1098">
        <v>1</v>
      </c>
      <c r="G1098">
        <v>0.69930069930069927</v>
      </c>
      <c r="H1098">
        <v>40.847917482517481</v>
      </c>
      <c r="I1098">
        <v>373</v>
      </c>
      <c r="J1098">
        <v>0</v>
      </c>
      <c r="K1098">
        <v>373</v>
      </c>
      <c r="L1098">
        <v>373</v>
      </c>
      <c r="M1098">
        <v>0</v>
      </c>
      <c r="N1098">
        <v>152.36273220979021</v>
      </c>
      <c r="O1098">
        <v>0</v>
      </c>
      <c r="Q1098">
        <v>78.251748251748253</v>
      </c>
      <c r="R1098" t="s">
        <v>2383</v>
      </c>
      <c r="S1098" t="s">
        <v>2384</v>
      </c>
      <c r="T1098" t="s">
        <v>2591</v>
      </c>
      <c r="U1098" t="s">
        <v>2594</v>
      </c>
      <c r="V1098" t="s">
        <v>2596</v>
      </c>
    </row>
    <row r="1099" spans="1:22" x14ac:dyDescent="0.4">
      <c r="A1099" s="1">
        <v>1097</v>
      </c>
      <c r="B1099" t="s">
        <v>1118</v>
      </c>
      <c r="C1099" t="s">
        <v>2281</v>
      </c>
      <c r="D1099">
        <v>205</v>
      </c>
      <c r="E1099">
        <v>120</v>
      </c>
      <c r="F1099">
        <v>0</v>
      </c>
      <c r="G1099">
        <v>0</v>
      </c>
      <c r="H1099">
        <v>0</v>
      </c>
      <c r="I1099">
        <v>385</v>
      </c>
      <c r="J1099">
        <v>0</v>
      </c>
      <c r="K1099">
        <v>385</v>
      </c>
      <c r="L1099">
        <v>385</v>
      </c>
      <c r="M1099">
        <v>0</v>
      </c>
      <c r="N1099">
        <v>3.208333333333333</v>
      </c>
      <c r="O1099">
        <v>0</v>
      </c>
      <c r="Q1099">
        <v>56.341463414634141</v>
      </c>
      <c r="R1099" t="s">
        <v>2383</v>
      </c>
      <c r="S1099" t="s">
        <v>2384</v>
      </c>
      <c r="T1099" t="s">
        <v>2591</v>
      </c>
      <c r="U1099" t="s">
        <v>2595</v>
      </c>
      <c r="V1099" t="s">
        <v>2596</v>
      </c>
    </row>
    <row r="1100" spans="1:22" x14ac:dyDescent="0.4">
      <c r="A1100" s="1">
        <v>1098</v>
      </c>
      <c r="B1100" t="s">
        <v>1119</v>
      </c>
      <c r="C1100" t="s">
        <v>2282</v>
      </c>
      <c r="D1100">
        <v>9309.3330000000005</v>
      </c>
      <c r="E1100">
        <v>556</v>
      </c>
      <c r="F1100">
        <v>579</v>
      </c>
      <c r="G1100">
        <v>6.2195648173719853</v>
      </c>
      <c r="H1100">
        <v>104.136690647482</v>
      </c>
      <c r="I1100">
        <v>0</v>
      </c>
      <c r="J1100">
        <v>4157</v>
      </c>
      <c r="K1100">
        <v>4157</v>
      </c>
      <c r="L1100">
        <v>4157</v>
      </c>
      <c r="M1100">
        <v>579</v>
      </c>
      <c r="N1100">
        <v>7.4766187050359711</v>
      </c>
      <c r="O1100">
        <v>82.714285714285708</v>
      </c>
      <c r="P1100">
        <v>50.257340241796207</v>
      </c>
      <c r="Q1100">
        <v>13.39623365068153</v>
      </c>
      <c r="R1100">
        <v>50.257340241796207</v>
      </c>
      <c r="S1100" t="s">
        <v>2571</v>
      </c>
      <c r="T1100" t="s">
        <v>2595</v>
      </c>
      <c r="U1100" t="s">
        <v>2593</v>
      </c>
      <c r="V1100" t="s">
        <v>2594</v>
      </c>
    </row>
    <row r="1101" spans="1:22" x14ac:dyDescent="0.4">
      <c r="A1101" s="1">
        <v>1099</v>
      </c>
      <c r="B1101" t="s">
        <v>1120</v>
      </c>
      <c r="C1101" t="s">
        <v>2283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2382</v>
      </c>
      <c r="O1101">
        <v>0</v>
      </c>
      <c r="R1101" t="s">
        <v>2383</v>
      </c>
      <c r="S1101" t="s">
        <v>2384</v>
      </c>
      <c r="T1101" t="s">
        <v>2591</v>
      </c>
      <c r="U1101" t="s">
        <v>2591</v>
      </c>
      <c r="V1101" t="s">
        <v>2596</v>
      </c>
    </row>
    <row r="1102" spans="1:22" x14ac:dyDescent="0.4">
      <c r="A1102" s="1">
        <v>1100</v>
      </c>
      <c r="B1102" t="s">
        <v>1121</v>
      </c>
      <c r="C1102" t="s">
        <v>2284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2382</v>
      </c>
      <c r="O1102">
        <v>0</v>
      </c>
      <c r="R1102" t="s">
        <v>2383</v>
      </c>
      <c r="S1102" t="s">
        <v>2384</v>
      </c>
      <c r="T1102" t="s">
        <v>2591</v>
      </c>
      <c r="U1102" t="s">
        <v>2591</v>
      </c>
      <c r="V1102" t="s">
        <v>2596</v>
      </c>
    </row>
    <row r="1103" spans="1:22" x14ac:dyDescent="0.4">
      <c r="A1103" s="1">
        <v>1101</v>
      </c>
      <c r="B1103" t="s">
        <v>1122</v>
      </c>
      <c r="C1103" t="s">
        <v>2285</v>
      </c>
      <c r="D1103">
        <v>79</v>
      </c>
      <c r="E1103">
        <v>55.137430044385631</v>
      </c>
      <c r="F1103">
        <v>11</v>
      </c>
      <c r="G1103">
        <v>13.92405063291139</v>
      </c>
      <c r="H1103">
        <v>19.950150000000001</v>
      </c>
      <c r="I1103">
        <v>321</v>
      </c>
      <c r="J1103">
        <v>0</v>
      </c>
      <c r="K1103">
        <v>321</v>
      </c>
      <c r="L1103">
        <v>321</v>
      </c>
      <c r="M1103">
        <v>11</v>
      </c>
      <c r="N1103">
        <v>5.8218164999999997</v>
      </c>
      <c r="O1103">
        <v>1.571428571428571</v>
      </c>
      <c r="P1103">
        <v>204.27272727272731</v>
      </c>
      <c r="Q1103">
        <v>121.8987341772152</v>
      </c>
      <c r="R1103">
        <v>204.27272727272731</v>
      </c>
      <c r="S1103" t="s">
        <v>2572</v>
      </c>
      <c r="T1103" t="s">
        <v>2592</v>
      </c>
      <c r="U1103" t="s">
        <v>2592</v>
      </c>
      <c r="V1103" t="s">
        <v>2594</v>
      </c>
    </row>
    <row r="1104" spans="1:22" x14ac:dyDescent="0.4">
      <c r="A1104" s="1">
        <v>1102</v>
      </c>
      <c r="B1104" t="s">
        <v>1123</v>
      </c>
      <c r="C1104" t="s">
        <v>2286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2382</v>
      </c>
      <c r="O1104">
        <v>0</v>
      </c>
      <c r="R1104" t="s">
        <v>2383</v>
      </c>
      <c r="S1104" t="s">
        <v>2384</v>
      </c>
      <c r="T1104" t="s">
        <v>2591</v>
      </c>
      <c r="U1104" t="s">
        <v>2591</v>
      </c>
      <c r="V1104" t="s">
        <v>2596</v>
      </c>
    </row>
    <row r="1105" spans="1:22" x14ac:dyDescent="0.4">
      <c r="A1105" s="1">
        <v>1103</v>
      </c>
      <c r="B1105" t="s">
        <v>1124</v>
      </c>
      <c r="C1105" t="s">
        <v>2287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2382</v>
      </c>
      <c r="O1105">
        <v>0</v>
      </c>
      <c r="R1105" t="s">
        <v>2383</v>
      </c>
      <c r="S1105" t="s">
        <v>2384</v>
      </c>
      <c r="T1105" t="s">
        <v>2591</v>
      </c>
      <c r="U1105" t="s">
        <v>2591</v>
      </c>
      <c r="V1105" t="s">
        <v>2596</v>
      </c>
    </row>
    <row r="1106" spans="1:22" x14ac:dyDescent="0.4">
      <c r="A1106" s="1">
        <v>1104</v>
      </c>
      <c r="B1106" t="s">
        <v>1125</v>
      </c>
      <c r="C1106" t="s">
        <v>2288</v>
      </c>
      <c r="D1106">
        <v>57</v>
      </c>
      <c r="E1106">
        <v>27.71544457484508</v>
      </c>
      <c r="F1106">
        <v>24</v>
      </c>
      <c r="G1106">
        <v>42.105263157894733</v>
      </c>
      <c r="H1106">
        <v>86.594317241379301</v>
      </c>
      <c r="I1106">
        <v>70</v>
      </c>
      <c r="J1106">
        <v>0</v>
      </c>
      <c r="K1106">
        <v>70</v>
      </c>
      <c r="L1106">
        <v>70</v>
      </c>
      <c r="M1106">
        <v>24</v>
      </c>
      <c r="N1106">
        <v>2.5256675862068958</v>
      </c>
      <c r="O1106">
        <v>3.4285714285714279</v>
      </c>
      <c r="P1106">
        <v>20.416666666666671</v>
      </c>
      <c r="Q1106">
        <v>36.842105263157897</v>
      </c>
      <c r="R1106">
        <v>20.416666666666671</v>
      </c>
      <c r="S1106" t="s">
        <v>2573</v>
      </c>
      <c r="T1106" t="s">
        <v>2593</v>
      </c>
      <c r="U1106" t="s">
        <v>2593</v>
      </c>
      <c r="V1106" t="s">
        <v>2597</v>
      </c>
    </row>
    <row r="1107" spans="1:22" x14ac:dyDescent="0.4">
      <c r="A1107" s="1">
        <v>1105</v>
      </c>
      <c r="B1107" t="s">
        <v>1126</v>
      </c>
      <c r="C1107" t="s">
        <v>2289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2382</v>
      </c>
      <c r="O1107">
        <v>0</v>
      </c>
      <c r="R1107" t="s">
        <v>2383</v>
      </c>
      <c r="S1107" t="s">
        <v>2384</v>
      </c>
      <c r="T1107" t="s">
        <v>2591</v>
      </c>
      <c r="U1107" t="s">
        <v>2591</v>
      </c>
      <c r="V1107" t="s">
        <v>2596</v>
      </c>
    </row>
    <row r="1108" spans="1:22" x14ac:dyDescent="0.4">
      <c r="A1108" s="1">
        <v>1106</v>
      </c>
      <c r="B1108" t="s">
        <v>1127</v>
      </c>
      <c r="C1108" t="s">
        <v>2290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2382</v>
      </c>
      <c r="O1108">
        <v>0</v>
      </c>
      <c r="R1108" t="s">
        <v>2383</v>
      </c>
      <c r="S1108" t="s">
        <v>2384</v>
      </c>
      <c r="T1108" t="s">
        <v>2591</v>
      </c>
      <c r="U1108" t="s">
        <v>2591</v>
      </c>
      <c r="V1108" t="s">
        <v>2596</v>
      </c>
    </row>
    <row r="1109" spans="1:22" x14ac:dyDescent="0.4">
      <c r="A1109" s="1">
        <v>1107</v>
      </c>
      <c r="B1109" t="s">
        <v>1128</v>
      </c>
      <c r="C1109" t="s">
        <v>2291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20000</v>
      </c>
      <c r="J1109">
        <v>0</v>
      </c>
      <c r="K1109">
        <v>20059</v>
      </c>
      <c r="L1109">
        <v>20000</v>
      </c>
      <c r="M1109">
        <v>0</v>
      </c>
      <c r="N1109">
        <v>4</v>
      </c>
      <c r="O1109">
        <v>0</v>
      </c>
      <c r="R1109" t="s">
        <v>2383</v>
      </c>
      <c r="S1109" t="s">
        <v>2384</v>
      </c>
      <c r="T1109" t="s">
        <v>2591</v>
      </c>
      <c r="U1109" t="s">
        <v>2591</v>
      </c>
      <c r="V1109" t="s">
        <v>2596</v>
      </c>
    </row>
    <row r="1110" spans="1:22" x14ac:dyDescent="0.4">
      <c r="A1110" s="1">
        <v>1108</v>
      </c>
      <c r="B1110" t="s">
        <v>1129</v>
      </c>
      <c r="C1110" t="s">
        <v>2292</v>
      </c>
      <c r="D1110">
        <v>38.667000000000002</v>
      </c>
      <c r="E1110">
        <v>55.137430044385631</v>
      </c>
      <c r="F1110">
        <v>7</v>
      </c>
      <c r="G1110">
        <v>18.103292212998159</v>
      </c>
      <c r="H1110">
        <v>12.695550000000001</v>
      </c>
      <c r="I1110">
        <v>241</v>
      </c>
      <c r="J1110">
        <v>0</v>
      </c>
      <c r="K1110">
        <v>241</v>
      </c>
      <c r="L1110">
        <v>241</v>
      </c>
      <c r="M1110">
        <v>7</v>
      </c>
      <c r="N1110">
        <v>4.3708964999999997</v>
      </c>
      <c r="O1110">
        <v>1</v>
      </c>
      <c r="P1110">
        <v>241</v>
      </c>
      <c r="Q1110">
        <v>186.9811467142525</v>
      </c>
      <c r="R1110">
        <v>241</v>
      </c>
      <c r="S1110" t="s">
        <v>2574</v>
      </c>
      <c r="T1110" t="s">
        <v>2592</v>
      </c>
      <c r="U1110" t="s">
        <v>2592</v>
      </c>
      <c r="V1110" t="s">
        <v>2594</v>
      </c>
    </row>
    <row r="1111" spans="1:22" x14ac:dyDescent="0.4">
      <c r="A1111" s="1">
        <v>1109</v>
      </c>
      <c r="B1111" t="s">
        <v>1130</v>
      </c>
      <c r="C1111" t="s">
        <v>2293</v>
      </c>
      <c r="D1111">
        <v>433</v>
      </c>
      <c r="E1111">
        <v>242.0505962508517</v>
      </c>
      <c r="F1111">
        <v>70</v>
      </c>
      <c r="G1111">
        <v>16.166281755196309</v>
      </c>
      <c r="H1111">
        <v>28.919573462836979</v>
      </c>
      <c r="I1111">
        <v>731</v>
      </c>
      <c r="J1111">
        <v>0</v>
      </c>
      <c r="K1111">
        <v>731</v>
      </c>
      <c r="L1111">
        <v>731</v>
      </c>
      <c r="M1111">
        <v>70</v>
      </c>
      <c r="N1111">
        <v>3.020029743047691</v>
      </c>
      <c r="O1111">
        <v>10</v>
      </c>
      <c r="P1111">
        <v>73.099999999999994</v>
      </c>
      <c r="Q1111">
        <v>50.646651270207848</v>
      </c>
      <c r="R1111">
        <v>73.099999999999994</v>
      </c>
      <c r="S1111" t="s">
        <v>2539</v>
      </c>
      <c r="T1111" t="s">
        <v>2594</v>
      </c>
      <c r="U1111" t="s">
        <v>2595</v>
      </c>
      <c r="V1111" t="s">
        <v>2594</v>
      </c>
    </row>
    <row r="1112" spans="1:22" x14ac:dyDescent="0.4">
      <c r="A1112" s="1">
        <v>1110</v>
      </c>
      <c r="B1112" t="s">
        <v>1131</v>
      </c>
      <c r="C1112" t="s">
        <v>2294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2382</v>
      </c>
      <c r="O1112">
        <v>0</v>
      </c>
      <c r="R1112" t="s">
        <v>2383</v>
      </c>
      <c r="S1112" t="s">
        <v>2384</v>
      </c>
      <c r="T1112" t="s">
        <v>2591</v>
      </c>
      <c r="U1112" t="s">
        <v>2591</v>
      </c>
      <c r="V1112" t="s">
        <v>2596</v>
      </c>
    </row>
    <row r="1113" spans="1:22" x14ac:dyDescent="0.4">
      <c r="A1113" s="1">
        <v>1111</v>
      </c>
      <c r="B1113" t="s">
        <v>1132</v>
      </c>
      <c r="C1113" t="s">
        <v>2295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2382</v>
      </c>
      <c r="O1113">
        <v>0</v>
      </c>
      <c r="R1113" t="s">
        <v>2383</v>
      </c>
      <c r="S1113" t="s">
        <v>2384</v>
      </c>
      <c r="T1113" t="s">
        <v>2591</v>
      </c>
      <c r="U1113" t="s">
        <v>2591</v>
      </c>
      <c r="V1113" t="s">
        <v>2596</v>
      </c>
    </row>
    <row r="1114" spans="1:22" x14ac:dyDescent="0.4">
      <c r="A1114" s="1">
        <v>1112</v>
      </c>
      <c r="B1114" t="s">
        <v>1133</v>
      </c>
      <c r="C1114" t="s">
        <v>2296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2382</v>
      </c>
      <c r="O1114">
        <v>0</v>
      </c>
      <c r="R1114" t="s">
        <v>2383</v>
      </c>
      <c r="S1114" t="s">
        <v>2384</v>
      </c>
      <c r="T1114" t="s">
        <v>2591</v>
      </c>
      <c r="U1114" t="s">
        <v>2591</v>
      </c>
      <c r="V1114" t="s">
        <v>2596</v>
      </c>
    </row>
    <row r="1115" spans="1:22" x14ac:dyDescent="0.4">
      <c r="A1115" s="1">
        <v>1113</v>
      </c>
      <c r="B1115" t="s">
        <v>1134</v>
      </c>
      <c r="C1115" t="s">
        <v>2297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2382</v>
      </c>
      <c r="O1115">
        <v>0</v>
      </c>
      <c r="R1115" t="s">
        <v>2383</v>
      </c>
      <c r="S1115" t="s">
        <v>2384</v>
      </c>
      <c r="T1115" t="s">
        <v>2591</v>
      </c>
      <c r="U1115" t="s">
        <v>2591</v>
      </c>
      <c r="V1115" t="s">
        <v>2596</v>
      </c>
    </row>
    <row r="1116" spans="1:22" x14ac:dyDescent="0.4">
      <c r="A1116" s="1">
        <v>1114</v>
      </c>
      <c r="B1116" t="s">
        <v>1135</v>
      </c>
      <c r="C1116" t="s">
        <v>2298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2382</v>
      </c>
      <c r="O1116">
        <v>0</v>
      </c>
      <c r="R1116" t="s">
        <v>2383</v>
      </c>
      <c r="S1116" t="s">
        <v>2384</v>
      </c>
      <c r="T1116" t="s">
        <v>2591</v>
      </c>
      <c r="U1116" t="s">
        <v>2591</v>
      </c>
      <c r="V1116" t="s">
        <v>2596</v>
      </c>
    </row>
    <row r="1117" spans="1:22" x14ac:dyDescent="0.4">
      <c r="A1117" s="1">
        <v>1115</v>
      </c>
      <c r="B1117" t="s">
        <v>1136</v>
      </c>
      <c r="C1117" t="s">
        <v>2299</v>
      </c>
      <c r="D1117">
        <v>0</v>
      </c>
      <c r="E1117">
        <v>256.66666666666669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R1117" t="s">
        <v>2383</v>
      </c>
      <c r="S1117" t="s">
        <v>2384</v>
      </c>
      <c r="T1117" t="s">
        <v>2591</v>
      </c>
      <c r="U1117" t="s">
        <v>2591</v>
      </c>
      <c r="V1117" t="s">
        <v>2596</v>
      </c>
    </row>
    <row r="1118" spans="1:22" x14ac:dyDescent="0.4">
      <c r="A1118" s="1">
        <v>1116</v>
      </c>
      <c r="B1118" t="s">
        <v>1137</v>
      </c>
      <c r="C1118" t="s">
        <v>2300</v>
      </c>
      <c r="D1118">
        <v>0</v>
      </c>
      <c r="E1118">
        <v>256.66666666666669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R1118" t="s">
        <v>2383</v>
      </c>
      <c r="S1118" t="s">
        <v>2384</v>
      </c>
      <c r="T1118" t="s">
        <v>2591</v>
      </c>
      <c r="U1118" t="s">
        <v>2591</v>
      </c>
      <c r="V1118" t="s">
        <v>2596</v>
      </c>
    </row>
    <row r="1119" spans="1:22" x14ac:dyDescent="0.4">
      <c r="A1119" s="1">
        <v>1117</v>
      </c>
      <c r="B1119" t="s">
        <v>1138</v>
      </c>
      <c r="C1119" t="s">
        <v>2301</v>
      </c>
      <c r="D1119">
        <v>0</v>
      </c>
      <c r="E1119">
        <v>13500</v>
      </c>
      <c r="F1119">
        <v>1401</v>
      </c>
      <c r="G1119">
        <v>0</v>
      </c>
      <c r="H1119">
        <v>10.37777777777778</v>
      </c>
      <c r="I1119">
        <v>11485</v>
      </c>
      <c r="J1119">
        <v>0</v>
      </c>
      <c r="K1119">
        <v>13085</v>
      </c>
      <c r="L1119">
        <v>11485</v>
      </c>
      <c r="M1119">
        <v>1401</v>
      </c>
      <c r="N1119">
        <v>0.85074074074074069</v>
      </c>
      <c r="O1119">
        <v>200.14285714285711</v>
      </c>
      <c r="P1119">
        <v>57.384011420413991</v>
      </c>
      <c r="R1119">
        <v>65.378301213418993</v>
      </c>
      <c r="S1119" t="s">
        <v>2575</v>
      </c>
      <c r="T1119" t="s">
        <v>2595</v>
      </c>
      <c r="U1119" t="s">
        <v>2591</v>
      </c>
      <c r="V1119" t="s">
        <v>2594</v>
      </c>
    </row>
    <row r="1120" spans="1:22" x14ac:dyDescent="0.4">
      <c r="A1120" s="1">
        <v>1118</v>
      </c>
      <c r="B1120" t="s">
        <v>1139</v>
      </c>
      <c r="C1120" t="s">
        <v>2302</v>
      </c>
      <c r="D1120">
        <v>0</v>
      </c>
      <c r="E1120">
        <v>15384.615384615379</v>
      </c>
      <c r="F1120">
        <v>5942</v>
      </c>
      <c r="G1120">
        <v>0</v>
      </c>
      <c r="H1120">
        <v>38.622999999999998</v>
      </c>
      <c r="I1120">
        <v>3156</v>
      </c>
      <c r="J1120">
        <v>0</v>
      </c>
      <c r="K1120">
        <v>3177</v>
      </c>
      <c r="L1120">
        <v>3156</v>
      </c>
      <c r="M1120">
        <v>5901</v>
      </c>
      <c r="N1120">
        <v>0.20513999999999999</v>
      </c>
      <c r="O1120">
        <v>843</v>
      </c>
      <c r="P1120">
        <v>3.7437722419928821</v>
      </c>
      <c r="R1120">
        <v>3.7686832740213529</v>
      </c>
      <c r="S1120" t="s">
        <v>2448</v>
      </c>
      <c r="T1120" t="s">
        <v>2593</v>
      </c>
      <c r="U1120" t="s">
        <v>2591</v>
      </c>
      <c r="V1120" t="s">
        <v>2597</v>
      </c>
    </row>
    <row r="1121" spans="1:22" x14ac:dyDescent="0.4">
      <c r="A1121" s="1">
        <v>1119</v>
      </c>
      <c r="B1121" t="s">
        <v>1140</v>
      </c>
      <c r="C1121" t="s">
        <v>2303</v>
      </c>
      <c r="D1121">
        <v>0</v>
      </c>
      <c r="E1121">
        <v>14343.486037702391</v>
      </c>
      <c r="F1121">
        <v>4209</v>
      </c>
      <c r="G1121">
        <v>0</v>
      </c>
      <c r="H1121">
        <v>29.344330861664201</v>
      </c>
      <c r="I1121">
        <v>22319</v>
      </c>
      <c r="J1121">
        <v>0</v>
      </c>
      <c r="K1121">
        <v>22332</v>
      </c>
      <c r="L1121">
        <v>22319</v>
      </c>
      <c r="M1121">
        <v>4181</v>
      </c>
      <c r="N1121">
        <v>1.5560373497302999</v>
      </c>
      <c r="O1121">
        <v>597.28571428571433</v>
      </c>
      <c r="P1121">
        <v>37.367376225783303</v>
      </c>
      <c r="R1121">
        <v>37.389141353743121</v>
      </c>
      <c r="S1121" t="s">
        <v>2576</v>
      </c>
      <c r="T1121" t="s">
        <v>2593</v>
      </c>
      <c r="U1121" t="s">
        <v>2591</v>
      </c>
      <c r="V1121" t="s">
        <v>2597</v>
      </c>
    </row>
    <row r="1122" spans="1:22" x14ac:dyDescent="0.4">
      <c r="A1122" s="1">
        <v>1120</v>
      </c>
      <c r="B1122" t="s">
        <v>1141</v>
      </c>
      <c r="C1122" t="s">
        <v>2304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R1122" t="s">
        <v>2383</v>
      </c>
      <c r="S1122" t="s">
        <v>2384</v>
      </c>
      <c r="T1122" t="s">
        <v>2591</v>
      </c>
      <c r="U1122" t="s">
        <v>2591</v>
      </c>
      <c r="V1122" t="s">
        <v>2596</v>
      </c>
    </row>
    <row r="1123" spans="1:22" x14ac:dyDescent="0.4">
      <c r="A1123" s="1">
        <v>1121</v>
      </c>
      <c r="B1123" t="s">
        <v>1142</v>
      </c>
      <c r="C1123" t="s">
        <v>2305</v>
      </c>
      <c r="D1123">
        <v>0</v>
      </c>
      <c r="E1123">
        <v>0</v>
      </c>
      <c r="F1123">
        <v>50</v>
      </c>
      <c r="G1123">
        <v>0</v>
      </c>
      <c r="H1123">
        <v>0</v>
      </c>
      <c r="I1123">
        <v>1300</v>
      </c>
      <c r="J1123">
        <v>0</v>
      </c>
      <c r="K1123">
        <v>1300</v>
      </c>
      <c r="L1123">
        <v>1300</v>
      </c>
      <c r="M1123">
        <v>50</v>
      </c>
      <c r="N1123" t="s">
        <v>2382</v>
      </c>
      <c r="O1123">
        <v>7.1428571428571432</v>
      </c>
      <c r="P1123">
        <v>182</v>
      </c>
      <c r="R1123">
        <v>182</v>
      </c>
      <c r="S1123" t="s">
        <v>2542</v>
      </c>
      <c r="T1123" t="s">
        <v>2592</v>
      </c>
      <c r="U1123" t="s">
        <v>2591</v>
      </c>
      <c r="V1123" t="s">
        <v>2594</v>
      </c>
    </row>
    <row r="1124" spans="1:22" x14ac:dyDescent="0.4">
      <c r="A1124" s="1">
        <v>1122</v>
      </c>
      <c r="B1124" t="s">
        <v>1143</v>
      </c>
      <c r="C1124" t="s">
        <v>2306</v>
      </c>
      <c r="D1124">
        <v>0</v>
      </c>
      <c r="E1124">
        <v>0</v>
      </c>
      <c r="F1124">
        <v>200</v>
      </c>
      <c r="G1124">
        <v>0</v>
      </c>
      <c r="H1124">
        <v>0</v>
      </c>
      <c r="I1124">
        <v>600</v>
      </c>
      <c r="J1124">
        <v>0</v>
      </c>
      <c r="K1124">
        <v>600</v>
      </c>
      <c r="L1124">
        <v>600</v>
      </c>
      <c r="M1124">
        <v>200</v>
      </c>
      <c r="N1124" t="s">
        <v>2382</v>
      </c>
      <c r="O1124">
        <v>28.571428571428569</v>
      </c>
      <c r="P1124">
        <v>21</v>
      </c>
      <c r="R1124">
        <v>21</v>
      </c>
      <c r="S1124" t="s">
        <v>2504</v>
      </c>
      <c r="T1124" t="s">
        <v>2593</v>
      </c>
      <c r="U1124" t="s">
        <v>2591</v>
      </c>
      <c r="V1124" t="s">
        <v>2597</v>
      </c>
    </row>
    <row r="1125" spans="1:22" x14ac:dyDescent="0.4">
      <c r="A1125" s="1">
        <v>1123</v>
      </c>
      <c r="B1125" t="s">
        <v>1144</v>
      </c>
      <c r="C1125" t="s">
        <v>2307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2382</v>
      </c>
      <c r="O1125">
        <v>0</v>
      </c>
      <c r="R1125" t="s">
        <v>2383</v>
      </c>
      <c r="S1125" t="s">
        <v>2384</v>
      </c>
      <c r="T1125" t="s">
        <v>2591</v>
      </c>
      <c r="U1125" t="s">
        <v>2591</v>
      </c>
      <c r="V1125" t="s">
        <v>2596</v>
      </c>
    </row>
    <row r="1126" spans="1:22" x14ac:dyDescent="0.4">
      <c r="A1126" s="1">
        <v>1124</v>
      </c>
      <c r="B1126" t="s">
        <v>1145</v>
      </c>
      <c r="C1126" t="s">
        <v>2308</v>
      </c>
      <c r="D1126">
        <v>0</v>
      </c>
      <c r="E1126">
        <v>0</v>
      </c>
      <c r="F1126">
        <v>50</v>
      </c>
      <c r="G1126">
        <v>0</v>
      </c>
      <c r="H1126">
        <v>0</v>
      </c>
      <c r="I1126">
        <v>1100</v>
      </c>
      <c r="J1126">
        <v>0</v>
      </c>
      <c r="K1126">
        <v>1100</v>
      </c>
      <c r="L1126">
        <v>1100</v>
      </c>
      <c r="M1126">
        <v>50</v>
      </c>
      <c r="N1126" t="s">
        <v>2382</v>
      </c>
      <c r="O1126">
        <v>7.1428571428571432</v>
      </c>
      <c r="P1126">
        <v>154</v>
      </c>
      <c r="R1126">
        <v>154</v>
      </c>
      <c r="S1126" t="s">
        <v>2577</v>
      </c>
      <c r="T1126" t="s">
        <v>2592</v>
      </c>
      <c r="U1126" t="s">
        <v>2591</v>
      </c>
      <c r="V1126" t="s">
        <v>2594</v>
      </c>
    </row>
    <row r="1127" spans="1:22" x14ac:dyDescent="0.4">
      <c r="A1127" s="1">
        <v>1125</v>
      </c>
      <c r="B1127" t="s">
        <v>1146</v>
      </c>
      <c r="C1127" t="s">
        <v>2309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2382</v>
      </c>
      <c r="O1127">
        <v>0</v>
      </c>
      <c r="R1127" t="s">
        <v>2383</v>
      </c>
      <c r="S1127" t="s">
        <v>2384</v>
      </c>
      <c r="T1127" t="s">
        <v>2591</v>
      </c>
      <c r="U1127" t="s">
        <v>2591</v>
      </c>
      <c r="V1127" t="s">
        <v>2596</v>
      </c>
    </row>
    <row r="1128" spans="1:22" x14ac:dyDescent="0.4">
      <c r="A1128" s="1">
        <v>1126</v>
      </c>
      <c r="B1128" t="s">
        <v>1147</v>
      </c>
      <c r="C1128" t="s">
        <v>2310</v>
      </c>
      <c r="D1128">
        <v>0</v>
      </c>
      <c r="E1128">
        <v>12598.499160834939</v>
      </c>
      <c r="F1128">
        <v>1563</v>
      </c>
      <c r="G1128">
        <v>0</v>
      </c>
      <c r="H1128">
        <v>12.406239664315819</v>
      </c>
      <c r="I1128">
        <v>6054</v>
      </c>
      <c r="J1128">
        <v>32917</v>
      </c>
      <c r="K1128">
        <v>49884</v>
      </c>
      <c r="L1128">
        <v>38971</v>
      </c>
      <c r="M1128">
        <v>1563</v>
      </c>
      <c r="N1128">
        <v>3.093304964542877</v>
      </c>
      <c r="O1128">
        <v>223.28571428571431</v>
      </c>
      <c r="P1128">
        <v>174.53422904670509</v>
      </c>
      <c r="R1128">
        <v>223.40882917466411</v>
      </c>
      <c r="S1128" t="s">
        <v>2578</v>
      </c>
      <c r="T1128" t="s">
        <v>2592</v>
      </c>
      <c r="U1128" t="s">
        <v>2591</v>
      </c>
      <c r="V1128" t="s">
        <v>2594</v>
      </c>
    </row>
    <row r="1129" spans="1:22" x14ac:dyDescent="0.4">
      <c r="A1129" s="1">
        <v>1127</v>
      </c>
      <c r="B1129" t="s">
        <v>1148</v>
      </c>
      <c r="C1129" t="s">
        <v>2311</v>
      </c>
      <c r="D1129">
        <v>0</v>
      </c>
      <c r="E1129">
        <v>5363.3076537217394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R1129" t="s">
        <v>2383</v>
      </c>
      <c r="S1129" t="s">
        <v>2384</v>
      </c>
      <c r="T1129" t="s">
        <v>2591</v>
      </c>
      <c r="U1129" t="s">
        <v>2591</v>
      </c>
      <c r="V1129" t="s">
        <v>2596</v>
      </c>
    </row>
    <row r="1130" spans="1:22" x14ac:dyDescent="0.4">
      <c r="A1130" s="1">
        <v>1128</v>
      </c>
      <c r="B1130" t="s">
        <v>1149</v>
      </c>
      <c r="C1130" t="s">
        <v>2312</v>
      </c>
      <c r="D1130">
        <v>0</v>
      </c>
      <c r="E1130">
        <v>13500</v>
      </c>
      <c r="F1130">
        <v>1340</v>
      </c>
      <c r="G1130">
        <v>0</v>
      </c>
      <c r="H1130">
        <v>9.9259259259259256</v>
      </c>
      <c r="I1130">
        <v>13498</v>
      </c>
      <c r="J1130">
        <v>0</v>
      </c>
      <c r="K1130">
        <v>13498</v>
      </c>
      <c r="L1130">
        <v>13498</v>
      </c>
      <c r="M1130">
        <v>1340</v>
      </c>
      <c r="N1130">
        <v>0.99985185185185188</v>
      </c>
      <c r="O1130">
        <v>191.42857142857139</v>
      </c>
      <c r="P1130">
        <v>70.511940298507469</v>
      </c>
      <c r="R1130">
        <v>70.511940298507469</v>
      </c>
      <c r="S1130" t="s">
        <v>2472</v>
      </c>
      <c r="T1130" t="s">
        <v>2594</v>
      </c>
      <c r="U1130" t="s">
        <v>2591</v>
      </c>
      <c r="V1130" t="s">
        <v>2594</v>
      </c>
    </row>
    <row r="1131" spans="1:22" x14ac:dyDescent="0.4">
      <c r="A1131" s="1">
        <v>1129</v>
      </c>
      <c r="B1131" t="s">
        <v>1150</v>
      </c>
      <c r="C1131" t="s">
        <v>2313</v>
      </c>
      <c r="D1131">
        <v>0</v>
      </c>
      <c r="E1131">
        <v>15750</v>
      </c>
      <c r="F1131">
        <v>1328</v>
      </c>
      <c r="G1131">
        <v>0</v>
      </c>
      <c r="H1131">
        <v>8.431746031746032</v>
      </c>
      <c r="I1131">
        <v>12000</v>
      </c>
      <c r="J1131">
        <v>0</v>
      </c>
      <c r="K1131">
        <v>12010</v>
      </c>
      <c r="L1131">
        <v>12000</v>
      </c>
      <c r="M1131">
        <v>1328</v>
      </c>
      <c r="N1131">
        <v>0.76190476190476186</v>
      </c>
      <c r="O1131">
        <v>189.71428571428569</v>
      </c>
      <c r="P1131">
        <v>63.253012048192772</v>
      </c>
      <c r="R1131">
        <v>63.305722891566262</v>
      </c>
      <c r="S1131" t="s">
        <v>2579</v>
      </c>
      <c r="T1131" t="s">
        <v>2594</v>
      </c>
      <c r="U1131" t="s">
        <v>2591</v>
      </c>
      <c r="V1131" t="s">
        <v>2594</v>
      </c>
    </row>
    <row r="1132" spans="1:22" x14ac:dyDescent="0.4">
      <c r="A1132" s="1">
        <v>1130</v>
      </c>
      <c r="B1132" t="s">
        <v>1151</v>
      </c>
      <c r="C1132" t="s">
        <v>2314</v>
      </c>
      <c r="D1132">
        <v>0</v>
      </c>
      <c r="E1132">
        <v>29162.65505982333</v>
      </c>
      <c r="F1132">
        <v>4647</v>
      </c>
      <c r="G1132">
        <v>0</v>
      </c>
      <c r="H1132">
        <v>15.93476310873374</v>
      </c>
      <c r="I1132">
        <v>787</v>
      </c>
      <c r="J1132">
        <v>13823</v>
      </c>
      <c r="K1132">
        <v>24215</v>
      </c>
      <c r="L1132">
        <v>14610</v>
      </c>
      <c r="M1132">
        <v>4642</v>
      </c>
      <c r="N1132">
        <v>0.50098319134624458</v>
      </c>
      <c r="O1132">
        <v>663.14285714285711</v>
      </c>
      <c r="P1132">
        <v>22.03145196036191</v>
      </c>
      <c r="R1132">
        <v>36.515510555794918</v>
      </c>
      <c r="S1132" t="s">
        <v>2441</v>
      </c>
      <c r="T1132" t="s">
        <v>2593</v>
      </c>
      <c r="U1132" t="s">
        <v>2591</v>
      </c>
      <c r="V1132" t="s">
        <v>2597</v>
      </c>
    </row>
    <row r="1133" spans="1:22" x14ac:dyDescent="0.4">
      <c r="A1133" s="1">
        <v>1131</v>
      </c>
      <c r="B1133" t="s">
        <v>1152</v>
      </c>
      <c r="C1133" t="s">
        <v>2315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2382</v>
      </c>
      <c r="O1133">
        <v>0</v>
      </c>
      <c r="R1133" t="s">
        <v>2383</v>
      </c>
      <c r="S1133" t="s">
        <v>2384</v>
      </c>
      <c r="T1133" t="s">
        <v>2591</v>
      </c>
      <c r="U1133" t="s">
        <v>2591</v>
      </c>
      <c r="V1133" t="s">
        <v>2596</v>
      </c>
    </row>
    <row r="1134" spans="1:22" x14ac:dyDescent="0.4">
      <c r="A1134" s="1">
        <v>1132</v>
      </c>
      <c r="B1134" t="s">
        <v>1153</v>
      </c>
      <c r="C1134" t="s">
        <v>2316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2382</v>
      </c>
      <c r="O1134">
        <v>0</v>
      </c>
      <c r="R1134" t="s">
        <v>2383</v>
      </c>
      <c r="S1134" t="s">
        <v>2384</v>
      </c>
      <c r="T1134" t="s">
        <v>2591</v>
      </c>
      <c r="U1134" t="s">
        <v>2591</v>
      </c>
      <c r="V1134" t="s">
        <v>2596</v>
      </c>
    </row>
    <row r="1135" spans="1:22" x14ac:dyDescent="0.4">
      <c r="A1135" s="1">
        <v>1133</v>
      </c>
      <c r="B1135" t="s">
        <v>1154</v>
      </c>
      <c r="C1135" t="s">
        <v>2316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2382</v>
      </c>
      <c r="O1135">
        <v>0</v>
      </c>
      <c r="R1135" t="s">
        <v>2383</v>
      </c>
      <c r="S1135" t="s">
        <v>2384</v>
      </c>
      <c r="T1135" t="s">
        <v>2591</v>
      </c>
      <c r="U1135" t="s">
        <v>2591</v>
      </c>
      <c r="V1135" t="s">
        <v>2596</v>
      </c>
    </row>
    <row r="1136" spans="1:22" x14ac:dyDescent="0.4">
      <c r="A1136" s="1">
        <v>1134</v>
      </c>
      <c r="B1136" t="s">
        <v>1155</v>
      </c>
      <c r="C1136" t="s">
        <v>2317</v>
      </c>
      <c r="D1136">
        <v>0</v>
      </c>
      <c r="E1136">
        <v>200.14975898489709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R1136" t="s">
        <v>2383</v>
      </c>
      <c r="S1136" t="s">
        <v>2384</v>
      </c>
      <c r="T1136" t="s">
        <v>2591</v>
      </c>
      <c r="U1136" t="s">
        <v>2591</v>
      </c>
      <c r="V1136" t="s">
        <v>2596</v>
      </c>
    </row>
    <row r="1137" spans="1:22" x14ac:dyDescent="0.4">
      <c r="A1137" s="1">
        <v>1135</v>
      </c>
      <c r="B1137" t="s">
        <v>1156</v>
      </c>
      <c r="C1137" t="s">
        <v>2318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R1137" t="s">
        <v>2383</v>
      </c>
      <c r="S1137" t="s">
        <v>2384</v>
      </c>
      <c r="T1137" t="s">
        <v>2591</v>
      </c>
      <c r="U1137" t="s">
        <v>2591</v>
      </c>
      <c r="V1137" t="s">
        <v>2596</v>
      </c>
    </row>
    <row r="1138" spans="1:22" x14ac:dyDescent="0.4">
      <c r="A1138" s="1">
        <v>1136</v>
      </c>
      <c r="B1138" t="s">
        <v>1157</v>
      </c>
      <c r="C1138" t="s">
        <v>2319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2382</v>
      </c>
      <c r="O1138">
        <v>0</v>
      </c>
      <c r="R1138" t="s">
        <v>2383</v>
      </c>
      <c r="S1138" t="s">
        <v>2384</v>
      </c>
      <c r="T1138" t="s">
        <v>2591</v>
      </c>
      <c r="U1138" t="s">
        <v>2591</v>
      </c>
      <c r="V1138" t="s">
        <v>2596</v>
      </c>
    </row>
    <row r="1139" spans="1:22" x14ac:dyDescent="0.4">
      <c r="A1139" s="1">
        <v>1137</v>
      </c>
      <c r="B1139" t="s">
        <v>1158</v>
      </c>
      <c r="C1139" t="s">
        <v>2320</v>
      </c>
      <c r="D1139">
        <v>0</v>
      </c>
      <c r="E1139">
        <v>2877.9275367626751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R1139" t="s">
        <v>2383</v>
      </c>
      <c r="S1139" t="s">
        <v>2384</v>
      </c>
      <c r="T1139" t="s">
        <v>2591</v>
      </c>
      <c r="U1139" t="s">
        <v>2591</v>
      </c>
      <c r="V1139" t="s">
        <v>2596</v>
      </c>
    </row>
    <row r="1140" spans="1:22" x14ac:dyDescent="0.4">
      <c r="A1140" s="1">
        <v>1138</v>
      </c>
      <c r="B1140" t="s">
        <v>1159</v>
      </c>
      <c r="C1140" t="s">
        <v>2321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2382</v>
      </c>
      <c r="O1140">
        <v>0</v>
      </c>
      <c r="R1140" t="s">
        <v>2383</v>
      </c>
      <c r="S1140" t="s">
        <v>2384</v>
      </c>
      <c r="T1140" t="s">
        <v>2591</v>
      </c>
      <c r="U1140" t="s">
        <v>2591</v>
      </c>
      <c r="V1140" t="s">
        <v>2596</v>
      </c>
    </row>
    <row r="1141" spans="1:22" x14ac:dyDescent="0.4">
      <c r="A1141" s="1">
        <v>1139</v>
      </c>
      <c r="B1141" t="s">
        <v>1160</v>
      </c>
      <c r="C1141" t="s">
        <v>2322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R1141" t="s">
        <v>2383</v>
      </c>
      <c r="S1141" t="s">
        <v>2384</v>
      </c>
      <c r="T1141" t="s">
        <v>2591</v>
      </c>
      <c r="U1141" t="s">
        <v>2591</v>
      </c>
      <c r="V1141" t="s">
        <v>2596</v>
      </c>
    </row>
    <row r="1142" spans="1:22" x14ac:dyDescent="0.4">
      <c r="A1142" s="1">
        <v>1140</v>
      </c>
      <c r="B1142" t="s">
        <v>1161</v>
      </c>
      <c r="C1142" t="s">
        <v>2323</v>
      </c>
      <c r="D1142">
        <v>0</v>
      </c>
      <c r="E1142">
        <v>8522.2173261889711</v>
      </c>
      <c r="F1142">
        <v>28</v>
      </c>
      <c r="G1142">
        <v>0</v>
      </c>
      <c r="H1142">
        <v>0.32855299188340747</v>
      </c>
      <c r="I1142">
        <v>6208</v>
      </c>
      <c r="J1142">
        <v>0</v>
      </c>
      <c r="K1142">
        <v>6208</v>
      </c>
      <c r="L1142">
        <v>6208</v>
      </c>
      <c r="M1142">
        <v>28</v>
      </c>
      <c r="N1142">
        <v>0.7284489191472121</v>
      </c>
      <c r="O1142">
        <v>4</v>
      </c>
      <c r="P1142">
        <v>1552</v>
      </c>
      <c r="R1142">
        <v>1552</v>
      </c>
      <c r="S1142" t="s">
        <v>2580</v>
      </c>
      <c r="T1142" t="s">
        <v>2592</v>
      </c>
      <c r="U1142" t="s">
        <v>2591</v>
      </c>
      <c r="V1142" t="s">
        <v>2594</v>
      </c>
    </row>
    <row r="1143" spans="1:22" x14ac:dyDescent="0.4">
      <c r="A1143" s="1">
        <v>1141</v>
      </c>
      <c r="B1143" t="s">
        <v>1162</v>
      </c>
      <c r="C1143" t="s">
        <v>2324</v>
      </c>
      <c r="D1143">
        <v>0</v>
      </c>
      <c r="E1143">
        <v>100.1497589848971</v>
      </c>
      <c r="F1143">
        <v>126</v>
      </c>
      <c r="G1143">
        <v>0</v>
      </c>
      <c r="H1143">
        <v>125.8115858461539</v>
      </c>
      <c r="I1143">
        <v>3504</v>
      </c>
      <c r="J1143">
        <v>0</v>
      </c>
      <c r="K1143">
        <v>3504</v>
      </c>
      <c r="L1143">
        <v>3504</v>
      </c>
      <c r="M1143">
        <v>126</v>
      </c>
      <c r="N1143">
        <v>34.987602921025641</v>
      </c>
      <c r="O1143">
        <v>18</v>
      </c>
      <c r="P1143">
        <v>194.66666666666671</v>
      </c>
      <c r="R1143">
        <v>194.66666666666671</v>
      </c>
      <c r="S1143" t="s">
        <v>2581</v>
      </c>
      <c r="T1143" t="s">
        <v>2592</v>
      </c>
      <c r="U1143" t="s">
        <v>2591</v>
      </c>
      <c r="V1143" t="s">
        <v>2594</v>
      </c>
    </row>
    <row r="1144" spans="1:22" x14ac:dyDescent="0.4">
      <c r="A1144" s="1">
        <v>1142</v>
      </c>
      <c r="B1144" t="s">
        <v>1163</v>
      </c>
      <c r="C1144" t="s">
        <v>2325</v>
      </c>
      <c r="D1144">
        <v>0</v>
      </c>
      <c r="E1144">
        <v>1700.2191385323449</v>
      </c>
      <c r="F1144">
        <v>0</v>
      </c>
      <c r="G1144">
        <v>0</v>
      </c>
      <c r="H1144">
        <v>0</v>
      </c>
      <c r="I1144">
        <v>10030</v>
      </c>
      <c r="J1144">
        <v>0</v>
      </c>
      <c r="K1144">
        <v>10534</v>
      </c>
      <c r="L1144">
        <v>10030</v>
      </c>
      <c r="M1144">
        <v>0</v>
      </c>
      <c r="N1144">
        <v>5.8992395584124804</v>
      </c>
      <c r="O1144">
        <v>0</v>
      </c>
      <c r="R1144" t="s">
        <v>2383</v>
      </c>
      <c r="S1144" t="s">
        <v>2384</v>
      </c>
      <c r="T1144" t="s">
        <v>2591</v>
      </c>
      <c r="U1144" t="s">
        <v>2591</v>
      </c>
      <c r="V1144" t="s">
        <v>2596</v>
      </c>
    </row>
    <row r="1145" spans="1:22" x14ac:dyDescent="0.4">
      <c r="A1145" s="1">
        <v>1143</v>
      </c>
      <c r="B1145" t="s">
        <v>1164</v>
      </c>
      <c r="C1145" t="s">
        <v>2326</v>
      </c>
      <c r="D1145">
        <v>0</v>
      </c>
      <c r="E1145">
        <v>883.54833009365609</v>
      </c>
      <c r="F1145">
        <v>124</v>
      </c>
      <c r="G1145">
        <v>0</v>
      </c>
      <c r="H1145">
        <v>14.034319999999999</v>
      </c>
      <c r="I1145">
        <v>4060</v>
      </c>
      <c r="J1145">
        <v>0</v>
      </c>
      <c r="K1145">
        <v>4060</v>
      </c>
      <c r="L1145">
        <v>4060</v>
      </c>
      <c r="M1145">
        <v>124</v>
      </c>
      <c r="N1145">
        <v>4.5951079999999997</v>
      </c>
      <c r="O1145">
        <v>17.714285714285719</v>
      </c>
      <c r="P1145">
        <v>229.1935483870968</v>
      </c>
      <c r="R1145">
        <v>229.1935483870968</v>
      </c>
      <c r="S1145" t="s">
        <v>2582</v>
      </c>
      <c r="T1145" t="s">
        <v>2592</v>
      </c>
      <c r="U1145" t="s">
        <v>2591</v>
      </c>
      <c r="V1145" t="s">
        <v>2594</v>
      </c>
    </row>
    <row r="1146" spans="1:22" x14ac:dyDescent="0.4">
      <c r="A1146" s="1">
        <v>1144</v>
      </c>
      <c r="B1146" t="s">
        <v>1165</v>
      </c>
      <c r="C1146" t="s">
        <v>2327</v>
      </c>
      <c r="D1146">
        <v>0</v>
      </c>
      <c r="E1146">
        <v>1161.006598380977</v>
      </c>
      <c r="F1146">
        <v>169</v>
      </c>
      <c r="G1146">
        <v>0</v>
      </c>
      <c r="H1146">
        <v>14.556334153110789</v>
      </c>
      <c r="I1146">
        <v>2844</v>
      </c>
      <c r="J1146">
        <v>0</v>
      </c>
      <c r="K1146">
        <v>2844</v>
      </c>
      <c r="L1146">
        <v>2844</v>
      </c>
      <c r="M1146">
        <v>169</v>
      </c>
      <c r="N1146">
        <v>2.4495984811507161</v>
      </c>
      <c r="O1146">
        <v>24.142857142857139</v>
      </c>
      <c r="P1146">
        <v>117.7988165680473</v>
      </c>
      <c r="R1146">
        <v>117.7988165680473</v>
      </c>
      <c r="S1146" t="s">
        <v>2583</v>
      </c>
      <c r="T1146" t="s">
        <v>2592</v>
      </c>
      <c r="U1146" t="s">
        <v>2591</v>
      </c>
      <c r="V1146" t="s">
        <v>2594</v>
      </c>
    </row>
    <row r="1147" spans="1:22" x14ac:dyDescent="0.4">
      <c r="A1147" s="1">
        <v>1145</v>
      </c>
      <c r="B1147" t="s">
        <v>1166</v>
      </c>
      <c r="C1147" t="s">
        <v>2328</v>
      </c>
      <c r="D1147">
        <v>0</v>
      </c>
      <c r="E1147">
        <v>12225.1497589849</v>
      </c>
      <c r="F1147">
        <v>74</v>
      </c>
      <c r="G1147">
        <v>0</v>
      </c>
      <c r="H1147">
        <v>0.60530955823762866</v>
      </c>
      <c r="I1147">
        <v>4021</v>
      </c>
      <c r="J1147">
        <v>0</v>
      </c>
      <c r="K1147">
        <v>4031</v>
      </c>
      <c r="L1147">
        <v>4021</v>
      </c>
      <c r="M1147">
        <v>74</v>
      </c>
      <c r="N1147">
        <v>0.32891212617209531</v>
      </c>
      <c r="O1147">
        <v>10.571428571428569</v>
      </c>
      <c r="P1147">
        <v>380.3648648648649</v>
      </c>
      <c r="R1147">
        <v>381.31081081081078</v>
      </c>
      <c r="S1147" t="s">
        <v>2584</v>
      </c>
      <c r="T1147" t="s">
        <v>2592</v>
      </c>
      <c r="U1147" t="s">
        <v>2591</v>
      </c>
      <c r="V1147" t="s">
        <v>2594</v>
      </c>
    </row>
    <row r="1148" spans="1:22" x14ac:dyDescent="0.4">
      <c r="A1148" s="1">
        <v>1146</v>
      </c>
      <c r="B1148" t="s">
        <v>1167</v>
      </c>
      <c r="C1148" t="s">
        <v>2329</v>
      </c>
      <c r="D1148">
        <v>0</v>
      </c>
      <c r="E1148">
        <v>12235.20001024118</v>
      </c>
      <c r="F1148">
        <v>236</v>
      </c>
      <c r="G1148">
        <v>0</v>
      </c>
      <c r="H1148">
        <v>1.928860989623888</v>
      </c>
      <c r="I1148">
        <v>3430</v>
      </c>
      <c r="J1148">
        <v>0</v>
      </c>
      <c r="K1148">
        <v>3440</v>
      </c>
      <c r="L1148">
        <v>3430</v>
      </c>
      <c r="M1148">
        <v>236</v>
      </c>
      <c r="N1148">
        <v>0.28033869467838712</v>
      </c>
      <c r="O1148">
        <v>33.714285714285722</v>
      </c>
      <c r="P1148">
        <v>101.7372881355932</v>
      </c>
      <c r="R1148">
        <v>102.0338983050847</v>
      </c>
      <c r="S1148" t="s">
        <v>2585</v>
      </c>
      <c r="T1148" t="s">
        <v>2592</v>
      </c>
      <c r="U1148" t="s">
        <v>2591</v>
      </c>
      <c r="V1148" t="s">
        <v>2594</v>
      </c>
    </row>
    <row r="1149" spans="1:22" x14ac:dyDescent="0.4">
      <c r="A1149" s="1">
        <v>1147</v>
      </c>
      <c r="B1149" t="s">
        <v>1168</v>
      </c>
      <c r="C1149" t="s">
        <v>2330</v>
      </c>
      <c r="D1149">
        <v>0</v>
      </c>
      <c r="E1149">
        <v>4900</v>
      </c>
      <c r="F1149">
        <v>2040</v>
      </c>
      <c r="G1149">
        <v>0</v>
      </c>
      <c r="H1149">
        <v>41.632653061224488</v>
      </c>
      <c r="I1149">
        <v>0</v>
      </c>
      <c r="J1149">
        <v>0</v>
      </c>
      <c r="K1149">
        <v>0</v>
      </c>
      <c r="L1149">
        <v>0</v>
      </c>
      <c r="M1149">
        <v>2040</v>
      </c>
      <c r="N1149">
        <v>0</v>
      </c>
      <c r="O1149">
        <v>291.42857142857139</v>
      </c>
      <c r="P1149">
        <v>0</v>
      </c>
      <c r="R1149">
        <v>0</v>
      </c>
      <c r="S1149" t="s">
        <v>2586</v>
      </c>
      <c r="T1149" t="s">
        <v>2593</v>
      </c>
      <c r="U1149" t="s">
        <v>2591</v>
      </c>
      <c r="V1149" t="s">
        <v>2596</v>
      </c>
    </row>
    <row r="1150" spans="1:22" x14ac:dyDescent="0.4">
      <c r="A1150" s="1">
        <v>1148</v>
      </c>
      <c r="B1150" t="s">
        <v>1169</v>
      </c>
      <c r="C1150" t="s">
        <v>2331</v>
      </c>
      <c r="D1150">
        <v>0</v>
      </c>
      <c r="E1150">
        <v>5311.7154811715482</v>
      </c>
      <c r="F1150">
        <v>2040</v>
      </c>
      <c r="G1150">
        <v>0</v>
      </c>
      <c r="H1150">
        <v>38.405671524222143</v>
      </c>
      <c r="I1150">
        <v>0</v>
      </c>
      <c r="J1150">
        <v>0</v>
      </c>
      <c r="K1150">
        <v>0</v>
      </c>
      <c r="L1150">
        <v>0</v>
      </c>
      <c r="M1150">
        <v>2040</v>
      </c>
      <c r="N1150">
        <v>0</v>
      </c>
      <c r="O1150">
        <v>291.42857142857139</v>
      </c>
      <c r="P1150">
        <v>0</v>
      </c>
      <c r="R1150">
        <v>0</v>
      </c>
      <c r="S1150" t="s">
        <v>2586</v>
      </c>
      <c r="T1150" t="s">
        <v>2593</v>
      </c>
      <c r="U1150" t="s">
        <v>2591</v>
      </c>
      <c r="V1150" t="s">
        <v>2596</v>
      </c>
    </row>
    <row r="1151" spans="1:22" x14ac:dyDescent="0.4">
      <c r="A1151" s="1">
        <v>1149</v>
      </c>
      <c r="B1151" t="s">
        <v>1170</v>
      </c>
      <c r="C1151" t="s">
        <v>2332</v>
      </c>
      <c r="D1151">
        <v>0</v>
      </c>
      <c r="E1151">
        <v>4852.320675105485</v>
      </c>
      <c r="F1151">
        <v>2040</v>
      </c>
      <c r="G1151">
        <v>0</v>
      </c>
      <c r="H1151">
        <v>42.041739130434777</v>
      </c>
      <c r="I1151">
        <v>0</v>
      </c>
      <c r="J1151">
        <v>0</v>
      </c>
      <c r="K1151">
        <v>0</v>
      </c>
      <c r="L1151">
        <v>0</v>
      </c>
      <c r="M1151">
        <v>2040</v>
      </c>
      <c r="N1151">
        <v>0</v>
      </c>
      <c r="O1151">
        <v>291.42857142857139</v>
      </c>
      <c r="P1151">
        <v>0</v>
      </c>
      <c r="R1151">
        <v>0</v>
      </c>
      <c r="S1151" t="s">
        <v>2586</v>
      </c>
      <c r="T1151" t="s">
        <v>2593</v>
      </c>
      <c r="U1151" t="s">
        <v>2591</v>
      </c>
      <c r="V1151" t="s">
        <v>2596</v>
      </c>
    </row>
    <row r="1152" spans="1:22" x14ac:dyDescent="0.4">
      <c r="A1152" s="1">
        <v>1150</v>
      </c>
      <c r="B1152" t="s">
        <v>1171</v>
      </c>
      <c r="C1152" t="s">
        <v>2333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2382</v>
      </c>
      <c r="O1152">
        <v>0</v>
      </c>
      <c r="R1152" t="s">
        <v>2383</v>
      </c>
      <c r="S1152" t="s">
        <v>2384</v>
      </c>
      <c r="T1152" t="s">
        <v>2591</v>
      </c>
      <c r="U1152" t="s">
        <v>2591</v>
      </c>
      <c r="V1152" t="s">
        <v>2596</v>
      </c>
    </row>
    <row r="1153" spans="1:22" x14ac:dyDescent="0.4">
      <c r="A1153" s="1">
        <v>1151</v>
      </c>
      <c r="B1153" t="s">
        <v>1172</v>
      </c>
      <c r="C1153" t="s">
        <v>2334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2382</v>
      </c>
      <c r="O1153">
        <v>0</v>
      </c>
      <c r="R1153" t="s">
        <v>2383</v>
      </c>
      <c r="S1153" t="s">
        <v>2384</v>
      </c>
      <c r="T1153" t="s">
        <v>2591</v>
      </c>
      <c r="U1153" t="s">
        <v>2591</v>
      </c>
      <c r="V1153" t="s">
        <v>2596</v>
      </c>
    </row>
    <row r="1154" spans="1:22" x14ac:dyDescent="0.4">
      <c r="A1154" s="1">
        <v>1152</v>
      </c>
      <c r="B1154" t="s">
        <v>1173</v>
      </c>
      <c r="C1154" t="s">
        <v>2335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2382</v>
      </c>
      <c r="O1154">
        <v>0</v>
      </c>
      <c r="R1154" t="s">
        <v>2383</v>
      </c>
      <c r="S1154" t="s">
        <v>2384</v>
      </c>
      <c r="T1154" t="s">
        <v>2591</v>
      </c>
      <c r="U1154" t="s">
        <v>2591</v>
      </c>
      <c r="V1154" t="s">
        <v>2596</v>
      </c>
    </row>
    <row r="1155" spans="1:22" x14ac:dyDescent="0.4">
      <c r="A1155" s="1">
        <v>1153</v>
      </c>
      <c r="B1155" t="s">
        <v>1174</v>
      </c>
      <c r="C1155" t="s">
        <v>2336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2382</v>
      </c>
      <c r="O1155">
        <v>0</v>
      </c>
      <c r="R1155" t="s">
        <v>2383</v>
      </c>
      <c r="S1155" t="s">
        <v>2384</v>
      </c>
      <c r="T1155" t="s">
        <v>2591</v>
      </c>
      <c r="U1155" t="s">
        <v>2591</v>
      </c>
      <c r="V1155" t="s">
        <v>2596</v>
      </c>
    </row>
    <row r="1156" spans="1:22" x14ac:dyDescent="0.4">
      <c r="A1156" s="1">
        <v>1154</v>
      </c>
      <c r="B1156" t="s">
        <v>1175</v>
      </c>
      <c r="C1156" t="s">
        <v>2337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2382</v>
      </c>
      <c r="O1156">
        <v>0</v>
      </c>
      <c r="R1156" t="s">
        <v>2383</v>
      </c>
      <c r="S1156" t="s">
        <v>2384</v>
      </c>
      <c r="T1156" t="s">
        <v>2591</v>
      </c>
      <c r="U1156" t="s">
        <v>2591</v>
      </c>
      <c r="V1156" t="s">
        <v>2596</v>
      </c>
    </row>
    <row r="1157" spans="1:22" x14ac:dyDescent="0.4">
      <c r="A1157" s="1">
        <v>1155</v>
      </c>
      <c r="B1157" t="s">
        <v>1176</v>
      </c>
      <c r="C1157" t="s">
        <v>2338</v>
      </c>
      <c r="D1157">
        <v>0</v>
      </c>
      <c r="E1157">
        <v>7362.6859078191728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R1157" t="s">
        <v>2383</v>
      </c>
      <c r="S1157" t="s">
        <v>2384</v>
      </c>
      <c r="T1157" t="s">
        <v>2591</v>
      </c>
      <c r="U1157" t="s">
        <v>2591</v>
      </c>
      <c r="V1157" t="s">
        <v>2596</v>
      </c>
    </row>
    <row r="1158" spans="1:22" x14ac:dyDescent="0.4">
      <c r="A1158" s="1">
        <v>1156</v>
      </c>
      <c r="B1158" t="s">
        <v>1177</v>
      </c>
      <c r="C1158" t="s">
        <v>2339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2382</v>
      </c>
      <c r="O1158">
        <v>0</v>
      </c>
      <c r="R1158" t="s">
        <v>2383</v>
      </c>
      <c r="S1158" t="s">
        <v>2384</v>
      </c>
      <c r="T1158" t="s">
        <v>2591</v>
      </c>
      <c r="U1158" t="s">
        <v>2591</v>
      </c>
      <c r="V1158" t="s">
        <v>2596</v>
      </c>
    </row>
    <row r="1159" spans="1:22" x14ac:dyDescent="0.4">
      <c r="A1159" s="1">
        <v>1157</v>
      </c>
      <c r="B1159" t="s">
        <v>1178</v>
      </c>
      <c r="C1159" t="s">
        <v>2340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R1159" t="s">
        <v>2383</v>
      </c>
      <c r="S1159" t="s">
        <v>2384</v>
      </c>
      <c r="T1159" t="s">
        <v>2591</v>
      </c>
      <c r="U1159" t="s">
        <v>2591</v>
      </c>
      <c r="V1159" t="s">
        <v>2596</v>
      </c>
    </row>
    <row r="1160" spans="1:22" x14ac:dyDescent="0.4">
      <c r="A1160" s="1">
        <v>1158</v>
      </c>
      <c r="B1160" t="s">
        <v>1179</v>
      </c>
      <c r="C1160" t="s">
        <v>2341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298</v>
      </c>
      <c r="J1160">
        <v>0</v>
      </c>
      <c r="K1160">
        <v>500</v>
      </c>
      <c r="L1160">
        <v>298</v>
      </c>
      <c r="M1160">
        <v>0</v>
      </c>
      <c r="N1160" t="s">
        <v>2382</v>
      </c>
      <c r="O1160">
        <v>0</v>
      </c>
      <c r="R1160" t="s">
        <v>2383</v>
      </c>
      <c r="S1160" t="s">
        <v>2384</v>
      </c>
      <c r="T1160" t="s">
        <v>2591</v>
      </c>
      <c r="U1160" t="s">
        <v>2591</v>
      </c>
      <c r="V1160" t="s">
        <v>2596</v>
      </c>
    </row>
    <row r="1161" spans="1:22" x14ac:dyDescent="0.4">
      <c r="A1161" s="1">
        <v>1159</v>
      </c>
      <c r="B1161" t="s">
        <v>1180</v>
      </c>
      <c r="C1161" t="s">
        <v>2342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2382</v>
      </c>
      <c r="O1161">
        <v>0</v>
      </c>
      <c r="R1161" t="s">
        <v>2383</v>
      </c>
      <c r="S1161" t="s">
        <v>2384</v>
      </c>
      <c r="T1161" t="s">
        <v>2591</v>
      </c>
      <c r="U1161" t="s">
        <v>2591</v>
      </c>
      <c r="V1161" t="s">
        <v>2596</v>
      </c>
    </row>
    <row r="1162" spans="1:22" x14ac:dyDescent="0.4">
      <c r="A1162" s="1">
        <v>1160</v>
      </c>
      <c r="B1162" t="s">
        <v>1181</v>
      </c>
      <c r="C1162" t="s">
        <v>2343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R1162" t="s">
        <v>2383</v>
      </c>
      <c r="S1162" t="s">
        <v>2384</v>
      </c>
      <c r="T1162" t="s">
        <v>2591</v>
      </c>
      <c r="U1162" t="s">
        <v>2591</v>
      </c>
      <c r="V1162" t="s">
        <v>2596</v>
      </c>
    </row>
    <row r="1163" spans="1:22" x14ac:dyDescent="0.4">
      <c r="A1163" s="1">
        <v>1161</v>
      </c>
      <c r="B1163" t="s">
        <v>1182</v>
      </c>
      <c r="C1163" t="s">
        <v>1743</v>
      </c>
      <c r="D1163">
        <v>0</v>
      </c>
      <c r="E1163">
        <v>6652.4884540913336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R1163" t="s">
        <v>2383</v>
      </c>
      <c r="S1163" t="s">
        <v>2384</v>
      </c>
      <c r="T1163" t="s">
        <v>2591</v>
      </c>
      <c r="U1163" t="s">
        <v>2591</v>
      </c>
      <c r="V1163" t="s">
        <v>2596</v>
      </c>
    </row>
    <row r="1164" spans="1:22" x14ac:dyDescent="0.4">
      <c r="A1164" s="1">
        <v>1162</v>
      </c>
      <c r="B1164" t="s">
        <v>1183</v>
      </c>
      <c r="C1164" t="s">
        <v>2344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2382</v>
      </c>
      <c r="O1164">
        <v>0</v>
      </c>
      <c r="R1164" t="s">
        <v>2383</v>
      </c>
      <c r="S1164" t="s">
        <v>2384</v>
      </c>
      <c r="T1164" t="s">
        <v>2591</v>
      </c>
      <c r="U1164" t="s">
        <v>2591</v>
      </c>
      <c r="V1164" t="s">
        <v>2596</v>
      </c>
    </row>
    <row r="1165" spans="1:22" x14ac:dyDescent="0.4">
      <c r="A1165" s="1">
        <v>1163</v>
      </c>
      <c r="B1165" t="s">
        <v>1184</v>
      </c>
      <c r="C1165" t="s">
        <v>2345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2382</v>
      </c>
      <c r="O1165">
        <v>0</v>
      </c>
      <c r="R1165" t="s">
        <v>2383</v>
      </c>
      <c r="S1165" t="s">
        <v>2384</v>
      </c>
      <c r="T1165" t="s">
        <v>2591</v>
      </c>
      <c r="U1165" t="s">
        <v>2591</v>
      </c>
      <c r="V1165" t="s">
        <v>2596</v>
      </c>
    </row>
    <row r="1166" spans="1:22" x14ac:dyDescent="0.4">
      <c r="A1166" s="1">
        <v>1164</v>
      </c>
      <c r="B1166" t="s">
        <v>1185</v>
      </c>
      <c r="C1166" t="s">
        <v>2346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2382</v>
      </c>
      <c r="O1166">
        <v>0</v>
      </c>
      <c r="R1166" t="s">
        <v>2383</v>
      </c>
      <c r="S1166" t="s">
        <v>2384</v>
      </c>
      <c r="T1166" t="s">
        <v>2591</v>
      </c>
      <c r="U1166" t="s">
        <v>2591</v>
      </c>
      <c r="V1166" t="s">
        <v>2596</v>
      </c>
    </row>
    <row r="1167" spans="1:22" x14ac:dyDescent="0.4">
      <c r="A1167" s="1">
        <v>1165</v>
      </c>
      <c r="B1167" t="s">
        <v>1186</v>
      </c>
      <c r="C1167" t="s">
        <v>2347</v>
      </c>
      <c r="D1167">
        <v>0</v>
      </c>
      <c r="E1167">
        <v>1785.2892168531309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R1167" t="s">
        <v>2383</v>
      </c>
      <c r="S1167" t="s">
        <v>2384</v>
      </c>
      <c r="T1167" t="s">
        <v>2591</v>
      </c>
      <c r="U1167" t="s">
        <v>2591</v>
      </c>
      <c r="V1167" t="s">
        <v>2596</v>
      </c>
    </row>
    <row r="1168" spans="1:22" x14ac:dyDescent="0.4">
      <c r="A1168" s="1">
        <v>1166</v>
      </c>
      <c r="B1168" t="s">
        <v>1187</v>
      </c>
      <c r="C1168" t="s">
        <v>2348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2382</v>
      </c>
      <c r="O1168">
        <v>0</v>
      </c>
      <c r="R1168" t="s">
        <v>2383</v>
      </c>
      <c r="S1168" t="s">
        <v>2384</v>
      </c>
      <c r="T1168" t="s">
        <v>2591</v>
      </c>
      <c r="U1168" t="s">
        <v>2591</v>
      </c>
      <c r="V1168" t="s">
        <v>2596</v>
      </c>
    </row>
    <row r="1169" spans="1:22" x14ac:dyDescent="0.4">
      <c r="A1169" s="1">
        <v>1167</v>
      </c>
      <c r="B1169" t="s">
        <v>1188</v>
      </c>
      <c r="C1169" t="s">
        <v>2349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2382</v>
      </c>
      <c r="O1169">
        <v>0</v>
      </c>
      <c r="R1169" t="s">
        <v>2383</v>
      </c>
      <c r="S1169" t="s">
        <v>2384</v>
      </c>
      <c r="T1169" t="s">
        <v>2591</v>
      </c>
      <c r="U1169" t="s">
        <v>2591</v>
      </c>
      <c r="V1169" t="s">
        <v>2596</v>
      </c>
    </row>
    <row r="1170" spans="1:22" x14ac:dyDescent="0.4">
      <c r="A1170" s="1">
        <v>1168</v>
      </c>
      <c r="B1170" t="s">
        <v>1189</v>
      </c>
      <c r="C1170" t="s">
        <v>2350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2382</v>
      </c>
      <c r="O1170">
        <v>0</v>
      </c>
      <c r="R1170" t="s">
        <v>2383</v>
      </c>
      <c r="S1170" t="s">
        <v>2384</v>
      </c>
      <c r="T1170" t="s">
        <v>2591</v>
      </c>
      <c r="U1170" t="s">
        <v>2591</v>
      </c>
      <c r="V1170" t="s">
        <v>2596</v>
      </c>
    </row>
    <row r="1171" spans="1:22" x14ac:dyDescent="0.4">
      <c r="A1171" s="1">
        <v>1169</v>
      </c>
      <c r="B1171" t="s">
        <v>1190</v>
      </c>
      <c r="C1171" t="s">
        <v>2351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2382</v>
      </c>
      <c r="O1171">
        <v>0</v>
      </c>
      <c r="R1171" t="s">
        <v>2383</v>
      </c>
      <c r="S1171" t="s">
        <v>2384</v>
      </c>
      <c r="T1171" t="s">
        <v>2591</v>
      </c>
      <c r="U1171" t="s">
        <v>2591</v>
      </c>
      <c r="V1171" t="s">
        <v>2596</v>
      </c>
    </row>
    <row r="1172" spans="1:22" x14ac:dyDescent="0.4">
      <c r="A1172" s="1">
        <v>1170</v>
      </c>
      <c r="B1172" t="s">
        <v>1191</v>
      </c>
      <c r="C1172" t="s">
        <v>2352</v>
      </c>
      <c r="D1172">
        <v>0</v>
      </c>
      <c r="E1172">
        <v>0</v>
      </c>
      <c r="F1172">
        <v>21</v>
      </c>
      <c r="G1172">
        <v>0</v>
      </c>
      <c r="H1172">
        <v>0</v>
      </c>
      <c r="I1172">
        <v>17984</v>
      </c>
      <c r="J1172">
        <v>116413</v>
      </c>
      <c r="K1172">
        <v>136797</v>
      </c>
      <c r="L1172">
        <v>134397</v>
      </c>
      <c r="M1172">
        <v>21</v>
      </c>
      <c r="N1172" t="s">
        <v>2382</v>
      </c>
      <c r="O1172">
        <v>3</v>
      </c>
      <c r="P1172">
        <v>44799</v>
      </c>
      <c r="R1172">
        <v>45599</v>
      </c>
      <c r="S1172" t="s">
        <v>2587</v>
      </c>
      <c r="T1172" t="s">
        <v>2592</v>
      </c>
      <c r="U1172" t="s">
        <v>2591</v>
      </c>
      <c r="V1172" t="s">
        <v>2594</v>
      </c>
    </row>
    <row r="1173" spans="1:22" x14ac:dyDescent="0.4">
      <c r="A1173" s="1">
        <v>1171</v>
      </c>
      <c r="B1173" t="s">
        <v>1192</v>
      </c>
      <c r="C1173" t="s">
        <v>2353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1934</v>
      </c>
      <c r="J1173">
        <v>0</v>
      </c>
      <c r="K1173">
        <v>1934</v>
      </c>
      <c r="L1173">
        <v>1934</v>
      </c>
      <c r="M1173">
        <v>0</v>
      </c>
      <c r="N1173" t="s">
        <v>2382</v>
      </c>
      <c r="O1173">
        <v>0</v>
      </c>
      <c r="R1173" t="s">
        <v>2383</v>
      </c>
      <c r="S1173" t="s">
        <v>2384</v>
      </c>
      <c r="T1173" t="s">
        <v>2591</v>
      </c>
      <c r="U1173" t="s">
        <v>2591</v>
      </c>
      <c r="V1173" t="s">
        <v>2596</v>
      </c>
    </row>
    <row r="1174" spans="1:22" x14ac:dyDescent="0.4">
      <c r="A1174" s="1">
        <v>1172</v>
      </c>
      <c r="B1174" t="s">
        <v>1193</v>
      </c>
      <c r="C1174" t="s">
        <v>2354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2382</v>
      </c>
      <c r="O1174">
        <v>0</v>
      </c>
      <c r="R1174" t="s">
        <v>2383</v>
      </c>
      <c r="S1174" t="s">
        <v>2384</v>
      </c>
      <c r="T1174" t="s">
        <v>2591</v>
      </c>
      <c r="U1174" t="s">
        <v>2591</v>
      </c>
      <c r="V1174" t="s">
        <v>2596</v>
      </c>
    </row>
    <row r="1175" spans="1:22" x14ac:dyDescent="0.4">
      <c r="A1175" s="1">
        <v>1173</v>
      </c>
      <c r="B1175" t="s">
        <v>1194</v>
      </c>
      <c r="C1175" t="s">
        <v>2355</v>
      </c>
      <c r="D1175">
        <v>1</v>
      </c>
      <c r="E1175">
        <v>0</v>
      </c>
      <c r="F1175">
        <v>10</v>
      </c>
      <c r="G1175">
        <v>1000</v>
      </c>
      <c r="H1175">
        <v>0</v>
      </c>
      <c r="I1175">
        <v>442</v>
      </c>
      <c r="J1175">
        <v>0</v>
      </c>
      <c r="K1175">
        <v>442</v>
      </c>
      <c r="L1175">
        <v>442</v>
      </c>
      <c r="M1175">
        <v>10</v>
      </c>
      <c r="N1175" t="s">
        <v>2382</v>
      </c>
      <c r="O1175">
        <v>1.428571428571429</v>
      </c>
      <c r="P1175">
        <v>309.39999999999998</v>
      </c>
      <c r="Q1175">
        <v>13260</v>
      </c>
      <c r="R1175">
        <v>309.39999999999998</v>
      </c>
      <c r="S1175" t="s">
        <v>2447</v>
      </c>
      <c r="T1175" t="s">
        <v>2592</v>
      </c>
      <c r="U1175" t="s">
        <v>2592</v>
      </c>
      <c r="V1175" t="s">
        <v>2594</v>
      </c>
    </row>
    <row r="1176" spans="1:22" x14ac:dyDescent="0.4">
      <c r="A1176" s="1">
        <v>1174</v>
      </c>
      <c r="B1176" t="s">
        <v>1195</v>
      </c>
      <c r="C1176" t="s">
        <v>2356</v>
      </c>
      <c r="D1176">
        <v>4</v>
      </c>
      <c r="E1176">
        <v>0</v>
      </c>
      <c r="F1176">
        <v>32</v>
      </c>
      <c r="G1176">
        <v>800</v>
      </c>
      <c r="H1176">
        <v>0</v>
      </c>
      <c r="I1176">
        <v>111</v>
      </c>
      <c r="J1176">
        <v>0</v>
      </c>
      <c r="K1176">
        <v>111</v>
      </c>
      <c r="L1176">
        <v>111</v>
      </c>
      <c r="M1176">
        <v>32</v>
      </c>
      <c r="N1176" t="s">
        <v>2382</v>
      </c>
      <c r="O1176">
        <v>4.5714285714285712</v>
      </c>
      <c r="P1176">
        <v>24.28125</v>
      </c>
      <c r="Q1176">
        <v>832.5</v>
      </c>
      <c r="R1176">
        <v>24.28125</v>
      </c>
      <c r="S1176" t="s">
        <v>2588</v>
      </c>
      <c r="T1176" t="s">
        <v>2593</v>
      </c>
      <c r="U1176" t="s">
        <v>2592</v>
      </c>
      <c r="V1176" t="s">
        <v>2597</v>
      </c>
    </row>
    <row r="1177" spans="1:22" x14ac:dyDescent="0.4">
      <c r="A1177" s="1">
        <v>1175</v>
      </c>
      <c r="B1177" t="s">
        <v>1196</v>
      </c>
      <c r="C1177" t="s">
        <v>2357</v>
      </c>
      <c r="D1177">
        <v>12</v>
      </c>
      <c r="E1177">
        <v>0</v>
      </c>
      <c r="F1177">
        <v>159</v>
      </c>
      <c r="G1177">
        <v>1325</v>
      </c>
      <c r="H1177">
        <v>0</v>
      </c>
      <c r="I1177">
        <v>179</v>
      </c>
      <c r="J1177">
        <v>0</v>
      </c>
      <c r="K1177">
        <v>179</v>
      </c>
      <c r="L1177">
        <v>179</v>
      </c>
      <c r="M1177">
        <v>159</v>
      </c>
      <c r="N1177" t="s">
        <v>2382</v>
      </c>
      <c r="O1177">
        <v>22.714285714285719</v>
      </c>
      <c r="P1177">
        <v>7.8805031446540879</v>
      </c>
      <c r="Q1177">
        <v>447.5</v>
      </c>
      <c r="R1177">
        <v>7.8805031446540879</v>
      </c>
      <c r="S1177" t="s">
        <v>2402</v>
      </c>
      <c r="T1177" t="s">
        <v>2593</v>
      </c>
      <c r="U1177" t="s">
        <v>2592</v>
      </c>
      <c r="V1177" t="s">
        <v>2597</v>
      </c>
    </row>
    <row r="1178" spans="1:22" x14ac:dyDescent="0.4">
      <c r="A1178" s="1">
        <v>1176</v>
      </c>
      <c r="B1178" t="s">
        <v>1197</v>
      </c>
      <c r="C1178" t="s">
        <v>2358</v>
      </c>
      <c r="D1178">
        <v>4</v>
      </c>
      <c r="E1178">
        <v>0</v>
      </c>
      <c r="F1178">
        <v>31</v>
      </c>
      <c r="G1178">
        <v>775</v>
      </c>
      <c r="H1178">
        <v>0</v>
      </c>
      <c r="I1178">
        <v>121</v>
      </c>
      <c r="J1178">
        <v>0</v>
      </c>
      <c r="K1178">
        <v>121</v>
      </c>
      <c r="L1178">
        <v>121</v>
      </c>
      <c r="M1178">
        <v>31</v>
      </c>
      <c r="N1178" t="s">
        <v>2382</v>
      </c>
      <c r="O1178">
        <v>4.4285714285714288</v>
      </c>
      <c r="P1178">
        <v>27.322580645161288</v>
      </c>
      <c r="Q1178">
        <v>907.5</v>
      </c>
      <c r="R1178">
        <v>27.322580645161288</v>
      </c>
      <c r="S1178" t="s">
        <v>2589</v>
      </c>
      <c r="T1178" t="s">
        <v>2593</v>
      </c>
      <c r="U1178" t="s">
        <v>2592</v>
      </c>
      <c r="V1178" t="s">
        <v>2597</v>
      </c>
    </row>
    <row r="1179" spans="1:22" x14ac:dyDescent="0.4">
      <c r="A1179" s="1">
        <v>1177</v>
      </c>
      <c r="B1179" t="s">
        <v>1198</v>
      </c>
      <c r="C1179" t="s">
        <v>2359</v>
      </c>
      <c r="D1179">
        <v>347.66699999999997</v>
      </c>
      <c r="E1179">
        <v>0</v>
      </c>
      <c r="F1179">
        <v>344</v>
      </c>
      <c r="G1179">
        <v>98.945255086044995</v>
      </c>
      <c r="H1179">
        <v>0</v>
      </c>
      <c r="I1179">
        <v>2383</v>
      </c>
      <c r="J1179">
        <v>0</v>
      </c>
      <c r="K1179">
        <v>2383</v>
      </c>
      <c r="L1179">
        <v>2383</v>
      </c>
      <c r="M1179">
        <v>344</v>
      </c>
      <c r="N1179" t="s">
        <v>2382</v>
      </c>
      <c r="O1179">
        <v>49.142857142857153</v>
      </c>
      <c r="P1179">
        <v>48.491279069767437</v>
      </c>
      <c r="Q1179">
        <v>205.62779901457429</v>
      </c>
      <c r="R1179">
        <v>48.491279069767437</v>
      </c>
      <c r="S1179" t="s">
        <v>2494</v>
      </c>
      <c r="T1179" t="s">
        <v>2595</v>
      </c>
      <c r="U1179" t="s">
        <v>2592</v>
      </c>
      <c r="V1179" t="s">
        <v>2594</v>
      </c>
    </row>
    <row r="1180" spans="1:22" x14ac:dyDescent="0.4">
      <c r="A1180" s="1">
        <v>1178</v>
      </c>
      <c r="B1180" t="s">
        <v>1199</v>
      </c>
      <c r="C1180" t="s">
        <v>2360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2382</v>
      </c>
      <c r="O1180">
        <v>0</v>
      </c>
      <c r="R1180" t="s">
        <v>2383</v>
      </c>
      <c r="S1180" t="s">
        <v>2384</v>
      </c>
      <c r="T1180" t="s">
        <v>2591</v>
      </c>
      <c r="U1180" t="s">
        <v>2591</v>
      </c>
      <c r="V1180" t="s">
        <v>2596</v>
      </c>
    </row>
    <row r="1181" spans="1:22" x14ac:dyDescent="0.4">
      <c r="A1181" s="1">
        <v>1179</v>
      </c>
      <c r="B1181" t="s">
        <v>1200</v>
      </c>
      <c r="C1181" t="s">
        <v>2361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2382</v>
      </c>
      <c r="O1181">
        <v>0</v>
      </c>
      <c r="R1181" t="s">
        <v>2383</v>
      </c>
      <c r="S1181" t="s">
        <v>2384</v>
      </c>
      <c r="T1181" t="s">
        <v>2591</v>
      </c>
      <c r="U1181" t="s">
        <v>2591</v>
      </c>
      <c r="V1181" t="s">
        <v>2596</v>
      </c>
    </row>
    <row r="1182" spans="1:22" x14ac:dyDescent="0.4">
      <c r="A1182" s="1">
        <v>1180</v>
      </c>
      <c r="B1182" t="s">
        <v>1201</v>
      </c>
      <c r="C1182" t="s">
        <v>2362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2382</v>
      </c>
      <c r="O1182">
        <v>0</v>
      </c>
      <c r="R1182" t="s">
        <v>2383</v>
      </c>
      <c r="S1182" t="s">
        <v>2384</v>
      </c>
      <c r="T1182" t="s">
        <v>2591</v>
      </c>
      <c r="U1182" t="s">
        <v>2591</v>
      </c>
      <c r="V1182" t="s">
        <v>2596</v>
      </c>
    </row>
    <row r="1183" spans="1:22" x14ac:dyDescent="0.4">
      <c r="A1183" s="1">
        <v>1181</v>
      </c>
      <c r="B1183" t="s">
        <v>1202</v>
      </c>
      <c r="C1183" t="s">
        <v>2363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2382</v>
      </c>
      <c r="O1183">
        <v>0</v>
      </c>
      <c r="R1183" t="s">
        <v>2383</v>
      </c>
      <c r="S1183" t="s">
        <v>2384</v>
      </c>
      <c r="T1183" t="s">
        <v>2591</v>
      </c>
      <c r="U1183" t="s">
        <v>2591</v>
      </c>
      <c r="V1183" t="s">
        <v>2596</v>
      </c>
    </row>
    <row r="1184" spans="1:22" x14ac:dyDescent="0.4">
      <c r="A1184" s="1">
        <v>1182</v>
      </c>
      <c r="B1184" t="s">
        <v>1203</v>
      </c>
      <c r="C1184" t="s">
        <v>2364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2382</v>
      </c>
      <c r="O1184">
        <v>0</v>
      </c>
      <c r="R1184" t="s">
        <v>2383</v>
      </c>
      <c r="S1184" t="s">
        <v>2384</v>
      </c>
      <c r="T1184" t="s">
        <v>2591</v>
      </c>
      <c r="U1184" t="s">
        <v>2591</v>
      </c>
      <c r="V1184" t="s">
        <v>2596</v>
      </c>
    </row>
    <row r="1185" spans="1:22" x14ac:dyDescent="0.4">
      <c r="A1185" s="1">
        <v>1183</v>
      </c>
      <c r="B1185" t="s">
        <v>1204</v>
      </c>
      <c r="C1185" t="s">
        <v>2365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2382</v>
      </c>
      <c r="O1185">
        <v>0</v>
      </c>
      <c r="R1185" t="s">
        <v>2383</v>
      </c>
      <c r="S1185" t="s">
        <v>2384</v>
      </c>
      <c r="T1185" t="s">
        <v>2591</v>
      </c>
      <c r="U1185" t="s">
        <v>2591</v>
      </c>
      <c r="V1185" t="s">
        <v>2596</v>
      </c>
    </row>
    <row r="1186" spans="1:22" x14ac:dyDescent="0.4">
      <c r="A1186" s="1">
        <v>1184</v>
      </c>
      <c r="B1186" t="s">
        <v>1205</v>
      </c>
      <c r="C1186" t="s">
        <v>2366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2382</v>
      </c>
      <c r="O1186">
        <v>0</v>
      </c>
      <c r="R1186" t="s">
        <v>2383</v>
      </c>
      <c r="S1186" t="s">
        <v>2384</v>
      </c>
      <c r="T1186" t="s">
        <v>2591</v>
      </c>
      <c r="U1186" t="s">
        <v>2591</v>
      </c>
      <c r="V1186" t="s">
        <v>2596</v>
      </c>
    </row>
    <row r="1187" spans="1:22" x14ac:dyDescent="0.4">
      <c r="A1187" s="1">
        <v>1185</v>
      </c>
      <c r="B1187" t="s">
        <v>1206</v>
      </c>
      <c r="C1187" t="s">
        <v>2367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1957</v>
      </c>
      <c r="J1187">
        <v>0</v>
      </c>
      <c r="K1187">
        <v>1957</v>
      </c>
      <c r="L1187">
        <v>1957</v>
      </c>
      <c r="M1187">
        <v>0</v>
      </c>
      <c r="N1187" t="s">
        <v>2382</v>
      </c>
      <c r="O1187">
        <v>0</v>
      </c>
      <c r="R1187" t="s">
        <v>2383</v>
      </c>
      <c r="S1187" t="s">
        <v>2384</v>
      </c>
      <c r="T1187" t="s">
        <v>2591</v>
      </c>
      <c r="U1187" t="s">
        <v>2591</v>
      </c>
      <c r="V1187" t="s">
        <v>2596</v>
      </c>
    </row>
    <row r="1188" spans="1:22" x14ac:dyDescent="0.4">
      <c r="A1188" s="1">
        <v>1186</v>
      </c>
      <c r="B1188" t="s">
        <v>1207</v>
      </c>
      <c r="C1188" t="s">
        <v>2368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2382</v>
      </c>
      <c r="O1188">
        <v>0</v>
      </c>
      <c r="R1188" t="s">
        <v>2383</v>
      </c>
      <c r="S1188" t="s">
        <v>2384</v>
      </c>
      <c r="T1188" t="s">
        <v>2591</v>
      </c>
      <c r="U1188" t="s">
        <v>2591</v>
      </c>
      <c r="V1188" t="s">
        <v>2596</v>
      </c>
    </row>
    <row r="1189" spans="1:22" x14ac:dyDescent="0.4">
      <c r="A1189" s="1">
        <v>1187</v>
      </c>
      <c r="B1189" t="s">
        <v>1208</v>
      </c>
      <c r="C1189" t="s">
        <v>2369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1000</v>
      </c>
      <c r="L1189">
        <v>0</v>
      </c>
      <c r="M1189">
        <v>0</v>
      </c>
      <c r="N1189" t="s">
        <v>2382</v>
      </c>
      <c r="O1189">
        <v>0</v>
      </c>
      <c r="R1189" t="s">
        <v>2383</v>
      </c>
      <c r="S1189" t="s">
        <v>2384</v>
      </c>
      <c r="T1189" t="s">
        <v>2591</v>
      </c>
      <c r="U1189" t="s">
        <v>2591</v>
      </c>
      <c r="V1189" t="s">
        <v>2596</v>
      </c>
    </row>
    <row r="1190" spans="1:22" x14ac:dyDescent="0.4">
      <c r="A1190" s="1">
        <v>1188</v>
      </c>
      <c r="B1190" t="s">
        <v>1209</v>
      </c>
      <c r="C1190" t="s">
        <v>2370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2382</v>
      </c>
      <c r="O1190">
        <v>0</v>
      </c>
      <c r="R1190" t="s">
        <v>2383</v>
      </c>
      <c r="S1190" t="s">
        <v>2384</v>
      </c>
      <c r="T1190" t="s">
        <v>2591</v>
      </c>
      <c r="U1190" t="s">
        <v>2591</v>
      </c>
      <c r="V1190" t="s">
        <v>2596</v>
      </c>
    </row>
    <row r="1191" spans="1:22" x14ac:dyDescent="0.4">
      <c r="A1191" s="1">
        <v>1189</v>
      </c>
      <c r="B1191" t="s">
        <v>1210</v>
      </c>
      <c r="C1191" t="s">
        <v>2371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2382</v>
      </c>
      <c r="O1191">
        <v>0</v>
      </c>
      <c r="R1191" t="s">
        <v>2383</v>
      </c>
      <c r="S1191" t="s">
        <v>2384</v>
      </c>
      <c r="T1191" t="s">
        <v>2591</v>
      </c>
      <c r="U1191" t="s">
        <v>2591</v>
      </c>
      <c r="V1191" t="s">
        <v>2596</v>
      </c>
    </row>
    <row r="1192" spans="1:22" x14ac:dyDescent="0.4">
      <c r="A1192" s="1">
        <v>1190</v>
      </c>
      <c r="B1192" t="s">
        <v>1211</v>
      </c>
      <c r="C1192" t="s">
        <v>2372</v>
      </c>
      <c r="D1192">
        <v>0</v>
      </c>
      <c r="E1192">
        <v>0</v>
      </c>
      <c r="F1192">
        <v>2</v>
      </c>
      <c r="G1192">
        <v>0</v>
      </c>
      <c r="H1192">
        <v>0</v>
      </c>
      <c r="I1192">
        <v>298</v>
      </c>
      <c r="J1192">
        <v>0</v>
      </c>
      <c r="K1192">
        <v>298</v>
      </c>
      <c r="L1192">
        <v>298</v>
      </c>
      <c r="M1192">
        <v>2</v>
      </c>
      <c r="N1192" t="s">
        <v>2382</v>
      </c>
      <c r="O1192">
        <v>0.2857142857142857</v>
      </c>
      <c r="P1192">
        <v>1043</v>
      </c>
      <c r="R1192">
        <v>1043</v>
      </c>
      <c r="S1192" t="s">
        <v>2590</v>
      </c>
      <c r="T1192" t="s">
        <v>2592</v>
      </c>
      <c r="U1192" t="s">
        <v>2591</v>
      </c>
      <c r="V1192" t="s">
        <v>2594</v>
      </c>
    </row>
    <row r="1193" spans="1:22" x14ac:dyDescent="0.4">
      <c r="A1193" s="1">
        <v>1191</v>
      </c>
      <c r="B1193" t="s">
        <v>1212</v>
      </c>
      <c r="C1193" t="s">
        <v>2373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2382</v>
      </c>
      <c r="O1193">
        <v>0</v>
      </c>
      <c r="R1193" t="s">
        <v>2383</v>
      </c>
      <c r="S1193" t="s">
        <v>2384</v>
      </c>
      <c r="T1193" t="s">
        <v>2591</v>
      </c>
      <c r="U1193" t="s">
        <v>2591</v>
      </c>
      <c r="V1193" t="s">
        <v>2596</v>
      </c>
    </row>
    <row r="1194" spans="1:22" x14ac:dyDescent="0.4">
      <c r="A1194" s="1">
        <v>1192</v>
      </c>
      <c r="B1194" t="s">
        <v>1213</v>
      </c>
      <c r="C1194" t="s">
        <v>2374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2382</v>
      </c>
      <c r="O1194">
        <v>0</v>
      </c>
      <c r="R1194" t="s">
        <v>2383</v>
      </c>
      <c r="S1194" t="s">
        <v>2384</v>
      </c>
      <c r="T1194" t="s">
        <v>2591</v>
      </c>
      <c r="U1194" t="s">
        <v>2591</v>
      </c>
      <c r="V1194" t="s">
        <v>2596</v>
      </c>
    </row>
    <row r="1195" spans="1:22" x14ac:dyDescent="0.4">
      <c r="A1195" s="1">
        <v>1193</v>
      </c>
      <c r="B1195" t="s">
        <v>1214</v>
      </c>
      <c r="C1195" t="s">
        <v>2375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2382</v>
      </c>
      <c r="O1195">
        <v>0</v>
      </c>
      <c r="R1195" t="s">
        <v>2383</v>
      </c>
      <c r="S1195" t="s">
        <v>2384</v>
      </c>
      <c r="T1195" t="s">
        <v>2591</v>
      </c>
      <c r="U1195" t="s">
        <v>2591</v>
      </c>
      <c r="V1195" t="s">
        <v>2596</v>
      </c>
    </row>
    <row r="1196" spans="1:22" x14ac:dyDescent="0.4">
      <c r="A1196" s="1">
        <v>1194</v>
      </c>
      <c r="B1196" t="s">
        <v>1215</v>
      </c>
      <c r="C1196" t="s">
        <v>2376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2382</v>
      </c>
      <c r="O1196">
        <v>0</v>
      </c>
      <c r="R1196" t="s">
        <v>2383</v>
      </c>
      <c r="S1196" t="s">
        <v>2384</v>
      </c>
      <c r="T1196" t="s">
        <v>2591</v>
      </c>
      <c r="U1196" t="s">
        <v>2591</v>
      </c>
      <c r="V1196" t="s">
        <v>2596</v>
      </c>
    </row>
    <row r="1197" spans="1:22" x14ac:dyDescent="0.4">
      <c r="A1197" s="1">
        <v>1195</v>
      </c>
      <c r="B1197" t="s">
        <v>1216</v>
      </c>
      <c r="C1197" t="s">
        <v>2377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2382</v>
      </c>
      <c r="O1197">
        <v>0</v>
      </c>
      <c r="R1197" t="s">
        <v>2383</v>
      </c>
      <c r="S1197" t="s">
        <v>2384</v>
      </c>
      <c r="T1197" t="s">
        <v>2591</v>
      </c>
      <c r="U1197" t="s">
        <v>2591</v>
      </c>
      <c r="V1197" t="s">
        <v>2596</v>
      </c>
    </row>
    <row r="1198" spans="1:22" x14ac:dyDescent="0.4">
      <c r="A1198" s="1">
        <v>1196</v>
      </c>
      <c r="B1198" t="s">
        <v>1217</v>
      </c>
      <c r="C1198" t="s">
        <v>2378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2382</v>
      </c>
      <c r="O1198">
        <v>0</v>
      </c>
      <c r="R1198" t="s">
        <v>2383</v>
      </c>
      <c r="S1198" t="s">
        <v>2384</v>
      </c>
      <c r="T1198" t="s">
        <v>2591</v>
      </c>
      <c r="U1198" t="s">
        <v>2591</v>
      </c>
      <c r="V1198" t="s">
        <v>2596</v>
      </c>
    </row>
    <row r="1199" spans="1:22" x14ac:dyDescent="0.4">
      <c r="A1199" s="1">
        <v>1197</v>
      </c>
      <c r="B1199" t="s">
        <v>1218</v>
      </c>
      <c r="C1199" t="s">
        <v>2379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2382</v>
      </c>
      <c r="O1199">
        <v>0</v>
      </c>
      <c r="R1199" t="s">
        <v>2383</v>
      </c>
      <c r="S1199" t="s">
        <v>2384</v>
      </c>
      <c r="T1199" t="s">
        <v>2591</v>
      </c>
      <c r="U1199" t="s">
        <v>2591</v>
      </c>
      <c r="V1199" t="s">
        <v>2596</v>
      </c>
    </row>
    <row r="1200" spans="1:22" x14ac:dyDescent="0.4">
      <c r="A1200" s="1">
        <v>1198</v>
      </c>
      <c r="B1200" t="s">
        <v>1219</v>
      </c>
      <c r="C1200" t="s">
        <v>2380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2382</v>
      </c>
      <c r="O1200">
        <v>0</v>
      </c>
      <c r="R1200" t="s">
        <v>2383</v>
      </c>
      <c r="S1200" t="s">
        <v>2384</v>
      </c>
      <c r="T1200" t="s">
        <v>2591</v>
      </c>
      <c r="U1200" t="s">
        <v>2591</v>
      </c>
      <c r="V1200" t="s">
        <v>2596</v>
      </c>
    </row>
    <row r="1201" spans="1:22" x14ac:dyDescent="0.4">
      <c r="A1201" s="1">
        <v>1199</v>
      </c>
      <c r="B1201" t="s">
        <v>1220</v>
      </c>
      <c r="C1201" t="s">
        <v>2381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2382</v>
      </c>
      <c r="O1201">
        <v>0</v>
      </c>
      <c r="R1201" t="s">
        <v>2383</v>
      </c>
      <c r="S1201" t="s">
        <v>2384</v>
      </c>
      <c r="T1201" t="s">
        <v>2591</v>
      </c>
      <c r="U1201" t="s">
        <v>2591</v>
      </c>
      <c r="V1201" t="s">
        <v>2596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FL895"/>
  <sheetViews>
    <sheetView showGridLines="0" zoomScale="70" zoomScaleNormal="70" workbookViewId="0">
      <pane xSplit="21" ySplit="7" topLeftCell="V365" activePane="bottomRight" state="frozen"/>
      <selection activeCell="D1" sqref="D1"/>
      <selection pane="topRight" activeCell="W1" sqref="W1"/>
      <selection pane="bottomLeft" activeCell="D7" sqref="D7"/>
      <selection pane="bottomRight" activeCell="D4" sqref="D4:U770"/>
    </sheetView>
  </sheetViews>
  <sheetFormatPr defaultColWidth="8.69921875" defaultRowHeight="17.399999999999999" x14ac:dyDescent="0.4"/>
  <cols>
    <col min="1" max="1" width="9.19921875" style="172" customWidth="1"/>
    <col min="2" max="2" width="10.09765625" style="173" customWidth="1"/>
    <col min="3" max="3" width="11.69921875" style="23" customWidth="1"/>
    <col min="4" max="4" width="10.59765625" style="173" customWidth="1"/>
    <col min="5" max="5" width="60" style="174" customWidth="1"/>
    <col min="6" max="6" width="21.3984375" style="175" hidden="1" customWidth="1"/>
    <col min="7" max="7" width="8.8984375" style="173" hidden="1" customWidth="1"/>
    <col min="8" max="8" width="11.8984375" style="176" customWidth="1"/>
    <col min="9" max="9" width="9.3984375" style="177" hidden="1" customWidth="1"/>
    <col min="10" max="10" width="0.3984375" style="178" hidden="1" customWidth="1"/>
    <col min="11" max="11" width="13.5" style="179" customWidth="1"/>
    <col min="12" max="12" width="12.69921875" style="179" customWidth="1"/>
    <col min="13" max="13" width="12.69921875" style="180" customWidth="1"/>
    <col min="14" max="14" width="12.69921875" style="23" customWidth="1"/>
    <col min="15" max="15" width="10.19921875" style="181" customWidth="1"/>
    <col min="16" max="16" width="11.69921875" style="181" customWidth="1"/>
    <col min="17" max="17" width="10.69921875" style="182" customWidth="1"/>
    <col min="18" max="18" width="10.69921875" style="179" customWidth="1"/>
    <col min="19" max="19" width="9.09765625" style="179" customWidth="1"/>
    <col min="20" max="20" width="13.59765625" style="183" bestFit="1" customWidth="1"/>
    <col min="21" max="21" width="10.19921875" style="184" customWidth="1"/>
    <col min="22" max="23" width="13.19921875" style="185" customWidth="1"/>
    <col min="24" max="24" width="13.19921875" style="186" customWidth="1"/>
    <col min="25" max="25" width="17" style="185" hidden="1" customWidth="1"/>
    <col min="26" max="26" width="17.8984375" style="187" hidden="1" customWidth="1"/>
    <col min="27" max="27" width="13" style="185" customWidth="1"/>
    <col min="28" max="28" width="12.19921875" style="188" customWidth="1"/>
    <col min="29" max="29" width="13.19921875" style="185" customWidth="1"/>
    <col min="30" max="30" width="14.5" style="185" customWidth="1"/>
    <col min="31" max="31" width="14.59765625" style="187" hidden="1" customWidth="1"/>
    <col min="32" max="32" width="13" style="185" customWidth="1"/>
    <col min="33" max="33" width="12.19921875" style="188" customWidth="1"/>
    <col min="34" max="34" width="13.19921875" style="185" customWidth="1"/>
    <col min="35" max="35" width="14.5" style="185" customWidth="1"/>
    <col min="36" max="36" width="15.8984375" style="187" hidden="1" customWidth="1"/>
    <col min="37" max="37" width="14.59765625" style="185" customWidth="1"/>
    <col min="38" max="38" width="12.8984375" style="188" customWidth="1"/>
    <col min="39" max="39" width="12" style="185" customWidth="1"/>
    <col min="40" max="40" width="15" style="185" customWidth="1"/>
    <col min="41" max="41" width="14.69921875" style="187" hidden="1" customWidth="1"/>
    <col min="42" max="42" width="13" style="185" customWidth="1"/>
    <col min="43" max="43" width="12.19921875" style="188" customWidth="1"/>
    <col min="44" max="44" width="13.19921875" style="185" customWidth="1"/>
    <col min="45" max="45" width="14.5" style="185" customWidth="1"/>
    <col min="46" max="46" width="27.09765625" style="187" hidden="1" customWidth="1"/>
    <col min="47" max="47" width="13" style="185" customWidth="1"/>
    <col min="48" max="48" width="12.19921875" style="188" customWidth="1"/>
    <col min="49" max="16384" width="8.69921875" style="23"/>
  </cols>
  <sheetData>
    <row r="1" spans="1:168" x14ac:dyDescent="0.4">
      <c r="A1" s="8"/>
      <c r="B1" s="9"/>
      <c r="C1" s="10"/>
      <c r="D1" s="9"/>
      <c r="E1" s="8"/>
      <c r="F1" s="9"/>
      <c r="G1" s="9"/>
      <c r="H1" s="11"/>
      <c r="I1" s="11"/>
      <c r="J1" s="12"/>
      <c r="K1" s="13" t="s">
        <v>2603</v>
      </c>
      <c r="L1" s="13" t="s">
        <v>2604</v>
      </c>
      <c r="M1" s="13" t="s">
        <v>2605</v>
      </c>
      <c r="N1" s="14" t="s">
        <v>2606</v>
      </c>
      <c r="O1" s="14" t="s">
        <v>2607</v>
      </c>
      <c r="P1" s="15"/>
      <c r="Q1" s="16"/>
      <c r="R1" s="17"/>
      <c r="S1" s="17"/>
      <c r="T1" s="18"/>
      <c r="U1" s="15"/>
      <c r="V1" s="19"/>
      <c r="W1" s="19"/>
      <c r="X1" s="20"/>
      <c r="Y1" s="19"/>
      <c r="Z1" s="21"/>
      <c r="AA1" s="19"/>
      <c r="AB1" s="22"/>
      <c r="AC1" s="19"/>
      <c r="AD1" s="19"/>
      <c r="AE1" s="21"/>
      <c r="AF1" s="19"/>
      <c r="AG1" s="22"/>
      <c r="AH1" s="19"/>
      <c r="AI1" s="19"/>
      <c r="AJ1" s="21"/>
      <c r="AK1" s="19"/>
      <c r="AL1" s="22"/>
      <c r="AM1" s="19"/>
      <c r="AN1" s="19"/>
      <c r="AO1" s="21"/>
      <c r="AP1" s="19"/>
      <c r="AQ1" s="22"/>
      <c r="AR1" s="19"/>
      <c r="AS1" s="19"/>
      <c r="AT1" s="21"/>
      <c r="AU1" s="19"/>
      <c r="AV1" s="22"/>
    </row>
    <row r="2" spans="1:168" x14ac:dyDescent="0.4">
      <c r="A2" s="8"/>
      <c r="B2" s="9"/>
      <c r="C2" s="10"/>
      <c r="D2" s="9"/>
      <c r="E2" s="8"/>
      <c r="F2" s="9"/>
      <c r="G2" s="9"/>
      <c r="H2" s="11"/>
      <c r="I2" s="11"/>
      <c r="J2" s="12"/>
      <c r="K2" s="24">
        <v>46113</v>
      </c>
      <c r="L2" s="24">
        <v>46142</v>
      </c>
      <c r="M2" s="25">
        <f ca="1">DATEDIF(K2,TODAY(),"d")</f>
        <v>7</v>
      </c>
      <c r="N2" s="26">
        <f>DATEDIF(K2,L2,"d")</f>
        <v>29</v>
      </c>
      <c r="O2" s="26">
        <f ca="1">N2-M2</f>
        <v>22</v>
      </c>
      <c r="P2" s="15"/>
      <c r="Q2" s="16"/>
      <c r="R2" s="17"/>
      <c r="S2" s="17"/>
      <c r="T2" s="18"/>
      <c r="U2" s="15"/>
      <c r="V2" s="19"/>
      <c r="W2" s="19"/>
      <c r="X2" s="20" t="s">
        <v>2608</v>
      </c>
      <c r="Y2" s="19"/>
      <c r="Z2" s="21"/>
      <c r="AA2" s="19"/>
      <c r="AB2" s="22"/>
      <c r="AC2" s="19"/>
      <c r="AD2" s="19"/>
      <c r="AE2" s="21"/>
      <c r="AF2" s="19"/>
      <c r="AG2" s="22"/>
      <c r="AH2" s="19"/>
      <c r="AI2" s="19"/>
      <c r="AJ2" s="21"/>
      <c r="AK2" s="19"/>
      <c r="AL2" s="22"/>
      <c r="AM2" s="19"/>
      <c r="AN2" s="19"/>
      <c r="AO2" s="21"/>
      <c r="AP2" s="19"/>
      <c r="AQ2" s="22"/>
      <c r="AR2" s="19"/>
      <c r="AS2" s="19"/>
      <c r="AT2" s="21"/>
      <c r="AU2" s="19"/>
      <c r="AV2" s="22"/>
    </row>
    <row r="3" spans="1:168" s="32" customFormat="1" ht="16.5" customHeight="1" thickBot="1" x14ac:dyDescent="0.45">
      <c r="A3" s="27" t="s">
        <v>2609</v>
      </c>
      <c r="B3" s="28" t="s">
        <v>2610</v>
      </c>
      <c r="C3" s="29"/>
      <c r="D3" s="30">
        <v>1</v>
      </c>
      <c r="E3" s="31">
        <v>2</v>
      </c>
      <c r="F3" s="30">
        <v>3</v>
      </c>
      <c r="G3" s="31">
        <v>4</v>
      </c>
      <c r="H3" s="30">
        <v>5</v>
      </c>
      <c r="I3" s="31">
        <v>6</v>
      </c>
      <c r="J3" s="30">
        <v>7</v>
      </c>
      <c r="K3" s="31">
        <v>8</v>
      </c>
      <c r="L3" s="30">
        <v>9</v>
      </c>
      <c r="M3" s="31">
        <v>10</v>
      </c>
      <c r="N3" s="30">
        <v>11</v>
      </c>
      <c r="O3" s="31">
        <v>12</v>
      </c>
      <c r="P3" s="30">
        <v>13</v>
      </c>
      <c r="Q3" s="31">
        <v>14</v>
      </c>
      <c r="R3" s="30">
        <v>15</v>
      </c>
      <c r="S3" s="31">
        <v>16</v>
      </c>
      <c r="T3" s="30">
        <v>17</v>
      </c>
      <c r="U3" s="31">
        <v>18</v>
      </c>
      <c r="V3" s="30">
        <v>19</v>
      </c>
      <c r="W3" s="31">
        <v>20</v>
      </c>
      <c r="X3" s="30">
        <v>21</v>
      </c>
      <c r="Y3" s="31">
        <v>22</v>
      </c>
      <c r="Z3" s="30">
        <v>23</v>
      </c>
      <c r="AA3" s="31">
        <v>24</v>
      </c>
      <c r="AB3" s="30">
        <v>25</v>
      </c>
      <c r="AC3" s="31">
        <v>26</v>
      </c>
      <c r="AD3" s="30">
        <v>27</v>
      </c>
      <c r="AE3" s="31">
        <v>28</v>
      </c>
      <c r="AF3" s="30">
        <v>29</v>
      </c>
      <c r="AG3" s="31">
        <v>30</v>
      </c>
      <c r="AH3" s="30">
        <v>31</v>
      </c>
      <c r="AI3" s="31">
        <v>32</v>
      </c>
      <c r="AJ3" s="30">
        <v>33</v>
      </c>
      <c r="AK3" s="31">
        <v>34</v>
      </c>
      <c r="AL3" s="30">
        <v>35</v>
      </c>
      <c r="AM3" s="31">
        <v>36</v>
      </c>
      <c r="AN3" s="30">
        <v>37</v>
      </c>
      <c r="AO3" s="31">
        <v>38</v>
      </c>
      <c r="AP3" s="30">
        <v>39</v>
      </c>
      <c r="AQ3" s="31">
        <v>40</v>
      </c>
      <c r="AR3" s="30">
        <v>41</v>
      </c>
      <c r="AS3" s="31">
        <v>42</v>
      </c>
      <c r="AT3" s="30">
        <v>43</v>
      </c>
      <c r="AU3" s="31">
        <v>44</v>
      </c>
      <c r="AV3" s="30">
        <v>45</v>
      </c>
      <c r="FL3" s="32">
        <v>0</v>
      </c>
    </row>
    <row r="4" spans="1:168" s="52" customFormat="1" ht="20.100000000000001" customHeight="1" x14ac:dyDescent="0.4">
      <c r="A4" s="33" t="s">
        <v>2611</v>
      </c>
      <c r="B4" s="34" t="s">
        <v>2612</v>
      </c>
      <c r="C4" s="34" t="s">
        <v>2613</v>
      </c>
      <c r="D4" s="35" t="s">
        <v>2614</v>
      </c>
      <c r="E4" s="33" t="s">
        <v>2759</v>
      </c>
      <c r="F4" s="34" t="s">
        <v>2615</v>
      </c>
      <c r="G4" s="34" t="s">
        <v>2616</v>
      </c>
      <c r="H4" s="36" t="s">
        <v>2617</v>
      </c>
      <c r="I4" s="37" t="s">
        <v>2618</v>
      </c>
      <c r="J4" s="38" t="s">
        <v>2619</v>
      </c>
      <c r="K4" s="39">
        <f ca="1">TODAY()</f>
        <v>46120</v>
      </c>
      <c r="L4" s="40"/>
      <c r="M4" s="40"/>
      <c r="N4" s="40"/>
      <c r="O4" s="41" t="s">
        <v>2620</v>
      </c>
      <c r="P4" s="42"/>
      <c r="Q4" s="42"/>
      <c r="R4" s="42"/>
      <c r="S4" s="42"/>
      <c r="T4" s="42"/>
      <c r="U4" s="43"/>
      <c r="V4" s="44" t="s">
        <v>2621</v>
      </c>
      <c r="W4" s="45"/>
      <c r="X4" s="46"/>
      <c r="Y4" s="47"/>
      <c r="Z4" s="47"/>
      <c r="AA4" s="47"/>
      <c r="AB4" s="48"/>
      <c r="AC4" s="49" t="s">
        <v>2622</v>
      </c>
      <c r="AD4" s="50"/>
      <c r="AE4" s="50"/>
      <c r="AF4" s="50"/>
      <c r="AG4" s="51"/>
      <c r="AH4" s="49" t="s">
        <v>2623</v>
      </c>
      <c r="AI4" s="50"/>
      <c r="AJ4" s="50"/>
      <c r="AK4" s="50"/>
      <c r="AL4" s="51"/>
      <c r="AM4" s="49" t="s">
        <v>2624</v>
      </c>
      <c r="AN4" s="50"/>
      <c r="AO4" s="50"/>
      <c r="AP4" s="50"/>
      <c r="AQ4" s="51"/>
      <c r="AR4" s="49" t="s">
        <v>2625</v>
      </c>
      <c r="AS4" s="50"/>
      <c r="AT4" s="50"/>
      <c r="AU4" s="50"/>
      <c r="AV4" s="51"/>
    </row>
    <row r="5" spans="1:168" s="52" customFormat="1" ht="20.100000000000001" customHeight="1" x14ac:dyDescent="0.4">
      <c r="A5" s="53"/>
      <c r="B5" s="54"/>
      <c r="C5" s="54"/>
      <c r="D5" s="54"/>
      <c r="E5" s="53"/>
      <c r="F5" s="54"/>
      <c r="G5" s="54"/>
      <c r="H5" s="55"/>
      <c r="I5" s="56"/>
      <c r="J5" s="57"/>
      <c r="K5" s="58">
        <v>5000</v>
      </c>
      <c r="L5" s="59">
        <v>6090</v>
      </c>
      <c r="M5" s="60" t="s">
        <v>2626</v>
      </c>
      <c r="N5" s="61" t="s">
        <v>2627</v>
      </c>
      <c r="O5" s="62" t="s">
        <v>2628</v>
      </c>
      <c r="P5" s="63" t="s">
        <v>2629</v>
      </c>
      <c r="Q5" s="64" t="s">
        <v>2630</v>
      </c>
      <c r="R5" s="60" t="s">
        <v>2631</v>
      </c>
      <c r="S5" s="60" t="s">
        <v>2632</v>
      </c>
      <c r="T5" s="65" t="s">
        <v>2633</v>
      </c>
      <c r="U5" s="66" t="s">
        <v>2634</v>
      </c>
      <c r="V5" s="67" t="s">
        <v>2635</v>
      </c>
      <c r="W5" s="68" t="s">
        <v>2636</v>
      </c>
      <c r="X5" s="68" t="s">
        <v>2637</v>
      </c>
      <c r="Y5" s="69" t="s">
        <v>2638</v>
      </c>
      <c r="Z5" s="70" t="s">
        <v>2639</v>
      </c>
      <c r="AA5" s="69" t="s">
        <v>2640</v>
      </c>
      <c r="AB5" s="71" t="s">
        <v>12</v>
      </c>
      <c r="AC5" s="72" t="s">
        <v>2641</v>
      </c>
      <c r="AD5" s="68" t="s">
        <v>2642</v>
      </c>
      <c r="AE5" s="70" t="s">
        <v>2643</v>
      </c>
      <c r="AF5" s="69" t="s">
        <v>2640</v>
      </c>
      <c r="AG5" s="71" t="s">
        <v>12</v>
      </c>
      <c r="AH5" s="72" t="s">
        <v>2644</v>
      </c>
      <c r="AI5" s="68" t="s">
        <v>2645</v>
      </c>
      <c r="AJ5" s="70" t="s">
        <v>2639</v>
      </c>
      <c r="AK5" s="69" t="s">
        <v>2640</v>
      </c>
      <c r="AL5" s="71" t="s">
        <v>12</v>
      </c>
      <c r="AM5" s="72" t="s">
        <v>2646</v>
      </c>
      <c r="AN5" s="68" t="s">
        <v>2642</v>
      </c>
      <c r="AO5" s="70" t="s">
        <v>2639</v>
      </c>
      <c r="AP5" s="69" t="s">
        <v>2640</v>
      </c>
      <c r="AQ5" s="71" t="s">
        <v>12</v>
      </c>
      <c r="AR5" s="72" t="s">
        <v>2641</v>
      </c>
      <c r="AS5" s="68" t="s">
        <v>2647</v>
      </c>
      <c r="AT5" s="70" t="s">
        <v>2639</v>
      </c>
      <c r="AU5" s="69" t="s">
        <v>2640</v>
      </c>
      <c r="AV5" s="71" t="s">
        <v>12</v>
      </c>
    </row>
    <row r="6" spans="1:168" s="89" customFormat="1" ht="21.75" customHeight="1" x14ac:dyDescent="0.4">
      <c r="A6" s="53"/>
      <c r="B6" s="54"/>
      <c r="C6" s="54"/>
      <c r="D6" s="54"/>
      <c r="E6" s="53"/>
      <c r="F6" s="54"/>
      <c r="G6" s="54"/>
      <c r="H6" s="55"/>
      <c r="I6" s="56"/>
      <c r="J6" s="57"/>
      <c r="K6" s="73" t="s">
        <v>2648</v>
      </c>
      <c r="L6" s="74" t="s">
        <v>2649</v>
      </c>
      <c r="M6" s="75"/>
      <c r="N6" s="76"/>
      <c r="O6" s="77"/>
      <c r="P6" s="78"/>
      <c r="Q6" s="79"/>
      <c r="R6" s="80"/>
      <c r="S6" s="80"/>
      <c r="T6" s="81"/>
      <c r="U6" s="82"/>
      <c r="V6" s="83" t="s">
        <v>2650</v>
      </c>
      <c r="W6" s="84" t="s">
        <v>2651</v>
      </c>
      <c r="X6" s="84" t="s">
        <v>2652</v>
      </c>
      <c r="Y6" s="85"/>
      <c r="Z6" s="86"/>
      <c r="AA6" s="85"/>
      <c r="AB6" s="87"/>
      <c r="AC6" s="83" t="s">
        <v>2653</v>
      </c>
      <c r="AD6" s="88" t="s">
        <v>2654</v>
      </c>
      <c r="AE6" s="86"/>
      <c r="AF6" s="85"/>
      <c r="AG6" s="87"/>
      <c r="AH6" s="83" t="s">
        <v>2655</v>
      </c>
      <c r="AI6" s="88" t="s">
        <v>2656</v>
      </c>
      <c r="AJ6" s="86"/>
      <c r="AK6" s="85"/>
      <c r="AL6" s="87"/>
      <c r="AM6" s="84" t="s">
        <v>2657</v>
      </c>
      <c r="AN6" s="88" t="s">
        <v>2658</v>
      </c>
      <c r="AO6" s="86"/>
      <c r="AP6" s="85"/>
      <c r="AQ6" s="87"/>
      <c r="AR6" s="84" t="s">
        <v>2659</v>
      </c>
      <c r="AS6" s="88" t="s">
        <v>2660</v>
      </c>
      <c r="AT6" s="86"/>
      <c r="AU6" s="85"/>
      <c r="AV6" s="87"/>
    </row>
    <row r="7" spans="1:168" s="52" customFormat="1" ht="20.100000000000001" customHeight="1" thickBot="1" x14ac:dyDescent="0.45">
      <c r="A7" s="90"/>
      <c r="B7" s="91"/>
      <c r="C7" s="91"/>
      <c r="D7" s="91"/>
      <c r="E7" s="90"/>
      <c r="F7" s="91"/>
      <c r="G7" s="91"/>
      <c r="H7" s="92"/>
      <c r="I7" s="93"/>
      <c r="J7" s="94"/>
      <c r="K7" s="95">
        <f>SUBTOTAL(9,K8:K1048576)</f>
        <v>74597</v>
      </c>
      <c r="L7" s="95">
        <f>SUBTOTAL(9,L8:L1048576)</f>
        <v>181449</v>
      </c>
      <c r="M7" s="95">
        <f>SUBTOTAL(9,M8:M1048576)</f>
        <v>256046</v>
      </c>
      <c r="N7" s="96">
        <f>SUBTOTAL(9,N8:N1048576)</f>
        <v>370238</v>
      </c>
      <c r="O7" s="97"/>
      <c r="P7" s="98"/>
      <c r="Q7" s="99"/>
      <c r="R7" s="100"/>
      <c r="S7" s="100"/>
      <c r="T7" s="101"/>
      <c r="U7" s="102"/>
      <c r="V7" s="103">
        <f>SUM(V8:V583)</f>
        <v>826953.8262227003</v>
      </c>
      <c r="W7" s="103">
        <f>SUBTOTAL(9,W8:W770)</f>
        <v>110944</v>
      </c>
      <c r="X7" s="104">
        <f ca="1">SUM(X8:X583)</f>
        <v>535329.14285714296</v>
      </c>
      <c r="Y7" s="103">
        <f>SUM(Y8:Y583)</f>
        <v>0</v>
      </c>
      <c r="Z7" s="105"/>
      <c r="AA7" s="103">
        <f ca="1">SUM(AA8:AA583)</f>
        <v>4673358.8571428573</v>
      </c>
      <c r="AB7" s="106"/>
      <c r="AC7" s="103">
        <f>SUM(AC8:AC583)</f>
        <v>900200.00109436549</v>
      </c>
      <c r="AD7" s="103">
        <f>SUBTOTAL(9,AD8:AD1048576)</f>
        <v>129100</v>
      </c>
      <c r="AE7" s="103">
        <f ca="1">SUM(AE8:AE583)</f>
        <v>0</v>
      </c>
      <c r="AF7" s="103">
        <f ca="1">SUM(AF8:AF583)</f>
        <v>4668733.6890169075</v>
      </c>
      <c r="AG7" s="107"/>
      <c r="AH7" s="103">
        <f ca="1">SUM(AH8:AH583)</f>
        <v>826709.47273483255</v>
      </c>
      <c r="AI7" s="103">
        <f>SUBTOTAL(9,AI8:AI1048576)</f>
        <v>210000</v>
      </c>
      <c r="AJ7" s="103">
        <f>SUM(AJ8:AJ583)</f>
        <v>17.160812413125242</v>
      </c>
      <c r="AK7" s="103">
        <f ca="1">SUM(AK8:AK583)</f>
        <v>4795555.8311829008</v>
      </c>
      <c r="AL7" s="107"/>
      <c r="AM7" s="103">
        <f>SUM(AM8:AM583)</f>
        <v>899884.74067165726</v>
      </c>
      <c r="AN7" s="103">
        <f>SUBTOTAL(9,AN8:AN1048576)</f>
        <v>0</v>
      </c>
      <c r="AO7" s="103">
        <f>SUM(AO8:AO583)</f>
        <v>1298</v>
      </c>
      <c r="AP7" s="103">
        <f ca="1">SUM(AP8:AP583)</f>
        <v>4289032.2014349261</v>
      </c>
      <c r="AQ7" s="107"/>
      <c r="AR7" s="103">
        <f>SUM(AR8:AR583)</f>
        <v>1010427.7170466074</v>
      </c>
      <c r="AS7" s="103">
        <f>SUBTOTAL(9,AS8:AS1048576)</f>
        <v>0</v>
      </c>
      <c r="AT7" s="103">
        <f>SUM(AT8:AT583)</f>
        <v>0</v>
      </c>
      <c r="AU7" s="103">
        <f ca="1">SUM(AU8:AU583)</f>
        <v>3776157.0143573242</v>
      </c>
      <c r="AV7" s="107"/>
    </row>
    <row r="8" spans="1:168" s="52" customFormat="1" ht="18" hidden="1" customHeight="1" x14ac:dyDescent="0.4">
      <c r="A8" s="108" t="s">
        <v>2661</v>
      </c>
      <c r="B8" s="109" t="s">
        <v>2662</v>
      </c>
      <c r="C8" s="110" t="s">
        <v>2663</v>
      </c>
      <c r="D8" s="108">
        <v>9309511</v>
      </c>
      <c r="E8" s="111" t="str">
        <f>VLOOKUP($D8,'[1]SAP 코드내역'!$A:$D,4,0)</f>
        <v>(단종)멜라_글루타치온크림_50ml(일본)</v>
      </c>
      <c r="F8" s="112" t="s">
        <v>2664</v>
      </c>
      <c r="G8" s="112"/>
      <c r="H8" s="113"/>
      <c r="I8" s="114">
        <v>2641.8499792358803</v>
      </c>
      <c r="J8" s="115">
        <v>13453.90242112986</v>
      </c>
      <c r="K8" s="116">
        <f>IFERROR(VLOOKUP($D8,'[1]DNC 재고 현황'!$F:$AI,29,0),0)</f>
        <v>0</v>
      </c>
      <c r="L8" s="117">
        <f>IFERROR(VLOOKUP($D8,'[1]DNC 재고 현황'!$F:$AI,30,),0)</f>
        <v>0</v>
      </c>
      <c r="M8" s="118">
        <f t="shared" ref="M8:M71" si="0">K8+L8</f>
        <v>0</v>
      </c>
      <c r="N8" s="119">
        <f>VLOOKUP($D8,'[1]DNC 재고 현황'!$F:$X,19,0)</f>
        <v>4249</v>
      </c>
      <c r="O8" s="120">
        <f t="shared" ref="O8:O71" si="1">IFERROR(IF($M8/$V8&gt;1,100%,IF($M8/$V8&lt;0,0%,$M8/$V8)),"계획없음")</f>
        <v>0</v>
      </c>
      <c r="P8" s="121">
        <f t="shared" ref="P8:P71" si="2">$Y8+$AD8+$AI8+$AN8+$AI8</f>
        <v>0</v>
      </c>
      <c r="Q8" s="121">
        <f t="shared" ref="Q8:Q71" ca="1" si="3">IFERROR(W8/$M$2,0)</f>
        <v>0</v>
      </c>
      <c r="R8" s="122">
        <f t="shared" ref="R8:S23" ca="1" si="4">IFERROR(M8/$Q8,0)</f>
        <v>0</v>
      </c>
      <c r="S8" s="122">
        <f t="shared" ca="1" si="4"/>
        <v>0</v>
      </c>
      <c r="T8" s="123" t="str">
        <f t="shared" ref="T8:T71" ca="1" si="5">IFERROR(TODAY()+(M8/Q8),"")</f>
        <v/>
      </c>
      <c r="U8" s="124" t="str">
        <f t="shared" ref="U8:U71" ca="1" si="6">IF(S8&lt;=1,"🔴판매없음",IF(S8&lt;=40,"🟡주의",IF(S8&lt;=60,"🟢안전","✅충분")))</f>
        <v>🔴판매없음</v>
      </c>
      <c r="V8" s="125">
        <f>IFERROR(SUMIF('[1](전체)FCST'!$D:$D,$D8,'[1](전체)FCST'!$H:$H),0)</f>
        <v>50</v>
      </c>
      <c r="W8" s="126">
        <f>IFERROR(VLOOKUP($D8,'[1]판매량,재고(피벗)'!$B:$C,2,0),0)</f>
        <v>0</v>
      </c>
      <c r="X8" s="127">
        <f ca="1">IFERROR(W8/$M$2*$O$2,0)</f>
        <v>0</v>
      </c>
      <c r="Y8" s="128"/>
      <c r="Z8" s="129"/>
      <c r="AA8" s="130">
        <f t="shared" ref="AA8:AA26" ca="1" si="7">MAX(SUM(N8-X8+Y8),0)</f>
        <v>4249</v>
      </c>
      <c r="AB8" s="131">
        <f t="shared" ref="AB8:AB71" ca="1" si="8">IFERROR(AA8/AC8,0)</f>
        <v>0.8498</v>
      </c>
      <c r="AC8" s="132">
        <f>IFERROR(VLOOKUP($D8,'[1]DNC 재고 현황'!$F:$V,14,0),0)</f>
        <v>5000</v>
      </c>
      <c r="AD8" s="128">
        <f>SUMIFS('[1]입고 예정'!$C:$C,'[1]입고 예정'!$A:$A,모니터링!D8,'[1]입고 예정'!$F:$F,모니터링!AD$6)</f>
        <v>0</v>
      </c>
      <c r="AE8" s="129"/>
      <c r="AF8" s="130">
        <f t="shared" ref="AF8:AF71" ca="1" si="9">MAX(IFERROR(SUM((AA8-AC8)+AD8),0),0)</f>
        <v>0</v>
      </c>
      <c r="AG8" s="131">
        <f t="shared" ref="AG8:AG71" ca="1" si="10">IFERROR(AF8/AH8,0)</f>
        <v>0</v>
      </c>
      <c r="AH8" s="132">
        <f>IFERROR(VLOOKUP($D8,'[1]DNC 재고 현황'!$F:$V,15,0),0)</f>
        <v>50</v>
      </c>
      <c r="AI8" s="128">
        <f>SUMIFS('[1]입고 예정'!$C:$C,'[1]입고 예정'!$A:$A,모니터링!D8,'[1]입고 예정'!$F:$F,모니터링!AI$6)</f>
        <v>0</v>
      </c>
      <c r="AJ8" s="129"/>
      <c r="AK8" s="130">
        <f t="shared" ref="AK8:AK71" ca="1" si="11">MAX(IFERROR(SUM((AF8-AH8)+AI8),0),0)</f>
        <v>0</v>
      </c>
      <c r="AL8" s="131">
        <f t="shared" ref="AL8:AL71" ca="1" si="12">IFERROR(AK8/AM8,0)</f>
        <v>0</v>
      </c>
      <c r="AM8" s="132">
        <f>IFERROR(VLOOKUP($D8,'[1]DNC 재고 현황'!$F:$V,16,0),0)</f>
        <v>50</v>
      </c>
      <c r="AN8" s="128">
        <f>SUMIFS('[1]입고 예정'!$C:$C,'[1]입고 예정'!$A:$A,모니터링!D8,'[1]입고 예정'!$F:$F,모니터링!AN$6)</f>
        <v>0</v>
      </c>
      <c r="AO8" s="129"/>
      <c r="AP8" s="130">
        <f t="shared" ref="AP8:AP71" ca="1" si="13">MAX(IFERROR(SUM((AK8-AM8)+AN8),0),0)</f>
        <v>0</v>
      </c>
      <c r="AQ8" s="131">
        <f t="shared" ref="AQ8:AQ71" ca="1" si="14">IFERROR(AP8/AR8,0)</f>
        <v>0</v>
      </c>
      <c r="AR8" s="132">
        <f>IFERROR(VLOOKUP($D8,'[1]DNC 재고 현황'!$F:$V,17,0),0)</f>
        <v>500</v>
      </c>
      <c r="AS8" s="128">
        <f>SUMIFS('[1]입고 예정'!$C:$C,'[1]입고 예정'!$A:$A,모니터링!D8,'[1]입고 예정'!$F:$F,모니터링!AS$6)</f>
        <v>0</v>
      </c>
      <c r="AT8" s="129"/>
      <c r="AU8" s="133">
        <f t="shared" ref="AU8:AU71" ca="1" si="15">MAX(IFERROR(AP8-AR8+AS8,0),0)</f>
        <v>0</v>
      </c>
      <c r="AV8" s="134">
        <f ca="1">IFERROR(AU8/#REF!,0)</f>
        <v>0</v>
      </c>
    </row>
    <row r="9" spans="1:168" s="52" customFormat="1" ht="18" hidden="1" customHeight="1" x14ac:dyDescent="0.4">
      <c r="A9" s="110" t="s">
        <v>2661</v>
      </c>
      <c r="B9" s="135" t="s">
        <v>2662</v>
      </c>
      <c r="C9" s="110" t="s">
        <v>2665</v>
      </c>
      <c r="D9" s="110">
        <v>9307222</v>
      </c>
      <c r="E9" s="136" t="str">
        <f>VLOOKUP($D9,'[1]SAP 코드내역'!$A:$D,4,0)</f>
        <v>(단종)DWEGF_원데이10ppm_엠티에스2700샷(4ea)_스몰랩</v>
      </c>
      <c r="F9" s="137" t="s">
        <v>2666</v>
      </c>
      <c r="G9" s="9"/>
      <c r="H9" s="138"/>
      <c r="I9" s="139">
        <v>7960</v>
      </c>
      <c r="J9" s="139">
        <v>0</v>
      </c>
      <c r="K9" s="140">
        <f>IFERROR(VLOOKUP($D9,'[1]DNC 재고 현황'!$F:$AI,29,0),0)</f>
        <v>91</v>
      </c>
      <c r="L9" s="140">
        <f>IFERROR(VLOOKUP($D9,'[1]DNC 재고 현황'!$F:$AI,30,),0)</f>
        <v>0</v>
      </c>
      <c r="M9" s="141">
        <f t="shared" si="0"/>
        <v>91</v>
      </c>
      <c r="N9" s="142">
        <f>VLOOKUP($D9,'[1]DNC 재고 현황'!$F:$X,19,0)</f>
        <v>91</v>
      </c>
      <c r="O9" s="143" t="str">
        <f t="shared" si="1"/>
        <v>계획없음</v>
      </c>
      <c r="P9" s="144">
        <f t="shared" si="2"/>
        <v>0</v>
      </c>
      <c r="Q9" s="144">
        <f t="shared" ca="1" si="3"/>
        <v>0.14285714285714285</v>
      </c>
      <c r="R9" s="145">
        <f t="shared" ca="1" si="4"/>
        <v>637</v>
      </c>
      <c r="S9" s="145">
        <f t="shared" ca="1" si="4"/>
        <v>637</v>
      </c>
      <c r="T9" s="123">
        <f t="shared" ca="1" si="5"/>
        <v>46757</v>
      </c>
      <c r="U9" s="124" t="str">
        <f t="shared" ca="1" si="6"/>
        <v>✅충분</v>
      </c>
      <c r="V9" s="125">
        <f>IFERROR(SUMIF('[1](전체)FCST'!$D:$D,$D9,'[1](전체)FCST'!$H:$H),0)</f>
        <v>0</v>
      </c>
      <c r="W9" s="126">
        <f>IFERROR(VLOOKUP($D9,'[1]판매량,재고(피벗)'!$B:$C,2,0),0)</f>
        <v>1</v>
      </c>
      <c r="X9" s="127">
        <f t="shared" ref="X9:X72" ca="1" si="16">IFERROR(W9/$M$2*$O$2,0)</f>
        <v>3.1428571428571428</v>
      </c>
      <c r="Y9" s="128"/>
      <c r="Z9" s="21"/>
      <c r="AA9" s="130">
        <f t="shared" ca="1" si="7"/>
        <v>87.857142857142861</v>
      </c>
      <c r="AB9" s="134">
        <f t="shared" ca="1" si="8"/>
        <v>0</v>
      </c>
      <c r="AC9" s="132">
        <f>IFERROR(VLOOKUP($D9,'[1]DNC 재고 현황'!$F:$V,14,0),0)</f>
        <v>0</v>
      </c>
      <c r="AD9" s="128">
        <f>SUMIFS('[1]입고 예정'!$C:$C,'[1]입고 예정'!$A:$A,모니터링!D379,'[1]입고 예정'!$F:$F,모니터링!AD$6)</f>
        <v>0</v>
      </c>
      <c r="AE9" s="21"/>
      <c r="AF9" s="130">
        <f t="shared" ca="1" si="9"/>
        <v>87.857142857142861</v>
      </c>
      <c r="AG9" s="134">
        <f t="shared" ca="1" si="10"/>
        <v>0</v>
      </c>
      <c r="AH9" s="132">
        <f>IFERROR(VLOOKUP($D9,'[1]DNC 재고 현황'!$F:$V,15,0),0)</f>
        <v>0</v>
      </c>
      <c r="AI9" s="128">
        <f>SUMIFS('[1]입고 예정'!$C:$C,'[1]입고 예정'!$A:$A,모니터링!D379,'[1]입고 예정'!$F:$F,모니터링!AI$6)</f>
        <v>0</v>
      </c>
      <c r="AJ9" s="21"/>
      <c r="AK9" s="130">
        <f t="shared" ca="1" si="11"/>
        <v>87.857142857142861</v>
      </c>
      <c r="AL9" s="134">
        <f t="shared" ca="1" si="12"/>
        <v>0</v>
      </c>
      <c r="AM9" s="132">
        <f>IFERROR(VLOOKUP($D9,'[1]DNC 재고 현황'!$F:$V,16,0),0)</f>
        <v>0</v>
      </c>
      <c r="AN9" s="128">
        <f>SUMIFS('[1]입고 예정'!$C:$C,'[1]입고 예정'!$A:$A,모니터링!D379,'[1]입고 예정'!$F:$F,모니터링!AN$6)</f>
        <v>0</v>
      </c>
      <c r="AO9" s="21"/>
      <c r="AP9" s="130">
        <f t="shared" ca="1" si="13"/>
        <v>87.857142857142861</v>
      </c>
      <c r="AQ9" s="134">
        <f t="shared" ca="1" si="14"/>
        <v>0</v>
      </c>
      <c r="AR9" s="132">
        <f>IFERROR(VLOOKUP($D9,'[1]DNC 재고 현황'!$F:$V,17,0),0)</f>
        <v>0</v>
      </c>
      <c r="AS9" s="128">
        <f>SUMIFS('[1]입고 예정'!$C:$C,'[1]입고 예정'!$A:$A,모니터링!D379,'[1]입고 예정'!$F:$F,모니터링!AS$6)</f>
        <v>0</v>
      </c>
      <c r="AT9" s="21"/>
      <c r="AU9" s="133">
        <f t="shared" ca="1" si="15"/>
        <v>87.857142857142861</v>
      </c>
      <c r="AV9" s="134">
        <f ca="1">IFERROR(AU9/#REF!,0)</f>
        <v>0</v>
      </c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</row>
    <row r="10" spans="1:168" s="52" customFormat="1" ht="18" hidden="1" customHeight="1" x14ac:dyDescent="0.4">
      <c r="A10" s="110" t="s">
        <v>2661</v>
      </c>
      <c r="B10" s="135" t="s">
        <v>2667</v>
      </c>
      <c r="C10" s="110" t="s">
        <v>2663</v>
      </c>
      <c r="D10" s="110">
        <v>7301041</v>
      </c>
      <c r="E10" s="136" t="str">
        <f>VLOOKUP($D10,'[1]SAP 코드내역'!$A:$D,4,0)</f>
        <v>[임가공]DWEGF_니들롤러대(단상자없음)</v>
      </c>
      <c r="F10" s="137" t="s">
        <v>2668</v>
      </c>
      <c r="G10" s="9"/>
      <c r="H10" s="138"/>
      <c r="I10" s="139">
        <v>1379.2832854934863</v>
      </c>
      <c r="J10" s="139">
        <v>2908.5179063360883</v>
      </c>
      <c r="K10" s="140">
        <f>IFERROR(VLOOKUP($D10,'[1]DNC 재고 현황'!$F:$AI,29,0),0)</f>
        <v>0</v>
      </c>
      <c r="L10" s="140">
        <f>IFERROR(VLOOKUP($D10,'[1]DNC 재고 현황'!$F:$AI,30,),0)</f>
        <v>0</v>
      </c>
      <c r="M10" s="141">
        <f t="shared" si="0"/>
        <v>0</v>
      </c>
      <c r="N10" s="142">
        <f>VLOOKUP($D10,'[1]DNC 재고 현황'!$F:$X,19,0)</f>
        <v>7031</v>
      </c>
      <c r="O10" s="143" t="str">
        <f t="shared" si="1"/>
        <v>계획없음</v>
      </c>
      <c r="P10" s="144">
        <f t="shared" si="2"/>
        <v>0</v>
      </c>
      <c r="Q10" s="144">
        <f t="shared" ca="1" si="3"/>
        <v>0</v>
      </c>
      <c r="R10" s="145">
        <f t="shared" ca="1" si="4"/>
        <v>0</v>
      </c>
      <c r="S10" s="145">
        <f t="shared" ca="1" si="4"/>
        <v>0</v>
      </c>
      <c r="T10" s="123" t="str">
        <f t="shared" ca="1" si="5"/>
        <v/>
      </c>
      <c r="U10" s="124" t="str">
        <f t="shared" ca="1" si="6"/>
        <v>🔴판매없음</v>
      </c>
      <c r="V10" s="125">
        <f>IFERROR(SUMIF('[1](전체)FCST'!$D:$D,$D10,'[1](전체)FCST'!$H:$H),0)</f>
        <v>0</v>
      </c>
      <c r="W10" s="126">
        <f>IFERROR(VLOOKUP($D10,'[1]판매량,재고(피벗)'!$B:$C,2,0),0)</f>
        <v>0</v>
      </c>
      <c r="X10" s="127">
        <f t="shared" ca="1" si="16"/>
        <v>0</v>
      </c>
      <c r="Y10" s="128"/>
      <c r="Z10" s="21"/>
      <c r="AA10" s="130">
        <f t="shared" ca="1" si="7"/>
        <v>7031</v>
      </c>
      <c r="AB10" s="134">
        <f t="shared" ca="1" si="8"/>
        <v>0</v>
      </c>
      <c r="AC10" s="132">
        <f>IFERROR(VLOOKUP($D10,'[1]DNC 재고 현황'!$F:$V,14,0),0)</f>
        <v>0</v>
      </c>
      <c r="AD10" s="128">
        <f>SUMIFS('[1]입고 예정'!$C:$C,'[1]입고 예정'!$A:$A,모니터링!D10,'[1]입고 예정'!$F:$F,모니터링!AD$6)</f>
        <v>0</v>
      </c>
      <c r="AE10" s="21"/>
      <c r="AF10" s="130">
        <f t="shared" ca="1" si="9"/>
        <v>7031</v>
      </c>
      <c r="AG10" s="134">
        <f t="shared" ca="1" si="10"/>
        <v>0</v>
      </c>
      <c r="AH10" s="132">
        <f>IFERROR(VLOOKUP($D10,'[1]DNC 재고 현황'!$F:$V,15,0),0)</f>
        <v>0</v>
      </c>
      <c r="AI10" s="128">
        <f>SUMIFS('[1]입고 예정'!$C:$C,'[1]입고 예정'!$A:$A,모니터링!D10,'[1]입고 예정'!$F:$F,모니터링!AI$6)</f>
        <v>0</v>
      </c>
      <c r="AJ10" s="21"/>
      <c r="AK10" s="130">
        <f t="shared" ca="1" si="11"/>
        <v>7031</v>
      </c>
      <c r="AL10" s="134">
        <f t="shared" ca="1" si="12"/>
        <v>0</v>
      </c>
      <c r="AM10" s="132">
        <f>IFERROR(VLOOKUP($D10,'[1]DNC 재고 현황'!$F:$V,16,0),0)</f>
        <v>0</v>
      </c>
      <c r="AN10" s="128">
        <f>SUMIFS('[1]입고 예정'!$C:$C,'[1]입고 예정'!$A:$A,모니터링!D10,'[1]입고 예정'!$F:$F,모니터링!AN$6)</f>
        <v>0</v>
      </c>
      <c r="AO10" s="21"/>
      <c r="AP10" s="130">
        <f t="shared" ca="1" si="13"/>
        <v>7031</v>
      </c>
      <c r="AQ10" s="134">
        <f t="shared" ca="1" si="14"/>
        <v>0</v>
      </c>
      <c r="AR10" s="132">
        <f>IFERROR(VLOOKUP($D10,'[1]DNC 재고 현황'!$F:$V,17,0),0)</f>
        <v>0</v>
      </c>
      <c r="AS10" s="128">
        <f>SUMIFS('[1]입고 예정'!$C:$C,'[1]입고 예정'!$A:$A,모니터링!D10,'[1]입고 예정'!$F:$F,모니터링!AS$6)</f>
        <v>0</v>
      </c>
      <c r="AT10" s="21"/>
      <c r="AU10" s="133">
        <f t="shared" ca="1" si="15"/>
        <v>7031</v>
      </c>
      <c r="AV10" s="134">
        <f ca="1">IFERROR(AU10/#REF!,0)</f>
        <v>0</v>
      </c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</row>
    <row r="11" spans="1:168" s="52" customFormat="1" ht="18" hidden="1" customHeight="1" x14ac:dyDescent="0.4">
      <c r="A11" s="110" t="s">
        <v>2661</v>
      </c>
      <c r="B11" s="146" t="s">
        <v>2662</v>
      </c>
      <c r="C11" s="110" t="s">
        <v>2663</v>
      </c>
      <c r="D11" s="110">
        <v>9309401</v>
      </c>
      <c r="E11" s="136" t="str">
        <f>VLOOKUP($D11,'[1]SAP 코드내역'!$A:$D,4,0)</f>
        <v>멜라B_토닝원데이앰플_2X_13ml*2+1ml*2(코스트코)</v>
      </c>
      <c r="F11" s="137" t="s">
        <v>2664</v>
      </c>
      <c r="G11" s="137"/>
      <c r="H11" s="138"/>
      <c r="I11" s="139">
        <v>7621.6441638335764</v>
      </c>
      <c r="J11" s="139">
        <v>47447.272681451614</v>
      </c>
      <c r="K11" s="140">
        <f>IFERROR(VLOOKUP($D11,'[1]DNC 재고 현황'!$F:$AI,29,0),0)</f>
        <v>0</v>
      </c>
      <c r="L11" s="140">
        <f>IFERROR(VLOOKUP($D11,'[1]DNC 재고 현황'!$F:$AI,30,),0)</f>
        <v>0</v>
      </c>
      <c r="M11" s="141">
        <f t="shared" si="0"/>
        <v>0</v>
      </c>
      <c r="N11" s="142">
        <f>VLOOKUP($D11,'[1]DNC 재고 현황'!$F:$X,19,0)</f>
        <v>6998</v>
      </c>
      <c r="O11" s="143">
        <f t="shared" si="1"/>
        <v>0</v>
      </c>
      <c r="P11" s="144">
        <f t="shared" si="2"/>
        <v>10000</v>
      </c>
      <c r="Q11" s="144">
        <f t="shared" ca="1" si="3"/>
        <v>0</v>
      </c>
      <c r="R11" s="145">
        <f t="shared" ca="1" si="4"/>
        <v>0</v>
      </c>
      <c r="S11" s="145">
        <f t="shared" ca="1" si="4"/>
        <v>0</v>
      </c>
      <c r="T11" s="123" t="str">
        <f t="shared" ca="1" si="5"/>
        <v/>
      </c>
      <c r="U11" s="124" t="str">
        <f t="shared" ca="1" si="6"/>
        <v>🔴판매없음</v>
      </c>
      <c r="V11" s="125">
        <f>IFERROR(SUMIF('[1](전체)FCST'!$D:$D,$D11,'[1](전체)FCST'!$H:$H),0)</f>
        <v>3688.2870541124403</v>
      </c>
      <c r="W11" s="126">
        <f>IFERROR(VLOOKUP($D11,'[1]판매량,재고(피벗)'!$B:$C,2,0),0)</f>
        <v>0</v>
      </c>
      <c r="X11" s="127">
        <f t="shared" ca="1" si="16"/>
        <v>0</v>
      </c>
      <c r="Y11" s="128"/>
      <c r="Z11" s="129"/>
      <c r="AA11" s="130">
        <f t="shared" ca="1" si="7"/>
        <v>6998</v>
      </c>
      <c r="AB11" s="131">
        <f t="shared" ca="1" si="8"/>
        <v>1.8973577428571426</v>
      </c>
      <c r="AC11" s="132">
        <f>IFERROR(VLOOKUP($D11,'[1]DNC 재고 현황'!$F:$V,14,0),0)</f>
        <v>3688.2870541124403</v>
      </c>
      <c r="AD11" s="128">
        <f>SUMIFS('[1]입고 예정'!$C:$C,'[1]입고 예정'!$A:$A,모니터링!D11,'[1]입고 예정'!$F:$F,모니터링!AD$6)</f>
        <v>10000</v>
      </c>
      <c r="AE11" s="129"/>
      <c r="AF11" s="130">
        <f t="shared" ca="1" si="9"/>
        <v>13309.712945887561</v>
      </c>
      <c r="AG11" s="131">
        <f t="shared" ca="1" si="10"/>
        <v>3.6086434571428572</v>
      </c>
      <c r="AH11" s="132">
        <f>IFERROR(VLOOKUP($D11,'[1]DNC 재고 현황'!$F:$V,15,0),0)</f>
        <v>3688.2870541124403</v>
      </c>
      <c r="AI11" s="128">
        <f>SUMIFS('[1]입고 예정'!$C:$C,'[1]입고 예정'!$A:$A,모니터링!D11,'[1]입고 예정'!$F:$F,모니터링!AI$6)</f>
        <v>0</v>
      </c>
      <c r="AJ11" s="129"/>
      <c r="AK11" s="130">
        <f t="shared" ca="1" si="11"/>
        <v>9621.4258917751213</v>
      </c>
      <c r="AL11" s="131">
        <f t="shared" ca="1" si="12"/>
        <v>1.4802193679654032</v>
      </c>
      <c r="AM11" s="132">
        <f>IFERROR(VLOOKUP($D11,'[1]DNC 재고 현황'!$F:$V,16,0),0)</f>
        <v>6500</v>
      </c>
      <c r="AN11" s="128">
        <f>SUMIFS('[1]입고 예정'!$C:$C,'[1]입고 예정'!$A:$A,모니터링!D11,'[1]입고 예정'!$F:$F,모니터링!AN$6)</f>
        <v>0</v>
      </c>
      <c r="AO11" s="129"/>
      <c r="AP11" s="130">
        <f t="shared" ca="1" si="13"/>
        <v>3121.4258917751213</v>
      </c>
      <c r="AQ11" s="131">
        <f t="shared" ca="1" si="14"/>
        <v>0.48021936796540327</v>
      </c>
      <c r="AR11" s="132">
        <f>IFERROR(VLOOKUP($D11,'[1]DNC 재고 현황'!$F:$V,17,0),0)</f>
        <v>6500</v>
      </c>
      <c r="AS11" s="128">
        <f>SUMIFS('[1]입고 예정'!$C:$C,'[1]입고 예정'!$A:$A,모니터링!D11,'[1]입고 예정'!$F:$F,모니터링!AS$6)</f>
        <v>0</v>
      </c>
      <c r="AT11" s="129"/>
      <c r="AU11" s="133">
        <f t="shared" ca="1" si="15"/>
        <v>0</v>
      </c>
      <c r="AV11" s="134">
        <f ca="1">IFERROR(AU11/#REF!,0)</f>
        <v>0</v>
      </c>
    </row>
    <row r="12" spans="1:168" s="52" customFormat="1" ht="18" hidden="1" customHeight="1" x14ac:dyDescent="0.4">
      <c r="A12" s="110"/>
      <c r="B12" s="146" t="s">
        <v>2669</v>
      </c>
      <c r="C12" s="110" t="s">
        <v>2663</v>
      </c>
      <c r="D12" s="110">
        <v>9313807</v>
      </c>
      <c r="E12" s="136" t="str">
        <f>VLOOKUP($D12,'[1]SAP 코드내역'!$A:$D,4,0)</f>
        <v>PDRN_18토닝세럼_마스크_120g*7매입(JP)</v>
      </c>
      <c r="F12" s="137"/>
      <c r="G12" s="137"/>
      <c r="H12" s="138" t="s">
        <v>2670</v>
      </c>
      <c r="I12" s="139">
        <v>0</v>
      </c>
      <c r="J12" s="139">
        <v>0</v>
      </c>
      <c r="K12" s="140">
        <f>IFERROR(VLOOKUP($D12,'[1]DNC 재고 현황'!$F:$AI,29,0),0)</f>
        <v>0</v>
      </c>
      <c r="L12" s="140">
        <f>IFERROR(VLOOKUP($D12,'[1]DNC 재고 현황'!$F:$AI,30,),0)</f>
        <v>0</v>
      </c>
      <c r="M12" s="141">
        <f t="shared" si="0"/>
        <v>0</v>
      </c>
      <c r="N12" s="142">
        <f>VLOOKUP($D12,'[1]DNC 재고 현황'!$F:$X,19,0)</f>
        <v>9483</v>
      </c>
      <c r="O12" s="143">
        <f t="shared" si="1"/>
        <v>0</v>
      </c>
      <c r="P12" s="144">
        <f t="shared" si="2"/>
        <v>0</v>
      </c>
      <c r="Q12" s="144">
        <f t="shared" ca="1" si="3"/>
        <v>0</v>
      </c>
      <c r="R12" s="145">
        <f t="shared" ca="1" si="4"/>
        <v>0</v>
      </c>
      <c r="S12" s="145">
        <f t="shared" ca="1" si="4"/>
        <v>0</v>
      </c>
      <c r="T12" s="123" t="str">
        <f t="shared" ca="1" si="5"/>
        <v/>
      </c>
      <c r="U12" s="124" t="str">
        <f t="shared" ca="1" si="6"/>
        <v>🔴판매없음</v>
      </c>
      <c r="V12" s="125">
        <f>IFERROR(SUMIF('[1](전체)FCST'!$D:$D,$D12,'[1](전체)FCST'!$H:$H),0)</f>
        <v>1500</v>
      </c>
      <c r="W12" s="126">
        <f>IFERROR(VLOOKUP($D12,'[1]판매량,재고(피벗)'!$B:$C,2,0),0)</f>
        <v>0</v>
      </c>
      <c r="X12" s="127">
        <f t="shared" ca="1" si="16"/>
        <v>0</v>
      </c>
      <c r="Y12" s="128"/>
      <c r="Z12" s="129"/>
      <c r="AA12" s="130">
        <f t="shared" ca="1" si="7"/>
        <v>9483</v>
      </c>
      <c r="AB12" s="131">
        <f t="shared" ca="1" si="8"/>
        <v>3.161</v>
      </c>
      <c r="AC12" s="132">
        <f>IFERROR(VLOOKUP($D12,'[1]DNC 재고 현황'!$F:$V,14,0),0)</f>
        <v>3000</v>
      </c>
      <c r="AD12" s="128">
        <f>SUMIFS('[1]입고 예정'!$C:$C,'[1]입고 예정'!$A:$A,모니터링!D12,'[1]입고 예정'!$F:$F,모니터링!AD$6)</f>
        <v>0</v>
      </c>
      <c r="AE12" s="129"/>
      <c r="AF12" s="130">
        <f t="shared" ca="1" si="9"/>
        <v>6483</v>
      </c>
      <c r="AG12" s="131">
        <f t="shared" ca="1" si="10"/>
        <v>4.3220000000000001</v>
      </c>
      <c r="AH12" s="132">
        <f>IFERROR(VLOOKUP($D12,'[1]DNC 재고 현황'!$F:$V,15,0),0)</f>
        <v>1500</v>
      </c>
      <c r="AI12" s="128">
        <f>SUMIFS('[1]입고 예정'!$C:$C,'[1]입고 예정'!$A:$A,모니터링!D12,'[1]입고 예정'!$F:$F,모니터링!AI$6)</f>
        <v>0</v>
      </c>
      <c r="AJ12" s="129"/>
      <c r="AK12" s="130">
        <f t="shared" ca="1" si="11"/>
        <v>4983</v>
      </c>
      <c r="AL12" s="131">
        <f t="shared" ca="1" si="12"/>
        <v>3.3220000000000001</v>
      </c>
      <c r="AM12" s="132">
        <f>IFERROR(VLOOKUP($D12,'[1]DNC 재고 현황'!$F:$V,16,0),0)</f>
        <v>1500</v>
      </c>
      <c r="AN12" s="128">
        <f>SUMIFS('[1]입고 예정'!$C:$C,'[1]입고 예정'!$A:$A,모니터링!D12,'[1]입고 예정'!$F:$F,모니터링!AN$6)</f>
        <v>0</v>
      </c>
      <c r="AO12" s="129"/>
      <c r="AP12" s="130">
        <f t="shared" ca="1" si="13"/>
        <v>3483</v>
      </c>
      <c r="AQ12" s="131">
        <f t="shared" ca="1" si="14"/>
        <v>0.6966</v>
      </c>
      <c r="AR12" s="132">
        <f>IFERROR(VLOOKUP($D12,'[1]DNC 재고 현황'!$F:$V,17,0),0)</f>
        <v>5000</v>
      </c>
      <c r="AS12" s="128">
        <f>SUMIFS('[1]입고 예정'!$C:$C,'[1]입고 예정'!$A:$A,모니터링!D12,'[1]입고 예정'!$F:$F,모니터링!AS$6)</f>
        <v>0</v>
      </c>
      <c r="AT12" s="129"/>
      <c r="AU12" s="133">
        <f t="shared" ca="1" si="15"/>
        <v>0</v>
      </c>
      <c r="AV12" s="134">
        <f ca="1">IFERROR(AU12/#REF!,0)</f>
        <v>0</v>
      </c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</row>
    <row r="13" spans="1:168" s="52" customFormat="1" ht="18" hidden="1" customHeight="1" x14ac:dyDescent="0.4">
      <c r="A13" s="110"/>
      <c r="B13" s="146" t="s">
        <v>2669</v>
      </c>
      <c r="C13" s="110" t="s">
        <v>2663</v>
      </c>
      <c r="D13" s="110">
        <v>9313808</v>
      </c>
      <c r="E13" s="136" t="str">
        <f>VLOOKUP($D13,'[1]SAP 코드내역'!$A:$D,4,0)</f>
        <v>PDRN_18토닝세럼_1ML*7EA(JP)</v>
      </c>
      <c r="F13" s="137"/>
      <c r="G13" s="137"/>
      <c r="H13" s="138" t="s">
        <v>2670</v>
      </c>
      <c r="I13" s="139">
        <v>0</v>
      </c>
      <c r="J13" s="139">
        <v>0</v>
      </c>
      <c r="K13" s="140">
        <f>IFERROR(VLOOKUP($D13,'[1]DNC 재고 현황'!$F:$AI,29,0),0)</f>
        <v>0</v>
      </c>
      <c r="L13" s="140">
        <f>IFERROR(VLOOKUP($D13,'[1]DNC 재고 현황'!$F:$AI,30,),0)</f>
        <v>0</v>
      </c>
      <c r="M13" s="141">
        <f t="shared" si="0"/>
        <v>0</v>
      </c>
      <c r="N13" s="142">
        <f>VLOOKUP($D13,'[1]DNC 재고 현황'!$F:$X,19,0)</f>
        <v>24</v>
      </c>
      <c r="O13" s="143">
        <f t="shared" si="1"/>
        <v>0</v>
      </c>
      <c r="P13" s="144">
        <f t="shared" si="2"/>
        <v>0</v>
      </c>
      <c r="Q13" s="144">
        <f t="shared" ca="1" si="3"/>
        <v>0</v>
      </c>
      <c r="R13" s="145">
        <f t="shared" ca="1" si="4"/>
        <v>0</v>
      </c>
      <c r="S13" s="145">
        <f t="shared" ca="1" si="4"/>
        <v>0</v>
      </c>
      <c r="T13" s="123" t="str">
        <f t="shared" ca="1" si="5"/>
        <v/>
      </c>
      <c r="U13" s="124" t="str">
        <f t="shared" ca="1" si="6"/>
        <v>🔴판매없음</v>
      </c>
      <c r="V13" s="125">
        <f>IFERROR(SUMIF('[1](전체)FCST'!$D:$D,$D13,'[1](전체)FCST'!$H:$H),0)</f>
        <v>2000</v>
      </c>
      <c r="W13" s="126">
        <f>IFERROR(VLOOKUP($D13,'[1]판매량,재고(피벗)'!$B:$C,2,0),0)</f>
        <v>0</v>
      </c>
      <c r="X13" s="127">
        <f t="shared" ca="1" si="16"/>
        <v>0</v>
      </c>
      <c r="Y13" s="128"/>
      <c r="Z13" s="129"/>
      <c r="AA13" s="130">
        <f t="shared" ca="1" si="7"/>
        <v>24</v>
      </c>
      <c r="AB13" s="131">
        <f t="shared" ca="1" si="8"/>
        <v>2.3999999999999998E-3</v>
      </c>
      <c r="AC13" s="132">
        <f>IFERROR(VLOOKUP($D13,'[1]DNC 재고 현황'!$F:$V,14,0),0)</f>
        <v>10000</v>
      </c>
      <c r="AD13" s="128">
        <f>SUMIFS('[1]입고 예정'!$C:$C,'[1]입고 예정'!$A:$A,모니터링!D13,'[1]입고 예정'!$F:$F,모니터링!AD$6)</f>
        <v>0</v>
      </c>
      <c r="AE13" s="129"/>
      <c r="AF13" s="130">
        <f t="shared" ca="1" si="9"/>
        <v>0</v>
      </c>
      <c r="AG13" s="131">
        <f t="shared" ca="1" si="10"/>
        <v>0</v>
      </c>
      <c r="AH13" s="132">
        <f>IFERROR(VLOOKUP($D13,'[1]DNC 재고 현황'!$F:$V,15,0),0)</f>
        <v>2000</v>
      </c>
      <c r="AI13" s="128">
        <f>SUMIFS('[1]입고 예정'!$C:$C,'[1]입고 예정'!$A:$A,모니터링!D13,'[1]입고 예정'!$F:$F,모니터링!AI$6)</f>
        <v>0</v>
      </c>
      <c r="AJ13" s="129"/>
      <c r="AK13" s="130">
        <f t="shared" ca="1" si="11"/>
        <v>0</v>
      </c>
      <c r="AL13" s="131">
        <f t="shared" ca="1" si="12"/>
        <v>0</v>
      </c>
      <c r="AM13" s="132">
        <f>IFERROR(VLOOKUP($D13,'[1]DNC 재고 현황'!$F:$V,16,0),0)</f>
        <v>0</v>
      </c>
      <c r="AN13" s="128">
        <f>SUMIFS('[1]입고 예정'!$C:$C,'[1]입고 예정'!$A:$A,모니터링!D13,'[1]입고 예정'!$F:$F,모니터링!AN$6)</f>
        <v>0</v>
      </c>
      <c r="AO13" s="129"/>
      <c r="AP13" s="130">
        <f t="shared" ca="1" si="13"/>
        <v>0</v>
      </c>
      <c r="AQ13" s="131">
        <f t="shared" ca="1" si="14"/>
        <v>0</v>
      </c>
      <c r="AR13" s="132">
        <f>IFERROR(VLOOKUP($D13,'[1]DNC 재고 현황'!$F:$V,17,0),0)</f>
        <v>0</v>
      </c>
      <c r="AS13" s="128">
        <f>SUMIFS('[1]입고 예정'!$C:$C,'[1]입고 예정'!$A:$A,모니터링!D13,'[1]입고 예정'!$F:$F,모니터링!AS$6)</f>
        <v>0</v>
      </c>
      <c r="AT13" s="129"/>
      <c r="AU13" s="133">
        <f t="shared" ca="1" si="15"/>
        <v>0</v>
      </c>
      <c r="AV13" s="134">
        <f ca="1">IFERROR(AU13/#REF!,0)</f>
        <v>0</v>
      </c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</row>
    <row r="14" spans="1:168" s="52" customFormat="1" ht="18" hidden="1" customHeight="1" x14ac:dyDescent="0.4">
      <c r="A14" s="110" t="s">
        <v>2661</v>
      </c>
      <c r="B14" s="146" t="s">
        <v>2669</v>
      </c>
      <c r="C14" s="110" t="s">
        <v>2663</v>
      </c>
      <c r="D14" s="110">
        <v>9400157</v>
      </c>
      <c r="E14" s="136" t="str">
        <f>VLOOKUP($D14,'[1]SAP 코드내역'!$A:$D,4,0)</f>
        <v>PDRN_18토닝세럼_1ML*7EA_미품(JP)</v>
      </c>
      <c r="F14" s="137"/>
      <c r="G14" s="137"/>
      <c r="H14" s="138" t="s">
        <v>2671</v>
      </c>
      <c r="I14" s="139">
        <v>0</v>
      </c>
      <c r="J14" s="139">
        <v>0</v>
      </c>
      <c r="K14" s="140">
        <f>IFERROR(VLOOKUP($D14,'[1]DNC 재고 현황'!$F:$AI,29,0),0)</f>
        <v>20000</v>
      </c>
      <c r="L14" s="140">
        <f>IFERROR(VLOOKUP($D14,'[1]DNC 재고 현황'!$F:$AI,30,),0)</f>
        <v>0</v>
      </c>
      <c r="M14" s="141">
        <f t="shared" si="0"/>
        <v>20000</v>
      </c>
      <c r="N14" s="142">
        <f>VLOOKUP($D14,'[1]DNC 재고 현황'!$F:$X,19,0)</f>
        <v>20059</v>
      </c>
      <c r="O14" s="143">
        <f t="shared" si="1"/>
        <v>1</v>
      </c>
      <c r="P14" s="144">
        <f t="shared" si="2"/>
        <v>60000</v>
      </c>
      <c r="Q14" s="144">
        <f t="shared" ca="1" si="3"/>
        <v>0</v>
      </c>
      <c r="R14" s="145">
        <f t="shared" ca="1" si="4"/>
        <v>0</v>
      </c>
      <c r="S14" s="145">
        <f t="shared" ca="1" si="4"/>
        <v>0</v>
      </c>
      <c r="T14" s="123" t="str">
        <f t="shared" ca="1" si="5"/>
        <v/>
      </c>
      <c r="U14" s="124" t="str">
        <f t="shared" ca="1" si="6"/>
        <v>🔴판매없음</v>
      </c>
      <c r="V14" s="125">
        <f>IFERROR(SUMIF('[1](전체)FCST'!$D:$D,$D14,'[1](전체)FCST'!$H:$H),0)</f>
        <v>5000</v>
      </c>
      <c r="W14" s="126">
        <f>IFERROR(VLOOKUP($D14,'[1]판매량,재고(피벗)'!$B:$C,2,0),0)</f>
        <v>0</v>
      </c>
      <c r="X14" s="127">
        <f t="shared" ca="1" si="16"/>
        <v>0</v>
      </c>
      <c r="Y14" s="128"/>
      <c r="Z14" s="21"/>
      <c r="AA14" s="130">
        <f t="shared" ca="1" si="7"/>
        <v>20059</v>
      </c>
      <c r="AB14" s="134">
        <f t="shared" ca="1" si="8"/>
        <v>2.0059</v>
      </c>
      <c r="AC14" s="132">
        <f>IFERROR(VLOOKUP($D14,'[1]DNC 재고 현황'!$F:$V,14,0),0)</f>
        <v>10000</v>
      </c>
      <c r="AD14" s="128">
        <f>SUMIFS('[1]입고 예정'!$C:$C,'[1]입고 예정'!$A:$A,모니터링!D14,'[1]입고 예정'!$F:$F,모니터링!AD$6)</f>
        <v>20000</v>
      </c>
      <c r="AE14" s="129"/>
      <c r="AF14" s="130">
        <f t="shared" ca="1" si="9"/>
        <v>30059</v>
      </c>
      <c r="AG14" s="131">
        <f t="shared" ca="1" si="10"/>
        <v>6.0118</v>
      </c>
      <c r="AH14" s="132">
        <f>IFERROR(VLOOKUP($D14,'[1]DNC 재고 현황'!$F:$V,15,0),0)</f>
        <v>5000</v>
      </c>
      <c r="AI14" s="128">
        <f>SUMIFS('[1]입고 예정'!$C:$C,'[1]입고 예정'!$A:$A,모니터링!D14,'[1]입고 예정'!$F:$F,모니터링!AI$6)</f>
        <v>20000</v>
      </c>
      <c r="AJ14" s="129"/>
      <c r="AK14" s="130">
        <f t="shared" ca="1" si="11"/>
        <v>45059</v>
      </c>
      <c r="AL14" s="131">
        <f t="shared" ca="1" si="12"/>
        <v>22.529499999999999</v>
      </c>
      <c r="AM14" s="132">
        <f>IFERROR(VLOOKUP($D14,'[1]DNC 재고 현황'!$F:$V,16,0),0)</f>
        <v>2000</v>
      </c>
      <c r="AN14" s="128">
        <f>SUMIFS('[1]입고 예정'!$C:$C,'[1]입고 예정'!$A:$A,모니터링!D14,'[1]입고 예정'!$F:$F,모니터링!AN$6)</f>
        <v>0</v>
      </c>
      <c r="AO14" s="129"/>
      <c r="AP14" s="130">
        <f t="shared" ca="1" si="13"/>
        <v>43059</v>
      </c>
      <c r="AQ14" s="131">
        <f t="shared" ca="1" si="14"/>
        <v>2.1529500000000001</v>
      </c>
      <c r="AR14" s="132">
        <f>IFERROR(VLOOKUP($D14,'[1]DNC 재고 현황'!$F:$V,17,0),0)</f>
        <v>20000</v>
      </c>
      <c r="AS14" s="128">
        <f>SUMIFS('[1]입고 예정'!$C:$C,'[1]입고 예정'!$A:$A,모니터링!D14,'[1]입고 예정'!$F:$F,모니터링!AS$6)</f>
        <v>0</v>
      </c>
      <c r="AT14" s="129"/>
      <c r="AU14" s="133">
        <f t="shared" ca="1" si="15"/>
        <v>23059</v>
      </c>
      <c r="AV14" s="134">
        <f ca="1">IFERROR(AU14/#REF!,0)</f>
        <v>0</v>
      </c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</row>
    <row r="15" spans="1:168" s="52" customFormat="1" ht="18" hidden="1" customHeight="1" x14ac:dyDescent="0.4">
      <c r="A15" s="110" t="s">
        <v>2661</v>
      </c>
      <c r="B15" s="135" t="s">
        <v>2662</v>
      </c>
      <c r="C15" s="110" t="s">
        <v>2663</v>
      </c>
      <c r="D15" s="110">
        <v>9305648</v>
      </c>
      <c r="E15" s="136" t="str">
        <f>VLOOKUP($D15,'[1]SAP 코드내역'!$A:$D,4,0)</f>
        <v>베리어_리페어클렌저_150ml</v>
      </c>
      <c r="F15" s="137" t="s">
        <v>2664</v>
      </c>
      <c r="G15" s="9"/>
      <c r="H15" s="138"/>
      <c r="I15" s="139">
        <v>2916.1482903981264</v>
      </c>
      <c r="J15" s="139">
        <v>12358.325177076626</v>
      </c>
      <c r="K15" s="140">
        <f>IFERROR(VLOOKUP($D15,'[1]DNC 재고 현황'!$F:$AI,29,0),0)</f>
        <v>2912</v>
      </c>
      <c r="L15" s="140">
        <f>IFERROR(VLOOKUP($D15,'[1]DNC 재고 현황'!$F:$AI,30,),0)</f>
        <v>0</v>
      </c>
      <c r="M15" s="141">
        <f t="shared" si="0"/>
        <v>2912</v>
      </c>
      <c r="N15" s="142">
        <f>VLOOKUP($D15,'[1]DNC 재고 현황'!$F:$X,19,0)</f>
        <v>3546</v>
      </c>
      <c r="O15" s="143">
        <f t="shared" si="1"/>
        <v>1</v>
      </c>
      <c r="P15" s="144">
        <f t="shared" si="2"/>
        <v>0</v>
      </c>
      <c r="Q15" s="144">
        <f t="shared" ca="1" si="3"/>
        <v>36.142857142857146</v>
      </c>
      <c r="R15" s="145">
        <f t="shared" ca="1" si="4"/>
        <v>80.569169960474298</v>
      </c>
      <c r="S15" s="145">
        <f t="shared" ca="1" si="4"/>
        <v>98.110671936758891</v>
      </c>
      <c r="T15" s="123">
        <f t="shared" ca="1" si="5"/>
        <v>46200.569169960472</v>
      </c>
      <c r="U15" s="124" t="str">
        <f t="shared" ca="1" si="6"/>
        <v>✅충분</v>
      </c>
      <c r="V15" s="125">
        <f>IFERROR(SUMIF('[1](전체)FCST'!$D:$D,$D15,'[1](전체)FCST'!$H:$H),0)</f>
        <v>1866.4007780093455</v>
      </c>
      <c r="W15" s="126">
        <f>IFERROR(VLOOKUP($D15,'[1]판매량,재고(피벗)'!$B:$C,2,0),0)</f>
        <v>253</v>
      </c>
      <c r="X15" s="127">
        <f t="shared" ca="1" si="16"/>
        <v>795.14285714285722</v>
      </c>
      <c r="Y15" s="128"/>
      <c r="Z15" s="21"/>
      <c r="AA15" s="130">
        <f t="shared" ca="1" si="7"/>
        <v>2750.8571428571427</v>
      </c>
      <c r="AB15" s="134">
        <f t="shared" ca="1" si="8"/>
        <v>1.3692209126596897</v>
      </c>
      <c r="AC15" s="132">
        <f>IFERROR(VLOOKUP($D15,'[1]DNC 재고 현황'!$F:$V,14,0),0)</f>
        <v>2009.0674320140542</v>
      </c>
      <c r="AD15" s="128">
        <f>SUMIFS('[1]입고 예정'!$C:$C,'[1]입고 예정'!$A:$A,모니터링!D15,'[1]입고 예정'!$F:$F,모니터링!AD$6)</f>
        <v>0</v>
      </c>
      <c r="AE15" s="21"/>
      <c r="AF15" s="130">
        <f t="shared" ca="1" si="9"/>
        <v>741.78971084308841</v>
      </c>
      <c r="AG15" s="134">
        <f t="shared" ca="1" si="10"/>
        <v>0.39744395715172282</v>
      </c>
      <c r="AH15" s="132">
        <f>IFERROR(VLOOKUP($D15,'[1]DNC 재고 현황'!$F:$V,15,0),0)</f>
        <v>1866.4007780093455</v>
      </c>
      <c r="AI15" s="128">
        <f>SUMIFS('[1]입고 예정'!$C:$C,'[1]입고 예정'!$A:$A,모니터링!D15,'[1]입고 예정'!$F:$F,모니터링!AI$6)</f>
        <v>0</v>
      </c>
      <c r="AJ15" s="21"/>
      <c r="AK15" s="130">
        <f t="shared" ca="1" si="11"/>
        <v>0</v>
      </c>
      <c r="AL15" s="134">
        <f t="shared" ca="1" si="12"/>
        <v>0</v>
      </c>
      <c r="AM15" s="132">
        <f>IFERROR(VLOOKUP($D15,'[1]DNC 재고 현황'!$F:$V,16,0),0)</f>
        <v>1369.6038930840364</v>
      </c>
      <c r="AN15" s="128">
        <f>SUMIFS('[1]입고 예정'!$C:$C,'[1]입고 예정'!$A:$A,모니터링!D15,'[1]입고 예정'!$F:$F,모니터링!AN$6)</f>
        <v>0</v>
      </c>
      <c r="AO15" s="21"/>
      <c r="AP15" s="130">
        <f t="shared" ca="1" si="13"/>
        <v>0</v>
      </c>
      <c r="AQ15" s="134">
        <f t="shared" ca="1" si="14"/>
        <v>0</v>
      </c>
      <c r="AR15" s="132">
        <f>IFERROR(VLOOKUP($D15,'[1]DNC 재고 현황'!$F:$V,17,0),0)</f>
        <v>1684.6038930840364</v>
      </c>
      <c r="AS15" s="128">
        <f>SUMIFS('[1]입고 예정'!$C:$C,'[1]입고 예정'!$A:$A,모니터링!D15,'[1]입고 예정'!$F:$F,모니터링!AS$6)</f>
        <v>0</v>
      </c>
      <c r="AT15" s="21"/>
      <c r="AU15" s="133">
        <f t="shared" ca="1" si="15"/>
        <v>0</v>
      </c>
      <c r="AV15" s="134">
        <f ca="1">IFERROR(AU15/#REF!,0)</f>
        <v>0</v>
      </c>
    </row>
    <row r="16" spans="1:168" s="52" customFormat="1" ht="18" hidden="1" customHeight="1" x14ac:dyDescent="0.4">
      <c r="A16" s="110"/>
      <c r="B16" s="135"/>
      <c r="C16" s="110"/>
      <c r="D16" s="110">
        <v>9313190</v>
      </c>
      <c r="E16" s="136" t="str">
        <f>VLOOKUP($D16,'[1]SAP 코드내역'!$A:$D,4,0)</f>
        <v>[임가공]멜라_토닝원데이앰플_부스터샷_본품+리필15ml_카카오기획세트</v>
      </c>
      <c r="F16" s="137"/>
      <c r="G16" s="9"/>
      <c r="H16" s="138"/>
      <c r="I16" s="139"/>
      <c r="J16" s="139"/>
      <c r="K16" s="140">
        <f>IFERROR(VLOOKUP($D16,'[1]DNC 재고 현황'!$F:$AI,29,0),0)</f>
        <v>171</v>
      </c>
      <c r="L16" s="140">
        <f>IFERROR(VLOOKUP($D16,'[1]DNC 재고 현황'!$F:$AI,30,),0)</f>
        <v>0</v>
      </c>
      <c r="M16" s="141">
        <f t="shared" si="0"/>
        <v>171</v>
      </c>
      <c r="N16" s="142">
        <f>VLOOKUP($D16,'[1]DNC 재고 현황'!$F:$X,19,0)</f>
        <v>171</v>
      </c>
      <c r="O16" s="143">
        <f t="shared" si="1"/>
        <v>1</v>
      </c>
      <c r="P16" s="144">
        <f t="shared" si="2"/>
        <v>0</v>
      </c>
      <c r="Q16" s="144">
        <f t="shared" ca="1" si="3"/>
        <v>2.1428571428571428</v>
      </c>
      <c r="R16" s="145">
        <f t="shared" ca="1" si="4"/>
        <v>79.8</v>
      </c>
      <c r="S16" s="145">
        <f t="shared" ca="1" si="4"/>
        <v>79.8</v>
      </c>
      <c r="T16" s="123">
        <f t="shared" ca="1" si="5"/>
        <v>46199.8</v>
      </c>
      <c r="U16" s="124" t="str">
        <f t="shared" ca="1" si="6"/>
        <v>✅충분</v>
      </c>
      <c r="V16" s="125">
        <f>IFERROR(SUMIF('[1](전체)FCST'!$D:$D,$D16,'[1](전체)FCST'!$H:$H),0)</f>
        <v>74.575441567256178</v>
      </c>
      <c r="W16" s="126">
        <f>IFERROR(VLOOKUP($D16,'[1]판매량,재고(피벗)'!$B:$C,2,0),0)</f>
        <v>15</v>
      </c>
      <c r="X16" s="127">
        <f t="shared" ca="1" si="16"/>
        <v>47.142857142857139</v>
      </c>
      <c r="Y16" s="128"/>
      <c r="Z16" s="21"/>
      <c r="AA16" s="130">
        <f t="shared" ca="1" si="7"/>
        <v>123.85714285714286</v>
      </c>
      <c r="AB16" s="134">
        <f t="shared" ca="1" si="8"/>
        <v>1.6608301641156464</v>
      </c>
      <c r="AC16" s="132">
        <f>IFERROR(VLOOKUP($D16,'[1]DNC 재고 현황'!$F:$V,14,0),0)</f>
        <v>74.575441567256163</v>
      </c>
      <c r="AD16" s="128">
        <f>SUMIFS('[1]입고 예정'!$C:$C,'[1]입고 예정'!$A:$A,모니터링!D45,'[1]입고 예정'!$F:$F,모니터링!AD$6)</f>
        <v>0</v>
      </c>
      <c r="AE16" s="21"/>
      <c r="AF16" s="130">
        <f t="shared" ca="1" si="9"/>
        <v>49.281701289886698</v>
      </c>
      <c r="AG16" s="134">
        <f t="shared" ca="1" si="10"/>
        <v>0.66083016411564643</v>
      </c>
      <c r="AH16" s="132">
        <f>IFERROR(VLOOKUP($D16,'[1]DNC 재고 현황'!$F:$V,15,0),0)</f>
        <v>74.575441567256178</v>
      </c>
      <c r="AI16" s="128">
        <f>SUMIFS('[1]입고 예정'!$C:$C,'[1]입고 예정'!$A:$A,모니터링!D45,'[1]입고 예정'!$F:$F,모니터링!AI$6)</f>
        <v>0</v>
      </c>
      <c r="AJ16" s="21"/>
      <c r="AK16" s="130">
        <f t="shared" ca="1" si="11"/>
        <v>0</v>
      </c>
      <c r="AL16" s="134">
        <f t="shared" ca="1" si="12"/>
        <v>0</v>
      </c>
      <c r="AM16" s="132">
        <f>IFERROR(VLOOKUP($D16,'[1]DNC 재고 현황'!$F:$V,16,0),0)</f>
        <v>100</v>
      </c>
      <c r="AN16" s="128">
        <f>SUMIFS('[1]입고 예정'!$C:$C,'[1]입고 예정'!$A:$A,모니터링!D45,'[1]입고 예정'!$F:$F,모니터링!AN$6)</f>
        <v>0</v>
      </c>
      <c r="AO16" s="21"/>
      <c r="AP16" s="130">
        <f t="shared" ca="1" si="13"/>
        <v>0</v>
      </c>
      <c r="AQ16" s="134">
        <f t="shared" ca="1" si="14"/>
        <v>0</v>
      </c>
      <c r="AR16" s="132">
        <f>IFERROR(VLOOKUP($D16,'[1]DNC 재고 현황'!$F:$V,17,0),0)</f>
        <v>100</v>
      </c>
      <c r="AS16" s="128">
        <f>SUMIFS('[1]입고 예정'!$C:$C,'[1]입고 예정'!$A:$A,모니터링!D45,'[1]입고 예정'!$F:$F,모니터링!AS$6)</f>
        <v>0</v>
      </c>
      <c r="AT16" s="21"/>
      <c r="AU16" s="133">
        <f t="shared" ca="1" si="15"/>
        <v>0</v>
      </c>
      <c r="AV16" s="134">
        <f ca="1">IFERROR(AU16/#REF!,0)</f>
        <v>0</v>
      </c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</row>
    <row r="17" spans="1:168" s="52" customFormat="1" ht="18" hidden="1" customHeight="1" x14ac:dyDescent="0.4">
      <c r="A17" s="110" t="s">
        <v>2661</v>
      </c>
      <c r="B17" s="135" t="s">
        <v>2672</v>
      </c>
      <c r="C17" s="110" t="s">
        <v>2663</v>
      </c>
      <c r="D17" s="110">
        <v>9313047</v>
      </c>
      <c r="E17" s="136" t="str">
        <f>VLOOKUP($D17,'[1]SAP 코드내역'!$A:$D,4,0)</f>
        <v>멜라_토닝앰플파운데이션_21호내추럴15ml</v>
      </c>
      <c r="F17" s="137"/>
      <c r="G17" s="9"/>
      <c r="H17" s="138" t="s">
        <v>2671</v>
      </c>
      <c r="I17" s="139">
        <v>3461.2939297124599</v>
      </c>
      <c r="J17" s="139">
        <v>27080.182267884324</v>
      </c>
      <c r="K17" s="140">
        <f>IFERROR(VLOOKUP($D17,'[1]DNC 재고 현황'!$F:$AI,29,0),0)</f>
        <v>6799</v>
      </c>
      <c r="L17" s="140">
        <f>IFERROR(VLOOKUP($D17,'[1]DNC 재고 현황'!$F:$AI,30,),0)</f>
        <v>0</v>
      </c>
      <c r="M17" s="141">
        <f t="shared" si="0"/>
        <v>6799</v>
      </c>
      <c r="N17" s="142">
        <f>VLOOKUP($D17,'[1]DNC 재고 현황'!$F:$X,19,0)</f>
        <v>6799</v>
      </c>
      <c r="O17" s="143">
        <f t="shared" si="1"/>
        <v>1</v>
      </c>
      <c r="P17" s="144">
        <f t="shared" si="2"/>
        <v>8600</v>
      </c>
      <c r="Q17" s="144">
        <f t="shared" ca="1" si="3"/>
        <v>43.714285714285715</v>
      </c>
      <c r="R17" s="145">
        <f t="shared" ca="1" si="4"/>
        <v>155.53267973856208</v>
      </c>
      <c r="S17" s="145">
        <f t="shared" ca="1" si="4"/>
        <v>155.53267973856208</v>
      </c>
      <c r="T17" s="123">
        <f t="shared" ca="1" si="5"/>
        <v>46275.532679738564</v>
      </c>
      <c r="U17" s="124" t="str">
        <f t="shared" ca="1" si="6"/>
        <v>✅충분</v>
      </c>
      <c r="V17" s="125">
        <f>IFERROR(SUMIF('[1](전체)FCST'!$D:$D,$D17,'[1](전체)FCST'!$H:$H),0)</f>
        <v>3132.7730638793232</v>
      </c>
      <c r="W17" s="126">
        <f>IFERROR(VLOOKUP($D17,'[1]판매량,재고(피벗)'!$B:$C,2,0),0)</f>
        <v>306</v>
      </c>
      <c r="X17" s="127">
        <f t="shared" ca="1" si="16"/>
        <v>961.71428571428578</v>
      </c>
      <c r="Y17" s="128"/>
      <c r="Z17" s="21"/>
      <c r="AA17" s="130">
        <f t="shared" ca="1" si="7"/>
        <v>5837.2857142857138</v>
      </c>
      <c r="AB17" s="134">
        <f t="shared" ca="1" si="8"/>
        <v>1.8590494775783906</v>
      </c>
      <c r="AC17" s="132">
        <f>IFERROR(VLOOKUP($D17,'[1]DNC 재고 현황'!$F:$V,14,0),0)</f>
        <v>3139.9302625820364</v>
      </c>
      <c r="AD17" s="128">
        <f>SUMIFS('[1]입고 예정'!$C:$C,'[1]입고 예정'!$A:$A,모니터링!D17,'[1]입고 예정'!$F:$F,모니터링!AD$6)</f>
        <v>8600</v>
      </c>
      <c r="AE17" s="21"/>
      <c r="AF17" s="130">
        <f t="shared" ca="1" si="9"/>
        <v>11297.355451703677</v>
      </c>
      <c r="AG17" s="134">
        <f t="shared" ca="1" si="10"/>
        <v>3.6061837935091683</v>
      </c>
      <c r="AH17" s="132">
        <f>IFERROR(VLOOKUP($D17,'[1]DNC 재고 현황'!$F:$V,15,0),0)</f>
        <v>3132.7730638793232</v>
      </c>
      <c r="AI17" s="128">
        <f>SUMIFS('[1]입고 예정'!$C:$C,'[1]입고 예정'!$A:$A,모니터링!D17,'[1]입고 예정'!$F:$F,모니터링!AI$6)</f>
        <v>0</v>
      </c>
      <c r="AJ17" s="21"/>
      <c r="AK17" s="130">
        <f t="shared" ca="1" si="11"/>
        <v>8164.5823878243536</v>
      </c>
      <c r="AL17" s="134">
        <f t="shared" ca="1" si="12"/>
        <v>2.6142331134117693</v>
      </c>
      <c r="AM17" s="132">
        <f>IFERROR(VLOOKUP($D17,'[1]DNC 재고 현황'!$F:$V,16,0),0)</f>
        <v>3123.1271403983419</v>
      </c>
      <c r="AN17" s="128">
        <f>SUMIFS('[1]입고 예정'!$C:$C,'[1]입고 예정'!$A:$A,모니터링!D17,'[1]입고 예정'!$F:$F,모니터링!AN$6)</f>
        <v>0</v>
      </c>
      <c r="AO17" s="21"/>
      <c r="AP17" s="130">
        <f t="shared" ca="1" si="13"/>
        <v>5041.4552474260117</v>
      </c>
      <c r="AQ17" s="134">
        <f t="shared" ca="1" si="14"/>
        <v>1.6142331134117693</v>
      </c>
      <c r="AR17" s="132">
        <f>IFERROR(VLOOKUP($D17,'[1]DNC 재고 현황'!$F:$V,17,0),0)</f>
        <v>3123.1271403983419</v>
      </c>
      <c r="AS17" s="128">
        <f>SUMIFS('[1]입고 예정'!$C:$C,'[1]입고 예정'!$A:$A,모니터링!D17,'[1]입고 예정'!$F:$F,모니터링!AS$6)</f>
        <v>0</v>
      </c>
      <c r="AT17" s="21"/>
      <c r="AU17" s="133">
        <f t="shared" ca="1" si="15"/>
        <v>1918.3281070276698</v>
      </c>
      <c r="AV17" s="134">
        <f ca="1">IFERROR(AU17/#REF!,0)</f>
        <v>0</v>
      </c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</row>
    <row r="18" spans="1:168" s="52" customFormat="1" ht="18" hidden="1" customHeight="1" x14ac:dyDescent="0.4">
      <c r="A18" s="110" t="s">
        <v>2661</v>
      </c>
      <c r="B18" s="135" t="s">
        <v>2662</v>
      </c>
      <c r="C18" s="110" t="s">
        <v>2663</v>
      </c>
      <c r="D18" s="110">
        <v>9301416</v>
      </c>
      <c r="E18" s="136" t="str">
        <f>VLOOKUP($D18,'[1]SAP 코드내역'!$A:$D,4,0)</f>
        <v>DWEGF_화이트토닝크림_2ml샤세</v>
      </c>
      <c r="F18" s="137">
        <v>0</v>
      </c>
      <c r="G18" s="9"/>
      <c r="H18" s="138"/>
      <c r="I18" s="139">
        <v>113.5854285898013</v>
      </c>
      <c r="J18" s="139">
        <v>1005.8830845771145</v>
      </c>
      <c r="K18" s="140">
        <f>IFERROR(VLOOKUP($D18,'[1]DNC 재고 현황'!$F:$AI,29,0),0)</f>
        <v>0</v>
      </c>
      <c r="L18" s="140">
        <f>IFERROR(VLOOKUP($D18,'[1]DNC 재고 현황'!$F:$AI,30,),0)</f>
        <v>0</v>
      </c>
      <c r="M18" s="141">
        <f t="shared" si="0"/>
        <v>0</v>
      </c>
      <c r="N18" s="142">
        <f>VLOOKUP($D18,'[1]DNC 재고 현황'!$F:$X,19,0)</f>
        <v>0</v>
      </c>
      <c r="O18" s="143">
        <f t="shared" si="1"/>
        <v>0</v>
      </c>
      <c r="P18" s="144">
        <f t="shared" si="2"/>
        <v>0</v>
      </c>
      <c r="Q18" s="144">
        <f t="shared" ca="1" si="3"/>
        <v>0</v>
      </c>
      <c r="R18" s="145">
        <f t="shared" ca="1" si="4"/>
        <v>0</v>
      </c>
      <c r="S18" s="145">
        <f t="shared" ca="1" si="4"/>
        <v>0</v>
      </c>
      <c r="T18" s="123" t="str">
        <f t="shared" ca="1" si="5"/>
        <v/>
      </c>
      <c r="U18" s="124" t="str">
        <f t="shared" ca="1" si="6"/>
        <v>🔴판매없음</v>
      </c>
      <c r="V18" s="125">
        <f>IFERROR(SUMIF('[1](전체)FCST'!$D:$D,$D18,'[1](전체)FCST'!$H:$H),0)</f>
        <v>46.049928882325112</v>
      </c>
      <c r="W18" s="126">
        <f>IFERROR(VLOOKUP($D18,'[1]판매량,재고(피벗)'!$B:$C,2,0),0)</f>
        <v>0</v>
      </c>
      <c r="X18" s="127">
        <f t="shared" ca="1" si="16"/>
        <v>0</v>
      </c>
      <c r="Y18" s="128"/>
      <c r="Z18" s="21"/>
      <c r="AA18" s="130">
        <f t="shared" ca="1" si="7"/>
        <v>0</v>
      </c>
      <c r="AB18" s="134">
        <f t="shared" ca="1" si="8"/>
        <v>0</v>
      </c>
      <c r="AC18" s="132">
        <f>IFERROR(VLOOKUP($D18,'[1]DNC 재고 현황'!$F:$V,14,0),0)</f>
        <v>50.963478846585261</v>
      </c>
      <c r="AD18" s="128">
        <f>SUMIFS('[1]입고 예정'!$C:$C,'[1]입고 예정'!$A:$A,모니터링!D18,'[1]입고 예정'!$F:$F,모니터링!AD$6)</f>
        <v>0</v>
      </c>
      <c r="AE18" s="21"/>
      <c r="AF18" s="130">
        <f t="shared" ca="1" si="9"/>
        <v>0</v>
      </c>
      <c r="AG18" s="134">
        <f t="shared" ca="1" si="10"/>
        <v>0</v>
      </c>
      <c r="AH18" s="132">
        <f>IFERROR(VLOOKUP($D18,'[1]DNC 재고 현황'!$F:$V,15,0),0)</f>
        <v>46.049928882325112</v>
      </c>
      <c r="AI18" s="128">
        <f>SUMIFS('[1]입고 예정'!$C:$C,'[1]입고 예정'!$A:$A,모니터링!D18,'[1]입고 예정'!$F:$F,모니터링!AI$6)</f>
        <v>0</v>
      </c>
      <c r="AJ18" s="21"/>
      <c r="AK18" s="130">
        <f t="shared" ca="1" si="11"/>
        <v>0</v>
      </c>
      <c r="AL18" s="134">
        <f t="shared" ca="1" si="12"/>
        <v>0</v>
      </c>
      <c r="AM18" s="132">
        <f>IFERROR(VLOOKUP($D18,'[1]DNC 재고 현황'!$F:$V,16,0),0)</f>
        <v>0</v>
      </c>
      <c r="AN18" s="128">
        <f>SUMIFS('[1]입고 예정'!$C:$C,'[1]입고 예정'!$A:$A,모니터링!D18,'[1]입고 예정'!$F:$F,모니터링!AN$6)</f>
        <v>0</v>
      </c>
      <c r="AO18" s="21"/>
      <c r="AP18" s="130">
        <f t="shared" ca="1" si="13"/>
        <v>0</v>
      </c>
      <c r="AQ18" s="134">
        <f t="shared" ca="1" si="14"/>
        <v>0</v>
      </c>
      <c r="AR18" s="132">
        <f>IFERROR(VLOOKUP($D18,'[1]DNC 재고 현황'!$F:$V,17,0),0)</f>
        <v>0</v>
      </c>
      <c r="AS18" s="128">
        <f>SUMIFS('[1]입고 예정'!$C:$C,'[1]입고 예정'!$A:$A,모니터링!D18,'[1]입고 예정'!$F:$F,모니터링!AS$6)</f>
        <v>0</v>
      </c>
      <c r="AT18" s="21"/>
      <c r="AU18" s="133">
        <f t="shared" ca="1" si="15"/>
        <v>0</v>
      </c>
      <c r="AV18" s="134">
        <f ca="1">IFERROR(AU18/#REF!,0)</f>
        <v>0</v>
      </c>
    </row>
    <row r="19" spans="1:168" s="52" customFormat="1" ht="18" hidden="1" customHeight="1" x14ac:dyDescent="0.4">
      <c r="A19" s="110" t="s">
        <v>2661</v>
      </c>
      <c r="B19" s="135" t="s">
        <v>2669</v>
      </c>
      <c r="C19" s="110" t="s">
        <v>2663</v>
      </c>
      <c r="D19" s="110">
        <v>9313048</v>
      </c>
      <c r="E19" s="136" t="str">
        <f>VLOOKUP($D19,'[1]SAP 코드내역'!$A:$D,4,0)</f>
        <v>멜라_토닝앰플파운데이션_22호라이트베이지_15ml</v>
      </c>
      <c r="F19" s="137"/>
      <c r="G19" s="9"/>
      <c r="H19" s="138" t="s">
        <v>2671</v>
      </c>
      <c r="I19" s="139">
        <v>0</v>
      </c>
      <c r="J19" s="139">
        <v>27252.998046875</v>
      </c>
      <c r="K19" s="140">
        <f>IFERROR(VLOOKUP($D19,'[1]DNC 재고 현황'!$F:$AI,29,0),0)</f>
        <v>3348</v>
      </c>
      <c r="L19" s="140">
        <f>IFERROR(VLOOKUP($D19,'[1]DNC 재고 현황'!$F:$AI,30,),0)</f>
        <v>0</v>
      </c>
      <c r="M19" s="141">
        <f t="shared" si="0"/>
        <v>3348</v>
      </c>
      <c r="N19" s="142">
        <f>VLOOKUP($D19,'[1]DNC 재고 현황'!$F:$X,19,0)</f>
        <v>3348</v>
      </c>
      <c r="O19" s="143">
        <f t="shared" si="1"/>
        <v>1</v>
      </c>
      <c r="P19" s="144">
        <f t="shared" si="2"/>
        <v>3400</v>
      </c>
      <c r="Q19" s="144">
        <f t="shared" ca="1" si="3"/>
        <v>20.142857142857142</v>
      </c>
      <c r="R19" s="145">
        <f t="shared" ca="1" si="4"/>
        <v>166.21276595744681</v>
      </c>
      <c r="S19" s="145">
        <f t="shared" ca="1" si="4"/>
        <v>166.21276595744681</v>
      </c>
      <c r="T19" s="123">
        <f t="shared" ca="1" si="5"/>
        <v>46286.212765957447</v>
      </c>
      <c r="U19" s="124" t="str">
        <f t="shared" ca="1" si="6"/>
        <v>✅충분</v>
      </c>
      <c r="V19" s="125">
        <f>IFERROR(SUMIF('[1](전체)FCST'!$D:$D,$D19,'[1](전체)FCST'!$H:$H),0)</f>
        <v>1308.3234968714403</v>
      </c>
      <c r="W19" s="126">
        <f>IFERROR(VLOOKUP($D19,'[1]판매량,재고(피벗)'!$B:$C,2,0),0)</f>
        <v>141</v>
      </c>
      <c r="X19" s="127">
        <f t="shared" ca="1" si="16"/>
        <v>443.14285714285711</v>
      </c>
      <c r="Y19" s="128"/>
      <c r="Z19" s="21"/>
      <c r="AA19" s="130">
        <f t="shared" ca="1" si="7"/>
        <v>2904.8571428571431</v>
      </c>
      <c r="AB19" s="134">
        <f t="shared" ca="1" si="8"/>
        <v>2.208257808608014</v>
      </c>
      <c r="AC19" s="132">
        <f>IFERROR(VLOOKUP($D19,'[1]DNC 재고 현황'!$F:$V,14,0),0)</f>
        <v>1315.4519963809089</v>
      </c>
      <c r="AD19" s="128">
        <f>SUMIFS('[1]입고 예정'!$C:$C,'[1]입고 예정'!$A:$A,모니터링!D19,'[1]입고 예정'!$F:$F,모니터링!AD$6)</f>
        <v>3400</v>
      </c>
      <c r="AE19" s="21"/>
      <c r="AF19" s="130">
        <f t="shared" ca="1" si="9"/>
        <v>4989.4051464762342</v>
      </c>
      <c r="AG19" s="134">
        <f t="shared" ca="1" si="10"/>
        <v>3.8135867454855532</v>
      </c>
      <c r="AH19" s="132">
        <f>IFERROR(VLOOKUP($D19,'[1]DNC 재고 현황'!$F:$V,15,0),0)</f>
        <v>1308.3234968714403</v>
      </c>
      <c r="AI19" s="128">
        <f>SUMIFS('[1]입고 예정'!$C:$C,'[1]입고 예정'!$A:$A,모니터링!D19,'[1]입고 예정'!$F:$F,모니터링!AI$6)</f>
        <v>0</v>
      </c>
      <c r="AJ19" s="21"/>
      <c r="AK19" s="130">
        <f t="shared" ca="1" si="11"/>
        <v>3681.0816496047937</v>
      </c>
      <c r="AL19" s="134">
        <f t="shared" ca="1" si="12"/>
        <v>2.8133954856228578</v>
      </c>
      <c r="AM19" s="132">
        <f>IFERROR(VLOOKUP($D19,'[1]DNC 재고 현황'!$F:$V,16,0),0)</f>
        <v>1308.4124391384096</v>
      </c>
      <c r="AN19" s="128">
        <f>SUMIFS('[1]입고 예정'!$C:$C,'[1]입고 예정'!$A:$A,모니터링!D19,'[1]입고 예정'!$F:$F,모니터링!AN$6)</f>
        <v>0</v>
      </c>
      <c r="AO19" s="21"/>
      <c r="AP19" s="130">
        <f t="shared" ca="1" si="13"/>
        <v>2372.6692104663844</v>
      </c>
      <c r="AQ19" s="134">
        <f t="shared" ca="1" si="14"/>
        <v>1.813395485622858</v>
      </c>
      <c r="AR19" s="132">
        <f>IFERROR(VLOOKUP($D19,'[1]DNC 재고 현황'!$F:$V,17,0),0)</f>
        <v>1308.4124391384096</v>
      </c>
      <c r="AS19" s="128">
        <f>SUMIFS('[1]입고 예정'!$C:$C,'[1]입고 예정'!$A:$A,모니터링!D19,'[1]입고 예정'!$F:$F,모니터링!AS$6)</f>
        <v>0</v>
      </c>
      <c r="AT19" s="21"/>
      <c r="AU19" s="133">
        <f t="shared" ca="1" si="15"/>
        <v>1064.2567713279748</v>
      </c>
      <c r="AV19" s="134">
        <f ca="1">IFERROR(AU19/#REF!,0)</f>
        <v>0</v>
      </c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</row>
    <row r="20" spans="1:168" s="52" customFormat="1" ht="18" hidden="1" customHeight="1" x14ac:dyDescent="0.4">
      <c r="A20" s="110" t="s">
        <v>2661</v>
      </c>
      <c r="B20" s="135" t="s">
        <v>2662</v>
      </c>
      <c r="C20" s="110" t="s">
        <v>2663</v>
      </c>
      <c r="D20" s="110">
        <v>9301415</v>
      </c>
      <c r="E20" s="136" t="str">
        <f>VLOOKUP($D20,'[1]SAP 코드내역'!$A:$D,4,0)</f>
        <v>DWEGF_화이트토닝크림_50ml</v>
      </c>
      <c r="F20" s="137" t="s">
        <v>2664</v>
      </c>
      <c r="G20" s="9"/>
      <c r="H20" s="138"/>
      <c r="I20" s="139">
        <v>2532.8522336769761</v>
      </c>
      <c r="J20" s="139">
        <v>19345.837853773584</v>
      </c>
      <c r="K20" s="140">
        <f>IFERROR(VLOOKUP($D20,'[1]DNC 재고 현황'!$F:$AI,29,0),0)</f>
        <v>0</v>
      </c>
      <c r="L20" s="140">
        <f>IFERROR(VLOOKUP($D20,'[1]DNC 재고 현황'!$F:$AI,30,),0)</f>
        <v>13</v>
      </c>
      <c r="M20" s="141">
        <f t="shared" si="0"/>
        <v>13</v>
      </c>
      <c r="N20" s="142">
        <f>VLOOKUP($D20,'[1]DNC 재고 현황'!$F:$X,19,0)</f>
        <v>13</v>
      </c>
      <c r="O20" s="143">
        <f t="shared" si="1"/>
        <v>5.1724498925071472E-3</v>
      </c>
      <c r="P20" s="144">
        <f t="shared" si="2"/>
        <v>20000</v>
      </c>
      <c r="Q20" s="144">
        <f t="shared" ca="1" si="3"/>
        <v>0</v>
      </c>
      <c r="R20" s="145">
        <f t="shared" ca="1" si="4"/>
        <v>0</v>
      </c>
      <c r="S20" s="145">
        <f t="shared" ca="1" si="4"/>
        <v>0</v>
      </c>
      <c r="T20" s="123" t="str">
        <f t="shared" ca="1" si="5"/>
        <v/>
      </c>
      <c r="U20" s="124" t="str">
        <f t="shared" ca="1" si="6"/>
        <v>🔴판매없음</v>
      </c>
      <c r="V20" s="125">
        <f>IFERROR(SUMIF('[1](전체)FCST'!$D:$D,$D20,'[1](전체)FCST'!$H:$H),0)</f>
        <v>2513.315792354394</v>
      </c>
      <c r="W20" s="126">
        <f>IFERROR(VLOOKUP($D20,'[1]판매량,재고(피벗)'!$B:$C,2,0),0)</f>
        <v>0</v>
      </c>
      <c r="X20" s="127">
        <f t="shared" ca="1" si="16"/>
        <v>0</v>
      </c>
      <c r="Y20" s="128"/>
      <c r="Z20" s="21"/>
      <c r="AA20" s="130">
        <f t="shared" ca="1" si="7"/>
        <v>13</v>
      </c>
      <c r="AB20" s="134">
        <f t="shared" ca="1" si="8"/>
        <v>5.1930640679283208E-3</v>
      </c>
      <c r="AC20" s="132">
        <f>IFERROR(VLOOKUP($D20,'[1]DNC 재고 현황'!$F:$V,14,0),0)</f>
        <v>2503.3390364440688</v>
      </c>
      <c r="AD20" s="128">
        <f>SUMIFS('[1]입고 예정'!$C:$C,'[1]입고 예정'!$A:$A,모니터링!D20,'[1]입고 예정'!$F:$F,모니터링!AD$6)</f>
        <v>0</v>
      </c>
      <c r="AE20" s="21"/>
      <c r="AF20" s="130">
        <f t="shared" ca="1" si="9"/>
        <v>0</v>
      </c>
      <c r="AG20" s="134">
        <f t="shared" ca="1" si="10"/>
        <v>0</v>
      </c>
      <c r="AH20" s="132">
        <f>IFERROR(VLOOKUP($D20,'[1]DNC 재고 현황'!$F:$V,15,0),0)</f>
        <v>2513.315792354394</v>
      </c>
      <c r="AI20" s="128">
        <f>SUMIFS('[1]입고 예정'!$C:$C,'[1]입고 예정'!$A:$A,모니터링!D20,'[1]입고 예정'!$F:$F,모니터링!AI$6)</f>
        <v>10000</v>
      </c>
      <c r="AJ20" s="21"/>
      <c r="AK20" s="130">
        <f t="shared" ca="1" si="11"/>
        <v>7486.684207645606</v>
      </c>
      <c r="AL20" s="134">
        <f t="shared" ca="1" si="12"/>
        <v>0</v>
      </c>
      <c r="AM20" s="132">
        <f>IFERROR(VLOOKUP($D20,'[1]DNC 재고 현황'!$F:$V,16,0),0)</f>
        <v>0</v>
      </c>
      <c r="AN20" s="128">
        <f>SUMIFS('[1]입고 예정'!$C:$C,'[1]입고 예정'!$A:$A,모니터링!D20,'[1]입고 예정'!$F:$F,모니터링!AN$6)</f>
        <v>0</v>
      </c>
      <c r="AO20" s="21"/>
      <c r="AP20" s="130">
        <f t="shared" ca="1" si="13"/>
        <v>7486.684207645606</v>
      </c>
      <c r="AQ20" s="134">
        <f t="shared" ca="1" si="14"/>
        <v>0</v>
      </c>
      <c r="AR20" s="132">
        <f>IFERROR(VLOOKUP($D20,'[1]DNC 재고 현황'!$F:$V,17,0),0)</f>
        <v>0</v>
      </c>
      <c r="AS20" s="128">
        <f>SUMIFS('[1]입고 예정'!$C:$C,'[1]입고 예정'!$A:$A,모니터링!D20,'[1]입고 예정'!$F:$F,모니터링!AS$6)</f>
        <v>0</v>
      </c>
      <c r="AT20" s="21"/>
      <c r="AU20" s="133">
        <f t="shared" ca="1" si="15"/>
        <v>7486.684207645606</v>
      </c>
      <c r="AV20" s="134">
        <f ca="1">IFERROR(AU20/#REF!,0)</f>
        <v>0</v>
      </c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</row>
    <row r="21" spans="1:168" s="52" customFormat="1" ht="18" hidden="1" customHeight="1" x14ac:dyDescent="0.4">
      <c r="A21" s="110" t="s">
        <v>2661</v>
      </c>
      <c r="B21" s="146" t="s">
        <v>2662</v>
      </c>
      <c r="C21" s="110" t="s">
        <v>2663</v>
      </c>
      <c r="D21" s="110">
        <v>9311067</v>
      </c>
      <c r="E21" s="136" t="str">
        <f>VLOOKUP($D21,'[1]SAP 코드내역'!$A:$D,4,0)</f>
        <v>멜라_비타민C부스팅앰플_15g_리뉴얼</v>
      </c>
      <c r="F21" s="137" t="s">
        <v>2664</v>
      </c>
      <c r="G21" s="137"/>
      <c r="H21" s="138"/>
      <c r="I21" s="139">
        <v>4281.6673238048297</v>
      </c>
      <c r="J21" s="139">
        <v>30339.831773667029</v>
      </c>
      <c r="K21" s="140">
        <f>IFERROR(VLOOKUP($D21,'[1]DNC 재고 현황'!$F:$AI,29,0),0)</f>
        <v>7</v>
      </c>
      <c r="L21" s="140">
        <f>IFERROR(VLOOKUP($D21,'[1]DNC 재고 현황'!$F:$AI,30,),0)</f>
        <v>0</v>
      </c>
      <c r="M21" s="141">
        <f t="shared" si="0"/>
        <v>7</v>
      </c>
      <c r="N21" s="142">
        <f>VLOOKUP($D21,'[1]DNC 재고 현황'!$F:$X,19,0)</f>
        <v>328</v>
      </c>
      <c r="O21" s="143">
        <f t="shared" si="1"/>
        <v>3.4285303995133854E-3</v>
      </c>
      <c r="P21" s="144">
        <f t="shared" si="2"/>
        <v>11000</v>
      </c>
      <c r="Q21" s="144">
        <f t="shared" ca="1" si="3"/>
        <v>2.5714285714285716</v>
      </c>
      <c r="R21" s="145">
        <f t="shared" ca="1" si="4"/>
        <v>2.7222222222222219</v>
      </c>
      <c r="S21" s="145">
        <f t="shared" ca="1" si="4"/>
        <v>127.55555555555554</v>
      </c>
      <c r="T21" s="123">
        <f t="shared" ca="1" si="5"/>
        <v>46122.722222222219</v>
      </c>
      <c r="U21" s="124" t="str">
        <f t="shared" ca="1" si="6"/>
        <v>✅충분</v>
      </c>
      <c r="V21" s="125">
        <f>IFERROR(SUMIF('[1](전체)FCST'!$D:$D,$D21,'[1](전체)FCST'!$H:$H),0)</f>
        <v>2041.6910991932627</v>
      </c>
      <c r="W21" s="126">
        <f>IFERROR(VLOOKUP($D21,'[1]판매량,재고(피벗)'!$B:$C,2,0),0)</f>
        <v>18</v>
      </c>
      <c r="X21" s="127">
        <f t="shared" ca="1" si="16"/>
        <v>56.571428571428577</v>
      </c>
      <c r="Y21" s="128"/>
      <c r="Z21" s="129"/>
      <c r="AA21" s="130">
        <f t="shared" ca="1" si="7"/>
        <v>271.42857142857144</v>
      </c>
      <c r="AB21" s="131">
        <f t="shared" ca="1" si="8"/>
        <v>0.2370930258003569</v>
      </c>
      <c r="AC21" s="132">
        <f>IFERROR(VLOOKUP($D21,'[1]DNC 재고 현황'!$F:$V,14,0),0)</f>
        <v>1144.8188765245529</v>
      </c>
      <c r="AD21" s="128">
        <f>SUMIFS('[1]입고 예정'!$C:$C,'[1]입고 예정'!$A:$A,모니터링!D21,'[1]입고 예정'!$F:$F,모니터링!AD$6)</f>
        <v>5000</v>
      </c>
      <c r="AE21" s="129"/>
      <c r="AF21" s="130">
        <f t="shared" ca="1" si="9"/>
        <v>4126.6096949040184</v>
      </c>
      <c r="AG21" s="131">
        <f t="shared" ca="1" si="10"/>
        <v>2.0211723979864407</v>
      </c>
      <c r="AH21" s="132">
        <f>IFERROR(VLOOKUP($D21,'[1]DNC 재고 현황'!$F:$V,15,0),0)</f>
        <v>2041.6910991932627</v>
      </c>
      <c r="AI21" s="128">
        <f>SUMIFS('[1]입고 예정'!$C:$C,'[1]입고 예정'!$A:$A,모니터링!D21,'[1]입고 예정'!$F:$F,모니터링!AI$6)</f>
        <v>3000</v>
      </c>
      <c r="AJ21" s="129"/>
      <c r="AK21" s="130">
        <f t="shared" ca="1" si="11"/>
        <v>5084.9185957107557</v>
      </c>
      <c r="AL21" s="131">
        <f t="shared" ca="1" si="12"/>
        <v>1.5074834045936996</v>
      </c>
      <c r="AM21" s="132">
        <f>IFERROR(VLOOKUP($D21,'[1]DNC 재고 현황'!$F:$V,16,0),0)</f>
        <v>3373.1174620003558</v>
      </c>
      <c r="AN21" s="128">
        <f>SUMIFS('[1]입고 예정'!$C:$C,'[1]입고 예정'!$A:$A,모니터링!D21,'[1]입고 예정'!$F:$F,모니터링!AN$6)</f>
        <v>0</v>
      </c>
      <c r="AO21" s="129"/>
      <c r="AP21" s="130">
        <f t="shared" ca="1" si="13"/>
        <v>1711.8011337103999</v>
      </c>
      <c r="AQ21" s="131">
        <f t="shared" ca="1" si="14"/>
        <v>0.79144150110102052</v>
      </c>
      <c r="AR21" s="132">
        <f>IFERROR(VLOOKUP($D21,'[1]DNC 재고 현황'!$F:$V,17,0),0)</f>
        <v>2162.8902847892273</v>
      </c>
      <c r="AS21" s="128">
        <f>SUMIFS('[1]입고 예정'!$C:$C,'[1]입고 예정'!$A:$A,모니터링!D21,'[1]입고 예정'!$F:$F,모니터링!AS$6)</f>
        <v>0</v>
      </c>
      <c r="AT21" s="129"/>
      <c r="AU21" s="133">
        <f t="shared" ca="1" si="15"/>
        <v>0</v>
      </c>
      <c r="AV21" s="134">
        <f ca="1">IFERROR(AU21/#REF!,0)</f>
        <v>0</v>
      </c>
    </row>
    <row r="22" spans="1:168" s="52" customFormat="1" ht="18" hidden="1" customHeight="1" x14ac:dyDescent="0.4">
      <c r="A22" s="110" t="s">
        <v>2661</v>
      </c>
      <c r="B22" s="146" t="s">
        <v>2662</v>
      </c>
      <c r="C22" s="110" t="s">
        <v>2665</v>
      </c>
      <c r="D22" s="110">
        <v>9310964</v>
      </c>
      <c r="E22" s="136" t="str">
        <f>VLOOKUP($D22,'[1]SAP 코드내역'!$A:$D,4,0)</f>
        <v>[세트_임가공]멜라_로즈앰플15ml+로즈미스트50ml_듀오세트(카카오)</v>
      </c>
      <c r="F22" s="137" t="s">
        <v>2673</v>
      </c>
      <c r="G22" s="137"/>
      <c r="H22" s="138"/>
      <c r="I22" s="139">
        <v>13785.651465798046</v>
      </c>
      <c r="J22" s="139">
        <v>45363.975609756097</v>
      </c>
      <c r="K22" s="140">
        <f>IFERROR(VLOOKUP($D22,'[1]DNC 재고 현황'!$F:$AI,29,0),0)</f>
        <v>1</v>
      </c>
      <c r="L22" s="140">
        <f>IFERROR(VLOOKUP($D22,'[1]DNC 재고 현황'!$F:$AI,30,),0)</f>
        <v>0</v>
      </c>
      <c r="M22" s="141">
        <f t="shared" si="0"/>
        <v>1</v>
      </c>
      <c r="N22" s="142">
        <f>VLOOKUP($D22,'[1]DNC 재고 현황'!$F:$X,19,0)</f>
        <v>1</v>
      </c>
      <c r="O22" s="143">
        <f t="shared" si="1"/>
        <v>4.6618817351598181E-2</v>
      </c>
      <c r="P22" s="144">
        <f t="shared" si="2"/>
        <v>0</v>
      </c>
      <c r="Q22" s="144">
        <f t="shared" ca="1" si="3"/>
        <v>0</v>
      </c>
      <c r="R22" s="145">
        <f t="shared" ca="1" si="4"/>
        <v>0</v>
      </c>
      <c r="S22" s="145">
        <f t="shared" ca="1" si="4"/>
        <v>0</v>
      </c>
      <c r="T22" s="123" t="str">
        <f t="shared" ca="1" si="5"/>
        <v/>
      </c>
      <c r="U22" s="124" t="str">
        <f t="shared" ca="1" si="6"/>
        <v>🔴판매없음</v>
      </c>
      <c r="V22" s="125">
        <f>IFERROR(SUMIF('[1](전체)FCST'!$D:$D,$D22,'[1](전체)FCST'!$H:$H),0)</f>
        <v>21.450565604400047</v>
      </c>
      <c r="W22" s="126">
        <f>IFERROR(VLOOKUP($D22,'[1]판매량,재고(피벗)'!$B:$C,2,0),0)</f>
        <v>0</v>
      </c>
      <c r="X22" s="127">
        <f t="shared" ca="1" si="16"/>
        <v>0</v>
      </c>
      <c r="Y22" s="128"/>
      <c r="Z22" s="129"/>
      <c r="AA22" s="130">
        <f t="shared" ca="1" si="7"/>
        <v>1</v>
      </c>
      <c r="AB22" s="131">
        <f t="shared" ca="1" si="8"/>
        <v>4.6618817351598188E-2</v>
      </c>
      <c r="AC22" s="132">
        <f>IFERROR(VLOOKUP($D22,'[1]DNC 재고 현황'!$F:$V,14,0),0)</f>
        <v>21.450565604400044</v>
      </c>
      <c r="AD22" s="128">
        <f>SUMIFS('[1]입고 예정'!$C:$C,'[1]입고 예정'!$A:$A,모니터링!D22,'[1]입고 예정'!$F:$F,모니터링!AD$6)</f>
        <v>0</v>
      </c>
      <c r="AE22" s="129"/>
      <c r="AF22" s="130">
        <f t="shared" ca="1" si="9"/>
        <v>0</v>
      </c>
      <c r="AG22" s="131">
        <f t="shared" ca="1" si="10"/>
        <v>0</v>
      </c>
      <c r="AH22" s="132">
        <f>IFERROR(VLOOKUP($D22,'[1]DNC 재고 현황'!$F:$V,15,0),0)</f>
        <v>21.450565604400047</v>
      </c>
      <c r="AI22" s="128">
        <f>SUMIFS('[1]입고 예정'!$C:$C,'[1]입고 예정'!$A:$A,모니터링!D22,'[1]입고 예정'!$F:$F,모니터링!AI$6)</f>
        <v>0</v>
      </c>
      <c r="AJ22" s="129"/>
      <c r="AK22" s="130">
        <f t="shared" ca="1" si="11"/>
        <v>0</v>
      </c>
      <c r="AL22" s="131">
        <f t="shared" ca="1" si="12"/>
        <v>0</v>
      </c>
      <c r="AM22" s="132">
        <f>IFERROR(VLOOKUP($D22,'[1]DNC 재고 현황'!$F:$V,16,0),0)</f>
        <v>0</v>
      </c>
      <c r="AN22" s="128">
        <f>SUMIFS('[1]입고 예정'!$C:$C,'[1]입고 예정'!$A:$A,모니터링!D22,'[1]입고 예정'!$F:$F,모니터링!AN$6)</f>
        <v>0</v>
      </c>
      <c r="AO22" s="129"/>
      <c r="AP22" s="130">
        <f t="shared" ca="1" si="13"/>
        <v>0</v>
      </c>
      <c r="AQ22" s="131">
        <f t="shared" ca="1" si="14"/>
        <v>0</v>
      </c>
      <c r="AR22" s="132">
        <f>IFERROR(VLOOKUP($D22,'[1]DNC 재고 현황'!$F:$V,17,0),0)</f>
        <v>0</v>
      </c>
      <c r="AS22" s="128">
        <f>SUMIFS('[1]입고 예정'!$C:$C,'[1]입고 예정'!$A:$A,모니터링!D22,'[1]입고 예정'!$F:$F,모니터링!AS$6)</f>
        <v>0</v>
      </c>
      <c r="AT22" s="129"/>
      <c r="AU22" s="133">
        <f t="shared" ca="1" si="15"/>
        <v>0</v>
      </c>
      <c r="AV22" s="134">
        <f ca="1">IFERROR(AU22/#REF!,0)</f>
        <v>0</v>
      </c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</row>
    <row r="23" spans="1:168" s="52" customFormat="1" ht="18" hidden="1" customHeight="1" x14ac:dyDescent="0.4">
      <c r="A23" s="110" t="s">
        <v>2661</v>
      </c>
      <c r="B23" s="135" t="s">
        <v>2662</v>
      </c>
      <c r="C23" s="110" t="s">
        <v>2663</v>
      </c>
      <c r="D23" s="110">
        <v>9307278</v>
      </c>
      <c r="E23" s="136" t="str">
        <f>VLOOKUP($D23,'[1]SAP 코드내역'!$A:$D,4,0)</f>
        <v>(단종)멜라_라라필_스텝1_50ml</v>
      </c>
      <c r="F23" s="137" t="s">
        <v>2674</v>
      </c>
      <c r="G23" s="9"/>
      <c r="H23" s="138"/>
      <c r="I23" s="139">
        <v>6078.8243537086255</v>
      </c>
      <c r="J23" s="139">
        <v>38151.267285861715</v>
      </c>
      <c r="K23" s="140">
        <f>IFERROR(VLOOKUP($D23,'[1]DNC 재고 현황'!$F:$AI,29,0),0)</f>
        <v>0</v>
      </c>
      <c r="L23" s="140">
        <f>IFERROR(VLOOKUP($D23,'[1]DNC 재고 현황'!$F:$AI,30,),0)</f>
        <v>0</v>
      </c>
      <c r="M23" s="141">
        <f t="shared" si="0"/>
        <v>0</v>
      </c>
      <c r="N23" s="142">
        <f>VLOOKUP($D23,'[1]DNC 재고 현황'!$F:$X,19,0)</f>
        <v>10297</v>
      </c>
      <c r="O23" s="143">
        <f t="shared" si="1"/>
        <v>0</v>
      </c>
      <c r="P23" s="144">
        <f t="shared" si="2"/>
        <v>0</v>
      </c>
      <c r="Q23" s="144">
        <f t="shared" ca="1" si="3"/>
        <v>0</v>
      </c>
      <c r="R23" s="145">
        <f t="shared" ca="1" si="4"/>
        <v>0</v>
      </c>
      <c r="S23" s="145">
        <f t="shared" ca="1" si="4"/>
        <v>0</v>
      </c>
      <c r="T23" s="123" t="str">
        <f t="shared" ca="1" si="5"/>
        <v/>
      </c>
      <c r="U23" s="124" t="str">
        <f t="shared" ca="1" si="6"/>
        <v>🔴판매없음</v>
      </c>
      <c r="V23" s="125">
        <f>IFERROR(SUMIF('[1](전체)FCST'!$D:$D,$D23,'[1](전체)FCST'!$H:$H),0)</f>
        <v>130.42413811970573</v>
      </c>
      <c r="W23" s="126">
        <f>IFERROR(VLOOKUP($D23,'[1]판매량,재고(피벗)'!$B:$C,2,0),0)</f>
        <v>0</v>
      </c>
      <c r="X23" s="127">
        <f t="shared" ca="1" si="16"/>
        <v>0</v>
      </c>
      <c r="Y23" s="128"/>
      <c r="Z23" s="21"/>
      <c r="AA23" s="130">
        <f t="shared" ca="1" si="7"/>
        <v>10297</v>
      </c>
      <c r="AB23" s="134">
        <f t="shared" ca="1" si="8"/>
        <v>48.934500062641391</v>
      </c>
      <c r="AC23" s="132">
        <f>IFERROR(VLOOKUP($D23,'[1]DNC 재고 현황'!$F:$V,14,0),0)</f>
        <v>210.42413811970573</v>
      </c>
      <c r="AD23" s="128">
        <f>SUMIFS('[1]입고 예정'!$C:$C,'[1]입고 예정'!$A:$A,모니터링!D23,'[1]입고 예정'!$F:$F,모니터링!AD$6)</f>
        <v>0</v>
      </c>
      <c r="AE23" s="21"/>
      <c r="AF23" s="130">
        <f t="shared" ca="1" si="9"/>
        <v>10086.575861880294</v>
      </c>
      <c r="AG23" s="134">
        <f t="shared" ca="1" si="10"/>
        <v>77.336726217217887</v>
      </c>
      <c r="AH23" s="132">
        <f>IFERROR(VLOOKUP($D23,'[1]DNC 재고 현황'!$F:$V,15,0),0)</f>
        <v>130.42413811970573</v>
      </c>
      <c r="AI23" s="128">
        <f>SUMIFS('[1]입고 예정'!$C:$C,'[1]입고 예정'!$A:$A,모니터링!D23,'[1]입고 예정'!$F:$F,모니터링!AI$6)</f>
        <v>0</v>
      </c>
      <c r="AJ23" s="21"/>
      <c r="AK23" s="130">
        <f t="shared" ca="1" si="11"/>
        <v>9956.1517237605876</v>
      </c>
      <c r="AL23" s="134">
        <f t="shared" ca="1" si="12"/>
        <v>4.6733190568089427</v>
      </c>
      <c r="AM23" s="132">
        <f>IFERROR(VLOOKUP($D23,'[1]DNC 재고 현황'!$F:$V,16,0),0)</f>
        <v>2130.4241381197057</v>
      </c>
      <c r="AN23" s="128">
        <f>SUMIFS('[1]입고 예정'!$C:$C,'[1]입고 예정'!$A:$A,모니터링!D23,'[1]입고 예정'!$F:$F,모니터링!AN$6)</f>
        <v>0</v>
      </c>
      <c r="AO23" s="21"/>
      <c r="AP23" s="130">
        <f t="shared" ca="1" si="13"/>
        <v>7825.7275856408814</v>
      </c>
      <c r="AQ23" s="134">
        <f t="shared" ca="1" si="14"/>
        <v>12.820147659538058</v>
      </c>
      <c r="AR23" s="132">
        <f>IFERROR(VLOOKUP($D23,'[1]DNC 재고 현황'!$F:$V,17,0),0)</f>
        <v>610.42413811970573</v>
      </c>
      <c r="AS23" s="128">
        <f>SUMIFS('[1]입고 예정'!$C:$C,'[1]입고 예정'!$A:$A,모니터링!D23,'[1]입고 예정'!$F:$F,모니터링!AS$6)</f>
        <v>0</v>
      </c>
      <c r="AT23" s="21"/>
      <c r="AU23" s="133">
        <f t="shared" ca="1" si="15"/>
        <v>7215.3034475211753</v>
      </c>
      <c r="AV23" s="134">
        <f ca="1">IFERROR(AU23/#REF!,0)</f>
        <v>0</v>
      </c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</row>
    <row r="24" spans="1:168" s="52" customFormat="1" ht="18" hidden="1" customHeight="1" x14ac:dyDescent="0.4">
      <c r="A24" s="110" t="s">
        <v>2661</v>
      </c>
      <c r="B24" s="135" t="s">
        <v>2667</v>
      </c>
      <c r="C24" s="110" t="s">
        <v>2663</v>
      </c>
      <c r="D24" s="147">
        <v>7301751</v>
      </c>
      <c r="E24" s="148" t="str">
        <f>VLOOKUP($D24,'[1]SAP 코드내역'!$A:$D,4,0)</f>
        <v>(단종)[판촉물_쇼핑백]24년추석_미니</v>
      </c>
      <c r="F24" s="137" t="s">
        <v>2675</v>
      </c>
      <c r="G24" s="9"/>
      <c r="H24" s="138"/>
      <c r="I24" s="139">
        <v>250</v>
      </c>
      <c r="J24" s="139">
        <v>409.4139344262295</v>
      </c>
      <c r="K24" s="140">
        <f>IFERROR(VLOOKUP($D24,'[1]DNC 재고 현황'!$F:$AI,29,0),0)</f>
        <v>0</v>
      </c>
      <c r="L24" s="140">
        <f>IFERROR(VLOOKUP($D24,'[1]DNC 재고 현황'!$F:$AI,30,),0)</f>
        <v>2</v>
      </c>
      <c r="M24" s="141">
        <f t="shared" si="0"/>
        <v>2</v>
      </c>
      <c r="N24" s="142">
        <f>VLOOKUP($D24,'[1]DNC 재고 현황'!$F:$X,19,0)</f>
        <v>2</v>
      </c>
      <c r="O24" s="143">
        <f t="shared" si="1"/>
        <v>8.3658039285982477E-2</v>
      </c>
      <c r="P24" s="144">
        <f t="shared" si="2"/>
        <v>0</v>
      </c>
      <c r="Q24" s="144">
        <f t="shared" ca="1" si="3"/>
        <v>0</v>
      </c>
      <c r="R24" s="145">
        <f t="shared" ref="R24:S41" ca="1" si="17">IFERROR(M24/$Q24,0)</f>
        <v>0</v>
      </c>
      <c r="S24" s="145">
        <f t="shared" ca="1" si="17"/>
        <v>0</v>
      </c>
      <c r="T24" s="123" t="str">
        <f t="shared" ca="1" si="5"/>
        <v/>
      </c>
      <c r="U24" s="124" t="str">
        <f t="shared" ca="1" si="6"/>
        <v>🔴판매없음</v>
      </c>
      <c r="V24" s="125">
        <f>IFERROR(SUMIF('[1](전체)FCST'!$D:$D,$D24,'[1](전체)FCST'!$H:$H),0)</f>
        <v>23.906847651103327</v>
      </c>
      <c r="W24" s="126">
        <f>IFERROR(VLOOKUP($D24,'[1]판매량,재고(피벗)'!$B:$C,2,0),0)</f>
        <v>0</v>
      </c>
      <c r="X24" s="127">
        <f t="shared" ca="1" si="16"/>
        <v>0</v>
      </c>
      <c r="Y24" s="128"/>
      <c r="Z24" s="21"/>
      <c r="AA24" s="130">
        <f t="shared" ca="1" si="7"/>
        <v>2</v>
      </c>
      <c r="AB24" s="134">
        <f t="shared" ca="1" si="8"/>
        <v>7.5592303483661846E-2</v>
      </c>
      <c r="AC24" s="132">
        <f>IFERROR(VLOOKUP($D24,'[1]DNC 재고 현황'!$F:$V,14,0),0)</f>
        <v>26.457720003628019</v>
      </c>
      <c r="AD24" s="128">
        <f>SUMIFS('[1]입고 예정'!$C:$C,'[1]입고 예정'!$A:$A,모니터링!D24,'[1]입고 예정'!$F:$F,모니터링!AD$6)</f>
        <v>0</v>
      </c>
      <c r="AE24" s="21"/>
      <c r="AF24" s="130">
        <f t="shared" ca="1" si="9"/>
        <v>0</v>
      </c>
      <c r="AG24" s="134">
        <f t="shared" ca="1" si="10"/>
        <v>0</v>
      </c>
      <c r="AH24" s="132">
        <f>IFERROR(VLOOKUP($D24,'[1]DNC 재고 현황'!$F:$V,15,0),0)</f>
        <v>23.906847651103327</v>
      </c>
      <c r="AI24" s="128">
        <f>SUMIFS('[1]입고 예정'!$C:$C,'[1]입고 예정'!$A:$A,모니터링!D24,'[1]입고 예정'!$F:$F,모니터링!AI$6)</f>
        <v>0</v>
      </c>
      <c r="AJ24" s="21"/>
      <c r="AK24" s="130">
        <f t="shared" ca="1" si="11"/>
        <v>0</v>
      </c>
      <c r="AL24" s="134">
        <f t="shared" ca="1" si="12"/>
        <v>0</v>
      </c>
      <c r="AM24" s="132">
        <f>IFERROR(VLOOKUP($D24,'[1]DNC 재고 현황'!$F:$V,16,0),0)</f>
        <v>0</v>
      </c>
      <c r="AN24" s="128">
        <f>SUMIFS('[1]입고 예정'!$C:$C,'[1]입고 예정'!$A:$A,모니터링!D24,'[1]입고 예정'!$F:$F,모니터링!AN$6)</f>
        <v>0</v>
      </c>
      <c r="AO24" s="21"/>
      <c r="AP24" s="130">
        <f t="shared" ca="1" si="13"/>
        <v>0</v>
      </c>
      <c r="AQ24" s="134">
        <f t="shared" ca="1" si="14"/>
        <v>0</v>
      </c>
      <c r="AR24" s="132">
        <f>IFERROR(VLOOKUP($D24,'[1]DNC 재고 현황'!$F:$V,17,0),0)</f>
        <v>0</v>
      </c>
      <c r="AS24" s="128">
        <f>SUMIFS('[1]입고 예정'!$C:$C,'[1]입고 예정'!$A:$A,모니터링!D24,'[1]입고 예정'!$F:$F,모니터링!AS$6)</f>
        <v>0</v>
      </c>
      <c r="AT24" s="21"/>
      <c r="AU24" s="133">
        <f t="shared" ca="1" si="15"/>
        <v>0</v>
      </c>
      <c r="AV24" s="134">
        <f ca="1">IFERROR(AU24/#REF!,0)</f>
        <v>0</v>
      </c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</row>
    <row r="25" spans="1:168" s="52" customFormat="1" ht="18" hidden="1" customHeight="1" x14ac:dyDescent="0.4">
      <c r="A25" s="110" t="s">
        <v>2661</v>
      </c>
      <c r="B25" s="135" t="s">
        <v>2662</v>
      </c>
      <c r="C25" s="110" t="s">
        <v>2665</v>
      </c>
      <c r="D25" s="110">
        <v>9307138</v>
      </c>
      <c r="E25" s="136" t="str">
        <f>VLOOKUP($D25,'[1]SAP 코드내역'!$A:$D,4,0)</f>
        <v>(단종)멜라_에센스크림_45ml</v>
      </c>
      <c r="F25" s="137" t="s">
        <v>2664</v>
      </c>
      <c r="G25" s="9"/>
      <c r="H25" s="138"/>
      <c r="I25" s="139">
        <v>3262.9566128435845</v>
      </c>
      <c r="J25" s="139">
        <v>12900.112107623318</v>
      </c>
      <c r="K25" s="140">
        <f>IFERROR(VLOOKUP($D25,'[1]DNC 재고 현황'!$F:$AI,29,0),0)</f>
        <v>0</v>
      </c>
      <c r="L25" s="140">
        <f>IFERROR(VLOOKUP($D25,'[1]DNC 재고 현황'!$F:$AI,30,),0)</f>
        <v>0</v>
      </c>
      <c r="M25" s="141">
        <f t="shared" si="0"/>
        <v>0</v>
      </c>
      <c r="N25" s="142">
        <f>VLOOKUP($D25,'[1]DNC 재고 현황'!$F:$X,19,0)</f>
        <v>68</v>
      </c>
      <c r="O25" s="143">
        <f t="shared" si="1"/>
        <v>0</v>
      </c>
      <c r="P25" s="144">
        <f t="shared" si="2"/>
        <v>0</v>
      </c>
      <c r="Q25" s="144">
        <f t="shared" ca="1" si="3"/>
        <v>0</v>
      </c>
      <c r="R25" s="145">
        <f t="shared" ca="1" si="17"/>
        <v>0</v>
      </c>
      <c r="S25" s="145">
        <f t="shared" ca="1" si="17"/>
        <v>0</v>
      </c>
      <c r="T25" s="123" t="str">
        <f t="shared" ca="1" si="5"/>
        <v/>
      </c>
      <c r="U25" s="124" t="str">
        <f t="shared" ca="1" si="6"/>
        <v>🔴판매없음</v>
      </c>
      <c r="V25" s="125">
        <f>IFERROR(SUMIF('[1](전체)FCST'!$D:$D,$D25,'[1](전체)FCST'!$H:$H),0)</f>
        <v>95.783456279795473</v>
      </c>
      <c r="W25" s="126">
        <f>IFERROR(VLOOKUP($D25,'[1]판매량,재고(피벗)'!$B:$C,2,0),0)</f>
        <v>0</v>
      </c>
      <c r="X25" s="127">
        <f t="shared" ca="1" si="16"/>
        <v>0</v>
      </c>
      <c r="Y25" s="128"/>
      <c r="Z25" s="21"/>
      <c r="AA25" s="130">
        <f t="shared" ca="1" si="7"/>
        <v>68</v>
      </c>
      <c r="AB25" s="134">
        <f t="shared" ca="1" si="8"/>
        <v>0.71579768196190641</v>
      </c>
      <c r="AC25" s="132">
        <f>IFERROR(VLOOKUP($D25,'[1]DNC 재고 현황'!$F:$V,14,0),0)</f>
        <v>94.99891060504838</v>
      </c>
      <c r="AD25" s="128">
        <f>SUMIFS('[1]입고 예정'!$C:$C,'[1]입고 예정'!$A:$A,모니터링!D25,'[1]입고 예정'!$F:$F,모니터링!AD$6)</f>
        <v>0</v>
      </c>
      <c r="AE25" s="21"/>
      <c r="AF25" s="130">
        <f t="shared" ca="1" si="9"/>
        <v>0</v>
      </c>
      <c r="AG25" s="134">
        <f t="shared" ca="1" si="10"/>
        <v>0</v>
      </c>
      <c r="AH25" s="132">
        <f>IFERROR(VLOOKUP($D25,'[1]DNC 재고 현황'!$F:$V,15,0),0)</f>
        <v>95.783456279795473</v>
      </c>
      <c r="AI25" s="128">
        <f>SUMIFS('[1]입고 예정'!$C:$C,'[1]입고 예정'!$A:$A,모니터링!D25,'[1]입고 예정'!$F:$F,모니터링!AI$6)</f>
        <v>0</v>
      </c>
      <c r="AJ25" s="21"/>
      <c r="AK25" s="130">
        <f t="shared" ca="1" si="11"/>
        <v>0</v>
      </c>
      <c r="AL25" s="134">
        <f t="shared" ca="1" si="12"/>
        <v>0</v>
      </c>
      <c r="AM25" s="132">
        <f>IFERROR(VLOOKUP($D25,'[1]DNC 재고 현황'!$F:$V,16,0),0)</f>
        <v>95</v>
      </c>
      <c r="AN25" s="128">
        <f>SUMIFS('[1]입고 예정'!$C:$C,'[1]입고 예정'!$A:$A,모니터링!D25,'[1]입고 예정'!$F:$F,모니터링!AN$6)</f>
        <v>0</v>
      </c>
      <c r="AO25" s="21"/>
      <c r="AP25" s="130">
        <f t="shared" ca="1" si="13"/>
        <v>0</v>
      </c>
      <c r="AQ25" s="134">
        <f t="shared" ca="1" si="14"/>
        <v>0</v>
      </c>
      <c r="AR25" s="132">
        <f>IFERROR(VLOOKUP($D25,'[1]DNC 재고 현황'!$F:$V,17,0),0)</f>
        <v>95</v>
      </c>
      <c r="AS25" s="128">
        <f>SUMIFS('[1]입고 예정'!$C:$C,'[1]입고 예정'!$A:$A,모니터링!D25,'[1]입고 예정'!$F:$F,모니터링!AS$6)</f>
        <v>0</v>
      </c>
      <c r="AT25" s="21"/>
      <c r="AU25" s="133">
        <f t="shared" ca="1" si="15"/>
        <v>0</v>
      </c>
      <c r="AV25" s="134">
        <f ca="1">IFERROR(AU25/#REF!,0)</f>
        <v>0</v>
      </c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</row>
    <row r="26" spans="1:168" s="52" customFormat="1" ht="18" hidden="1" customHeight="1" x14ac:dyDescent="0.4">
      <c r="A26" s="110" t="s">
        <v>2661</v>
      </c>
      <c r="B26" s="135" t="s">
        <v>2672</v>
      </c>
      <c r="C26" s="110" t="s">
        <v>2663</v>
      </c>
      <c r="D26" s="110">
        <v>9313049</v>
      </c>
      <c r="E26" s="136" t="str">
        <f>VLOOKUP($D26,'[1]SAP 코드내역'!$A:$D,4,0)</f>
        <v>멜라_토닝앰플파운데이션_23호베이지_15ml</v>
      </c>
      <c r="F26" s="137"/>
      <c r="G26" s="9"/>
      <c r="H26" s="138" t="s">
        <v>2676</v>
      </c>
      <c r="I26" s="139">
        <v>3461.292418772563</v>
      </c>
      <c r="J26" s="139">
        <v>27468.683774834437</v>
      </c>
      <c r="K26" s="140">
        <f>IFERROR(VLOOKUP($D26,'[1]DNC 재고 현황'!$F:$AI,29,0),0)</f>
        <v>2081</v>
      </c>
      <c r="L26" s="140">
        <f>IFERROR(VLOOKUP($D26,'[1]DNC 재고 현황'!$F:$AI,30,),0)</f>
        <v>0</v>
      </c>
      <c r="M26" s="141">
        <f t="shared" si="0"/>
        <v>2081</v>
      </c>
      <c r="N26" s="142">
        <f>VLOOKUP($D26,'[1]DNC 재고 현황'!$F:$X,19,0)</f>
        <v>2081</v>
      </c>
      <c r="O26" s="143">
        <f t="shared" si="1"/>
        <v>1</v>
      </c>
      <c r="P26" s="144">
        <f t="shared" si="2"/>
        <v>1900</v>
      </c>
      <c r="Q26" s="144">
        <f t="shared" ca="1" si="3"/>
        <v>8.7142857142857135</v>
      </c>
      <c r="R26" s="145">
        <f t="shared" ca="1" si="17"/>
        <v>238.80327868852461</v>
      </c>
      <c r="S26" s="145">
        <f t="shared" ca="1" si="17"/>
        <v>238.80327868852461</v>
      </c>
      <c r="T26" s="123">
        <f t="shared" ca="1" si="5"/>
        <v>46358.803278688523</v>
      </c>
      <c r="U26" s="124" t="str">
        <f t="shared" ca="1" si="6"/>
        <v>✅충분</v>
      </c>
      <c r="V26" s="125">
        <f>IFERROR(SUMIF('[1](전체)FCST'!$D:$D,$D26,'[1](전체)FCST'!$H:$H),0)</f>
        <v>581.88469052239418</v>
      </c>
      <c r="W26" s="126">
        <f>IFERROR(VLOOKUP($D26,'[1]판매량,재고(피벗)'!$B:$C,2,0),0)</f>
        <v>61</v>
      </c>
      <c r="X26" s="127">
        <f t="shared" ca="1" si="16"/>
        <v>191.71428571428569</v>
      </c>
      <c r="Y26" s="128"/>
      <c r="Z26" s="21"/>
      <c r="AA26" s="130">
        <f t="shared" ca="1" si="7"/>
        <v>1889.2857142857142</v>
      </c>
      <c r="AB26" s="134">
        <f t="shared" ca="1" si="8"/>
        <v>3.2226423159113962</v>
      </c>
      <c r="AC26" s="132">
        <f>IFERROR(VLOOKUP($D26,'[1]DNC 재고 현황'!$F:$V,14,0),0)</f>
        <v>586.25361708856133</v>
      </c>
      <c r="AD26" s="128">
        <f>SUMIFS('[1]입고 예정'!$C:$C,'[1]입고 예정'!$A:$A,모니터링!D26,'[1]입고 예정'!$F:$F,모니터링!AD$6)</f>
        <v>1900</v>
      </c>
      <c r="AE26" s="21"/>
      <c r="AF26" s="130">
        <f t="shared" ca="1" si="9"/>
        <v>3203.0320971971528</v>
      </c>
      <c r="AG26" s="134">
        <f t="shared" ca="1" si="10"/>
        <v>5.5045821781659026</v>
      </c>
      <c r="AH26" s="132">
        <f>IFERROR(VLOOKUP($D26,'[1]DNC 재고 현황'!$F:$V,15,0),0)</f>
        <v>581.88469052239418</v>
      </c>
      <c r="AI26" s="128">
        <f>SUMIFS('[1]입고 예정'!$C:$C,'[1]입고 예정'!$A:$A,모니터링!D26,'[1]입고 예정'!$F:$F,모니터링!AI$6)</f>
        <v>0</v>
      </c>
      <c r="AJ26" s="21"/>
      <c r="AK26" s="130">
        <f t="shared" ca="1" si="11"/>
        <v>2621.1474066747587</v>
      </c>
      <c r="AL26" s="134">
        <f t="shared" ca="1" si="12"/>
        <v>4.4950677091746378</v>
      </c>
      <c r="AM26" s="132">
        <f>IFERROR(VLOOKUP($D26,'[1]DNC 재고 현황'!$F:$V,16,0),0)</f>
        <v>583.11633467163961</v>
      </c>
      <c r="AN26" s="128">
        <f>SUMIFS('[1]입고 예정'!$C:$C,'[1]입고 예정'!$A:$A,모니터링!D26,'[1]입고 예정'!$F:$F,모니터링!AN$6)</f>
        <v>0</v>
      </c>
      <c r="AO26" s="21"/>
      <c r="AP26" s="130">
        <f t="shared" ca="1" si="13"/>
        <v>2038.0310720031191</v>
      </c>
      <c r="AQ26" s="134">
        <f t="shared" ca="1" si="14"/>
        <v>3.4950677091746383</v>
      </c>
      <c r="AR26" s="132">
        <f>IFERROR(VLOOKUP($D26,'[1]DNC 재고 현황'!$F:$V,17,0),0)</f>
        <v>583.11633467163961</v>
      </c>
      <c r="AS26" s="128">
        <f>SUMIFS('[1]입고 예정'!$C:$C,'[1]입고 예정'!$A:$A,모니터링!D26,'[1]입고 예정'!$F:$F,모니터링!AS$6)</f>
        <v>0</v>
      </c>
      <c r="AT26" s="21"/>
      <c r="AU26" s="133">
        <f t="shared" ca="1" si="15"/>
        <v>1454.9147373314795</v>
      </c>
      <c r="AV26" s="134">
        <f ca="1">IFERROR(AU26/#REF!,0)</f>
        <v>0</v>
      </c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</row>
    <row r="27" spans="1:168" s="52" customFormat="1" hidden="1" x14ac:dyDescent="0.4">
      <c r="A27" s="110" t="s">
        <v>2661</v>
      </c>
      <c r="B27" s="135" t="s">
        <v>2667</v>
      </c>
      <c r="C27" s="110" t="s">
        <v>2677</v>
      </c>
      <c r="D27" s="110">
        <v>7302317</v>
      </c>
      <c r="E27" s="136" t="str">
        <f>VLOOKUP($D27,'[1]SAP 코드내역'!$A:$D,4,0)</f>
        <v>[판촉물_퍼프]멜라_토닝앰플쿠션_퍼프(2개입)_v2</v>
      </c>
      <c r="F27" s="137" t="s">
        <v>2678</v>
      </c>
      <c r="G27" s="9"/>
      <c r="H27" s="138"/>
      <c r="I27" s="139">
        <v>630</v>
      </c>
      <c r="J27" s="139">
        <v>4450.7866360768567</v>
      </c>
      <c r="K27" s="140">
        <f>IFERROR(VLOOKUP($D27,'[1]DNC 재고 현황'!$F:$AI,29,0),0)</f>
        <v>20980</v>
      </c>
      <c r="L27" s="140">
        <f>IFERROR(VLOOKUP($D27,'[1]DNC 재고 현황'!$F:$AI,30,),0)</f>
        <v>32898</v>
      </c>
      <c r="M27" s="141">
        <f t="shared" si="0"/>
        <v>53878</v>
      </c>
      <c r="N27" s="142">
        <f>VLOOKUP($D27,'[1]DNC 재고 현황'!$F:$X,19,0)</f>
        <v>54410</v>
      </c>
      <c r="O27" s="143">
        <f t="shared" si="1"/>
        <v>1</v>
      </c>
      <c r="P27" s="144">
        <f t="shared" si="2"/>
        <v>3000</v>
      </c>
      <c r="Q27" s="144">
        <f t="shared" ca="1" si="3"/>
        <v>501.85714285714283</v>
      </c>
      <c r="R27" s="145">
        <f t="shared" ca="1" si="17"/>
        <v>107.35724452035298</v>
      </c>
      <c r="S27" s="145">
        <f t="shared" ca="1" si="17"/>
        <v>108.41730714489042</v>
      </c>
      <c r="T27" s="123">
        <f t="shared" ca="1" si="5"/>
        <v>46227.357244520354</v>
      </c>
      <c r="U27" s="124" t="str">
        <f t="shared" ca="1" si="6"/>
        <v>✅충분</v>
      </c>
      <c r="V27" s="125">
        <f>IFERROR(SUMIF('[1](전체)FCST'!$D:$D,$D27,'[1](전체)FCST'!$H:$H),0)</f>
        <v>3068.3924802711795</v>
      </c>
      <c r="W27" s="126">
        <f>IFERROR(VLOOKUP($D27,'[1]판매량,재고(피벗)'!$B:$C,2,0),0)</f>
        <v>3513</v>
      </c>
      <c r="X27" s="127">
        <f t="shared" ca="1" si="16"/>
        <v>11040.857142857143</v>
      </c>
      <c r="Y27" s="128"/>
      <c r="Z27" s="21"/>
      <c r="AA27" s="130">
        <f t="shared" ref="AA27:AA50" ca="1" si="18">MAX(SUM(N27-X27+Y27),0)</f>
        <v>43369.142857142855</v>
      </c>
      <c r="AB27" s="134">
        <f t="shared" ca="1" si="8"/>
        <v>14.824320777499118</v>
      </c>
      <c r="AC27" s="132">
        <f>IFERROR(VLOOKUP($D27,'[1]DNC 재고 현황'!$F:$V,14,0),0)</f>
        <v>2925.5399628811383</v>
      </c>
      <c r="AD27" s="128">
        <f>SUMIFS('[1]입고 예정'!$C:$C,'[1]입고 예정'!$A:$A,모니터링!D178,'[1]입고 예정'!$F:$F,모니터링!AD$6)</f>
        <v>3000</v>
      </c>
      <c r="AE27" s="21"/>
      <c r="AF27" s="130">
        <f t="shared" ca="1" si="9"/>
        <v>43443.602894261719</v>
      </c>
      <c r="AG27" s="134">
        <f t="shared" ca="1" si="10"/>
        <v>14.158424378103756</v>
      </c>
      <c r="AH27" s="132">
        <f>IFERROR(VLOOKUP($D27,'[1]DNC 재고 현황'!$F:$V,15,0),0)</f>
        <v>3068.3924802711795</v>
      </c>
      <c r="AI27" s="128">
        <f>SUMIFS('[1]입고 예정'!$C:$C,'[1]입고 예정'!$A:$A,모니터링!D178,'[1]입고 예정'!$F:$F,모니터링!AI$6)</f>
        <v>0</v>
      </c>
      <c r="AJ27" s="21"/>
      <c r="AK27" s="130">
        <f t="shared" ca="1" si="11"/>
        <v>40375.210413990542</v>
      </c>
      <c r="AL27" s="134">
        <f t="shared" ca="1" si="12"/>
        <v>7.9494845555182287</v>
      </c>
      <c r="AM27" s="132">
        <f>IFERROR(VLOOKUP($D27,'[1]DNC 재고 현황'!$F:$V,16,0),0)</f>
        <v>5078.97211850844</v>
      </c>
      <c r="AN27" s="128">
        <f>SUMIFS('[1]입고 예정'!$C:$C,'[1]입고 예정'!$A:$A,모니터링!D178,'[1]입고 예정'!$F:$F,모니터링!AN$6)</f>
        <v>0</v>
      </c>
      <c r="AO27" s="21"/>
      <c r="AP27" s="130">
        <f t="shared" ca="1" si="13"/>
        <v>35296.238295482101</v>
      </c>
      <c r="AQ27" s="134">
        <f t="shared" ca="1" si="14"/>
        <v>6.9838609054097729</v>
      </c>
      <c r="AR27" s="132">
        <f>IFERROR(VLOOKUP($D27,'[1]DNC 재고 현황'!$F:$V,17,0),0)</f>
        <v>5053.97211850844</v>
      </c>
      <c r="AS27" s="128">
        <f>SUMIFS('[1]입고 예정'!$C:$C,'[1]입고 예정'!$A:$A,모니터링!D178,'[1]입고 예정'!$F:$F,모니터링!AS$6)</f>
        <v>0</v>
      </c>
      <c r="AT27" s="21"/>
      <c r="AU27" s="133">
        <f t="shared" ca="1" si="15"/>
        <v>30242.266176973659</v>
      </c>
      <c r="AV27" s="134">
        <f ca="1">IFERROR(AU27/#REF!,0)</f>
        <v>0</v>
      </c>
    </row>
    <row r="28" spans="1:168" s="52" customFormat="1" hidden="1" x14ac:dyDescent="0.4">
      <c r="A28" s="110" t="s">
        <v>2661</v>
      </c>
      <c r="B28" s="146" t="s">
        <v>2679</v>
      </c>
      <c r="C28" s="110" t="s">
        <v>2663</v>
      </c>
      <c r="D28" s="110">
        <v>7302335</v>
      </c>
      <c r="E28" s="136" t="str">
        <f>VLOOKUP($D28,'[1]SAP 코드내역'!$A:$D,4,0)</f>
        <v>(단종)[판촉물_퍼프]멜라_토닝앰플쿠션_퍼프(1개입)</v>
      </c>
      <c r="F28" s="137"/>
      <c r="G28" s="137"/>
      <c r="H28" s="138"/>
      <c r="I28" s="139">
        <v>325</v>
      </c>
      <c r="J28" s="139">
        <v>0</v>
      </c>
      <c r="K28" s="140">
        <f>IFERROR(VLOOKUP($D28,'[1]DNC 재고 현황'!$F:$AI,29,0),0)</f>
        <v>4333</v>
      </c>
      <c r="L28" s="140">
        <f>IFERROR(VLOOKUP($D28,'[1]DNC 재고 현황'!$F:$AI,30,),0)</f>
        <v>0</v>
      </c>
      <c r="M28" s="141">
        <f t="shared" si="0"/>
        <v>4333</v>
      </c>
      <c r="N28" s="142">
        <f>VLOOKUP($D28,'[1]DNC 재고 현황'!$F:$X,19,0)</f>
        <v>4333</v>
      </c>
      <c r="O28" s="143" t="str">
        <f t="shared" si="1"/>
        <v>계획없음</v>
      </c>
      <c r="P28" s="144">
        <f t="shared" si="2"/>
        <v>0</v>
      </c>
      <c r="Q28" s="144">
        <f t="shared" ca="1" si="3"/>
        <v>0</v>
      </c>
      <c r="R28" s="145">
        <f t="shared" ca="1" si="17"/>
        <v>0</v>
      </c>
      <c r="S28" s="145">
        <f t="shared" ca="1" si="17"/>
        <v>0</v>
      </c>
      <c r="T28" s="123" t="str">
        <f t="shared" ca="1" si="5"/>
        <v/>
      </c>
      <c r="U28" s="124" t="str">
        <f t="shared" ca="1" si="6"/>
        <v>🔴판매없음</v>
      </c>
      <c r="V28" s="125">
        <f>IFERROR(SUMIF('[1](전체)FCST'!$D:$D,$D28,'[1](전체)FCST'!$H:$H),0)</f>
        <v>0</v>
      </c>
      <c r="W28" s="126">
        <f>IFERROR(VLOOKUP($D28,'[1]판매량,재고(피벗)'!$B:$C,2,0),0)</f>
        <v>0</v>
      </c>
      <c r="X28" s="127">
        <f t="shared" ca="1" si="16"/>
        <v>0</v>
      </c>
      <c r="Y28" s="128"/>
      <c r="Z28" s="21"/>
      <c r="AA28" s="130">
        <f t="shared" ca="1" si="18"/>
        <v>4333</v>
      </c>
      <c r="AB28" s="134">
        <f t="shared" ca="1" si="8"/>
        <v>0</v>
      </c>
      <c r="AC28" s="132">
        <f>IFERROR(VLOOKUP($D28,'[1]DNC 재고 현황'!$F:$V,14,0),0)</f>
        <v>0</v>
      </c>
      <c r="AD28" s="128">
        <f>SUMIFS('[1]입고 예정'!$C:$C,'[1]입고 예정'!$A:$A,모니터링!D672,'[1]입고 예정'!$F:$F,모니터링!AD$6)</f>
        <v>0</v>
      </c>
      <c r="AE28" s="129"/>
      <c r="AF28" s="130">
        <f t="shared" ca="1" si="9"/>
        <v>4333</v>
      </c>
      <c r="AG28" s="131">
        <f t="shared" ca="1" si="10"/>
        <v>0</v>
      </c>
      <c r="AH28" s="132">
        <f>IFERROR(VLOOKUP($D28,'[1]DNC 재고 현황'!$F:$V,15,0),0)</f>
        <v>0</v>
      </c>
      <c r="AI28" s="128">
        <f>SUMIFS('[1]입고 예정'!$C:$C,'[1]입고 예정'!$A:$A,모니터링!D672,'[1]입고 예정'!$F:$F,모니터링!AI$6)</f>
        <v>0</v>
      </c>
      <c r="AJ28" s="129"/>
      <c r="AK28" s="130">
        <f t="shared" ca="1" si="11"/>
        <v>4333</v>
      </c>
      <c r="AL28" s="131">
        <f t="shared" ca="1" si="12"/>
        <v>0</v>
      </c>
      <c r="AM28" s="132">
        <f>IFERROR(VLOOKUP($D28,'[1]DNC 재고 현황'!$F:$V,16,0),0)</f>
        <v>0</v>
      </c>
      <c r="AN28" s="128">
        <f>SUMIFS('[1]입고 예정'!$C:$C,'[1]입고 예정'!$A:$A,모니터링!D672,'[1]입고 예정'!$F:$F,모니터링!AN$6)</f>
        <v>0</v>
      </c>
      <c r="AO28" s="129"/>
      <c r="AP28" s="130">
        <f t="shared" ca="1" si="13"/>
        <v>4333</v>
      </c>
      <c r="AQ28" s="131">
        <f t="shared" ca="1" si="14"/>
        <v>0</v>
      </c>
      <c r="AR28" s="132">
        <f>IFERROR(VLOOKUP($D28,'[1]DNC 재고 현황'!$F:$V,17,0),0)</f>
        <v>0</v>
      </c>
      <c r="AS28" s="128">
        <f>SUMIFS('[1]입고 예정'!$C:$C,'[1]입고 예정'!$A:$A,모니터링!D672,'[1]입고 예정'!$F:$F,모니터링!AS$6)</f>
        <v>0</v>
      </c>
      <c r="AT28" s="129"/>
      <c r="AU28" s="133">
        <f t="shared" ca="1" si="15"/>
        <v>4333</v>
      </c>
      <c r="AV28" s="134">
        <f ca="1">IFERROR(AU28/#REF!,0)</f>
        <v>0</v>
      </c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</row>
    <row r="29" spans="1:168" s="52" customFormat="1" hidden="1" x14ac:dyDescent="0.4">
      <c r="A29" s="110" t="s">
        <v>2661</v>
      </c>
      <c r="B29" s="146" t="s">
        <v>2662</v>
      </c>
      <c r="C29" s="110" t="s">
        <v>2665</v>
      </c>
      <c r="D29" s="110">
        <v>9310930</v>
      </c>
      <c r="E29" s="136" t="str">
        <f>VLOOKUP($D29,'[1]SAP 코드내역'!$A:$D,4,0)</f>
        <v>(단종)[임가공]멜라_로즈앰플30ml+앰플쿠션23호(15g)_25가정의달</v>
      </c>
      <c r="F29" s="137" t="s">
        <v>2673</v>
      </c>
      <c r="G29" s="137"/>
      <c r="H29" s="149"/>
      <c r="I29" s="150">
        <v>14095.18918918919</v>
      </c>
      <c r="J29" s="150">
        <v>0</v>
      </c>
      <c r="K29" s="140">
        <f>IFERROR(VLOOKUP($D29,'[1]DNC 재고 현황'!$F:$AI,29,0),0)</f>
        <v>37</v>
      </c>
      <c r="L29" s="140">
        <f>IFERROR(VLOOKUP($D29,'[1]DNC 재고 현황'!$F:$AI,30,),0)</f>
        <v>0</v>
      </c>
      <c r="M29" s="141">
        <f t="shared" si="0"/>
        <v>37</v>
      </c>
      <c r="N29" s="142">
        <f>VLOOKUP($D29,'[1]DNC 재고 현황'!$F:$X,19,0)</f>
        <v>37</v>
      </c>
      <c r="O29" s="143" t="str">
        <f t="shared" si="1"/>
        <v>계획없음</v>
      </c>
      <c r="P29" s="144">
        <f t="shared" si="2"/>
        <v>0</v>
      </c>
      <c r="Q29" s="144">
        <f t="shared" ca="1" si="3"/>
        <v>0</v>
      </c>
      <c r="R29" s="145">
        <f t="shared" ca="1" si="17"/>
        <v>0</v>
      </c>
      <c r="S29" s="145">
        <f t="shared" ca="1" si="17"/>
        <v>0</v>
      </c>
      <c r="T29" s="123" t="str">
        <f t="shared" ca="1" si="5"/>
        <v/>
      </c>
      <c r="U29" s="124" t="str">
        <f t="shared" ca="1" si="6"/>
        <v>🔴판매없음</v>
      </c>
      <c r="V29" s="125">
        <f>IFERROR(SUMIF('[1](전체)FCST'!$D:$D,$D29,'[1](전체)FCST'!$H:$H),0)</f>
        <v>0</v>
      </c>
      <c r="W29" s="126">
        <f>IFERROR(VLOOKUP($D29,'[1]판매량,재고(피벗)'!$B:$C,2,0),0)</f>
        <v>0</v>
      </c>
      <c r="X29" s="127">
        <f t="shared" ca="1" si="16"/>
        <v>0</v>
      </c>
      <c r="Y29" s="128"/>
      <c r="Z29" s="129"/>
      <c r="AA29" s="130">
        <f t="shared" ca="1" si="18"/>
        <v>37</v>
      </c>
      <c r="AB29" s="131">
        <f t="shared" ca="1" si="8"/>
        <v>0</v>
      </c>
      <c r="AC29" s="132">
        <f>IFERROR(VLOOKUP($D29,'[1]DNC 재고 현황'!$F:$V,14,0),0)</f>
        <v>0</v>
      </c>
      <c r="AD29" s="128">
        <f>SUMIFS('[1]입고 예정'!$C:$C,'[1]입고 예정'!$A:$A,모니터링!D342,'[1]입고 예정'!$F:$F,모니터링!AD$6)</f>
        <v>0</v>
      </c>
      <c r="AE29" s="129"/>
      <c r="AF29" s="130">
        <f t="shared" ca="1" si="9"/>
        <v>37</v>
      </c>
      <c r="AG29" s="131">
        <f t="shared" ca="1" si="10"/>
        <v>0</v>
      </c>
      <c r="AH29" s="132">
        <f>IFERROR(VLOOKUP($D29,'[1]DNC 재고 현황'!$F:$V,15,0),0)</f>
        <v>0</v>
      </c>
      <c r="AI29" s="128">
        <f>SUMIFS('[1]입고 예정'!$C:$C,'[1]입고 예정'!$A:$A,모니터링!D342,'[1]입고 예정'!$F:$F,모니터링!AI$6)</f>
        <v>0</v>
      </c>
      <c r="AJ29" s="129"/>
      <c r="AK29" s="130">
        <f t="shared" ca="1" si="11"/>
        <v>37</v>
      </c>
      <c r="AL29" s="131">
        <f t="shared" ca="1" si="12"/>
        <v>0</v>
      </c>
      <c r="AM29" s="132">
        <f>IFERROR(VLOOKUP($D29,'[1]DNC 재고 현황'!$F:$V,16,0),0)</f>
        <v>0</v>
      </c>
      <c r="AN29" s="128">
        <f>SUMIFS('[1]입고 예정'!$C:$C,'[1]입고 예정'!$A:$A,모니터링!D342,'[1]입고 예정'!$F:$F,모니터링!AN$6)</f>
        <v>0</v>
      </c>
      <c r="AO29" s="129"/>
      <c r="AP29" s="130">
        <f t="shared" ca="1" si="13"/>
        <v>37</v>
      </c>
      <c r="AQ29" s="131">
        <f t="shared" ca="1" si="14"/>
        <v>0</v>
      </c>
      <c r="AR29" s="132">
        <f>IFERROR(VLOOKUP($D29,'[1]DNC 재고 현황'!$F:$V,17,0),0)</f>
        <v>0</v>
      </c>
      <c r="AS29" s="128">
        <f>SUMIFS('[1]입고 예정'!$C:$C,'[1]입고 예정'!$A:$A,모니터링!D342,'[1]입고 예정'!$F:$F,모니터링!AS$6)</f>
        <v>0</v>
      </c>
      <c r="AT29" s="129"/>
      <c r="AU29" s="133">
        <f t="shared" ca="1" si="15"/>
        <v>37</v>
      </c>
      <c r="AV29" s="134">
        <f ca="1">IFERROR(AU29/#REF!,0)</f>
        <v>0</v>
      </c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</row>
    <row r="30" spans="1:168" s="52" customFormat="1" ht="18" hidden="1" customHeight="1" x14ac:dyDescent="0.4">
      <c r="A30" s="110" t="s">
        <v>2661</v>
      </c>
      <c r="B30" s="135" t="s">
        <v>2667</v>
      </c>
      <c r="C30" s="110" t="s">
        <v>2663</v>
      </c>
      <c r="D30" s="110">
        <v>9312546</v>
      </c>
      <c r="E30" s="136" t="str">
        <f>VLOOKUP($D30,'[1]SAP 코드내역'!$A:$D,4,0)</f>
        <v>비타_피디알엔_18토닝세럼_30ml(일본)</v>
      </c>
      <c r="F30" s="137"/>
      <c r="G30" s="9"/>
      <c r="H30" s="138" t="s">
        <v>2676</v>
      </c>
      <c r="I30" s="139">
        <v>0</v>
      </c>
      <c r="J30" s="139">
        <v>0</v>
      </c>
      <c r="K30" s="140">
        <f>IFERROR(VLOOKUP($D30,'[1]DNC 재고 현황'!$F:$AI,29,0),0)</f>
        <v>0</v>
      </c>
      <c r="L30" s="140">
        <f>IFERROR(VLOOKUP($D30,'[1]DNC 재고 현황'!$F:$AI,30,),0)</f>
        <v>0</v>
      </c>
      <c r="M30" s="141">
        <f t="shared" si="0"/>
        <v>0</v>
      </c>
      <c r="N30" s="142">
        <f>VLOOKUP($D30,'[1]DNC 재고 현황'!$F:$X,19,0)</f>
        <v>4475</v>
      </c>
      <c r="O30" s="143">
        <f t="shared" si="1"/>
        <v>0</v>
      </c>
      <c r="P30" s="144">
        <f t="shared" si="2"/>
        <v>0</v>
      </c>
      <c r="Q30" s="144">
        <f t="shared" ca="1" si="3"/>
        <v>0</v>
      </c>
      <c r="R30" s="145">
        <f t="shared" ca="1" si="17"/>
        <v>0</v>
      </c>
      <c r="S30" s="145">
        <f t="shared" ca="1" si="17"/>
        <v>0</v>
      </c>
      <c r="T30" s="123" t="str">
        <f t="shared" ca="1" si="5"/>
        <v/>
      </c>
      <c r="U30" s="124" t="str">
        <f t="shared" ca="1" si="6"/>
        <v>🔴판매없음</v>
      </c>
      <c r="V30" s="125">
        <f>IFERROR(SUMIF('[1](전체)FCST'!$D:$D,$D30,'[1](전체)FCST'!$H:$H),0)</f>
        <v>5000</v>
      </c>
      <c r="W30" s="126">
        <f>IFERROR(VLOOKUP($D30,'[1]판매량,재고(피벗)'!$B:$C,2,0),0)</f>
        <v>0</v>
      </c>
      <c r="X30" s="127">
        <f t="shared" ca="1" si="16"/>
        <v>0</v>
      </c>
      <c r="Y30" s="128"/>
      <c r="Z30" s="21"/>
      <c r="AA30" s="130">
        <f t="shared" ca="1" si="18"/>
        <v>4475</v>
      </c>
      <c r="AB30" s="134">
        <f t="shared" ca="1" si="8"/>
        <v>0.29833333333333334</v>
      </c>
      <c r="AC30" s="132">
        <f>IFERROR(VLOOKUP($D30,'[1]DNC 재고 현황'!$F:$V,14,0),0)</f>
        <v>15000</v>
      </c>
      <c r="AD30" s="128">
        <f>SUMIFS('[1]입고 예정'!$C:$C,'[1]입고 예정'!$A:$A,모니터링!D9,'[1]입고 예정'!$F:$F,모니터링!AD$6)</f>
        <v>0</v>
      </c>
      <c r="AE30" s="21"/>
      <c r="AF30" s="130">
        <f t="shared" ca="1" si="9"/>
        <v>0</v>
      </c>
      <c r="AG30" s="134">
        <f t="shared" ca="1" si="10"/>
        <v>0</v>
      </c>
      <c r="AH30" s="132">
        <f>IFERROR(VLOOKUP($D30,'[1]DNC 재고 현황'!$F:$V,15,0),0)</f>
        <v>5000</v>
      </c>
      <c r="AI30" s="128">
        <f>SUMIFS('[1]입고 예정'!$C:$C,'[1]입고 예정'!$A:$A,모니터링!D9,'[1]입고 예정'!$F:$F,모니터링!AI$6)</f>
        <v>0</v>
      </c>
      <c r="AJ30" s="21"/>
      <c r="AK30" s="130">
        <f t="shared" ca="1" si="11"/>
        <v>0</v>
      </c>
      <c r="AL30" s="134">
        <f t="shared" ca="1" si="12"/>
        <v>0</v>
      </c>
      <c r="AM30" s="132">
        <f>IFERROR(VLOOKUP($D30,'[1]DNC 재고 현황'!$F:$V,16,0),0)</f>
        <v>3000</v>
      </c>
      <c r="AN30" s="128">
        <f>SUMIFS('[1]입고 예정'!$C:$C,'[1]입고 예정'!$A:$A,모니터링!D9,'[1]입고 예정'!$F:$F,모니터링!AN$6)</f>
        <v>0</v>
      </c>
      <c r="AO30" s="21"/>
      <c r="AP30" s="130">
        <f t="shared" ca="1" si="13"/>
        <v>0</v>
      </c>
      <c r="AQ30" s="134">
        <f t="shared" ca="1" si="14"/>
        <v>0</v>
      </c>
      <c r="AR30" s="132">
        <f>IFERROR(VLOOKUP($D30,'[1]DNC 재고 현황'!$F:$V,17,0),0)</f>
        <v>5000</v>
      </c>
      <c r="AS30" s="128">
        <f>SUMIFS('[1]입고 예정'!$C:$C,'[1]입고 예정'!$A:$A,모니터링!D9,'[1]입고 예정'!$F:$F,모니터링!AS$6)</f>
        <v>0</v>
      </c>
      <c r="AT30" s="21"/>
      <c r="AU30" s="133">
        <f t="shared" ca="1" si="15"/>
        <v>0</v>
      </c>
      <c r="AV30" s="134">
        <f ca="1">IFERROR(AU30/#REF!,0)</f>
        <v>0</v>
      </c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</row>
    <row r="31" spans="1:168" s="52" customFormat="1" ht="18" hidden="1" customHeight="1" x14ac:dyDescent="0.4">
      <c r="A31" s="110" t="s">
        <v>2661</v>
      </c>
      <c r="B31" s="135" t="s">
        <v>2662</v>
      </c>
      <c r="C31" s="110" t="s">
        <v>2665</v>
      </c>
      <c r="D31" s="110">
        <v>9307276</v>
      </c>
      <c r="E31" s="136" t="str">
        <f>VLOOKUP($D31,'[1]SAP 코드내역'!$A:$D,4,0)</f>
        <v>멜라_클리어선패치2매*4회분</v>
      </c>
      <c r="F31" s="137" t="s">
        <v>2680</v>
      </c>
      <c r="G31" s="9"/>
      <c r="H31" s="138"/>
      <c r="I31" s="139">
        <v>3149.7032189149118</v>
      </c>
      <c r="J31" s="139">
        <v>9430.6891191709838</v>
      </c>
      <c r="K31" s="140">
        <f>IFERROR(VLOOKUP($D31,'[1]DNC 재고 현황'!$F:$AI,29,0),0)</f>
        <v>4</v>
      </c>
      <c r="L31" s="140">
        <f>IFERROR(VLOOKUP($D31,'[1]DNC 재고 현황'!$F:$AI,30,),0)</f>
        <v>0</v>
      </c>
      <c r="M31" s="141">
        <f t="shared" si="0"/>
        <v>4</v>
      </c>
      <c r="N31" s="142">
        <f>VLOOKUP($D31,'[1]DNC 재고 현황'!$F:$X,19,0)</f>
        <v>1044</v>
      </c>
      <c r="O31" s="143">
        <f t="shared" si="1"/>
        <v>1</v>
      </c>
      <c r="P31" s="144">
        <f t="shared" si="2"/>
        <v>0</v>
      </c>
      <c r="Q31" s="144">
        <f t="shared" ca="1" si="3"/>
        <v>0</v>
      </c>
      <c r="R31" s="145">
        <f t="shared" ca="1" si="17"/>
        <v>0</v>
      </c>
      <c r="S31" s="145">
        <f t="shared" ca="1" si="17"/>
        <v>0</v>
      </c>
      <c r="T31" s="123" t="str">
        <f t="shared" ca="1" si="5"/>
        <v/>
      </c>
      <c r="U31" s="124" t="str">
        <f t="shared" ca="1" si="6"/>
        <v>🔴판매없음</v>
      </c>
      <c r="V31" s="125">
        <f>IFERROR(SUMIF('[1](전체)FCST'!$D:$D,$D31,'[1](전체)FCST'!$H:$H),0)</f>
        <v>2</v>
      </c>
      <c r="W31" s="126">
        <f>IFERROR(VLOOKUP($D31,'[1]판매량,재고(피벗)'!$B:$C,2,0),0)</f>
        <v>0</v>
      </c>
      <c r="X31" s="127">
        <f t="shared" ca="1" si="16"/>
        <v>0</v>
      </c>
      <c r="Y31" s="128"/>
      <c r="Z31" s="21"/>
      <c r="AA31" s="130">
        <f t="shared" ca="1" si="18"/>
        <v>1044</v>
      </c>
      <c r="AB31" s="134">
        <f t="shared" ca="1" si="8"/>
        <v>40.475647968517002</v>
      </c>
      <c r="AC31" s="132">
        <f>IFERROR(VLOOKUP($D31,'[1]DNC 재고 현황'!$F:$V,14,0),0)</f>
        <v>25.793286887267378</v>
      </c>
      <c r="AD31" s="128">
        <f>SUMIFS('[1]입고 예정'!$C:$C,'[1]입고 예정'!$A:$A,모니터링!D31,'[1]입고 예정'!$F:$F,모니터링!AD$6)</f>
        <v>0</v>
      </c>
      <c r="AE31" s="21"/>
      <c r="AF31" s="130">
        <f t="shared" ca="1" si="9"/>
        <v>1018.2067131127326</v>
      </c>
      <c r="AG31" s="134">
        <f t="shared" ca="1" si="10"/>
        <v>509.10335655636629</v>
      </c>
      <c r="AH31" s="132">
        <f>IFERROR(VLOOKUP($D31,'[1]DNC 재고 현황'!$F:$V,15,0),0)</f>
        <v>2</v>
      </c>
      <c r="AI31" s="128">
        <f>SUMIFS('[1]입고 예정'!$C:$C,'[1]입고 예정'!$A:$A,모니터링!D31,'[1]입고 예정'!$F:$F,모니터링!AI$6)</f>
        <v>0</v>
      </c>
      <c r="AJ31" s="21"/>
      <c r="AK31" s="130">
        <f t="shared" ca="1" si="11"/>
        <v>1016.2067131127326</v>
      </c>
      <c r="AL31" s="134">
        <f t="shared" ca="1" si="12"/>
        <v>0.46149260359342986</v>
      </c>
      <c r="AM31" s="132">
        <f>IFERROR(VLOOKUP($D31,'[1]DNC 재고 현황'!$F:$V,16,0),0)</f>
        <v>2202</v>
      </c>
      <c r="AN31" s="128">
        <f>SUMIFS('[1]입고 예정'!$C:$C,'[1]입고 예정'!$A:$A,모니터링!D31,'[1]입고 예정'!$F:$F,모니터링!AN$6)</f>
        <v>0</v>
      </c>
      <c r="AO31" s="21"/>
      <c r="AP31" s="130">
        <f t="shared" ca="1" si="13"/>
        <v>0</v>
      </c>
      <c r="AQ31" s="134">
        <f t="shared" ca="1" si="14"/>
        <v>0</v>
      </c>
      <c r="AR31" s="132">
        <f>IFERROR(VLOOKUP($D31,'[1]DNC 재고 현황'!$F:$V,17,0),0)</f>
        <v>520</v>
      </c>
      <c r="AS31" s="128">
        <f>SUMIFS('[1]입고 예정'!$C:$C,'[1]입고 예정'!$A:$A,모니터링!D31,'[1]입고 예정'!$F:$F,모니터링!AS$6)</f>
        <v>0</v>
      </c>
      <c r="AT31" s="21"/>
      <c r="AU31" s="133">
        <f t="shared" ca="1" si="15"/>
        <v>0</v>
      </c>
      <c r="AV31" s="134">
        <f ca="1">IFERROR(AU31/#REF!,0)</f>
        <v>0</v>
      </c>
    </row>
    <row r="32" spans="1:168" s="52" customFormat="1" ht="18" hidden="1" customHeight="1" x14ac:dyDescent="0.4">
      <c r="A32" s="110" t="s">
        <v>2681</v>
      </c>
      <c r="B32" s="146" t="s">
        <v>2662</v>
      </c>
      <c r="C32" s="110" t="s">
        <v>2682</v>
      </c>
      <c r="D32" s="110">
        <v>9311880</v>
      </c>
      <c r="E32" s="136" t="str">
        <f>VLOOKUP($D32,'[1]SAP 코드내역'!$A:$D,4,0)</f>
        <v>멜라B_매트커버팩트_23베이지_본품_19g_v2</v>
      </c>
      <c r="F32" s="137"/>
      <c r="G32" s="137"/>
      <c r="H32" s="138"/>
      <c r="I32" s="139">
        <v>5171.3672727272724</v>
      </c>
      <c r="J32" s="139">
        <v>26905.513227513227</v>
      </c>
      <c r="K32" s="140">
        <f>IFERROR(VLOOKUP($D32,'[1]DNC 재고 현황'!$F:$AI,29,0),0)</f>
        <v>4983</v>
      </c>
      <c r="L32" s="140">
        <f>IFERROR(VLOOKUP($D32,'[1]DNC 재고 현황'!$F:$AI,30,),0)</f>
        <v>0</v>
      </c>
      <c r="M32" s="141">
        <f t="shared" si="0"/>
        <v>4983</v>
      </c>
      <c r="N32" s="142">
        <f>VLOOKUP($D32,'[1]DNC 재고 현황'!$F:$X,19,0)</f>
        <v>5198</v>
      </c>
      <c r="O32" s="143">
        <f t="shared" si="1"/>
        <v>1</v>
      </c>
      <c r="P32" s="144">
        <f t="shared" si="2"/>
        <v>5000</v>
      </c>
      <c r="Q32" s="144">
        <f t="shared" ca="1" si="3"/>
        <v>0.14285714285714285</v>
      </c>
      <c r="R32" s="145">
        <f t="shared" ca="1" si="17"/>
        <v>34881</v>
      </c>
      <c r="S32" s="145">
        <f t="shared" ca="1" si="17"/>
        <v>36386</v>
      </c>
      <c r="T32" s="123">
        <f t="shared" ca="1" si="5"/>
        <v>81001</v>
      </c>
      <c r="U32" s="124" t="str">
        <f t="shared" ca="1" si="6"/>
        <v>✅충분</v>
      </c>
      <c r="V32" s="125">
        <f>IFERROR(SUMIF('[1](전체)FCST'!$D:$D,$D32,'[1](전체)FCST'!$H:$H),0)</f>
        <v>3452.9549158227319</v>
      </c>
      <c r="W32" s="126">
        <f>IFERROR(VLOOKUP($D32,'[1]판매량,재고(피벗)'!$B:$C,2,0),0)</f>
        <v>1</v>
      </c>
      <c r="X32" s="127">
        <f t="shared" ca="1" si="16"/>
        <v>3.1428571428571428</v>
      </c>
      <c r="Y32" s="128"/>
      <c r="Z32" s="129"/>
      <c r="AA32" s="130">
        <f t="shared" ca="1" si="18"/>
        <v>5194.8571428571431</v>
      </c>
      <c r="AB32" s="131">
        <f t="shared" ca="1" si="8"/>
        <v>0.65014638752166021</v>
      </c>
      <c r="AC32" s="132">
        <f>IFERROR(VLOOKUP($D32,'[1]DNC 재고 현황'!$F:$V,14,0),0)</f>
        <v>7990.2884066768302</v>
      </c>
      <c r="AD32" s="128">
        <f>SUMIFS('[1]입고 예정'!$C:$C,'[1]입고 예정'!$A:$A,모니터링!D32,'[1]입고 예정'!$F:$F,모니터링!AD$6)</f>
        <v>5000</v>
      </c>
      <c r="AE32" s="129"/>
      <c r="AF32" s="130">
        <f t="shared" ca="1" si="9"/>
        <v>2204.568736180313</v>
      </c>
      <c r="AG32" s="131">
        <f t="shared" ca="1" si="10"/>
        <v>0.63845859269061223</v>
      </c>
      <c r="AH32" s="132">
        <f>IFERROR(VLOOKUP($D32,'[1]DNC 재고 현황'!$F:$V,15,0),0)</f>
        <v>3452.9549158227319</v>
      </c>
      <c r="AI32" s="128">
        <f>SUMIFS('[1]입고 예정'!$C:$C,'[1]입고 예정'!$A:$A,모니터링!D32,'[1]입고 예정'!$F:$F,모니터링!AI$6)</f>
        <v>0</v>
      </c>
      <c r="AJ32" s="129"/>
      <c r="AK32" s="130">
        <f t="shared" ca="1" si="11"/>
        <v>0</v>
      </c>
      <c r="AL32" s="131">
        <f t="shared" ca="1" si="12"/>
        <v>0</v>
      </c>
      <c r="AM32" s="132">
        <f>IFERROR(VLOOKUP($D32,'[1]DNC 재고 현황'!$F:$V,16,0),0)</f>
        <v>5044.1924483473476</v>
      </c>
      <c r="AN32" s="128">
        <f>SUMIFS('[1]입고 예정'!$C:$C,'[1]입고 예정'!$A:$A,모니터링!D32,'[1]입고 예정'!$F:$F,모니터링!AN$6)</f>
        <v>0</v>
      </c>
      <c r="AO32" s="129"/>
      <c r="AP32" s="130">
        <f t="shared" ca="1" si="13"/>
        <v>0</v>
      </c>
      <c r="AQ32" s="131">
        <f t="shared" ca="1" si="14"/>
        <v>0</v>
      </c>
      <c r="AR32" s="132">
        <f>IFERROR(VLOOKUP($D32,'[1]DNC 재고 현황'!$F:$V,17,0),0)</f>
        <v>5038.1924483473476</v>
      </c>
      <c r="AS32" s="128">
        <f>SUMIFS('[1]입고 예정'!$C:$C,'[1]입고 예정'!$A:$A,모니터링!D32,'[1]입고 예정'!$F:$F,모니터링!AS$6)</f>
        <v>0</v>
      </c>
      <c r="AT32" s="129"/>
      <c r="AU32" s="130">
        <f t="shared" ca="1" si="15"/>
        <v>0</v>
      </c>
      <c r="AV32" s="131">
        <f ca="1">IFERROR(AU32/#REF!,0)</f>
        <v>0</v>
      </c>
    </row>
    <row r="33" spans="1:168" s="52" customFormat="1" ht="18" hidden="1" customHeight="1" x14ac:dyDescent="0.4">
      <c r="A33" s="110" t="s">
        <v>2661</v>
      </c>
      <c r="B33" s="135" t="s">
        <v>2662</v>
      </c>
      <c r="C33" s="110" t="s">
        <v>2665</v>
      </c>
      <c r="D33" s="110">
        <v>9308818</v>
      </c>
      <c r="E33" s="136" t="str">
        <f>VLOOKUP($D33,'[1]SAP 코드내역'!$A:$D,4,0)</f>
        <v>(단종)[세트_임가공]멜라_3스텝스페셜세트(명절)</v>
      </c>
      <c r="F33" s="137" t="s">
        <v>2673</v>
      </c>
      <c r="G33" s="9"/>
      <c r="H33" s="138"/>
      <c r="I33" s="139">
        <v>15399.069860279442</v>
      </c>
      <c r="J33" s="139">
        <v>45454.544554455446</v>
      </c>
      <c r="K33" s="140">
        <f>IFERROR(VLOOKUP($D33,'[1]DNC 재고 현황'!$F:$AI,29,0),0)</f>
        <v>0</v>
      </c>
      <c r="L33" s="140">
        <f>IFERROR(VLOOKUP($D33,'[1]DNC 재고 현황'!$F:$AI,30,),0)</f>
        <v>0</v>
      </c>
      <c r="M33" s="141">
        <f t="shared" si="0"/>
        <v>0</v>
      </c>
      <c r="N33" s="142">
        <f>VLOOKUP($D33,'[1]DNC 재고 현황'!$F:$X,19,0)</f>
        <v>0</v>
      </c>
      <c r="O33" s="143">
        <f t="shared" si="1"/>
        <v>0</v>
      </c>
      <c r="P33" s="144">
        <f t="shared" si="2"/>
        <v>0</v>
      </c>
      <c r="Q33" s="144">
        <f t="shared" ca="1" si="3"/>
        <v>0</v>
      </c>
      <c r="R33" s="145">
        <f t="shared" ca="1" si="17"/>
        <v>0</v>
      </c>
      <c r="S33" s="145">
        <f t="shared" ca="1" si="17"/>
        <v>0</v>
      </c>
      <c r="T33" s="123" t="str">
        <f t="shared" ca="1" si="5"/>
        <v/>
      </c>
      <c r="U33" s="124" t="str">
        <f t="shared" ca="1" si="6"/>
        <v>🔴판매없음</v>
      </c>
      <c r="V33" s="125">
        <f>IFERROR(SUMIF('[1](전체)FCST'!$D:$D,$D33,'[1](전체)FCST'!$H:$H),0)</f>
        <v>100.43578850780476</v>
      </c>
      <c r="W33" s="126">
        <f>IFERROR(VLOOKUP($D33,'[1]판매량,재고(피벗)'!$B:$C,2,0),0)</f>
        <v>0</v>
      </c>
      <c r="X33" s="127">
        <f t="shared" ca="1" si="16"/>
        <v>0</v>
      </c>
      <c r="Y33" s="128"/>
      <c r="Z33" s="21"/>
      <c r="AA33" s="130">
        <f t="shared" ca="1" si="18"/>
        <v>0</v>
      </c>
      <c r="AB33" s="134">
        <f t="shared" ca="1" si="8"/>
        <v>0</v>
      </c>
      <c r="AC33" s="132">
        <f>IFERROR(VLOOKUP($D33,'[1]DNC 재고 현황'!$F:$V,14,0),0)</f>
        <v>99.613136386822205</v>
      </c>
      <c r="AD33" s="128">
        <f>SUMIFS('[1]입고 예정'!$C:$C,'[1]입고 예정'!$A:$A,모니터링!D33,'[1]입고 예정'!$F:$F,모니터링!AD$6)</f>
        <v>0</v>
      </c>
      <c r="AE33" s="21"/>
      <c r="AF33" s="130">
        <f t="shared" ca="1" si="9"/>
        <v>0</v>
      </c>
      <c r="AG33" s="134">
        <f t="shared" ca="1" si="10"/>
        <v>0</v>
      </c>
      <c r="AH33" s="132">
        <f>IFERROR(VLOOKUP($D33,'[1]DNC 재고 현황'!$F:$V,15,0),0)</f>
        <v>100.43578850780476</v>
      </c>
      <c r="AI33" s="128">
        <f>SUMIFS('[1]입고 예정'!$C:$C,'[1]입고 예정'!$A:$A,모니터링!D33,'[1]입고 예정'!$F:$F,모니터링!AI$6)</f>
        <v>0</v>
      </c>
      <c r="AJ33" s="21"/>
      <c r="AK33" s="130">
        <f t="shared" ca="1" si="11"/>
        <v>0</v>
      </c>
      <c r="AL33" s="134">
        <f t="shared" ca="1" si="12"/>
        <v>0</v>
      </c>
      <c r="AM33" s="132">
        <f>IFERROR(VLOOKUP($D33,'[1]DNC 재고 현황'!$F:$V,16,0),0)</f>
        <v>100</v>
      </c>
      <c r="AN33" s="128">
        <f>SUMIFS('[1]입고 예정'!$C:$C,'[1]입고 예정'!$A:$A,모니터링!D33,'[1]입고 예정'!$F:$F,모니터링!AN$6)</f>
        <v>0</v>
      </c>
      <c r="AO33" s="21"/>
      <c r="AP33" s="130">
        <f t="shared" ca="1" si="13"/>
        <v>0</v>
      </c>
      <c r="AQ33" s="131">
        <f t="shared" ca="1" si="14"/>
        <v>0</v>
      </c>
      <c r="AR33" s="132">
        <f>IFERROR(VLOOKUP($D33,'[1]DNC 재고 현황'!$F:$V,17,0),0)</f>
        <v>100</v>
      </c>
      <c r="AS33" s="128">
        <f>SUMIFS('[1]입고 예정'!$C:$C,'[1]입고 예정'!$A:$A,모니터링!D33,'[1]입고 예정'!$F:$F,모니터링!AS$6)</f>
        <v>0</v>
      </c>
      <c r="AT33" s="21"/>
      <c r="AU33" s="133">
        <f t="shared" ca="1" si="15"/>
        <v>0</v>
      </c>
      <c r="AV33" s="134">
        <f ca="1">IFERROR(AU33/#REF!,0)</f>
        <v>0</v>
      </c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</row>
    <row r="34" spans="1:168" s="52" customFormat="1" ht="18" hidden="1" customHeight="1" x14ac:dyDescent="0.4">
      <c r="A34" s="110" t="s">
        <v>2681</v>
      </c>
      <c r="B34" s="146" t="s">
        <v>2662</v>
      </c>
      <c r="C34" s="110" t="s">
        <v>2663</v>
      </c>
      <c r="D34" s="110">
        <v>9310616</v>
      </c>
      <c r="E34" s="136" t="str">
        <f>VLOOKUP($D34,'[1]SAP 코드내역'!$A:$D,4,0)</f>
        <v>멜라_토닝원데이앰플_15ml</v>
      </c>
      <c r="F34" s="137" t="s">
        <v>2664</v>
      </c>
      <c r="G34" s="137"/>
      <c r="H34" s="138"/>
      <c r="I34" s="139">
        <v>3846.215519576459</v>
      </c>
      <c r="J34" s="139">
        <v>15878.060895325872</v>
      </c>
      <c r="K34" s="140">
        <f>IFERROR(VLOOKUP($D34,'[1]DNC 재고 현황'!$F:$AI,29,0),0)</f>
        <v>2525</v>
      </c>
      <c r="L34" s="140">
        <f>IFERROR(VLOOKUP($D34,'[1]DNC 재고 현황'!$F:$AI,30,),0)</f>
        <v>42569</v>
      </c>
      <c r="M34" s="141">
        <f t="shared" si="0"/>
        <v>45094</v>
      </c>
      <c r="N34" s="142">
        <f>VLOOKUP($D34,'[1]DNC 재고 현황'!$F:$X,19,0)</f>
        <v>52504</v>
      </c>
      <c r="O34" s="143">
        <f t="shared" si="1"/>
        <v>1</v>
      </c>
      <c r="P34" s="144">
        <f t="shared" si="2"/>
        <v>10000</v>
      </c>
      <c r="Q34" s="144">
        <f t="shared" ca="1" si="3"/>
        <v>268.28571428571428</v>
      </c>
      <c r="R34" s="145">
        <f t="shared" ca="1" si="17"/>
        <v>168.08200212992546</v>
      </c>
      <c r="S34" s="145">
        <f t="shared" ca="1" si="17"/>
        <v>195.70181043663473</v>
      </c>
      <c r="T34" s="123">
        <f t="shared" ca="1" si="5"/>
        <v>46288.082002129922</v>
      </c>
      <c r="U34" s="124" t="str">
        <f t="shared" ca="1" si="6"/>
        <v>✅충분</v>
      </c>
      <c r="V34" s="125">
        <f>IFERROR(SUMIF('[1](전체)FCST'!$D:$D,$D34,'[1](전체)FCST'!$H:$H),0)</f>
        <v>100</v>
      </c>
      <c r="W34" s="126">
        <f>IFERROR(VLOOKUP($D34,'[1]판매량,재고(피벗)'!$B:$C,2,0),0)</f>
        <v>1878</v>
      </c>
      <c r="X34" s="127">
        <f t="shared" ca="1" si="16"/>
        <v>5902.2857142857138</v>
      </c>
      <c r="Y34" s="128"/>
      <c r="Z34" s="129"/>
      <c r="AA34" s="130">
        <f t="shared" ca="1" si="18"/>
        <v>46601.71428571429</v>
      </c>
      <c r="AB34" s="131">
        <f t="shared" ca="1" si="8"/>
        <v>1.0907687310215823</v>
      </c>
      <c r="AC34" s="132">
        <f>IFERROR(VLOOKUP($D34,'[1]DNC 재고 현황'!$F:$V,14,0),0)</f>
        <v>42723.735068998976</v>
      </c>
      <c r="AD34" s="128">
        <f>SUMIFS('[1]입고 예정'!$C:$C,'[1]입고 예정'!$A:$A,모니터링!D231,'[1]입고 예정'!$F:$F,모니터링!AD$6)</f>
        <v>0</v>
      </c>
      <c r="AE34" s="129"/>
      <c r="AF34" s="130">
        <f t="shared" ca="1" si="9"/>
        <v>3877.9792167153137</v>
      </c>
      <c r="AG34" s="131">
        <f t="shared" ca="1" si="10"/>
        <v>38.77979216715314</v>
      </c>
      <c r="AH34" s="132">
        <f>IFERROR(VLOOKUP($D34,'[1]DNC 재고 현황'!$F:$V,15,0),0)</f>
        <v>100</v>
      </c>
      <c r="AI34" s="128">
        <f>SUMIFS('[1]입고 예정'!$C:$C,'[1]입고 예정'!$A:$A,모니터링!D231,'[1]입고 예정'!$F:$F,모니터링!AI$6)</f>
        <v>5000</v>
      </c>
      <c r="AJ34" s="129"/>
      <c r="AK34" s="130">
        <f t="shared" ca="1" si="11"/>
        <v>8777.9792167153137</v>
      </c>
      <c r="AL34" s="131">
        <f t="shared" ca="1" si="12"/>
        <v>87.779792167153133</v>
      </c>
      <c r="AM34" s="132">
        <f>IFERROR(VLOOKUP($D34,'[1]DNC 재고 현황'!$F:$V,16,0),0)</f>
        <v>100</v>
      </c>
      <c r="AN34" s="128">
        <f>SUMIFS('[1]입고 예정'!$C:$C,'[1]입고 예정'!$A:$A,모니터링!D231,'[1]입고 예정'!$F:$F,모니터링!AN$6)</f>
        <v>0</v>
      </c>
      <c r="AO34" s="129"/>
      <c r="AP34" s="130">
        <f t="shared" ca="1" si="13"/>
        <v>8677.9792167153137</v>
      </c>
      <c r="AQ34" s="131">
        <f t="shared" ca="1" si="14"/>
        <v>8.6779792167153129</v>
      </c>
      <c r="AR34" s="132">
        <f>IFERROR(VLOOKUP($D34,'[1]DNC 재고 현황'!$F:$V,17,0),0)</f>
        <v>1000</v>
      </c>
      <c r="AS34" s="128">
        <f>SUMIFS('[1]입고 예정'!$C:$C,'[1]입고 예정'!$A:$A,모니터링!D231,'[1]입고 예정'!$F:$F,모니터링!AS$6)</f>
        <v>0</v>
      </c>
      <c r="AT34" s="129"/>
      <c r="AU34" s="133">
        <f t="shared" ca="1" si="15"/>
        <v>7677.9792167153137</v>
      </c>
      <c r="AV34" s="134">
        <f ca="1">IFERROR(AU34/#REF!,0)</f>
        <v>0</v>
      </c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</row>
    <row r="35" spans="1:168" s="52" customFormat="1" ht="18" hidden="1" customHeight="1" x14ac:dyDescent="0.4">
      <c r="A35" s="110" t="s">
        <v>2661</v>
      </c>
      <c r="B35" s="135" t="s">
        <v>2672</v>
      </c>
      <c r="C35" s="110" t="s">
        <v>2663</v>
      </c>
      <c r="D35" s="110">
        <v>9313046</v>
      </c>
      <c r="E35" s="136" t="str">
        <f>VLOOKUP($D35,'[1]SAP 코드내역'!$A:$D,4,0)</f>
        <v>멜라_토닝앰플파운데이션_19호페어_15ml</v>
      </c>
      <c r="F35" s="137"/>
      <c r="G35" s="9"/>
      <c r="H35" s="138" t="s">
        <v>2676</v>
      </c>
      <c r="I35" s="139">
        <v>3461.2937499999998</v>
      </c>
      <c r="J35" s="139">
        <v>27217.819366852887</v>
      </c>
      <c r="K35" s="140">
        <f>IFERROR(VLOOKUP($D35,'[1]DNC 재고 현황'!$F:$AI,29,0),0)</f>
        <v>1778</v>
      </c>
      <c r="L35" s="140">
        <f>IFERROR(VLOOKUP($D35,'[1]DNC 재고 현황'!$F:$AI,30,),0)</f>
        <v>0</v>
      </c>
      <c r="M35" s="141">
        <f t="shared" si="0"/>
        <v>1778</v>
      </c>
      <c r="N35" s="142">
        <f>VLOOKUP($D35,'[1]DNC 재고 현황'!$F:$X,19,0)</f>
        <v>1778</v>
      </c>
      <c r="O35" s="143">
        <f t="shared" si="1"/>
        <v>1</v>
      </c>
      <c r="P35" s="144">
        <f t="shared" si="2"/>
        <v>1700</v>
      </c>
      <c r="Q35" s="144">
        <f t="shared" ca="1" si="3"/>
        <v>9</v>
      </c>
      <c r="R35" s="145">
        <f t="shared" ca="1" si="17"/>
        <v>197.55555555555554</v>
      </c>
      <c r="S35" s="145">
        <f t="shared" ca="1" si="17"/>
        <v>197.55555555555554</v>
      </c>
      <c r="T35" s="123">
        <f t="shared" ca="1" si="5"/>
        <v>46317.555555555555</v>
      </c>
      <c r="U35" s="124" t="str">
        <f t="shared" ca="1" si="6"/>
        <v>✅충분</v>
      </c>
      <c r="V35" s="125">
        <f>IFERROR(SUMIF('[1](전체)FCST'!$D:$D,$D35,'[1](전체)FCST'!$H:$H),0)</f>
        <v>496.90204720828206</v>
      </c>
      <c r="W35" s="126">
        <f>IFERROR(VLOOKUP($D35,'[1]판매량,재고(피벗)'!$B:$C,2,0),0)</f>
        <v>63</v>
      </c>
      <c r="X35" s="127">
        <f t="shared" ca="1" si="16"/>
        <v>198</v>
      </c>
      <c r="Y35" s="128"/>
      <c r="Z35" s="21"/>
      <c r="AA35" s="130">
        <f t="shared" ca="1" si="18"/>
        <v>1580</v>
      </c>
      <c r="AB35" s="134">
        <f t="shared" ca="1" si="8"/>
        <v>3.1306954189276444</v>
      </c>
      <c r="AC35" s="132">
        <f>IFERROR(VLOOKUP($D35,'[1]DNC 재고 현황'!$F:$V,14,0),0)</f>
        <v>504.68020314195769</v>
      </c>
      <c r="AD35" s="128">
        <f>SUMIFS('[1]입고 예정'!$C:$C,'[1]입고 예정'!$A:$A,모니터링!D35,'[1]입고 예정'!$F:$F,모니터링!AD$6)</f>
        <v>1700</v>
      </c>
      <c r="AE35" s="21"/>
      <c r="AF35" s="130">
        <f t="shared" ca="1" si="9"/>
        <v>2775.3197968580425</v>
      </c>
      <c r="AG35" s="134">
        <f t="shared" ca="1" si="10"/>
        <v>5.5852452459201407</v>
      </c>
      <c r="AH35" s="132">
        <f>IFERROR(VLOOKUP($D35,'[1]DNC 재고 현황'!$F:$V,15,0),0)</f>
        <v>496.90204720828206</v>
      </c>
      <c r="AI35" s="128">
        <f>SUMIFS('[1]입고 예정'!$C:$C,'[1]입고 예정'!$A:$A,모니터링!D35,'[1]입고 예정'!$F:$F,모니터링!AI$6)</f>
        <v>0</v>
      </c>
      <c r="AJ35" s="21"/>
      <c r="AK35" s="130">
        <f t="shared" ca="1" si="11"/>
        <v>2278.4177496497605</v>
      </c>
      <c r="AL35" s="134">
        <f t="shared" ca="1" si="12"/>
        <v>4.5388668847696305</v>
      </c>
      <c r="AM35" s="132">
        <f>IFERROR(VLOOKUP($D35,'[1]DNC 재고 현황'!$F:$V,16,0),0)</f>
        <v>501.97941633738861</v>
      </c>
      <c r="AN35" s="128">
        <f>SUMIFS('[1]입고 예정'!$C:$C,'[1]입고 예정'!$A:$A,모니터링!D35,'[1]입고 예정'!$F:$F,모니터링!AN$6)</f>
        <v>0</v>
      </c>
      <c r="AO35" s="21"/>
      <c r="AP35" s="130">
        <f t="shared" ca="1" si="13"/>
        <v>1776.4383333123719</v>
      </c>
      <c r="AQ35" s="134">
        <f t="shared" ca="1" si="14"/>
        <v>3.5388668847696305</v>
      </c>
      <c r="AR35" s="132">
        <f>IFERROR(VLOOKUP($D35,'[1]DNC 재고 현황'!$F:$V,17,0),0)</f>
        <v>501.97941633738861</v>
      </c>
      <c r="AS35" s="128">
        <f>SUMIFS('[1]입고 예정'!$C:$C,'[1]입고 예정'!$A:$A,모니터링!D35,'[1]입고 예정'!$F:$F,모니터링!AS$6)</f>
        <v>0</v>
      </c>
      <c r="AT35" s="21"/>
      <c r="AU35" s="133">
        <f t="shared" ca="1" si="15"/>
        <v>1274.4589169749834</v>
      </c>
      <c r="AV35" s="134">
        <f ca="1">IFERROR(AU35/#REF!,0)</f>
        <v>0</v>
      </c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</row>
    <row r="36" spans="1:168" s="52" customFormat="1" ht="18" hidden="1" customHeight="1" x14ac:dyDescent="0.4">
      <c r="A36" s="110" t="s">
        <v>2681</v>
      </c>
      <c r="B36" s="146" t="s">
        <v>2662</v>
      </c>
      <c r="C36" s="110" t="s">
        <v>2682</v>
      </c>
      <c r="D36" s="110">
        <v>9311060</v>
      </c>
      <c r="E36" s="136" t="str">
        <f>VLOOKUP($D36,'[1]SAP 코드내역'!$A:$D,4,0)</f>
        <v>(단종)멜라B_매트커버팩트_19페어_본품_19g</v>
      </c>
      <c r="F36" s="137" t="s">
        <v>2664</v>
      </c>
      <c r="G36" s="137"/>
      <c r="H36" s="138"/>
      <c r="I36" s="139">
        <v>4656.6090663635068</v>
      </c>
      <c r="J36" s="139">
        <v>22552.991521770371</v>
      </c>
      <c r="K36" s="140">
        <f>IFERROR(VLOOKUP($D36,'[1]DNC 재고 현황'!$F:$AI,29,0),0)</f>
        <v>221</v>
      </c>
      <c r="L36" s="140">
        <f>IFERROR(VLOOKUP($D36,'[1]DNC 재고 현황'!$F:$AI,30,),0)</f>
        <v>0</v>
      </c>
      <c r="M36" s="141">
        <f t="shared" si="0"/>
        <v>221</v>
      </c>
      <c r="N36" s="142">
        <f>VLOOKUP($D36,'[1]DNC 재고 현황'!$F:$X,19,0)</f>
        <v>320</v>
      </c>
      <c r="O36" s="143">
        <f t="shared" si="1"/>
        <v>1</v>
      </c>
      <c r="P36" s="144">
        <f t="shared" si="2"/>
        <v>0</v>
      </c>
      <c r="Q36" s="144">
        <f t="shared" ca="1" si="3"/>
        <v>0.5714285714285714</v>
      </c>
      <c r="R36" s="145">
        <f t="shared" ca="1" si="17"/>
        <v>386.75</v>
      </c>
      <c r="S36" s="145">
        <f t="shared" ca="1" si="17"/>
        <v>560</v>
      </c>
      <c r="T36" s="123">
        <f t="shared" ca="1" si="5"/>
        <v>46506.75</v>
      </c>
      <c r="U36" s="124" t="str">
        <f t="shared" ca="1" si="6"/>
        <v>✅충분</v>
      </c>
      <c r="V36" s="125">
        <f>IFERROR(SUMIF('[1](전체)FCST'!$D:$D,$D36,'[1](전체)FCST'!$H:$H),0)</f>
        <v>6.9078921679876117</v>
      </c>
      <c r="W36" s="126">
        <f>IFERROR(VLOOKUP($D36,'[1]판매량,재고(피벗)'!$B:$C,2,0),0)</f>
        <v>4</v>
      </c>
      <c r="X36" s="127">
        <f t="shared" ca="1" si="16"/>
        <v>12.571428571428571</v>
      </c>
      <c r="Y36" s="128"/>
      <c r="Z36" s="129"/>
      <c r="AA36" s="130">
        <f t="shared" ca="1" si="18"/>
        <v>307.42857142857144</v>
      </c>
      <c r="AB36" s="131">
        <f t="shared" ca="1" si="8"/>
        <v>9.2404139293228563E-2</v>
      </c>
      <c r="AC36" s="132">
        <v>3327</v>
      </c>
      <c r="AD36" s="128">
        <f>SUMIFS('[1]입고 예정'!$C:$C,'[1]입고 예정'!$A:$A,모니터링!D36,'[1]입고 예정'!$F:$F,모니터링!AD$6)</f>
        <v>0</v>
      </c>
      <c r="AE36" s="129"/>
      <c r="AF36" s="130">
        <f t="shared" ca="1" si="9"/>
        <v>0</v>
      </c>
      <c r="AG36" s="131">
        <f t="shared" ca="1" si="10"/>
        <v>0</v>
      </c>
      <c r="AH36" s="132">
        <f>IFERROR(VLOOKUP($D36,'[1]DNC 재고 현황'!$F:$V,15,0),0)</f>
        <v>6.9078921679876117</v>
      </c>
      <c r="AI36" s="128">
        <f>SUMIFS('[1]입고 예정'!$C:$C,'[1]입고 예정'!$A:$A,모니터링!D36,'[1]입고 예정'!$F:$F,모니터링!AI$6)</f>
        <v>0</v>
      </c>
      <c r="AJ36" s="129"/>
      <c r="AK36" s="130">
        <f t="shared" ca="1" si="11"/>
        <v>0</v>
      </c>
      <c r="AL36" s="131">
        <f t="shared" ca="1" si="12"/>
        <v>0</v>
      </c>
      <c r="AM36" s="132">
        <f>IFERROR(VLOOKUP($D36,'[1]DNC 재고 현황'!$F:$V,16,0),0)</f>
        <v>6.9274634675115969</v>
      </c>
      <c r="AN36" s="128">
        <f>SUMIFS('[1]입고 예정'!$C:$C,'[1]입고 예정'!$A:$A,모니터링!D36,'[1]입고 예정'!$F:$F,모니터링!AN$6)</f>
        <v>0</v>
      </c>
      <c r="AO36" s="129"/>
      <c r="AP36" s="130">
        <f t="shared" ca="1" si="13"/>
        <v>0</v>
      </c>
      <c r="AQ36" s="131">
        <f t="shared" ca="1" si="14"/>
        <v>0</v>
      </c>
      <c r="AR36" s="132">
        <f>IFERROR(VLOOKUP($D36,'[1]DNC 재고 현황'!$F:$V,17,0),0)</f>
        <v>6.9078921679876117</v>
      </c>
      <c r="AS36" s="128">
        <f>SUMIFS('[1]입고 예정'!$C:$C,'[1]입고 예정'!$A:$A,모니터링!D36,'[1]입고 예정'!$F:$F,모니터링!AS$6)</f>
        <v>0</v>
      </c>
      <c r="AT36" s="129"/>
      <c r="AU36" s="133">
        <f t="shared" ca="1" si="15"/>
        <v>0</v>
      </c>
      <c r="AV36" s="134">
        <f ca="1">IFERROR(AU36/#REF!,0)</f>
        <v>0</v>
      </c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</row>
    <row r="37" spans="1:168" s="52" customFormat="1" ht="18" hidden="1" customHeight="1" x14ac:dyDescent="0.4">
      <c r="A37" s="110" t="s">
        <v>2683</v>
      </c>
      <c r="B37" s="146" t="s">
        <v>2662</v>
      </c>
      <c r="C37" s="110" t="s">
        <v>2684</v>
      </c>
      <c r="D37" s="110">
        <v>9310908</v>
      </c>
      <c r="E37" s="136" t="str">
        <f>VLOOKUP($D37,'[1]SAP 코드내역'!$A:$D,4,0)</f>
        <v>(단종)[임가공]멜라_로즈앰플30ml+앰플쿠션19호(15g)_25가정의달</v>
      </c>
      <c r="F37" s="137" t="s">
        <v>2673</v>
      </c>
      <c r="G37" s="137"/>
      <c r="H37" s="149"/>
      <c r="I37" s="150">
        <v>14010.029411764706</v>
      </c>
      <c r="J37" s="150">
        <v>45454.5</v>
      </c>
      <c r="K37" s="140">
        <f>IFERROR(VLOOKUP($D37,'[1]DNC 재고 현황'!$F:$AI,29,0),0)</f>
        <v>34</v>
      </c>
      <c r="L37" s="140">
        <f>IFERROR(VLOOKUP($D37,'[1]DNC 재고 현황'!$F:$AI,30,),0)</f>
        <v>0</v>
      </c>
      <c r="M37" s="141">
        <f t="shared" si="0"/>
        <v>34</v>
      </c>
      <c r="N37" s="142">
        <f>VLOOKUP($D37,'[1]DNC 재고 현황'!$F:$X,19,0)</f>
        <v>34</v>
      </c>
      <c r="O37" s="143" t="str">
        <f t="shared" si="1"/>
        <v>계획없음</v>
      </c>
      <c r="P37" s="144">
        <f t="shared" si="2"/>
        <v>0</v>
      </c>
      <c r="Q37" s="144">
        <f t="shared" ca="1" si="3"/>
        <v>0</v>
      </c>
      <c r="R37" s="145">
        <f t="shared" ca="1" si="17"/>
        <v>0</v>
      </c>
      <c r="S37" s="145">
        <f t="shared" ca="1" si="17"/>
        <v>0</v>
      </c>
      <c r="T37" s="123" t="str">
        <f t="shared" ca="1" si="5"/>
        <v/>
      </c>
      <c r="U37" s="124" t="str">
        <f t="shared" ca="1" si="6"/>
        <v>🔴판매없음</v>
      </c>
      <c r="V37" s="125">
        <f>IFERROR(SUMIF('[1](전체)FCST'!$D:$D,$D37,'[1](전체)FCST'!$H:$H),0)</f>
        <v>0</v>
      </c>
      <c r="W37" s="126">
        <f>IFERROR(VLOOKUP($D37,'[1]판매량,재고(피벗)'!$B:$C,2,0),0)</f>
        <v>0</v>
      </c>
      <c r="X37" s="127">
        <f t="shared" ca="1" si="16"/>
        <v>0</v>
      </c>
      <c r="Y37" s="128"/>
      <c r="Z37" s="129"/>
      <c r="AA37" s="130">
        <f t="shared" ca="1" si="18"/>
        <v>34</v>
      </c>
      <c r="AB37" s="131">
        <f t="shared" ca="1" si="8"/>
        <v>0</v>
      </c>
      <c r="AC37" s="132">
        <f>IFERROR(VLOOKUP($D37,'[1]DNC 재고 현황'!$F:$V,14,0),0)</f>
        <v>0</v>
      </c>
      <c r="AD37" s="128">
        <f>SUMIFS('[1]입고 예정'!$C:$C,'[1]입고 예정'!$A:$A,모니터링!D334,'[1]입고 예정'!$F:$F,모니터링!AD$6)</f>
        <v>0</v>
      </c>
      <c r="AE37" s="129"/>
      <c r="AF37" s="130">
        <f t="shared" ca="1" si="9"/>
        <v>34</v>
      </c>
      <c r="AG37" s="131">
        <f t="shared" ca="1" si="10"/>
        <v>0</v>
      </c>
      <c r="AH37" s="132">
        <f>IFERROR(VLOOKUP($D37,'[1]DNC 재고 현황'!$F:$V,15,0),0)</f>
        <v>0</v>
      </c>
      <c r="AI37" s="128">
        <f>SUMIFS('[1]입고 예정'!$C:$C,'[1]입고 예정'!$A:$A,모니터링!D334,'[1]입고 예정'!$F:$F,모니터링!AI$6)</f>
        <v>0</v>
      </c>
      <c r="AJ37" s="129"/>
      <c r="AK37" s="130">
        <f t="shared" ca="1" si="11"/>
        <v>34</v>
      </c>
      <c r="AL37" s="131">
        <f t="shared" ca="1" si="12"/>
        <v>0</v>
      </c>
      <c r="AM37" s="132">
        <f>IFERROR(VLOOKUP($D37,'[1]DNC 재고 현황'!$F:$V,16,0),0)</f>
        <v>0</v>
      </c>
      <c r="AN37" s="128">
        <f>SUMIFS('[1]입고 예정'!$C:$C,'[1]입고 예정'!$A:$A,모니터링!D334,'[1]입고 예정'!$F:$F,모니터링!AN$6)</f>
        <v>0</v>
      </c>
      <c r="AO37" s="129"/>
      <c r="AP37" s="130">
        <f t="shared" ca="1" si="13"/>
        <v>34</v>
      </c>
      <c r="AQ37" s="131">
        <f t="shared" ca="1" si="14"/>
        <v>0</v>
      </c>
      <c r="AR37" s="132">
        <f>IFERROR(VLOOKUP($D37,'[1]DNC 재고 현황'!$F:$V,17,0),0)</f>
        <v>0</v>
      </c>
      <c r="AS37" s="128">
        <f>SUMIFS('[1]입고 예정'!$C:$C,'[1]입고 예정'!$A:$A,모니터링!D334,'[1]입고 예정'!$F:$F,모니터링!AS$6)</f>
        <v>0</v>
      </c>
      <c r="AT37" s="129"/>
      <c r="AU37" s="133">
        <f t="shared" ca="1" si="15"/>
        <v>34</v>
      </c>
      <c r="AV37" s="134">
        <f ca="1">IFERROR(AU37/#REF!,0)</f>
        <v>0</v>
      </c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</row>
    <row r="38" spans="1:168" s="52" customFormat="1" ht="18" hidden="1" customHeight="1" x14ac:dyDescent="0.4">
      <c r="A38" s="110" t="s">
        <v>2661</v>
      </c>
      <c r="B38" s="135" t="s">
        <v>2662</v>
      </c>
      <c r="C38" s="110" t="s">
        <v>2663</v>
      </c>
      <c r="D38" s="110">
        <v>9306813</v>
      </c>
      <c r="E38" s="136" t="str">
        <f>VLOOKUP($D38,'[1]SAP 코드내역'!$A:$D,4,0)</f>
        <v>(단종)베리어_리페어립앤멀티밤_10g</v>
      </c>
      <c r="F38" s="137" t="s">
        <v>2685</v>
      </c>
      <c r="G38" s="9"/>
      <c r="H38" s="138"/>
      <c r="I38" s="139">
        <v>2782.1010369090236</v>
      </c>
      <c r="J38" s="139">
        <v>7558.7342821395059</v>
      </c>
      <c r="K38" s="140">
        <f>IFERROR(VLOOKUP($D38,'[1]DNC 재고 현황'!$F:$AI,29,0),0)</f>
        <v>0</v>
      </c>
      <c r="L38" s="140">
        <f>IFERROR(VLOOKUP($D38,'[1]DNC 재고 현황'!$F:$AI,30,),0)</f>
        <v>0</v>
      </c>
      <c r="M38" s="141">
        <f t="shared" si="0"/>
        <v>0</v>
      </c>
      <c r="N38" s="142">
        <f>VLOOKUP($D38,'[1]DNC 재고 현황'!$F:$X,19,0)</f>
        <v>0</v>
      </c>
      <c r="O38" s="143">
        <f t="shared" si="1"/>
        <v>0</v>
      </c>
      <c r="P38" s="144">
        <f t="shared" si="2"/>
        <v>0</v>
      </c>
      <c r="Q38" s="144">
        <f t="shared" ca="1" si="3"/>
        <v>0</v>
      </c>
      <c r="R38" s="145">
        <f t="shared" ca="1" si="17"/>
        <v>0</v>
      </c>
      <c r="S38" s="145">
        <f t="shared" ca="1" si="17"/>
        <v>0</v>
      </c>
      <c r="T38" s="123" t="str">
        <f t="shared" ca="1" si="5"/>
        <v/>
      </c>
      <c r="U38" s="124" t="str">
        <f t="shared" ca="1" si="6"/>
        <v>🔴판매없음</v>
      </c>
      <c r="V38" s="125">
        <f>IFERROR(SUMIF('[1](전체)FCST'!$D:$D,$D38,'[1](전체)FCST'!$H:$H),0)</f>
        <v>5.3161861809689261</v>
      </c>
      <c r="W38" s="126">
        <f>IFERROR(VLOOKUP($D38,'[1]판매량,재고(피벗)'!$B:$C,2,0),0)</f>
        <v>0</v>
      </c>
      <c r="X38" s="127">
        <f t="shared" ca="1" si="16"/>
        <v>0</v>
      </c>
      <c r="Y38" s="128"/>
      <c r="Z38" s="21"/>
      <c r="AA38" s="130">
        <f t="shared" ca="1" si="18"/>
        <v>0</v>
      </c>
      <c r="AB38" s="134">
        <f t="shared" ca="1" si="8"/>
        <v>0</v>
      </c>
      <c r="AC38" s="132">
        <f>IFERROR(VLOOKUP($D38,'[1]DNC 재고 현황'!$F:$V,14,0),0)</f>
        <v>5.2726422221641176</v>
      </c>
      <c r="AD38" s="128">
        <f>SUMIFS('[1]입고 예정'!$C:$C,'[1]입고 예정'!$A:$A,모니터링!D37,'[1]입고 예정'!$F:$F,모니터링!AD$6)</f>
        <v>0</v>
      </c>
      <c r="AE38" s="21"/>
      <c r="AF38" s="130">
        <f t="shared" ca="1" si="9"/>
        <v>0</v>
      </c>
      <c r="AG38" s="134">
        <f t="shared" ca="1" si="10"/>
        <v>0</v>
      </c>
      <c r="AH38" s="132">
        <f>IFERROR(VLOOKUP($D38,'[1]DNC 재고 현황'!$F:$V,15,0),0)</f>
        <v>5.3161861809689261</v>
      </c>
      <c r="AI38" s="128">
        <f>SUMIFS('[1]입고 예정'!$C:$C,'[1]입고 예정'!$A:$A,모니터링!D37,'[1]입고 예정'!$F:$F,모니터링!AI$6)</f>
        <v>0</v>
      </c>
      <c r="AJ38" s="21"/>
      <c r="AK38" s="130">
        <f t="shared" ca="1" si="11"/>
        <v>0</v>
      </c>
      <c r="AL38" s="134">
        <f t="shared" ca="1" si="12"/>
        <v>0</v>
      </c>
      <c r="AM38" s="132">
        <f>IFERROR(VLOOKUP($D38,'[1]DNC 재고 현황'!$F:$V,16,0),0)</f>
        <v>5</v>
      </c>
      <c r="AN38" s="128">
        <f>SUMIFS('[1]입고 예정'!$C:$C,'[1]입고 예정'!$A:$A,모니터링!D37,'[1]입고 예정'!$F:$F,모니터링!AN$6)</f>
        <v>0</v>
      </c>
      <c r="AO38" s="21"/>
      <c r="AP38" s="130">
        <f t="shared" ca="1" si="13"/>
        <v>0</v>
      </c>
      <c r="AQ38" s="134">
        <f t="shared" ca="1" si="14"/>
        <v>0</v>
      </c>
      <c r="AR38" s="132">
        <f>IFERROR(VLOOKUP($D38,'[1]DNC 재고 현황'!$F:$V,17,0),0)</f>
        <v>5</v>
      </c>
      <c r="AS38" s="128">
        <f>SUMIFS('[1]입고 예정'!$C:$C,'[1]입고 예정'!$A:$A,모니터링!D37,'[1]입고 예정'!$F:$F,모니터링!AS$6)</f>
        <v>0</v>
      </c>
      <c r="AT38" s="21"/>
      <c r="AU38" s="133">
        <f t="shared" ca="1" si="15"/>
        <v>0</v>
      </c>
      <c r="AV38" s="134">
        <f ca="1">IFERROR(AU38/#REF!,0)</f>
        <v>0</v>
      </c>
    </row>
    <row r="39" spans="1:168" s="52" customFormat="1" ht="18" hidden="1" customHeight="1" x14ac:dyDescent="0.4">
      <c r="A39" s="110" t="s">
        <v>2661</v>
      </c>
      <c r="B39" s="146" t="s">
        <v>2662</v>
      </c>
      <c r="C39" s="110" t="s">
        <v>2663</v>
      </c>
      <c r="D39" s="110">
        <v>9311384</v>
      </c>
      <c r="E39" s="136" t="str">
        <f>VLOOKUP($D39,'[1]SAP 코드내역'!$A:$D,4,0)</f>
        <v>(단종)멜라_울트라카밍토너_시카알로에_130ml(홈쇼핑)</v>
      </c>
      <c r="F39" s="137" t="s">
        <v>2664</v>
      </c>
      <c r="G39" s="137"/>
      <c r="H39" s="138"/>
      <c r="I39" s="139">
        <v>3652.7237631270536</v>
      </c>
      <c r="J39" s="139">
        <v>23050.666666666668</v>
      </c>
      <c r="K39" s="140">
        <f>IFERROR(VLOOKUP($D39,'[1]DNC 재고 현황'!$F:$AI,29,0),0)</f>
        <v>0</v>
      </c>
      <c r="L39" s="140">
        <f>IFERROR(VLOOKUP($D39,'[1]DNC 재고 현황'!$F:$AI,30,),0)</f>
        <v>0</v>
      </c>
      <c r="M39" s="141">
        <f t="shared" si="0"/>
        <v>0</v>
      </c>
      <c r="N39" s="142">
        <f>VLOOKUP($D39,'[1]DNC 재고 현황'!$F:$X,19,0)</f>
        <v>0</v>
      </c>
      <c r="O39" s="143">
        <f t="shared" si="1"/>
        <v>0</v>
      </c>
      <c r="P39" s="144">
        <f t="shared" si="2"/>
        <v>0</v>
      </c>
      <c r="Q39" s="144">
        <f t="shared" ca="1" si="3"/>
        <v>0</v>
      </c>
      <c r="R39" s="145">
        <f t="shared" ca="1" si="17"/>
        <v>0</v>
      </c>
      <c r="S39" s="145">
        <f t="shared" ca="1" si="17"/>
        <v>0</v>
      </c>
      <c r="T39" s="123" t="str">
        <f t="shared" ca="1" si="5"/>
        <v/>
      </c>
      <c r="U39" s="124" t="str">
        <f t="shared" ca="1" si="6"/>
        <v>🔴판매없음</v>
      </c>
      <c r="V39" s="125">
        <f>IFERROR(SUMIF('[1](전체)FCST'!$D:$D,$D39,'[1](전체)FCST'!$H:$H),0)</f>
        <v>5.1497058642089675</v>
      </c>
      <c r="W39" s="126">
        <f>IFERROR(VLOOKUP($D39,'[1]판매량,재고(피벗)'!$B:$C,2,0),0)</f>
        <v>0</v>
      </c>
      <c r="X39" s="127">
        <f t="shared" ca="1" si="16"/>
        <v>0</v>
      </c>
      <c r="Y39" s="128"/>
      <c r="Z39" s="129"/>
      <c r="AA39" s="130">
        <f t="shared" ca="1" si="18"/>
        <v>0</v>
      </c>
      <c r="AB39" s="131">
        <f t="shared" ca="1" si="8"/>
        <v>0</v>
      </c>
      <c r="AC39" s="132">
        <f>IFERROR(VLOOKUP($D39,'[1]DNC 재고 현황'!$F:$V,14,0),0)</f>
        <v>5.6991820019396853</v>
      </c>
      <c r="AD39" s="128">
        <f>SUMIFS('[1]입고 예정'!$C:$C,'[1]입고 예정'!$A:$A,모니터링!D39,'[1]입고 예정'!$F:$F,모니터링!AD$6)</f>
        <v>0</v>
      </c>
      <c r="AE39" s="129"/>
      <c r="AF39" s="130">
        <f t="shared" ca="1" si="9"/>
        <v>0</v>
      </c>
      <c r="AG39" s="131">
        <f t="shared" ca="1" si="10"/>
        <v>0</v>
      </c>
      <c r="AH39" s="132">
        <f>IFERROR(VLOOKUP($D39,'[1]DNC 재고 현황'!$F:$V,15,0),0)</f>
        <v>5.1497058642089675</v>
      </c>
      <c r="AI39" s="128">
        <f>SUMIFS('[1]입고 예정'!$C:$C,'[1]입고 예정'!$A:$A,모니터링!D39,'[1]입고 예정'!$F:$F,모니터링!AI$6)</f>
        <v>0</v>
      </c>
      <c r="AJ39" s="129"/>
      <c r="AK39" s="130">
        <f t="shared" ca="1" si="11"/>
        <v>0</v>
      </c>
      <c r="AL39" s="131">
        <f t="shared" ca="1" si="12"/>
        <v>0</v>
      </c>
      <c r="AM39" s="132">
        <f>IFERROR(VLOOKUP($D39,'[1]DNC 재고 현황'!$F:$V,16,0),0)</f>
        <v>0</v>
      </c>
      <c r="AN39" s="128">
        <f>SUMIFS('[1]입고 예정'!$C:$C,'[1]입고 예정'!$A:$A,모니터링!D39,'[1]입고 예정'!$F:$F,모니터링!AN$6)</f>
        <v>0</v>
      </c>
      <c r="AO39" s="129"/>
      <c r="AP39" s="130">
        <f t="shared" ca="1" si="13"/>
        <v>0</v>
      </c>
      <c r="AQ39" s="131">
        <f t="shared" ca="1" si="14"/>
        <v>0</v>
      </c>
      <c r="AR39" s="132">
        <f>IFERROR(VLOOKUP($D39,'[1]DNC 재고 현황'!$F:$V,17,0),0)</f>
        <v>0</v>
      </c>
      <c r="AS39" s="128">
        <f>SUMIFS('[1]입고 예정'!$C:$C,'[1]입고 예정'!$A:$A,모니터링!D39,'[1]입고 예정'!$F:$F,모니터링!AS$6)</f>
        <v>0</v>
      </c>
      <c r="AT39" s="129"/>
      <c r="AU39" s="133">
        <f t="shared" ca="1" si="15"/>
        <v>0</v>
      </c>
      <c r="AV39" s="134">
        <f ca="1">IFERROR(AU39/#REF!,0)</f>
        <v>0</v>
      </c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</row>
    <row r="40" spans="1:168" s="52" customFormat="1" ht="18" hidden="1" customHeight="1" x14ac:dyDescent="0.4">
      <c r="A40" s="110" t="s">
        <v>2661</v>
      </c>
      <c r="B40" s="135" t="s">
        <v>2662</v>
      </c>
      <c r="C40" s="110" t="s">
        <v>2665</v>
      </c>
      <c r="D40" s="110">
        <v>9307045</v>
      </c>
      <c r="E40" s="136" t="str">
        <f>VLOOKUP($D40,'[1]SAP 코드내역'!$A:$D,4,0)</f>
        <v>(단종)멜라_토닝패치_5g*4ea(24년)</v>
      </c>
      <c r="F40" s="137" t="s">
        <v>2664</v>
      </c>
      <c r="G40" s="9"/>
      <c r="H40" s="138"/>
      <c r="I40" s="139">
        <v>2012.333061668025</v>
      </c>
      <c r="J40" s="139">
        <v>10089.337772397095</v>
      </c>
      <c r="K40" s="140">
        <f>IFERROR(VLOOKUP($D40,'[1]DNC 재고 현황'!$F:$AI,29,0),0)</f>
        <v>289</v>
      </c>
      <c r="L40" s="140">
        <f>IFERROR(VLOOKUP($D40,'[1]DNC 재고 현황'!$F:$AI,30,),0)</f>
        <v>5</v>
      </c>
      <c r="M40" s="141">
        <f t="shared" si="0"/>
        <v>294</v>
      </c>
      <c r="N40" s="142">
        <f>VLOOKUP($D40,'[1]DNC 재고 현황'!$F:$X,19,0)</f>
        <v>1657</v>
      </c>
      <c r="O40" s="143">
        <f t="shared" si="1"/>
        <v>7.2649728263502591E-2</v>
      </c>
      <c r="P40" s="144">
        <f t="shared" si="2"/>
        <v>0</v>
      </c>
      <c r="Q40" s="144">
        <f t="shared" ca="1" si="3"/>
        <v>0</v>
      </c>
      <c r="R40" s="145">
        <f t="shared" ca="1" si="17"/>
        <v>0</v>
      </c>
      <c r="S40" s="145">
        <f t="shared" ca="1" si="17"/>
        <v>0</v>
      </c>
      <c r="T40" s="123" t="str">
        <f t="shared" ca="1" si="5"/>
        <v/>
      </c>
      <c r="U40" s="124" t="str">
        <f t="shared" ca="1" si="6"/>
        <v>🔴판매없음</v>
      </c>
      <c r="V40" s="125">
        <f>IFERROR(SUMIF('[1](전체)FCST'!$D:$D,$D40,'[1](전체)FCST'!$H:$H),0)</f>
        <v>4046.8148612153618</v>
      </c>
      <c r="W40" s="126">
        <f>IFERROR(VLOOKUP($D40,'[1]판매량,재고(피벗)'!$B:$C,2,0),0)</f>
        <v>0</v>
      </c>
      <c r="X40" s="127">
        <f t="shared" ca="1" si="16"/>
        <v>0</v>
      </c>
      <c r="Y40" s="128"/>
      <c r="Z40" s="21"/>
      <c r="AA40" s="130">
        <f t="shared" ca="1" si="18"/>
        <v>1657</v>
      </c>
      <c r="AB40" s="134">
        <f t="shared" ca="1" si="8"/>
        <v>0.44399586739877667</v>
      </c>
      <c r="AC40" s="132">
        <f>IFERROR(VLOOKUP($D40,'[1]DNC 재고 현황'!$F:$V,14,0),0)</f>
        <v>3732.0167183262515</v>
      </c>
      <c r="AD40" s="128">
        <f>SUMIFS('[1]입고 예정'!$C:$C,'[1]입고 예정'!$A:$A,모니터링!D40,'[1]입고 예정'!$F:$F,모니터링!AD$6)</f>
        <v>0</v>
      </c>
      <c r="AE40" s="21"/>
      <c r="AF40" s="130">
        <f t="shared" ca="1" si="9"/>
        <v>0</v>
      </c>
      <c r="AG40" s="134">
        <f t="shared" ca="1" si="10"/>
        <v>0</v>
      </c>
      <c r="AH40" s="132">
        <f>IFERROR(VLOOKUP($D40,'[1]DNC 재고 현황'!$F:$V,15,0),0)</f>
        <v>4046.8148612153618</v>
      </c>
      <c r="AI40" s="128">
        <f>SUMIFS('[1]입고 예정'!$C:$C,'[1]입고 예정'!$A:$A,모니터링!D40,'[1]입고 예정'!$F:$F,모니터링!AI$6)</f>
        <v>0</v>
      </c>
      <c r="AJ40" s="21"/>
      <c r="AK40" s="130">
        <f t="shared" ca="1" si="11"/>
        <v>0</v>
      </c>
      <c r="AL40" s="134">
        <f t="shared" ca="1" si="12"/>
        <v>0</v>
      </c>
      <c r="AM40" s="132">
        <f>IFERROR(VLOOKUP($D40,'[1]DNC 재고 현황'!$F:$V,16,0),0)</f>
        <v>200</v>
      </c>
      <c r="AN40" s="128">
        <f>SUMIFS('[1]입고 예정'!$C:$C,'[1]입고 예정'!$A:$A,모니터링!D40,'[1]입고 예정'!$F:$F,모니터링!AN$6)</f>
        <v>0</v>
      </c>
      <c r="AO40" s="21"/>
      <c r="AP40" s="130">
        <f t="shared" ca="1" si="13"/>
        <v>0</v>
      </c>
      <c r="AQ40" s="134">
        <f t="shared" ca="1" si="14"/>
        <v>0</v>
      </c>
      <c r="AR40" s="132">
        <f>IFERROR(VLOOKUP($D40,'[1]DNC 재고 현황'!$F:$V,17,0),0)</f>
        <v>800</v>
      </c>
      <c r="AS40" s="128">
        <f>SUMIFS('[1]입고 예정'!$C:$C,'[1]입고 예정'!$A:$A,모니터링!D40,'[1]입고 예정'!$F:$F,모니터링!AS$6)</f>
        <v>0</v>
      </c>
      <c r="AT40" s="21"/>
      <c r="AU40" s="133">
        <f t="shared" ca="1" si="15"/>
        <v>0</v>
      </c>
      <c r="AV40" s="134">
        <f ca="1">IFERROR(AU40/#REF!,0)</f>
        <v>0</v>
      </c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</row>
    <row r="41" spans="1:168" s="52" customFormat="1" ht="18" hidden="1" customHeight="1" x14ac:dyDescent="0.4">
      <c r="A41" s="110" t="s">
        <v>2661</v>
      </c>
      <c r="B41" s="146" t="s">
        <v>2662</v>
      </c>
      <c r="C41" s="110" t="s">
        <v>2663</v>
      </c>
      <c r="D41" s="110">
        <v>9311125</v>
      </c>
      <c r="E41" s="136" t="str">
        <f>VLOOKUP($D41,'[1]SAP 코드내역'!$A:$D,4,0)</f>
        <v>멜라B_토닝앰플쿠션_트라이얼4열샤쉐_0.2g*4ea</v>
      </c>
      <c r="F41" s="137" t="s">
        <v>2686</v>
      </c>
      <c r="G41" s="137"/>
      <c r="H41" s="138" t="s">
        <v>2676</v>
      </c>
      <c r="I41" s="139">
        <v>321.74499089253186</v>
      </c>
      <c r="J41" s="139">
        <v>2484.1999999999998</v>
      </c>
      <c r="K41" s="140">
        <f>IFERROR(VLOOKUP($D41,'[1]DNC 재고 현황'!$F:$AI,29,0),0)</f>
        <v>77976</v>
      </c>
      <c r="L41" s="140">
        <f>IFERROR(VLOOKUP($D41,'[1]DNC 재고 현황'!$F:$AI,30,),0)</f>
        <v>6000</v>
      </c>
      <c r="M41" s="141">
        <f t="shared" si="0"/>
        <v>83976</v>
      </c>
      <c r="N41" s="142">
        <f>VLOOKUP($D41,'[1]DNC 재고 현황'!$F:$X,19,0)</f>
        <v>94468</v>
      </c>
      <c r="O41" s="143">
        <f t="shared" si="1"/>
        <v>1</v>
      </c>
      <c r="P41" s="144">
        <f t="shared" si="2"/>
        <v>0</v>
      </c>
      <c r="Q41" s="144">
        <f t="shared" ca="1" si="3"/>
        <v>0</v>
      </c>
      <c r="R41" s="145">
        <f t="shared" ca="1" si="17"/>
        <v>0</v>
      </c>
      <c r="S41" s="145">
        <f t="shared" ca="1" si="17"/>
        <v>0</v>
      </c>
      <c r="T41" s="123" t="str">
        <f t="shared" ca="1" si="5"/>
        <v/>
      </c>
      <c r="U41" s="124" t="str">
        <f t="shared" ca="1" si="6"/>
        <v>🔴판매없음</v>
      </c>
      <c r="V41" s="125">
        <f>IFERROR(SUMIF('[1](전체)FCST'!$D:$D,$D41,'[1](전체)FCST'!$H:$H),0)</f>
        <v>5030.1003344481605</v>
      </c>
      <c r="W41" s="126">
        <f>IFERROR(VLOOKUP($D41,'[1]판매량,재고(피벗)'!$B:$C,2,0),0)</f>
        <v>0</v>
      </c>
      <c r="X41" s="127">
        <f t="shared" ca="1" si="16"/>
        <v>0</v>
      </c>
      <c r="Y41" s="128"/>
      <c r="Z41" s="129"/>
      <c r="AA41" s="130">
        <f t="shared" ca="1" si="18"/>
        <v>94468</v>
      </c>
      <c r="AB41" s="131">
        <f t="shared" ca="1" si="8"/>
        <v>26.931666666666668</v>
      </c>
      <c r="AC41" s="132">
        <f>IFERROR(VLOOKUP($D41,'[1]DNC 재고 현황'!$F:$V,14,0),0)</f>
        <v>3507.6923076923076</v>
      </c>
      <c r="AD41" s="128">
        <f>SUMIFS('[1]입고 예정'!$C:$C,'[1]입고 예정'!$A:$A,모니터링!D142,'[1]입고 예정'!$F:$F,모니터링!AD$6)</f>
        <v>0</v>
      </c>
      <c r="AE41" s="129"/>
      <c r="AF41" s="130">
        <f t="shared" ca="1" si="9"/>
        <v>90960.307692307688</v>
      </c>
      <c r="AG41" s="131">
        <f t="shared" ca="1" si="10"/>
        <v>18.083199468085105</v>
      </c>
      <c r="AH41" s="132">
        <f>IFERROR(VLOOKUP($D41,'[1]DNC 재고 현황'!$F:$V,15,0),0)</f>
        <v>5030.1003344481605</v>
      </c>
      <c r="AI41" s="128">
        <f>SUMIFS('[1]입고 예정'!$C:$C,'[1]입고 예정'!$A:$A,모니터링!D142,'[1]입고 예정'!$F:$F,모니터링!AI$6)</f>
        <v>0</v>
      </c>
      <c r="AJ41" s="129"/>
      <c r="AK41" s="130">
        <f t="shared" ca="1" si="11"/>
        <v>85930.20735785953</v>
      </c>
      <c r="AL41" s="131">
        <f t="shared" ca="1" si="12"/>
        <v>17.186041471571905</v>
      </c>
      <c r="AM41" s="132">
        <f>IFERROR(VLOOKUP($D41,'[1]DNC 재고 현황'!$F:$V,16,0),0)</f>
        <v>5000</v>
      </c>
      <c r="AN41" s="128">
        <f>SUMIFS('[1]입고 예정'!$C:$C,'[1]입고 예정'!$A:$A,모니터링!D142,'[1]입고 예정'!$F:$F,모니터링!AN$6)</f>
        <v>0</v>
      </c>
      <c r="AO41" s="129"/>
      <c r="AP41" s="130">
        <f t="shared" ca="1" si="13"/>
        <v>80930.20735785953</v>
      </c>
      <c r="AQ41" s="131">
        <f t="shared" ca="1" si="14"/>
        <v>16.186041471571905</v>
      </c>
      <c r="AR41" s="132">
        <f>IFERROR(VLOOKUP($D41,'[1]DNC 재고 현황'!$F:$V,17,0),0)</f>
        <v>5000</v>
      </c>
      <c r="AS41" s="128">
        <f>SUMIFS('[1]입고 예정'!$C:$C,'[1]입고 예정'!$A:$A,모니터링!D142,'[1]입고 예정'!$F:$F,모니터링!AS$6)</f>
        <v>0</v>
      </c>
      <c r="AT41" s="129"/>
      <c r="AU41" s="133">
        <f t="shared" ca="1" si="15"/>
        <v>75930.20735785953</v>
      </c>
      <c r="AV41" s="134">
        <f ca="1">IFERROR(AU41/#REF!,0)</f>
        <v>0</v>
      </c>
    </row>
    <row r="42" spans="1:168" s="52" customFormat="1" ht="18" hidden="1" customHeight="1" x14ac:dyDescent="0.4">
      <c r="A42" s="110" t="s">
        <v>2661</v>
      </c>
      <c r="B42" s="135" t="s">
        <v>2667</v>
      </c>
      <c r="C42" s="110" t="s">
        <v>2663</v>
      </c>
      <c r="D42" s="110">
        <v>7301742</v>
      </c>
      <c r="E42" s="136" t="str">
        <f>VLOOKUP($D42,'[1]SAP 코드내역'!$A:$D,4,0)</f>
        <v>멜라라필_툴즈키트(브러쉬,실리콘볼)</v>
      </c>
      <c r="F42" s="137">
        <v>0</v>
      </c>
      <c r="G42" s="9"/>
      <c r="H42" s="138"/>
      <c r="I42" s="139">
        <v>1500</v>
      </c>
      <c r="J42" s="139">
        <v>3601.6444444444446</v>
      </c>
      <c r="K42" s="140">
        <f>IFERROR(VLOOKUP($D42,'[1]DNC 재고 현황'!$F:$AI,29,0),0)</f>
        <v>133</v>
      </c>
      <c r="L42" s="140">
        <f>IFERROR(VLOOKUP($D42,'[1]DNC 재고 현황'!$F:$AI,30,),0)</f>
        <v>0</v>
      </c>
      <c r="M42" s="141">
        <f t="shared" si="0"/>
        <v>133</v>
      </c>
      <c r="N42" s="142">
        <f>VLOOKUP($D42,'[1]DNC 재고 현황'!$F:$X,19,0)</f>
        <v>10602</v>
      </c>
      <c r="O42" s="143">
        <f t="shared" si="1"/>
        <v>1</v>
      </c>
      <c r="P42" s="144">
        <f t="shared" si="2"/>
        <v>0</v>
      </c>
      <c r="Q42" s="144">
        <f t="shared" ca="1" si="3"/>
        <v>0</v>
      </c>
      <c r="R42" s="145">
        <f t="shared" ref="R42:S65" ca="1" si="19">IFERROR(M42/$Q42,0)</f>
        <v>0</v>
      </c>
      <c r="S42" s="145">
        <f t="shared" ca="1" si="19"/>
        <v>0</v>
      </c>
      <c r="T42" s="123" t="str">
        <f t="shared" ca="1" si="5"/>
        <v/>
      </c>
      <c r="U42" s="124" t="str">
        <f t="shared" ca="1" si="6"/>
        <v>🔴판매없음</v>
      </c>
      <c r="V42" s="125">
        <f>IFERROR(SUMIF('[1](전체)FCST'!$D:$D,$D42,'[1](전체)FCST'!$H:$H),0)</f>
        <v>60</v>
      </c>
      <c r="W42" s="126">
        <f>IFERROR(VLOOKUP($D42,'[1]판매량,재고(피벗)'!$B:$C,2,0),0)</f>
        <v>0</v>
      </c>
      <c r="X42" s="127">
        <f t="shared" ca="1" si="16"/>
        <v>0</v>
      </c>
      <c r="Y42" s="128"/>
      <c r="Z42" s="21"/>
      <c r="AA42" s="130">
        <f t="shared" ca="1" si="18"/>
        <v>10602</v>
      </c>
      <c r="AB42" s="134">
        <f t="shared" ca="1" si="8"/>
        <v>35.340000000000003</v>
      </c>
      <c r="AC42" s="132">
        <f>IFERROR(VLOOKUP($D42,'[1]DNC 재고 현황'!$F:$V,14,0),0)</f>
        <v>300</v>
      </c>
      <c r="AD42" s="128">
        <f>SUMIFS('[1]입고 예정'!$C:$C,'[1]입고 예정'!$A:$A,모니터링!D42,'[1]입고 예정'!$F:$F,모니터링!AD$6)</f>
        <v>0</v>
      </c>
      <c r="AE42" s="21"/>
      <c r="AF42" s="130">
        <f t="shared" ca="1" si="9"/>
        <v>10302</v>
      </c>
      <c r="AG42" s="134">
        <f t="shared" ca="1" si="10"/>
        <v>171.7</v>
      </c>
      <c r="AH42" s="132">
        <f>IFERROR(VLOOKUP($D42,'[1]DNC 재고 현황'!$F:$V,15,0),0)</f>
        <v>60</v>
      </c>
      <c r="AI42" s="128">
        <f>SUMIFS('[1]입고 예정'!$C:$C,'[1]입고 예정'!$A:$A,모니터링!D42,'[1]입고 예정'!$F:$F,모니터링!AI$6)</f>
        <v>0</v>
      </c>
      <c r="AJ42" s="21"/>
      <c r="AK42" s="130">
        <f t="shared" ca="1" si="11"/>
        <v>10242</v>
      </c>
      <c r="AL42" s="134">
        <f t="shared" ca="1" si="12"/>
        <v>170.7</v>
      </c>
      <c r="AM42" s="132">
        <f>IFERROR(VLOOKUP($D42,'[1]DNC 재고 현황'!$F:$V,16,0),0)</f>
        <v>60</v>
      </c>
      <c r="AN42" s="128">
        <f>SUMIFS('[1]입고 예정'!$C:$C,'[1]입고 예정'!$A:$A,모니터링!D42,'[1]입고 예정'!$F:$F,모니터링!AN$6)</f>
        <v>0</v>
      </c>
      <c r="AO42" s="21"/>
      <c r="AP42" s="130">
        <f t="shared" ca="1" si="13"/>
        <v>10182</v>
      </c>
      <c r="AQ42" s="134">
        <f t="shared" ca="1" si="14"/>
        <v>16.97</v>
      </c>
      <c r="AR42" s="132">
        <f>IFERROR(VLOOKUP($D42,'[1]DNC 재고 현황'!$F:$V,17,0),0)</f>
        <v>600</v>
      </c>
      <c r="AS42" s="128">
        <f>SUMIFS('[1]입고 예정'!$C:$C,'[1]입고 예정'!$A:$A,모니터링!D42,'[1]입고 예정'!$F:$F,모니터링!AS$6)</f>
        <v>0</v>
      </c>
      <c r="AT42" s="21"/>
      <c r="AU42" s="133">
        <f t="shared" ca="1" si="15"/>
        <v>9582</v>
      </c>
      <c r="AV42" s="134">
        <f ca="1">IFERROR(AU42/#REF!,0)</f>
        <v>0</v>
      </c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</row>
    <row r="43" spans="1:168" s="52" customFormat="1" ht="18" hidden="1" customHeight="1" x14ac:dyDescent="0.4">
      <c r="A43" s="110"/>
      <c r="B43" s="135"/>
      <c r="C43" s="110" t="s">
        <v>2663</v>
      </c>
      <c r="D43" s="110">
        <v>2400092</v>
      </c>
      <c r="E43" s="136" t="str">
        <f>VLOOKUP($D43,'[1]SAP 코드내역'!$A:$D,4,0)</f>
        <v>이지듀멜라비토닝앰플쿠션케이스(봄에디션)_외용기</v>
      </c>
      <c r="F43" s="137"/>
      <c r="G43" s="9"/>
      <c r="H43" s="138"/>
      <c r="I43" s="139"/>
      <c r="J43" s="139"/>
      <c r="K43" s="140">
        <f>IFERROR(VLOOKUP($D43,'[1]DNC 재고 현황'!$F:$AI,29,0),0)</f>
        <v>0</v>
      </c>
      <c r="L43" s="140">
        <f>IFERROR(VLOOKUP($D43,'[1]DNC 재고 현황'!$F:$AI,30,),0)</f>
        <v>0</v>
      </c>
      <c r="M43" s="141">
        <f t="shared" si="0"/>
        <v>0</v>
      </c>
      <c r="N43" s="142">
        <f>VLOOKUP($D43,'[1]DNC 재고 현황'!$F:$X,19,0)</f>
        <v>0</v>
      </c>
      <c r="O43" s="143" t="str">
        <f t="shared" si="1"/>
        <v>계획없음</v>
      </c>
      <c r="P43" s="144">
        <f t="shared" si="2"/>
        <v>40000</v>
      </c>
      <c r="Q43" s="144">
        <f t="shared" ca="1" si="3"/>
        <v>0</v>
      </c>
      <c r="R43" s="145">
        <f t="shared" ca="1" si="19"/>
        <v>0</v>
      </c>
      <c r="S43" s="145">
        <f t="shared" ca="1" si="19"/>
        <v>0</v>
      </c>
      <c r="T43" s="123" t="str">
        <f t="shared" ca="1" si="5"/>
        <v/>
      </c>
      <c r="U43" s="124" t="str">
        <f t="shared" ca="1" si="6"/>
        <v>🔴판매없음</v>
      </c>
      <c r="V43" s="125">
        <f>IFERROR(SUMIF('[1](전체)FCST'!$D:$D,$D43,'[1](전체)FCST'!$H:$H),0)</f>
        <v>0</v>
      </c>
      <c r="W43" s="126">
        <f>IFERROR(VLOOKUP($D43,'[1]판매량,재고(피벗)'!$B:$C,2,0),0)</f>
        <v>0</v>
      </c>
      <c r="X43" s="127">
        <f t="shared" ca="1" si="16"/>
        <v>0</v>
      </c>
      <c r="Y43" s="128"/>
      <c r="Z43" s="21"/>
      <c r="AA43" s="130">
        <f t="shared" ca="1" si="18"/>
        <v>0</v>
      </c>
      <c r="AB43" s="134">
        <f t="shared" ca="1" si="8"/>
        <v>0</v>
      </c>
      <c r="AC43" s="132">
        <f>IFERROR(VLOOKUP($D43,'[1]DNC 재고 현황'!$F:$V,14,0),0)</f>
        <v>0</v>
      </c>
      <c r="AD43" s="128">
        <f>SUMIFS('[1]입고 예정'!$C:$C,'[1]입고 예정'!$A:$A,모니터링!D759,'[1]입고 예정'!$F:$F,모니터링!AD$6)</f>
        <v>0</v>
      </c>
      <c r="AE43" s="21"/>
      <c r="AF43" s="130">
        <f t="shared" ca="1" si="9"/>
        <v>0</v>
      </c>
      <c r="AG43" s="134">
        <f t="shared" ca="1" si="10"/>
        <v>0</v>
      </c>
      <c r="AH43" s="132">
        <f>IFERROR(VLOOKUP($D43,'[1]DNC 재고 현황'!$F:$V,15,0),0)</f>
        <v>0</v>
      </c>
      <c r="AI43" s="128">
        <f>SUMIFS('[1]입고 예정'!$C:$C,'[1]입고 예정'!$A:$A,모니터링!D759,'[1]입고 예정'!$F:$F,모니터링!AI$6)</f>
        <v>20000</v>
      </c>
      <c r="AJ43" s="21"/>
      <c r="AK43" s="130">
        <f t="shared" ca="1" si="11"/>
        <v>20000</v>
      </c>
      <c r="AL43" s="134">
        <f t="shared" ca="1" si="12"/>
        <v>0</v>
      </c>
      <c r="AM43" s="132">
        <f>IFERROR(VLOOKUP($D43,'[1]DNC 재고 현황'!$F:$V,16,0),0)</f>
        <v>0</v>
      </c>
      <c r="AN43" s="128">
        <f>SUMIFS('[1]입고 예정'!$C:$C,'[1]입고 예정'!$A:$A,모니터링!D759,'[1]입고 예정'!$F:$F,모니터링!AN$6)</f>
        <v>0</v>
      </c>
      <c r="AO43" s="21"/>
      <c r="AP43" s="130">
        <f t="shared" ca="1" si="13"/>
        <v>20000</v>
      </c>
      <c r="AQ43" s="134">
        <f t="shared" ca="1" si="14"/>
        <v>0</v>
      </c>
      <c r="AR43" s="132">
        <f>IFERROR(VLOOKUP($D43,'[1]DNC 재고 현황'!$F:$V,17,0),0)</f>
        <v>0</v>
      </c>
      <c r="AS43" s="128">
        <f>SUMIFS('[1]입고 예정'!$C:$C,'[1]입고 예정'!$A:$A,모니터링!D759,'[1]입고 예정'!$F:$F,모니터링!AS$6)</f>
        <v>0</v>
      </c>
      <c r="AT43" s="21"/>
      <c r="AU43" s="133">
        <f t="shared" ca="1" si="15"/>
        <v>20000</v>
      </c>
      <c r="AV43" s="134">
        <f ca="1">IFERROR(AU43/#REF!,0)</f>
        <v>0</v>
      </c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</row>
    <row r="44" spans="1:168" s="52" customFormat="1" ht="18" hidden="1" customHeight="1" x14ac:dyDescent="0.4">
      <c r="A44" s="110"/>
      <c r="B44" s="135"/>
      <c r="C44" s="110" t="s">
        <v>2663</v>
      </c>
      <c r="D44" s="110">
        <v>9313943</v>
      </c>
      <c r="E44" s="136" t="str">
        <f>VLOOKUP($D44,'[1]SAP 코드내역'!$A:$D,4,0)</f>
        <v>[세트]부스터샷6입(본품3+리필3)(26신년)</v>
      </c>
      <c r="F44" s="137"/>
      <c r="G44" s="9"/>
      <c r="H44" s="138"/>
      <c r="I44" s="139"/>
      <c r="J44" s="139"/>
      <c r="K44" s="140">
        <f>IFERROR(VLOOKUP($D44,'[1]DNC 재고 현황'!$F:$AI,29,0),0)</f>
        <v>3</v>
      </c>
      <c r="L44" s="140">
        <f>IFERROR(VLOOKUP($D44,'[1]DNC 재고 현황'!$F:$AI,30,),0)</f>
        <v>0</v>
      </c>
      <c r="M44" s="141">
        <f t="shared" si="0"/>
        <v>3</v>
      </c>
      <c r="N44" s="142">
        <f>VLOOKUP($D44,'[1]DNC 재고 현황'!$F:$X,19,0)</f>
        <v>3</v>
      </c>
      <c r="O44" s="143" t="str">
        <f t="shared" si="1"/>
        <v>계획없음</v>
      </c>
      <c r="P44" s="144">
        <f t="shared" si="2"/>
        <v>0</v>
      </c>
      <c r="Q44" s="144">
        <f t="shared" ca="1" si="3"/>
        <v>0</v>
      </c>
      <c r="R44" s="145">
        <f t="shared" ca="1" si="19"/>
        <v>0</v>
      </c>
      <c r="S44" s="145">
        <f t="shared" ca="1" si="19"/>
        <v>0</v>
      </c>
      <c r="T44" s="123" t="str">
        <f t="shared" ca="1" si="5"/>
        <v/>
      </c>
      <c r="U44" s="124" t="str">
        <f t="shared" ca="1" si="6"/>
        <v>🔴판매없음</v>
      </c>
      <c r="V44" s="125">
        <f>IFERROR(SUMIF('[1](전체)FCST'!$D:$D,$D44,'[1](전체)FCST'!$H:$H),0)</f>
        <v>0</v>
      </c>
      <c r="W44" s="126">
        <f>IFERROR(VLOOKUP($D44,'[1]판매량,재고(피벗)'!$B:$C,2,0),0)</f>
        <v>0</v>
      </c>
      <c r="X44" s="127">
        <f t="shared" ca="1" si="16"/>
        <v>0</v>
      </c>
      <c r="Y44" s="128"/>
      <c r="Z44" s="21"/>
      <c r="AA44" s="130">
        <f t="shared" ca="1" si="18"/>
        <v>3</v>
      </c>
      <c r="AB44" s="134">
        <f t="shared" ca="1" si="8"/>
        <v>0</v>
      </c>
      <c r="AC44" s="132">
        <f>IFERROR(VLOOKUP($D44,'[1]DNC 재고 현황'!$F:$V,14,0),0)</f>
        <v>0</v>
      </c>
      <c r="AD44" s="128">
        <f>SUMIFS('[1]입고 예정'!$C:$C,'[1]입고 예정'!$A:$A,모니터링!D44,'[1]입고 예정'!$F:$F,모니터링!AD$6)</f>
        <v>0</v>
      </c>
      <c r="AE44" s="21"/>
      <c r="AF44" s="130">
        <f t="shared" ca="1" si="9"/>
        <v>3</v>
      </c>
      <c r="AG44" s="134">
        <f t="shared" ca="1" si="10"/>
        <v>0</v>
      </c>
      <c r="AH44" s="132">
        <f>IFERROR(VLOOKUP($D44,'[1]DNC 재고 현황'!$F:$V,15,0),0)</f>
        <v>0</v>
      </c>
      <c r="AI44" s="128">
        <f>SUMIFS('[1]입고 예정'!$C:$C,'[1]입고 예정'!$A:$A,모니터링!D44,'[1]입고 예정'!$F:$F,모니터링!AI$6)</f>
        <v>0</v>
      </c>
      <c r="AJ44" s="21"/>
      <c r="AK44" s="130">
        <f t="shared" ca="1" si="11"/>
        <v>3</v>
      </c>
      <c r="AL44" s="134">
        <f t="shared" ca="1" si="12"/>
        <v>0</v>
      </c>
      <c r="AM44" s="132">
        <f>IFERROR(VLOOKUP($D44,'[1]DNC 재고 현황'!$F:$V,16,0),0)</f>
        <v>0</v>
      </c>
      <c r="AN44" s="128">
        <f>SUMIFS('[1]입고 예정'!$C:$C,'[1]입고 예정'!$A:$A,모니터링!D44,'[1]입고 예정'!$F:$F,모니터링!AN$6)</f>
        <v>0</v>
      </c>
      <c r="AO44" s="21"/>
      <c r="AP44" s="130">
        <f t="shared" ca="1" si="13"/>
        <v>3</v>
      </c>
      <c r="AQ44" s="134">
        <f t="shared" ca="1" si="14"/>
        <v>0</v>
      </c>
      <c r="AR44" s="132">
        <f>IFERROR(VLOOKUP($D44,'[1]DNC 재고 현황'!$F:$V,17,0),0)</f>
        <v>0</v>
      </c>
      <c r="AS44" s="128">
        <f>SUMIFS('[1]입고 예정'!$C:$C,'[1]입고 예정'!$A:$A,모니터링!D44,'[1]입고 예정'!$F:$F,모니터링!AS$6)</f>
        <v>0</v>
      </c>
      <c r="AT44" s="21"/>
      <c r="AU44" s="133">
        <f t="shared" ca="1" si="15"/>
        <v>3</v>
      </c>
      <c r="AV44" s="134">
        <f ca="1">IFERROR(AU44/#REF!,0)</f>
        <v>0</v>
      </c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</row>
    <row r="45" spans="1:168" s="52" customFormat="1" ht="18" hidden="1" customHeight="1" x14ac:dyDescent="0.4">
      <c r="A45" s="110" t="s">
        <v>2681</v>
      </c>
      <c r="B45" s="146" t="s">
        <v>2662</v>
      </c>
      <c r="C45" s="110" t="s">
        <v>2682</v>
      </c>
      <c r="D45" s="110">
        <v>9310614</v>
      </c>
      <c r="E45" s="136" t="str">
        <f>VLOOKUP($D45,'[1]SAP 코드내역'!$A:$D,4,0)</f>
        <v>(단종)멜라_토닝원데이앰플_8ml_v3</v>
      </c>
      <c r="F45" s="137" t="s">
        <v>2664</v>
      </c>
      <c r="G45" s="137"/>
      <c r="H45" s="138"/>
      <c r="I45" s="139">
        <v>2098.5859060402686</v>
      </c>
      <c r="J45" s="139">
        <v>8485.3687874685747</v>
      </c>
      <c r="K45" s="140">
        <f>IFERROR(VLOOKUP($D45,'[1]DNC 재고 현황'!$F:$AI,29,0),0)</f>
        <v>0</v>
      </c>
      <c r="L45" s="140">
        <f>IFERROR(VLOOKUP($D45,'[1]DNC 재고 현황'!$F:$AI,30,),0)</f>
        <v>0</v>
      </c>
      <c r="M45" s="141">
        <f t="shared" si="0"/>
        <v>0</v>
      </c>
      <c r="N45" s="142">
        <f>VLOOKUP($D45,'[1]DNC 재고 현황'!$F:$X,19,0)</f>
        <v>2103</v>
      </c>
      <c r="O45" s="143" t="str">
        <f t="shared" si="1"/>
        <v>계획없음</v>
      </c>
      <c r="P45" s="144">
        <f t="shared" si="2"/>
        <v>0</v>
      </c>
      <c r="Q45" s="144">
        <f t="shared" ca="1" si="3"/>
        <v>0</v>
      </c>
      <c r="R45" s="145">
        <f t="shared" ca="1" si="19"/>
        <v>0</v>
      </c>
      <c r="S45" s="145">
        <f t="shared" ca="1" si="19"/>
        <v>0</v>
      </c>
      <c r="T45" s="123" t="str">
        <f t="shared" ca="1" si="5"/>
        <v/>
      </c>
      <c r="U45" s="124" t="str">
        <f t="shared" ca="1" si="6"/>
        <v>🔴판매없음</v>
      </c>
      <c r="V45" s="125">
        <f>IFERROR(SUMIF('[1](전체)FCST'!$D:$D,$D45,'[1](전체)FCST'!$H:$H),0)</f>
        <v>0</v>
      </c>
      <c r="W45" s="126">
        <f>IFERROR(VLOOKUP($D45,'[1]판매량,재고(피벗)'!$B:$C,2,0),0)</f>
        <v>0</v>
      </c>
      <c r="X45" s="127">
        <f t="shared" ca="1" si="16"/>
        <v>0</v>
      </c>
      <c r="Y45" s="128"/>
      <c r="Z45" s="129"/>
      <c r="AA45" s="130">
        <f t="shared" ca="1" si="18"/>
        <v>2103</v>
      </c>
      <c r="AB45" s="131">
        <f t="shared" ca="1" si="8"/>
        <v>45.868735103556155</v>
      </c>
      <c r="AC45" s="132">
        <f>IFERROR(VLOOKUP($D45,'[1]DNC 재고 현황'!$F:$V,14,0),0)</f>
        <v>45.848223092529899</v>
      </c>
      <c r="AD45" s="128">
        <f>SUMIFS('[1]입고 예정'!$C:$C,'[1]입고 예정'!$A:$A,모니터링!D72,'[1]입고 예정'!$F:$F,모니터링!AD$6)</f>
        <v>0</v>
      </c>
      <c r="AE45" s="129"/>
      <c r="AF45" s="130">
        <f t="shared" ca="1" si="9"/>
        <v>2057.1517769074703</v>
      </c>
      <c r="AG45" s="131">
        <f t="shared" ca="1" si="10"/>
        <v>0</v>
      </c>
      <c r="AH45" s="132">
        <f>IFERROR(VLOOKUP($D45,'[1]DNC 재고 현황'!$F:$V,15,0),0)</f>
        <v>0</v>
      </c>
      <c r="AI45" s="128">
        <f>SUMIFS('[1]입고 예정'!$C:$C,'[1]입고 예정'!$A:$A,모니터링!D72,'[1]입고 예정'!$F:$F,모니터링!AI$6)</f>
        <v>0</v>
      </c>
      <c r="AJ45" s="129"/>
      <c r="AK45" s="130">
        <f t="shared" ca="1" si="11"/>
        <v>2057.1517769074703</v>
      </c>
      <c r="AL45" s="131">
        <f t="shared" ca="1" si="12"/>
        <v>0</v>
      </c>
      <c r="AM45" s="132">
        <f>IFERROR(VLOOKUP($D45,'[1]DNC 재고 현황'!$F:$V,16,0),0)</f>
        <v>0</v>
      </c>
      <c r="AN45" s="128">
        <f>SUMIFS('[1]입고 예정'!$C:$C,'[1]입고 예정'!$A:$A,모니터링!D72,'[1]입고 예정'!$F:$F,모니터링!AN$6)</f>
        <v>0</v>
      </c>
      <c r="AO45" s="129"/>
      <c r="AP45" s="130">
        <f t="shared" ca="1" si="13"/>
        <v>2057.1517769074703</v>
      </c>
      <c r="AQ45" s="131">
        <f t="shared" ca="1" si="14"/>
        <v>0</v>
      </c>
      <c r="AR45" s="132">
        <f>IFERROR(VLOOKUP($D45,'[1]DNC 재고 현황'!$F:$V,17,0),0)</f>
        <v>0</v>
      </c>
      <c r="AS45" s="128">
        <f>SUMIFS('[1]입고 예정'!$C:$C,'[1]입고 예정'!$A:$A,모니터링!D72,'[1]입고 예정'!$F:$F,모니터링!AS$6)</f>
        <v>0</v>
      </c>
      <c r="AT45" s="129"/>
      <c r="AU45" s="133">
        <f t="shared" ca="1" si="15"/>
        <v>2057.1517769074703</v>
      </c>
      <c r="AV45" s="134">
        <f ca="1">IFERROR(AU45/#REF!,0)</f>
        <v>0</v>
      </c>
    </row>
    <row r="46" spans="1:168" s="52" customFormat="1" ht="18" hidden="1" customHeight="1" x14ac:dyDescent="0.4">
      <c r="A46" s="110" t="s">
        <v>2687</v>
      </c>
      <c r="B46" s="135" t="s">
        <v>2662</v>
      </c>
      <c r="C46" s="110" t="s">
        <v>2677</v>
      </c>
      <c r="D46" s="110">
        <v>9313117</v>
      </c>
      <c r="E46" s="136" t="str">
        <f>VLOOKUP($D46,'[1]SAP 코드내역'!$A:$D,4,0)</f>
        <v>RX_포스트레이저_EGF크림_75ml</v>
      </c>
      <c r="F46" s="137"/>
      <c r="G46" s="9"/>
      <c r="H46" s="138" t="s">
        <v>2676</v>
      </c>
      <c r="I46" s="139">
        <v>2390.1139538617995</v>
      </c>
      <c r="J46" s="139">
        <v>23537.73748308525</v>
      </c>
      <c r="K46" s="140">
        <f>IFERROR(VLOOKUP($D46,'[1]DNC 재고 현황'!$F:$AI,29,0),0)</f>
        <v>15532</v>
      </c>
      <c r="L46" s="140">
        <f>IFERROR(VLOOKUP($D46,'[1]DNC 재고 현황'!$F:$AI,30,),0)</f>
        <v>0</v>
      </c>
      <c r="M46" s="141">
        <f t="shared" si="0"/>
        <v>15532</v>
      </c>
      <c r="N46" s="142">
        <f>VLOOKUP($D46,'[1]DNC 재고 현황'!$F:$X,19,0)</f>
        <v>16506</v>
      </c>
      <c r="O46" s="143">
        <f t="shared" si="1"/>
        <v>1</v>
      </c>
      <c r="P46" s="144">
        <f t="shared" si="2"/>
        <v>0</v>
      </c>
      <c r="Q46" s="144">
        <f t="shared" ca="1" si="3"/>
        <v>92</v>
      </c>
      <c r="R46" s="145">
        <f t="shared" ca="1" si="19"/>
        <v>168.82608695652175</v>
      </c>
      <c r="S46" s="145">
        <f t="shared" ca="1" si="19"/>
        <v>179.41304347826087</v>
      </c>
      <c r="T46" s="123">
        <f t="shared" ca="1" si="5"/>
        <v>46288.82608695652</v>
      </c>
      <c r="U46" s="124" t="str">
        <f t="shared" ca="1" si="6"/>
        <v>✅충분</v>
      </c>
      <c r="V46" s="125">
        <f>IFERROR(SUMIF('[1](전체)FCST'!$D:$D,$D46,'[1](전체)FCST'!$H:$H),0)</f>
        <v>4157.7609880033497</v>
      </c>
      <c r="W46" s="126">
        <f>IFERROR(VLOOKUP($D46,'[1]판매량,재고(피벗)'!$B:$C,2,0),0)</f>
        <v>644</v>
      </c>
      <c r="X46" s="127">
        <f t="shared" ca="1" si="16"/>
        <v>2024</v>
      </c>
      <c r="Y46" s="128"/>
      <c r="Z46" s="21"/>
      <c r="AA46" s="130">
        <f t="shared" ca="1" si="18"/>
        <v>14482</v>
      </c>
      <c r="AB46" s="134">
        <f t="shared" ca="1" si="8"/>
        <v>2.302931376101828</v>
      </c>
      <c r="AC46" s="132">
        <f>IFERROR(VLOOKUP($D46,'[1]DNC 재고 현황'!$F:$V,14,0),0)</f>
        <v>6288.5069656368496</v>
      </c>
      <c r="AD46" s="128">
        <f>SUMIFS('[1]입고 예정'!$C:$C,'[1]입고 예정'!$A:$A,모니터링!D654,'[1]입고 예정'!$F:$F,모니터링!AD$6)</f>
        <v>0</v>
      </c>
      <c r="AE46" s="21"/>
      <c r="AF46" s="130">
        <f t="shared" ca="1" si="9"/>
        <v>8193.4930343631495</v>
      </c>
      <c r="AG46" s="134">
        <f t="shared" ca="1" si="10"/>
        <v>1.9706503230956163</v>
      </c>
      <c r="AH46" s="132">
        <f>IFERROR(VLOOKUP($D46,'[1]DNC 재고 현황'!$F:$V,15,0),0)</f>
        <v>4157.7609880033497</v>
      </c>
      <c r="AI46" s="128">
        <f>SUMIFS('[1]입고 예정'!$C:$C,'[1]입고 예정'!$A:$A,모니터링!D654,'[1]입고 예정'!$F:$F,모니터링!AI$6)</f>
        <v>0</v>
      </c>
      <c r="AJ46" s="21"/>
      <c r="AK46" s="130">
        <f t="shared" ca="1" si="11"/>
        <v>4035.7320463597998</v>
      </c>
      <c r="AL46" s="134">
        <f t="shared" ca="1" si="12"/>
        <v>0.94390417249444858</v>
      </c>
      <c r="AM46" s="132">
        <f>IFERROR(VLOOKUP($D46,'[1]DNC 재고 현황'!$F:$V,16,0),0)</f>
        <v>4275.573902480588</v>
      </c>
      <c r="AN46" s="128">
        <f>SUMIFS('[1]입고 예정'!$C:$C,'[1]입고 예정'!$A:$A,모니터링!D654,'[1]입고 예정'!$F:$F,모니터링!AN$6)</f>
        <v>0</v>
      </c>
      <c r="AO46" s="21"/>
      <c r="AP46" s="130">
        <f t="shared" ca="1" si="13"/>
        <v>0</v>
      </c>
      <c r="AQ46" s="134">
        <f t="shared" ca="1" si="14"/>
        <v>0</v>
      </c>
      <c r="AR46" s="132">
        <f>IFERROR(VLOOKUP($D46,'[1]DNC 재고 현황'!$F:$V,17,0),0)</f>
        <v>4875.4957163810413</v>
      </c>
      <c r="AS46" s="128">
        <f>SUMIFS('[1]입고 예정'!$C:$C,'[1]입고 예정'!$A:$A,모니터링!D654,'[1]입고 예정'!$F:$F,모니터링!AS$6)</f>
        <v>0</v>
      </c>
      <c r="AT46" s="21"/>
      <c r="AU46" s="133">
        <f t="shared" ca="1" si="15"/>
        <v>0</v>
      </c>
      <c r="AV46" s="134">
        <f ca="1">IFERROR(AU46/#REF!,0)</f>
        <v>0</v>
      </c>
    </row>
    <row r="47" spans="1:168" s="52" customFormat="1" ht="18" hidden="1" customHeight="1" x14ac:dyDescent="0.4">
      <c r="A47" s="110"/>
      <c r="B47" s="135"/>
      <c r="C47" s="110" t="s">
        <v>2663</v>
      </c>
      <c r="D47" s="110">
        <v>2400093</v>
      </c>
      <c r="E47" s="136" t="str">
        <f>VLOOKUP($D47,'[1]SAP 코드내역'!$A:$D,4,0)</f>
        <v>이지듀멜라비토닝앰플쿠션케이스(봄에디션)_단상자</v>
      </c>
      <c r="F47" s="137"/>
      <c r="G47" s="9"/>
      <c r="H47" s="138"/>
      <c r="I47" s="139"/>
      <c r="J47" s="139"/>
      <c r="K47" s="140">
        <f>IFERROR(VLOOKUP($D47,'[1]DNC 재고 현황'!$F:$AI,29,0),0)</f>
        <v>1335</v>
      </c>
      <c r="L47" s="140">
        <f>IFERROR(VLOOKUP($D47,'[1]DNC 재고 현황'!$F:$AI,30,),0)</f>
        <v>0</v>
      </c>
      <c r="M47" s="141">
        <f t="shared" si="0"/>
        <v>1335</v>
      </c>
      <c r="N47" s="142">
        <f>VLOOKUP($D47,'[1]DNC 재고 현황'!$F:$X,19,0)</f>
        <v>1335</v>
      </c>
      <c r="O47" s="143" t="str">
        <f t="shared" si="1"/>
        <v>계획없음</v>
      </c>
      <c r="P47" s="144">
        <f t="shared" si="2"/>
        <v>20000</v>
      </c>
      <c r="Q47" s="144">
        <f t="shared" ca="1" si="3"/>
        <v>0</v>
      </c>
      <c r="R47" s="145">
        <f t="shared" ca="1" si="19"/>
        <v>0</v>
      </c>
      <c r="S47" s="145">
        <f t="shared" ca="1" si="19"/>
        <v>0</v>
      </c>
      <c r="T47" s="123" t="str">
        <f t="shared" ca="1" si="5"/>
        <v/>
      </c>
      <c r="U47" s="124" t="str">
        <f t="shared" ca="1" si="6"/>
        <v>🔴판매없음</v>
      </c>
      <c r="V47" s="125">
        <f>IFERROR(SUMIF('[1](전체)FCST'!$D:$D,$D47,'[1](전체)FCST'!$H:$H),0)</f>
        <v>0</v>
      </c>
      <c r="W47" s="126">
        <f>IFERROR(VLOOKUP($D47,'[1]판매량,재고(피벗)'!$B:$C,2,0),0)</f>
        <v>0</v>
      </c>
      <c r="X47" s="127">
        <f t="shared" ca="1" si="16"/>
        <v>0</v>
      </c>
      <c r="Y47" s="128"/>
      <c r="Z47" s="21"/>
      <c r="AA47" s="130">
        <f t="shared" ca="1" si="18"/>
        <v>1335</v>
      </c>
      <c r="AB47" s="134">
        <f t="shared" ca="1" si="8"/>
        <v>0</v>
      </c>
      <c r="AC47" s="132">
        <f>IFERROR(VLOOKUP($D47,'[1]DNC 재고 현황'!$F:$V,14,0),0)</f>
        <v>0</v>
      </c>
      <c r="AD47" s="128">
        <f>SUMIFS('[1]입고 예정'!$C:$C,'[1]입고 예정'!$A:$A,모니터링!D760,'[1]입고 예정'!$F:$F,모니터링!AD$6)</f>
        <v>20000</v>
      </c>
      <c r="AE47" s="21"/>
      <c r="AF47" s="130">
        <f t="shared" ca="1" si="9"/>
        <v>21335</v>
      </c>
      <c r="AG47" s="134">
        <f t="shared" ca="1" si="10"/>
        <v>0</v>
      </c>
      <c r="AH47" s="132">
        <f>IFERROR(VLOOKUP($D47,'[1]DNC 재고 현황'!$F:$V,15,0),0)</f>
        <v>0</v>
      </c>
      <c r="AI47" s="128">
        <f>SUMIFS('[1]입고 예정'!$C:$C,'[1]입고 예정'!$A:$A,모니터링!D760,'[1]입고 예정'!$F:$F,모니터링!AI$6)</f>
        <v>0</v>
      </c>
      <c r="AJ47" s="21"/>
      <c r="AK47" s="130">
        <f t="shared" ca="1" si="11"/>
        <v>21335</v>
      </c>
      <c r="AL47" s="134">
        <f t="shared" ca="1" si="12"/>
        <v>0</v>
      </c>
      <c r="AM47" s="132">
        <f>IFERROR(VLOOKUP($D47,'[1]DNC 재고 현황'!$F:$V,16,0),0)</f>
        <v>0</v>
      </c>
      <c r="AN47" s="128">
        <f>SUMIFS('[1]입고 예정'!$C:$C,'[1]입고 예정'!$A:$A,모니터링!D760,'[1]입고 예정'!$F:$F,모니터링!AN$6)</f>
        <v>0</v>
      </c>
      <c r="AO47" s="21"/>
      <c r="AP47" s="130">
        <f t="shared" ca="1" si="13"/>
        <v>21335</v>
      </c>
      <c r="AQ47" s="134">
        <f t="shared" ca="1" si="14"/>
        <v>0</v>
      </c>
      <c r="AR47" s="132">
        <f>IFERROR(VLOOKUP($D47,'[1]DNC 재고 현황'!$F:$V,17,0),0)</f>
        <v>0</v>
      </c>
      <c r="AS47" s="128">
        <f>SUMIFS('[1]입고 예정'!$C:$C,'[1]입고 예정'!$A:$A,모니터링!D760,'[1]입고 예정'!$F:$F,모니터링!AS$6)</f>
        <v>0</v>
      </c>
      <c r="AT47" s="21"/>
      <c r="AU47" s="133">
        <f t="shared" ca="1" si="15"/>
        <v>21335</v>
      </c>
      <c r="AV47" s="134">
        <f ca="1">IFERROR(AU47/#REF!,0)</f>
        <v>0</v>
      </c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</row>
    <row r="48" spans="1:168" s="52" customFormat="1" ht="18" hidden="1" customHeight="1" x14ac:dyDescent="0.4">
      <c r="A48" s="110" t="s">
        <v>2661</v>
      </c>
      <c r="B48" s="146" t="s">
        <v>2688</v>
      </c>
      <c r="C48" s="110" t="s">
        <v>2663</v>
      </c>
      <c r="D48" s="110">
        <v>9312146</v>
      </c>
      <c r="E48" s="136" t="str">
        <f>VLOOKUP($D48,'[1]SAP 코드내역'!$A:$D,4,0)</f>
        <v>멜라_토닝원데이앰플_파이브엑스8ml(미국)</v>
      </c>
      <c r="F48" s="137"/>
      <c r="G48" s="137"/>
      <c r="H48" s="138" t="s">
        <v>2671</v>
      </c>
      <c r="I48" s="139">
        <v>1982.4396197327851</v>
      </c>
      <c r="J48" s="139">
        <v>14171.223559962229</v>
      </c>
      <c r="K48" s="140">
        <f>IFERROR(VLOOKUP($D48,'[1]DNC 재고 현황'!$F:$AI,29,0),0)</f>
        <v>124</v>
      </c>
      <c r="L48" s="140">
        <f>IFERROR(VLOOKUP($D48,'[1]DNC 재고 현황'!$F:$AI,30,),0)</f>
        <v>0</v>
      </c>
      <c r="M48" s="141">
        <f t="shared" si="0"/>
        <v>124</v>
      </c>
      <c r="N48" s="142">
        <f>VLOOKUP($D48,'[1]DNC 재고 현황'!$F:$X,19,0)</f>
        <v>3083</v>
      </c>
      <c r="O48" s="143">
        <f t="shared" si="1"/>
        <v>3.9704152338280695E-3</v>
      </c>
      <c r="P48" s="144">
        <f t="shared" si="2"/>
        <v>85000</v>
      </c>
      <c r="Q48" s="144">
        <f t="shared" ca="1" si="3"/>
        <v>0.7142857142857143</v>
      </c>
      <c r="R48" s="145">
        <f t="shared" ca="1" si="19"/>
        <v>173.6</v>
      </c>
      <c r="S48" s="145">
        <f t="shared" ca="1" si="19"/>
        <v>4316.2</v>
      </c>
      <c r="T48" s="123">
        <f t="shared" ca="1" si="5"/>
        <v>46293.599999999999</v>
      </c>
      <c r="U48" s="124" t="str">
        <f t="shared" ca="1" si="6"/>
        <v>✅충분</v>
      </c>
      <c r="V48" s="125">
        <f>IFERROR(SUMIF('[1](전체)FCST'!$D:$D,$D48,'[1](전체)FCST'!$H:$H),0)</f>
        <v>31230.990386979145</v>
      </c>
      <c r="W48" s="126">
        <f>IFERROR(VLOOKUP($D48,'[1]판매량,재고(피벗)'!$B:$C,2,0),0)</f>
        <v>5</v>
      </c>
      <c r="X48" s="127">
        <f t="shared" ca="1" si="16"/>
        <v>15.714285714285715</v>
      </c>
      <c r="Y48" s="128"/>
      <c r="Z48" s="21"/>
      <c r="AA48" s="130">
        <f t="shared" ca="1" si="18"/>
        <v>3067.2857142857142</v>
      </c>
      <c r="AB48" s="134">
        <f t="shared" ca="1" si="8"/>
        <v>0.18209630843671418</v>
      </c>
      <c r="AC48" s="132">
        <f>IFERROR(VLOOKUP($D48,'[1]DNC 재고 현황'!$F:$V,14,0),0)</f>
        <v>16844.304756192902</v>
      </c>
      <c r="AD48" s="128">
        <f>SUMIFS('[1]입고 예정'!$C:$C,'[1]입고 예정'!$A:$A,모니터링!D48,'[1]입고 예정'!$F:$F,모니터링!AD$6)</f>
        <v>5000</v>
      </c>
      <c r="AE48" s="129"/>
      <c r="AF48" s="130">
        <f t="shared" ca="1" si="9"/>
        <v>0</v>
      </c>
      <c r="AG48" s="131">
        <f t="shared" ca="1" si="10"/>
        <v>0</v>
      </c>
      <c r="AH48" s="132">
        <f>IFERROR(VLOOKUP($D48,'[1]DNC 재고 현황'!$F:$V,15,0),0)</f>
        <v>31230.990386979145</v>
      </c>
      <c r="AI48" s="128">
        <f>SUMIFS('[1]입고 예정'!$C:$C,'[1]입고 예정'!$A:$A,모니터링!D48,'[1]입고 예정'!$F:$F,모니터링!AI$6)</f>
        <v>40000</v>
      </c>
      <c r="AJ48" s="129"/>
      <c r="AK48" s="130">
        <f t="shared" ca="1" si="11"/>
        <v>8769.0096130208549</v>
      </c>
      <c r="AL48" s="131">
        <f t="shared" ca="1" si="12"/>
        <v>0.38683256851435732</v>
      </c>
      <c r="AM48" s="132">
        <f>IFERROR(VLOOKUP($D48,'[1]DNC 재고 현황'!$F:$V,16,0),0)</f>
        <v>22668.746963831181</v>
      </c>
      <c r="AN48" s="128">
        <f>SUMIFS('[1]입고 예정'!$C:$C,'[1]입고 예정'!$A:$A,모니터링!D48,'[1]입고 예정'!$F:$F,모니터링!AN$6)</f>
        <v>0</v>
      </c>
      <c r="AO48" s="129"/>
      <c r="AP48" s="130">
        <f t="shared" ca="1" si="13"/>
        <v>0</v>
      </c>
      <c r="AQ48" s="131">
        <f t="shared" ca="1" si="14"/>
        <v>0</v>
      </c>
      <c r="AR48" s="132">
        <f>IFERROR(VLOOKUP($D48,'[1]DNC 재고 현황'!$F:$V,17,0),0)</f>
        <v>27668.746963831181</v>
      </c>
      <c r="AS48" s="128">
        <f>SUMIFS('[1]입고 예정'!$C:$C,'[1]입고 예정'!$A:$A,모니터링!D48,'[1]입고 예정'!$F:$F,모니터링!AS$6)</f>
        <v>0</v>
      </c>
      <c r="AT48" s="129"/>
      <c r="AU48" s="133">
        <f t="shared" ca="1" si="15"/>
        <v>0</v>
      </c>
      <c r="AV48" s="134">
        <f ca="1">IFERROR(AU48/#REF!,0)</f>
        <v>0</v>
      </c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</row>
    <row r="49" spans="1:168" s="52" customFormat="1" ht="18" hidden="1" customHeight="1" x14ac:dyDescent="0.4">
      <c r="A49" s="110"/>
      <c r="B49" s="135"/>
      <c r="C49" s="110" t="s">
        <v>2663</v>
      </c>
      <c r="D49" s="110">
        <v>9400301</v>
      </c>
      <c r="E49" s="136" t="str">
        <f>VLOOKUP($D49,'[1]SAP 코드내역'!$A:$D,4,0)</f>
        <v>EGFx_다운타임_오인트크림기획세트_60ml(+오인트겔5ml)_올리브영</v>
      </c>
      <c r="F49" s="137"/>
      <c r="G49" s="9"/>
      <c r="H49" s="138"/>
      <c r="I49" s="139"/>
      <c r="J49" s="139"/>
      <c r="K49" s="140">
        <f>IFERROR(VLOOKUP($D49,'[1]DNC 재고 현황'!$F:$AI,29,0),0)</f>
        <v>11485</v>
      </c>
      <c r="L49" s="140">
        <f>IFERROR(VLOOKUP($D49,'[1]DNC 재고 현황'!$F:$AI,30,),0)</f>
        <v>0</v>
      </c>
      <c r="M49" s="141">
        <f t="shared" si="0"/>
        <v>11485</v>
      </c>
      <c r="N49" s="142">
        <f>VLOOKUP($D49,'[1]DNC 재고 현황'!$F:$X,19,0)</f>
        <v>13085</v>
      </c>
      <c r="O49" s="143">
        <f t="shared" si="1"/>
        <v>0.85074074074074069</v>
      </c>
      <c r="P49" s="144">
        <f t="shared" si="2"/>
        <v>100000</v>
      </c>
      <c r="Q49" s="144">
        <f t="shared" ca="1" si="3"/>
        <v>200.14285714285714</v>
      </c>
      <c r="R49" s="145">
        <f t="shared" ca="1" si="19"/>
        <v>57.384011420413991</v>
      </c>
      <c r="S49" s="145">
        <f t="shared" ca="1" si="19"/>
        <v>65.378301213418993</v>
      </c>
      <c r="T49" s="123">
        <f t="shared" ca="1" si="5"/>
        <v>46177.384011420414</v>
      </c>
      <c r="U49" s="124" t="str">
        <f t="shared" ca="1" si="6"/>
        <v>✅충분</v>
      </c>
      <c r="V49" s="125">
        <f>IFERROR(SUMIF('[1](전체)FCST'!$D:$D,$D49,'[1](전체)FCST'!$H:$H),0)</f>
        <v>13500</v>
      </c>
      <c r="W49" s="126">
        <f>IFERROR(VLOOKUP($D49,'[1]판매량,재고(피벗)'!$B:$C,2,0),0)</f>
        <v>1401</v>
      </c>
      <c r="X49" s="127">
        <f t="shared" ca="1" si="16"/>
        <v>4403.1428571428569</v>
      </c>
      <c r="Y49" s="128"/>
      <c r="Z49" s="21"/>
      <c r="AA49" s="130">
        <f t="shared" ca="1" si="18"/>
        <v>8681.8571428571431</v>
      </c>
      <c r="AB49" s="134">
        <f t="shared" ca="1" si="8"/>
        <v>0.51448042328042332</v>
      </c>
      <c r="AC49" s="132">
        <f>IFERROR(VLOOKUP($D49,'[1]DNC 재고 현황'!$F:$V,14,0),0)</f>
        <v>16875</v>
      </c>
      <c r="AD49" s="128">
        <f>SUMIFS('[1]입고 예정'!$C:$C,'[1]입고 예정'!$A:$A,모니터링!D725,'[1]입고 예정'!$F:$F,모니터링!AD$6)</f>
        <v>100000</v>
      </c>
      <c r="AE49" s="21"/>
      <c r="AF49" s="130">
        <f t="shared" ca="1" si="9"/>
        <v>91806.857142857145</v>
      </c>
      <c r="AG49" s="134">
        <f t="shared" ca="1" si="10"/>
        <v>6.8005079365079366</v>
      </c>
      <c r="AH49" s="132">
        <f>IFERROR(VLOOKUP($D49,'[1]DNC 재고 현황'!$F:$V,15,0),0)</f>
        <v>13500</v>
      </c>
      <c r="AI49" s="128">
        <f>SUMIFS('[1]입고 예정'!$C:$C,'[1]입고 예정'!$A:$A,모니터링!D725,'[1]입고 예정'!$F:$F,모니터링!D49)</f>
        <v>0</v>
      </c>
      <c r="AJ49" s="21"/>
      <c r="AK49" s="130">
        <f t="shared" ca="1" si="11"/>
        <v>78306.857142857145</v>
      </c>
      <c r="AL49" s="134">
        <f t="shared" ca="1" si="12"/>
        <v>7.8306857142857149</v>
      </c>
      <c r="AM49" s="132">
        <f>IFERROR(VLOOKUP($D49,'[1]DNC 재고 현황'!$F:$V,16,0),0)</f>
        <v>10000</v>
      </c>
      <c r="AN49" s="128">
        <f>SUMIFS('[1]입고 예정'!$C:$C,'[1]입고 예정'!$A:$A,모니터링!D725,'[1]입고 예정'!$F:$F,모니터링!D49)</f>
        <v>0</v>
      </c>
      <c r="AO49" s="21"/>
      <c r="AP49" s="130">
        <f t="shared" ca="1" si="13"/>
        <v>68306.857142857145</v>
      </c>
      <c r="AQ49" s="134">
        <f t="shared" ca="1" si="14"/>
        <v>11.384476190476191</v>
      </c>
      <c r="AR49" s="132">
        <f>IFERROR(VLOOKUP($D49,'[1]DNC 재고 현황'!$F:$V,17,0),0)</f>
        <v>6000</v>
      </c>
      <c r="AS49" s="128">
        <f>SUMIFS('[1]입고 예정'!$C:$C,'[1]입고 예정'!$A:$A,모니터링!D725,'[1]입고 예정'!$F:$F,모니터링!D49)</f>
        <v>0</v>
      </c>
      <c r="AT49" s="21"/>
      <c r="AU49" s="133">
        <f t="shared" ca="1" si="15"/>
        <v>62306.857142857145</v>
      </c>
      <c r="AV49" s="134">
        <f ca="1">IFERROR(AU49/#REF!,0)</f>
        <v>0</v>
      </c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</row>
    <row r="50" spans="1:168" s="52" customFormat="1" ht="18" hidden="1" customHeight="1" x14ac:dyDescent="0.4">
      <c r="A50" s="110" t="s">
        <v>2661</v>
      </c>
      <c r="B50" s="146" t="s">
        <v>2662</v>
      </c>
      <c r="C50" s="110" t="s">
        <v>2663</v>
      </c>
      <c r="D50" s="110">
        <v>9310451</v>
      </c>
      <c r="E50" s="136" t="str">
        <f>VLOOKUP($D50,'[1]SAP 코드내역'!$A:$D,4,0)</f>
        <v>멜라_Uv틴티드글로우립_코랄_3.6g</v>
      </c>
      <c r="F50" s="137" t="s">
        <v>2664</v>
      </c>
      <c r="G50" s="137"/>
      <c r="H50" s="138"/>
      <c r="I50" s="139">
        <v>2676.1939651817452</v>
      </c>
      <c r="J50" s="139">
        <v>15688.152985074626</v>
      </c>
      <c r="K50" s="140">
        <f>IFERROR(VLOOKUP($D50,'[1]DNC 재고 현황'!$F:$AI,29,0),0)</f>
        <v>22339</v>
      </c>
      <c r="L50" s="140">
        <f>IFERROR(VLOOKUP($D50,'[1]DNC 재고 현황'!$F:$AI,30,),0)</f>
        <v>9749</v>
      </c>
      <c r="M50" s="141">
        <f t="shared" si="0"/>
        <v>32088</v>
      </c>
      <c r="N50" s="142">
        <f>VLOOKUP($D50,'[1]DNC 재고 현황'!$F:$X,19,0)</f>
        <v>32864</v>
      </c>
      <c r="O50" s="143">
        <f t="shared" si="1"/>
        <v>1</v>
      </c>
      <c r="P50" s="144">
        <f t="shared" si="2"/>
        <v>0</v>
      </c>
      <c r="Q50" s="144">
        <f t="shared" ca="1" si="3"/>
        <v>7.5714285714285712</v>
      </c>
      <c r="R50" s="145">
        <f t="shared" ca="1" si="19"/>
        <v>4238.0377358490568</v>
      </c>
      <c r="S50" s="145">
        <f t="shared" ca="1" si="19"/>
        <v>4340.5283018867922</v>
      </c>
      <c r="T50" s="123">
        <f t="shared" ca="1" si="5"/>
        <v>50358.037735849059</v>
      </c>
      <c r="U50" s="124" t="str">
        <f t="shared" ca="1" si="6"/>
        <v>✅충분</v>
      </c>
      <c r="V50" s="125">
        <f>IFERROR(SUMIF('[1](전체)FCST'!$D:$D,$D50,'[1](전체)FCST'!$H:$H),0)</f>
        <v>5000.5468955322895</v>
      </c>
      <c r="W50" s="126">
        <f>IFERROR(VLOOKUP($D50,'[1]판매량,재고(피벗)'!$B:$C,2,0),0)</f>
        <v>53</v>
      </c>
      <c r="X50" s="127">
        <f t="shared" ca="1" si="16"/>
        <v>166.57142857142856</v>
      </c>
      <c r="Y50" s="128"/>
      <c r="Z50" s="129"/>
      <c r="AA50" s="130">
        <f t="shared" ca="1" si="18"/>
        <v>32697.428571428572</v>
      </c>
      <c r="AB50" s="131">
        <f t="shared" ca="1" si="8"/>
        <v>0</v>
      </c>
      <c r="AC50" s="132">
        <f>IFERROR(VLOOKUP($D50,'[1]DNC 재고 현황'!$F:$V,14,0),0)</f>
        <v>0</v>
      </c>
      <c r="AD50" s="128">
        <f>SUMIFS('[1]입고 예정'!$C:$C,'[1]입고 예정'!$A:$A,모니터링!D50,'[1]입고 예정'!$F:$F,모니터링!AD$6)</f>
        <v>0</v>
      </c>
      <c r="AE50" s="129"/>
      <c r="AF50" s="130">
        <f t="shared" ca="1" si="9"/>
        <v>32697.428571428572</v>
      </c>
      <c r="AG50" s="131">
        <f t="shared" ca="1" si="10"/>
        <v>6.5387705094100621</v>
      </c>
      <c r="AH50" s="132">
        <f>IFERROR(VLOOKUP($D50,'[1]DNC 재고 현황'!$F:$V,15,0),0)</f>
        <v>5000.5468955322895</v>
      </c>
      <c r="AI50" s="128">
        <f>SUMIFS('[1]입고 예정'!$C:$C,'[1]입고 예정'!$A:$A,모니터링!D50,'[1]입고 예정'!$F:$F,모니터링!AI$6)</f>
        <v>0</v>
      </c>
      <c r="AJ50" s="129"/>
      <c r="AK50" s="130">
        <f t="shared" ca="1" si="11"/>
        <v>27696.881675896282</v>
      </c>
      <c r="AL50" s="131">
        <f t="shared" ca="1" si="12"/>
        <v>3.3369736958911185</v>
      </c>
      <c r="AM50" s="132">
        <f>IFERROR(VLOOKUP($D50,'[1]DNC 재고 현황'!$F:$V,16,0),0)</f>
        <v>8300</v>
      </c>
      <c r="AN50" s="128">
        <f>SUMIFS('[1]입고 예정'!$C:$C,'[1]입고 예정'!$A:$A,모니터링!D50,'[1]입고 예정'!$F:$F,모니터링!AN$6)</f>
        <v>0</v>
      </c>
      <c r="AO50" s="129"/>
      <c r="AP50" s="130">
        <f t="shared" ca="1" si="13"/>
        <v>19396.881675896282</v>
      </c>
      <c r="AQ50" s="131">
        <f t="shared" ca="1" si="14"/>
        <v>2.3369736958911185</v>
      </c>
      <c r="AR50" s="132">
        <f>IFERROR(VLOOKUP($D50,'[1]DNC 재고 현황'!$F:$V,17,0),0)</f>
        <v>8300</v>
      </c>
      <c r="AS50" s="128">
        <f>SUMIFS('[1]입고 예정'!$C:$C,'[1]입고 예정'!$A:$A,모니터링!D50,'[1]입고 예정'!$F:$F,모니터링!AS$6)</f>
        <v>0</v>
      </c>
      <c r="AT50" s="129"/>
      <c r="AU50" s="130">
        <f t="shared" ca="1" si="15"/>
        <v>11096.881675896282</v>
      </c>
      <c r="AV50" s="131">
        <f ca="1">IFERROR(AU50/#REF!,0)</f>
        <v>0</v>
      </c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</row>
    <row r="51" spans="1:168" s="52" customFormat="1" ht="18" customHeight="1" x14ac:dyDescent="0.4">
      <c r="A51" s="110" t="s">
        <v>2661</v>
      </c>
      <c r="B51" s="135" t="s">
        <v>2662</v>
      </c>
      <c r="C51" s="110" t="s">
        <v>2663</v>
      </c>
      <c r="D51" s="110">
        <v>9305530</v>
      </c>
      <c r="E51" s="136" t="str">
        <f>VLOOKUP($D51,'[1]SAP 코드내역'!$A:$D,4,0)</f>
        <v>(단종)멜라_토닝원데이앰플_1ml*7_v2</v>
      </c>
      <c r="F51" s="137" t="s">
        <v>2664</v>
      </c>
      <c r="G51" s="9"/>
      <c r="H51" s="138"/>
      <c r="I51" s="139">
        <v>5531.6775547120578</v>
      </c>
      <c r="J51" s="139">
        <v>18621.574312955694</v>
      </c>
      <c r="K51" s="140">
        <f>IFERROR(VLOOKUP($D51,'[1]DNC 재고 현황'!$F:$AI,29,0),0)</f>
        <v>0</v>
      </c>
      <c r="L51" s="140">
        <f>IFERROR(VLOOKUP($D51,'[1]DNC 재고 현황'!$F:$AI,30,),0)</f>
        <v>142</v>
      </c>
      <c r="M51" s="141">
        <f t="shared" si="0"/>
        <v>142</v>
      </c>
      <c r="N51" s="142">
        <f>VLOOKUP($D51,'[1]DNC 재고 현황'!$F:$X,19,0)</f>
        <v>568</v>
      </c>
      <c r="O51" s="143" t="str">
        <f t="shared" si="1"/>
        <v>계획없음</v>
      </c>
      <c r="P51" s="144">
        <f t="shared" si="2"/>
        <v>10000</v>
      </c>
      <c r="Q51" s="144">
        <f t="shared" ca="1" si="3"/>
        <v>54.285714285714285</v>
      </c>
      <c r="R51" s="145">
        <f t="shared" ca="1" si="19"/>
        <v>2.6157894736842104</v>
      </c>
      <c r="S51" s="145">
        <f t="shared" ca="1" si="19"/>
        <v>10.463157894736842</v>
      </c>
      <c r="T51" s="123">
        <f t="shared" ca="1" si="5"/>
        <v>46122.615789473683</v>
      </c>
      <c r="U51" s="124" t="str">
        <f t="shared" ca="1" si="6"/>
        <v>🟡주의</v>
      </c>
      <c r="V51" s="125">
        <f>IFERROR(SUMIF('[1](전체)FCST'!$D:$D,$D51,'[1](전체)FCST'!$H:$H),0)</f>
        <v>0</v>
      </c>
      <c r="W51" s="126">
        <f>IFERROR(VLOOKUP($D51,'[1]판매량,재고(피벗)'!$B:$C,2,0),0)</f>
        <v>380</v>
      </c>
      <c r="X51" s="127">
        <f t="shared" ca="1" si="16"/>
        <v>1194.2857142857142</v>
      </c>
      <c r="Y51" s="128"/>
      <c r="Z51" s="21"/>
      <c r="AA51" s="130">
        <f t="shared" ref="AA51:AA114" ca="1" si="20">MAX(SUM(N51-X51+Y51),0)</f>
        <v>0</v>
      </c>
      <c r="AB51" s="134">
        <f t="shared" ca="1" si="8"/>
        <v>0</v>
      </c>
      <c r="AC51" s="132">
        <f>IFERROR(VLOOKUP($D51,'[1]DNC 재고 현황'!$F:$V,14,0),0)</f>
        <v>0</v>
      </c>
      <c r="AD51" s="128">
        <f>SUMIFS('[1]입고 예정'!$C:$C,'[1]입고 예정'!$A:$A,모니터링!D365,'[1]입고 예정'!$F:$F,모니터링!AD$6)</f>
        <v>0</v>
      </c>
      <c r="AE51" s="21"/>
      <c r="AF51" s="130">
        <f t="shared" ca="1" si="9"/>
        <v>0</v>
      </c>
      <c r="AG51" s="134">
        <f t="shared" ca="1" si="10"/>
        <v>0</v>
      </c>
      <c r="AH51" s="132">
        <f>IFERROR(VLOOKUP($D51,'[1]DNC 재고 현황'!$F:$V,15,0),0)</f>
        <v>0</v>
      </c>
      <c r="AI51" s="128">
        <f>SUMIFS('[1]입고 예정'!$C:$C,'[1]입고 예정'!$A:$A,모니터링!D365,'[1]입고 예정'!$F:$F,모니터링!AI$6)</f>
        <v>5000</v>
      </c>
      <c r="AJ51" s="21"/>
      <c r="AK51" s="130">
        <f t="shared" ca="1" si="11"/>
        <v>5000</v>
      </c>
      <c r="AL51" s="134">
        <f t="shared" ca="1" si="12"/>
        <v>0</v>
      </c>
      <c r="AM51" s="132">
        <f>IFERROR(VLOOKUP($D51,'[1]DNC 재고 현황'!$F:$V,16,0),0)</f>
        <v>0</v>
      </c>
      <c r="AN51" s="128">
        <f>SUMIFS('[1]입고 예정'!$C:$C,'[1]입고 예정'!$A:$A,모니터링!D365,'[1]입고 예정'!$F:$F,모니터링!AN$6)</f>
        <v>0</v>
      </c>
      <c r="AO51" s="21"/>
      <c r="AP51" s="130">
        <f t="shared" ca="1" si="13"/>
        <v>5000</v>
      </c>
      <c r="AQ51" s="134">
        <f t="shared" ca="1" si="14"/>
        <v>0</v>
      </c>
      <c r="AR51" s="132">
        <f>IFERROR(VLOOKUP($D51,'[1]DNC 재고 현황'!$F:$V,17,0),0)</f>
        <v>0</v>
      </c>
      <c r="AS51" s="128">
        <f>SUMIFS('[1]입고 예정'!$C:$C,'[1]입고 예정'!$A:$A,모니터링!D365,'[1]입고 예정'!$F:$F,모니터링!AS$6)</f>
        <v>0</v>
      </c>
      <c r="AT51" s="21"/>
      <c r="AU51" s="133">
        <f t="shared" ca="1" si="15"/>
        <v>5000</v>
      </c>
      <c r="AV51" s="134">
        <f ca="1">IFERROR(AU51/#REF!,0)</f>
        <v>0</v>
      </c>
    </row>
    <row r="52" spans="1:168" s="52" customFormat="1" ht="18" hidden="1" customHeight="1" x14ac:dyDescent="0.4">
      <c r="A52" s="110" t="s">
        <v>2681</v>
      </c>
      <c r="B52" s="146" t="s">
        <v>2662</v>
      </c>
      <c r="C52" s="110" t="s">
        <v>2682</v>
      </c>
      <c r="D52" s="110">
        <v>9310805</v>
      </c>
      <c r="E52" s="136" t="str">
        <f>VLOOKUP($D52,'[1]SAP 코드내역'!$A:$D,4,0)</f>
        <v>멜라B_매트커버팩트_19페어_리필_19g</v>
      </c>
      <c r="F52" s="137" t="s">
        <v>2664</v>
      </c>
      <c r="G52" s="137"/>
      <c r="H52" s="138"/>
      <c r="I52" s="139">
        <v>4278.5371848271916</v>
      </c>
      <c r="J52" s="139">
        <v>18866.204656862745</v>
      </c>
      <c r="K52" s="140">
        <f>IFERROR(VLOOKUP($D52,'[1]DNC 재고 현황'!$F:$AI,29,0),0)</f>
        <v>24078</v>
      </c>
      <c r="L52" s="140">
        <f>IFERROR(VLOOKUP($D52,'[1]DNC 재고 현황'!$F:$AI,30,),0)</f>
        <v>2500</v>
      </c>
      <c r="M52" s="141">
        <f t="shared" si="0"/>
        <v>26578</v>
      </c>
      <c r="N52" s="142">
        <f>VLOOKUP($D52,'[1]DNC 재고 현황'!$F:$X,19,0)</f>
        <v>28409</v>
      </c>
      <c r="O52" s="143">
        <f t="shared" si="1"/>
        <v>1</v>
      </c>
      <c r="P52" s="144">
        <f t="shared" si="2"/>
        <v>0</v>
      </c>
      <c r="Q52" s="144">
        <f t="shared" ca="1" si="3"/>
        <v>32</v>
      </c>
      <c r="R52" s="145">
        <f t="shared" ca="1" si="19"/>
        <v>830.5625</v>
      </c>
      <c r="S52" s="145">
        <f t="shared" ca="1" si="19"/>
        <v>887.78125</v>
      </c>
      <c r="T52" s="123">
        <f t="shared" ca="1" si="5"/>
        <v>46950.5625</v>
      </c>
      <c r="U52" s="124" t="str">
        <f t="shared" ca="1" si="6"/>
        <v>✅충분</v>
      </c>
      <c r="V52" s="125">
        <f>IFERROR(SUMIF('[1](전체)FCST'!$D:$D,$D52,'[1](전체)FCST'!$H:$H),0)</f>
        <v>2047.4228366496116</v>
      </c>
      <c r="W52" s="126">
        <f>IFERROR(VLOOKUP($D52,'[1]판매량,재고(피벗)'!$B:$C,2,0),0)</f>
        <v>224</v>
      </c>
      <c r="X52" s="127">
        <f t="shared" ca="1" si="16"/>
        <v>704</v>
      </c>
      <c r="Y52" s="128"/>
      <c r="Z52" s="129"/>
      <c r="AA52" s="130">
        <f t="shared" ca="1" si="20"/>
        <v>27705</v>
      </c>
      <c r="AB52" s="131">
        <f t="shared" ca="1" si="8"/>
        <v>47.212885235672026</v>
      </c>
      <c r="AC52" s="132">
        <f>IFERROR(VLOOKUP($D52,'[1]DNC 재고 현황'!$F:$V,14,0),0)</f>
        <v>586.81014434312294</v>
      </c>
      <c r="AD52" s="128">
        <f>SUMIFS('[1]입고 예정'!$C:$C,'[1]입고 예정'!$A:$A,모니터링!D52,'[1]입고 예정'!$F:$F,모니터링!AD$6)</f>
        <v>0</v>
      </c>
      <c r="AE52" s="129"/>
      <c r="AF52" s="130">
        <f t="shared" ca="1" si="9"/>
        <v>27118.189855656878</v>
      </c>
      <c r="AG52" s="131">
        <f t="shared" ca="1" si="10"/>
        <v>13.245036330664796</v>
      </c>
      <c r="AH52" s="132">
        <f>IFERROR(VLOOKUP($D52,'[1]DNC 재고 현황'!$F:$V,15,0),0)</f>
        <v>2047.4228366496116</v>
      </c>
      <c r="AI52" s="128">
        <f>SUMIFS('[1]입고 예정'!$C:$C,'[1]입고 예정'!$A:$A,모니터링!D52,'[1]입고 예정'!$F:$F,모니터링!AI$6)</f>
        <v>0</v>
      </c>
      <c r="AJ52" s="129"/>
      <c r="AK52" s="130">
        <f t="shared" ca="1" si="11"/>
        <v>25070.767019007268</v>
      </c>
      <c r="AL52" s="131">
        <f t="shared" ca="1" si="12"/>
        <v>8.0208753914289321</v>
      </c>
      <c r="AM52" s="132">
        <f>IFERROR(VLOOKUP($D52,'[1]DNC 재고 현황'!$F:$V,16,0),0)</f>
        <v>3125.6896280670016</v>
      </c>
      <c r="AN52" s="128">
        <f>SUMIFS('[1]입고 예정'!$C:$C,'[1]입고 예정'!$A:$A,모니터링!D52,'[1]입고 예정'!$F:$F,모니터링!AN$6)</f>
        <v>0</v>
      </c>
      <c r="AO52" s="129"/>
      <c r="AP52" s="130">
        <f t="shared" ca="1" si="13"/>
        <v>21945.077390940267</v>
      </c>
      <c r="AQ52" s="131">
        <f t="shared" ca="1" si="14"/>
        <v>7.0209046706156277</v>
      </c>
      <c r="AR52" s="132">
        <f>IFERROR(VLOOKUP($D52,'[1]DNC 재고 현황'!$F:$V,17,0),0)</f>
        <v>3125.6765930445276</v>
      </c>
      <c r="AS52" s="128">
        <f>SUMIFS('[1]입고 예정'!$C:$C,'[1]입고 예정'!$A:$A,모니터링!D52,'[1]입고 예정'!$F:$F,모니터링!AS$6)</f>
        <v>0</v>
      </c>
      <c r="AT52" s="129"/>
      <c r="AU52" s="133">
        <f t="shared" ca="1" si="15"/>
        <v>18819.400797895738</v>
      </c>
      <c r="AV52" s="134">
        <f ca="1">IFERROR(AU52/#REF!,0)</f>
        <v>0</v>
      </c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</row>
    <row r="53" spans="1:168" s="52" customFormat="1" ht="18" hidden="1" customHeight="1" x14ac:dyDescent="0.4">
      <c r="A53" s="110"/>
      <c r="B53" s="135"/>
      <c r="C53" s="110" t="s">
        <v>2663</v>
      </c>
      <c r="D53" s="110">
        <v>9400501</v>
      </c>
      <c r="E53" s="136" t="str">
        <f>VLOOKUP($D53,'[1]SAP 코드내역'!$A:$D,4,0)</f>
        <v>[임가공]멜라B_앰플쿠션_봄에디션케이스_15g(HS)</v>
      </c>
      <c r="F53" s="137"/>
      <c r="G53" s="9"/>
      <c r="H53" s="138"/>
      <c r="I53" s="139"/>
      <c r="J53" s="139"/>
      <c r="K53" s="140">
        <f>IFERROR(VLOOKUP($D53,'[1]DNC 재고 현황'!$F:$AI,29,0),0)</f>
        <v>6054</v>
      </c>
      <c r="L53" s="140">
        <f>IFERROR(VLOOKUP($D53,'[1]DNC 재고 현황'!$F:$AI,30,),0)</f>
        <v>32917</v>
      </c>
      <c r="M53" s="141">
        <f t="shared" si="0"/>
        <v>38971</v>
      </c>
      <c r="N53" s="142">
        <f>VLOOKUP($D53,'[1]DNC 재고 현황'!$F:$X,19,0)</f>
        <v>49884</v>
      </c>
      <c r="O53" s="143">
        <f t="shared" si="1"/>
        <v>1</v>
      </c>
      <c r="P53" s="144">
        <f t="shared" si="2"/>
        <v>0</v>
      </c>
      <c r="Q53" s="144">
        <f t="shared" ca="1" si="3"/>
        <v>223.28571428571428</v>
      </c>
      <c r="R53" s="145">
        <f t="shared" ca="1" si="19"/>
        <v>174.53422904670506</v>
      </c>
      <c r="S53" s="145">
        <f t="shared" ca="1" si="19"/>
        <v>223.40882917466411</v>
      </c>
      <c r="T53" s="123">
        <f t="shared" ca="1" si="5"/>
        <v>46294.534229046702</v>
      </c>
      <c r="U53" s="124" t="str">
        <f t="shared" ca="1" si="6"/>
        <v>✅충분</v>
      </c>
      <c r="V53" s="125">
        <f>IFERROR(SUMIF('[1](전체)FCST'!$D:$D,$D53,'[1](전체)FCST'!$H:$H),0)</f>
        <v>12598.499160834943</v>
      </c>
      <c r="W53" s="126">
        <f>IFERROR(VLOOKUP($D53,'[1]판매량,재고(피벗)'!$B:$C,2,0),0)</f>
        <v>1563</v>
      </c>
      <c r="X53" s="127">
        <f t="shared" ca="1" si="16"/>
        <v>4912.2857142857138</v>
      </c>
      <c r="Y53" s="128"/>
      <c r="Z53" s="21"/>
      <c r="AA53" s="130">
        <f t="shared" ca="1" si="20"/>
        <v>44971.71428571429</v>
      </c>
      <c r="AB53" s="134">
        <f t="shared" ca="1" si="8"/>
        <v>4.0676391988145939</v>
      </c>
      <c r="AC53" s="132">
        <f>IFERROR(VLOOKUP($D53,'[1]DNC 재고 현황'!$F:$V,14,0),0)</f>
        <v>11055.974261143936</v>
      </c>
      <c r="AD53" s="128">
        <f>SUMIFS('[1]입고 예정'!$C:$C,'[1]입고 예정'!$A:$A,모니터링!D727,'[1]입고 예정'!$F:$F,모니터링!AD$6)</f>
        <v>0</v>
      </c>
      <c r="AE53" s="21"/>
      <c r="AF53" s="130">
        <f t="shared" ca="1" si="9"/>
        <v>33915.740024570354</v>
      </c>
      <c r="AG53" s="134">
        <f t="shared" ca="1" si="10"/>
        <v>2.6920460597405516</v>
      </c>
      <c r="AH53" s="132">
        <f>IFERROR(VLOOKUP($D53,'[1]DNC 재고 현황'!$F:$V,15,0),0)</f>
        <v>12598.499160834943</v>
      </c>
      <c r="AI53" s="128">
        <f>SUMIFS('[1]입고 예정'!$C:$C,'[1]입고 예정'!$A:$A,모니터링!D727,'[1]입고 예정'!$F:$F,모니터링!AI$6)</f>
        <v>0</v>
      </c>
      <c r="AJ53" s="21"/>
      <c r="AK53" s="130">
        <f t="shared" ca="1" si="11"/>
        <v>21317.240863735409</v>
      </c>
      <c r="AL53" s="134">
        <f t="shared" ca="1" si="12"/>
        <v>42.634481727470821</v>
      </c>
      <c r="AM53" s="132">
        <f>IFERROR(VLOOKUP($D53,'[1]DNC 재고 현황'!$F:$V,16,0),0)</f>
        <v>499.99999999999994</v>
      </c>
      <c r="AN53" s="128">
        <f>SUMIFS('[1]입고 예정'!$C:$C,'[1]입고 예정'!$A:$A,모니터링!D727,'[1]입고 예정'!$F:$F,모니터링!AN$6)</f>
        <v>0</v>
      </c>
      <c r="AO53" s="21"/>
      <c r="AP53" s="130">
        <f t="shared" ca="1" si="13"/>
        <v>20817.240863735409</v>
      </c>
      <c r="AQ53" s="134">
        <f t="shared" ca="1" si="14"/>
        <v>20.81724086373541</v>
      </c>
      <c r="AR53" s="132">
        <f>IFERROR(VLOOKUP($D53,'[1]DNC 재고 현황'!$F:$V,17,0),0)</f>
        <v>1000</v>
      </c>
      <c r="AS53" s="128">
        <f>SUMIFS('[1]입고 예정'!$C:$C,'[1]입고 예정'!$A:$A,모니터링!D727,'[1]입고 예정'!$F:$F,모니터링!AS$6)</f>
        <v>0</v>
      </c>
      <c r="AT53" s="21"/>
      <c r="AU53" s="133">
        <f t="shared" ca="1" si="15"/>
        <v>19817.240863735409</v>
      </c>
      <c r="AV53" s="134">
        <f ca="1">IFERROR(AU53/#REF!,0)</f>
        <v>0</v>
      </c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</row>
    <row r="54" spans="1:168" s="52" customFormat="1" ht="18" hidden="1" customHeight="1" x14ac:dyDescent="0.4">
      <c r="A54" s="110" t="s">
        <v>2681</v>
      </c>
      <c r="B54" s="146" t="s">
        <v>2662</v>
      </c>
      <c r="C54" s="110" t="s">
        <v>2682</v>
      </c>
      <c r="D54" s="110">
        <v>9310807</v>
      </c>
      <c r="E54" s="136" t="str">
        <f>VLOOKUP($D54,'[1]SAP 코드내역'!$A:$D,4,0)</f>
        <v>멜라B_매트커버팩트_23베이지_리필_19g</v>
      </c>
      <c r="F54" s="137" t="s">
        <v>2664</v>
      </c>
      <c r="G54" s="137"/>
      <c r="H54" s="138"/>
      <c r="I54" s="139">
        <v>3464.2028324531925</v>
      </c>
      <c r="J54" s="139">
        <v>18436.129192546585</v>
      </c>
      <c r="K54" s="140">
        <f>IFERROR(VLOOKUP($D54,'[1]DNC 재고 현황'!$F:$AI,29,0),0)</f>
        <v>8100</v>
      </c>
      <c r="L54" s="140">
        <f>IFERROR(VLOOKUP($D54,'[1]DNC 재고 현황'!$F:$AI,30,),0)</f>
        <v>3460</v>
      </c>
      <c r="M54" s="141">
        <f t="shared" si="0"/>
        <v>11560</v>
      </c>
      <c r="N54" s="142">
        <f>VLOOKUP($D54,'[1]DNC 재고 현황'!$F:$X,19,0)</f>
        <v>11722</v>
      </c>
      <c r="O54" s="143">
        <f t="shared" si="1"/>
        <v>1</v>
      </c>
      <c r="P54" s="144">
        <f t="shared" si="2"/>
        <v>7000</v>
      </c>
      <c r="Q54" s="144">
        <f t="shared" ca="1" si="3"/>
        <v>23</v>
      </c>
      <c r="R54" s="145">
        <f t="shared" ca="1" si="19"/>
        <v>502.60869565217394</v>
      </c>
      <c r="S54" s="145">
        <f t="shared" ca="1" si="19"/>
        <v>509.6521739130435</v>
      </c>
      <c r="T54" s="123">
        <f t="shared" ca="1" si="5"/>
        <v>46622.608695652176</v>
      </c>
      <c r="U54" s="124" t="str">
        <f t="shared" ca="1" si="6"/>
        <v>✅충분</v>
      </c>
      <c r="V54" s="125">
        <f>IFERROR(SUMIF('[1](전체)FCST'!$D:$D,$D54,'[1](전체)FCST'!$H:$H),0)</f>
        <v>3344.831992226369</v>
      </c>
      <c r="W54" s="126">
        <f>IFERROR(VLOOKUP($D54,'[1]판매량,재고(피벗)'!$B:$C,2,0),0)</f>
        <v>161</v>
      </c>
      <c r="X54" s="127">
        <f t="shared" ca="1" si="16"/>
        <v>506</v>
      </c>
      <c r="Y54" s="128"/>
      <c r="Z54" s="129"/>
      <c r="AA54" s="130">
        <f t="shared" ca="1" si="20"/>
        <v>11216</v>
      </c>
      <c r="AB54" s="131">
        <f t="shared" ca="1" si="8"/>
        <v>19.953954558021081</v>
      </c>
      <c r="AC54" s="132">
        <f>IFERROR(VLOOKUP($D54,'[1]DNC 재고 현황'!$F:$V,14,0),0)</f>
        <v>562.09409354855916</v>
      </c>
      <c r="AD54" s="128">
        <f>SUMIFS('[1]입고 예정'!$C:$C,'[1]입고 예정'!$A:$A,모니터링!D54,'[1]입고 예정'!$F:$F,모니터링!AD$6)</f>
        <v>7000</v>
      </c>
      <c r="AE54" s="129"/>
      <c r="AF54" s="130">
        <f t="shared" ca="1" si="9"/>
        <v>17653.90590645144</v>
      </c>
      <c r="AG54" s="131">
        <f t="shared" ca="1" si="10"/>
        <v>5.2779649164682683</v>
      </c>
      <c r="AH54" s="132">
        <f>IFERROR(VLOOKUP($D54,'[1]DNC 재고 현황'!$F:$V,15,0),0)</f>
        <v>3344.831992226369</v>
      </c>
      <c r="AI54" s="128">
        <f>SUMIFS('[1]입고 예정'!$C:$C,'[1]입고 예정'!$A:$A,모니터링!D54,'[1]입고 예정'!$F:$F,모니터링!AI$6)</f>
        <v>0</v>
      </c>
      <c r="AJ54" s="129"/>
      <c r="AK54" s="130">
        <f t="shared" ca="1" si="11"/>
        <v>14309.073914225071</v>
      </c>
      <c r="AL54" s="131">
        <f t="shared" ca="1" si="12"/>
        <v>3.8738182453710395</v>
      </c>
      <c r="AM54" s="132">
        <f>IFERROR(VLOOKUP($D54,'[1]DNC 재고 현황'!$F:$V,16,0),0)</f>
        <v>3693.7907273588489</v>
      </c>
      <c r="AN54" s="128">
        <f>SUMIFS('[1]입고 예정'!$C:$C,'[1]입고 예정'!$A:$A,모니터링!D54,'[1]입고 예정'!$F:$F,모니터링!AN$6)</f>
        <v>0</v>
      </c>
      <c r="AO54" s="129"/>
      <c r="AP54" s="130">
        <f t="shared" ca="1" si="13"/>
        <v>10615.283186866222</v>
      </c>
      <c r="AQ54" s="131">
        <f t="shared" ca="1" si="14"/>
        <v>2.8738296508604324</v>
      </c>
      <c r="AR54" s="132">
        <f>IFERROR(VLOOKUP($D54,'[1]DNC 재고 현황'!$F:$V,17,0),0)</f>
        <v>3693.7760676552198</v>
      </c>
      <c r="AS54" s="128">
        <f>SUMIFS('[1]입고 예정'!$C:$C,'[1]입고 예정'!$A:$A,모니터링!D54,'[1]입고 예정'!$F:$F,모니터링!AS$6)</f>
        <v>0</v>
      </c>
      <c r="AT54" s="129"/>
      <c r="AU54" s="133">
        <f t="shared" ca="1" si="15"/>
        <v>6921.5071192110017</v>
      </c>
      <c r="AV54" s="134">
        <f ca="1">IFERROR(AU54/#REF!,0)</f>
        <v>0</v>
      </c>
    </row>
    <row r="55" spans="1:168" s="52" customFormat="1" ht="18" hidden="1" customHeight="1" x14ac:dyDescent="0.4">
      <c r="A55" s="110"/>
      <c r="B55" s="135"/>
      <c r="C55" s="110" t="s">
        <v>2663</v>
      </c>
      <c r="D55" s="110">
        <v>9313970</v>
      </c>
      <c r="E55" s="136" t="str">
        <f>VLOOKUP($D55,'[1]SAP 코드내역'!$A:$D,4,0)</f>
        <v>(단종)[세트]기미쿠션레드에디션(26년설)_22호라이트베이지</v>
      </c>
      <c r="F55" s="137"/>
      <c r="G55" s="9"/>
      <c r="H55" s="138"/>
      <c r="I55" s="139"/>
      <c r="J55" s="139"/>
      <c r="K55" s="140">
        <f>IFERROR(VLOOKUP($D55,'[1]DNC 재고 현황'!$F:$AI,29,0),0)</f>
        <v>534</v>
      </c>
      <c r="L55" s="140">
        <f>IFERROR(VLOOKUP($D55,'[1]DNC 재고 현황'!$F:$AI,30,),0)</f>
        <v>0</v>
      </c>
      <c r="M55" s="141">
        <f t="shared" si="0"/>
        <v>534</v>
      </c>
      <c r="N55" s="142">
        <f>VLOOKUP($D55,'[1]DNC 재고 현황'!$F:$X,19,0)</f>
        <v>534</v>
      </c>
      <c r="O55" s="143">
        <f t="shared" si="1"/>
        <v>1</v>
      </c>
      <c r="P55" s="144">
        <f t="shared" si="2"/>
        <v>0</v>
      </c>
      <c r="Q55" s="144">
        <f t="shared" ca="1" si="3"/>
        <v>1.4285714285714286</v>
      </c>
      <c r="R55" s="145">
        <f t="shared" ca="1" si="19"/>
        <v>373.8</v>
      </c>
      <c r="S55" s="145">
        <f t="shared" ca="1" si="19"/>
        <v>373.8</v>
      </c>
      <c r="T55" s="123">
        <f t="shared" ca="1" si="5"/>
        <v>46493.8</v>
      </c>
      <c r="U55" s="124" t="str">
        <f t="shared" ca="1" si="6"/>
        <v>✅충분</v>
      </c>
      <c r="V55" s="125">
        <f>IFERROR(SUMIF('[1](전체)FCST'!$D:$D,$D55,'[1](전체)FCST'!$H:$H),0)</f>
        <v>2.4481052196308184</v>
      </c>
      <c r="W55" s="126">
        <f>IFERROR(VLOOKUP($D55,'[1]판매량,재고(피벗)'!$B:$C,2,0),0)</f>
        <v>10</v>
      </c>
      <c r="X55" s="127">
        <f t="shared" ca="1" si="16"/>
        <v>31.428571428571431</v>
      </c>
      <c r="Y55" s="128"/>
      <c r="Z55" s="21"/>
      <c r="AA55" s="130">
        <f t="shared" ca="1" si="20"/>
        <v>502.57142857142856</v>
      </c>
      <c r="AB55" s="134">
        <f t="shared" ca="1" si="8"/>
        <v>206.98534347604848</v>
      </c>
      <c r="AC55" s="132">
        <f>IFERROR(VLOOKUP($D55,'[1]DNC 재고 현황'!$F:$V,14,0),0)</f>
        <v>2.4280532144517957</v>
      </c>
      <c r="AD55" s="128">
        <f>SUMIFS('[1]입고 예정'!$C:$C,'[1]입고 예정'!$A:$A,모니터링!D55,'[1]입고 예정'!$F:$F,모니터링!AD$6)</f>
        <v>0</v>
      </c>
      <c r="AE55" s="21"/>
      <c r="AF55" s="130">
        <f t="shared" ca="1" si="9"/>
        <v>500.14337535697678</v>
      </c>
      <c r="AG55" s="134">
        <f t="shared" ca="1" si="10"/>
        <v>204.29815326009555</v>
      </c>
      <c r="AH55" s="132">
        <f>IFERROR(VLOOKUP($D55,'[1]DNC 재고 현황'!$F:$V,15,0),0)</f>
        <v>2.4481052196308184</v>
      </c>
      <c r="AI55" s="128">
        <f>SUMIFS('[1]입고 예정'!$C:$C,'[1]입고 예정'!$A:$A,모니터링!D55,'[1]입고 예정'!$F:$F,모니터링!AI$6)</f>
        <v>0</v>
      </c>
      <c r="AJ55" s="21"/>
      <c r="AK55" s="130">
        <f t="shared" ca="1" si="11"/>
        <v>497.69527013734597</v>
      </c>
      <c r="AL55" s="134">
        <f t="shared" ca="1" si="12"/>
        <v>0</v>
      </c>
      <c r="AM55" s="132">
        <f>IFERROR(VLOOKUP($D55,'[1]DNC 재고 현황'!$F:$V,16,0),0)</f>
        <v>0</v>
      </c>
      <c r="AN55" s="128">
        <f>SUMIFS('[1]입고 예정'!$C:$C,'[1]입고 예정'!$A:$A,모니터링!D55,'[1]입고 예정'!$F:$F,모니터링!AN$6)</f>
        <v>0</v>
      </c>
      <c r="AO55" s="21"/>
      <c r="AP55" s="130">
        <f t="shared" ca="1" si="13"/>
        <v>497.69527013734597</v>
      </c>
      <c r="AQ55" s="134">
        <f t="shared" ca="1" si="14"/>
        <v>0</v>
      </c>
      <c r="AR55" s="132">
        <f>IFERROR(VLOOKUP($D55,'[1]DNC 재고 현황'!$F:$V,17,0),0)</f>
        <v>0</v>
      </c>
      <c r="AS55" s="128">
        <f>SUMIFS('[1]입고 예정'!$C:$C,'[1]입고 예정'!$A:$A,모니터링!D55,'[1]입고 예정'!$F:$F,모니터링!AS$6)</f>
        <v>0</v>
      </c>
      <c r="AT55" s="21"/>
      <c r="AU55" s="133">
        <f t="shared" ca="1" si="15"/>
        <v>497.69527013734597</v>
      </c>
      <c r="AV55" s="134">
        <f ca="1">IFERROR(AU55/#REF!,0)</f>
        <v>0</v>
      </c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</row>
    <row r="56" spans="1:168" s="52" customFormat="1" ht="18" hidden="1" customHeight="1" x14ac:dyDescent="0.4">
      <c r="A56" s="110"/>
      <c r="B56" s="135"/>
      <c r="C56" s="110" t="s">
        <v>2663</v>
      </c>
      <c r="D56" s="110">
        <v>9313974</v>
      </c>
      <c r="E56" s="136" t="str">
        <f>VLOOKUP($D56,'[1]SAP 코드내역'!$A:$D,4,0)</f>
        <v>(단종)[세트]글로우팩트(FW)레드에디션_23호베이지</v>
      </c>
      <c r="F56" s="137"/>
      <c r="G56" s="9"/>
      <c r="H56" s="138"/>
      <c r="I56" s="139"/>
      <c r="J56" s="139"/>
      <c r="K56" s="140">
        <f>IFERROR(VLOOKUP($D56,'[1]DNC 재고 현황'!$F:$AI,29,0),0)</f>
        <v>373</v>
      </c>
      <c r="L56" s="140">
        <f>IFERROR(VLOOKUP($D56,'[1]DNC 재고 현황'!$F:$AI,30,),0)</f>
        <v>0</v>
      </c>
      <c r="M56" s="141">
        <f t="shared" si="0"/>
        <v>373</v>
      </c>
      <c r="N56" s="142">
        <f>VLOOKUP($D56,'[1]DNC 재고 현황'!$F:$X,19,0)</f>
        <v>373</v>
      </c>
      <c r="O56" s="143">
        <f t="shared" si="1"/>
        <v>1</v>
      </c>
      <c r="P56" s="144">
        <f t="shared" si="2"/>
        <v>0</v>
      </c>
      <c r="Q56" s="144">
        <f t="shared" ca="1" si="3"/>
        <v>0</v>
      </c>
      <c r="R56" s="145">
        <f t="shared" ca="1" si="19"/>
        <v>0</v>
      </c>
      <c r="S56" s="145">
        <f t="shared" ca="1" si="19"/>
        <v>0</v>
      </c>
      <c r="T56" s="123" t="str">
        <f t="shared" ca="1" si="5"/>
        <v/>
      </c>
      <c r="U56" s="124" t="str">
        <f t="shared" ca="1" si="6"/>
        <v>🔴판매없음</v>
      </c>
      <c r="V56" s="125">
        <f>IFERROR(SUMIF('[1](전체)FCST'!$D:$D,$D56,'[1](전체)FCST'!$H:$H),0)</f>
        <v>2.4481052196308184</v>
      </c>
      <c r="W56" s="126">
        <f>IFERROR(VLOOKUP($D56,'[1]판매량,재고(피벗)'!$B:$C,2,0),0)</f>
        <v>0</v>
      </c>
      <c r="X56" s="127">
        <f t="shared" ca="1" si="16"/>
        <v>0</v>
      </c>
      <c r="Y56" s="128"/>
      <c r="Z56" s="21"/>
      <c r="AA56" s="130">
        <f t="shared" ca="1" si="20"/>
        <v>373</v>
      </c>
      <c r="AB56" s="134">
        <f t="shared" ca="1" si="8"/>
        <v>153.6210152973174</v>
      </c>
      <c r="AC56" s="132">
        <f>IFERROR(VLOOKUP($D56,'[1]DNC 재고 현황'!$F:$V,14,0),0)</f>
        <v>2.4280532144517957</v>
      </c>
      <c r="AD56" s="128">
        <f>SUMIFS('[1]입고 예정'!$C:$C,'[1]입고 예정'!$A:$A,모니터링!D56,'[1]입고 예정'!$F:$F,모니터링!AD$6)</f>
        <v>0</v>
      </c>
      <c r="AE56" s="21"/>
      <c r="AF56" s="130">
        <f t="shared" ca="1" si="9"/>
        <v>370.57194678554822</v>
      </c>
      <c r="AG56" s="134">
        <f t="shared" ca="1" si="10"/>
        <v>151.37092303631931</v>
      </c>
      <c r="AH56" s="132">
        <f>IFERROR(VLOOKUP($D56,'[1]DNC 재고 현황'!$F:$V,15,0),0)</f>
        <v>2.4481052196308184</v>
      </c>
      <c r="AI56" s="128">
        <f>SUMIFS('[1]입고 예정'!$C:$C,'[1]입고 예정'!$A:$A,모니터링!D56,'[1]입고 예정'!$F:$F,모니터링!AI$6)</f>
        <v>0</v>
      </c>
      <c r="AJ56" s="21"/>
      <c r="AK56" s="130">
        <f t="shared" ca="1" si="11"/>
        <v>368.12384156591742</v>
      </c>
      <c r="AL56" s="134">
        <f t="shared" ca="1" si="12"/>
        <v>0</v>
      </c>
      <c r="AM56" s="132">
        <f>IFERROR(VLOOKUP($D56,'[1]DNC 재고 현황'!$F:$V,16,0),0)</f>
        <v>0</v>
      </c>
      <c r="AN56" s="128">
        <f>SUMIFS('[1]입고 예정'!$C:$C,'[1]입고 예정'!$A:$A,모니터링!D56,'[1]입고 예정'!$F:$F,모니터링!AN$6)</f>
        <v>0</v>
      </c>
      <c r="AO56" s="21"/>
      <c r="AP56" s="130">
        <f t="shared" ca="1" si="13"/>
        <v>368.12384156591742</v>
      </c>
      <c r="AQ56" s="134">
        <f t="shared" ca="1" si="14"/>
        <v>0</v>
      </c>
      <c r="AR56" s="132">
        <f>IFERROR(VLOOKUP($D56,'[1]DNC 재고 현황'!$F:$V,17,0),0)</f>
        <v>0</v>
      </c>
      <c r="AS56" s="128">
        <f>SUMIFS('[1]입고 예정'!$C:$C,'[1]입고 예정'!$A:$A,모니터링!D56,'[1]입고 예정'!$F:$F,모니터링!AS$6)</f>
        <v>0</v>
      </c>
      <c r="AT56" s="21"/>
      <c r="AU56" s="133">
        <f t="shared" ca="1" si="15"/>
        <v>368.12384156591742</v>
      </c>
      <c r="AV56" s="134">
        <f ca="1">IFERROR(AU56/#REF!,0)</f>
        <v>0</v>
      </c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</row>
    <row r="57" spans="1:168" s="52" customFormat="1" ht="18" hidden="1" customHeight="1" x14ac:dyDescent="0.4">
      <c r="A57" s="110"/>
      <c r="B57" s="135"/>
      <c r="C57" s="110" t="s">
        <v>2663</v>
      </c>
      <c r="D57" s="110">
        <v>9313972</v>
      </c>
      <c r="E57" s="136" t="str">
        <f>VLOOKUP($D57,'[1]SAP 코드내역'!$A:$D,4,0)</f>
        <v>(단종)[세트]글로우팩트(FW)레드에디션_19호페어</v>
      </c>
      <c r="F57" s="137"/>
      <c r="G57" s="9"/>
      <c r="H57" s="138"/>
      <c r="I57" s="139"/>
      <c r="J57" s="139"/>
      <c r="K57" s="140">
        <f>IFERROR(VLOOKUP($D57,'[1]DNC 재고 현황'!$F:$AI,29,0),0)</f>
        <v>439</v>
      </c>
      <c r="L57" s="140">
        <f>IFERROR(VLOOKUP($D57,'[1]DNC 재고 현황'!$F:$AI,30,),0)</f>
        <v>0</v>
      </c>
      <c r="M57" s="141">
        <f t="shared" si="0"/>
        <v>439</v>
      </c>
      <c r="N57" s="142">
        <f>VLOOKUP($D57,'[1]DNC 재고 현황'!$F:$X,19,0)</f>
        <v>439</v>
      </c>
      <c r="O57" s="143">
        <f t="shared" si="1"/>
        <v>1</v>
      </c>
      <c r="P57" s="144">
        <f t="shared" si="2"/>
        <v>0</v>
      </c>
      <c r="Q57" s="144">
        <f t="shared" ca="1" si="3"/>
        <v>0.2857142857142857</v>
      </c>
      <c r="R57" s="145">
        <f t="shared" ca="1" si="19"/>
        <v>1536.5</v>
      </c>
      <c r="S57" s="145">
        <f t="shared" ca="1" si="19"/>
        <v>1536.5</v>
      </c>
      <c r="T57" s="123">
        <f t="shared" ca="1" si="5"/>
        <v>47656.5</v>
      </c>
      <c r="U57" s="124" t="str">
        <f t="shared" ca="1" si="6"/>
        <v>✅충분</v>
      </c>
      <c r="V57" s="125">
        <f>IFERROR(SUMIF('[1](전체)FCST'!$D:$D,$D57,'[1](전체)FCST'!$H:$H),0)</f>
        <v>2.4481052196308184</v>
      </c>
      <c r="W57" s="126">
        <f>IFERROR(VLOOKUP($D57,'[1]판매량,재고(피벗)'!$B:$C,2,0),0)</f>
        <v>2</v>
      </c>
      <c r="X57" s="127">
        <f t="shared" ca="1" si="16"/>
        <v>6.2857142857142856</v>
      </c>
      <c r="Y57" s="128"/>
      <c r="Z57" s="21"/>
      <c r="AA57" s="130">
        <f t="shared" ca="1" si="20"/>
        <v>432.71428571428572</v>
      </c>
      <c r="AB57" s="134">
        <f t="shared" ca="1" si="8"/>
        <v>178.21449840504573</v>
      </c>
      <c r="AC57" s="132">
        <f>IFERROR(VLOOKUP($D57,'[1]DNC 재고 현황'!$F:$V,14,0),0)</f>
        <v>2.4280532144517957</v>
      </c>
      <c r="AD57" s="128">
        <f>SUMIFS('[1]입고 예정'!$C:$C,'[1]입고 예정'!$A:$A,모니터링!D57,'[1]입고 예정'!$F:$F,모니터링!AD$6)</f>
        <v>0</v>
      </c>
      <c r="AE57" s="21"/>
      <c r="AF57" s="130">
        <f t="shared" ca="1" si="9"/>
        <v>430.28623249983394</v>
      </c>
      <c r="AG57" s="134">
        <f t="shared" ca="1" si="10"/>
        <v>175.76296519016549</v>
      </c>
      <c r="AH57" s="132">
        <f>IFERROR(VLOOKUP($D57,'[1]DNC 재고 현황'!$F:$V,15,0),0)</f>
        <v>2.4481052196308184</v>
      </c>
      <c r="AI57" s="128">
        <f>SUMIFS('[1]입고 예정'!$C:$C,'[1]입고 예정'!$A:$A,모니터링!D57,'[1]입고 예정'!$F:$F,모니터링!AI$6)</f>
        <v>0</v>
      </c>
      <c r="AJ57" s="21"/>
      <c r="AK57" s="130">
        <f t="shared" ca="1" si="11"/>
        <v>427.83812728020314</v>
      </c>
      <c r="AL57" s="134">
        <f t="shared" ca="1" si="12"/>
        <v>0</v>
      </c>
      <c r="AM57" s="132">
        <f>IFERROR(VLOOKUP($D57,'[1]DNC 재고 현황'!$F:$V,16,0),0)</f>
        <v>0</v>
      </c>
      <c r="AN57" s="128">
        <f>SUMIFS('[1]입고 예정'!$C:$C,'[1]입고 예정'!$A:$A,모니터링!D57,'[1]입고 예정'!$F:$F,모니터링!AN$6)</f>
        <v>0</v>
      </c>
      <c r="AO57" s="21"/>
      <c r="AP57" s="130">
        <f t="shared" ca="1" si="13"/>
        <v>427.83812728020314</v>
      </c>
      <c r="AQ57" s="134">
        <f t="shared" ca="1" si="14"/>
        <v>0</v>
      </c>
      <c r="AR57" s="132">
        <f>IFERROR(VLOOKUP($D57,'[1]DNC 재고 현황'!$F:$V,17,0),0)</f>
        <v>0</v>
      </c>
      <c r="AS57" s="128">
        <f>SUMIFS('[1]입고 예정'!$C:$C,'[1]입고 예정'!$A:$A,모니터링!D57,'[1]입고 예정'!$F:$F,모니터링!AS$6)</f>
        <v>0</v>
      </c>
      <c r="AT57" s="21"/>
      <c r="AU57" s="133">
        <f t="shared" ca="1" si="15"/>
        <v>427.83812728020314</v>
      </c>
      <c r="AV57" s="134">
        <f ca="1">IFERROR(AU57/#REF!,0)</f>
        <v>0</v>
      </c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</row>
    <row r="58" spans="1:168" s="52" customFormat="1" ht="18" hidden="1" customHeight="1" x14ac:dyDescent="0.4">
      <c r="A58" s="110" t="s">
        <v>2681</v>
      </c>
      <c r="B58" s="146" t="s">
        <v>2662</v>
      </c>
      <c r="C58" s="110" t="s">
        <v>2682</v>
      </c>
      <c r="D58" s="110">
        <v>9310806</v>
      </c>
      <c r="E58" s="136" t="str">
        <f>VLOOKUP($D58,'[1]SAP 코드내역'!$A:$D,4,0)</f>
        <v>멜라B_매트커버팩트_21내추럴_리필_19g</v>
      </c>
      <c r="F58" s="137" t="s">
        <v>2664</v>
      </c>
      <c r="G58" s="137"/>
      <c r="H58" s="138"/>
      <c r="I58" s="139">
        <v>3453.8883625941753</v>
      </c>
      <c r="J58" s="139">
        <v>18058.541270577323</v>
      </c>
      <c r="K58" s="140">
        <f>IFERROR(VLOOKUP($D58,'[1]DNC 재고 현황'!$F:$AI,29,0),0)</f>
        <v>7936</v>
      </c>
      <c r="L58" s="140">
        <f>IFERROR(VLOOKUP($D58,'[1]DNC 재고 현황'!$F:$AI,30,),0)</f>
        <v>37677</v>
      </c>
      <c r="M58" s="141">
        <f t="shared" si="0"/>
        <v>45613</v>
      </c>
      <c r="N58" s="142">
        <f>VLOOKUP($D58,'[1]DNC 재고 현황'!$F:$X,19,0)</f>
        <v>46367</v>
      </c>
      <c r="O58" s="143">
        <f t="shared" si="1"/>
        <v>1</v>
      </c>
      <c r="P58" s="144">
        <f t="shared" si="2"/>
        <v>0</v>
      </c>
      <c r="Q58" s="144">
        <f t="shared" ca="1" si="3"/>
        <v>93</v>
      </c>
      <c r="R58" s="145">
        <f t="shared" ca="1" si="19"/>
        <v>490.46236559139783</v>
      </c>
      <c r="S58" s="145">
        <f t="shared" ca="1" si="19"/>
        <v>498.56989247311827</v>
      </c>
      <c r="T58" s="123">
        <f t="shared" ca="1" si="5"/>
        <v>46610.462365591397</v>
      </c>
      <c r="U58" s="124" t="str">
        <f t="shared" ca="1" si="6"/>
        <v>✅충분</v>
      </c>
      <c r="V58" s="125">
        <f>IFERROR(SUMIF('[1](전체)FCST'!$D:$D,$D58,'[1](전체)FCST'!$H:$H),0)</f>
        <v>14323.578498646566</v>
      </c>
      <c r="W58" s="126">
        <f>IFERROR(VLOOKUP($D58,'[1]판매량,재고(피벗)'!$B:$C,2,0),0)</f>
        <v>651</v>
      </c>
      <c r="X58" s="127">
        <f t="shared" ca="1" si="16"/>
        <v>2046</v>
      </c>
      <c r="Y58" s="128"/>
      <c r="Z58" s="129"/>
      <c r="AA58" s="130">
        <f t="shared" ca="1" si="20"/>
        <v>44321</v>
      </c>
      <c r="AB58" s="131">
        <f t="shared" ca="1" si="8"/>
        <v>15.43966645753896</v>
      </c>
      <c r="AC58" s="132">
        <f>IFERROR(VLOOKUP($D58,'[1]DNC 재고 현황'!$F:$V,14,0),0)</f>
        <v>2870.5931000445098</v>
      </c>
      <c r="AD58" s="128">
        <f>SUMIFS('[1]입고 예정'!$C:$C,'[1]입고 예정'!$A:$A,모니터링!D58,'[1]입고 예정'!$F:$F,모니터링!AD$6)</f>
        <v>0</v>
      </c>
      <c r="AE58" s="129"/>
      <c r="AF58" s="130">
        <f t="shared" ca="1" si="9"/>
        <v>41450.406899955487</v>
      </c>
      <c r="AG58" s="131">
        <f t="shared" ca="1" si="10"/>
        <v>2.8938583262466242</v>
      </c>
      <c r="AH58" s="132">
        <f>IFERROR(VLOOKUP($D58,'[1]DNC 재고 현황'!$F:$V,15,0),0)</f>
        <v>14323.578498646566</v>
      </c>
      <c r="AI58" s="128">
        <f>SUMIFS('[1]입고 예정'!$C:$C,'[1]입고 예정'!$A:$A,모니터링!D58,'[1]입고 예정'!$F:$F,모니터링!AI$6)</f>
        <v>0</v>
      </c>
      <c r="AJ58" s="129"/>
      <c r="AK58" s="130">
        <f t="shared" ca="1" si="11"/>
        <v>27126.828401308921</v>
      </c>
      <c r="AL58" s="131">
        <f t="shared" ca="1" si="12"/>
        <v>1.6300785600021979</v>
      </c>
      <c r="AM58" s="132">
        <f>IFERROR(VLOOKUP($D58,'[1]DNC 재고 현황'!$F:$V,16,0),0)</f>
        <v>16641.423957672534</v>
      </c>
      <c r="AN58" s="128">
        <f>SUMIFS('[1]입고 예정'!$C:$C,'[1]입고 예정'!$A:$A,모니터링!D58,'[1]입고 예정'!$F:$F,모니터링!AN$6)</f>
        <v>0</v>
      </c>
      <c r="AO58" s="129"/>
      <c r="AP58" s="130">
        <f t="shared" ca="1" si="13"/>
        <v>10485.404443636387</v>
      </c>
      <c r="AQ58" s="131">
        <f t="shared" ca="1" si="14"/>
        <v>0.63008206426049296</v>
      </c>
      <c r="AR58" s="132">
        <f>IFERROR(VLOOKUP($D58,'[1]DNC 재고 현황'!$F:$V,17,0),0)</f>
        <v>16641.331404890519</v>
      </c>
      <c r="AS58" s="128">
        <f>SUMIFS('[1]입고 예정'!$C:$C,'[1]입고 예정'!$A:$A,모니터링!D58,'[1]입고 예정'!$F:$F,모니터링!AS$6)</f>
        <v>0</v>
      </c>
      <c r="AT58" s="129"/>
      <c r="AU58" s="133">
        <f t="shared" ca="1" si="15"/>
        <v>0</v>
      </c>
      <c r="AV58" s="134">
        <f ca="1">IFERROR(AU58/#REF!,0)</f>
        <v>0</v>
      </c>
    </row>
    <row r="59" spans="1:168" s="52" customFormat="1" ht="18" hidden="1" customHeight="1" x14ac:dyDescent="0.4">
      <c r="A59" s="110"/>
      <c r="B59" s="146" t="s">
        <v>2662</v>
      </c>
      <c r="C59" s="110" t="s">
        <v>2677</v>
      </c>
      <c r="D59" s="110">
        <v>9310455</v>
      </c>
      <c r="E59" s="136" t="str">
        <f>VLOOKUP($D59,'[1]SAP 코드내역'!$A:$D,4,0)</f>
        <v>멜라_클리어선패치4매_v2지퍼백</v>
      </c>
      <c r="F59" s="137"/>
      <c r="G59" s="137"/>
      <c r="H59" s="138"/>
      <c r="I59" s="151">
        <v>3179.9930636340905</v>
      </c>
      <c r="J59" s="151">
        <v>17027.386288727754</v>
      </c>
      <c r="K59" s="140">
        <f>IFERROR(VLOOKUP($D59,'[1]DNC 재고 현황'!$F:$AI,29,0),0)</f>
        <v>84300</v>
      </c>
      <c r="L59" s="140">
        <f>IFERROR(VLOOKUP($D59,'[1]DNC 재고 현황'!$F:$AI,30,),0)</f>
        <v>0</v>
      </c>
      <c r="M59" s="141">
        <f t="shared" si="0"/>
        <v>84300</v>
      </c>
      <c r="N59" s="142">
        <f>VLOOKUP($D59,'[1]DNC 재고 현황'!$F:$X,19,0)</f>
        <v>84306</v>
      </c>
      <c r="O59" s="143">
        <f t="shared" si="1"/>
        <v>1</v>
      </c>
      <c r="P59" s="144">
        <f t="shared" si="2"/>
        <v>0</v>
      </c>
      <c r="Q59" s="144">
        <f t="shared" ca="1" si="3"/>
        <v>149.28571428571428</v>
      </c>
      <c r="R59" s="145">
        <f t="shared" ca="1" si="19"/>
        <v>564.68899521531102</v>
      </c>
      <c r="S59" s="145">
        <f t="shared" ca="1" si="19"/>
        <v>564.72918660287087</v>
      </c>
      <c r="T59" s="123">
        <f t="shared" ca="1" si="5"/>
        <v>46684.688995215314</v>
      </c>
      <c r="U59" s="124" t="str">
        <f t="shared" ca="1" si="6"/>
        <v>✅충분</v>
      </c>
      <c r="V59" s="125">
        <f>IFERROR(SUMIF('[1](전체)FCST'!$D:$D,$D59,'[1](전체)FCST'!$H:$H),0)</f>
        <v>6098.4297406189544</v>
      </c>
      <c r="W59" s="126">
        <f>IFERROR(VLOOKUP($D59,'[1]판매량,재고(피벗)'!$B:$C,2,0),0)</f>
        <v>1045</v>
      </c>
      <c r="X59" s="127">
        <f t="shared" ca="1" si="16"/>
        <v>3284.2857142857142</v>
      </c>
      <c r="Y59" s="128"/>
      <c r="Z59" s="21"/>
      <c r="AA59" s="130">
        <f t="shared" ca="1" si="20"/>
        <v>81021.71428571429</v>
      </c>
      <c r="AB59" s="134">
        <f t="shared" ca="1" si="8"/>
        <v>41.593318999834871</v>
      </c>
      <c r="AC59" s="152">
        <f>IFERROR(VLOOKUP($D59,'[1]DNC 재고 현황'!$F:$V,14,0),0)</f>
        <v>1947.9502053210988</v>
      </c>
      <c r="AD59" s="128">
        <f>SUMIFS('[1]입고 예정'!$C:$C,'[1]입고 예정'!$A:$A,모니터링!D59,'[1]입고 예정'!$F:$F,모니터링!AD$6)</f>
        <v>0</v>
      </c>
      <c r="AE59" s="21"/>
      <c r="AF59" s="130">
        <f t="shared" ca="1" si="9"/>
        <v>79073.764080393186</v>
      </c>
      <c r="AG59" s="134">
        <f t="shared" ca="1" si="10"/>
        <v>12.966249910811905</v>
      </c>
      <c r="AH59" s="152">
        <f>IFERROR(VLOOKUP($D59,'[1]DNC 재고 현황'!$F:$V,15,0),0)</f>
        <v>6098.4297406189544</v>
      </c>
      <c r="AI59" s="128">
        <f>SUMIFS('[1]입고 예정'!$C:$C,'[1]입고 예정'!$A:$A,모니터링!D59,'[1]입고 예정'!$F:$F,모니터링!AI$6)</f>
        <v>0</v>
      </c>
      <c r="AJ59" s="21"/>
      <c r="AK59" s="133">
        <f t="shared" ca="1" si="11"/>
        <v>72975.334339774228</v>
      </c>
      <c r="AL59" s="134">
        <f t="shared" ca="1" si="12"/>
        <v>7.9705265858414167</v>
      </c>
      <c r="AM59" s="152">
        <f>IFERROR(VLOOKUP($D59,'[1]DNC 재고 현황'!$F:$V,16,0),0)</f>
        <v>9155.6478174735948</v>
      </c>
      <c r="AN59" s="128">
        <f>SUMIFS('[1]입고 예정'!$C:$C,'[1]입고 예정'!$A:$A,모니터링!D59,'[1]입고 예정'!$F:$F,모니터링!AN$6)</f>
        <v>0</v>
      </c>
      <c r="AO59" s="21"/>
      <c r="AP59" s="133">
        <f t="shared" ca="1" si="13"/>
        <v>63819.686522300632</v>
      </c>
      <c r="AQ59" s="134">
        <f t="shared" ca="1" si="14"/>
        <v>6.9705265858414167</v>
      </c>
      <c r="AR59" s="152">
        <f>IFERROR(VLOOKUP($D59,'[1]DNC 재고 현황'!$F:$V,17,0),0)</f>
        <v>9155.6478174735948</v>
      </c>
      <c r="AS59" s="128">
        <f>SUMIFS('[1]입고 예정'!$C:$C,'[1]입고 예정'!$A:$A,모니터링!D59,'[1]입고 예정'!$F:$F,모니터링!AS$6)</f>
        <v>0</v>
      </c>
      <c r="AT59" s="21"/>
      <c r="AU59" s="133">
        <f t="shared" ca="1" si="15"/>
        <v>54664.038704827035</v>
      </c>
      <c r="AV59" s="134">
        <f ca="1">IFERROR(AU59/#REF!,0)</f>
        <v>0</v>
      </c>
    </row>
    <row r="60" spans="1:168" s="52" customFormat="1" ht="18" hidden="1" customHeight="1" x14ac:dyDescent="0.4">
      <c r="A60" s="110" t="s">
        <v>2661</v>
      </c>
      <c r="B60" s="146" t="s">
        <v>2662</v>
      </c>
      <c r="C60" s="110" t="s">
        <v>2663</v>
      </c>
      <c r="D60" s="110">
        <v>9311192</v>
      </c>
      <c r="E60" s="136" t="str">
        <f>VLOOKUP($D60,'[1]SAP 코드내역'!$A:$D,4,0)</f>
        <v>멜라_토닝겔패치_시카알로에_4매</v>
      </c>
      <c r="F60" s="137" t="s">
        <v>2689</v>
      </c>
      <c r="G60" s="137"/>
      <c r="H60" s="138"/>
      <c r="I60" s="139">
        <v>2112.5155541672061</v>
      </c>
      <c r="J60" s="139">
        <v>11303.439535921463</v>
      </c>
      <c r="K60" s="140">
        <f>IFERROR(VLOOKUP($D60,'[1]DNC 재고 현황'!$F:$AI,29,0),0)</f>
        <v>7881</v>
      </c>
      <c r="L60" s="140">
        <f>IFERROR(VLOOKUP($D60,'[1]DNC 재고 현황'!$F:$AI,30,),0)</f>
        <v>124221</v>
      </c>
      <c r="M60" s="141">
        <f t="shared" si="0"/>
        <v>132102</v>
      </c>
      <c r="N60" s="142">
        <f>VLOOKUP($D60,'[1]DNC 재고 현황'!$F:$X,19,0)</f>
        <v>133110</v>
      </c>
      <c r="O60" s="143">
        <f t="shared" si="1"/>
        <v>1</v>
      </c>
      <c r="P60" s="144">
        <f t="shared" si="2"/>
        <v>0</v>
      </c>
      <c r="Q60" s="144">
        <f t="shared" ca="1" si="3"/>
        <v>285.71428571428572</v>
      </c>
      <c r="R60" s="145">
        <f t="shared" ca="1" si="19"/>
        <v>462.35699999999997</v>
      </c>
      <c r="S60" s="145">
        <f t="shared" ca="1" si="19"/>
        <v>465.88499999999999</v>
      </c>
      <c r="T60" s="123">
        <f t="shared" ca="1" si="5"/>
        <v>46582.357000000004</v>
      </c>
      <c r="U60" s="124" t="str">
        <f t="shared" ca="1" si="6"/>
        <v>✅충분</v>
      </c>
      <c r="V60" s="125">
        <f>IFERROR(SUMIF('[1](전체)FCST'!$D:$D,$D60,'[1](전체)FCST'!$H:$H),0)</f>
        <v>827.45866144825379</v>
      </c>
      <c r="W60" s="126">
        <f>IFERROR(VLOOKUP($D60,'[1]판매량,재고(피벗)'!$B:$C,2,0),0)</f>
        <v>2000</v>
      </c>
      <c r="X60" s="127">
        <f t="shared" ca="1" si="16"/>
        <v>6285.7142857142862</v>
      </c>
      <c r="Y60" s="128"/>
      <c r="Z60" s="129"/>
      <c r="AA60" s="130">
        <f t="shared" ca="1" si="20"/>
        <v>126824.28571428571</v>
      </c>
      <c r="AB60" s="131">
        <f t="shared" ca="1" si="8"/>
        <v>657.214768978709</v>
      </c>
      <c r="AC60" s="132">
        <f>IFERROR(VLOOKUP($D60,'[1]DNC 재고 현황'!$F:$V,14,0),0)</f>
        <v>192.97236109189487</v>
      </c>
      <c r="AD60" s="128">
        <f>SUMIFS('[1]입고 예정'!$C:$C,'[1]입고 예정'!$A:$A,모니터링!D60,'[1]입고 예정'!$F:$F,모니터링!AD$6)</f>
        <v>0</v>
      </c>
      <c r="AE60" s="129"/>
      <c r="AF60" s="130">
        <f t="shared" ca="1" si="9"/>
        <v>126631.31335319382</v>
      </c>
      <c r="AG60" s="131">
        <f t="shared" ca="1" si="10"/>
        <v>153.0364225465454</v>
      </c>
      <c r="AH60" s="132">
        <f>IFERROR(VLOOKUP($D60,'[1]DNC 재고 현황'!$F:$V,15,0),0)</f>
        <v>827.45866144825379</v>
      </c>
      <c r="AI60" s="128">
        <f>SUMIFS('[1]입고 예정'!$C:$C,'[1]입고 예정'!$A:$A,모니터링!D60,'[1]입고 예정'!$F:$F,모니터링!AI$6)</f>
        <v>0</v>
      </c>
      <c r="AJ60" s="129"/>
      <c r="AK60" s="130">
        <f t="shared" ca="1" si="11"/>
        <v>125803.85469174557</v>
      </c>
      <c r="AL60" s="131">
        <f t="shared" ca="1" si="12"/>
        <v>30.507330815662737</v>
      </c>
      <c r="AM60" s="132">
        <f>IFERROR(VLOOKUP($D60,'[1]DNC 재고 현황'!$F:$V,16,0),0)</f>
        <v>4123.7253908544744</v>
      </c>
      <c r="AN60" s="128">
        <f>SUMIFS('[1]입고 예정'!$C:$C,'[1]입고 예정'!$A:$A,모니터링!D60,'[1]입고 예정'!$F:$F,모니터링!AN$6)</f>
        <v>0</v>
      </c>
      <c r="AO60" s="129"/>
      <c r="AP60" s="130">
        <f t="shared" ca="1" si="13"/>
        <v>121680.12930089109</v>
      </c>
      <c r="AQ60" s="131">
        <f t="shared" ca="1" si="14"/>
        <v>3.1830247676389534</v>
      </c>
      <c r="AR60" s="132">
        <f>IFERROR(VLOOKUP($D60,'[1]DNC 재고 현황'!$F:$V,17,0),0)</f>
        <v>38227.829873642098</v>
      </c>
      <c r="AS60" s="128">
        <f>SUMIFS('[1]입고 예정'!$C:$C,'[1]입고 예정'!$A:$A,모니터링!D60,'[1]입고 예정'!$F:$F,모니터링!AS$6)</f>
        <v>0</v>
      </c>
      <c r="AT60" s="129"/>
      <c r="AU60" s="133">
        <f t="shared" ca="1" si="15"/>
        <v>83452.299427248989</v>
      </c>
      <c r="AV60" s="134">
        <f ca="1">IFERROR(AU60/#REF!,0)</f>
        <v>0</v>
      </c>
    </row>
    <row r="61" spans="1:168" s="52" customFormat="1" ht="18" hidden="1" customHeight="1" x14ac:dyDescent="0.4">
      <c r="A61" s="110" t="s">
        <v>2661</v>
      </c>
      <c r="B61" s="135" t="s">
        <v>2667</v>
      </c>
      <c r="C61" s="110" t="s">
        <v>2663</v>
      </c>
      <c r="D61" s="110">
        <v>7302264</v>
      </c>
      <c r="E61" s="136" t="str">
        <f>VLOOKUP($D61,'[1]SAP 코드내역'!$A:$D,4,0)</f>
        <v>[판촉물_파우치]미니키링파우치(그린)</v>
      </c>
      <c r="F61" s="137" t="s">
        <v>2690</v>
      </c>
      <c r="G61" s="9"/>
      <c r="H61" s="138"/>
      <c r="I61" s="139">
        <v>2058.2272992822568</v>
      </c>
      <c r="J61" s="139">
        <v>1286.6523406097335</v>
      </c>
      <c r="K61" s="140">
        <f>IFERROR(VLOOKUP($D61,'[1]DNC 재고 현황'!$F:$AI,29,0),0)</f>
        <v>13068</v>
      </c>
      <c r="L61" s="140">
        <f>IFERROR(VLOOKUP($D61,'[1]DNC 재고 현황'!$F:$AI,30,),0)</f>
        <v>24397</v>
      </c>
      <c r="M61" s="141">
        <f t="shared" si="0"/>
        <v>37465</v>
      </c>
      <c r="N61" s="142">
        <f>VLOOKUP($D61,'[1]DNC 재고 현황'!$F:$X,19,0)</f>
        <v>39304</v>
      </c>
      <c r="O61" s="143">
        <f t="shared" si="1"/>
        <v>1</v>
      </c>
      <c r="P61" s="144">
        <f t="shared" si="2"/>
        <v>0</v>
      </c>
      <c r="Q61" s="144">
        <f t="shared" ca="1" si="3"/>
        <v>0.42857142857142855</v>
      </c>
      <c r="R61" s="145">
        <f t="shared" ca="1" si="19"/>
        <v>87418.333333333343</v>
      </c>
      <c r="S61" s="145">
        <f t="shared" ca="1" si="19"/>
        <v>91709.333333333343</v>
      </c>
      <c r="T61" s="123">
        <f t="shared" ca="1" si="5"/>
        <v>133538.33333333334</v>
      </c>
      <c r="U61" s="124" t="str">
        <f t="shared" ca="1" si="6"/>
        <v>✅충분</v>
      </c>
      <c r="V61" s="125">
        <f>IFERROR(SUMIF('[1](전체)FCST'!$D:$D,$D61,'[1](전체)FCST'!$H:$H),0)</f>
        <v>8.951407913454986</v>
      </c>
      <c r="W61" s="126">
        <f>IFERROR(VLOOKUP($D61,'[1]판매량,재고(피벗)'!$B:$C,2,0),0)</f>
        <v>3</v>
      </c>
      <c r="X61" s="127">
        <f t="shared" ca="1" si="16"/>
        <v>9.4285714285714288</v>
      </c>
      <c r="Y61" s="128"/>
      <c r="Z61" s="21"/>
      <c r="AA61" s="130">
        <f t="shared" ca="1" si="20"/>
        <v>39294.571428571428</v>
      </c>
      <c r="AB61" s="134">
        <f t="shared" ca="1" si="8"/>
        <v>4407.2592364025859</v>
      </c>
      <c r="AC61" s="132">
        <f>IFERROR(VLOOKUP($D61,'[1]DNC 재고 현황'!$F:$V,14,0),0)</f>
        <v>8.915874769519009</v>
      </c>
      <c r="AD61" s="128">
        <f>SUMIFS('[1]입고 예정'!$C:$C,'[1]입고 예정'!$A:$A,모니터링!D61,'[1]입고 예정'!$F:$F,모니터링!AD$6)</f>
        <v>0</v>
      </c>
      <c r="AE61" s="21"/>
      <c r="AF61" s="130">
        <f t="shared" ca="1" si="9"/>
        <v>39285.655553801909</v>
      </c>
      <c r="AG61" s="134">
        <f t="shared" ca="1" si="10"/>
        <v>4388.7683293653836</v>
      </c>
      <c r="AH61" s="132">
        <f>IFERROR(VLOOKUP($D61,'[1]DNC 재고 현황'!$F:$V,15,0),0)</f>
        <v>8.951407913454986</v>
      </c>
      <c r="AI61" s="128">
        <f>SUMIFS('[1]입고 예정'!$C:$C,'[1]입고 예정'!$A:$A,모니터링!D61,'[1]입고 예정'!$F:$F,모니터링!AI$6)</f>
        <v>0</v>
      </c>
      <c r="AJ61" s="21"/>
      <c r="AK61" s="130">
        <f t="shared" ca="1" si="11"/>
        <v>39276.704145888456</v>
      </c>
      <c r="AL61" s="134">
        <f t="shared" ca="1" si="12"/>
        <v>0</v>
      </c>
      <c r="AM61" s="132">
        <f>IFERROR(VLOOKUP($D61,'[1]DNC 재고 현황'!$F:$V,16,0),0)</f>
        <v>0</v>
      </c>
      <c r="AN61" s="128">
        <f>SUMIFS('[1]입고 예정'!$C:$C,'[1]입고 예정'!$A:$A,모니터링!D61,'[1]입고 예정'!$F:$F,모니터링!AN$6)</f>
        <v>0</v>
      </c>
      <c r="AO61" s="21"/>
      <c r="AP61" s="130">
        <f t="shared" ca="1" si="13"/>
        <v>39276.704145888456</v>
      </c>
      <c r="AQ61" s="134">
        <f t="shared" ca="1" si="14"/>
        <v>0</v>
      </c>
      <c r="AR61" s="132">
        <f>IFERROR(VLOOKUP($D61,'[1]DNC 재고 현황'!$F:$V,17,0),0)</f>
        <v>0</v>
      </c>
      <c r="AS61" s="128">
        <f>SUMIFS('[1]입고 예정'!$C:$C,'[1]입고 예정'!$A:$A,모니터링!D61,'[1]입고 예정'!$F:$F,모니터링!AS$6)</f>
        <v>0</v>
      </c>
      <c r="AT61" s="21"/>
      <c r="AU61" s="133">
        <f t="shared" ca="1" si="15"/>
        <v>39276.704145888456</v>
      </c>
      <c r="AV61" s="134">
        <f ca="1">IFERROR(AU61/#REF!,0)</f>
        <v>0</v>
      </c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</row>
    <row r="62" spans="1:168" s="52" customFormat="1" ht="18" hidden="1" customHeight="1" x14ac:dyDescent="0.4">
      <c r="A62" s="110"/>
      <c r="B62" s="135"/>
      <c r="C62" s="110"/>
      <c r="D62" s="110">
        <v>9313973</v>
      </c>
      <c r="E62" s="136" t="str">
        <f>VLOOKUP($D62,'[1]SAP 코드내역'!$A:$D,4,0)</f>
        <v>(단종)[세트]글로우팩트(FW)레드에디션_21호내추럴</v>
      </c>
      <c r="F62" s="137"/>
      <c r="G62" s="9"/>
      <c r="H62" s="138"/>
      <c r="I62" s="139"/>
      <c r="J62" s="139"/>
      <c r="K62" s="140">
        <f>IFERROR(VLOOKUP($D62,'[1]DNC 재고 현황'!$F:$AI,29,0),0)</f>
        <v>977</v>
      </c>
      <c r="L62" s="140">
        <f>IFERROR(VLOOKUP($D62,'[1]DNC 재고 현황'!$F:$AI,30,),0)</f>
        <v>0</v>
      </c>
      <c r="M62" s="141">
        <f t="shared" si="0"/>
        <v>977</v>
      </c>
      <c r="N62" s="142">
        <f>VLOOKUP($D62,'[1]DNC 재고 현황'!$F:$X,19,0)</f>
        <v>977</v>
      </c>
      <c r="O62" s="143">
        <f t="shared" si="1"/>
        <v>1</v>
      </c>
      <c r="P62" s="144">
        <f t="shared" si="2"/>
        <v>0</v>
      </c>
      <c r="Q62" s="144">
        <f t="shared" ca="1" si="3"/>
        <v>1.7142857142857142</v>
      </c>
      <c r="R62" s="145">
        <f t="shared" ca="1" si="19"/>
        <v>569.91666666666674</v>
      </c>
      <c r="S62" s="145">
        <f t="shared" ca="1" si="19"/>
        <v>569.91666666666674</v>
      </c>
      <c r="T62" s="123">
        <f t="shared" ca="1" si="5"/>
        <v>46689.916666666664</v>
      </c>
      <c r="U62" s="124" t="str">
        <f t="shared" ca="1" si="6"/>
        <v>✅충분</v>
      </c>
      <c r="V62" s="125">
        <f>IFERROR(SUMIF('[1](전체)FCST'!$D:$D,$D62,'[1](전체)FCST'!$H:$H),0)</f>
        <v>73.443156588924566</v>
      </c>
      <c r="W62" s="126">
        <f>IFERROR(VLOOKUP($D62,'[1]판매량,재고(피벗)'!$B:$C,2,0),0)</f>
        <v>12</v>
      </c>
      <c r="X62" s="127">
        <f t="shared" ca="1" si="16"/>
        <v>37.714285714285715</v>
      </c>
      <c r="Y62" s="128"/>
      <c r="Z62" s="21"/>
      <c r="AA62" s="130">
        <f t="shared" ca="1" si="20"/>
        <v>939.28571428571433</v>
      </c>
      <c r="AB62" s="134">
        <f t="shared" ca="1" si="8"/>
        <v>12.894908407760273</v>
      </c>
      <c r="AC62" s="132">
        <f>IFERROR(VLOOKUP($D62,'[1]DNC 재고 현황'!$F:$V,14,0),0)</f>
        <v>72.84159643355386</v>
      </c>
      <c r="AD62" s="128">
        <f>SUMIFS('[1]입고 예정'!$C:$C,'[1]입고 예정'!$A:$A,모니터링!D62,'[1]입고 예정'!$F:$F,모니터링!AD$6)</f>
        <v>0</v>
      </c>
      <c r="AE62" s="21"/>
      <c r="AF62" s="130">
        <f t="shared" ca="1" si="9"/>
        <v>866.4441178521605</v>
      </c>
      <c r="AG62" s="134">
        <f t="shared" ca="1" si="10"/>
        <v>11.797479276412565</v>
      </c>
      <c r="AH62" s="132">
        <f>IFERROR(VLOOKUP($D62,'[1]DNC 재고 현황'!$F:$V,15,0),0)</f>
        <v>73.443156588924566</v>
      </c>
      <c r="AI62" s="128">
        <f>SUMIFS('[1]입고 예정'!$C:$C,'[1]입고 예정'!$A:$A,모니터링!D62,'[1]입고 예정'!$F:$F,모니터링!AI$6)</f>
        <v>0</v>
      </c>
      <c r="AJ62" s="21"/>
      <c r="AK62" s="130">
        <f t="shared" ca="1" si="11"/>
        <v>793.00096126323592</v>
      </c>
      <c r="AL62" s="134">
        <f t="shared" ca="1" si="12"/>
        <v>0</v>
      </c>
      <c r="AM62" s="132">
        <f>IFERROR(VLOOKUP($D62,'[1]DNC 재고 현황'!$F:$V,16,0),0)</f>
        <v>0</v>
      </c>
      <c r="AN62" s="128">
        <f>SUMIFS('[1]입고 예정'!$C:$C,'[1]입고 예정'!$A:$A,모니터링!D62,'[1]입고 예정'!$F:$F,모니터링!AN$6)</f>
        <v>0</v>
      </c>
      <c r="AO62" s="21"/>
      <c r="AP62" s="130">
        <f t="shared" ca="1" si="13"/>
        <v>793.00096126323592</v>
      </c>
      <c r="AQ62" s="134">
        <f t="shared" ca="1" si="14"/>
        <v>0</v>
      </c>
      <c r="AR62" s="132">
        <f>IFERROR(VLOOKUP($D62,'[1]DNC 재고 현황'!$F:$V,17,0),0)</f>
        <v>0</v>
      </c>
      <c r="AS62" s="128">
        <f>SUMIFS('[1]입고 예정'!$C:$C,'[1]입고 예정'!$A:$A,모니터링!D62,'[1]입고 예정'!$F:$F,모니터링!AS$6)</f>
        <v>0</v>
      </c>
      <c r="AT62" s="21"/>
      <c r="AU62" s="133">
        <f t="shared" ca="1" si="15"/>
        <v>793.00096126323592</v>
      </c>
      <c r="AV62" s="134">
        <f ca="1">IFERROR(AU62/#REF!,0)</f>
        <v>0</v>
      </c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</row>
    <row r="63" spans="1:168" s="52" customFormat="1" ht="18" hidden="1" customHeight="1" x14ac:dyDescent="0.4">
      <c r="A63" s="110" t="s">
        <v>2681</v>
      </c>
      <c r="B63" s="146" t="s">
        <v>2662</v>
      </c>
      <c r="C63" s="110" t="s">
        <v>2663</v>
      </c>
      <c r="D63" s="110">
        <v>9311190</v>
      </c>
      <c r="E63" s="136" t="str">
        <f>VLOOKUP($D63,'[1]SAP 코드내역'!$A:$D,4,0)</f>
        <v>멜라_토닝원데이앰플_시카알로에_30ml</v>
      </c>
      <c r="F63" s="137" t="s">
        <v>2664</v>
      </c>
      <c r="G63" s="137"/>
      <c r="H63" s="138"/>
      <c r="I63" s="139">
        <v>6004.3831451362266</v>
      </c>
      <c r="J63" s="139">
        <v>45208.876262626261</v>
      </c>
      <c r="K63" s="140">
        <f>IFERROR(VLOOKUP($D63,'[1]DNC 재고 현황'!$F:$AI,29,0),0)</f>
        <v>16807</v>
      </c>
      <c r="L63" s="140">
        <f>IFERROR(VLOOKUP($D63,'[1]DNC 재고 현황'!$F:$AI,30,),0)</f>
        <v>38800</v>
      </c>
      <c r="M63" s="141">
        <f t="shared" si="0"/>
        <v>55607</v>
      </c>
      <c r="N63" s="142">
        <f>VLOOKUP($D63,'[1]DNC 재고 현황'!$F:$X,19,0)</f>
        <v>56740</v>
      </c>
      <c r="O63" s="143">
        <f t="shared" si="1"/>
        <v>1</v>
      </c>
      <c r="P63" s="144">
        <f t="shared" si="2"/>
        <v>0</v>
      </c>
      <c r="Q63" s="144">
        <f t="shared" ca="1" si="3"/>
        <v>5.4285714285714288</v>
      </c>
      <c r="R63" s="145">
        <f t="shared" ca="1" si="19"/>
        <v>10243.394736842105</v>
      </c>
      <c r="S63" s="145">
        <f t="shared" ca="1" si="19"/>
        <v>10452.105263157895</v>
      </c>
      <c r="T63" s="123">
        <f t="shared" ca="1" si="5"/>
        <v>56363.394736842107</v>
      </c>
      <c r="U63" s="124" t="str">
        <f t="shared" ca="1" si="6"/>
        <v>✅충분</v>
      </c>
      <c r="V63" s="125">
        <f>IFERROR(SUMIF('[1](전체)FCST'!$D:$D,$D63,'[1](전체)FCST'!$H:$H),0)</f>
        <v>129.66158111016534</v>
      </c>
      <c r="W63" s="126">
        <f>IFERROR(VLOOKUP($D63,'[1]판매량,재고(피벗)'!$B:$C,2,0),0)</f>
        <v>38</v>
      </c>
      <c r="X63" s="127">
        <f t="shared" ca="1" si="16"/>
        <v>119.42857142857143</v>
      </c>
      <c r="Y63" s="128"/>
      <c r="Z63" s="129"/>
      <c r="AA63" s="130">
        <f t="shared" ca="1" si="20"/>
        <v>56620.571428571428</v>
      </c>
      <c r="AB63" s="131">
        <f t="shared" ca="1" si="8"/>
        <v>1028.6334189323632</v>
      </c>
      <c r="AC63" s="132">
        <f>IFERROR(VLOOKUP($D63,'[1]DNC 재고 현황'!$F:$V,14,0),0)</f>
        <v>55.044460335868656</v>
      </c>
      <c r="AD63" s="128">
        <f>SUMIFS('[1]입고 예정'!$C:$C,'[1]입고 예정'!$A:$A,모니터링!D63,'[1]입고 예정'!$F:$F,모니터링!AD$6)</f>
        <v>0</v>
      </c>
      <c r="AE63" s="129"/>
      <c r="AF63" s="130">
        <f t="shared" ca="1" si="9"/>
        <v>56565.526968235557</v>
      </c>
      <c r="AG63" s="131">
        <f t="shared" ca="1" si="10"/>
        <v>436.25510721001746</v>
      </c>
      <c r="AH63" s="132">
        <f>IFERROR(VLOOKUP($D63,'[1]DNC 재고 현황'!$F:$V,15,0),0)</f>
        <v>129.66158111016534</v>
      </c>
      <c r="AI63" s="128">
        <f>SUMIFS('[1]입고 예정'!$C:$C,'[1]입고 예정'!$A:$A,모니터링!D63,'[1]입고 예정'!$F:$F,모니터링!AI$6)</f>
        <v>0</v>
      </c>
      <c r="AJ63" s="129"/>
      <c r="AK63" s="130">
        <f t="shared" ca="1" si="11"/>
        <v>56435.865387125392</v>
      </c>
      <c r="AL63" s="131">
        <f t="shared" ca="1" si="12"/>
        <v>26.200472394243107</v>
      </c>
      <c r="AM63" s="132">
        <f>IFERROR(VLOOKUP($D63,'[1]DNC 재고 현황'!$F:$V,16,0),0)</f>
        <v>2154.0018263001148</v>
      </c>
      <c r="AN63" s="128">
        <f>SUMIFS('[1]입고 예정'!$C:$C,'[1]입고 예정'!$A:$A,모니터링!D63,'[1]입고 예정'!$F:$F,모니터링!AN$6)</f>
        <v>0</v>
      </c>
      <c r="AO63" s="129"/>
      <c r="AP63" s="130">
        <f t="shared" ca="1" si="13"/>
        <v>54281.863560825281</v>
      </c>
      <c r="AQ63" s="131">
        <f t="shared" ca="1" si="14"/>
        <v>1.0085890460314051</v>
      </c>
      <c r="AR63" s="132">
        <f>IFERROR(VLOOKUP($D63,'[1]DNC 재고 현황'!$F:$V,17,0),0)</f>
        <v>53819.604500379501</v>
      </c>
      <c r="AS63" s="128">
        <f>SUMIFS('[1]입고 예정'!$C:$C,'[1]입고 예정'!$A:$A,모니터링!D63,'[1]입고 예정'!$F:$F,모니터링!AS$6)</f>
        <v>0</v>
      </c>
      <c r="AT63" s="129"/>
      <c r="AU63" s="133">
        <f t="shared" ca="1" si="15"/>
        <v>462.25906044578005</v>
      </c>
      <c r="AV63" s="134">
        <f ca="1">IFERROR(AU63/#REF!,0)</f>
        <v>0</v>
      </c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</row>
    <row r="64" spans="1:168" s="52" customFormat="1" ht="18" hidden="1" customHeight="1" x14ac:dyDescent="0.4">
      <c r="A64" s="110" t="s">
        <v>2661</v>
      </c>
      <c r="B64" s="135" t="s">
        <v>2662</v>
      </c>
      <c r="C64" s="110" t="s">
        <v>2691</v>
      </c>
      <c r="D64" s="110">
        <v>9303605</v>
      </c>
      <c r="E64" s="136" t="str">
        <f>VLOOKUP($D64,'[1]SAP 코드내역'!$A:$D,4,0)</f>
        <v>DWEGF_프레좀알엑스크림_50ml</v>
      </c>
      <c r="F64" s="137" t="s">
        <v>2664</v>
      </c>
      <c r="G64" s="9"/>
      <c r="H64" s="138"/>
      <c r="I64" s="139">
        <v>3025.5234280165087</v>
      </c>
      <c r="J64" s="153" t="s">
        <v>2692</v>
      </c>
      <c r="K64" s="140">
        <f>IFERROR(VLOOKUP($D64,'[1]DNC 재고 현황'!$F:$AI,29,0),0)</f>
        <v>14</v>
      </c>
      <c r="L64" s="140">
        <f>IFERROR(VLOOKUP($D64,'[1]DNC 재고 현황'!$F:$AI,30,),0)</f>
        <v>0</v>
      </c>
      <c r="M64" s="141">
        <f t="shared" si="0"/>
        <v>14</v>
      </c>
      <c r="N64" s="142">
        <f>VLOOKUP($D64,'[1]DNC 재고 현황'!$F:$X,19,0)</f>
        <v>633</v>
      </c>
      <c r="O64" s="143">
        <f t="shared" si="1"/>
        <v>9.4495343793347397E-3</v>
      </c>
      <c r="P64" s="144">
        <f t="shared" si="2"/>
        <v>0</v>
      </c>
      <c r="Q64" s="144">
        <f t="shared" ca="1" si="3"/>
        <v>0</v>
      </c>
      <c r="R64" s="145">
        <f t="shared" ca="1" si="19"/>
        <v>0</v>
      </c>
      <c r="S64" s="145">
        <f t="shared" ca="1" si="19"/>
        <v>0</v>
      </c>
      <c r="T64" s="123" t="str">
        <f t="shared" ca="1" si="5"/>
        <v/>
      </c>
      <c r="U64" s="124" t="str">
        <f t="shared" ca="1" si="6"/>
        <v>🔴판매없음</v>
      </c>
      <c r="V64" s="125">
        <f>IFERROR(SUMIF('[1](전체)FCST'!$D:$D,$D64,'[1](전체)FCST'!$H:$H),0)</f>
        <v>1481.5544806754403</v>
      </c>
      <c r="W64" s="126">
        <f>IFERROR(VLOOKUP($D64,'[1]판매량,재고(피벗)'!$B:$C,2,0),0)</f>
        <v>0</v>
      </c>
      <c r="X64" s="127">
        <f t="shared" ca="1" si="16"/>
        <v>0</v>
      </c>
      <c r="Y64" s="128"/>
      <c r="Z64" s="21"/>
      <c r="AA64" s="130">
        <f t="shared" ca="1" si="20"/>
        <v>633</v>
      </c>
      <c r="AB64" s="134">
        <f t="shared" ca="1" si="8"/>
        <v>9.6366598815946364E-2</v>
      </c>
      <c r="AC64" s="132">
        <f>IFERROR(VLOOKUP($D64,'[1]DNC 재고 현황'!$F:$V,14,0),0)</f>
        <v>6568.6659877763959</v>
      </c>
      <c r="AD64" s="128">
        <f>SUMIFS('[1]입고 예정'!$C:$C,'[1]입고 예정'!$A:$A,모니터링!D34,'[1]입고 예정'!$F:$F,모니터링!AD$6)</f>
        <v>0</v>
      </c>
      <c r="AE64" s="21"/>
      <c r="AF64" s="130">
        <f t="shared" ca="1" si="9"/>
        <v>0</v>
      </c>
      <c r="AG64" s="134">
        <f t="shared" ca="1" si="10"/>
        <v>0</v>
      </c>
      <c r="AH64" s="132">
        <f>IFERROR(VLOOKUP($D64,'[1]DNC 재고 현황'!$F:$V,15,0),0)</f>
        <v>1481.5544806754403</v>
      </c>
      <c r="AI64" s="128">
        <f>SUMIFS('[1]입고 예정'!$C:$C,'[1]입고 예정'!$A:$A,모니터링!D34,'[1]입고 예정'!$F:$F,모니터링!AI$6)</f>
        <v>0</v>
      </c>
      <c r="AJ64" s="21"/>
      <c r="AK64" s="130">
        <f t="shared" ca="1" si="11"/>
        <v>0</v>
      </c>
      <c r="AL64" s="134">
        <f t="shared" ca="1" si="12"/>
        <v>0</v>
      </c>
      <c r="AM64" s="132">
        <f>IFERROR(VLOOKUP($D64,'[1]DNC 재고 현황'!$F:$V,16,0),0)</f>
        <v>1527.9974929894088</v>
      </c>
      <c r="AN64" s="128">
        <f>SUMIFS('[1]입고 예정'!$C:$C,'[1]입고 예정'!$A:$A,모니터링!D34,'[1]입고 예정'!$F:$F,모니터링!AN$6)</f>
        <v>0</v>
      </c>
      <c r="AO64" s="21"/>
      <c r="AP64" s="130">
        <f t="shared" ca="1" si="13"/>
        <v>0</v>
      </c>
      <c r="AQ64" s="134">
        <f t="shared" ca="1" si="14"/>
        <v>0</v>
      </c>
      <c r="AR64" s="132">
        <f>IFERROR(VLOOKUP($D64,'[1]DNC 재고 현황'!$F:$V,17,0),0)</f>
        <v>3527.6057500824418</v>
      </c>
      <c r="AS64" s="128">
        <f>SUMIFS('[1]입고 예정'!$C:$C,'[1]입고 예정'!$A:$A,모니터링!D34,'[1]입고 예정'!$F:$F,모니터링!AS$6)</f>
        <v>0</v>
      </c>
      <c r="AT64" s="21"/>
      <c r="AU64" s="133">
        <f t="shared" ca="1" si="15"/>
        <v>0</v>
      </c>
      <c r="AV64" s="134">
        <f ca="1">IFERROR(AU64/#REF!,0)</f>
        <v>0</v>
      </c>
    </row>
    <row r="65" spans="1:168" s="52" customFormat="1" ht="18" customHeight="1" x14ac:dyDescent="0.4">
      <c r="A65" s="110" t="s">
        <v>2681</v>
      </c>
      <c r="B65" s="146" t="s">
        <v>2662</v>
      </c>
      <c r="C65" s="110" t="s">
        <v>2665</v>
      </c>
      <c r="D65" s="110">
        <v>9310697</v>
      </c>
      <c r="E65" s="136" t="str">
        <f>VLOOKUP($D65,'[1]SAP 코드내역'!$A:$D,4,0)</f>
        <v>멜라B_토닝앰플쿠션_19페어_미니_8g_v1</v>
      </c>
      <c r="F65" s="137" t="s">
        <v>2664</v>
      </c>
      <c r="G65" s="137"/>
      <c r="H65" s="138" t="s">
        <v>2676</v>
      </c>
      <c r="I65" s="139">
        <v>3352.7520325203254</v>
      </c>
      <c r="J65" s="139">
        <v>11088.618868712168</v>
      </c>
      <c r="K65" s="140">
        <f>IFERROR(VLOOKUP($D65,'[1]DNC 재고 현황'!$F:$AI,29,0),0)</f>
        <v>66</v>
      </c>
      <c r="L65" s="140">
        <f>IFERROR(VLOOKUP($D65,'[1]DNC 재고 현황'!$F:$AI,30,),0)</f>
        <v>1</v>
      </c>
      <c r="M65" s="141">
        <f t="shared" si="0"/>
        <v>67</v>
      </c>
      <c r="N65" s="142">
        <f>VLOOKUP($D65,'[1]DNC 재고 현황'!$F:$X,19,0)</f>
        <v>610</v>
      </c>
      <c r="O65" s="143">
        <f t="shared" si="1"/>
        <v>1.9835791959184262E-2</v>
      </c>
      <c r="P65" s="144">
        <f t="shared" si="2"/>
        <v>0</v>
      </c>
      <c r="Q65" s="144">
        <f t="shared" ca="1" si="3"/>
        <v>61.142857142857146</v>
      </c>
      <c r="R65" s="145">
        <f t="shared" ca="1" si="19"/>
        <v>1.0957943925233644</v>
      </c>
      <c r="S65" s="145">
        <f t="shared" ca="1" si="19"/>
        <v>9.9766355140186906</v>
      </c>
      <c r="T65" s="123">
        <f t="shared" ca="1" si="5"/>
        <v>46121.095794392524</v>
      </c>
      <c r="U65" s="124" t="str">
        <f t="shared" ca="1" si="6"/>
        <v>🟡주의</v>
      </c>
      <c r="V65" s="125">
        <f>IFERROR(SUMIF('[1](전체)FCST'!$D:$D,$D65,'[1](전체)FCST'!$H:$H),0)</f>
        <v>3377.732542157361</v>
      </c>
      <c r="W65" s="126">
        <f>IFERROR(VLOOKUP($D65,'[1]판매량,재고(피벗)'!$B:$C,2,0),0)</f>
        <v>428</v>
      </c>
      <c r="X65" s="127">
        <f t="shared" ca="1" si="16"/>
        <v>1345.1428571428571</v>
      </c>
      <c r="Y65" s="128"/>
      <c r="Z65" s="129"/>
      <c r="AA65" s="130">
        <f t="shared" ca="1" si="20"/>
        <v>0</v>
      </c>
      <c r="AB65" s="131">
        <f t="shared" ca="1" si="8"/>
        <v>0</v>
      </c>
      <c r="AC65" s="132">
        <f>IFERROR(VLOOKUP($D65,'[1]DNC 재고 현황'!$F:$V,14,0),0)</f>
        <v>9088.9662359479298</v>
      </c>
      <c r="AD65" s="128">
        <f>SUMIFS('[1]입고 예정'!$C:$C,'[1]입고 예정'!$A:$A,모니터링!D102,'[1]입고 예정'!$F:$F,모니터링!AD$6)</f>
        <v>0</v>
      </c>
      <c r="AE65" s="129"/>
      <c r="AF65" s="130">
        <f t="shared" ca="1" si="9"/>
        <v>0</v>
      </c>
      <c r="AG65" s="131">
        <f t="shared" ca="1" si="10"/>
        <v>0</v>
      </c>
      <c r="AH65" s="132">
        <f>IFERROR(VLOOKUP($D65,'[1]DNC 재고 현황'!$F:$V,15,0),0)</f>
        <v>3377.732542157361</v>
      </c>
      <c r="AI65" s="128">
        <f>SUMIFS('[1]입고 예정'!$C:$C,'[1]입고 예정'!$A:$A,모니터링!D102,'[1]입고 예정'!$F:$F,모니터링!AI$6)</f>
        <v>0</v>
      </c>
      <c r="AJ65" s="129"/>
      <c r="AK65" s="130">
        <f t="shared" ca="1" si="11"/>
        <v>0</v>
      </c>
      <c r="AL65" s="131">
        <f t="shared" ca="1" si="12"/>
        <v>0</v>
      </c>
      <c r="AM65" s="132">
        <f>IFERROR(VLOOKUP($D65,'[1]DNC 재고 현황'!$F:$V,16,0),0)</f>
        <v>3388.5469052318999</v>
      </c>
      <c r="AN65" s="128">
        <f>SUMIFS('[1]입고 예정'!$C:$C,'[1]입고 예정'!$A:$A,모니터링!D102,'[1]입고 예정'!$F:$F,모니터링!AN$6)</f>
        <v>0</v>
      </c>
      <c r="AO65" s="129"/>
      <c r="AP65" s="130">
        <f t="shared" ca="1" si="13"/>
        <v>0</v>
      </c>
      <c r="AQ65" s="131">
        <f t="shared" ca="1" si="14"/>
        <v>0</v>
      </c>
      <c r="AR65" s="132">
        <f>IFERROR(VLOOKUP($D65,'[1]DNC 재고 현황'!$F:$V,17,0),0)</f>
        <v>3388.5469052318999</v>
      </c>
      <c r="AS65" s="128">
        <f>SUMIFS('[1]입고 예정'!$C:$C,'[1]입고 예정'!$A:$A,모니터링!D102,'[1]입고 예정'!$F:$F,모니터링!AS$6)</f>
        <v>0</v>
      </c>
      <c r="AT65" s="129"/>
      <c r="AU65" s="133">
        <f t="shared" ca="1" si="15"/>
        <v>0</v>
      </c>
      <c r="AV65" s="134">
        <f ca="1">IFERROR(AU65/#REF!,0)</f>
        <v>0</v>
      </c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</row>
    <row r="66" spans="1:168" s="52" customFormat="1" ht="18" hidden="1" customHeight="1" x14ac:dyDescent="0.4">
      <c r="A66" s="110"/>
      <c r="B66" s="135"/>
      <c r="C66" s="110"/>
      <c r="D66" s="110">
        <v>9313971</v>
      </c>
      <c r="E66" s="136" t="str">
        <f>VLOOKUP($D66,'[1]SAP 코드내역'!$A:$D,4,0)</f>
        <v>(단종)[세트]기미쿠션레드에디션(26년설)_23호베이지</v>
      </c>
      <c r="F66" s="137"/>
      <c r="G66" s="9"/>
      <c r="H66" s="138"/>
      <c r="I66" s="139"/>
      <c r="J66" s="139"/>
      <c r="K66" s="140">
        <f>IFERROR(VLOOKUP($D66,'[1]DNC 재고 현황'!$F:$AI,29,0),0)</f>
        <v>435</v>
      </c>
      <c r="L66" s="140">
        <f>IFERROR(VLOOKUP($D66,'[1]DNC 재고 현황'!$F:$AI,30,),0)</f>
        <v>0</v>
      </c>
      <c r="M66" s="141">
        <f t="shared" si="0"/>
        <v>435</v>
      </c>
      <c r="N66" s="142">
        <f>VLOOKUP($D66,'[1]DNC 재고 현황'!$F:$X,19,0)</f>
        <v>435</v>
      </c>
      <c r="O66" s="143">
        <f t="shared" si="1"/>
        <v>1</v>
      </c>
      <c r="P66" s="144">
        <f t="shared" si="2"/>
        <v>0</v>
      </c>
      <c r="Q66" s="144">
        <f t="shared" ca="1" si="3"/>
        <v>0.2857142857142857</v>
      </c>
      <c r="R66" s="145">
        <f t="shared" ref="R66:S129" ca="1" si="21">IFERROR(M66/$Q66,0)</f>
        <v>1522.5</v>
      </c>
      <c r="S66" s="145">
        <f t="shared" ca="1" si="21"/>
        <v>1522.5</v>
      </c>
      <c r="T66" s="123">
        <f t="shared" ca="1" si="5"/>
        <v>47642.5</v>
      </c>
      <c r="U66" s="124" t="str">
        <f t="shared" ca="1" si="6"/>
        <v>✅충분</v>
      </c>
      <c r="V66" s="125">
        <f>IFERROR(SUMIF('[1](전체)FCST'!$D:$D,$D66,'[1](전체)FCST'!$H:$H),0)</f>
        <v>2.4481052196308184</v>
      </c>
      <c r="W66" s="126">
        <f>IFERROR(VLOOKUP($D66,'[1]판매량,재고(피벗)'!$B:$C,2,0),0)</f>
        <v>2</v>
      </c>
      <c r="X66" s="127">
        <f t="shared" ca="1" si="16"/>
        <v>6.2857142857142856</v>
      </c>
      <c r="Y66" s="128"/>
      <c r="Z66" s="21"/>
      <c r="AA66" s="130">
        <f t="shared" ca="1" si="20"/>
        <v>428.71428571428572</v>
      </c>
      <c r="AB66" s="134">
        <f t="shared" ca="1" si="8"/>
        <v>176.56708805333187</v>
      </c>
      <c r="AC66" s="132">
        <f>IFERROR(VLOOKUP($D66,'[1]DNC 재고 현황'!$F:$V,14,0),0)</f>
        <v>2.4280532144517957</v>
      </c>
      <c r="AD66" s="128">
        <f>SUMIFS('[1]입고 예정'!$C:$C,'[1]입고 예정'!$A:$A,모니터링!D66,'[1]입고 예정'!$F:$F,모니터링!AD$6)</f>
        <v>0</v>
      </c>
      <c r="AE66" s="21"/>
      <c r="AF66" s="130">
        <f t="shared" ca="1" si="9"/>
        <v>426.28623249983394</v>
      </c>
      <c r="AG66" s="134">
        <f t="shared" ca="1" si="10"/>
        <v>174.12904849086479</v>
      </c>
      <c r="AH66" s="132">
        <f>IFERROR(VLOOKUP($D66,'[1]DNC 재고 현황'!$F:$V,15,0),0)</f>
        <v>2.4481052196308184</v>
      </c>
      <c r="AI66" s="128">
        <f>SUMIFS('[1]입고 예정'!$C:$C,'[1]입고 예정'!$A:$A,모니터링!D66,'[1]입고 예정'!$F:$F,모니터링!AI$6)</f>
        <v>0</v>
      </c>
      <c r="AJ66" s="21"/>
      <c r="AK66" s="130">
        <f t="shared" ca="1" si="11"/>
        <v>423.83812728020314</v>
      </c>
      <c r="AL66" s="134">
        <f t="shared" ca="1" si="12"/>
        <v>0</v>
      </c>
      <c r="AM66" s="132">
        <f>IFERROR(VLOOKUP($D66,'[1]DNC 재고 현황'!$F:$V,16,0),0)</f>
        <v>0</v>
      </c>
      <c r="AN66" s="128">
        <f>SUMIFS('[1]입고 예정'!$C:$C,'[1]입고 예정'!$A:$A,모니터링!D66,'[1]입고 예정'!$F:$F,모니터링!AN$6)</f>
        <v>0</v>
      </c>
      <c r="AO66" s="21"/>
      <c r="AP66" s="130">
        <f t="shared" ca="1" si="13"/>
        <v>423.83812728020314</v>
      </c>
      <c r="AQ66" s="134">
        <f t="shared" ca="1" si="14"/>
        <v>0</v>
      </c>
      <c r="AR66" s="132">
        <f>IFERROR(VLOOKUP($D66,'[1]DNC 재고 현황'!$F:$V,17,0),0)</f>
        <v>0</v>
      </c>
      <c r="AS66" s="128">
        <f>SUMIFS('[1]입고 예정'!$C:$C,'[1]입고 예정'!$A:$A,모니터링!D66,'[1]입고 예정'!$F:$F,모니터링!AS$6)</f>
        <v>0</v>
      </c>
      <c r="AT66" s="21"/>
      <c r="AU66" s="133">
        <f t="shared" ca="1" si="15"/>
        <v>423.83812728020314</v>
      </c>
      <c r="AV66" s="134">
        <f ca="1">IFERROR(AU66/#REF!,0)</f>
        <v>0</v>
      </c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</row>
    <row r="67" spans="1:168" s="52" customFormat="1" ht="18" hidden="1" customHeight="1" x14ac:dyDescent="0.4">
      <c r="A67" s="110"/>
      <c r="B67" s="135"/>
      <c r="C67" s="110"/>
      <c r="D67" s="110">
        <v>9312358</v>
      </c>
      <c r="E67" s="136" t="str">
        <f>VLOOKUP($D67,'[1]SAP 코드내역'!$A:$D,4,0)</f>
        <v>[임가공]멜라_토닝앰플쿠션+토닝원데이앰플1ml_23호_카카오기획세트</v>
      </c>
      <c r="F67" s="137"/>
      <c r="G67" s="9"/>
      <c r="H67" s="138"/>
      <c r="I67" s="139"/>
      <c r="J67" s="139"/>
      <c r="K67" s="140">
        <f>IFERROR(VLOOKUP($D67,'[1]DNC 재고 현황'!$F:$AI,29,0),0)</f>
        <v>624</v>
      </c>
      <c r="L67" s="140">
        <f>IFERROR(VLOOKUP($D67,'[1]DNC 재고 현황'!$F:$AI,30,),0)</f>
        <v>0</v>
      </c>
      <c r="M67" s="141">
        <f t="shared" si="0"/>
        <v>624</v>
      </c>
      <c r="N67" s="142">
        <f>VLOOKUP($D67,'[1]DNC 재고 현황'!$F:$X,19,0)</f>
        <v>624</v>
      </c>
      <c r="O67" s="143">
        <f t="shared" si="1"/>
        <v>1</v>
      </c>
      <c r="P67" s="144">
        <f t="shared" si="2"/>
        <v>0</v>
      </c>
      <c r="Q67" s="144">
        <f t="shared" ca="1" si="3"/>
        <v>1</v>
      </c>
      <c r="R67" s="145">
        <f t="shared" ca="1" si="21"/>
        <v>624</v>
      </c>
      <c r="S67" s="145">
        <f t="shared" ca="1" si="21"/>
        <v>624</v>
      </c>
      <c r="T67" s="123">
        <f t="shared" ca="1" si="5"/>
        <v>46744</v>
      </c>
      <c r="U67" s="124" t="str">
        <f t="shared" ca="1" si="6"/>
        <v>✅충분</v>
      </c>
      <c r="V67" s="125">
        <f>IFERROR(SUMIF('[1](전체)FCST'!$D:$D,$D67,'[1](전체)FCST'!$H:$H),0)</f>
        <v>19.489079938172079</v>
      </c>
      <c r="W67" s="126">
        <f>IFERROR(VLOOKUP($D67,'[1]판매량,재고(피벗)'!$B:$C,2,0),0)</f>
        <v>7</v>
      </c>
      <c r="X67" s="127">
        <f t="shared" ca="1" si="16"/>
        <v>22</v>
      </c>
      <c r="Y67" s="128"/>
      <c r="Z67" s="21"/>
      <c r="AA67" s="130">
        <f t="shared" ca="1" si="20"/>
        <v>602</v>
      </c>
      <c r="AB67" s="134">
        <f t="shared" ca="1" si="8"/>
        <v>43.244730006430878</v>
      </c>
      <c r="AC67" s="132">
        <f>IFERROR(VLOOKUP($D67,'[1]DNC 재고 현황'!$F:$V,14,0),0)</f>
        <v>13.920771384408626</v>
      </c>
      <c r="AD67" s="128">
        <f>SUMIFS('[1]입고 예정'!$C:$C,'[1]입고 예정'!$A:$A,모니터링!D124,'[1]입고 예정'!$F:$F,모니터링!AD$6)</f>
        <v>0</v>
      </c>
      <c r="AE67" s="21"/>
      <c r="AF67" s="130">
        <f t="shared" ca="1" si="9"/>
        <v>588.07922861559132</v>
      </c>
      <c r="AG67" s="134">
        <f t="shared" ca="1" si="10"/>
        <v>30.174807147450618</v>
      </c>
      <c r="AH67" s="132">
        <f>IFERROR(VLOOKUP($D67,'[1]DNC 재고 현황'!$F:$V,15,0),0)</f>
        <v>19.489079938172079</v>
      </c>
      <c r="AI67" s="128">
        <f>SUMIFS('[1]입고 예정'!$C:$C,'[1]입고 예정'!$A:$A,모니터링!D124,'[1]입고 예정'!$F:$F,모니터링!AI$6)</f>
        <v>0</v>
      </c>
      <c r="AJ67" s="21"/>
      <c r="AK67" s="130">
        <f t="shared" ca="1" si="11"/>
        <v>568.59014867741928</v>
      </c>
      <c r="AL67" s="134">
        <f t="shared" ca="1" si="12"/>
        <v>5.6859014867741928</v>
      </c>
      <c r="AM67" s="132">
        <f>IFERROR(VLOOKUP($D67,'[1]DNC 재고 현황'!$F:$V,16,0),0)</f>
        <v>100</v>
      </c>
      <c r="AN67" s="128">
        <f>SUMIFS('[1]입고 예정'!$C:$C,'[1]입고 예정'!$A:$A,모니터링!D124,'[1]입고 예정'!$F:$F,모니터링!AN$6)</f>
        <v>0</v>
      </c>
      <c r="AO67" s="21"/>
      <c r="AP67" s="130">
        <f t="shared" ca="1" si="13"/>
        <v>468.59014867741928</v>
      </c>
      <c r="AQ67" s="134">
        <f t="shared" ca="1" si="14"/>
        <v>4.6859014867741928</v>
      </c>
      <c r="AR67" s="132">
        <f>IFERROR(VLOOKUP($D67,'[1]DNC 재고 현황'!$F:$V,17,0),0)</f>
        <v>100</v>
      </c>
      <c r="AS67" s="128">
        <f>SUMIFS('[1]입고 예정'!$C:$C,'[1]입고 예정'!$A:$A,모니터링!D124,'[1]입고 예정'!$F:$F,모니터링!AS$6)</f>
        <v>0</v>
      </c>
      <c r="AT67" s="21"/>
      <c r="AU67" s="133">
        <f t="shared" ca="1" si="15"/>
        <v>368.59014867741928</v>
      </c>
      <c r="AV67" s="134">
        <f ca="1">IFERROR(AU67/#REF!,0)</f>
        <v>0</v>
      </c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</row>
    <row r="68" spans="1:168" s="52" customFormat="1" ht="18" hidden="1" customHeight="1" x14ac:dyDescent="0.4">
      <c r="A68" s="110"/>
      <c r="B68" s="135"/>
      <c r="C68" s="110"/>
      <c r="D68" s="110">
        <v>9313968</v>
      </c>
      <c r="E68" s="136" t="str">
        <f>VLOOKUP($D68,'[1]SAP 코드내역'!$A:$D,4,0)</f>
        <v>(단종)[세트]기미쿠션레드에디션(26년설)_19호페어</v>
      </c>
      <c r="F68" s="137"/>
      <c r="G68" s="9"/>
      <c r="H68" s="138"/>
      <c r="I68" s="139"/>
      <c r="J68" s="139"/>
      <c r="K68" s="140">
        <f>IFERROR(VLOOKUP($D68,'[1]DNC 재고 현황'!$F:$AI,29,0),0)</f>
        <v>489</v>
      </c>
      <c r="L68" s="140">
        <f>IFERROR(VLOOKUP($D68,'[1]DNC 재고 현황'!$F:$AI,30,),0)</f>
        <v>0</v>
      </c>
      <c r="M68" s="141">
        <f t="shared" si="0"/>
        <v>489</v>
      </c>
      <c r="N68" s="142">
        <f>VLOOKUP($D68,'[1]DNC 재고 현황'!$F:$X,19,0)</f>
        <v>489</v>
      </c>
      <c r="O68" s="143">
        <f t="shared" si="1"/>
        <v>1</v>
      </c>
      <c r="P68" s="144">
        <f t="shared" si="2"/>
        <v>0</v>
      </c>
      <c r="Q68" s="144">
        <f t="shared" ca="1" si="3"/>
        <v>0.7142857142857143</v>
      </c>
      <c r="R68" s="145">
        <f t="shared" ca="1" si="21"/>
        <v>684.6</v>
      </c>
      <c r="S68" s="145">
        <f t="shared" ca="1" si="21"/>
        <v>684.6</v>
      </c>
      <c r="T68" s="123">
        <f t="shared" ca="1" si="5"/>
        <v>46804.6</v>
      </c>
      <c r="U68" s="124" t="str">
        <f t="shared" ca="1" si="6"/>
        <v>✅충분</v>
      </c>
      <c r="V68" s="125">
        <f>IFERROR(SUMIF('[1](전체)FCST'!$D:$D,$D68,'[1](전체)FCST'!$H:$H),0)</f>
        <v>2.4481052196308184</v>
      </c>
      <c r="W68" s="126">
        <f>IFERROR(VLOOKUP($D68,'[1]판매량,재고(피벗)'!$B:$C,2,0),0)</f>
        <v>5</v>
      </c>
      <c r="X68" s="127">
        <f t="shared" ca="1" si="16"/>
        <v>15.714285714285715</v>
      </c>
      <c r="Y68" s="128"/>
      <c r="Z68" s="21"/>
      <c r="AA68" s="130">
        <f t="shared" ca="1" si="20"/>
        <v>473.28571428571428</v>
      </c>
      <c r="AB68" s="134">
        <f t="shared" ca="1" si="8"/>
        <v>194.92394625814345</v>
      </c>
      <c r="AC68" s="132">
        <f>IFERROR(VLOOKUP($D68,'[1]DNC 재고 현황'!$F:$V,14,0),0)</f>
        <v>2.4280532144517957</v>
      </c>
      <c r="AD68" s="128">
        <f>SUMIFS('[1]입고 예정'!$C:$C,'[1]입고 예정'!$A:$A,모니터링!D68,'[1]입고 예정'!$F:$F,모니터링!AD$6)</f>
        <v>0</v>
      </c>
      <c r="AE68" s="21"/>
      <c r="AF68" s="130">
        <f t="shared" ca="1" si="9"/>
        <v>470.8576610712625</v>
      </c>
      <c r="AG68" s="134">
        <f t="shared" ca="1" si="10"/>
        <v>192.33554885450113</v>
      </c>
      <c r="AH68" s="132">
        <f>IFERROR(VLOOKUP($D68,'[1]DNC 재고 현황'!$F:$V,15,0),0)</f>
        <v>2.4481052196308184</v>
      </c>
      <c r="AI68" s="128">
        <f>SUMIFS('[1]입고 예정'!$C:$C,'[1]입고 예정'!$A:$A,모니터링!D68,'[1]입고 예정'!$F:$F,모니터링!AI$6)</f>
        <v>0</v>
      </c>
      <c r="AJ68" s="21"/>
      <c r="AK68" s="130">
        <f t="shared" ca="1" si="11"/>
        <v>468.40955585163169</v>
      </c>
      <c r="AL68" s="134">
        <f t="shared" ca="1" si="12"/>
        <v>0</v>
      </c>
      <c r="AM68" s="132">
        <f>IFERROR(VLOOKUP($D68,'[1]DNC 재고 현황'!$F:$V,16,0),0)</f>
        <v>0</v>
      </c>
      <c r="AN68" s="128">
        <f>SUMIFS('[1]입고 예정'!$C:$C,'[1]입고 예정'!$A:$A,모니터링!D68,'[1]입고 예정'!$F:$F,모니터링!AN$6)</f>
        <v>0</v>
      </c>
      <c r="AO68" s="21"/>
      <c r="AP68" s="130">
        <f t="shared" ca="1" si="13"/>
        <v>468.40955585163169</v>
      </c>
      <c r="AQ68" s="134">
        <f t="shared" ca="1" si="14"/>
        <v>0</v>
      </c>
      <c r="AR68" s="132">
        <f>IFERROR(VLOOKUP($D68,'[1]DNC 재고 현황'!$F:$V,17,0),0)</f>
        <v>0</v>
      </c>
      <c r="AS68" s="128">
        <f>SUMIFS('[1]입고 예정'!$C:$C,'[1]입고 예정'!$A:$A,모니터링!D68,'[1]입고 예정'!$F:$F,모니터링!AS$6)</f>
        <v>0</v>
      </c>
      <c r="AT68" s="21"/>
      <c r="AU68" s="133">
        <f t="shared" ca="1" si="15"/>
        <v>468.40955585163169</v>
      </c>
      <c r="AV68" s="134">
        <f ca="1">IFERROR(AU68/#REF!,0)</f>
        <v>0</v>
      </c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</row>
    <row r="69" spans="1:168" s="52" customFormat="1" ht="18" hidden="1" customHeight="1" x14ac:dyDescent="0.4">
      <c r="A69" s="110"/>
      <c r="B69" s="135"/>
      <c r="C69" s="110" t="s">
        <v>2663</v>
      </c>
      <c r="D69" s="110">
        <v>9400214</v>
      </c>
      <c r="E69" s="136" t="str">
        <f>VLOOKUP($D69,'[1]SAP 코드내역'!$A:$D,4,0)</f>
        <v>[세트_임가공]멜라 3스텝 기프트 세트_2026</v>
      </c>
      <c r="F69" s="137"/>
      <c r="G69" s="9"/>
      <c r="H69" s="138"/>
      <c r="I69" s="139"/>
      <c r="J69" s="139"/>
      <c r="K69" s="140">
        <f>IFERROR(VLOOKUP($D69,'[1]DNC 재고 현황'!$F:$AI,29,0),0)</f>
        <v>731</v>
      </c>
      <c r="L69" s="140">
        <f>IFERROR(VLOOKUP($D69,'[1]DNC 재고 현황'!$F:$AI,30,),0)</f>
        <v>0</v>
      </c>
      <c r="M69" s="141">
        <f t="shared" si="0"/>
        <v>731</v>
      </c>
      <c r="N69" s="142">
        <f>VLOOKUP($D69,'[1]DNC 재고 현황'!$F:$X,19,0)</f>
        <v>731</v>
      </c>
      <c r="O69" s="143">
        <f t="shared" si="1"/>
        <v>1</v>
      </c>
      <c r="P69" s="144">
        <f t="shared" si="2"/>
        <v>15000</v>
      </c>
      <c r="Q69" s="144">
        <f t="shared" ca="1" si="3"/>
        <v>10</v>
      </c>
      <c r="R69" s="145">
        <f t="shared" ca="1" si="21"/>
        <v>73.099999999999994</v>
      </c>
      <c r="S69" s="145">
        <f t="shared" ca="1" si="21"/>
        <v>73.099999999999994</v>
      </c>
      <c r="T69" s="123">
        <f t="shared" ca="1" si="5"/>
        <v>46193.1</v>
      </c>
      <c r="U69" s="124" t="str">
        <f t="shared" ca="1" si="6"/>
        <v>✅충분</v>
      </c>
      <c r="V69" s="125">
        <f>IFERROR(SUMIF('[1](전체)FCST'!$D:$D,$D69,'[1](전체)FCST'!$H:$H),0)</f>
        <v>242.0505962508517</v>
      </c>
      <c r="W69" s="126">
        <f>IFERROR(VLOOKUP($D69,'[1]판매량,재고(피벗)'!$B:$C,2,0),0)</f>
        <v>70</v>
      </c>
      <c r="X69" s="127">
        <f t="shared" ca="1" si="16"/>
        <v>220</v>
      </c>
      <c r="Y69" s="128"/>
      <c r="Z69" s="21"/>
      <c r="AA69" s="130">
        <f t="shared" ca="1" si="20"/>
        <v>511</v>
      </c>
      <c r="AB69" s="134">
        <f t="shared" ca="1" si="8"/>
        <v>1.3731638606114733</v>
      </c>
      <c r="AC69" s="132">
        <f>IFERROR(VLOOKUP($D69,'[1]DNC 재고 현황'!$F:$V,14,0),0)</f>
        <v>372.13330080828837</v>
      </c>
      <c r="AD69" s="128">
        <f>SUMIFS('[1]입고 예정'!$C:$C,'[1]입고 예정'!$A:$A,모니터링!D30,'[1]입고 예정'!$F:$F,모니터링!AD$6)</f>
        <v>5000</v>
      </c>
      <c r="AE69" s="21"/>
      <c r="AF69" s="130">
        <f t="shared" ca="1" si="9"/>
        <v>5138.8666991917116</v>
      </c>
      <c r="AG69" s="134">
        <f t="shared" ca="1" si="10"/>
        <v>21.230547574714475</v>
      </c>
      <c r="AH69" s="132">
        <f>IFERROR(VLOOKUP($D69,'[1]DNC 재고 현황'!$F:$V,15,0),0)</f>
        <v>242.0505962508517</v>
      </c>
      <c r="AI69" s="128">
        <f>SUMIFS('[1]입고 예정'!$C:$C,'[1]입고 예정'!$A:$A,모니터링!D30,'[1]입고 예정'!$F:$F,모니터링!AI$6)</f>
        <v>5000</v>
      </c>
      <c r="AJ69" s="21"/>
      <c r="AK69" s="130">
        <f t="shared" ca="1" si="11"/>
        <v>9896.8161029408602</v>
      </c>
      <c r="AL69" s="134">
        <f t="shared" ca="1" si="12"/>
        <v>32.349439081335696</v>
      </c>
      <c r="AM69" s="132">
        <f>IFERROR(VLOOKUP($D69,'[1]DNC 재고 현황'!$F:$V,16,0),0)</f>
        <v>305.93470502092629</v>
      </c>
      <c r="AN69" s="128">
        <f>SUMIFS('[1]입고 예정'!$C:$C,'[1]입고 예정'!$A:$A,모니터링!D30,'[1]입고 예정'!$F:$F,모니터링!AN$6)</f>
        <v>0</v>
      </c>
      <c r="AO69" s="21"/>
      <c r="AP69" s="130">
        <f t="shared" ca="1" si="13"/>
        <v>9590.8813979199331</v>
      </c>
      <c r="AQ69" s="134">
        <f t="shared" ca="1" si="14"/>
        <v>31.349439081335692</v>
      </c>
      <c r="AR69" s="132">
        <f>IFERROR(VLOOKUP($D69,'[1]DNC 재고 현황'!$F:$V,17,0),0)</f>
        <v>305.93470502092629</v>
      </c>
      <c r="AS69" s="128">
        <f>SUMIFS('[1]입고 예정'!$C:$C,'[1]입고 예정'!$A:$A,모니터링!D30,'[1]입고 예정'!$F:$F,모니터링!AS$6)</f>
        <v>0</v>
      </c>
      <c r="AT69" s="21"/>
      <c r="AU69" s="133">
        <f t="shared" ca="1" si="15"/>
        <v>9284.9466928990059</v>
      </c>
      <c r="AV69" s="134">
        <f ca="1">IFERROR(AU69/#REF!,0)</f>
        <v>0</v>
      </c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</row>
    <row r="70" spans="1:168" s="52" customFormat="1" ht="18" hidden="1" customHeight="1" x14ac:dyDescent="0.4">
      <c r="A70" s="110" t="s">
        <v>2661</v>
      </c>
      <c r="B70" s="135" t="s">
        <v>2662</v>
      </c>
      <c r="C70" s="110" t="s">
        <v>2663</v>
      </c>
      <c r="D70" s="110">
        <v>9306573</v>
      </c>
      <c r="E70" s="136" t="str">
        <f>VLOOKUP($D70,'[1]SAP 코드내역'!$A:$D,4,0)</f>
        <v>(단종)DWEGF_화이트토닝크림_50ml_2023v</v>
      </c>
      <c r="F70" s="137" t="s">
        <v>2664</v>
      </c>
      <c r="G70" s="9"/>
      <c r="H70" s="138"/>
      <c r="I70" s="139">
        <v>2048.19875350852</v>
      </c>
      <c r="J70" s="139">
        <v>5970.6033934252382</v>
      </c>
      <c r="K70" s="140">
        <f>IFERROR(VLOOKUP($D70,'[1]DNC 재고 현황'!$F:$AI,29,0),0)</f>
        <v>0</v>
      </c>
      <c r="L70" s="140">
        <f>IFERROR(VLOOKUP($D70,'[1]DNC 재고 현황'!$F:$AI,30,),0)</f>
        <v>11665</v>
      </c>
      <c r="M70" s="141">
        <f t="shared" si="0"/>
        <v>11665</v>
      </c>
      <c r="N70" s="142">
        <f>VLOOKUP($D70,'[1]DNC 재고 현황'!$F:$X,19,0)</f>
        <v>11856</v>
      </c>
      <c r="O70" s="143">
        <f t="shared" si="1"/>
        <v>1</v>
      </c>
      <c r="P70" s="144">
        <f t="shared" si="2"/>
        <v>0</v>
      </c>
      <c r="Q70" s="144">
        <f t="shared" ca="1" si="3"/>
        <v>10.714285714285714</v>
      </c>
      <c r="R70" s="145">
        <f t="shared" ca="1" si="21"/>
        <v>1088.7333333333333</v>
      </c>
      <c r="S70" s="145">
        <f t="shared" ca="1" si="21"/>
        <v>1106.5600000000002</v>
      </c>
      <c r="T70" s="123">
        <f t="shared" ca="1" si="5"/>
        <v>47208.73333333333</v>
      </c>
      <c r="U70" s="124" t="str">
        <f t="shared" ca="1" si="6"/>
        <v>✅충분</v>
      </c>
      <c r="V70" s="125">
        <f>IFERROR(SUMIF('[1](전체)FCST'!$D:$D,$D70,'[1](전체)FCST'!$H:$H),0)</f>
        <v>20.284526227357908</v>
      </c>
      <c r="W70" s="126">
        <f>IFERROR(VLOOKUP($D70,'[1]판매량,재고(피벗)'!$B:$C,2,0),0)</f>
        <v>75</v>
      </c>
      <c r="X70" s="127">
        <f t="shared" ca="1" si="16"/>
        <v>235.71428571428569</v>
      </c>
      <c r="Y70" s="128"/>
      <c r="Z70" s="21"/>
      <c r="AA70" s="130">
        <f t="shared" ca="1" si="20"/>
        <v>11620.285714285714</v>
      </c>
      <c r="AB70" s="134">
        <f t="shared" ca="1" si="8"/>
        <v>575.14761898876475</v>
      </c>
      <c r="AC70" s="132">
        <f>IFERROR(VLOOKUP($D70,'[1]DNC 재고 현황'!$F:$V,14,0),0)</f>
        <v>20.204005598974252</v>
      </c>
      <c r="AD70" s="128">
        <f>SUMIFS('[1]입고 예정'!$C:$C,'[1]입고 예정'!$A:$A,모니터링!D70,'[1]입고 예정'!$F:$F,모니터링!AD$6)</f>
        <v>0</v>
      </c>
      <c r="AE70" s="21"/>
      <c r="AF70" s="130">
        <f t="shared" ca="1" si="9"/>
        <v>11600.081708686739</v>
      </c>
      <c r="AG70" s="134">
        <f t="shared" ca="1" si="10"/>
        <v>571.86850600639684</v>
      </c>
      <c r="AH70" s="132">
        <f>IFERROR(VLOOKUP($D70,'[1]DNC 재고 현황'!$F:$V,15,0),0)</f>
        <v>20.284526227357908</v>
      </c>
      <c r="AI70" s="128">
        <f>SUMIFS('[1]입고 예정'!$C:$C,'[1]입고 예정'!$A:$A,모니터링!D70,'[1]입고 예정'!$F:$F,모니터링!AI$6)</f>
        <v>0</v>
      </c>
      <c r="AJ70" s="21"/>
      <c r="AK70" s="130">
        <f t="shared" ca="1" si="11"/>
        <v>11579.797182459381</v>
      </c>
      <c r="AL70" s="134">
        <f t="shared" ca="1" si="12"/>
        <v>28.94949295614845</v>
      </c>
      <c r="AM70" s="132">
        <f>IFERROR(VLOOKUP($D70,'[1]DNC 재고 현황'!$F:$V,16,0),0)</f>
        <v>400</v>
      </c>
      <c r="AN70" s="128">
        <f>SUMIFS('[1]입고 예정'!$C:$C,'[1]입고 예정'!$A:$A,모니터링!D70,'[1]입고 예정'!$F:$F,모니터링!AN$6)</f>
        <v>0</v>
      </c>
      <c r="AO70" s="21"/>
      <c r="AP70" s="130">
        <f t="shared" ca="1" si="13"/>
        <v>11179.797182459381</v>
      </c>
      <c r="AQ70" s="134">
        <f t="shared" ca="1" si="14"/>
        <v>27.94949295614845</v>
      </c>
      <c r="AR70" s="132">
        <f>IFERROR(VLOOKUP($D70,'[1]DNC 재고 현황'!$F:$V,17,0),0)</f>
        <v>400</v>
      </c>
      <c r="AS70" s="128">
        <f>SUMIFS('[1]입고 예정'!$C:$C,'[1]입고 예정'!$A:$A,모니터링!D70,'[1]입고 예정'!$F:$F,모니터링!AS$6)</f>
        <v>0</v>
      </c>
      <c r="AT70" s="21"/>
      <c r="AU70" s="133">
        <f t="shared" ca="1" si="15"/>
        <v>10779.797182459381</v>
      </c>
      <c r="AV70" s="134">
        <f ca="1">IFERROR(AU70/#REF!,0)</f>
        <v>0</v>
      </c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</row>
    <row r="71" spans="1:168" s="52" customFormat="1" ht="18" hidden="1" customHeight="1" x14ac:dyDescent="0.4">
      <c r="A71" s="110" t="s">
        <v>2661</v>
      </c>
      <c r="B71" s="135" t="s">
        <v>2662</v>
      </c>
      <c r="C71" s="110" t="s">
        <v>2663</v>
      </c>
      <c r="D71" s="110">
        <v>9307903</v>
      </c>
      <c r="E71" s="136" t="str">
        <f>VLOOKUP($D71,'[1]SAP 코드내역'!$A:$D,4,0)</f>
        <v>클리어_B3+B5세럼_29ml</v>
      </c>
      <c r="F71" s="137" t="s">
        <v>2664</v>
      </c>
      <c r="G71" s="9"/>
      <c r="H71" s="138"/>
      <c r="I71" s="139">
        <v>3036.9129808225252</v>
      </c>
      <c r="J71" s="139">
        <v>21176.366935483871</v>
      </c>
      <c r="K71" s="140">
        <f>IFERROR(VLOOKUP($D71,'[1]DNC 재고 현황'!$F:$AI,29,0),0)</f>
        <v>4795</v>
      </c>
      <c r="L71" s="140">
        <f>IFERROR(VLOOKUP($D71,'[1]DNC 재고 현황'!$F:$AI,30,),0)</f>
        <v>0</v>
      </c>
      <c r="M71" s="141">
        <f t="shared" si="0"/>
        <v>4795</v>
      </c>
      <c r="N71" s="142">
        <f>VLOOKUP($D71,'[1]DNC 재고 현황'!$F:$X,19,0)</f>
        <v>5076</v>
      </c>
      <c r="O71" s="143">
        <f t="shared" si="1"/>
        <v>1</v>
      </c>
      <c r="P71" s="144">
        <f t="shared" si="2"/>
        <v>0</v>
      </c>
      <c r="Q71" s="144">
        <f t="shared" ca="1" si="3"/>
        <v>26.857142857142858</v>
      </c>
      <c r="R71" s="145">
        <f t="shared" ca="1" si="21"/>
        <v>178.53723404255319</v>
      </c>
      <c r="S71" s="145">
        <f t="shared" ca="1" si="21"/>
        <v>189</v>
      </c>
      <c r="T71" s="123">
        <f t="shared" ca="1" si="5"/>
        <v>46298.537234042553</v>
      </c>
      <c r="U71" s="124" t="str">
        <f t="shared" ca="1" si="6"/>
        <v>✅충분</v>
      </c>
      <c r="V71" s="125">
        <f>IFERROR(SUMIF('[1](전체)FCST'!$D:$D,$D71,'[1](전체)FCST'!$H:$H),0)</f>
        <v>67.968505879488674</v>
      </c>
      <c r="W71" s="126">
        <f>IFERROR(VLOOKUP($D71,'[1]판매량,재고(피벗)'!$B:$C,2,0),0)</f>
        <v>188</v>
      </c>
      <c r="X71" s="127">
        <f t="shared" ca="1" si="16"/>
        <v>590.85714285714289</v>
      </c>
      <c r="Y71" s="128"/>
      <c r="Z71" s="21"/>
      <c r="AA71" s="130">
        <f t="shared" ca="1" si="20"/>
        <v>4485.1428571428569</v>
      </c>
      <c r="AB71" s="134">
        <f t="shared" ca="1" si="8"/>
        <v>6.6392135201900038</v>
      </c>
      <c r="AC71" s="132">
        <f>IFERROR(VLOOKUP($D71,'[1]DNC 재고 현황'!$F:$V,14,0),0)</f>
        <v>675.55333828373386</v>
      </c>
      <c r="AD71" s="128">
        <f>SUMIFS('[1]입고 예정'!$C:$C,'[1]입고 예정'!$A:$A,모니터링!D71,'[1]입고 예정'!$F:$F,모니터링!AD$6)</f>
        <v>0</v>
      </c>
      <c r="AE71" s="21"/>
      <c r="AF71" s="130">
        <f t="shared" ca="1" si="9"/>
        <v>3809.589518859123</v>
      </c>
      <c r="AG71" s="134">
        <f t="shared" ca="1" si="10"/>
        <v>56.049334461076761</v>
      </c>
      <c r="AH71" s="132">
        <f>IFERROR(VLOOKUP($D71,'[1]DNC 재고 현황'!$F:$V,15,0),0)</f>
        <v>67.968505879488674</v>
      </c>
      <c r="AI71" s="128">
        <f>SUMIFS('[1]입고 예정'!$C:$C,'[1]입고 예정'!$A:$A,모니터링!D71,'[1]입고 예정'!$F:$F,모니터링!AI$6)</f>
        <v>0</v>
      </c>
      <c r="AJ71" s="21"/>
      <c r="AK71" s="130">
        <f t="shared" ca="1" si="11"/>
        <v>3741.6210129796345</v>
      </c>
      <c r="AL71" s="134">
        <f t="shared" ca="1" si="12"/>
        <v>51.180387202045502</v>
      </c>
      <c r="AM71" s="132">
        <f>IFERROR(VLOOKUP($D71,'[1]DNC 재고 현황'!$F:$V,16,0),0)</f>
        <v>73.106539780732547</v>
      </c>
      <c r="AN71" s="128">
        <f>SUMIFS('[1]입고 예정'!$C:$C,'[1]입고 예정'!$A:$A,모니터링!D71,'[1]입고 예정'!$F:$F,모니터링!AN$6)</f>
        <v>0</v>
      </c>
      <c r="AO71" s="21"/>
      <c r="AP71" s="130">
        <f t="shared" ca="1" si="13"/>
        <v>3668.5144731989021</v>
      </c>
      <c r="AQ71" s="134">
        <f t="shared" ca="1" si="14"/>
        <v>50.232079340752747</v>
      </c>
      <c r="AR71" s="132">
        <f>IFERROR(VLOOKUP($D71,'[1]DNC 재고 현황'!$F:$V,17,0),0)</f>
        <v>73.0313083062575</v>
      </c>
      <c r="AS71" s="128">
        <f>SUMIFS('[1]입고 예정'!$C:$C,'[1]입고 예정'!$A:$A,모니터링!D71,'[1]입고 예정'!$F:$F,모니터링!AS$6)</f>
        <v>0</v>
      </c>
      <c r="AT71" s="21"/>
      <c r="AU71" s="133">
        <f t="shared" ca="1" si="15"/>
        <v>3595.4831648926447</v>
      </c>
      <c r="AV71" s="134">
        <f ca="1">IFERROR(AU71/#REF!,0)</f>
        <v>0</v>
      </c>
    </row>
    <row r="72" spans="1:168" s="52" customFormat="1" ht="18" hidden="1" customHeight="1" x14ac:dyDescent="0.4">
      <c r="A72" s="110" t="s">
        <v>2661</v>
      </c>
      <c r="B72" s="135" t="s">
        <v>2662</v>
      </c>
      <c r="C72" s="110" t="s">
        <v>2665</v>
      </c>
      <c r="D72" s="110">
        <v>9305555</v>
      </c>
      <c r="E72" s="136" t="str">
        <f>VLOOKUP($D72,'[1]SAP 코드내역'!$A:$D,4,0)</f>
        <v>(단종)멜라_토닝크림_105ml</v>
      </c>
      <c r="F72" s="137" t="s">
        <v>2664</v>
      </c>
      <c r="G72" s="9"/>
      <c r="H72" s="138"/>
      <c r="I72" s="139">
        <v>4236.0846840460154</v>
      </c>
      <c r="J72" s="139">
        <v>14775.516013564431</v>
      </c>
      <c r="K72" s="140">
        <f>IFERROR(VLOOKUP($D72,'[1]DNC 재고 현황'!$F:$AI,29,0),0)</f>
        <v>4663</v>
      </c>
      <c r="L72" s="140">
        <f>IFERROR(VLOOKUP($D72,'[1]DNC 재고 현황'!$F:$AI,30,),0)</f>
        <v>4063</v>
      </c>
      <c r="M72" s="141">
        <f t="shared" ref="M72:M135" si="22">K72+L72</f>
        <v>8726</v>
      </c>
      <c r="N72" s="142">
        <f>VLOOKUP($D72,'[1]DNC 재고 현황'!$F:$X,19,0)</f>
        <v>9248</v>
      </c>
      <c r="O72" s="143">
        <f t="shared" ref="O72:O135" si="23">IFERROR(IF($M72/$V72&gt;1,100%,IF($M72/$V72&lt;0,0%,$M72/$V72)),"계획없음")</f>
        <v>1</v>
      </c>
      <c r="P72" s="144">
        <f t="shared" ref="P72:P135" si="24">$Y72+$AD72+$AI72+$AN72+$AI72</f>
        <v>0</v>
      </c>
      <c r="Q72" s="144">
        <f t="shared" ref="Q72:Q135" ca="1" si="25">IFERROR(W72/$M$2,0)</f>
        <v>21.857142857142858</v>
      </c>
      <c r="R72" s="145">
        <f t="shared" ca="1" si="21"/>
        <v>399.22875816993462</v>
      </c>
      <c r="S72" s="145">
        <f t="shared" ca="1" si="21"/>
        <v>423.11111111111109</v>
      </c>
      <c r="T72" s="123">
        <f t="shared" ref="T72:T135" ca="1" si="26">IFERROR(TODAY()+(M72/Q72),"")</f>
        <v>46519.228758169935</v>
      </c>
      <c r="U72" s="124" t="str">
        <f t="shared" ref="U72:U135" ca="1" si="27">IF(S72&lt;=1,"🔴판매없음",IF(S72&lt;=40,"🟡주의",IF(S72&lt;=60,"🟢안전","✅충분")))</f>
        <v>✅충분</v>
      </c>
      <c r="V72" s="125">
        <f>IFERROR(SUMIF('[1](전체)FCST'!$D:$D,$D72,'[1](전체)FCST'!$H:$H),0)</f>
        <v>699.34961316927286</v>
      </c>
      <c r="W72" s="126">
        <f>IFERROR(VLOOKUP($D72,'[1]판매량,재고(피벗)'!$B:$C,2,0),0)</f>
        <v>153</v>
      </c>
      <c r="X72" s="127">
        <f t="shared" ca="1" si="16"/>
        <v>480.85714285714289</v>
      </c>
      <c r="Y72" s="128"/>
      <c r="Z72" s="21"/>
      <c r="AA72" s="130">
        <f t="shared" ca="1" si="20"/>
        <v>8767.1428571428569</v>
      </c>
      <c r="AB72" s="134">
        <f t="shared" ref="AB72:AB135" ca="1" si="28">IFERROR(AA72/AC72,0)</f>
        <v>1.0464818753976848</v>
      </c>
      <c r="AC72" s="132">
        <f>IFERROR(VLOOKUP($D72,'[1]DNC 재고 현황'!$F:$V,14,0),0)</f>
        <v>8377.7302438335701</v>
      </c>
      <c r="AD72" s="128">
        <f>SUMIFS('[1]입고 예정'!$C:$C,'[1]입고 예정'!$A:$A,모니터링!D105,'[1]입고 예정'!$F:$F,모니터링!AD$6)</f>
        <v>0</v>
      </c>
      <c r="AE72" s="21"/>
      <c r="AF72" s="130">
        <f t="shared" ref="AF72:AF135" ca="1" si="29">MAX(IFERROR(SUM((AA72-AC72)+AD72),0),0)</f>
        <v>389.41261330928683</v>
      </c>
      <c r="AG72" s="134">
        <f t="shared" ref="AG72:AG135" ca="1" si="30">IFERROR(AF72/AH72,0)</f>
        <v>0.55682108916106909</v>
      </c>
      <c r="AH72" s="132">
        <f>IFERROR(VLOOKUP($D72,'[1]DNC 재고 현황'!$F:$V,15,0),0)</f>
        <v>699.34961316927286</v>
      </c>
      <c r="AI72" s="128">
        <f>SUMIFS('[1]입고 예정'!$C:$C,'[1]입고 예정'!$A:$A,모니터링!D105,'[1]입고 예정'!$F:$F,모니터링!AI$6)</f>
        <v>0</v>
      </c>
      <c r="AJ72" s="21"/>
      <c r="AK72" s="130">
        <f t="shared" ref="AK72:AK135" ca="1" si="31">MAX(IFERROR(SUM((AF72-AH72)+AI72),0),0)</f>
        <v>0</v>
      </c>
      <c r="AL72" s="134">
        <f t="shared" ref="AL72:AL135" ca="1" si="32">IFERROR(AK72/AM72,0)</f>
        <v>0</v>
      </c>
      <c r="AM72" s="132">
        <f>IFERROR(VLOOKUP($D72,'[1]DNC 재고 현황'!$F:$V,16,0),0)</f>
        <v>796.96268290780165</v>
      </c>
      <c r="AN72" s="128">
        <f>SUMIFS('[1]입고 예정'!$C:$C,'[1]입고 예정'!$A:$A,모니터링!D105,'[1]입고 예정'!$F:$F,모니터링!AN$6)</f>
        <v>0</v>
      </c>
      <c r="AO72" s="21"/>
      <c r="AP72" s="130">
        <f t="shared" ref="AP72:AP135" ca="1" si="33">MAX(IFERROR(SUM((AK72-AM72)+AN72),0),0)</f>
        <v>0</v>
      </c>
      <c r="AQ72" s="134">
        <f t="shared" ref="AQ72:AQ135" ca="1" si="34">IFERROR(AP72/AR72,0)</f>
        <v>0</v>
      </c>
      <c r="AR72" s="132">
        <f>IFERROR(VLOOKUP($D72,'[1]DNC 재고 현황'!$F:$V,17,0),0)</f>
        <v>849.34961316927286</v>
      </c>
      <c r="AS72" s="128">
        <f>SUMIFS('[1]입고 예정'!$C:$C,'[1]입고 예정'!$A:$A,모니터링!D105,'[1]입고 예정'!$F:$F,모니터링!AS$6)</f>
        <v>0</v>
      </c>
      <c r="AT72" s="21"/>
      <c r="AU72" s="133">
        <f t="shared" ref="AU72:AU135" ca="1" si="35">MAX(IFERROR(AP72-AR72+AS72,0),0)</f>
        <v>0</v>
      </c>
      <c r="AV72" s="134">
        <f ca="1">IFERROR(AU72/#REF!,0)</f>
        <v>0</v>
      </c>
    </row>
    <row r="73" spans="1:168" s="52" customFormat="1" ht="18" hidden="1" customHeight="1" x14ac:dyDescent="0.4">
      <c r="A73" s="110"/>
      <c r="B73" s="135"/>
      <c r="C73" s="110"/>
      <c r="D73" s="110">
        <v>9312357</v>
      </c>
      <c r="E73" s="136" t="str">
        <f>VLOOKUP($D73,'[1]SAP 코드내역'!$A:$D,4,0)</f>
        <v>[임가공]멜라_토닝앰플쿠션+토닝원데이앰플1ml_21호_카카오기획세트</v>
      </c>
      <c r="F73" s="137"/>
      <c r="G73" s="9"/>
      <c r="H73" s="138"/>
      <c r="I73" s="139"/>
      <c r="J73" s="139"/>
      <c r="K73" s="140">
        <f>IFERROR(VLOOKUP($D73,'[1]DNC 재고 현황'!$F:$AI,29,0),0)</f>
        <v>410</v>
      </c>
      <c r="L73" s="140">
        <f>IFERROR(VLOOKUP($D73,'[1]DNC 재고 현황'!$F:$AI,30,),0)</f>
        <v>0</v>
      </c>
      <c r="M73" s="141">
        <f t="shared" si="22"/>
        <v>410</v>
      </c>
      <c r="N73" s="142">
        <f>VLOOKUP($D73,'[1]DNC 재고 현황'!$F:$X,19,0)</f>
        <v>410</v>
      </c>
      <c r="O73" s="143">
        <f t="shared" si="23"/>
        <v>1</v>
      </c>
      <c r="P73" s="144">
        <f t="shared" si="24"/>
        <v>0</v>
      </c>
      <c r="Q73" s="144">
        <f t="shared" ca="1" si="25"/>
        <v>0.8571428571428571</v>
      </c>
      <c r="R73" s="145">
        <f t="shared" ca="1" si="21"/>
        <v>478.33333333333337</v>
      </c>
      <c r="S73" s="145">
        <f t="shared" ca="1" si="21"/>
        <v>478.33333333333337</v>
      </c>
      <c r="T73" s="123">
        <f t="shared" ca="1" si="26"/>
        <v>46598.333333333336</v>
      </c>
      <c r="U73" s="124" t="str">
        <f t="shared" ca="1" si="27"/>
        <v>✅충분</v>
      </c>
      <c r="V73" s="125">
        <f>IFERROR(SUMIF('[1](전체)FCST'!$D:$D,$D73,'[1](전체)FCST'!$H:$H),0)</f>
        <v>41.524742707492571</v>
      </c>
      <c r="W73" s="126">
        <f>IFERROR(VLOOKUP($D73,'[1]판매량,재고(피벗)'!$B:$C,2,0),0)</f>
        <v>6</v>
      </c>
      <c r="X73" s="127">
        <f t="shared" ref="X73:X136" ca="1" si="36">IFERROR(W73/$M$2*$O$2,0)</f>
        <v>18.857142857142858</v>
      </c>
      <c r="Y73" s="128"/>
      <c r="Z73" s="21"/>
      <c r="AA73" s="130">
        <f t="shared" ca="1" si="20"/>
        <v>391.14285714285717</v>
      </c>
      <c r="AB73" s="134">
        <f t="shared" ca="1" si="28"/>
        <v>14.129269622383987</v>
      </c>
      <c r="AC73" s="132">
        <f>IFERROR(VLOOKUP($D73,'[1]DNC 재고 현황'!$F:$V,14,0),0)</f>
        <v>27.683161804995045</v>
      </c>
      <c r="AD73" s="128">
        <f>SUMIFS('[1]입고 예정'!$C:$C,'[1]입고 예정'!$A:$A,모니터링!D134,'[1]입고 예정'!$F:$F,모니터링!AD$6)</f>
        <v>0</v>
      </c>
      <c r="AE73" s="21"/>
      <c r="AF73" s="130">
        <f t="shared" ca="1" si="29"/>
        <v>363.45969533786212</v>
      </c>
      <c r="AG73" s="134">
        <f t="shared" ca="1" si="30"/>
        <v>8.7528464149226579</v>
      </c>
      <c r="AH73" s="132">
        <f>IFERROR(VLOOKUP($D73,'[1]DNC 재고 현황'!$F:$V,15,0),0)</f>
        <v>41.524742707492571</v>
      </c>
      <c r="AI73" s="128">
        <f>SUMIFS('[1]입고 예정'!$C:$C,'[1]입고 예정'!$A:$A,모니터링!D134,'[1]입고 예정'!$F:$F,모니터링!AI$6)</f>
        <v>0</v>
      </c>
      <c r="AJ73" s="21"/>
      <c r="AK73" s="130">
        <f t="shared" ca="1" si="31"/>
        <v>321.93495263036954</v>
      </c>
      <c r="AL73" s="134">
        <f t="shared" ca="1" si="32"/>
        <v>3.2193495263036955</v>
      </c>
      <c r="AM73" s="132">
        <f>IFERROR(VLOOKUP($D73,'[1]DNC 재고 현황'!$F:$V,16,0),0)</f>
        <v>100</v>
      </c>
      <c r="AN73" s="128">
        <f>SUMIFS('[1]입고 예정'!$C:$C,'[1]입고 예정'!$A:$A,모니터링!D134,'[1]입고 예정'!$F:$F,모니터링!AN$6)</f>
        <v>0</v>
      </c>
      <c r="AO73" s="21"/>
      <c r="AP73" s="130">
        <f t="shared" ca="1" si="33"/>
        <v>221.93495263036954</v>
      </c>
      <c r="AQ73" s="134">
        <f t="shared" ca="1" si="34"/>
        <v>2.2193495263036955</v>
      </c>
      <c r="AR73" s="132">
        <f>IFERROR(VLOOKUP($D73,'[1]DNC 재고 현황'!$F:$V,17,0),0)</f>
        <v>100</v>
      </c>
      <c r="AS73" s="128">
        <f>SUMIFS('[1]입고 예정'!$C:$C,'[1]입고 예정'!$A:$A,모니터링!D134,'[1]입고 예정'!$F:$F,모니터링!AS$6)</f>
        <v>0</v>
      </c>
      <c r="AT73" s="21"/>
      <c r="AU73" s="133">
        <f t="shared" ca="1" si="35"/>
        <v>121.93495263036954</v>
      </c>
      <c r="AV73" s="134">
        <f ca="1">IFERROR(AU73/#REF!,0)</f>
        <v>0</v>
      </c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</row>
    <row r="74" spans="1:168" s="52" customFormat="1" ht="18" hidden="1" customHeight="1" x14ac:dyDescent="0.4">
      <c r="A74" s="110" t="s">
        <v>2661</v>
      </c>
      <c r="B74" s="135" t="s">
        <v>2662</v>
      </c>
      <c r="C74" s="110" t="s">
        <v>2663</v>
      </c>
      <c r="D74" s="110">
        <v>9313025</v>
      </c>
      <c r="E74" s="136" t="str">
        <f>VLOOKUP($D74,'[1]SAP 코드내역'!$A:$D,4,0)</f>
        <v>멜라_글로우매트커버팩트_19호페어_본품_19g</v>
      </c>
      <c r="F74" s="137"/>
      <c r="G74" s="9"/>
      <c r="H74" s="138" t="s">
        <v>2676</v>
      </c>
      <c r="I74" s="139">
        <v>4930.2390276839969</v>
      </c>
      <c r="J74" s="139">
        <v>26569.844138198758</v>
      </c>
      <c r="K74" s="140">
        <f>IFERROR(VLOOKUP($D74,'[1]DNC 재고 현황'!$F:$AI,29,0),0)</f>
        <v>0</v>
      </c>
      <c r="L74" s="140">
        <f>IFERROR(VLOOKUP($D74,'[1]DNC 재고 현황'!$F:$AI,30,),0)</f>
        <v>0</v>
      </c>
      <c r="M74" s="141">
        <f t="shared" si="22"/>
        <v>0</v>
      </c>
      <c r="N74" s="142">
        <f>VLOOKUP($D74,'[1]DNC 재고 현황'!$F:$X,19,0)</f>
        <v>0</v>
      </c>
      <c r="O74" s="143">
        <f t="shared" si="23"/>
        <v>0</v>
      </c>
      <c r="P74" s="144">
        <f t="shared" si="24"/>
        <v>0</v>
      </c>
      <c r="Q74" s="144">
        <f t="shared" ca="1" si="25"/>
        <v>-0.2857142857142857</v>
      </c>
      <c r="R74" s="145">
        <f t="shared" ca="1" si="21"/>
        <v>0</v>
      </c>
      <c r="S74" s="145">
        <f t="shared" ca="1" si="21"/>
        <v>0</v>
      </c>
      <c r="T74" s="123">
        <f t="shared" ca="1" si="26"/>
        <v>46120</v>
      </c>
      <c r="U74" s="124" t="str">
        <f t="shared" ca="1" si="27"/>
        <v>🔴판매없음</v>
      </c>
      <c r="V74" s="125">
        <f>IFERROR(SUMIF('[1](전체)FCST'!$D:$D,$D74,'[1](전체)FCST'!$H:$H),0)</f>
        <v>1181.5178767326249</v>
      </c>
      <c r="W74" s="126">
        <f>IFERROR(VLOOKUP($D74,'[1]판매량,재고(피벗)'!$B:$C,2,0),0)</f>
        <v>-2</v>
      </c>
      <c r="X74" s="127">
        <f t="shared" ca="1" si="36"/>
        <v>-6.2857142857142856</v>
      </c>
      <c r="Y74" s="128"/>
      <c r="Z74" s="21"/>
      <c r="AA74" s="130">
        <f t="shared" ca="1" si="20"/>
        <v>6.2857142857142856</v>
      </c>
      <c r="AB74" s="134">
        <f t="shared" ca="1" si="28"/>
        <v>1.0365754146784135E-2</v>
      </c>
      <c r="AC74" s="132">
        <f>IFERROR(VLOOKUP($D74,'[1]DNC 재고 현황'!$F:$V,14,0),0)</f>
        <v>606.39237596276212</v>
      </c>
      <c r="AD74" s="128">
        <f>SUMIFS('[1]입고 예정'!$C:$C,'[1]입고 예정'!$A:$A,모니터링!D117,'[1]입고 예정'!$F:$F,모니터링!AD$6)</f>
        <v>0</v>
      </c>
      <c r="AE74" s="21"/>
      <c r="AF74" s="130">
        <f t="shared" ca="1" si="29"/>
        <v>0</v>
      </c>
      <c r="AG74" s="134">
        <f t="shared" ca="1" si="30"/>
        <v>0</v>
      </c>
      <c r="AH74" s="132">
        <f>IFERROR(VLOOKUP($D74,'[1]DNC 재고 현황'!$F:$V,15,0),0)</f>
        <v>1181.5178767326249</v>
      </c>
      <c r="AI74" s="128">
        <f>SUMIFS('[1]입고 예정'!$C:$C,'[1]입고 예정'!$A:$A,모니터링!D117,'[1]입고 예정'!$F:$F,모니터링!AI$6)</f>
        <v>0</v>
      </c>
      <c r="AJ74" s="21"/>
      <c r="AK74" s="130">
        <f t="shared" ca="1" si="31"/>
        <v>0</v>
      </c>
      <c r="AL74" s="134">
        <f t="shared" ca="1" si="32"/>
        <v>0</v>
      </c>
      <c r="AM74" s="132">
        <f>IFERROR(VLOOKUP($D74,'[1]DNC 재고 현황'!$F:$V,16,0),0)</f>
        <v>923.06084119736329</v>
      </c>
      <c r="AN74" s="128">
        <f>SUMIFS('[1]입고 예정'!$C:$C,'[1]입고 예정'!$A:$A,모니터링!D117,'[1]입고 예정'!$F:$F,모니터링!AN$6)</f>
        <v>0</v>
      </c>
      <c r="AO74" s="21"/>
      <c r="AP74" s="130">
        <f t="shared" ca="1" si="33"/>
        <v>0</v>
      </c>
      <c r="AQ74" s="134">
        <f t="shared" ca="1" si="34"/>
        <v>0</v>
      </c>
      <c r="AR74" s="132">
        <f>IFERROR(VLOOKUP($D74,'[1]DNC 재고 현황'!$F:$V,17,0),0)</f>
        <v>594.451181731102</v>
      </c>
      <c r="AS74" s="128">
        <f>SUMIFS('[1]입고 예정'!$C:$C,'[1]입고 예정'!$A:$A,모니터링!D117,'[1]입고 예정'!$F:$F,모니터링!AS$6)</f>
        <v>0</v>
      </c>
      <c r="AT74" s="21"/>
      <c r="AU74" s="133">
        <f t="shared" ca="1" si="35"/>
        <v>0</v>
      </c>
      <c r="AV74" s="134">
        <f ca="1">IFERROR(AU74/#REF!,0)</f>
        <v>0</v>
      </c>
    </row>
    <row r="75" spans="1:168" s="52" customFormat="1" ht="18" hidden="1" customHeight="1" x14ac:dyDescent="0.4">
      <c r="A75" s="110"/>
      <c r="B75" s="135"/>
      <c r="C75" s="110"/>
      <c r="D75" s="110">
        <v>9313969</v>
      </c>
      <c r="E75" s="136" t="str">
        <f>VLOOKUP($D75,'[1]SAP 코드내역'!$A:$D,4,0)</f>
        <v>(단종)[세트]기미쿠션레드에디션(26년설)_21호내추럴</v>
      </c>
      <c r="F75" s="137"/>
      <c r="G75" s="9"/>
      <c r="H75" s="138"/>
      <c r="I75" s="139"/>
      <c r="J75" s="139"/>
      <c r="K75" s="140">
        <f>IFERROR(VLOOKUP($D75,'[1]DNC 재고 현황'!$F:$AI,29,0),0)</f>
        <v>1191</v>
      </c>
      <c r="L75" s="140">
        <f>IFERROR(VLOOKUP($D75,'[1]DNC 재고 현황'!$F:$AI,30,),0)</f>
        <v>0</v>
      </c>
      <c r="M75" s="141">
        <f t="shared" si="22"/>
        <v>1191</v>
      </c>
      <c r="N75" s="142">
        <f>VLOOKUP($D75,'[1]DNC 재고 현황'!$F:$X,19,0)</f>
        <v>1191</v>
      </c>
      <c r="O75" s="143">
        <f t="shared" si="23"/>
        <v>1</v>
      </c>
      <c r="P75" s="144">
        <f t="shared" si="24"/>
        <v>0</v>
      </c>
      <c r="Q75" s="144">
        <f t="shared" ca="1" si="25"/>
        <v>3.4285714285714284</v>
      </c>
      <c r="R75" s="145">
        <f t="shared" ca="1" si="21"/>
        <v>347.375</v>
      </c>
      <c r="S75" s="145">
        <f t="shared" ca="1" si="21"/>
        <v>347.375</v>
      </c>
      <c r="T75" s="123">
        <f t="shared" ca="1" si="26"/>
        <v>46467.375</v>
      </c>
      <c r="U75" s="124" t="str">
        <f t="shared" ca="1" si="27"/>
        <v>✅충분</v>
      </c>
      <c r="V75" s="125">
        <f>IFERROR(SUMIF('[1](전체)FCST'!$D:$D,$D75,'[1](전체)FCST'!$H:$H),0)</f>
        <v>122.40526098154092</v>
      </c>
      <c r="W75" s="126">
        <f>IFERROR(VLOOKUP($D75,'[1]판매량,재고(피벗)'!$B:$C,2,0),0)</f>
        <v>24</v>
      </c>
      <c r="X75" s="127">
        <f t="shared" ca="1" si="36"/>
        <v>75.428571428571431</v>
      </c>
      <c r="Y75" s="128"/>
      <c r="Z75" s="21"/>
      <c r="AA75" s="130">
        <f t="shared" ca="1" si="20"/>
        <v>1115.5714285714287</v>
      </c>
      <c r="AB75" s="134">
        <f t="shared" ca="1" si="28"/>
        <v>9.1890195975239504</v>
      </c>
      <c r="AC75" s="132">
        <f>IFERROR(VLOOKUP($D75,'[1]DNC 재고 현황'!$F:$V,14,0),0)</f>
        <v>121.40266072258977</v>
      </c>
      <c r="AD75" s="128">
        <f>SUMIFS('[1]입고 예정'!$C:$C,'[1]입고 예정'!$A:$A,모니터링!D75,'[1]입고 예정'!$F:$F,모니터링!AD$6)</f>
        <v>0</v>
      </c>
      <c r="AE75" s="21"/>
      <c r="AF75" s="130">
        <f t="shared" ca="1" si="29"/>
        <v>994.16876784883891</v>
      </c>
      <c r="AG75" s="134">
        <f t="shared" ca="1" si="30"/>
        <v>8.1219447585570901</v>
      </c>
      <c r="AH75" s="132">
        <f>IFERROR(VLOOKUP($D75,'[1]DNC 재고 현황'!$F:$V,15,0),0)</f>
        <v>122.40526098154092</v>
      </c>
      <c r="AI75" s="128">
        <f>SUMIFS('[1]입고 예정'!$C:$C,'[1]입고 예정'!$A:$A,모니터링!D75,'[1]입고 예정'!$F:$F,모니터링!AI$6)</f>
        <v>0</v>
      </c>
      <c r="AJ75" s="21"/>
      <c r="AK75" s="130">
        <f t="shared" ca="1" si="31"/>
        <v>871.76350686729802</v>
      </c>
      <c r="AL75" s="134">
        <f t="shared" ca="1" si="32"/>
        <v>0</v>
      </c>
      <c r="AM75" s="132">
        <f>IFERROR(VLOOKUP($D75,'[1]DNC 재고 현황'!$F:$V,16,0),0)</f>
        <v>0</v>
      </c>
      <c r="AN75" s="128">
        <f>SUMIFS('[1]입고 예정'!$C:$C,'[1]입고 예정'!$A:$A,모니터링!D75,'[1]입고 예정'!$F:$F,모니터링!AN$6)</f>
        <v>0</v>
      </c>
      <c r="AO75" s="21"/>
      <c r="AP75" s="130">
        <f t="shared" ca="1" si="33"/>
        <v>871.76350686729802</v>
      </c>
      <c r="AQ75" s="134">
        <f t="shared" ca="1" si="34"/>
        <v>0</v>
      </c>
      <c r="AR75" s="132">
        <f>IFERROR(VLOOKUP($D75,'[1]DNC 재고 현황'!$F:$V,17,0),0)</f>
        <v>0</v>
      </c>
      <c r="AS75" s="128">
        <f>SUMIFS('[1]입고 예정'!$C:$C,'[1]입고 예정'!$A:$A,모니터링!D75,'[1]입고 예정'!$F:$F,모니터링!AS$6)</f>
        <v>0</v>
      </c>
      <c r="AT75" s="21"/>
      <c r="AU75" s="133">
        <f t="shared" ca="1" si="35"/>
        <v>871.76350686729802</v>
      </c>
      <c r="AV75" s="134">
        <f ca="1">IFERROR(AU75/#REF!,0)</f>
        <v>0</v>
      </c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</row>
    <row r="76" spans="1:168" s="52" customFormat="1" ht="18" hidden="1" customHeight="1" x14ac:dyDescent="0.4">
      <c r="A76" s="110" t="s">
        <v>2661</v>
      </c>
      <c r="B76" s="135" t="s">
        <v>2662</v>
      </c>
      <c r="C76" s="110" t="s">
        <v>2663</v>
      </c>
      <c r="D76" s="110">
        <v>9312352</v>
      </c>
      <c r="E76" s="136" t="str">
        <f>VLOOKUP($D76,'[1]SAP 코드내역'!$A:$D,4,0)</f>
        <v>(단종)멜라_토닝원데이앰플_세븐데이즈스페셜세트_(1ml*7ea)</v>
      </c>
      <c r="F76" s="137"/>
      <c r="G76" s="9"/>
      <c r="H76" s="138" t="s">
        <v>2693</v>
      </c>
      <c r="I76" s="139">
        <v>6058.6047592997811</v>
      </c>
      <c r="J76" s="139">
        <v>25397.740740740741</v>
      </c>
      <c r="K76" s="140">
        <f>IFERROR(VLOOKUP($D76,'[1]DNC 재고 현황'!$F:$AI,29,0),0)</f>
        <v>7269</v>
      </c>
      <c r="L76" s="140">
        <f>IFERROR(VLOOKUP($D76,'[1]DNC 재고 현황'!$F:$AI,30,),0)</f>
        <v>0</v>
      </c>
      <c r="M76" s="141">
        <f t="shared" si="22"/>
        <v>7269</v>
      </c>
      <c r="N76" s="142">
        <f>VLOOKUP($D76,'[1]DNC 재고 현황'!$F:$X,19,0)</f>
        <v>7269</v>
      </c>
      <c r="O76" s="143">
        <f t="shared" si="23"/>
        <v>1</v>
      </c>
      <c r="P76" s="144">
        <f t="shared" si="24"/>
        <v>0</v>
      </c>
      <c r="Q76" s="144">
        <f t="shared" ca="1" si="25"/>
        <v>0</v>
      </c>
      <c r="R76" s="145">
        <f t="shared" ca="1" si="21"/>
        <v>0</v>
      </c>
      <c r="S76" s="145">
        <f t="shared" ca="1" si="21"/>
        <v>0</v>
      </c>
      <c r="T76" s="123" t="str">
        <f t="shared" ca="1" si="26"/>
        <v/>
      </c>
      <c r="U76" s="124" t="str">
        <f t="shared" ca="1" si="27"/>
        <v>🔴판매없음</v>
      </c>
      <c r="V76" s="125">
        <f>IFERROR(SUMIF('[1](전체)FCST'!$D:$D,$D76,'[1](전체)FCST'!$H:$H),0)</f>
        <v>2.0622294522814495</v>
      </c>
      <c r="W76" s="126">
        <f>IFERROR(VLOOKUP($D76,'[1]판매량,재고(피벗)'!$B:$C,2,0),0)</f>
        <v>0</v>
      </c>
      <c r="X76" s="127">
        <f t="shared" ca="1" si="36"/>
        <v>0</v>
      </c>
      <c r="Y76" s="128"/>
      <c r="Z76" s="21"/>
      <c r="AA76" s="130">
        <f t="shared" ca="1" si="20"/>
        <v>7269</v>
      </c>
      <c r="AB76" s="134">
        <f t="shared" ca="1" si="28"/>
        <v>3524.8260041860467</v>
      </c>
      <c r="AC76" s="132">
        <f>IFERROR(VLOOKUP($D76,'[1]DNC 재고 현황'!$F:$V,14,0),0)</f>
        <v>2.062229452281449</v>
      </c>
      <c r="AD76" s="128">
        <f>SUMIFS('[1]입고 예정'!$C:$C,'[1]입고 예정'!$A:$A,모니터링!D76,'[1]입고 예정'!$F:$F,모니터링!AD$6)</f>
        <v>0</v>
      </c>
      <c r="AE76" s="21"/>
      <c r="AF76" s="130">
        <f t="shared" ca="1" si="29"/>
        <v>7266.9377705477182</v>
      </c>
      <c r="AG76" s="134">
        <f t="shared" ca="1" si="30"/>
        <v>3523.8260041860458</v>
      </c>
      <c r="AH76" s="132">
        <f>IFERROR(VLOOKUP($D76,'[1]DNC 재고 현황'!$F:$V,15,0),0)</f>
        <v>2.0622294522814495</v>
      </c>
      <c r="AI76" s="128">
        <f>SUMIFS('[1]입고 예정'!$C:$C,'[1]입고 예정'!$A:$A,모니터링!D76,'[1]입고 예정'!$F:$F,모니터링!AI$6)</f>
        <v>0</v>
      </c>
      <c r="AJ76" s="21"/>
      <c r="AK76" s="130">
        <f t="shared" ca="1" si="31"/>
        <v>7264.8755410954363</v>
      </c>
      <c r="AL76" s="134">
        <f t="shared" ca="1" si="32"/>
        <v>0</v>
      </c>
      <c r="AM76" s="132">
        <f>IFERROR(VLOOKUP($D76,'[1]DNC 재고 현황'!$F:$V,16,0),0)</f>
        <v>0</v>
      </c>
      <c r="AN76" s="128">
        <f>SUMIFS('[1]입고 예정'!$C:$C,'[1]입고 예정'!$A:$A,모니터링!D76,'[1]입고 예정'!$F:$F,모니터링!AN$6)</f>
        <v>0</v>
      </c>
      <c r="AO76" s="21"/>
      <c r="AP76" s="130">
        <f t="shared" ca="1" si="33"/>
        <v>7264.8755410954363</v>
      </c>
      <c r="AQ76" s="131">
        <f t="shared" ca="1" si="34"/>
        <v>0</v>
      </c>
      <c r="AR76" s="132">
        <f>IFERROR(VLOOKUP($D76,'[1]DNC 재고 현황'!$F:$V,17,0),0)</f>
        <v>0</v>
      </c>
      <c r="AS76" s="128">
        <f>SUMIFS('[1]입고 예정'!$C:$C,'[1]입고 예정'!$A:$A,모니터링!D76,'[1]입고 예정'!$F:$F,모니터링!AS$6)</f>
        <v>0</v>
      </c>
      <c r="AT76" s="21"/>
      <c r="AU76" s="133">
        <f t="shared" ca="1" si="35"/>
        <v>7264.8755410954363</v>
      </c>
      <c r="AV76" s="134">
        <f ca="1">IFERROR(AU76/#REF!,0)</f>
        <v>0</v>
      </c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</row>
    <row r="77" spans="1:168" s="52" customFormat="1" ht="18" hidden="1" customHeight="1" x14ac:dyDescent="0.4">
      <c r="A77" s="110" t="s">
        <v>2661</v>
      </c>
      <c r="B77" s="135" t="s">
        <v>2662</v>
      </c>
      <c r="C77" s="110" t="s">
        <v>2665</v>
      </c>
      <c r="D77" s="110">
        <v>9305535</v>
      </c>
      <c r="E77" s="136" t="str">
        <f>VLOOKUP($D77,'[1]SAP 코드내역'!$A:$D,4,0)</f>
        <v>(단종)[임가공]멜라_원데이앰플_1ml(단품)</v>
      </c>
      <c r="F77" s="137">
        <v>0</v>
      </c>
      <c r="G77" s="9"/>
      <c r="H77" s="138"/>
      <c r="I77" s="139">
        <v>936.48832750648467</v>
      </c>
      <c r="J77" s="139">
        <v>13260.42644174186</v>
      </c>
      <c r="K77" s="140">
        <f>IFERROR(VLOOKUP($D77,'[1]DNC 재고 현황'!$F:$AI,29,0),0)</f>
        <v>9379</v>
      </c>
      <c r="L77" s="140">
        <f>IFERROR(VLOOKUP($D77,'[1]DNC 재고 현황'!$F:$AI,30,),0)</f>
        <v>0</v>
      </c>
      <c r="M77" s="141">
        <f t="shared" si="22"/>
        <v>9379</v>
      </c>
      <c r="N77" s="142">
        <f>VLOOKUP($D77,'[1]DNC 재고 현황'!$F:$X,19,0)</f>
        <v>9380</v>
      </c>
      <c r="O77" s="143" t="str">
        <f t="shared" si="23"/>
        <v>계획없음</v>
      </c>
      <c r="P77" s="144">
        <f t="shared" si="24"/>
        <v>0</v>
      </c>
      <c r="Q77" s="144">
        <f t="shared" ca="1" si="25"/>
        <v>3.8571428571428572</v>
      </c>
      <c r="R77" s="145">
        <f t="shared" ca="1" si="21"/>
        <v>2431.5925925925926</v>
      </c>
      <c r="S77" s="145">
        <f t="shared" ca="1" si="21"/>
        <v>2431.8518518518517</v>
      </c>
      <c r="T77" s="123">
        <f t="shared" ca="1" si="26"/>
        <v>48551.592592592591</v>
      </c>
      <c r="U77" s="124" t="str">
        <f t="shared" ca="1" si="27"/>
        <v>✅충분</v>
      </c>
      <c r="V77" s="125">
        <f>IFERROR(SUMIF('[1](전체)FCST'!$D:$D,$D77,'[1](전체)FCST'!$H:$H),0)</f>
        <v>0</v>
      </c>
      <c r="W77" s="126">
        <f>IFERROR(VLOOKUP($D77,'[1]판매량,재고(피벗)'!$B:$C,2,0),0)</f>
        <v>27</v>
      </c>
      <c r="X77" s="127">
        <f t="shared" ca="1" si="36"/>
        <v>84.857142857142861</v>
      </c>
      <c r="Y77" s="128"/>
      <c r="Z77" s="21"/>
      <c r="AA77" s="130">
        <f t="shared" ca="1" si="20"/>
        <v>9295.1428571428569</v>
      </c>
      <c r="AB77" s="134">
        <f t="shared" ca="1" si="28"/>
        <v>1699.806887395016</v>
      </c>
      <c r="AC77" s="132">
        <f>IFERROR(VLOOKUP($D77,'[1]DNC 재고 현황'!$F:$V,14,0),0)</f>
        <v>5.4683522734678567</v>
      </c>
      <c r="AD77" s="128">
        <f>SUMIFS('[1]입고 예정'!$C:$C,'[1]입고 예정'!$A:$A,모니터링!D77,'[1]입고 예정'!$F:$F,모니터링!AD$6)</f>
        <v>0</v>
      </c>
      <c r="AE77" s="21"/>
      <c r="AF77" s="130">
        <f t="shared" ca="1" si="29"/>
        <v>9289.6745048693883</v>
      </c>
      <c r="AG77" s="134">
        <f t="shared" ca="1" si="30"/>
        <v>0</v>
      </c>
      <c r="AH77" s="132">
        <f>IFERROR(VLOOKUP($D77,'[1]DNC 재고 현황'!$F:$V,15,0),0)</f>
        <v>0</v>
      </c>
      <c r="AI77" s="128">
        <f>SUMIFS('[1]입고 예정'!$C:$C,'[1]입고 예정'!$A:$A,모니터링!D77,'[1]입고 예정'!$F:$F,모니터링!AI$6)</f>
        <v>0</v>
      </c>
      <c r="AJ77" s="21"/>
      <c r="AK77" s="130">
        <f t="shared" ca="1" si="31"/>
        <v>9289.6745048693883</v>
      </c>
      <c r="AL77" s="134">
        <f t="shared" ca="1" si="32"/>
        <v>0</v>
      </c>
      <c r="AM77" s="132">
        <f>IFERROR(VLOOKUP($D77,'[1]DNC 재고 현황'!$F:$V,16,0),0)</f>
        <v>0</v>
      </c>
      <c r="AN77" s="128">
        <f>SUMIFS('[1]입고 예정'!$C:$C,'[1]입고 예정'!$A:$A,모니터링!D77,'[1]입고 예정'!$F:$F,모니터링!AN$6)</f>
        <v>0</v>
      </c>
      <c r="AO77" s="21"/>
      <c r="AP77" s="130">
        <f t="shared" ca="1" si="33"/>
        <v>9289.6745048693883</v>
      </c>
      <c r="AQ77" s="134">
        <f t="shared" ca="1" si="34"/>
        <v>0</v>
      </c>
      <c r="AR77" s="132">
        <f>IFERROR(VLOOKUP($D77,'[1]DNC 재고 현황'!$F:$V,17,0),0)</f>
        <v>0</v>
      </c>
      <c r="AS77" s="128">
        <f>SUMIFS('[1]입고 예정'!$C:$C,'[1]입고 예정'!$A:$A,모니터링!D77,'[1]입고 예정'!$F:$F,모니터링!AS$6)</f>
        <v>0</v>
      </c>
      <c r="AT77" s="21"/>
      <c r="AU77" s="133">
        <f t="shared" ca="1" si="35"/>
        <v>9289.6745048693883</v>
      </c>
      <c r="AV77" s="134">
        <f ca="1">IFERROR(AU77/#REF!,0)</f>
        <v>0</v>
      </c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</row>
    <row r="78" spans="1:168" s="52" customFormat="1" ht="18" hidden="1" customHeight="1" x14ac:dyDescent="0.4">
      <c r="A78" s="110"/>
      <c r="B78" s="146" t="s">
        <v>2662</v>
      </c>
      <c r="C78" s="110" t="s">
        <v>2694</v>
      </c>
      <c r="D78" s="110">
        <v>9308764</v>
      </c>
      <c r="E78" s="136" t="str">
        <f>VLOOKUP($D78,'[1]SAP 코드내역'!$A:$D,4,0)</f>
        <v>(단종)멜라B_토닝원데이앰플세트_12ml+0.7ml</v>
      </c>
      <c r="F78" s="137"/>
      <c r="G78" s="137"/>
      <c r="H78" s="138"/>
      <c r="I78" s="151">
        <v>4292.215181554302</v>
      </c>
      <c r="J78" s="151">
        <v>9208.5656935260449</v>
      </c>
      <c r="K78" s="140">
        <f>IFERROR(VLOOKUP($D78,'[1]DNC 재고 현황'!$F:$AI,29,0),0)</f>
        <v>139</v>
      </c>
      <c r="L78" s="140">
        <f>IFERROR(VLOOKUP($D78,'[1]DNC 재고 현황'!$F:$AI,30,),0)</f>
        <v>0</v>
      </c>
      <c r="M78" s="141">
        <f t="shared" si="22"/>
        <v>139</v>
      </c>
      <c r="N78" s="142">
        <f>VLOOKUP($D78,'[1]DNC 재고 현황'!$F:$X,19,0)</f>
        <v>139</v>
      </c>
      <c r="O78" s="143">
        <f t="shared" si="23"/>
        <v>0.96984960061157377</v>
      </c>
      <c r="P78" s="144">
        <f t="shared" si="24"/>
        <v>0</v>
      </c>
      <c r="Q78" s="144">
        <f t="shared" ca="1" si="25"/>
        <v>0</v>
      </c>
      <c r="R78" s="145">
        <f t="shared" ca="1" si="21"/>
        <v>0</v>
      </c>
      <c r="S78" s="145">
        <f t="shared" ca="1" si="21"/>
        <v>0</v>
      </c>
      <c r="T78" s="123" t="str">
        <f t="shared" ca="1" si="26"/>
        <v/>
      </c>
      <c r="U78" s="124" t="str">
        <f t="shared" ca="1" si="27"/>
        <v>🔴판매없음</v>
      </c>
      <c r="V78" s="125">
        <f>IFERROR(SUMIF('[1](전체)FCST'!$D:$D,$D78,'[1](전체)FCST'!$H:$H),0)</f>
        <v>143.32119115412175</v>
      </c>
      <c r="W78" s="126">
        <f>IFERROR(VLOOKUP($D78,'[1]판매량,재고(피벗)'!$B:$C,2,0),0)</f>
        <v>0</v>
      </c>
      <c r="X78" s="127">
        <f t="shared" ca="1" si="36"/>
        <v>0</v>
      </c>
      <c r="Y78" s="128"/>
      <c r="Z78" s="21"/>
      <c r="AA78" s="130">
        <f t="shared" ca="1" si="20"/>
        <v>139</v>
      </c>
      <c r="AB78" s="134">
        <f t="shared" ca="1" si="28"/>
        <v>0.46649562195325983</v>
      </c>
      <c r="AC78" s="152">
        <f>IFERROR(VLOOKUP($D78,'[1]DNC 재고 현황'!$F:$V,14,0),0)</f>
        <v>297.96635479234357</v>
      </c>
      <c r="AD78" s="128">
        <f>SUMIFS('[1]입고 예정'!$C:$C,'[1]입고 예정'!$A:$A,모니터링!D78,'[1]입고 예정'!$F:$F,모니터링!AD$6)</f>
        <v>0</v>
      </c>
      <c r="AE78" s="21"/>
      <c r="AF78" s="130">
        <f t="shared" ca="1" si="29"/>
        <v>0</v>
      </c>
      <c r="AG78" s="134">
        <f t="shared" ca="1" si="30"/>
        <v>0</v>
      </c>
      <c r="AH78" s="132">
        <f>IFERROR(VLOOKUP($D78,'[1]DNC 재고 현황'!$F:$V,15,0),0)</f>
        <v>143.32119115412175</v>
      </c>
      <c r="AI78" s="128">
        <f>SUMIFS('[1]입고 예정'!$C:$C,'[1]입고 예정'!$A:$A,모니터링!D78,'[1]입고 예정'!$F:$F,모니터링!AI$6)</f>
        <v>0</v>
      </c>
      <c r="AJ78" s="21"/>
      <c r="AK78" s="133">
        <f t="shared" ca="1" si="31"/>
        <v>0</v>
      </c>
      <c r="AL78" s="134">
        <f t="shared" ca="1" si="32"/>
        <v>0</v>
      </c>
      <c r="AM78" s="132">
        <f>IFERROR(VLOOKUP($D78,'[1]DNC 재고 현황'!$F:$V,16,0),0)</f>
        <v>165</v>
      </c>
      <c r="AN78" s="128">
        <f>SUMIFS('[1]입고 예정'!$C:$C,'[1]입고 예정'!$A:$A,모니터링!D78,'[1]입고 예정'!$F:$F,모니터링!AN$6)</f>
        <v>0</v>
      </c>
      <c r="AO78" s="21"/>
      <c r="AP78" s="133">
        <f t="shared" ca="1" si="33"/>
        <v>0</v>
      </c>
      <c r="AQ78" s="134">
        <f t="shared" ca="1" si="34"/>
        <v>0</v>
      </c>
      <c r="AR78" s="132">
        <f>IFERROR(VLOOKUP($D78,'[1]DNC 재고 현황'!$F:$V,17,0),0)</f>
        <v>165</v>
      </c>
      <c r="AS78" s="128">
        <f>SUMIFS('[1]입고 예정'!$C:$C,'[1]입고 예정'!$A:$A,모니터링!D78,'[1]입고 예정'!$F:$F,모니터링!AS$6)</f>
        <v>0</v>
      </c>
      <c r="AT78" s="21"/>
      <c r="AU78" s="133">
        <f t="shared" ca="1" si="35"/>
        <v>0</v>
      </c>
      <c r="AV78" s="134">
        <f ca="1">IFERROR(AU78/#REF!,0)</f>
        <v>0</v>
      </c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</row>
    <row r="79" spans="1:168" s="52" customFormat="1" ht="18" hidden="1" customHeight="1" x14ac:dyDescent="0.4">
      <c r="A79" s="110" t="s">
        <v>2661</v>
      </c>
      <c r="B79" s="135" t="s">
        <v>2662</v>
      </c>
      <c r="C79" s="110" t="s">
        <v>2665</v>
      </c>
      <c r="D79" s="110">
        <v>9307221</v>
      </c>
      <c r="E79" s="136" t="str">
        <f>VLOOKUP($D79,'[1]SAP 코드내역'!$A:$D,4,0)</f>
        <v>(단종)DWEGF_원데이10ppm_엠티에스2700샷(2ea)_스몰랩</v>
      </c>
      <c r="F79" s="137" t="s">
        <v>2695</v>
      </c>
      <c r="G79" s="9"/>
      <c r="H79" s="138"/>
      <c r="I79" s="139">
        <v>3831.2958264730828</v>
      </c>
      <c r="J79" s="139">
        <v>11164.468137254902</v>
      </c>
      <c r="K79" s="140">
        <f>IFERROR(VLOOKUP($D79,'[1]DNC 재고 현황'!$F:$AI,29,0),0)</f>
        <v>4734</v>
      </c>
      <c r="L79" s="140">
        <f>IFERROR(VLOOKUP($D79,'[1]DNC 재고 현황'!$F:$AI,30,),0)</f>
        <v>0</v>
      </c>
      <c r="M79" s="141">
        <f t="shared" si="22"/>
        <v>4734</v>
      </c>
      <c r="N79" s="142">
        <f>VLOOKUP($D79,'[1]DNC 재고 현황'!$F:$X,19,0)</f>
        <v>4791</v>
      </c>
      <c r="O79" s="143">
        <f t="shared" si="23"/>
        <v>1</v>
      </c>
      <c r="P79" s="144">
        <f t="shared" si="24"/>
        <v>0</v>
      </c>
      <c r="Q79" s="144">
        <f t="shared" ca="1" si="25"/>
        <v>37.285714285714285</v>
      </c>
      <c r="R79" s="145">
        <f t="shared" ca="1" si="21"/>
        <v>126.96551724137932</v>
      </c>
      <c r="S79" s="145">
        <f t="shared" ca="1" si="21"/>
        <v>128.49425287356323</v>
      </c>
      <c r="T79" s="123">
        <f t="shared" ca="1" si="26"/>
        <v>46246.965517241377</v>
      </c>
      <c r="U79" s="124" t="str">
        <f t="shared" ca="1" si="27"/>
        <v>✅충분</v>
      </c>
      <c r="V79" s="125">
        <f>IFERROR(SUMIF('[1](전체)FCST'!$D:$D,$D79,'[1](전체)FCST'!$H:$H),0)</f>
        <v>1228.9463976753291</v>
      </c>
      <c r="W79" s="126">
        <f>IFERROR(VLOOKUP($D79,'[1]판매량,재고(피벗)'!$B:$C,2,0),0)</f>
        <v>261</v>
      </c>
      <c r="X79" s="127">
        <f t="shared" ca="1" si="36"/>
        <v>820.28571428571422</v>
      </c>
      <c r="Y79" s="128"/>
      <c r="Z79" s="21"/>
      <c r="AA79" s="130">
        <f t="shared" ca="1" si="20"/>
        <v>3970.7142857142858</v>
      </c>
      <c r="AB79" s="134">
        <f t="shared" ca="1" si="28"/>
        <v>2.9798204380775606</v>
      </c>
      <c r="AC79" s="132">
        <f>IFERROR(VLOOKUP($D79,'[1]DNC 재고 현황'!$F:$V,14,0),0)</f>
        <v>1332.5347510791635</v>
      </c>
      <c r="AD79" s="128">
        <f>SUMIFS('[1]입고 예정'!$C:$C,'[1]입고 예정'!$A:$A,모니터링!D79,'[1]입고 예정'!$F:$F,모니터링!AD$6)</f>
        <v>0</v>
      </c>
      <c r="AE79" s="21"/>
      <c r="AF79" s="130">
        <f t="shared" ca="1" si="29"/>
        <v>2638.1795346351223</v>
      </c>
      <c r="AG79" s="134">
        <f t="shared" ca="1" si="30"/>
        <v>2.146700246345564</v>
      </c>
      <c r="AH79" s="132">
        <f>IFERROR(VLOOKUP($D79,'[1]DNC 재고 현황'!$F:$V,15,0),0)</f>
        <v>1228.9463976753291</v>
      </c>
      <c r="AI79" s="128">
        <f>SUMIFS('[1]입고 예정'!$C:$C,'[1]입고 예정'!$A:$A,모니터링!D79,'[1]입고 예정'!$F:$F,모니터링!AI$6)</f>
        <v>0</v>
      </c>
      <c r="AJ79" s="21"/>
      <c r="AK79" s="130">
        <f t="shared" ca="1" si="31"/>
        <v>1409.2331369597932</v>
      </c>
      <c r="AL79" s="134">
        <f t="shared" ca="1" si="32"/>
        <v>1.0680508315531048</v>
      </c>
      <c r="AM79" s="132">
        <f>IFERROR(VLOOKUP($D79,'[1]DNC 재고 현황'!$F:$V,16,0),0)</f>
        <v>1319.4438834999628</v>
      </c>
      <c r="AN79" s="128">
        <f>SUMIFS('[1]입고 예정'!$C:$C,'[1]입고 예정'!$A:$A,모니터링!D79,'[1]입고 예정'!$F:$F,모니터링!AN$6)</f>
        <v>0</v>
      </c>
      <c r="AO79" s="21"/>
      <c r="AP79" s="130">
        <f t="shared" ca="1" si="33"/>
        <v>89.789253459830434</v>
      </c>
      <c r="AQ79" s="134">
        <f t="shared" ca="1" si="34"/>
        <v>6.7361615572342992E-2</v>
      </c>
      <c r="AR79" s="132">
        <f>IFERROR(VLOOKUP($D79,'[1]DNC 재고 현황'!$F:$V,17,0),0)</f>
        <v>1332.9438834999628</v>
      </c>
      <c r="AS79" s="128">
        <f>SUMIFS('[1]입고 예정'!$C:$C,'[1]입고 예정'!$A:$A,모니터링!D79,'[1]입고 예정'!$F:$F,모니터링!AS$6)</f>
        <v>0</v>
      </c>
      <c r="AT79" s="21"/>
      <c r="AU79" s="133">
        <f t="shared" ca="1" si="35"/>
        <v>0</v>
      </c>
      <c r="AV79" s="134">
        <f ca="1">IFERROR(AU79/#REF!,0)</f>
        <v>0</v>
      </c>
    </row>
    <row r="80" spans="1:168" s="52" customFormat="1" ht="18" hidden="1" customHeight="1" x14ac:dyDescent="0.4">
      <c r="A80" s="110" t="s">
        <v>2661</v>
      </c>
      <c r="B80" s="135" t="s">
        <v>2662</v>
      </c>
      <c r="C80" s="110" t="s">
        <v>2663</v>
      </c>
      <c r="D80" s="110">
        <v>9306018</v>
      </c>
      <c r="E80" s="136" t="str">
        <f>VLOOKUP($D80,'[1]SAP 코드내역'!$A:$D,4,0)</f>
        <v>베리어_리페어크림_30g(판촉몰)</v>
      </c>
      <c r="F80" s="137" t="s">
        <v>2664</v>
      </c>
      <c r="G80" s="9"/>
      <c r="H80" s="138"/>
      <c r="I80" s="139">
        <v>3324.4335933326211</v>
      </c>
      <c r="J80" s="139">
        <v>10507.226426076833</v>
      </c>
      <c r="K80" s="140">
        <f>IFERROR(VLOOKUP($D80,'[1]DNC 재고 현황'!$F:$AI,29,0),0)</f>
        <v>0</v>
      </c>
      <c r="L80" s="140">
        <f>IFERROR(VLOOKUP($D80,'[1]DNC 재고 현황'!$F:$AI,30,),0)</f>
        <v>0</v>
      </c>
      <c r="M80" s="141">
        <f t="shared" si="22"/>
        <v>0</v>
      </c>
      <c r="N80" s="142">
        <f>VLOOKUP($D80,'[1]DNC 재고 현황'!$F:$X,19,0)</f>
        <v>0</v>
      </c>
      <c r="O80" s="143" t="str">
        <f t="shared" si="23"/>
        <v>계획없음</v>
      </c>
      <c r="P80" s="144">
        <f t="shared" si="24"/>
        <v>0</v>
      </c>
      <c r="Q80" s="144">
        <f t="shared" ca="1" si="25"/>
        <v>0</v>
      </c>
      <c r="R80" s="145">
        <f t="shared" ca="1" si="21"/>
        <v>0</v>
      </c>
      <c r="S80" s="145">
        <f t="shared" ca="1" si="21"/>
        <v>0</v>
      </c>
      <c r="T80" s="123" t="str">
        <f t="shared" ca="1" si="26"/>
        <v/>
      </c>
      <c r="U80" s="124" t="str">
        <f t="shared" ca="1" si="27"/>
        <v>🔴판매없음</v>
      </c>
      <c r="V80" s="125">
        <f>IFERROR(SUMIF('[1](전체)FCST'!$D:$D,$D80,'[1](전체)FCST'!$H:$H),0)</f>
        <v>0</v>
      </c>
      <c r="W80" s="126">
        <f>IFERROR(VLOOKUP($D80,'[1]판매량,재고(피벗)'!$B:$C,2,0),0)</f>
        <v>0</v>
      </c>
      <c r="X80" s="127">
        <f t="shared" ca="1" si="36"/>
        <v>0</v>
      </c>
      <c r="Y80" s="128"/>
      <c r="Z80" s="21"/>
      <c r="AA80" s="130">
        <f t="shared" ca="1" si="20"/>
        <v>0</v>
      </c>
      <c r="AB80" s="134">
        <f t="shared" ca="1" si="28"/>
        <v>0</v>
      </c>
      <c r="AC80" s="132">
        <f>IFERROR(VLOOKUP($D80,'[1]DNC 재고 현황'!$F:$V,14,0),0)</f>
        <v>900</v>
      </c>
      <c r="AD80" s="128">
        <f>SUMIFS('[1]입고 예정'!$C:$C,'[1]입고 예정'!$A:$A,모니터링!D397,'[1]입고 예정'!$F:$F,모니터링!AD$6)</f>
        <v>0</v>
      </c>
      <c r="AE80" s="21"/>
      <c r="AF80" s="130">
        <f t="shared" ca="1" si="29"/>
        <v>0</v>
      </c>
      <c r="AG80" s="134">
        <f t="shared" ca="1" si="30"/>
        <v>0</v>
      </c>
      <c r="AH80" s="132">
        <f>IFERROR(VLOOKUP($D80,'[1]DNC 재고 현황'!$F:$V,15,0),0)</f>
        <v>0</v>
      </c>
      <c r="AI80" s="128">
        <f>SUMIFS('[1]입고 예정'!$C:$C,'[1]입고 예정'!$A:$A,모니터링!D397,'[1]입고 예정'!$F:$F,모니터링!AI$6)</f>
        <v>0</v>
      </c>
      <c r="AJ80" s="21"/>
      <c r="AK80" s="130">
        <f t="shared" ca="1" si="31"/>
        <v>0</v>
      </c>
      <c r="AL80" s="134">
        <f t="shared" ca="1" si="32"/>
        <v>0</v>
      </c>
      <c r="AM80" s="132">
        <f>IFERROR(VLOOKUP($D80,'[1]DNC 재고 현황'!$F:$V,16,0),0)</f>
        <v>0</v>
      </c>
      <c r="AN80" s="128">
        <f>SUMIFS('[1]입고 예정'!$C:$C,'[1]입고 예정'!$A:$A,모니터링!D397,'[1]입고 예정'!$F:$F,모니터링!AN$6)</f>
        <v>0</v>
      </c>
      <c r="AO80" s="21"/>
      <c r="AP80" s="130">
        <f t="shared" ca="1" si="33"/>
        <v>0</v>
      </c>
      <c r="AQ80" s="134">
        <f t="shared" ca="1" si="34"/>
        <v>0</v>
      </c>
      <c r="AR80" s="132">
        <f>IFERROR(VLOOKUP($D80,'[1]DNC 재고 현황'!$F:$V,17,0),0)</f>
        <v>0</v>
      </c>
      <c r="AS80" s="128">
        <f>SUMIFS('[1]입고 예정'!$C:$C,'[1]입고 예정'!$A:$A,모니터링!D397,'[1]입고 예정'!$F:$F,모니터링!AS$6)</f>
        <v>0</v>
      </c>
      <c r="AT80" s="21"/>
      <c r="AU80" s="133">
        <f t="shared" ca="1" si="35"/>
        <v>0</v>
      </c>
      <c r="AV80" s="134">
        <f ca="1">IFERROR(AU80/#REF!,0)</f>
        <v>0</v>
      </c>
    </row>
    <row r="81" spans="1:168" s="52" customFormat="1" ht="18" hidden="1" customHeight="1" x14ac:dyDescent="0.4">
      <c r="A81" s="110" t="s">
        <v>2661</v>
      </c>
      <c r="B81" s="135" t="s">
        <v>2662</v>
      </c>
      <c r="C81" s="110" t="s">
        <v>2663</v>
      </c>
      <c r="D81" s="110">
        <v>9001850</v>
      </c>
      <c r="E81" s="136" t="str">
        <f>VLOOKUP($D81,'[1]SAP 코드내역'!$A:$D,4,0)</f>
        <v>셀리시스_링클솔루션_3종스페셜세트(리뉴얼)</v>
      </c>
      <c r="F81" s="137" t="s">
        <v>2664</v>
      </c>
      <c r="G81" s="9"/>
      <c r="H81" s="138"/>
      <c r="I81" s="139">
        <v>17610.260416666668</v>
      </c>
      <c r="J81" s="139">
        <v>47350.318664643397</v>
      </c>
      <c r="K81" s="140">
        <f>IFERROR(VLOOKUP($D81,'[1]DNC 재고 현황'!$F:$AI,29,0),0)</f>
        <v>90</v>
      </c>
      <c r="L81" s="140">
        <f>IFERROR(VLOOKUP($D81,'[1]DNC 재고 현황'!$F:$AI,30,),0)</f>
        <v>0</v>
      </c>
      <c r="M81" s="141">
        <f t="shared" si="22"/>
        <v>90</v>
      </c>
      <c r="N81" s="142">
        <f>VLOOKUP($D81,'[1]DNC 재고 현황'!$F:$X,19,0)</f>
        <v>90</v>
      </c>
      <c r="O81" s="143">
        <f t="shared" si="23"/>
        <v>1</v>
      </c>
      <c r="P81" s="144">
        <f t="shared" si="24"/>
        <v>0</v>
      </c>
      <c r="Q81" s="144">
        <f t="shared" ca="1" si="25"/>
        <v>0.2857142857142857</v>
      </c>
      <c r="R81" s="145">
        <f t="shared" ca="1" si="21"/>
        <v>315</v>
      </c>
      <c r="S81" s="145">
        <f t="shared" ca="1" si="21"/>
        <v>315</v>
      </c>
      <c r="T81" s="123">
        <f t="shared" ca="1" si="26"/>
        <v>46435</v>
      </c>
      <c r="U81" s="124" t="str">
        <f t="shared" ca="1" si="27"/>
        <v>✅충분</v>
      </c>
      <c r="V81" s="125">
        <f>IFERROR(SUMIF('[1](전체)FCST'!$D:$D,$D81,'[1](전체)FCST'!$H:$H),0)</f>
        <v>4.9549235528130575</v>
      </c>
      <c r="W81" s="126">
        <f>IFERROR(VLOOKUP($D81,'[1]판매량,재고(피벗)'!$B:$C,2,0),0)</f>
        <v>2</v>
      </c>
      <c r="X81" s="127">
        <f t="shared" ca="1" si="36"/>
        <v>6.2857142857142856</v>
      </c>
      <c r="Y81" s="128"/>
      <c r="Z81" s="21"/>
      <c r="AA81" s="130">
        <f t="shared" ca="1" si="20"/>
        <v>83.714285714285708</v>
      </c>
      <c r="AB81" s="134">
        <f t="shared" ca="1" si="28"/>
        <v>17.034700283607755</v>
      </c>
      <c r="AC81" s="132">
        <f>IFERROR(VLOOKUP($D81,'[1]DNC 재고 현황'!$F:$V,14,0),0)</f>
        <v>4.9143386335269277</v>
      </c>
      <c r="AD81" s="128">
        <f>SUMIFS('[1]입고 예정'!$C:$C,'[1]입고 예정'!$A:$A,모니터링!D81,'[1]입고 예정'!$F:$F,모니터링!AD$6)</f>
        <v>0</v>
      </c>
      <c r="AE81" s="21"/>
      <c r="AF81" s="130">
        <f t="shared" ca="1" si="29"/>
        <v>78.799947080758784</v>
      </c>
      <c r="AG81" s="134">
        <f t="shared" ca="1" si="30"/>
        <v>15.903362835138337</v>
      </c>
      <c r="AH81" s="132">
        <f>IFERROR(VLOOKUP($D81,'[1]DNC 재고 현황'!$F:$V,15,0),0)</f>
        <v>4.9549235528130575</v>
      </c>
      <c r="AI81" s="128">
        <f>SUMIFS('[1]입고 예정'!$C:$C,'[1]입고 예정'!$A:$A,모니터링!D81,'[1]입고 예정'!$F:$F,모니터링!AI$6)</f>
        <v>0</v>
      </c>
      <c r="AJ81" s="21"/>
      <c r="AK81" s="130">
        <f t="shared" ca="1" si="31"/>
        <v>73.845023527945727</v>
      </c>
      <c r="AL81" s="134">
        <f t="shared" ca="1" si="32"/>
        <v>0.36922511763972865</v>
      </c>
      <c r="AM81" s="132">
        <f>IFERROR(VLOOKUP($D81,'[1]DNC 재고 현황'!$F:$V,16,0),0)</f>
        <v>200</v>
      </c>
      <c r="AN81" s="128">
        <f>SUMIFS('[1]입고 예정'!$C:$C,'[1]입고 예정'!$A:$A,모니터링!D81,'[1]입고 예정'!$F:$F,모니터링!AN$6)</f>
        <v>0</v>
      </c>
      <c r="AO81" s="21"/>
      <c r="AP81" s="130">
        <f t="shared" ca="1" si="33"/>
        <v>0</v>
      </c>
      <c r="AQ81" s="134">
        <f t="shared" ca="1" si="34"/>
        <v>0</v>
      </c>
      <c r="AR81" s="132">
        <f>IFERROR(VLOOKUP($D81,'[1]DNC 재고 현황'!$F:$V,17,0),0)</f>
        <v>200</v>
      </c>
      <c r="AS81" s="128">
        <f>SUMIFS('[1]입고 예정'!$C:$C,'[1]입고 예정'!$A:$A,모니터링!D81,'[1]입고 예정'!$F:$F,모니터링!AS$6)</f>
        <v>0</v>
      </c>
      <c r="AT81" s="21"/>
      <c r="AU81" s="133">
        <f t="shared" ca="1" si="35"/>
        <v>0</v>
      </c>
      <c r="AV81" s="134">
        <f ca="1">IFERROR(AU81/#REF!,0)</f>
        <v>0</v>
      </c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</row>
    <row r="82" spans="1:168" s="52" customFormat="1" ht="18" hidden="1" customHeight="1" x14ac:dyDescent="0.4">
      <c r="A82" s="110" t="s">
        <v>2696</v>
      </c>
      <c r="B82" s="146" t="s">
        <v>2662</v>
      </c>
      <c r="C82" s="110" t="s">
        <v>2663</v>
      </c>
      <c r="D82" s="110">
        <v>9311058</v>
      </c>
      <c r="E82" s="136" t="str">
        <f>VLOOKUP($D82,'[1]SAP 코드내역'!$A:$D,4,0)</f>
        <v>멜라B_토닝딥클렌징오일_200ml</v>
      </c>
      <c r="F82" s="137" t="s">
        <v>2697</v>
      </c>
      <c r="G82" s="137"/>
      <c r="H82" s="138"/>
      <c r="I82" s="139">
        <v>3699.2901406426813</v>
      </c>
      <c r="J82" s="139">
        <v>18406.988037383177</v>
      </c>
      <c r="K82" s="140">
        <f>IFERROR(VLOOKUP($D82,'[1]DNC 재고 현황'!$F:$AI,29,0),0)</f>
        <v>20959</v>
      </c>
      <c r="L82" s="140">
        <f>IFERROR(VLOOKUP($D82,'[1]DNC 재고 현황'!$F:$AI,30,),0)</f>
        <v>29329</v>
      </c>
      <c r="M82" s="141">
        <f t="shared" si="22"/>
        <v>50288</v>
      </c>
      <c r="N82" s="142">
        <f>VLOOKUP($D82,'[1]DNC 재고 현황'!$F:$X,19,0)</f>
        <v>54168</v>
      </c>
      <c r="O82" s="143">
        <f t="shared" si="23"/>
        <v>1</v>
      </c>
      <c r="P82" s="144">
        <f t="shared" si="24"/>
        <v>0</v>
      </c>
      <c r="Q82" s="144">
        <f t="shared" ca="1" si="25"/>
        <v>44.428571428571431</v>
      </c>
      <c r="R82" s="145">
        <f t="shared" ca="1" si="21"/>
        <v>1131.8842443729902</v>
      </c>
      <c r="S82" s="145">
        <f t="shared" ca="1" si="21"/>
        <v>1219.2154340836012</v>
      </c>
      <c r="T82" s="123">
        <f t="shared" ca="1" si="26"/>
        <v>47251.884244372988</v>
      </c>
      <c r="U82" s="124" t="str">
        <f t="shared" ca="1" si="27"/>
        <v>✅충분</v>
      </c>
      <c r="V82" s="125">
        <f>IFERROR(SUMIF('[1](전체)FCST'!$D:$D,$D82,'[1](전체)FCST'!$H:$H),0)</f>
        <v>601.94795673219562</v>
      </c>
      <c r="W82" s="126">
        <f>IFERROR(VLOOKUP($D82,'[1]판매량,재고(피벗)'!$B:$C,2,0),0)</f>
        <v>311</v>
      </c>
      <c r="X82" s="127">
        <f t="shared" ca="1" si="36"/>
        <v>977.42857142857144</v>
      </c>
      <c r="Y82" s="128"/>
      <c r="Z82" s="129"/>
      <c r="AA82" s="130">
        <f t="shared" ca="1" si="20"/>
        <v>53190.571428571428</v>
      </c>
      <c r="AB82" s="131">
        <f t="shared" ca="1" si="28"/>
        <v>39.777756037100644</v>
      </c>
      <c r="AC82" s="132">
        <f>IFERROR(VLOOKUP($D82,'[1]DNC 재고 현황'!$F:$V,14,0),0)</f>
        <v>1337.1938673202349</v>
      </c>
      <c r="AD82" s="128">
        <f>SUMIFS('[1]입고 예정'!$C:$C,'[1]입고 예정'!$A:$A,모니터링!D82,'[1]입고 예정'!$F:$F,모니터링!AD$6)</f>
        <v>0</v>
      </c>
      <c r="AE82" s="129"/>
      <c r="AF82" s="130">
        <f t="shared" ca="1" si="29"/>
        <v>51853.377561251196</v>
      </c>
      <c r="AG82" s="131">
        <f t="shared" ca="1" si="30"/>
        <v>86.142625755801959</v>
      </c>
      <c r="AH82" s="132">
        <f>IFERROR(VLOOKUP($D82,'[1]DNC 재고 현황'!$F:$V,15,0),0)</f>
        <v>601.94795673219562</v>
      </c>
      <c r="AI82" s="128">
        <f>SUMIFS('[1]입고 예정'!$C:$C,'[1]입고 예정'!$A:$A,모니터링!D82,'[1]입고 예정'!$F:$F,모니터링!AI$6)</f>
        <v>0</v>
      </c>
      <c r="AJ82" s="129"/>
      <c r="AK82" s="130">
        <f t="shared" ca="1" si="31"/>
        <v>51251.429604518999</v>
      </c>
      <c r="AL82" s="131">
        <f t="shared" ca="1" si="32"/>
        <v>85.405144556639243</v>
      </c>
      <c r="AM82" s="132">
        <f>IFERROR(VLOOKUP($D82,'[1]DNC 재고 현황'!$F:$V,16,0),0)</f>
        <v>600.09768580779019</v>
      </c>
      <c r="AN82" s="128">
        <f>SUMIFS('[1]입고 예정'!$C:$C,'[1]입고 예정'!$A:$A,모니터링!D82,'[1]입고 예정'!$F:$F,모니터링!AN$6)</f>
        <v>0</v>
      </c>
      <c r="AO82" s="129"/>
      <c r="AP82" s="130">
        <f t="shared" ca="1" si="33"/>
        <v>50651.331918711207</v>
      </c>
      <c r="AQ82" s="131">
        <f t="shared" ca="1" si="34"/>
        <v>74.370214886252796</v>
      </c>
      <c r="AR82" s="132">
        <f>IFERROR(VLOOKUP($D82,'[1]DNC 재고 현황'!$F:$V,17,0),0)</f>
        <v>681.07012997314894</v>
      </c>
      <c r="AS82" s="128">
        <f>SUMIFS('[1]입고 예정'!$C:$C,'[1]입고 예정'!$A:$A,모니터링!D82,'[1]입고 예정'!$F:$F,모니터링!AS$6)</f>
        <v>0</v>
      </c>
      <c r="AT82" s="129"/>
      <c r="AU82" s="130">
        <f t="shared" ca="1" si="35"/>
        <v>49970.261788738055</v>
      </c>
      <c r="AV82" s="131">
        <f ca="1">IFERROR(AU82/#REF!,0)</f>
        <v>0</v>
      </c>
    </row>
    <row r="83" spans="1:168" s="52" customFormat="1" ht="18" hidden="1" customHeight="1" x14ac:dyDescent="0.4">
      <c r="A83" s="110" t="s">
        <v>2661</v>
      </c>
      <c r="B83" s="146" t="s">
        <v>2662</v>
      </c>
      <c r="C83" s="110" t="s">
        <v>2665</v>
      </c>
      <c r="D83" s="110">
        <v>9310845</v>
      </c>
      <c r="E83" s="136" t="str">
        <f>VLOOKUP($D83,'[1]SAP 코드내역'!$A:$D,4,0)</f>
        <v>[세트_임가공]멜라_토닝앰플쿠션_본품_21호(카카오선물포장세트)</v>
      </c>
      <c r="F83" s="137" t="s">
        <v>2673</v>
      </c>
      <c r="G83" s="137"/>
      <c r="H83" s="138"/>
      <c r="I83" s="139">
        <v>7258.2456896551721</v>
      </c>
      <c r="J83" s="139">
        <v>35854.493150684932</v>
      </c>
      <c r="K83" s="140">
        <f>IFERROR(VLOOKUP($D83,'[1]DNC 재고 현황'!$F:$AI,29,0),0)</f>
        <v>261</v>
      </c>
      <c r="L83" s="140">
        <f>IFERROR(VLOOKUP($D83,'[1]DNC 재고 현황'!$F:$AI,30,),0)</f>
        <v>0</v>
      </c>
      <c r="M83" s="141">
        <f t="shared" si="22"/>
        <v>261</v>
      </c>
      <c r="N83" s="142">
        <f>VLOOKUP($D83,'[1]DNC 재고 현황'!$F:$X,19,0)</f>
        <v>261</v>
      </c>
      <c r="O83" s="143">
        <f t="shared" si="23"/>
        <v>0.50974174840504449</v>
      </c>
      <c r="P83" s="144">
        <f t="shared" si="24"/>
        <v>40000</v>
      </c>
      <c r="Q83" s="144">
        <f t="shared" ca="1" si="25"/>
        <v>3.8571428571428572</v>
      </c>
      <c r="R83" s="145">
        <f t="shared" ca="1" si="21"/>
        <v>67.666666666666671</v>
      </c>
      <c r="S83" s="145">
        <f t="shared" ca="1" si="21"/>
        <v>67.666666666666671</v>
      </c>
      <c r="T83" s="123">
        <f t="shared" ca="1" si="26"/>
        <v>46187.666666666664</v>
      </c>
      <c r="U83" s="124" t="str">
        <f t="shared" ca="1" si="27"/>
        <v>✅충분</v>
      </c>
      <c r="V83" s="125">
        <f>IFERROR(SUMIF('[1](전체)FCST'!$D:$D,$D83,'[1](전체)FCST'!$H:$H),0)</f>
        <v>512.02398237275145</v>
      </c>
      <c r="W83" s="126">
        <f>IFERROR(VLOOKUP($D83,'[1]판매량,재고(피벗)'!$B:$C,2,0),0)</f>
        <v>27</v>
      </c>
      <c r="X83" s="127">
        <f t="shared" ca="1" si="36"/>
        <v>84.857142857142861</v>
      </c>
      <c r="Y83" s="128"/>
      <c r="Z83" s="129"/>
      <c r="AA83" s="130">
        <f t="shared" ca="1" si="20"/>
        <v>176.14285714285714</v>
      </c>
      <c r="AB83" s="131">
        <f t="shared" ca="1" si="28"/>
        <v>0.34401290409601532</v>
      </c>
      <c r="AC83" s="132">
        <f>IFERROR(VLOOKUP($D83,'[1]DNC 재고 현황'!$F:$V,14,0),0)</f>
        <v>512.02398237275133</v>
      </c>
      <c r="AD83" s="128">
        <f>SUMIFS('[1]입고 예정'!$C:$C,'[1]입고 예정'!$A:$A,모니터링!D46,'[1]입고 예정'!$F:$F,모니터링!AD$6)</f>
        <v>0</v>
      </c>
      <c r="AE83" s="129"/>
      <c r="AF83" s="130">
        <f t="shared" ca="1" si="29"/>
        <v>0</v>
      </c>
      <c r="AG83" s="131">
        <f t="shared" ca="1" si="30"/>
        <v>0</v>
      </c>
      <c r="AH83" s="132">
        <f>IFERROR(VLOOKUP($D83,'[1]DNC 재고 현황'!$F:$V,15,0),0)</f>
        <v>512.02398237275145</v>
      </c>
      <c r="AI83" s="128">
        <f>SUMIFS('[1]입고 예정'!$C:$C,'[1]입고 예정'!$A:$A,모니터링!D46,'[1]입고 예정'!$F:$F,모니터링!AI$6)</f>
        <v>20000</v>
      </c>
      <c r="AJ83" s="129"/>
      <c r="AK83" s="130">
        <f t="shared" ca="1" si="31"/>
        <v>19487.97601762725</v>
      </c>
      <c r="AL83" s="131">
        <f t="shared" ca="1" si="32"/>
        <v>97.439880088136249</v>
      </c>
      <c r="AM83" s="132">
        <f>IFERROR(VLOOKUP($D83,'[1]DNC 재고 현황'!$F:$V,16,0),0)</f>
        <v>200</v>
      </c>
      <c r="AN83" s="128">
        <f>SUMIFS('[1]입고 예정'!$C:$C,'[1]입고 예정'!$A:$A,모니터링!D46,'[1]입고 예정'!$F:$F,모니터링!AN$6)</f>
        <v>0</v>
      </c>
      <c r="AO83" s="129"/>
      <c r="AP83" s="130">
        <f t="shared" ca="1" si="33"/>
        <v>19287.97601762725</v>
      </c>
      <c r="AQ83" s="131">
        <f t="shared" ca="1" si="34"/>
        <v>96.439880088136249</v>
      </c>
      <c r="AR83" s="132">
        <f>IFERROR(VLOOKUP($D83,'[1]DNC 재고 현황'!$F:$V,17,0),0)</f>
        <v>200</v>
      </c>
      <c r="AS83" s="128">
        <f>SUMIFS('[1]입고 예정'!$C:$C,'[1]입고 예정'!$A:$A,모니터링!D46,'[1]입고 예정'!$F:$F,모니터링!AS$6)</f>
        <v>0</v>
      </c>
      <c r="AT83" s="129"/>
      <c r="AU83" s="130">
        <f t="shared" ca="1" si="35"/>
        <v>19087.97601762725</v>
      </c>
      <c r="AV83" s="131">
        <f ca="1">IFERROR(AU83/#REF!,0)</f>
        <v>0</v>
      </c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</row>
    <row r="84" spans="1:168" s="52" customFormat="1" ht="18" hidden="1" customHeight="1" x14ac:dyDescent="0.4">
      <c r="A84" s="110" t="s">
        <v>2661</v>
      </c>
      <c r="B84" s="135" t="s">
        <v>2662</v>
      </c>
      <c r="C84" s="110" t="s">
        <v>2663</v>
      </c>
      <c r="D84" s="110">
        <v>9307905</v>
      </c>
      <c r="E84" s="136" t="str">
        <f>VLOOKUP($D84,'[1]SAP 코드내역'!$A:$D,4,0)</f>
        <v>클리어_징크SOS스팟_15ml</v>
      </c>
      <c r="F84" s="137" t="s">
        <v>2664</v>
      </c>
      <c r="G84" s="9"/>
      <c r="H84" s="138"/>
      <c r="I84" s="139">
        <v>1570.4556618908005</v>
      </c>
      <c r="J84" s="139">
        <v>14079.045303867404</v>
      </c>
      <c r="K84" s="140">
        <f>IFERROR(VLOOKUP($D84,'[1]DNC 재고 현황'!$F:$AI,29,0),0)</f>
        <v>9287</v>
      </c>
      <c r="L84" s="140">
        <f>IFERROR(VLOOKUP($D84,'[1]DNC 재고 현황'!$F:$AI,30,),0)</f>
        <v>0</v>
      </c>
      <c r="M84" s="141">
        <f t="shared" si="22"/>
        <v>9287</v>
      </c>
      <c r="N84" s="142">
        <f>VLOOKUP($D84,'[1]DNC 재고 현황'!$F:$X,19,0)</f>
        <v>9287</v>
      </c>
      <c r="O84" s="143">
        <f t="shared" si="23"/>
        <v>1</v>
      </c>
      <c r="P84" s="144">
        <f t="shared" si="24"/>
        <v>0</v>
      </c>
      <c r="Q84" s="144">
        <f t="shared" ca="1" si="25"/>
        <v>16.285714285714285</v>
      </c>
      <c r="R84" s="145">
        <f t="shared" ca="1" si="21"/>
        <v>570.25438596491233</v>
      </c>
      <c r="S84" s="145">
        <f t="shared" ca="1" si="21"/>
        <v>570.25438596491233</v>
      </c>
      <c r="T84" s="123">
        <f t="shared" ca="1" si="26"/>
        <v>46690.254385964916</v>
      </c>
      <c r="U84" s="124" t="str">
        <f t="shared" ca="1" si="27"/>
        <v>✅충분</v>
      </c>
      <c r="V84" s="125">
        <f>IFERROR(SUMIF('[1](전체)FCST'!$D:$D,$D84,'[1](전체)FCST'!$H:$H),0)</f>
        <v>175.40656836940408</v>
      </c>
      <c r="W84" s="126">
        <f>IFERROR(VLOOKUP($D84,'[1]판매량,재고(피벗)'!$B:$C,2,0),0)</f>
        <v>114</v>
      </c>
      <c r="X84" s="127">
        <f t="shared" ca="1" si="36"/>
        <v>358.28571428571428</v>
      </c>
      <c r="Y84" s="128"/>
      <c r="Z84" s="21"/>
      <c r="AA84" s="130">
        <f t="shared" ca="1" si="20"/>
        <v>8928.7142857142862</v>
      </c>
      <c r="AB84" s="134">
        <f t="shared" ca="1" si="28"/>
        <v>9.1803828210027127</v>
      </c>
      <c r="AC84" s="132">
        <f>IFERROR(VLOOKUP($D84,'[1]DNC 재고 현황'!$F:$V,14,0),0)</f>
        <v>972.5862700722389</v>
      </c>
      <c r="AD84" s="128">
        <f>SUMIFS('[1]입고 예정'!$C:$C,'[1]입고 예정'!$A:$A,모니터링!D84,'[1]입고 예정'!$F:$F,모니터링!AD$6)</f>
        <v>0</v>
      </c>
      <c r="AE84" s="21"/>
      <c r="AF84" s="130">
        <f t="shared" ca="1" si="29"/>
        <v>7956.1280156420471</v>
      </c>
      <c r="AG84" s="134">
        <f t="shared" ca="1" si="30"/>
        <v>45.358210297384865</v>
      </c>
      <c r="AH84" s="132">
        <f>IFERROR(VLOOKUP($D84,'[1]DNC 재고 현황'!$F:$V,15,0),0)</f>
        <v>175.40656836940408</v>
      </c>
      <c r="AI84" s="128">
        <f>SUMIFS('[1]입고 예정'!$C:$C,'[1]입고 예정'!$A:$A,모니터링!D84,'[1]입고 예정'!$F:$F,모니터링!AI$6)</f>
        <v>0</v>
      </c>
      <c r="AJ84" s="21"/>
      <c r="AK84" s="130">
        <f t="shared" ca="1" si="31"/>
        <v>7780.7214472726428</v>
      </c>
      <c r="AL84" s="134">
        <f t="shared" ca="1" si="32"/>
        <v>27.558595970436805</v>
      </c>
      <c r="AM84" s="132">
        <f>IFERROR(VLOOKUP($D84,'[1]DNC 재고 현황'!$F:$V,16,0),0)</f>
        <v>282.33373919409138</v>
      </c>
      <c r="AN84" s="128">
        <f>SUMIFS('[1]입고 예정'!$C:$C,'[1]입고 예정'!$A:$A,모니터링!D84,'[1]입고 예정'!$F:$F,모니터링!AN$6)</f>
        <v>0</v>
      </c>
      <c r="AO84" s="21"/>
      <c r="AP84" s="130">
        <f t="shared" ca="1" si="33"/>
        <v>7498.3877080785514</v>
      </c>
      <c r="AQ84" s="134">
        <f t="shared" ca="1" si="34"/>
        <v>22.564696835397726</v>
      </c>
      <c r="AR84" s="132">
        <f>IFERROR(VLOOKUP($D84,'[1]DNC 재고 현황'!$F:$V,17,0),0)</f>
        <v>332.30615783482051</v>
      </c>
      <c r="AS84" s="128">
        <f>SUMIFS('[1]입고 예정'!$C:$C,'[1]입고 예정'!$A:$A,모니터링!D84,'[1]입고 예정'!$F:$F,모니터링!AS$6)</f>
        <v>0</v>
      </c>
      <c r="AT84" s="21"/>
      <c r="AU84" s="133">
        <f t="shared" ca="1" si="35"/>
        <v>7166.0815502437308</v>
      </c>
      <c r="AV84" s="134">
        <f ca="1">IFERROR(AU84/#REF!,0)</f>
        <v>0</v>
      </c>
    </row>
    <row r="85" spans="1:168" s="52" customFormat="1" ht="18" hidden="1" customHeight="1" x14ac:dyDescent="0.4">
      <c r="A85" s="110" t="s">
        <v>2661</v>
      </c>
      <c r="B85" s="135" t="s">
        <v>2662</v>
      </c>
      <c r="C85" s="110" t="s">
        <v>2663</v>
      </c>
      <c r="D85" s="110">
        <v>9312493</v>
      </c>
      <c r="E85" s="136" t="str">
        <f>VLOOKUP($D85,'[1]SAP 코드내역'!$A:$D,4,0)</f>
        <v>멜라_토닝앰플쿠션_45호_리필13g(미국)</v>
      </c>
      <c r="F85" s="137"/>
      <c r="G85" s="9"/>
      <c r="H85" s="138" t="s">
        <v>2693</v>
      </c>
      <c r="I85" s="139">
        <v>2876.8639203887988</v>
      </c>
      <c r="J85" s="139">
        <v>18216</v>
      </c>
      <c r="K85" s="140">
        <f>IFERROR(VLOOKUP($D85,'[1]DNC 재고 현황'!$F:$AI,29,0),0)</f>
        <v>3389</v>
      </c>
      <c r="L85" s="140">
        <f>IFERROR(VLOOKUP($D85,'[1]DNC 재고 현황'!$F:$AI,30,),0)</f>
        <v>0</v>
      </c>
      <c r="M85" s="141">
        <f t="shared" si="22"/>
        <v>3389</v>
      </c>
      <c r="N85" s="142">
        <f>VLOOKUP($D85,'[1]DNC 재고 현황'!$F:$X,19,0)</f>
        <v>3780</v>
      </c>
      <c r="O85" s="143">
        <f t="shared" si="23"/>
        <v>1</v>
      </c>
      <c r="P85" s="144">
        <f t="shared" si="24"/>
        <v>0</v>
      </c>
      <c r="Q85" s="144">
        <f t="shared" ca="1" si="25"/>
        <v>0</v>
      </c>
      <c r="R85" s="145">
        <f t="shared" ca="1" si="21"/>
        <v>0</v>
      </c>
      <c r="S85" s="145">
        <f t="shared" ca="1" si="21"/>
        <v>0</v>
      </c>
      <c r="T85" s="123" t="str">
        <f t="shared" ca="1" si="26"/>
        <v/>
      </c>
      <c r="U85" s="124" t="str">
        <f t="shared" ca="1" si="27"/>
        <v>🔴판매없음</v>
      </c>
      <c r="V85" s="125">
        <f>IFERROR(SUMIF('[1](전체)FCST'!$D:$D,$D85,'[1](전체)FCST'!$H:$H),0)</f>
        <v>293.52020422048111</v>
      </c>
      <c r="W85" s="126">
        <f>IFERROR(VLOOKUP($D85,'[1]판매량,재고(피벗)'!$B:$C,2,0),0)</f>
        <v>0</v>
      </c>
      <c r="X85" s="127">
        <f t="shared" ca="1" si="36"/>
        <v>0</v>
      </c>
      <c r="Y85" s="128"/>
      <c r="Z85" s="21"/>
      <c r="AA85" s="130">
        <f t="shared" ca="1" si="20"/>
        <v>3780</v>
      </c>
      <c r="AB85" s="134">
        <f t="shared" ca="1" si="28"/>
        <v>51.46028767067579</v>
      </c>
      <c r="AC85" s="132">
        <f>IFERROR(VLOOKUP($D85,'[1]DNC 재고 현황'!$F:$V,14,0),0)</f>
        <v>73.454700140629043</v>
      </c>
      <c r="AD85" s="128">
        <f>SUMIFS('[1]입고 예정'!$C:$C,'[1]입고 예정'!$A:$A,모니터링!D274,'[1]입고 예정'!$F:$F,모니터링!AD$6)</f>
        <v>0</v>
      </c>
      <c r="AE85" s="21"/>
      <c r="AF85" s="130">
        <f t="shared" ca="1" si="29"/>
        <v>3706.545299859371</v>
      </c>
      <c r="AG85" s="134">
        <f t="shared" ca="1" si="30"/>
        <v>12.627905154614695</v>
      </c>
      <c r="AH85" s="132">
        <f>IFERROR(VLOOKUP($D85,'[1]DNC 재고 현황'!$F:$V,15,0),0)</f>
        <v>293.52020422048111</v>
      </c>
      <c r="AI85" s="128">
        <f>SUMIFS('[1]입고 예정'!$C:$C,'[1]입고 예정'!$A:$A,모니터링!D274,'[1]입고 예정'!$F:$F,모니터링!AI$6)</f>
        <v>0</v>
      </c>
      <c r="AJ85" s="21"/>
      <c r="AK85" s="130">
        <f t="shared" ca="1" si="31"/>
        <v>3413.02509563889</v>
      </c>
      <c r="AL85" s="134">
        <f t="shared" ca="1" si="32"/>
        <v>9.2552475846042466</v>
      </c>
      <c r="AM85" s="132">
        <f>IFERROR(VLOOKUP($D85,'[1]DNC 재고 현황'!$F:$V,16,0),0)</f>
        <v>368.7664824133206</v>
      </c>
      <c r="AN85" s="128">
        <f>SUMIFS('[1]입고 예정'!$C:$C,'[1]입고 예정'!$A:$A,모니터링!D274,'[1]입고 예정'!$F:$F,모니터링!AN$6)</f>
        <v>0</v>
      </c>
      <c r="AO85" s="21"/>
      <c r="AP85" s="130">
        <f t="shared" ca="1" si="33"/>
        <v>3044.2586132255692</v>
      </c>
      <c r="AQ85" s="134">
        <f t="shared" ca="1" si="34"/>
        <v>8.2552475846042466</v>
      </c>
      <c r="AR85" s="132">
        <f>IFERROR(VLOOKUP($D85,'[1]DNC 재고 현황'!$F:$V,17,0),0)</f>
        <v>368.7664824133206</v>
      </c>
      <c r="AS85" s="128">
        <f>SUMIFS('[1]입고 예정'!$C:$C,'[1]입고 예정'!$A:$A,모니터링!D274,'[1]입고 예정'!$F:$F,모니터링!AS$6)</f>
        <v>0</v>
      </c>
      <c r="AT85" s="21"/>
      <c r="AU85" s="133">
        <f t="shared" ca="1" si="35"/>
        <v>2675.4921308122484</v>
      </c>
      <c r="AV85" s="134">
        <f ca="1">IFERROR(AU85/#REF!,0)</f>
        <v>0</v>
      </c>
    </row>
    <row r="86" spans="1:168" s="52" customFormat="1" ht="18" hidden="1" customHeight="1" x14ac:dyDescent="0.4">
      <c r="A86" s="110" t="s">
        <v>2661</v>
      </c>
      <c r="B86" s="146" t="s">
        <v>2662</v>
      </c>
      <c r="C86" s="110" t="s">
        <v>2663</v>
      </c>
      <c r="D86" s="110">
        <v>9309148</v>
      </c>
      <c r="E86" s="136" t="str">
        <f>VLOOKUP($D86,'[1]SAP 코드내역'!$A:$D,4,0)</f>
        <v>리프트_PDRN넥패치4매</v>
      </c>
      <c r="F86" s="137" t="s">
        <v>2680</v>
      </c>
      <c r="G86" s="137"/>
      <c r="H86" s="138"/>
      <c r="I86" s="139">
        <v>2786.3737133808395</v>
      </c>
      <c r="J86" s="139">
        <v>13277.198878343399</v>
      </c>
      <c r="K86" s="140">
        <f>IFERROR(VLOOKUP($D86,'[1]DNC 재고 현황'!$F:$AI,29,0),0)</f>
        <v>1112</v>
      </c>
      <c r="L86" s="140">
        <f>IFERROR(VLOOKUP($D86,'[1]DNC 재고 현황'!$F:$AI,30,),0)</f>
        <v>13231</v>
      </c>
      <c r="M86" s="141">
        <f t="shared" si="22"/>
        <v>14343</v>
      </c>
      <c r="N86" s="142">
        <f>VLOOKUP($D86,'[1]DNC 재고 현황'!$F:$X,19,0)</f>
        <v>15257</v>
      </c>
      <c r="O86" s="143">
        <f t="shared" si="23"/>
        <v>1</v>
      </c>
      <c r="P86" s="144">
        <f t="shared" si="24"/>
        <v>0</v>
      </c>
      <c r="Q86" s="144">
        <f t="shared" ca="1" si="25"/>
        <v>60</v>
      </c>
      <c r="R86" s="145">
        <f t="shared" ca="1" si="21"/>
        <v>239.05</v>
      </c>
      <c r="S86" s="145">
        <f t="shared" ca="1" si="21"/>
        <v>254.28333333333333</v>
      </c>
      <c r="T86" s="123">
        <f t="shared" ca="1" si="26"/>
        <v>46359.05</v>
      </c>
      <c r="U86" s="124" t="str">
        <f t="shared" ca="1" si="27"/>
        <v>✅충분</v>
      </c>
      <c r="V86" s="125">
        <f>IFERROR(SUMIF('[1](전체)FCST'!$D:$D,$D86,'[1](전체)FCST'!$H:$H),0)</f>
        <v>869.19288897728575</v>
      </c>
      <c r="W86" s="126">
        <f>IFERROR(VLOOKUP($D86,'[1]판매량,재고(피벗)'!$B:$C,2,0),0)</f>
        <v>420</v>
      </c>
      <c r="X86" s="127">
        <f t="shared" ca="1" si="36"/>
        <v>1320</v>
      </c>
      <c r="Y86" s="128"/>
      <c r="Z86" s="129"/>
      <c r="AA86" s="130">
        <f t="shared" ca="1" si="20"/>
        <v>13937</v>
      </c>
      <c r="AB86" s="131">
        <f t="shared" ca="1" si="28"/>
        <v>16.023258013948141</v>
      </c>
      <c r="AC86" s="132">
        <f>IFERROR(VLOOKUP($D86,'[1]DNC 재고 현황'!$F:$V,14,0),0)</f>
        <v>869.79813892205516</v>
      </c>
      <c r="AD86" s="128">
        <f>SUMIFS('[1]입고 예정'!$C:$C,'[1]입고 예정'!$A:$A,모니터링!D86,'[1]입고 예정'!$F:$F,모니터링!AD$6)</f>
        <v>0</v>
      </c>
      <c r="AE86" s="129"/>
      <c r="AF86" s="130">
        <f t="shared" ca="1" si="29"/>
        <v>13067.201861077945</v>
      </c>
      <c r="AG86" s="131">
        <f t="shared" ca="1" si="30"/>
        <v>15.033719243208655</v>
      </c>
      <c r="AH86" s="132">
        <f>IFERROR(VLOOKUP($D86,'[1]DNC 재고 현황'!$F:$V,15,0),0)</f>
        <v>869.19288897728575</v>
      </c>
      <c r="AI86" s="128">
        <f>SUMIFS('[1]입고 예정'!$C:$C,'[1]입고 예정'!$A:$A,모니터링!D86,'[1]입고 예정'!$F:$F,모니터링!AI$6)</f>
        <v>0</v>
      </c>
      <c r="AJ86" s="129"/>
      <c r="AK86" s="130">
        <f t="shared" ca="1" si="31"/>
        <v>12198.008972100659</v>
      </c>
      <c r="AL86" s="131">
        <f t="shared" ca="1" si="32"/>
        <v>14.824307362135585</v>
      </c>
      <c r="AM86" s="132">
        <f>IFERROR(VLOOKUP($D86,'[1]DNC 재고 현황'!$F:$V,16,0),0)</f>
        <v>822.83837444283927</v>
      </c>
      <c r="AN86" s="128">
        <f>SUMIFS('[1]입고 예정'!$C:$C,'[1]입고 예정'!$A:$A,모니터링!D86,'[1]입고 예정'!$F:$F,모니터링!AN$6)</f>
        <v>0</v>
      </c>
      <c r="AO86" s="129"/>
      <c r="AP86" s="130">
        <f t="shared" ca="1" si="33"/>
        <v>11375.17059765782</v>
      </c>
      <c r="AQ86" s="131">
        <f t="shared" ca="1" si="34"/>
        <v>13.824307362135585</v>
      </c>
      <c r="AR86" s="132">
        <f>IFERROR(VLOOKUP($D86,'[1]DNC 재고 현황'!$F:$V,17,0),0)</f>
        <v>822.83837444283927</v>
      </c>
      <c r="AS86" s="128">
        <f>SUMIFS('[1]입고 예정'!$C:$C,'[1]입고 예정'!$A:$A,모니터링!D86,'[1]입고 예정'!$F:$F,모니터링!AS$6)</f>
        <v>0</v>
      </c>
      <c r="AT86" s="129"/>
      <c r="AU86" s="133">
        <f t="shared" ca="1" si="35"/>
        <v>10552.33222321498</v>
      </c>
      <c r="AV86" s="134">
        <f ca="1">IFERROR(AU86/#REF!,0)</f>
        <v>0</v>
      </c>
    </row>
    <row r="87" spans="1:168" s="52" customFormat="1" ht="18" hidden="1" customHeight="1" x14ac:dyDescent="0.4">
      <c r="A87" s="110" t="s">
        <v>2661</v>
      </c>
      <c r="B87" s="135" t="s">
        <v>2662</v>
      </c>
      <c r="C87" s="110" t="s">
        <v>2663</v>
      </c>
      <c r="D87" s="110">
        <v>9305865</v>
      </c>
      <c r="E87" s="136" t="str">
        <f>VLOOKUP($D87,'[1]SAP 코드내역'!$A:$D,4,0)</f>
        <v>(단종)DWEGF_더마톡스니들샷_40mg*4(글로벌)</v>
      </c>
      <c r="F87" s="137" t="s">
        <v>2668</v>
      </c>
      <c r="G87" s="9"/>
      <c r="H87" s="138"/>
      <c r="I87" s="139">
        <v>8134.3512921594393</v>
      </c>
      <c r="J87" s="139">
        <v>73888.431034482754</v>
      </c>
      <c r="K87" s="140">
        <f>IFERROR(VLOOKUP($D87,'[1]DNC 재고 현황'!$F:$AI,29,0),0)</f>
        <v>2124</v>
      </c>
      <c r="L87" s="140">
        <f>IFERROR(VLOOKUP($D87,'[1]DNC 재고 현황'!$F:$AI,30,),0)</f>
        <v>0</v>
      </c>
      <c r="M87" s="141">
        <f t="shared" si="22"/>
        <v>2124</v>
      </c>
      <c r="N87" s="142">
        <f>VLOOKUP($D87,'[1]DNC 재고 현황'!$F:$X,19,0)</f>
        <v>6821</v>
      </c>
      <c r="O87" s="143">
        <f t="shared" si="23"/>
        <v>1</v>
      </c>
      <c r="P87" s="144">
        <f t="shared" si="24"/>
        <v>0</v>
      </c>
      <c r="Q87" s="144">
        <f t="shared" ca="1" si="25"/>
        <v>0</v>
      </c>
      <c r="R87" s="145">
        <f t="shared" ca="1" si="21"/>
        <v>0</v>
      </c>
      <c r="S87" s="145">
        <f t="shared" ca="1" si="21"/>
        <v>0</v>
      </c>
      <c r="T87" s="123" t="str">
        <f t="shared" ca="1" si="26"/>
        <v/>
      </c>
      <c r="U87" s="124" t="str">
        <f t="shared" ca="1" si="27"/>
        <v>🔴판매없음</v>
      </c>
      <c r="V87" s="125">
        <f>IFERROR(SUMIF('[1](전체)FCST'!$D:$D,$D87,'[1](전체)FCST'!$H:$H),0)</f>
        <v>1</v>
      </c>
      <c r="W87" s="126">
        <f>IFERROR(VLOOKUP($D87,'[1]판매량,재고(피벗)'!$B:$C,2,0),0)</f>
        <v>0</v>
      </c>
      <c r="X87" s="127">
        <f t="shared" ca="1" si="36"/>
        <v>0</v>
      </c>
      <c r="Y87" s="128"/>
      <c r="Z87" s="21"/>
      <c r="AA87" s="130">
        <f t="shared" ca="1" si="20"/>
        <v>6821</v>
      </c>
      <c r="AB87" s="134">
        <f t="shared" ca="1" si="28"/>
        <v>1364.2</v>
      </c>
      <c r="AC87" s="132">
        <f>IFERROR(VLOOKUP($D87,'[1]DNC 재고 현황'!$F:$V,14,0),0)</f>
        <v>5</v>
      </c>
      <c r="AD87" s="128">
        <f>SUMIFS('[1]입고 예정'!$C:$C,'[1]입고 예정'!$A:$A,모니터링!D87,'[1]입고 예정'!$F:$F,모니터링!AD$6)</f>
        <v>0</v>
      </c>
      <c r="AE87" s="21"/>
      <c r="AF87" s="130">
        <f t="shared" ca="1" si="29"/>
        <v>6816</v>
      </c>
      <c r="AG87" s="134">
        <f t="shared" ca="1" si="30"/>
        <v>6816</v>
      </c>
      <c r="AH87" s="132">
        <f>IFERROR(VLOOKUP($D87,'[1]DNC 재고 현황'!$F:$V,15,0),0)</f>
        <v>1</v>
      </c>
      <c r="AI87" s="128">
        <f>SUMIFS('[1]입고 예정'!$C:$C,'[1]입고 예정'!$A:$A,모니터링!D87,'[1]입고 예정'!$F:$F,모니터링!AI$6)</f>
        <v>0</v>
      </c>
      <c r="AJ87" s="21"/>
      <c r="AK87" s="130">
        <f t="shared" ca="1" si="31"/>
        <v>6815</v>
      </c>
      <c r="AL87" s="134">
        <f t="shared" ca="1" si="32"/>
        <v>6815</v>
      </c>
      <c r="AM87" s="132">
        <f>IFERROR(VLOOKUP($D87,'[1]DNC 재고 현황'!$F:$V,16,0),0)</f>
        <v>1</v>
      </c>
      <c r="AN87" s="128">
        <f>SUMIFS('[1]입고 예정'!$C:$C,'[1]입고 예정'!$A:$A,모니터링!D87,'[1]입고 예정'!$F:$F,모니터링!AN$6)</f>
        <v>0</v>
      </c>
      <c r="AO87" s="21"/>
      <c r="AP87" s="130">
        <f t="shared" ca="1" si="33"/>
        <v>6814</v>
      </c>
      <c r="AQ87" s="134">
        <f t="shared" ca="1" si="34"/>
        <v>681.4</v>
      </c>
      <c r="AR87" s="132">
        <f>IFERROR(VLOOKUP($D87,'[1]DNC 재고 현황'!$F:$V,17,0),0)</f>
        <v>10</v>
      </c>
      <c r="AS87" s="128">
        <f>SUMIFS('[1]입고 예정'!$C:$C,'[1]입고 예정'!$A:$A,모니터링!D87,'[1]입고 예정'!$F:$F,모니터링!AS$6)</f>
        <v>0</v>
      </c>
      <c r="AT87" s="21"/>
      <c r="AU87" s="133">
        <f t="shared" ca="1" si="35"/>
        <v>6804</v>
      </c>
      <c r="AV87" s="134">
        <f ca="1">IFERROR(AU87/#REF!,0)</f>
        <v>0</v>
      </c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</row>
    <row r="88" spans="1:168" s="52" customFormat="1" ht="18" hidden="1" customHeight="1" x14ac:dyDescent="0.4">
      <c r="A88" s="110" t="s">
        <v>2661</v>
      </c>
      <c r="B88" s="146" t="s">
        <v>2698</v>
      </c>
      <c r="C88" s="110" t="s">
        <v>2663</v>
      </c>
      <c r="D88" s="110">
        <v>9312184</v>
      </c>
      <c r="E88" s="136" t="str">
        <f>VLOOKUP($D88,'[1]SAP 코드내역'!$A:$D,4,0)</f>
        <v>멜라_토닝앰플쿠션_45호_13g(미국)</v>
      </c>
      <c r="F88" s="137"/>
      <c r="G88" s="137"/>
      <c r="H88" s="138" t="s">
        <v>2676</v>
      </c>
      <c r="I88" s="139">
        <v>5066.863801652893</v>
      </c>
      <c r="J88" s="139">
        <v>27324</v>
      </c>
      <c r="K88" s="140">
        <f>IFERROR(VLOOKUP($D88,'[1]DNC 재고 현황'!$F:$AI,29,0),0)</f>
        <v>2045</v>
      </c>
      <c r="L88" s="140">
        <f>IFERROR(VLOOKUP($D88,'[1]DNC 재고 현황'!$F:$AI,30,),0)</f>
        <v>0</v>
      </c>
      <c r="M88" s="141">
        <f t="shared" si="22"/>
        <v>2045</v>
      </c>
      <c r="N88" s="142">
        <f>VLOOKUP($D88,'[1]DNC 재고 현황'!$F:$X,19,0)</f>
        <v>2310</v>
      </c>
      <c r="O88" s="143">
        <f t="shared" si="23"/>
        <v>1</v>
      </c>
      <c r="P88" s="144">
        <f t="shared" si="24"/>
        <v>30000</v>
      </c>
      <c r="Q88" s="144">
        <f t="shared" ca="1" si="25"/>
        <v>0</v>
      </c>
      <c r="R88" s="145">
        <f t="shared" ca="1" si="21"/>
        <v>0</v>
      </c>
      <c r="S88" s="145">
        <f t="shared" ca="1" si="21"/>
        <v>0</v>
      </c>
      <c r="T88" s="123" t="str">
        <f t="shared" ca="1" si="26"/>
        <v/>
      </c>
      <c r="U88" s="124" t="str">
        <f t="shared" ca="1" si="27"/>
        <v>🔴판매없음</v>
      </c>
      <c r="V88" s="125">
        <f>IFERROR(SUMIF('[1](전체)FCST'!$D:$D,$D88,'[1](전체)FCST'!$H:$H),0)</f>
        <v>584.89007047874907</v>
      </c>
      <c r="W88" s="126">
        <f>IFERROR(VLOOKUP($D88,'[1]판매량,재고(피벗)'!$B:$C,2,0),0)</f>
        <v>0</v>
      </c>
      <c r="X88" s="127">
        <f t="shared" ca="1" si="36"/>
        <v>0</v>
      </c>
      <c r="Y88" s="128"/>
      <c r="Z88" s="21"/>
      <c r="AA88" s="130">
        <f t="shared" ca="1" si="20"/>
        <v>2310</v>
      </c>
      <c r="AB88" s="134">
        <f t="shared" ca="1" si="28"/>
        <v>7.2934676344299065</v>
      </c>
      <c r="AC88" s="132">
        <f>IFERROR(VLOOKUP($D88,'[1]DNC 재고 현황'!$F:$V,14,0),0)</f>
        <v>316.72177293216453</v>
      </c>
      <c r="AD88" s="128">
        <f>SUMIFS('[1]입고 예정'!$C:$C,'[1]입고 예정'!$A:$A,모니터링!D255,'[1]입고 예정'!$F:$F,모니터링!AD$6)</f>
        <v>30000</v>
      </c>
      <c r="AE88" s="129"/>
      <c r="AF88" s="130">
        <f t="shared" ca="1" si="29"/>
        <v>31993.278227067836</v>
      </c>
      <c r="AG88" s="131">
        <f t="shared" ca="1" si="30"/>
        <v>54.699643303707369</v>
      </c>
      <c r="AH88" s="132">
        <f>IFERROR(VLOOKUP($D88,'[1]DNC 재고 현황'!$F:$V,15,0),0)</f>
        <v>584.89007047874907</v>
      </c>
      <c r="AI88" s="128">
        <f>SUMIFS('[1]입고 예정'!$C:$C,'[1]입고 예정'!$A:$A,모니터링!D255,'[1]입고 예정'!$F:$F,모니터링!AI$6)</f>
        <v>0</v>
      </c>
      <c r="AJ88" s="129"/>
      <c r="AK88" s="130">
        <f t="shared" ca="1" si="31"/>
        <v>31408.388156589088</v>
      </c>
      <c r="AL88" s="131">
        <f t="shared" ca="1" si="32"/>
        <v>49.857939318332271</v>
      </c>
      <c r="AM88" s="132">
        <f>IFERROR(VLOOKUP($D88,'[1]DNC 재고 현황'!$F:$V,16,0),0)</f>
        <v>629.95760727400409</v>
      </c>
      <c r="AN88" s="128">
        <f>SUMIFS('[1]입고 예정'!$C:$C,'[1]입고 예정'!$A:$A,모니터링!D255,'[1]입고 예정'!$F:$F,모니터링!AN$6)</f>
        <v>0</v>
      </c>
      <c r="AO88" s="129"/>
      <c r="AP88" s="130">
        <f t="shared" ca="1" si="33"/>
        <v>30778.430549315082</v>
      </c>
      <c r="AQ88" s="131">
        <f t="shared" ca="1" si="34"/>
        <v>48.857939318332271</v>
      </c>
      <c r="AR88" s="132">
        <f>IFERROR(VLOOKUP($D88,'[1]DNC 재고 현황'!$F:$V,17,0),0)</f>
        <v>629.95760727400409</v>
      </c>
      <c r="AS88" s="128">
        <f>SUMIFS('[1]입고 예정'!$C:$C,'[1]입고 예정'!$A:$A,모니터링!D255,'[1]입고 예정'!$F:$F,모니터링!AS$6)</f>
        <v>0</v>
      </c>
      <c r="AT88" s="129"/>
      <c r="AU88" s="133">
        <f t="shared" ca="1" si="35"/>
        <v>30148.472942041077</v>
      </c>
      <c r="AV88" s="134">
        <f ca="1">IFERROR(AU88/#REF!,0)</f>
        <v>0</v>
      </c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</row>
    <row r="89" spans="1:168" s="52" customFormat="1" ht="18" hidden="1" customHeight="1" x14ac:dyDescent="0.4">
      <c r="A89" s="110" t="s">
        <v>2661</v>
      </c>
      <c r="B89" s="135" t="s">
        <v>2662</v>
      </c>
      <c r="C89" s="110" t="s">
        <v>2663</v>
      </c>
      <c r="D89" s="110">
        <v>9307728</v>
      </c>
      <c r="E89" s="136" t="str">
        <f>VLOOKUP($D89,'[1]SAP 코드내역'!$A:$D,4,0)</f>
        <v>클리어_BHA클렌저_100ml</v>
      </c>
      <c r="F89" s="137" t="s">
        <v>2664</v>
      </c>
      <c r="G89" s="9"/>
      <c r="H89" s="138"/>
      <c r="I89" s="139">
        <v>2083.0936051899907</v>
      </c>
      <c r="J89" s="139">
        <v>12105.456253354803</v>
      </c>
      <c r="K89" s="140">
        <f>IFERROR(VLOOKUP($D89,'[1]DNC 재고 현황'!$F:$AI,29,0),0)</f>
        <v>7835</v>
      </c>
      <c r="L89" s="140">
        <f>IFERROR(VLOOKUP($D89,'[1]DNC 재고 현황'!$F:$AI,30,),0)</f>
        <v>0</v>
      </c>
      <c r="M89" s="141">
        <f t="shared" si="22"/>
        <v>7835</v>
      </c>
      <c r="N89" s="142">
        <f>VLOOKUP($D89,'[1]DNC 재고 현황'!$F:$X,19,0)</f>
        <v>7888</v>
      </c>
      <c r="O89" s="143">
        <f t="shared" si="23"/>
        <v>1</v>
      </c>
      <c r="P89" s="144">
        <f t="shared" si="24"/>
        <v>0</v>
      </c>
      <c r="Q89" s="144">
        <f t="shared" ca="1" si="25"/>
        <v>23.142857142857142</v>
      </c>
      <c r="R89" s="145">
        <f t="shared" ca="1" si="21"/>
        <v>338.54938271604937</v>
      </c>
      <c r="S89" s="145">
        <f t="shared" ca="1" si="21"/>
        <v>340.83950617283949</v>
      </c>
      <c r="T89" s="123">
        <f t="shared" ca="1" si="26"/>
        <v>46458.549382716046</v>
      </c>
      <c r="U89" s="124" t="str">
        <f t="shared" ca="1" si="27"/>
        <v>✅충분</v>
      </c>
      <c r="V89" s="125">
        <f>IFERROR(SUMIF('[1](전체)FCST'!$D:$D,$D89,'[1](전체)FCST'!$H:$H),0)</f>
        <v>271.23733121899505</v>
      </c>
      <c r="W89" s="126">
        <f>IFERROR(VLOOKUP($D89,'[1]판매량,재고(피벗)'!$B:$C,2,0),0)</f>
        <v>162</v>
      </c>
      <c r="X89" s="127">
        <f t="shared" ca="1" si="36"/>
        <v>509.14285714285711</v>
      </c>
      <c r="Y89" s="128"/>
      <c r="Z89" s="21"/>
      <c r="AA89" s="130">
        <f t="shared" ca="1" si="20"/>
        <v>7378.8571428571431</v>
      </c>
      <c r="AB89" s="134">
        <f t="shared" ca="1" si="28"/>
        <v>7.2107365626350708</v>
      </c>
      <c r="AC89" s="132">
        <f>IFERROR(VLOOKUP($D89,'[1]DNC 재고 현황'!$F:$V,14,0),0)</f>
        <v>1023.3153130421166</v>
      </c>
      <c r="AD89" s="128">
        <f>SUMIFS('[1]입고 예정'!$C:$C,'[1]입고 예정'!$A:$A,모니터링!D89,'[1]입고 예정'!$F:$F,모니터링!AD$6)</f>
        <v>0</v>
      </c>
      <c r="AE89" s="21"/>
      <c r="AF89" s="130">
        <f t="shared" ca="1" si="29"/>
        <v>6355.5418298150262</v>
      </c>
      <c r="AG89" s="134">
        <f t="shared" ca="1" si="30"/>
        <v>23.431663337977646</v>
      </c>
      <c r="AH89" s="132">
        <f>IFERROR(VLOOKUP($D89,'[1]DNC 재고 현황'!$F:$V,15,0),0)</f>
        <v>271.23733121899505</v>
      </c>
      <c r="AI89" s="128">
        <f>SUMIFS('[1]입고 예정'!$C:$C,'[1]입고 예정'!$A:$A,모니터링!D89,'[1]입고 예정'!$F:$F,모니터링!AI$6)</f>
        <v>0</v>
      </c>
      <c r="AJ89" s="21"/>
      <c r="AK89" s="130">
        <f t="shared" ca="1" si="31"/>
        <v>6084.3044985960314</v>
      </c>
      <c r="AL89" s="134">
        <f t="shared" ca="1" si="32"/>
        <v>21.312158252646721</v>
      </c>
      <c r="AM89" s="132">
        <f>IFERROR(VLOOKUP($D89,'[1]DNC 재고 현황'!$F:$V,16,0),0)</f>
        <v>285.48514075717469</v>
      </c>
      <c r="AN89" s="128">
        <f>SUMIFS('[1]입고 예정'!$C:$C,'[1]입고 예정'!$A:$A,모니터링!D89,'[1]입고 예정'!$F:$F,모니터링!AN$6)</f>
        <v>0</v>
      </c>
      <c r="AO89" s="21"/>
      <c r="AP89" s="130">
        <f t="shared" ca="1" si="33"/>
        <v>5798.8193578388564</v>
      </c>
      <c r="AQ89" s="134">
        <f t="shared" ca="1" si="34"/>
        <v>17.132677619501873</v>
      </c>
      <c r="AR89" s="132">
        <f>IFERROR(VLOOKUP($D89,'[1]DNC 재고 현황'!$F:$V,17,0),0)</f>
        <v>338.46544519335066</v>
      </c>
      <c r="AS89" s="128">
        <f>SUMIFS('[1]입고 예정'!$C:$C,'[1]입고 예정'!$A:$A,모니터링!D89,'[1]입고 예정'!$F:$F,모니터링!AS$6)</f>
        <v>0</v>
      </c>
      <c r="AT89" s="21"/>
      <c r="AU89" s="133">
        <f t="shared" ca="1" si="35"/>
        <v>5460.3539126455053</v>
      </c>
      <c r="AV89" s="134">
        <f ca="1">IFERROR(AU89/#REF!,0)</f>
        <v>0</v>
      </c>
    </row>
    <row r="90" spans="1:168" s="52" customFormat="1" ht="18" hidden="1" customHeight="1" x14ac:dyDescent="0.4">
      <c r="A90" s="110" t="s">
        <v>2661</v>
      </c>
      <c r="B90" s="135" t="s">
        <v>2662</v>
      </c>
      <c r="C90" s="110" t="s">
        <v>2663</v>
      </c>
      <c r="D90" s="110">
        <v>9313026</v>
      </c>
      <c r="E90" s="136" t="str">
        <f>VLOOKUP($D90,'[1]SAP 코드내역'!$A:$D,4,0)</f>
        <v>멜라_글로우매트커버팩트_21호내추럴_본품_19g</v>
      </c>
      <c r="F90" s="137"/>
      <c r="G90" s="9"/>
      <c r="H90" s="138" t="s">
        <v>2676</v>
      </c>
      <c r="I90" s="139">
        <v>4930.477473684211</v>
      </c>
      <c r="J90" s="139">
        <v>26691.643796338016</v>
      </c>
      <c r="K90" s="140">
        <f>IFERROR(VLOOKUP($D90,'[1]DNC 재고 현황'!$F:$AI,29,0),0)</f>
        <v>11</v>
      </c>
      <c r="L90" s="140">
        <f>IFERROR(VLOOKUP($D90,'[1]DNC 재고 현황'!$F:$AI,30,),0)</f>
        <v>0</v>
      </c>
      <c r="M90" s="141">
        <f t="shared" si="22"/>
        <v>11</v>
      </c>
      <c r="N90" s="142">
        <f>VLOOKUP($D90,'[1]DNC 재고 현황'!$F:$X,19,0)</f>
        <v>15</v>
      </c>
      <c r="O90" s="143">
        <f t="shared" si="23"/>
        <v>1.8748363970110197E-3</v>
      </c>
      <c r="P90" s="144">
        <f t="shared" si="24"/>
        <v>385383</v>
      </c>
      <c r="Q90" s="144">
        <f t="shared" ca="1" si="25"/>
        <v>-1.8571428571428572</v>
      </c>
      <c r="R90" s="145">
        <f t="shared" ca="1" si="21"/>
        <v>-5.9230769230769225</v>
      </c>
      <c r="S90" s="145">
        <f t="shared" ca="1" si="21"/>
        <v>-8.0769230769230766</v>
      </c>
      <c r="T90" s="123">
        <f t="shared" ca="1" si="26"/>
        <v>46114.076923076922</v>
      </c>
      <c r="U90" s="124" t="str">
        <f t="shared" ca="1" si="27"/>
        <v>🔴판매없음</v>
      </c>
      <c r="V90" s="125">
        <f>IFERROR(SUMIF('[1](전체)FCST'!$D:$D,$D90,'[1](전체)FCST'!$H:$H),0)</f>
        <v>5867.1786069103846</v>
      </c>
      <c r="W90" s="126">
        <f>IFERROR(VLOOKUP($D90,'[1]판매량,재고(피벗)'!$B:$C,2,0),0)</f>
        <v>-13</v>
      </c>
      <c r="X90" s="127">
        <f t="shared" ca="1" si="36"/>
        <v>-40.857142857142861</v>
      </c>
      <c r="Y90" s="128"/>
      <c r="Z90" s="21"/>
      <c r="AA90" s="130">
        <f t="shared" ca="1" si="20"/>
        <v>55.857142857142861</v>
      </c>
      <c r="AB90" s="134">
        <f t="shared" ca="1" si="28"/>
        <v>1.5418608321049005E-2</v>
      </c>
      <c r="AC90" s="132">
        <f>IFERROR(VLOOKUP($D90,'[1]DNC 재고 현황'!$F:$V,14,0),0)</f>
        <v>3622.7097604450087</v>
      </c>
      <c r="AD90" s="128">
        <f>SUMIFS('[1]입고 예정'!$C:$C,'[1]입고 예정'!$A:$A,모니터링!D116,'[1]입고 예정'!$F:$F,모니터링!AD$6)</f>
        <v>225383</v>
      </c>
      <c r="AE90" s="21"/>
      <c r="AF90" s="130">
        <f t="shared" ca="1" si="29"/>
        <v>221816.14738241213</v>
      </c>
      <c r="AG90" s="134">
        <f t="shared" ca="1" si="30"/>
        <v>37.806271505209722</v>
      </c>
      <c r="AH90" s="132">
        <f>IFERROR(VLOOKUP($D90,'[1]DNC 재고 현황'!$F:$V,15,0),0)</f>
        <v>5867.1786069103846</v>
      </c>
      <c r="AI90" s="128">
        <f>SUMIFS('[1]입고 예정'!$C:$C,'[1]입고 예정'!$A:$A,모니터링!D116,'[1]입고 예정'!$F:$F,모니터링!AI$6)</f>
        <v>80000</v>
      </c>
      <c r="AJ90" s="21"/>
      <c r="AK90" s="130">
        <f t="shared" ca="1" si="31"/>
        <v>295948.96877550171</v>
      </c>
      <c r="AL90" s="134">
        <f t="shared" ca="1" si="32"/>
        <v>40.353156241322793</v>
      </c>
      <c r="AM90" s="132">
        <f>IFERROR(VLOOKUP($D90,'[1]DNC 재고 현황'!$F:$V,16,0),0)</f>
        <v>7333.9732586379814</v>
      </c>
      <c r="AN90" s="128">
        <f>SUMIFS('[1]입고 예정'!$C:$C,'[1]입고 예정'!$A:$A,모니터링!D116,'[1]입고 예정'!$F:$F,모니터링!AN$6)</f>
        <v>0</v>
      </c>
      <c r="AO90" s="21"/>
      <c r="AP90" s="130">
        <f t="shared" ca="1" si="33"/>
        <v>288614.99551686371</v>
      </c>
      <c r="AQ90" s="134">
        <f t="shared" ca="1" si="34"/>
        <v>80.312563757801612</v>
      </c>
      <c r="AR90" s="132">
        <f>IFERROR(VLOOKUP($D90,'[1]DNC 재고 현황'!$F:$V,17,0),0)</f>
        <v>3593.6468967326109</v>
      </c>
      <c r="AS90" s="128">
        <f>SUMIFS('[1]입고 예정'!$C:$C,'[1]입고 예정'!$A:$A,모니터링!D116,'[1]입고 예정'!$F:$F,모니터링!AS$6)</f>
        <v>0</v>
      </c>
      <c r="AT90" s="21"/>
      <c r="AU90" s="133">
        <f t="shared" ca="1" si="35"/>
        <v>285021.34862013109</v>
      </c>
      <c r="AV90" s="134">
        <f ca="1">IFERROR(AU90/#REF!,0)</f>
        <v>0</v>
      </c>
    </row>
    <row r="91" spans="1:168" s="52" customFormat="1" ht="18" hidden="1" customHeight="1" x14ac:dyDescent="0.4">
      <c r="A91" s="110" t="s">
        <v>2661</v>
      </c>
      <c r="B91" s="135" t="s">
        <v>2662</v>
      </c>
      <c r="C91" s="110" t="s">
        <v>2663</v>
      </c>
      <c r="D91" s="110">
        <v>9305857</v>
      </c>
      <c r="E91" s="136" t="str">
        <f>VLOOKUP($D91,'[1]SAP 코드내역'!$A:$D,4,0)</f>
        <v>베리어_리페어마스크_25g*4매</v>
      </c>
      <c r="F91" s="137" t="s">
        <v>2664</v>
      </c>
      <c r="G91" s="9"/>
      <c r="H91" s="138"/>
      <c r="I91" s="139">
        <v>1687.9879003043038</v>
      </c>
      <c r="J91" s="139">
        <v>9428.5305329719959</v>
      </c>
      <c r="K91" s="140">
        <f>IFERROR(VLOOKUP($D91,'[1]DNC 재고 현황'!$F:$AI,29,0),0)</f>
        <v>4327</v>
      </c>
      <c r="L91" s="140">
        <f>IFERROR(VLOOKUP($D91,'[1]DNC 재고 현황'!$F:$AI,30,),0)</f>
        <v>79</v>
      </c>
      <c r="M91" s="141">
        <f t="shared" si="22"/>
        <v>4406</v>
      </c>
      <c r="N91" s="142">
        <f>VLOOKUP($D91,'[1]DNC 재고 현황'!$F:$X,19,0)</f>
        <v>7082</v>
      </c>
      <c r="O91" s="143">
        <f t="shared" si="23"/>
        <v>1</v>
      </c>
      <c r="P91" s="144">
        <f t="shared" si="24"/>
        <v>25000</v>
      </c>
      <c r="Q91" s="144">
        <f t="shared" ca="1" si="25"/>
        <v>101.42857142857143</v>
      </c>
      <c r="R91" s="145">
        <f t="shared" ca="1" si="21"/>
        <v>43.439436619718307</v>
      </c>
      <c r="S91" s="145">
        <f t="shared" ca="1" si="21"/>
        <v>69.822535211267606</v>
      </c>
      <c r="T91" s="123">
        <f t="shared" ca="1" si="26"/>
        <v>46163.439436619716</v>
      </c>
      <c r="U91" s="124" t="str">
        <f t="shared" ca="1" si="27"/>
        <v>✅충분</v>
      </c>
      <c r="V91" s="125">
        <f>IFERROR(SUMIF('[1](전체)FCST'!$D:$D,$D91,'[1](전체)FCST'!$H:$H),0)</f>
        <v>2353.4558222161409</v>
      </c>
      <c r="W91" s="126">
        <f>IFERROR(VLOOKUP($D91,'[1]판매량,재고(피벗)'!$B:$C,2,0),0)</f>
        <v>710</v>
      </c>
      <c r="X91" s="127">
        <f t="shared" ca="1" si="36"/>
        <v>2231.4285714285716</v>
      </c>
      <c r="Y91" s="128"/>
      <c r="Z91" s="21"/>
      <c r="AA91" s="130">
        <f t="shared" ca="1" si="20"/>
        <v>4850.5714285714284</v>
      </c>
      <c r="AB91" s="134">
        <f t="shared" ca="1" si="28"/>
        <v>2.072059692856524</v>
      </c>
      <c r="AC91" s="132">
        <f>IFERROR(VLOOKUP($D91,'[1]DNC 재고 현황'!$F:$V,14,0),0)</f>
        <v>2340.9419358399232</v>
      </c>
      <c r="AD91" s="128">
        <f>SUMIFS('[1]입고 예정'!$C:$C,'[1]입고 예정'!$A:$A,모니터링!D91,'[1]입고 예정'!$F:$F,모니터링!AD$6)</f>
        <v>15000</v>
      </c>
      <c r="AE91" s="21"/>
      <c r="AF91" s="130">
        <f t="shared" ca="1" si="29"/>
        <v>17509.629492731507</v>
      </c>
      <c r="AG91" s="134">
        <f t="shared" ca="1" si="30"/>
        <v>7.4399652321680279</v>
      </c>
      <c r="AH91" s="132">
        <f>IFERROR(VLOOKUP($D91,'[1]DNC 재고 현황'!$F:$V,15,0),0)</f>
        <v>2353.4558222161409</v>
      </c>
      <c r="AI91" s="128">
        <f>SUMIFS('[1]입고 예정'!$C:$C,'[1]입고 예정'!$A:$A,모니터링!D91,'[1]입고 예정'!$F:$F,모니터링!AI$6)</f>
        <v>5000</v>
      </c>
      <c r="AJ91" s="21"/>
      <c r="AK91" s="130">
        <f t="shared" ca="1" si="31"/>
        <v>20156.173670515367</v>
      </c>
      <c r="AL91" s="134">
        <f t="shared" ca="1" si="32"/>
        <v>2.1850716083841277</v>
      </c>
      <c r="AM91" s="132">
        <f>IFERROR(VLOOKUP($D91,'[1]DNC 재고 현황'!$F:$V,16,0),0)</f>
        <v>9224.4911302568089</v>
      </c>
      <c r="AN91" s="128">
        <f>SUMIFS('[1]입고 예정'!$C:$C,'[1]입고 예정'!$A:$A,모니터링!D91,'[1]입고 예정'!$F:$F,모니터링!AN$6)</f>
        <v>0</v>
      </c>
      <c r="AO91" s="21"/>
      <c r="AP91" s="130">
        <f t="shared" ca="1" si="33"/>
        <v>10931.682540258558</v>
      </c>
      <c r="AQ91" s="134">
        <f t="shared" ca="1" si="34"/>
        <v>3.9741255162104006</v>
      </c>
      <c r="AR91" s="132">
        <f>IFERROR(VLOOKUP($D91,'[1]DNC 재고 현황'!$F:$V,17,0),0)</f>
        <v>2750.7139610131544</v>
      </c>
      <c r="AS91" s="128">
        <f>SUMIFS('[1]입고 예정'!$C:$C,'[1]입고 예정'!$A:$A,모니터링!D91,'[1]입고 예정'!$F:$F,모니터링!AS$6)</f>
        <v>0</v>
      </c>
      <c r="AT91" s="21"/>
      <c r="AU91" s="133">
        <f t="shared" ca="1" si="35"/>
        <v>8180.9685792454038</v>
      </c>
      <c r="AV91" s="134">
        <f ca="1">IFERROR(AU91/#REF!,0)</f>
        <v>0</v>
      </c>
    </row>
    <row r="92" spans="1:168" s="52" customFormat="1" ht="18" hidden="1" customHeight="1" x14ac:dyDescent="0.4">
      <c r="A92" s="110" t="s">
        <v>2661</v>
      </c>
      <c r="B92" s="135" t="s">
        <v>2662</v>
      </c>
      <c r="C92" s="110" t="s">
        <v>2663</v>
      </c>
      <c r="D92" s="110">
        <v>9308616</v>
      </c>
      <c r="E92" s="136" t="str">
        <f>VLOOKUP($D92,'[1]SAP 코드내역'!$A:$D,4,0)</f>
        <v>(단종)멜라_와이드썬패치4매_지퍼백</v>
      </c>
      <c r="F92" s="137" t="s">
        <v>2680</v>
      </c>
      <c r="G92" s="9"/>
      <c r="H92" s="138"/>
      <c r="I92" s="139">
        <v>1583.7502441065699</v>
      </c>
      <c r="J92" s="139">
        <v>12052.940986494421</v>
      </c>
      <c r="K92" s="140">
        <f>IFERROR(VLOOKUP($D92,'[1]DNC 재고 현황'!$F:$AI,29,0),0)</f>
        <v>42008</v>
      </c>
      <c r="L92" s="140">
        <f>IFERROR(VLOOKUP($D92,'[1]DNC 재고 현황'!$F:$AI,30,),0)</f>
        <v>27570</v>
      </c>
      <c r="M92" s="141">
        <f t="shared" si="22"/>
        <v>69578</v>
      </c>
      <c r="N92" s="142">
        <f>VLOOKUP($D92,'[1]DNC 재고 현황'!$F:$X,19,0)</f>
        <v>70475</v>
      </c>
      <c r="O92" s="143">
        <f t="shared" si="23"/>
        <v>1</v>
      </c>
      <c r="P92" s="144">
        <f t="shared" si="24"/>
        <v>0</v>
      </c>
      <c r="Q92" s="144">
        <f t="shared" ca="1" si="25"/>
        <v>224.85714285714286</v>
      </c>
      <c r="R92" s="145">
        <f t="shared" ca="1" si="21"/>
        <v>309.43202033036846</v>
      </c>
      <c r="S92" s="145">
        <f t="shared" ca="1" si="21"/>
        <v>313.42121982210926</v>
      </c>
      <c r="T92" s="123">
        <f t="shared" ca="1" si="26"/>
        <v>46429.432020330365</v>
      </c>
      <c r="U92" s="124" t="str">
        <f t="shared" ca="1" si="27"/>
        <v>✅충분</v>
      </c>
      <c r="V92" s="125">
        <f>IFERROR(SUMIF('[1](전체)FCST'!$D:$D,$D92,'[1](전체)FCST'!$H:$H),0)</f>
        <v>4972.7739148730034</v>
      </c>
      <c r="W92" s="126">
        <f>IFERROR(VLOOKUP($D92,'[1]판매량,재고(피벗)'!$B:$C,2,0),0)</f>
        <v>1574</v>
      </c>
      <c r="X92" s="127">
        <f t="shared" ca="1" si="36"/>
        <v>4946.8571428571431</v>
      </c>
      <c r="Y92" s="128"/>
      <c r="Z92" s="21"/>
      <c r="AA92" s="130">
        <f t="shared" ca="1" si="20"/>
        <v>65528.142857142855</v>
      </c>
      <c r="AB92" s="134">
        <f t="shared" ca="1" si="28"/>
        <v>16.651532558266986</v>
      </c>
      <c r="AC92" s="132">
        <f>IFERROR(VLOOKUP($D92,'[1]DNC 재고 현황'!$F:$V,14,0),0)</f>
        <v>3935.261972304771</v>
      </c>
      <c r="AD92" s="128">
        <f>SUMIFS('[1]입고 예정'!$C:$C,'[1]입고 예정'!$A:$A,모니터링!D92,'[1]입고 예정'!$F:$F,모니터링!AD$6)</f>
        <v>0</v>
      </c>
      <c r="AE92" s="21"/>
      <c r="AF92" s="130">
        <f t="shared" ca="1" si="29"/>
        <v>61592.880884838087</v>
      </c>
      <c r="AG92" s="134">
        <f t="shared" ca="1" si="30"/>
        <v>12.386020748021695</v>
      </c>
      <c r="AH92" s="132">
        <f>IFERROR(VLOOKUP($D92,'[1]DNC 재고 현황'!$F:$V,15,0),0)</f>
        <v>4972.7739148730034</v>
      </c>
      <c r="AI92" s="128">
        <f>SUMIFS('[1]입고 예정'!$C:$C,'[1]입고 예정'!$A:$A,모니터링!D92,'[1]입고 예정'!$F:$F,모니터링!AI$6)</f>
        <v>0</v>
      </c>
      <c r="AJ92" s="21"/>
      <c r="AK92" s="130">
        <f t="shared" ca="1" si="31"/>
        <v>56620.106969965083</v>
      </c>
      <c r="AL92" s="134">
        <f t="shared" ca="1" si="32"/>
        <v>4.3468554655817311</v>
      </c>
      <c r="AM92" s="132">
        <f>IFERROR(VLOOKUP($D92,'[1]DNC 재고 현황'!$F:$V,16,0),0)</f>
        <v>13025.532460943632</v>
      </c>
      <c r="AN92" s="128">
        <f>SUMIFS('[1]입고 예정'!$C:$C,'[1]입고 예정'!$A:$A,모니터링!D92,'[1]입고 예정'!$F:$F,모니터링!AN$6)</f>
        <v>0</v>
      </c>
      <c r="AO92" s="21"/>
      <c r="AP92" s="130">
        <f t="shared" ca="1" si="33"/>
        <v>43594.574509021448</v>
      </c>
      <c r="AQ92" s="134">
        <f t="shared" ca="1" si="34"/>
        <v>3.7682102386158753</v>
      </c>
      <c r="AR92" s="132">
        <f>IFERROR(VLOOKUP($D92,'[1]DNC 재고 현황'!$F:$V,17,0),0)</f>
        <v>11569.03987528956</v>
      </c>
      <c r="AS92" s="128">
        <f>SUMIFS('[1]입고 예정'!$C:$C,'[1]입고 예정'!$A:$A,모니터링!D92,'[1]입고 예정'!$F:$F,모니터링!AS$6)</f>
        <v>0</v>
      </c>
      <c r="AT92" s="21"/>
      <c r="AU92" s="133">
        <f t="shared" ca="1" si="35"/>
        <v>32025.534633731888</v>
      </c>
      <c r="AV92" s="134">
        <f ca="1">IFERROR(AU92/#REF!,0)</f>
        <v>0</v>
      </c>
    </row>
    <row r="93" spans="1:168" s="52" customFormat="1" ht="18" hidden="1" customHeight="1" x14ac:dyDescent="0.4">
      <c r="A93" s="110" t="s">
        <v>2661</v>
      </c>
      <c r="B93" s="135" t="s">
        <v>2667</v>
      </c>
      <c r="C93" s="110" t="s">
        <v>2663</v>
      </c>
      <c r="D93" s="110">
        <v>9312293</v>
      </c>
      <c r="E93" s="136" t="str">
        <f>VLOOKUP($D93,'[1]SAP 코드내역'!$A:$D,4,0)</f>
        <v>멜라_토닝앰플쿠션_21호기프트세트(추석세트)</v>
      </c>
      <c r="F93" s="137"/>
      <c r="G93" s="9"/>
      <c r="H93" s="138" t="s">
        <v>2676</v>
      </c>
      <c r="I93" s="139">
        <v>14933.588875923766</v>
      </c>
      <c r="J93" s="139">
        <v>61799.98097412481</v>
      </c>
      <c r="K93" s="140">
        <f>IFERROR(VLOOKUP($D93,'[1]DNC 재고 현황'!$F:$AI,29,0),0)</f>
        <v>3376</v>
      </c>
      <c r="L93" s="140">
        <f>IFERROR(VLOOKUP($D93,'[1]DNC 재고 현황'!$F:$AI,30,),0)</f>
        <v>0</v>
      </c>
      <c r="M93" s="141">
        <f t="shared" si="22"/>
        <v>3376</v>
      </c>
      <c r="N93" s="142">
        <f>VLOOKUP($D93,'[1]DNC 재고 현황'!$F:$X,19,0)</f>
        <v>3376</v>
      </c>
      <c r="O93" s="143">
        <f t="shared" si="23"/>
        <v>1</v>
      </c>
      <c r="P93" s="144">
        <f t="shared" si="24"/>
        <v>0</v>
      </c>
      <c r="Q93" s="144">
        <f t="shared" ca="1" si="25"/>
        <v>8</v>
      </c>
      <c r="R93" s="145">
        <f t="shared" ca="1" si="21"/>
        <v>422</v>
      </c>
      <c r="S93" s="145">
        <f t="shared" ca="1" si="21"/>
        <v>422</v>
      </c>
      <c r="T93" s="123">
        <f t="shared" ca="1" si="26"/>
        <v>46542</v>
      </c>
      <c r="U93" s="124" t="str">
        <f t="shared" ca="1" si="27"/>
        <v>✅충분</v>
      </c>
      <c r="V93" s="125">
        <f>IFERROR(SUMIF('[1](전체)FCST'!$D:$D,$D93,'[1](전체)FCST'!$H:$H),0)</f>
        <v>169.38084112637748</v>
      </c>
      <c r="W93" s="126">
        <f>IFERROR(VLOOKUP($D93,'[1]판매량,재고(피벗)'!$B:$C,2,0),0)</f>
        <v>56</v>
      </c>
      <c r="X93" s="127">
        <f t="shared" ca="1" si="36"/>
        <v>176</v>
      </c>
      <c r="Y93" s="128"/>
      <c r="Z93" s="21"/>
      <c r="AA93" s="130">
        <f t="shared" ca="1" si="20"/>
        <v>3200</v>
      </c>
      <c r="AB93" s="134">
        <f t="shared" ca="1" si="28"/>
        <v>19.048359207971757</v>
      </c>
      <c r="AC93" s="132">
        <f>IFERROR(VLOOKUP($D93,'[1]DNC 재고 현황'!$F:$V,14,0),0)</f>
        <v>167.99347203935534</v>
      </c>
      <c r="AD93" s="128">
        <f>SUMIFS('[1]입고 예정'!$C:$C,'[1]입고 예정'!$A:$A,모니터링!D93,'[1]입고 예정'!$F:$F,모니터링!AD$6)</f>
        <v>0</v>
      </c>
      <c r="AE93" s="21"/>
      <c r="AF93" s="130">
        <f t="shared" ca="1" si="29"/>
        <v>3032.0065279606447</v>
      </c>
      <c r="AG93" s="134">
        <f t="shared" ca="1" si="30"/>
        <v>17.900528228564063</v>
      </c>
      <c r="AH93" s="132">
        <f>IFERROR(VLOOKUP($D93,'[1]DNC 재고 현황'!$F:$V,15,0),0)</f>
        <v>169.38084112637748</v>
      </c>
      <c r="AI93" s="128">
        <f>SUMIFS('[1]입고 예정'!$C:$C,'[1]입고 예정'!$A:$A,모니터링!D93,'[1]입고 예정'!$F:$F,모니터링!AI$6)</f>
        <v>0</v>
      </c>
      <c r="AJ93" s="21"/>
      <c r="AK93" s="130">
        <f t="shared" ca="1" si="31"/>
        <v>2862.6256868342671</v>
      </c>
      <c r="AL93" s="134">
        <f t="shared" ca="1" si="32"/>
        <v>13.131703715960194</v>
      </c>
      <c r="AM93" s="132">
        <f>IFERROR(VLOOKUP($D93,'[1]DNC 재고 현황'!$F:$V,16,0),0)</f>
        <v>217.99347203935534</v>
      </c>
      <c r="AN93" s="128">
        <f>SUMIFS('[1]입고 예정'!$C:$C,'[1]입고 예정'!$A:$A,모니터링!D93,'[1]입고 예정'!$F:$F,모니터링!AN$6)</f>
        <v>0</v>
      </c>
      <c r="AO93" s="21"/>
      <c r="AP93" s="130">
        <f t="shared" ca="1" si="33"/>
        <v>2644.6322147949118</v>
      </c>
      <c r="AQ93" s="134">
        <f t="shared" ca="1" si="34"/>
        <v>15.742470125121061</v>
      </c>
      <c r="AR93" s="132">
        <f>IFERROR(VLOOKUP($D93,'[1]DNC 재고 현황'!$F:$V,17,0),0)</f>
        <v>167.99347203935534</v>
      </c>
      <c r="AS93" s="128">
        <f>SUMIFS('[1]입고 예정'!$C:$C,'[1]입고 예정'!$A:$A,모니터링!D93,'[1]입고 예정'!$F:$F,모니터링!AS$6)</f>
        <v>0</v>
      </c>
      <c r="AT93" s="21"/>
      <c r="AU93" s="133">
        <f t="shared" ca="1" si="35"/>
        <v>2476.6387427555564</v>
      </c>
      <c r="AV93" s="134">
        <f ca="1">IFERROR(AU93/#REF!,0)</f>
        <v>0</v>
      </c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</row>
    <row r="94" spans="1:168" s="52" customFormat="1" ht="24" hidden="1" customHeight="1" x14ac:dyDescent="0.4">
      <c r="A94" s="110" t="s">
        <v>2661</v>
      </c>
      <c r="B94" s="146" t="s">
        <v>2662</v>
      </c>
      <c r="C94" s="110" t="s">
        <v>2665</v>
      </c>
      <c r="D94" s="110">
        <v>9309253</v>
      </c>
      <c r="E94" s="136" t="str">
        <f>VLOOKUP($D94,'[1]SAP 코드내역'!$A:$D,4,0)</f>
        <v>(단종)[임가공]스킨부스터_히알루론글로우샷앰플_1ml*7(OY기획세트)</v>
      </c>
      <c r="F94" s="137" t="s">
        <v>2673</v>
      </c>
      <c r="G94" s="137"/>
      <c r="H94" s="138"/>
      <c r="I94" s="139">
        <v>6233.4872727272723</v>
      </c>
      <c r="J94" s="139">
        <v>15228.18</v>
      </c>
      <c r="K94" s="140">
        <f>IFERROR(VLOOKUP($D94,'[1]DNC 재고 현황'!$F:$AI,29,0),0)</f>
        <v>21</v>
      </c>
      <c r="L94" s="140">
        <f>IFERROR(VLOOKUP($D94,'[1]DNC 재고 현황'!$F:$AI,30,),0)</f>
        <v>0</v>
      </c>
      <c r="M94" s="141">
        <f t="shared" si="22"/>
        <v>21</v>
      </c>
      <c r="N94" s="142">
        <f>VLOOKUP($D94,'[1]DNC 재고 현황'!$F:$X,19,0)</f>
        <v>21</v>
      </c>
      <c r="O94" s="143">
        <f t="shared" si="23"/>
        <v>0.42</v>
      </c>
      <c r="P94" s="144">
        <f t="shared" si="24"/>
        <v>4600</v>
      </c>
      <c r="Q94" s="144">
        <f t="shared" ca="1" si="25"/>
        <v>0</v>
      </c>
      <c r="R94" s="145">
        <f t="shared" ca="1" si="21"/>
        <v>0</v>
      </c>
      <c r="S94" s="145">
        <f t="shared" ca="1" si="21"/>
        <v>0</v>
      </c>
      <c r="T94" s="123" t="str">
        <f t="shared" ca="1" si="26"/>
        <v/>
      </c>
      <c r="U94" s="124" t="str">
        <f t="shared" ca="1" si="27"/>
        <v>🔴판매없음</v>
      </c>
      <c r="V94" s="125">
        <f>IFERROR(SUMIF('[1](전체)FCST'!$D:$D,$D94,'[1](전체)FCST'!$H:$H),0)</f>
        <v>50</v>
      </c>
      <c r="W94" s="126">
        <f>IFERROR(VLOOKUP($D94,'[1]판매량,재고(피벗)'!$B:$C,2,0),0)</f>
        <v>0</v>
      </c>
      <c r="X94" s="127">
        <f t="shared" ca="1" si="36"/>
        <v>0</v>
      </c>
      <c r="Y94" s="128"/>
      <c r="Z94" s="129"/>
      <c r="AA94" s="130">
        <f t="shared" ca="1" si="20"/>
        <v>21</v>
      </c>
      <c r="AB94" s="131">
        <f t="shared" ca="1" si="28"/>
        <v>0.21</v>
      </c>
      <c r="AC94" s="132">
        <f>IFERROR(VLOOKUP($D94,'[1]DNC 재고 현황'!$F:$V,14,0),0)</f>
        <v>100</v>
      </c>
      <c r="AD94" s="128">
        <f>SUMIFS('[1]입고 예정'!$C:$C,'[1]입고 예정'!$A:$A,모니터링!D261,'[1]입고 예정'!$F:$F,모니터링!AD$6)</f>
        <v>4600</v>
      </c>
      <c r="AE94" s="129"/>
      <c r="AF94" s="130">
        <f t="shared" ca="1" si="29"/>
        <v>4521</v>
      </c>
      <c r="AG94" s="131">
        <f t="shared" ca="1" si="30"/>
        <v>90.42</v>
      </c>
      <c r="AH94" s="132">
        <f>IFERROR(VLOOKUP($D94,'[1]DNC 재고 현황'!$F:$V,15,0),0)</f>
        <v>50</v>
      </c>
      <c r="AI94" s="128">
        <f>SUMIFS('[1]입고 예정'!$C:$C,'[1]입고 예정'!$A:$A,모니터링!D261,'[1]입고 예정'!$F:$F,모니터링!AI$6)</f>
        <v>0</v>
      </c>
      <c r="AJ94" s="129"/>
      <c r="AK94" s="130">
        <f t="shared" ca="1" si="31"/>
        <v>4471</v>
      </c>
      <c r="AL94" s="131">
        <f t="shared" ca="1" si="32"/>
        <v>0</v>
      </c>
      <c r="AM94" s="132">
        <f>IFERROR(VLOOKUP($D94,'[1]DNC 재고 현황'!$F:$V,16,0),0)</f>
        <v>0</v>
      </c>
      <c r="AN94" s="128">
        <f>SUMIFS('[1]입고 예정'!$C:$C,'[1]입고 예정'!$A:$A,모니터링!D261,'[1]입고 예정'!$F:$F,모니터링!AN$6)</f>
        <v>0</v>
      </c>
      <c r="AO94" s="129"/>
      <c r="AP94" s="130">
        <f t="shared" ca="1" si="33"/>
        <v>4471</v>
      </c>
      <c r="AQ94" s="131">
        <f t="shared" ca="1" si="34"/>
        <v>0</v>
      </c>
      <c r="AR94" s="132">
        <f>IFERROR(VLOOKUP($D94,'[1]DNC 재고 현황'!$F:$V,17,0),0)</f>
        <v>0</v>
      </c>
      <c r="AS94" s="128">
        <f>SUMIFS('[1]입고 예정'!$C:$C,'[1]입고 예정'!$A:$A,모니터링!D261,'[1]입고 예정'!$F:$F,모니터링!AS$6)</f>
        <v>0</v>
      </c>
      <c r="AT94" s="129"/>
      <c r="AU94" s="133">
        <f t="shared" ca="1" si="35"/>
        <v>4471</v>
      </c>
      <c r="AV94" s="134">
        <f ca="1">IFERROR(AU94/#REF!,0)</f>
        <v>0</v>
      </c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</row>
    <row r="95" spans="1:168" s="52" customFormat="1" ht="18" hidden="1" customHeight="1" x14ac:dyDescent="0.4">
      <c r="A95" s="110" t="s">
        <v>2661</v>
      </c>
      <c r="B95" s="135" t="s">
        <v>2662</v>
      </c>
      <c r="C95" s="110" t="s">
        <v>2663</v>
      </c>
      <c r="D95" s="110">
        <v>9307900</v>
      </c>
      <c r="E95" s="136" t="str">
        <f>VLOOKUP($D95,'[1]SAP 코드내역'!$A:$D,4,0)</f>
        <v>클리어_AHA2%토너_200ml</v>
      </c>
      <c r="F95" s="137" t="s">
        <v>2699</v>
      </c>
      <c r="G95" s="9"/>
      <c r="H95" s="138"/>
      <c r="I95" s="139">
        <v>3089.7000762610305</v>
      </c>
      <c r="J95" s="139">
        <v>18056.829417773239</v>
      </c>
      <c r="K95" s="140">
        <f>IFERROR(VLOOKUP($D95,'[1]DNC 재고 현황'!$F:$AI,29,0),0)</f>
        <v>2836</v>
      </c>
      <c r="L95" s="140">
        <f>IFERROR(VLOOKUP($D95,'[1]DNC 재고 현황'!$F:$AI,30,),0)</f>
        <v>0</v>
      </c>
      <c r="M95" s="141">
        <f t="shared" si="22"/>
        <v>2836</v>
      </c>
      <c r="N95" s="142">
        <f>VLOOKUP($D95,'[1]DNC 재고 현황'!$F:$X,19,0)</f>
        <v>2837</v>
      </c>
      <c r="O95" s="143">
        <f t="shared" si="23"/>
        <v>1</v>
      </c>
      <c r="P95" s="144">
        <f t="shared" si="24"/>
        <v>0</v>
      </c>
      <c r="Q95" s="144">
        <f t="shared" ca="1" si="25"/>
        <v>12.714285714285714</v>
      </c>
      <c r="R95" s="145">
        <f t="shared" ca="1" si="21"/>
        <v>223.05617977528092</v>
      </c>
      <c r="S95" s="145">
        <f t="shared" ca="1" si="21"/>
        <v>223.13483146067418</v>
      </c>
      <c r="T95" s="123">
        <f t="shared" ca="1" si="26"/>
        <v>46343.056179775282</v>
      </c>
      <c r="U95" s="124" t="str">
        <f t="shared" ca="1" si="27"/>
        <v>✅충분</v>
      </c>
      <c r="V95" s="125">
        <f>IFERROR(SUMIF('[1](전체)FCST'!$D:$D,$D95,'[1](전체)FCST'!$H:$H),0)</f>
        <v>133.91854299344647</v>
      </c>
      <c r="W95" s="126">
        <f>IFERROR(VLOOKUP($D95,'[1]판매량,재고(피벗)'!$B:$C,2,0),0)</f>
        <v>89</v>
      </c>
      <c r="X95" s="127">
        <f t="shared" ca="1" si="36"/>
        <v>279.71428571428572</v>
      </c>
      <c r="Y95" s="128"/>
      <c r="Z95" s="21"/>
      <c r="AA95" s="130">
        <f t="shared" ca="1" si="20"/>
        <v>2557.2857142857142</v>
      </c>
      <c r="AB95" s="134">
        <f t="shared" ca="1" si="28"/>
        <v>8.8193995506268941</v>
      </c>
      <c r="AC95" s="132">
        <f>IFERROR(VLOOKUP($D95,'[1]DNC 재고 현황'!$F:$V,14,0),0)</f>
        <v>289.96143100285542</v>
      </c>
      <c r="AD95" s="128">
        <f>SUMIFS('[1]입고 예정'!$C:$C,'[1]입고 예정'!$A:$A,모니터링!D95,'[1]입고 예정'!$F:$F,모니터링!AD$6)</f>
        <v>0</v>
      </c>
      <c r="AE95" s="21"/>
      <c r="AF95" s="130">
        <f t="shared" ca="1" si="29"/>
        <v>2267.3242832828587</v>
      </c>
      <c r="AG95" s="134">
        <f t="shared" ca="1" si="30"/>
        <v>16.930622396286182</v>
      </c>
      <c r="AH95" s="132">
        <f>IFERROR(VLOOKUP($D95,'[1]DNC 재고 현황'!$F:$V,15,0),0)</f>
        <v>133.91854299344647</v>
      </c>
      <c r="AI95" s="128">
        <f>SUMIFS('[1]입고 예정'!$C:$C,'[1]입고 예정'!$A:$A,모니터링!D95,'[1]입고 예정'!$F:$F,모니터링!AI$6)</f>
        <v>0</v>
      </c>
      <c r="AJ95" s="21"/>
      <c r="AK95" s="130">
        <f t="shared" ca="1" si="31"/>
        <v>2133.4057402894123</v>
      </c>
      <c r="AL95" s="134">
        <f t="shared" ca="1" si="32"/>
        <v>15.228612509637754</v>
      </c>
      <c r="AM95" s="132">
        <f>IFERROR(VLOOKUP($D95,'[1]DNC 재고 현황'!$F:$V,16,0),0)</f>
        <v>140.0919314835308</v>
      </c>
      <c r="AN95" s="128">
        <f>SUMIFS('[1]입고 예정'!$C:$C,'[1]입고 예정'!$A:$A,모니터링!D95,'[1]입고 예정'!$F:$F,모니터링!AN$6)</f>
        <v>0</v>
      </c>
      <c r="AO95" s="21"/>
      <c r="AP95" s="130">
        <f t="shared" ca="1" si="33"/>
        <v>1993.3138088058815</v>
      </c>
      <c r="AQ95" s="134">
        <f t="shared" ca="1" si="34"/>
        <v>14.233227600749053</v>
      </c>
      <c r="AR95" s="132">
        <f>IFERROR(VLOOKUP($D95,'[1]DNC 재고 현황'!$F:$V,17,0),0)</f>
        <v>140.04650699894515</v>
      </c>
      <c r="AS95" s="128">
        <f>SUMIFS('[1]입고 예정'!$C:$C,'[1]입고 예정'!$A:$A,모니터링!D95,'[1]입고 예정'!$F:$F,모니터링!AS$6)</f>
        <v>0</v>
      </c>
      <c r="AT95" s="21"/>
      <c r="AU95" s="133">
        <f t="shared" ca="1" si="35"/>
        <v>1853.2673018069363</v>
      </c>
      <c r="AV95" s="134">
        <f ca="1">IFERROR(AU95/#REF!,0)</f>
        <v>0</v>
      </c>
    </row>
    <row r="96" spans="1:168" s="52" customFormat="1" ht="24" hidden="1" customHeight="1" x14ac:dyDescent="0.4">
      <c r="A96" s="110" t="s">
        <v>2661</v>
      </c>
      <c r="B96" s="146" t="s">
        <v>2662</v>
      </c>
      <c r="C96" s="110" t="s">
        <v>2665</v>
      </c>
      <c r="D96" s="110">
        <v>9310772</v>
      </c>
      <c r="E96" s="136" t="str">
        <f>VLOOKUP($D96,'[1]SAP 코드내역'!$A:$D,4,0)</f>
        <v>[세트_임가공]멜라_토닝앰플쿠션+글로우립밤_19호(카카오기획세트)</v>
      </c>
      <c r="F96" s="137" t="s">
        <v>2673</v>
      </c>
      <c r="G96" s="137"/>
      <c r="H96" s="138"/>
      <c r="I96" s="139">
        <v>8415.7515151515145</v>
      </c>
      <c r="J96" s="139">
        <v>40487.090909090912</v>
      </c>
      <c r="K96" s="140">
        <f>IFERROR(VLOOKUP($D96,'[1]DNC 재고 현황'!$F:$AI,29,0),0)</f>
        <v>0</v>
      </c>
      <c r="L96" s="140">
        <f>IFERROR(VLOOKUP($D96,'[1]DNC 재고 현황'!$F:$AI,30,),0)</f>
        <v>0</v>
      </c>
      <c r="M96" s="141">
        <f t="shared" si="22"/>
        <v>0</v>
      </c>
      <c r="N96" s="142">
        <f>VLOOKUP($D96,'[1]DNC 재고 현황'!$F:$X,19,0)</f>
        <v>0</v>
      </c>
      <c r="O96" s="143">
        <f t="shared" si="23"/>
        <v>0</v>
      </c>
      <c r="P96" s="144">
        <f t="shared" si="24"/>
        <v>0</v>
      </c>
      <c r="Q96" s="144">
        <f t="shared" ca="1" si="25"/>
        <v>0</v>
      </c>
      <c r="R96" s="145">
        <f t="shared" ca="1" si="21"/>
        <v>0</v>
      </c>
      <c r="S96" s="145">
        <f t="shared" ca="1" si="21"/>
        <v>0</v>
      </c>
      <c r="T96" s="123" t="str">
        <f t="shared" ca="1" si="26"/>
        <v/>
      </c>
      <c r="U96" s="124" t="str">
        <f t="shared" ca="1" si="27"/>
        <v>🔴판매없음</v>
      </c>
      <c r="V96" s="125">
        <f>IFERROR(SUMIF('[1](전체)FCST'!$D:$D,$D96,'[1](전체)FCST'!$H:$H),0)</f>
        <v>33.606439800420318</v>
      </c>
      <c r="W96" s="126">
        <f>IFERROR(VLOOKUP($D96,'[1]판매량,재고(피벗)'!$B:$C,2,0),0)</f>
        <v>0</v>
      </c>
      <c r="X96" s="127">
        <f t="shared" ca="1" si="36"/>
        <v>0</v>
      </c>
      <c r="Y96" s="128"/>
      <c r="Z96" s="129"/>
      <c r="AA96" s="130">
        <f t="shared" ca="1" si="20"/>
        <v>0</v>
      </c>
      <c r="AB96" s="131">
        <f t="shared" ca="1" si="28"/>
        <v>0</v>
      </c>
      <c r="AC96" s="132">
        <f>IFERROR(VLOOKUP($D96,'[1]DNC 재고 현황'!$F:$V,14,0),0)</f>
        <v>26.885151840336249</v>
      </c>
      <c r="AD96" s="128">
        <f>SUMIFS('[1]입고 예정'!$C:$C,'[1]입고 예정'!$A:$A,모니터링!D119,'[1]입고 예정'!$F:$F,모니터링!AD$6)</f>
        <v>0</v>
      </c>
      <c r="AE96" s="129"/>
      <c r="AF96" s="130">
        <f t="shared" ca="1" si="29"/>
        <v>0</v>
      </c>
      <c r="AG96" s="131">
        <f t="shared" ca="1" si="30"/>
        <v>0</v>
      </c>
      <c r="AH96" s="132">
        <f>IFERROR(VLOOKUP($D96,'[1]DNC 재고 현황'!$F:$V,15,0),0)</f>
        <v>33.606439800420318</v>
      </c>
      <c r="AI96" s="128">
        <f>SUMIFS('[1]입고 예정'!$C:$C,'[1]입고 예정'!$A:$A,모니터링!D119,'[1]입고 예정'!$F:$F,모니터링!AI$6)</f>
        <v>0</v>
      </c>
      <c r="AJ96" s="129"/>
      <c r="AK96" s="130">
        <f t="shared" ca="1" si="31"/>
        <v>0</v>
      </c>
      <c r="AL96" s="131">
        <f t="shared" ca="1" si="32"/>
        <v>0</v>
      </c>
      <c r="AM96" s="132">
        <f>IFERROR(VLOOKUP($D96,'[1]DNC 재고 현황'!$F:$V,16,0),0)</f>
        <v>0</v>
      </c>
      <c r="AN96" s="128">
        <f>SUMIFS('[1]입고 예정'!$C:$C,'[1]입고 예정'!$A:$A,모니터링!D119,'[1]입고 예정'!$F:$F,모니터링!AN$6)</f>
        <v>0</v>
      </c>
      <c r="AO96" s="129"/>
      <c r="AP96" s="130">
        <f t="shared" ca="1" si="33"/>
        <v>0</v>
      </c>
      <c r="AQ96" s="131">
        <f t="shared" ca="1" si="34"/>
        <v>0</v>
      </c>
      <c r="AR96" s="132">
        <f>IFERROR(VLOOKUP($D96,'[1]DNC 재고 현황'!$F:$V,17,0),0)</f>
        <v>0</v>
      </c>
      <c r="AS96" s="128">
        <f>SUMIFS('[1]입고 예정'!$C:$C,'[1]입고 예정'!$A:$A,모니터링!D119,'[1]입고 예정'!$F:$F,모니터링!AS$6)</f>
        <v>0</v>
      </c>
      <c r="AT96" s="129"/>
      <c r="AU96" s="133">
        <f t="shared" ca="1" si="35"/>
        <v>0</v>
      </c>
      <c r="AV96" s="134">
        <f ca="1">IFERROR(AU96/#REF!,0)</f>
        <v>0</v>
      </c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</row>
    <row r="97" spans="1:168" s="52" customFormat="1" ht="18" hidden="1" customHeight="1" x14ac:dyDescent="0.4">
      <c r="A97" s="110" t="s">
        <v>2661</v>
      </c>
      <c r="B97" s="135" t="s">
        <v>2700</v>
      </c>
      <c r="C97" s="110" t="s">
        <v>2665</v>
      </c>
      <c r="D97" s="110">
        <v>2300631</v>
      </c>
      <c r="E97" s="136" t="str">
        <f>VLOOKUP($D97,'[1]SAP 코드내역'!$A:$D,4,0)</f>
        <v>(단종)[세트포장재]RX_POST_시너지크림_샤쉐2ML_인박스(RRP)</v>
      </c>
      <c r="F97" s="137">
        <v>0</v>
      </c>
      <c r="G97" s="9"/>
      <c r="H97" s="138"/>
      <c r="I97" s="139">
        <v>1.7344521224086871</v>
      </c>
      <c r="J97" s="139">
        <v>0</v>
      </c>
      <c r="K97" s="140">
        <f>IFERROR(VLOOKUP($D97,'[1]DNC 재고 현황'!$F:$AI,29,0),0)</f>
        <v>0</v>
      </c>
      <c r="L97" s="140">
        <f>IFERROR(VLOOKUP($D97,'[1]DNC 재고 현황'!$F:$AI,30,),0)</f>
        <v>0</v>
      </c>
      <c r="M97" s="141">
        <f t="shared" si="22"/>
        <v>0</v>
      </c>
      <c r="N97" s="142">
        <f>VLOOKUP($D97,'[1]DNC 재고 현황'!$F:$X,19,0)</f>
        <v>0</v>
      </c>
      <c r="O97" s="143" t="str">
        <f t="shared" si="23"/>
        <v>계획없음</v>
      </c>
      <c r="P97" s="144">
        <f t="shared" si="24"/>
        <v>0</v>
      </c>
      <c r="Q97" s="144">
        <f t="shared" ca="1" si="25"/>
        <v>0</v>
      </c>
      <c r="R97" s="145">
        <f t="shared" ca="1" si="21"/>
        <v>0</v>
      </c>
      <c r="S97" s="145">
        <f t="shared" ca="1" si="21"/>
        <v>0</v>
      </c>
      <c r="T97" s="123" t="str">
        <f t="shared" ca="1" si="26"/>
        <v/>
      </c>
      <c r="U97" s="124" t="str">
        <f t="shared" ca="1" si="27"/>
        <v>🔴판매없음</v>
      </c>
      <c r="V97" s="125">
        <f>IFERROR(SUMIF('[1](전체)FCST'!$D:$D,$D97,'[1](전체)FCST'!$H:$H),0)</f>
        <v>0</v>
      </c>
      <c r="W97" s="126">
        <f>IFERROR(VLOOKUP($D97,'[1]판매량,재고(피벗)'!$B:$C,2,0),0)</f>
        <v>0</v>
      </c>
      <c r="X97" s="127">
        <f t="shared" ca="1" si="36"/>
        <v>0</v>
      </c>
      <c r="Y97" s="128"/>
      <c r="Z97" s="21"/>
      <c r="AA97" s="130">
        <f t="shared" ca="1" si="20"/>
        <v>0</v>
      </c>
      <c r="AB97" s="134">
        <f t="shared" ca="1" si="28"/>
        <v>0</v>
      </c>
      <c r="AC97" s="132">
        <f>IFERROR(VLOOKUP($D97,'[1]DNC 재고 현황'!$F:$V,14,0),0)</f>
        <v>0</v>
      </c>
      <c r="AD97" s="128">
        <f>SUMIFS('[1]입고 예정'!$C:$C,'[1]입고 예정'!$A:$A,모니터링!D97,'[1]입고 예정'!$F:$F,모니터링!AD$6)</f>
        <v>0</v>
      </c>
      <c r="AE97" s="21"/>
      <c r="AF97" s="130">
        <f t="shared" ca="1" si="29"/>
        <v>0</v>
      </c>
      <c r="AG97" s="134">
        <f t="shared" ca="1" si="30"/>
        <v>0</v>
      </c>
      <c r="AH97" s="132">
        <f>IFERROR(VLOOKUP($D97,'[1]DNC 재고 현황'!$F:$V,15,0),0)</f>
        <v>0</v>
      </c>
      <c r="AI97" s="128">
        <f>SUMIFS('[1]입고 예정'!$C:$C,'[1]입고 예정'!$A:$A,모니터링!D97,'[1]입고 예정'!$F:$F,모니터링!AI$6)</f>
        <v>0</v>
      </c>
      <c r="AJ97" s="21"/>
      <c r="AK97" s="130">
        <f t="shared" ca="1" si="31"/>
        <v>0</v>
      </c>
      <c r="AL97" s="134">
        <f t="shared" ca="1" si="32"/>
        <v>0</v>
      </c>
      <c r="AM97" s="132">
        <f>IFERROR(VLOOKUP($D97,'[1]DNC 재고 현황'!$F:$V,16,0),0)</f>
        <v>0</v>
      </c>
      <c r="AN97" s="128">
        <f>SUMIFS('[1]입고 예정'!$C:$C,'[1]입고 예정'!$A:$A,모니터링!D97,'[1]입고 예정'!$F:$F,모니터링!AN$6)</f>
        <v>0</v>
      </c>
      <c r="AO97" s="21"/>
      <c r="AP97" s="130">
        <f t="shared" ca="1" si="33"/>
        <v>0</v>
      </c>
      <c r="AQ97" s="134">
        <f t="shared" ca="1" si="34"/>
        <v>0</v>
      </c>
      <c r="AR97" s="132">
        <f>IFERROR(VLOOKUP($D97,'[1]DNC 재고 현황'!$F:$V,17,0),0)</f>
        <v>0</v>
      </c>
      <c r="AS97" s="128">
        <f>SUMIFS('[1]입고 예정'!$C:$C,'[1]입고 예정'!$A:$A,모니터링!D97,'[1]입고 예정'!$F:$F,모니터링!AS$6)</f>
        <v>0</v>
      </c>
      <c r="AT97" s="21"/>
      <c r="AU97" s="133">
        <f t="shared" ca="1" si="35"/>
        <v>0</v>
      </c>
      <c r="AV97" s="134">
        <f ca="1">IFERROR(AU97/#REF!,0)</f>
        <v>0</v>
      </c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</row>
    <row r="98" spans="1:168" s="52" customFormat="1" ht="18" hidden="1" customHeight="1" x14ac:dyDescent="0.4">
      <c r="A98" s="110" t="s">
        <v>2683</v>
      </c>
      <c r="B98" s="146" t="s">
        <v>2662</v>
      </c>
      <c r="C98" s="110" t="s">
        <v>2677</v>
      </c>
      <c r="D98" s="110">
        <v>9309831</v>
      </c>
      <c r="E98" s="136" t="str">
        <f>VLOOKUP($D98,'[1]SAP 코드내역'!$A:$D,4,0)</f>
        <v>멜라B_토닝UV선스틱_20g</v>
      </c>
      <c r="F98" s="137" t="s">
        <v>2697</v>
      </c>
      <c r="G98" s="137"/>
      <c r="H98" s="138"/>
      <c r="I98" s="139">
        <v>3246.668422161365</v>
      </c>
      <c r="J98" s="139">
        <v>16004.897196261682</v>
      </c>
      <c r="K98" s="140">
        <f>IFERROR(VLOOKUP($D98,'[1]DNC 재고 현황'!$F:$AI,29,0),0)</f>
        <v>6087</v>
      </c>
      <c r="L98" s="140">
        <f>IFERROR(VLOOKUP($D98,'[1]DNC 재고 현황'!$F:$AI,30,),0)</f>
        <v>0</v>
      </c>
      <c r="M98" s="141">
        <f t="shared" si="22"/>
        <v>6087</v>
      </c>
      <c r="N98" s="142">
        <f>VLOOKUP($D98,'[1]DNC 재고 현황'!$F:$X,19,0)</f>
        <v>6319</v>
      </c>
      <c r="O98" s="143">
        <f t="shared" si="23"/>
        <v>1</v>
      </c>
      <c r="P98" s="144">
        <f t="shared" si="24"/>
        <v>0</v>
      </c>
      <c r="Q98" s="144">
        <f t="shared" ca="1" si="25"/>
        <v>36.857142857142854</v>
      </c>
      <c r="R98" s="145">
        <f t="shared" ca="1" si="21"/>
        <v>165.1511627906977</v>
      </c>
      <c r="S98" s="145">
        <f t="shared" ca="1" si="21"/>
        <v>171.44573643410854</v>
      </c>
      <c r="T98" s="123">
        <f t="shared" ca="1" si="26"/>
        <v>46285.151162790695</v>
      </c>
      <c r="U98" s="124" t="str">
        <f t="shared" ca="1" si="27"/>
        <v>✅충분</v>
      </c>
      <c r="V98" s="125">
        <f>IFERROR(SUMIF('[1](전체)FCST'!$D:$D,$D98,'[1](전체)FCST'!$H:$H),0)</f>
        <v>189.15545510524646</v>
      </c>
      <c r="W98" s="126">
        <f>IFERROR(VLOOKUP($D98,'[1]판매량,재고(피벗)'!$B:$C,2,0),0)</f>
        <v>258</v>
      </c>
      <c r="X98" s="127">
        <f t="shared" ca="1" si="36"/>
        <v>810.85714285714278</v>
      </c>
      <c r="Y98" s="128"/>
      <c r="Z98" s="129"/>
      <c r="AA98" s="130">
        <f t="shared" ca="1" si="20"/>
        <v>5508.1428571428569</v>
      </c>
      <c r="AB98" s="131">
        <f t="shared" ca="1" si="28"/>
        <v>16.616387223614971</v>
      </c>
      <c r="AC98" s="132">
        <f>IFERROR(VLOOKUP($D98,'[1]DNC 재고 현황'!$F:$V,14,0),0)</f>
        <v>331.48859514508445</v>
      </c>
      <c r="AD98" s="128">
        <f>SUMIFS('[1]입고 예정'!$C:$C,'[1]입고 예정'!$A:$A,모니터링!D98,'[1]입고 예정'!$F:$F,모니터링!AD$6)</f>
        <v>0</v>
      </c>
      <c r="AE98" s="129"/>
      <c r="AF98" s="130">
        <f t="shared" ca="1" si="29"/>
        <v>5176.6542619977727</v>
      </c>
      <c r="AG98" s="131">
        <f t="shared" ca="1" si="30"/>
        <v>27.367195194648087</v>
      </c>
      <c r="AH98" s="132">
        <f>IFERROR(VLOOKUP($D98,'[1]DNC 재고 현황'!$F:$V,15,0),0)</f>
        <v>189.15545510524646</v>
      </c>
      <c r="AI98" s="128">
        <f>SUMIFS('[1]입고 예정'!$C:$C,'[1]입고 예정'!$A:$A,모니터링!D98,'[1]입고 예정'!$F:$F,모니터링!AI$6)</f>
        <v>0</v>
      </c>
      <c r="AJ98" s="129"/>
      <c r="AK98" s="130">
        <f t="shared" ca="1" si="31"/>
        <v>4987.4988068925259</v>
      </c>
      <c r="AL98" s="131">
        <f t="shared" ca="1" si="32"/>
        <v>20.67318327329204</v>
      </c>
      <c r="AM98" s="132">
        <f>IFERROR(VLOOKUP($D98,'[1]DNC 재고 현황'!$F:$V,16,0),0)</f>
        <v>241.25451513487727</v>
      </c>
      <c r="AN98" s="128">
        <f>SUMIFS('[1]입고 예정'!$C:$C,'[1]입고 예정'!$A:$A,모니터링!D98,'[1]입고 예정'!$F:$F,모니터링!AN$6)</f>
        <v>0</v>
      </c>
      <c r="AO98" s="129"/>
      <c r="AP98" s="130">
        <f t="shared" ca="1" si="33"/>
        <v>4746.2442917576482</v>
      </c>
      <c r="AQ98" s="131">
        <f t="shared" ca="1" si="34"/>
        <v>18.630658181837507</v>
      </c>
      <c r="AR98" s="132">
        <f>IFERROR(VLOOKUP($D98,'[1]DNC 재고 현황'!$F:$V,17,0),0)</f>
        <v>254.75451513487727</v>
      </c>
      <c r="AS98" s="128">
        <f>SUMIFS('[1]입고 예정'!$C:$C,'[1]입고 예정'!$A:$A,모니터링!D98,'[1]입고 예정'!$F:$F,모니터링!AS$6)</f>
        <v>0</v>
      </c>
      <c r="AT98" s="129"/>
      <c r="AU98" s="133">
        <f t="shared" ca="1" si="35"/>
        <v>4491.4897766227705</v>
      </c>
      <c r="AV98" s="134">
        <f ca="1">IFERROR(AU98/#REF!,0)</f>
        <v>0</v>
      </c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</row>
    <row r="99" spans="1:168" s="52" customFormat="1" ht="18" hidden="1" customHeight="1" x14ac:dyDescent="0.4">
      <c r="A99" s="110" t="s">
        <v>2661</v>
      </c>
      <c r="B99" s="135" t="s">
        <v>2662</v>
      </c>
      <c r="C99" s="110" t="s">
        <v>2665</v>
      </c>
      <c r="D99" s="110">
        <v>9308775</v>
      </c>
      <c r="E99" s="136" t="str">
        <f>VLOOKUP($D99,'[1]SAP 코드내역'!$A:$D,4,0)</f>
        <v>(단종)스킨부스터_히알루론글로우샷앰플_1ml*7ea</v>
      </c>
      <c r="F99" s="137" t="s">
        <v>2664</v>
      </c>
      <c r="G99" s="9"/>
      <c r="H99" s="138"/>
      <c r="I99" s="139">
        <v>4221.0013947001398</v>
      </c>
      <c r="J99" s="139">
        <v>19276.537662337661</v>
      </c>
      <c r="K99" s="140">
        <f>IFERROR(VLOOKUP($D99,'[1]DNC 재고 현황'!$F:$AI,29,0),0)</f>
        <v>4047</v>
      </c>
      <c r="L99" s="140">
        <f>IFERROR(VLOOKUP($D99,'[1]DNC 재고 현황'!$F:$AI,30,),0)</f>
        <v>0</v>
      </c>
      <c r="M99" s="141">
        <f t="shared" si="22"/>
        <v>4047</v>
      </c>
      <c r="N99" s="142">
        <f>VLOOKUP($D99,'[1]DNC 재고 현황'!$F:$X,19,0)</f>
        <v>4047</v>
      </c>
      <c r="O99" s="143">
        <f t="shared" si="23"/>
        <v>1</v>
      </c>
      <c r="P99" s="144">
        <f t="shared" si="24"/>
        <v>0</v>
      </c>
      <c r="Q99" s="144">
        <f t="shared" ca="1" si="25"/>
        <v>1.1428571428571428</v>
      </c>
      <c r="R99" s="145">
        <f t="shared" ca="1" si="21"/>
        <v>3541.125</v>
      </c>
      <c r="S99" s="145">
        <f t="shared" ca="1" si="21"/>
        <v>3541.125</v>
      </c>
      <c r="T99" s="123">
        <f t="shared" ca="1" si="26"/>
        <v>49661.125</v>
      </c>
      <c r="U99" s="124" t="str">
        <f t="shared" ca="1" si="27"/>
        <v>✅충분</v>
      </c>
      <c r="V99" s="125">
        <f>IFERROR(SUMIF('[1](전체)FCST'!$D:$D,$D99,'[1](전체)FCST'!$H:$H),0)</f>
        <v>135.21125057098067</v>
      </c>
      <c r="W99" s="126">
        <f>IFERROR(VLOOKUP($D99,'[1]판매량,재고(피벗)'!$B:$C,2,0),0)</f>
        <v>8</v>
      </c>
      <c r="X99" s="127">
        <f t="shared" ca="1" si="36"/>
        <v>25.142857142857142</v>
      </c>
      <c r="Y99" s="128"/>
      <c r="Z99" s="21"/>
      <c r="AA99" s="130">
        <f t="shared" ca="1" si="20"/>
        <v>4021.8571428571427</v>
      </c>
      <c r="AB99" s="134">
        <f t="shared" ca="1" si="28"/>
        <v>29.752240882137876</v>
      </c>
      <c r="AC99" s="132">
        <f>IFERROR(VLOOKUP($D99,'[1]DNC 재고 현황'!$F:$V,14,0),0)</f>
        <v>135.17829325157535</v>
      </c>
      <c r="AD99" s="128">
        <f>SUMIFS('[1]입고 예정'!$C:$C,'[1]입고 예정'!$A:$A,모니터링!D99,'[1]입고 예정'!$F:$F,모니터링!AD$6)</f>
        <v>0</v>
      </c>
      <c r="AE99" s="21"/>
      <c r="AF99" s="130">
        <f t="shared" ca="1" si="29"/>
        <v>3886.6788496055674</v>
      </c>
      <c r="AG99" s="134">
        <f t="shared" ca="1" si="30"/>
        <v>28.745232613355732</v>
      </c>
      <c r="AH99" s="132">
        <f>IFERROR(VLOOKUP($D99,'[1]DNC 재고 현황'!$F:$V,15,0),0)</f>
        <v>135.21125057098067</v>
      </c>
      <c r="AI99" s="128">
        <f>SUMIFS('[1]입고 예정'!$C:$C,'[1]입고 예정'!$A:$A,모니터링!D99,'[1]입고 예정'!$F:$F,모니터링!AI$6)</f>
        <v>0</v>
      </c>
      <c r="AJ99" s="21"/>
      <c r="AK99" s="130">
        <f t="shared" ca="1" si="31"/>
        <v>3751.4675990345868</v>
      </c>
      <c r="AL99" s="134">
        <f t="shared" ca="1" si="32"/>
        <v>18.14385696059594</v>
      </c>
      <c r="AM99" s="132">
        <f>IFERROR(VLOOKUP($D99,'[1]DNC 재고 현황'!$F:$V,16,0),0)</f>
        <v>206.76241039498188</v>
      </c>
      <c r="AN99" s="128">
        <f>SUMIFS('[1]입고 예정'!$C:$C,'[1]입고 예정'!$A:$A,모니터링!D99,'[1]입고 예정'!$F:$F,모니터링!AN$6)</f>
        <v>0</v>
      </c>
      <c r="AO99" s="21"/>
      <c r="AP99" s="130">
        <f t="shared" ca="1" si="33"/>
        <v>3544.7051886396048</v>
      </c>
      <c r="AQ99" s="131">
        <f t="shared" ca="1" si="34"/>
        <v>16.277856137843745</v>
      </c>
      <c r="AR99" s="132">
        <f>IFERROR(VLOOKUP($D99,'[1]DNC 재고 현황'!$F:$V,17,0),0)</f>
        <v>217.76241039498188</v>
      </c>
      <c r="AS99" s="128">
        <f>SUMIFS('[1]입고 예정'!$C:$C,'[1]입고 예정'!$A:$A,모니터링!D99,'[1]입고 예정'!$F:$F,모니터링!AS$6)</f>
        <v>0</v>
      </c>
      <c r="AT99" s="21"/>
      <c r="AU99" s="133">
        <f t="shared" ca="1" si="35"/>
        <v>3326.9427782446228</v>
      </c>
      <c r="AV99" s="134">
        <f ca="1">IFERROR(AU99/#REF!,0)</f>
        <v>0</v>
      </c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</row>
    <row r="100" spans="1:168" s="52" customFormat="1" ht="18" hidden="1" customHeight="1" x14ac:dyDescent="0.4">
      <c r="A100" s="110" t="s">
        <v>2661</v>
      </c>
      <c r="B100" s="135" t="s">
        <v>2662</v>
      </c>
      <c r="C100" s="110" t="s">
        <v>2663</v>
      </c>
      <c r="D100" s="110">
        <v>9312492</v>
      </c>
      <c r="E100" s="136" t="str">
        <f>VLOOKUP($D100,'[1]SAP 코드내역'!$A:$D,4,0)</f>
        <v>멜라_토닝앰플쿠션_41호_리필13g(미국)</v>
      </c>
      <c r="F100" s="137"/>
      <c r="G100" s="9"/>
      <c r="H100" s="138" t="s">
        <v>2676</v>
      </c>
      <c r="I100" s="139">
        <v>2876.8638540478905</v>
      </c>
      <c r="J100" s="139">
        <v>18216</v>
      </c>
      <c r="K100" s="140">
        <f>IFERROR(VLOOKUP($D100,'[1]DNC 재고 현황'!$F:$AI,29,0),0)</f>
        <v>3453</v>
      </c>
      <c r="L100" s="140">
        <f>IFERROR(VLOOKUP($D100,'[1]DNC 재고 현황'!$F:$AI,30,),0)</f>
        <v>0</v>
      </c>
      <c r="M100" s="141">
        <f t="shared" si="22"/>
        <v>3453</v>
      </c>
      <c r="N100" s="142">
        <f>VLOOKUP($D100,'[1]DNC 재고 현황'!$F:$X,19,0)</f>
        <v>3844</v>
      </c>
      <c r="O100" s="143">
        <f t="shared" si="23"/>
        <v>1</v>
      </c>
      <c r="P100" s="144">
        <f t="shared" si="24"/>
        <v>0</v>
      </c>
      <c r="Q100" s="144">
        <f t="shared" ca="1" si="25"/>
        <v>0</v>
      </c>
      <c r="R100" s="145">
        <f t="shared" ca="1" si="21"/>
        <v>0</v>
      </c>
      <c r="S100" s="145">
        <f t="shared" ca="1" si="21"/>
        <v>0</v>
      </c>
      <c r="T100" s="123" t="str">
        <f t="shared" ca="1" si="26"/>
        <v/>
      </c>
      <c r="U100" s="124" t="str">
        <f t="shared" ca="1" si="27"/>
        <v>🔴판매없음</v>
      </c>
      <c r="V100" s="125">
        <f>IFERROR(SUMIF('[1](전체)FCST'!$D:$D,$D100,'[1](전체)FCST'!$H:$H),0)</f>
        <v>293.52020422048111</v>
      </c>
      <c r="W100" s="126">
        <f>IFERROR(VLOOKUP($D100,'[1]판매량,재고(피벗)'!$B:$C,2,0),0)</f>
        <v>0</v>
      </c>
      <c r="X100" s="127">
        <f t="shared" ca="1" si="36"/>
        <v>0</v>
      </c>
      <c r="Y100" s="128"/>
      <c r="Z100" s="21"/>
      <c r="AA100" s="130">
        <f t="shared" ca="1" si="20"/>
        <v>3844</v>
      </c>
      <c r="AB100" s="134">
        <f t="shared" ca="1" si="28"/>
        <v>52.331572964570832</v>
      </c>
      <c r="AC100" s="132">
        <f>IFERROR(VLOOKUP($D100,'[1]DNC 재고 현황'!$F:$V,14,0),0)</f>
        <v>73.454700140629043</v>
      </c>
      <c r="AD100" s="128">
        <f>SUMIFS('[1]입고 예정'!$C:$C,'[1]입고 예정'!$A:$A,모니터링!D275,'[1]입고 예정'!$F:$F,모니터링!AD$6)</f>
        <v>0</v>
      </c>
      <c r="AE100" s="21"/>
      <c r="AF100" s="130">
        <f t="shared" ca="1" si="29"/>
        <v>3770.545299859371</v>
      </c>
      <c r="AG100" s="134">
        <f t="shared" ca="1" si="30"/>
        <v>12.845948066413452</v>
      </c>
      <c r="AH100" s="132">
        <f>IFERROR(VLOOKUP($D100,'[1]DNC 재고 현황'!$F:$V,15,0),0)</f>
        <v>293.52020422048111</v>
      </c>
      <c r="AI100" s="128">
        <f>SUMIFS('[1]입고 예정'!$C:$C,'[1]입고 예정'!$A:$A,모니터링!D275,'[1]입고 예정'!$F:$F,모니터링!AI$6)</f>
        <v>0</v>
      </c>
      <c r="AJ100" s="21"/>
      <c r="AK100" s="130">
        <f t="shared" ca="1" si="31"/>
        <v>3477.02509563889</v>
      </c>
      <c r="AL100" s="134">
        <f t="shared" ca="1" si="32"/>
        <v>9.4287991492181575</v>
      </c>
      <c r="AM100" s="132">
        <f>IFERROR(VLOOKUP($D100,'[1]DNC 재고 현황'!$F:$V,16,0),0)</f>
        <v>368.7664824133206</v>
      </c>
      <c r="AN100" s="128">
        <f>SUMIFS('[1]입고 예정'!$C:$C,'[1]입고 예정'!$A:$A,모니터링!D275,'[1]입고 예정'!$F:$F,모니터링!AN$6)</f>
        <v>0</v>
      </c>
      <c r="AO100" s="21"/>
      <c r="AP100" s="130">
        <f t="shared" ca="1" si="33"/>
        <v>3108.2586132255692</v>
      </c>
      <c r="AQ100" s="134">
        <f t="shared" ca="1" si="34"/>
        <v>8.4287991492181575</v>
      </c>
      <c r="AR100" s="132">
        <f>IFERROR(VLOOKUP($D100,'[1]DNC 재고 현황'!$F:$V,17,0),0)</f>
        <v>368.7664824133206</v>
      </c>
      <c r="AS100" s="128">
        <f>SUMIFS('[1]입고 예정'!$C:$C,'[1]입고 예정'!$A:$A,모니터링!D275,'[1]입고 예정'!$F:$F,모니터링!AS$6)</f>
        <v>0</v>
      </c>
      <c r="AT100" s="21"/>
      <c r="AU100" s="133">
        <f t="shared" ca="1" si="35"/>
        <v>2739.4921308122484</v>
      </c>
      <c r="AV100" s="134">
        <f ca="1">IFERROR(AU100/#REF!,0)</f>
        <v>0</v>
      </c>
    </row>
    <row r="101" spans="1:168" s="52" customFormat="1" ht="18" hidden="1" customHeight="1" x14ac:dyDescent="0.4">
      <c r="A101" s="110" t="s">
        <v>2661</v>
      </c>
      <c r="B101" s="135" t="s">
        <v>2662</v>
      </c>
      <c r="C101" s="110" t="s">
        <v>2663</v>
      </c>
      <c r="D101" s="110">
        <v>9307044</v>
      </c>
      <c r="E101" s="136" t="str">
        <f>VLOOKUP($D101,'[1]SAP 코드내역'!$A:$D,4,0)</f>
        <v>멜라_토닝원데이앰플_30ml_2024v</v>
      </c>
      <c r="F101" s="137" t="s">
        <v>2664</v>
      </c>
      <c r="G101" s="9"/>
      <c r="H101" s="138"/>
      <c r="I101" s="139">
        <v>5061.154016139044</v>
      </c>
      <c r="J101" s="139">
        <v>42928.882971101026</v>
      </c>
      <c r="K101" s="140">
        <f>IFERROR(VLOOKUP($D101,'[1]DNC 재고 현황'!$F:$AI,29,0),0)</f>
        <v>692</v>
      </c>
      <c r="L101" s="140">
        <f>IFERROR(VLOOKUP($D101,'[1]DNC 재고 현황'!$F:$AI,30,),0)</f>
        <v>48994</v>
      </c>
      <c r="M101" s="141">
        <f t="shared" si="22"/>
        <v>49686</v>
      </c>
      <c r="N101" s="142">
        <f>VLOOKUP($D101,'[1]DNC 재고 현황'!$F:$X,19,0)</f>
        <v>83069</v>
      </c>
      <c r="O101" s="143">
        <f t="shared" si="23"/>
        <v>1</v>
      </c>
      <c r="P101" s="144">
        <f t="shared" si="24"/>
        <v>0</v>
      </c>
      <c r="Q101" s="144">
        <f t="shared" ca="1" si="25"/>
        <v>1125.8571428571429</v>
      </c>
      <c r="R101" s="145">
        <f t="shared" ca="1" si="21"/>
        <v>44.13170917396269</v>
      </c>
      <c r="S101" s="145">
        <f t="shared" ca="1" si="21"/>
        <v>73.782895571627961</v>
      </c>
      <c r="T101" s="123">
        <f t="shared" ca="1" si="26"/>
        <v>46164.131709173962</v>
      </c>
      <c r="U101" s="124" t="str">
        <f t="shared" ca="1" si="27"/>
        <v>✅충분</v>
      </c>
      <c r="V101" s="125">
        <f>IFERROR(SUMIF('[1](전체)FCST'!$D:$D,$D101,'[1](전체)FCST'!$H:$H),0)</f>
        <v>1191.4644592078828</v>
      </c>
      <c r="W101" s="126">
        <f>IFERROR(VLOOKUP($D101,'[1]판매량,재고(피벗)'!$B:$C,2,0),0)</f>
        <v>7881</v>
      </c>
      <c r="X101" s="127">
        <f t="shared" ca="1" si="36"/>
        <v>24768.857142857145</v>
      </c>
      <c r="Y101" s="128"/>
      <c r="Z101" s="21"/>
      <c r="AA101" s="130">
        <f t="shared" ca="1" si="20"/>
        <v>58300.142857142855</v>
      </c>
      <c r="AB101" s="134">
        <f t="shared" ca="1" si="28"/>
        <v>0.64617744082166584</v>
      </c>
      <c r="AC101" s="132">
        <f>IFERROR(VLOOKUP($D101,'[1]DNC 재고 현황'!$F:$V,14,0),0)</f>
        <v>90223.117017223005</v>
      </c>
      <c r="AD101" s="128">
        <f>SUMIFS('[1]입고 예정'!$C:$C,'[1]입고 예정'!$A:$A,모니터링!D101,'[1]입고 예정'!$F:$F,모니터링!AD$6)</f>
        <v>0</v>
      </c>
      <c r="AE101" s="21"/>
      <c r="AF101" s="130">
        <f t="shared" ca="1" si="29"/>
        <v>0</v>
      </c>
      <c r="AG101" s="134">
        <f t="shared" ca="1" si="30"/>
        <v>0</v>
      </c>
      <c r="AH101" s="132">
        <f>IFERROR(VLOOKUP($D101,'[1]DNC 재고 현황'!$F:$V,15,0),0)</f>
        <v>1191.4644592078828</v>
      </c>
      <c r="AI101" s="128">
        <f>SUMIFS('[1]입고 예정'!$C:$C,'[1]입고 예정'!$A:$A,모니터링!D101,'[1]입고 예정'!$F:$F,모니터링!AI$6)</f>
        <v>0</v>
      </c>
      <c r="AJ101" s="21"/>
      <c r="AK101" s="130">
        <f t="shared" ca="1" si="31"/>
        <v>0</v>
      </c>
      <c r="AL101" s="134">
        <f t="shared" ca="1" si="32"/>
        <v>0</v>
      </c>
      <c r="AM101" s="132">
        <f>IFERROR(VLOOKUP($D101,'[1]DNC 재고 현황'!$F:$V,16,0),0)</f>
        <v>5396.4602962034223</v>
      </c>
      <c r="AN101" s="128">
        <f>SUMIFS('[1]입고 예정'!$C:$C,'[1]입고 예정'!$A:$A,모니터링!D101,'[1]입고 예정'!$F:$F,모니터링!AN$6)</f>
        <v>0</v>
      </c>
      <c r="AO101" s="21"/>
      <c r="AP101" s="130">
        <f t="shared" ca="1" si="33"/>
        <v>0</v>
      </c>
      <c r="AQ101" s="134">
        <f t="shared" ca="1" si="34"/>
        <v>0</v>
      </c>
      <c r="AR101" s="132">
        <f>IFERROR(VLOOKUP($D101,'[1]DNC 재고 현황'!$F:$V,17,0),0)</f>
        <v>8002.0328919332078</v>
      </c>
      <c r="AS101" s="128">
        <f>SUMIFS('[1]입고 예정'!$C:$C,'[1]입고 예정'!$A:$A,모니터링!D101,'[1]입고 예정'!$F:$F,모니터링!AS$6)</f>
        <v>0</v>
      </c>
      <c r="AT101" s="21"/>
      <c r="AU101" s="133">
        <f t="shared" ca="1" si="35"/>
        <v>0</v>
      </c>
      <c r="AV101" s="134">
        <f ca="1">IFERROR(AU101/#REF!,0)</f>
        <v>0</v>
      </c>
    </row>
    <row r="102" spans="1:168" s="52" customFormat="1" ht="24" hidden="1" customHeight="1" x14ac:dyDescent="0.4">
      <c r="A102" s="110" t="s">
        <v>2661</v>
      </c>
      <c r="B102" s="146" t="s">
        <v>2688</v>
      </c>
      <c r="C102" s="110" t="s">
        <v>2663</v>
      </c>
      <c r="D102" s="110">
        <v>9312183</v>
      </c>
      <c r="E102" s="136" t="str">
        <f>VLOOKUP($D102,'[1]SAP 코드내역'!$A:$D,4,0)</f>
        <v>멜라_토닝앰플쿠션_41호_13g(미국)</v>
      </c>
      <c r="F102" s="137"/>
      <c r="G102" s="137"/>
      <c r="H102" s="138" t="s">
        <v>2676</v>
      </c>
      <c r="I102" s="139">
        <v>5066.863801652893</v>
      </c>
      <c r="J102" s="139">
        <v>27325.386340468911</v>
      </c>
      <c r="K102" s="140">
        <f>IFERROR(VLOOKUP($D102,'[1]DNC 재고 현황'!$F:$AI,29,0),0)</f>
        <v>4285</v>
      </c>
      <c r="L102" s="140">
        <f>IFERROR(VLOOKUP($D102,'[1]DNC 재고 현황'!$F:$AI,30,),0)</f>
        <v>0</v>
      </c>
      <c r="M102" s="141">
        <f t="shared" si="22"/>
        <v>4285</v>
      </c>
      <c r="N102" s="142">
        <f>VLOOKUP($D102,'[1]DNC 재고 현황'!$F:$X,19,0)</f>
        <v>4546</v>
      </c>
      <c r="O102" s="143">
        <f t="shared" si="23"/>
        <v>1</v>
      </c>
      <c r="P102" s="144">
        <f t="shared" si="24"/>
        <v>0</v>
      </c>
      <c r="Q102" s="144">
        <f t="shared" ca="1" si="25"/>
        <v>0</v>
      </c>
      <c r="R102" s="145">
        <f t="shared" ca="1" si="21"/>
        <v>0</v>
      </c>
      <c r="S102" s="145">
        <f t="shared" ca="1" si="21"/>
        <v>0</v>
      </c>
      <c r="T102" s="123" t="str">
        <f t="shared" ca="1" si="26"/>
        <v/>
      </c>
      <c r="U102" s="124" t="str">
        <f t="shared" ca="1" si="27"/>
        <v>🔴판매없음</v>
      </c>
      <c r="V102" s="125">
        <f>IFERROR(SUMIF('[1](전체)FCST'!$D:$D,$D102,'[1](전체)FCST'!$H:$H),0)</f>
        <v>584.89007047874907</v>
      </c>
      <c r="W102" s="126">
        <f>IFERROR(VLOOKUP($D102,'[1]판매량,재고(피벗)'!$B:$C,2,0),0)</f>
        <v>0</v>
      </c>
      <c r="X102" s="127">
        <f t="shared" ca="1" si="36"/>
        <v>0</v>
      </c>
      <c r="Y102" s="128"/>
      <c r="Z102" s="21"/>
      <c r="AA102" s="130">
        <f t="shared" ca="1" si="20"/>
        <v>4546</v>
      </c>
      <c r="AB102" s="134">
        <f t="shared" ca="1" si="28"/>
        <v>14.353291716934352</v>
      </c>
      <c r="AC102" s="132">
        <f>IFERROR(VLOOKUP($D102,'[1]DNC 재고 현황'!$F:$V,14,0),0)</f>
        <v>316.72177293216453</v>
      </c>
      <c r="AD102" s="128">
        <f>SUMIFS('[1]입고 예정'!$C:$C,'[1]입고 예정'!$A:$A,모니터링!D260,'[1]입고 예정'!$F:$F,모니터링!AD$6)</f>
        <v>0</v>
      </c>
      <c r="AE102" s="129"/>
      <c r="AF102" s="130">
        <f t="shared" ca="1" si="29"/>
        <v>4229.2782270678354</v>
      </c>
      <c r="AG102" s="131">
        <f t="shared" ca="1" si="30"/>
        <v>7.2308942150548932</v>
      </c>
      <c r="AH102" s="132">
        <f>IFERROR(VLOOKUP($D102,'[1]DNC 재고 현황'!$F:$V,15,0),0)</f>
        <v>584.89007047874907</v>
      </c>
      <c r="AI102" s="128">
        <f>SUMIFS('[1]입고 예정'!$C:$C,'[1]입고 예정'!$A:$A,모니터링!D260,'[1]입고 예정'!$F:$F,모니터링!AI$6)</f>
        <v>0</v>
      </c>
      <c r="AJ102" s="129"/>
      <c r="AK102" s="130">
        <f t="shared" ca="1" si="31"/>
        <v>3644.3881565890861</v>
      </c>
      <c r="AL102" s="131">
        <f t="shared" ca="1" si="32"/>
        <v>5.7851323874940306</v>
      </c>
      <c r="AM102" s="132">
        <f>IFERROR(VLOOKUP($D102,'[1]DNC 재고 현황'!$F:$V,16,0),0)</f>
        <v>629.95760727400409</v>
      </c>
      <c r="AN102" s="128">
        <f>SUMIFS('[1]입고 예정'!$C:$C,'[1]입고 예정'!$A:$A,모니터링!D260,'[1]입고 예정'!$F:$F,모니터링!AN$6)</f>
        <v>0</v>
      </c>
      <c r="AO102" s="129"/>
      <c r="AP102" s="130">
        <f t="shared" ca="1" si="33"/>
        <v>3014.4305493150819</v>
      </c>
      <c r="AQ102" s="131">
        <f t="shared" ca="1" si="34"/>
        <v>2.6677377362743049</v>
      </c>
      <c r="AR102" s="132">
        <f>IFERROR(VLOOKUP($D102,'[1]DNC 재고 현황'!$F:$V,17,0),0)</f>
        <v>1129.9576072740042</v>
      </c>
      <c r="AS102" s="128">
        <f>SUMIFS('[1]입고 예정'!$C:$C,'[1]입고 예정'!$A:$A,모니터링!D260,'[1]입고 예정'!$F:$F,모니터링!AS$6)</f>
        <v>0</v>
      </c>
      <c r="AT102" s="129"/>
      <c r="AU102" s="133">
        <f t="shared" ca="1" si="35"/>
        <v>1884.4729420410777</v>
      </c>
      <c r="AV102" s="134">
        <f ca="1">IFERROR(AU102/#REF!,0)</f>
        <v>0</v>
      </c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</row>
    <row r="103" spans="1:168" s="52" customFormat="1" ht="18" hidden="1" customHeight="1" x14ac:dyDescent="0.4">
      <c r="A103" s="110" t="s">
        <v>2661</v>
      </c>
      <c r="B103" s="135" t="s">
        <v>2662</v>
      </c>
      <c r="C103" s="110" t="s">
        <v>2663</v>
      </c>
      <c r="D103" s="110">
        <v>9305858</v>
      </c>
      <c r="E103" s="136" t="str">
        <f>VLOOKUP($D103,'[1]SAP 코드내역'!$A:$D,4,0)</f>
        <v>베리어_리페어미스트_60ml</v>
      </c>
      <c r="F103" s="137" t="s">
        <v>2664</v>
      </c>
      <c r="G103" s="9"/>
      <c r="H103" s="138"/>
      <c r="I103" s="139">
        <v>3472.2795338869541</v>
      </c>
      <c r="J103" s="139">
        <v>13952.948713608666</v>
      </c>
      <c r="K103" s="140">
        <f>IFERROR(VLOOKUP($D103,'[1]DNC 재고 현황'!$F:$AI,29,0),0)</f>
        <v>3918</v>
      </c>
      <c r="L103" s="140">
        <f>IFERROR(VLOOKUP($D103,'[1]DNC 재고 현황'!$F:$AI,30,),0)</f>
        <v>865</v>
      </c>
      <c r="M103" s="141">
        <f t="shared" si="22"/>
        <v>4783</v>
      </c>
      <c r="N103" s="142">
        <f>VLOOKUP($D103,'[1]DNC 재고 현황'!$F:$X,19,0)</f>
        <v>5084</v>
      </c>
      <c r="O103" s="143">
        <f t="shared" si="23"/>
        <v>1</v>
      </c>
      <c r="P103" s="144">
        <f t="shared" si="24"/>
        <v>0</v>
      </c>
      <c r="Q103" s="144">
        <f t="shared" ca="1" si="25"/>
        <v>27.857142857142858</v>
      </c>
      <c r="R103" s="145">
        <f t="shared" ca="1" si="21"/>
        <v>171.69743589743589</v>
      </c>
      <c r="S103" s="145">
        <f t="shared" ca="1" si="21"/>
        <v>182.50256410256409</v>
      </c>
      <c r="T103" s="123">
        <f t="shared" ca="1" si="26"/>
        <v>46291.697435897433</v>
      </c>
      <c r="U103" s="124" t="str">
        <f t="shared" ca="1" si="27"/>
        <v>✅충분</v>
      </c>
      <c r="V103" s="125">
        <f>IFERROR(SUMIF('[1](전체)FCST'!$D:$D,$D103,'[1](전체)FCST'!$H:$H),0)</f>
        <v>1497.3080246887343</v>
      </c>
      <c r="W103" s="126">
        <f>IFERROR(VLOOKUP($D103,'[1]판매량,재고(피벗)'!$B:$C,2,0),0)</f>
        <v>195</v>
      </c>
      <c r="X103" s="127">
        <f t="shared" ca="1" si="36"/>
        <v>612.85714285714289</v>
      </c>
      <c r="Y103" s="128"/>
      <c r="Z103" s="21"/>
      <c r="AA103" s="130">
        <f t="shared" ca="1" si="20"/>
        <v>4471.1428571428569</v>
      </c>
      <c r="AB103" s="134">
        <f t="shared" ca="1" si="28"/>
        <v>2.9000457260569852</v>
      </c>
      <c r="AC103" s="132">
        <f>IFERROR(VLOOKUP($D103,'[1]DNC 재고 현황'!$F:$V,14,0),0)</f>
        <v>1541.7490893228075</v>
      </c>
      <c r="AD103" s="128">
        <f>SUMIFS('[1]입고 예정'!$C:$C,'[1]입고 예정'!$A:$A,모니터링!D103,'[1]입고 예정'!$F:$F,모니터링!AD$6)</f>
        <v>0</v>
      </c>
      <c r="AE103" s="21"/>
      <c r="AF103" s="130">
        <f t="shared" ca="1" si="29"/>
        <v>2929.3937678200491</v>
      </c>
      <c r="AG103" s="134">
        <f t="shared" ca="1" si="30"/>
        <v>1.9564403045452332</v>
      </c>
      <c r="AH103" s="132">
        <f>IFERROR(VLOOKUP($D103,'[1]DNC 재고 현황'!$F:$V,15,0),0)</f>
        <v>1497.3080246887343</v>
      </c>
      <c r="AI103" s="128">
        <f>SUMIFS('[1]입고 예정'!$C:$C,'[1]입고 예정'!$A:$A,모니터링!D103,'[1]입고 예정'!$F:$F,모니터링!AI$6)</f>
        <v>0</v>
      </c>
      <c r="AJ103" s="21"/>
      <c r="AK103" s="130">
        <f t="shared" ca="1" si="31"/>
        <v>1432.0857431313148</v>
      </c>
      <c r="AL103" s="134">
        <f t="shared" ca="1" si="32"/>
        <v>0.78042743461779629</v>
      </c>
      <c r="AM103" s="132">
        <f>IFERROR(VLOOKUP($D103,'[1]DNC 재고 현황'!$F:$V,16,0),0)</f>
        <v>1835.001794667379</v>
      </c>
      <c r="AN103" s="128">
        <f>SUMIFS('[1]입고 예정'!$C:$C,'[1]입고 예정'!$A:$A,모니터링!D103,'[1]입고 예정'!$F:$F,모니터링!AN$6)</f>
        <v>0</v>
      </c>
      <c r="AO103" s="21"/>
      <c r="AP103" s="130">
        <f t="shared" ca="1" si="33"/>
        <v>0</v>
      </c>
      <c r="AQ103" s="134">
        <f t="shared" ca="1" si="34"/>
        <v>0</v>
      </c>
      <c r="AR103" s="132">
        <f>IFERROR(VLOOKUP($D103,'[1]DNC 재고 현황'!$F:$V,17,0),0)</f>
        <v>1976.8569910562956</v>
      </c>
      <c r="AS103" s="128">
        <f>SUMIFS('[1]입고 예정'!$C:$C,'[1]입고 예정'!$A:$A,모니터링!D103,'[1]입고 예정'!$F:$F,모니터링!AS$6)</f>
        <v>0</v>
      </c>
      <c r="AT103" s="21"/>
      <c r="AU103" s="133">
        <f t="shared" ca="1" si="35"/>
        <v>0</v>
      </c>
      <c r="AV103" s="134">
        <f ca="1">IFERROR(AU103/#REF!,0)</f>
        <v>0</v>
      </c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</row>
    <row r="104" spans="1:168" s="52" customFormat="1" ht="24" hidden="1" customHeight="1" x14ac:dyDescent="0.4">
      <c r="A104" s="110" t="s">
        <v>2661</v>
      </c>
      <c r="B104" s="135" t="s">
        <v>2700</v>
      </c>
      <c r="C104" s="110" t="s">
        <v>2665</v>
      </c>
      <c r="D104" s="110">
        <v>2300633</v>
      </c>
      <c r="E104" s="136" t="str">
        <f>VLOOKUP($D104,'[1]SAP 코드내역'!$A:$D,4,0)</f>
        <v>(단종)[세트포장재]RX_POST_워터수딩크림_샤쉐2ML_인박스(RRP)</v>
      </c>
      <c r="F104" s="137">
        <v>0</v>
      </c>
      <c r="G104" s="9"/>
      <c r="H104" s="138"/>
      <c r="I104" s="139">
        <v>3.0575079872204474</v>
      </c>
      <c r="J104" s="139">
        <v>0</v>
      </c>
      <c r="K104" s="140">
        <f>IFERROR(VLOOKUP($D104,'[1]DNC 재고 현황'!$F:$AI,29,0),0)</f>
        <v>0</v>
      </c>
      <c r="L104" s="140">
        <f>IFERROR(VLOOKUP($D104,'[1]DNC 재고 현황'!$F:$AI,30,),0)</f>
        <v>0</v>
      </c>
      <c r="M104" s="141">
        <f t="shared" si="22"/>
        <v>0</v>
      </c>
      <c r="N104" s="142">
        <f>VLOOKUP($D104,'[1]DNC 재고 현황'!$F:$X,19,0)</f>
        <v>0</v>
      </c>
      <c r="O104" s="143" t="str">
        <f t="shared" si="23"/>
        <v>계획없음</v>
      </c>
      <c r="P104" s="144">
        <f t="shared" si="24"/>
        <v>0</v>
      </c>
      <c r="Q104" s="144">
        <f t="shared" ca="1" si="25"/>
        <v>0</v>
      </c>
      <c r="R104" s="145">
        <f t="shared" ca="1" si="21"/>
        <v>0</v>
      </c>
      <c r="S104" s="145">
        <f t="shared" ca="1" si="21"/>
        <v>0</v>
      </c>
      <c r="T104" s="123" t="str">
        <f t="shared" ca="1" si="26"/>
        <v/>
      </c>
      <c r="U104" s="124" t="str">
        <f t="shared" ca="1" si="27"/>
        <v>🔴판매없음</v>
      </c>
      <c r="V104" s="125">
        <f>IFERROR(SUMIF('[1](전체)FCST'!$D:$D,$D104,'[1](전체)FCST'!$H:$H),0)</f>
        <v>0</v>
      </c>
      <c r="W104" s="126">
        <f>IFERROR(VLOOKUP($D104,'[1]판매량,재고(피벗)'!$B:$C,2,0),0)</f>
        <v>0</v>
      </c>
      <c r="X104" s="127">
        <f t="shared" ca="1" si="36"/>
        <v>0</v>
      </c>
      <c r="Y104" s="128"/>
      <c r="Z104" s="21"/>
      <c r="AA104" s="130">
        <f t="shared" ca="1" si="20"/>
        <v>0</v>
      </c>
      <c r="AB104" s="134">
        <f t="shared" ca="1" si="28"/>
        <v>0</v>
      </c>
      <c r="AC104" s="132">
        <f>IFERROR(VLOOKUP($D104,'[1]DNC 재고 현황'!$F:$V,14,0),0)</f>
        <v>0</v>
      </c>
      <c r="AD104" s="128">
        <f>SUMIFS('[1]입고 예정'!$C:$C,'[1]입고 예정'!$A:$A,모니터링!D104,'[1]입고 예정'!$F:$F,모니터링!AD$6)</f>
        <v>0</v>
      </c>
      <c r="AE104" s="21"/>
      <c r="AF104" s="130">
        <f t="shared" ca="1" si="29"/>
        <v>0</v>
      </c>
      <c r="AG104" s="134">
        <f t="shared" ca="1" si="30"/>
        <v>0</v>
      </c>
      <c r="AH104" s="132">
        <f>IFERROR(VLOOKUP($D104,'[1]DNC 재고 현황'!$F:$V,15,0),0)</f>
        <v>0</v>
      </c>
      <c r="AI104" s="128">
        <f>SUMIFS('[1]입고 예정'!$C:$C,'[1]입고 예정'!$A:$A,모니터링!D104,'[1]입고 예정'!$F:$F,모니터링!AI$6)</f>
        <v>0</v>
      </c>
      <c r="AJ104" s="21"/>
      <c r="AK104" s="130">
        <f t="shared" ca="1" si="31"/>
        <v>0</v>
      </c>
      <c r="AL104" s="134">
        <f t="shared" ca="1" si="32"/>
        <v>0</v>
      </c>
      <c r="AM104" s="132">
        <f>IFERROR(VLOOKUP($D104,'[1]DNC 재고 현황'!$F:$V,16,0),0)</f>
        <v>0</v>
      </c>
      <c r="AN104" s="128">
        <f>SUMIFS('[1]입고 예정'!$C:$C,'[1]입고 예정'!$A:$A,모니터링!D104,'[1]입고 예정'!$F:$F,모니터링!AN$6)</f>
        <v>0</v>
      </c>
      <c r="AO104" s="21"/>
      <c r="AP104" s="130">
        <f t="shared" ca="1" si="33"/>
        <v>0</v>
      </c>
      <c r="AQ104" s="134">
        <f t="shared" ca="1" si="34"/>
        <v>0</v>
      </c>
      <c r="AR104" s="132">
        <f>IFERROR(VLOOKUP($D104,'[1]DNC 재고 현황'!$F:$V,17,0),0)</f>
        <v>0</v>
      </c>
      <c r="AS104" s="128">
        <f>SUMIFS('[1]입고 예정'!$C:$C,'[1]입고 예정'!$A:$A,모니터링!D104,'[1]입고 예정'!$F:$F,모니터링!AS$6)</f>
        <v>0</v>
      </c>
      <c r="AT104" s="21"/>
      <c r="AU104" s="133">
        <f t="shared" ca="1" si="35"/>
        <v>0</v>
      </c>
      <c r="AV104" s="134">
        <f ca="1">IFERROR(AU104/#REF!,0)</f>
        <v>0</v>
      </c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</row>
    <row r="105" spans="1:168" s="52" customFormat="1" ht="18" hidden="1" customHeight="1" x14ac:dyDescent="0.4">
      <c r="A105" s="110" t="s">
        <v>2661</v>
      </c>
      <c r="B105" s="135" t="s">
        <v>2662</v>
      </c>
      <c r="C105" s="110" t="s">
        <v>2663</v>
      </c>
      <c r="D105" s="110">
        <v>9312491</v>
      </c>
      <c r="E105" s="136" t="str">
        <f>VLOOKUP($D105,'[1]SAP 코드내역'!$A:$D,4,0)</f>
        <v>멜라_토닝앰플쿠션_33호_리필13g(미국)</v>
      </c>
      <c r="F105" s="137"/>
      <c r="G105" s="9"/>
      <c r="H105" s="138" t="s">
        <v>2676</v>
      </c>
      <c r="I105" s="139">
        <v>2876.8637627432809</v>
      </c>
      <c r="J105" s="139">
        <v>18216</v>
      </c>
      <c r="K105" s="140">
        <f>IFERROR(VLOOKUP($D105,'[1]DNC 재고 현황'!$F:$AI,29,0),0)</f>
        <v>3384</v>
      </c>
      <c r="L105" s="140">
        <f>IFERROR(VLOOKUP($D105,'[1]DNC 재고 현황'!$F:$AI,30,),0)</f>
        <v>0</v>
      </c>
      <c r="M105" s="141">
        <f t="shared" si="22"/>
        <v>3384</v>
      </c>
      <c r="N105" s="142">
        <f>VLOOKUP($D105,'[1]DNC 재고 현황'!$F:$X,19,0)</f>
        <v>3767</v>
      </c>
      <c r="O105" s="143">
        <f t="shared" si="23"/>
        <v>1</v>
      </c>
      <c r="P105" s="144">
        <f t="shared" si="24"/>
        <v>0</v>
      </c>
      <c r="Q105" s="144">
        <f t="shared" ca="1" si="25"/>
        <v>0</v>
      </c>
      <c r="R105" s="145">
        <f t="shared" ca="1" si="21"/>
        <v>0</v>
      </c>
      <c r="S105" s="145">
        <f t="shared" ca="1" si="21"/>
        <v>0</v>
      </c>
      <c r="T105" s="123" t="str">
        <f t="shared" ca="1" si="26"/>
        <v/>
      </c>
      <c r="U105" s="124" t="str">
        <f t="shared" ca="1" si="27"/>
        <v>🔴판매없음</v>
      </c>
      <c r="V105" s="125">
        <f>IFERROR(SUMIF('[1](전체)FCST'!$D:$D,$D105,'[1](전체)FCST'!$H:$H),0)</f>
        <v>293.52020422048111</v>
      </c>
      <c r="W105" s="126">
        <f>IFERROR(VLOOKUP($D105,'[1]판매량,재고(피벗)'!$B:$C,2,0),0)</f>
        <v>0</v>
      </c>
      <c r="X105" s="127">
        <f t="shared" ca="1" si="36"/>
        <v>0</v>
      </c>
      <c r="Y105" s="128"/>
      <c r="Z105" s="21"/>
      <c r="AA105" s="130">
        <f t="shared" ca="1" si="20"/>
        <v>3767</v>
      </c>
      <c r="AB105" s="134">
        <f t="shared" ca="1" si="28"/>
        <v>51.283307845353363</v>
      </c>
      <c r="AC105" s="132">
        <f>IFERROR(VLOOKUP($D105,'[1]DNC 재고 현황'!$F:$V,14,0),0)</f>
        <v>73.454700140629043</v>
      </c>
      <c r="AD105" s="128">
        <f>SUMIFS('[1]입고 예정'!$C:$C,'[1]입고 예정'!$A:$A,모니터링!D273,'[1]입고 예정'!$F:$F,모니터링!AD$6)</f>
        <v>0</v>
      </c>
      <c r="AE105" s="21"/>
      <c r="AF105" s="130">
        <f t="shared" ca="1" si="29"/>
        <v>3693.545299859371</v>
      </c>
      <c r="AG105" s="134">
        <f t="shared" ca="1" si="30"/>
        <v>12.583615188155571</v>
      </c>
      <c r="AH105" s="132">
        <f>IFERROR(VLOOKUP($D105,'[1]DNC 재고 현황'!$F:$V,15,0),0)</f>
        <v>293.52020422048111</v>
      </c>
      <c r="AI105" s="128">
        <f>SUMIFS('[1]입고 예정'!$C:$C,'[1]입고 예정'!$A:$A,모니터링!D273,'[1]입고 예정'!$F:$F,모니터링!AI$6)</f>
        <v>0</v>
      </c>
      <c r="AJ105" s="21"/>
      <c r="AK105" s="130">
        <f t="shared" ca="1" si="31"/>
        <v>3400.02509563889</v>
      </c>
      <c r="AL105" s="134">
        <f t="shared" ca="1" si="32"/>
        <v>9.2199949230420462</v>
      </c>
      <c r="AM105" s="132">
        <f>IFERROR(VLOOKUP($D105,'[1]DNC 재고 현황'!$F:$V,16,0),0)</f>
        <v>368.7664824133206</v>
      </c>
      <c r="AN105" s="128">
        <f>SUMIFS('[1]입고 예정'!$C:$C,'[1]입고 예정'!$A:$A,모니터링!D273,'[1]입고 예정'!$F:$F,모니터링!AN$6)</f>
        <v>0</v>
      </c>
      <c r="AO105" s="21"/>
      <c r="AP105" s="130">
        <f t="shared" ca="1" si="33"/>
        <v>3031.2586132255692</v>
      </c>
      <c r="AQ105" s="134">
        <f t="shared" ca="1" si="34"/>
        <v>8.2199949230420462</v>
      </c>
      <c r="AR105" s="132">
        <f>IFERROR(VLOOKUP($D105,'[1]DNC 재고 현황'!$F:$V,17,0),0)</f>
        <v>368.7664824133206</v>
      </c>
      <c r="AS105" s="128">
        <f>SUMIFS('[1]입고 예정'!$C:$C,'[1]입고 예정'!$A:$A,모니터링!D273,'[1]입고 예정'!$F:$F,모니터링!AS$6)</f>
        <v>0</v>
      </c>
      <c r="AT105" s="21"/>
      <c r="AU105" s="133">
        <f t="shared" ca="1" si="35"/>
        <v>2662.4921308122484</v>
      </c>
      <c r="AV105" s="134">
        <f ca="1">IFERROR(AU105/#REF!,0)</f>
        <v>0</v>
      </c>
    </row>
    <row r="106" spans="1:168" s="52" customFormat="1" ht="18" hidden="1" customHeight="1" x14ac:dyDescent="0.4">
      <c r="A106" s="110" t="s">
        <v>2661</v>
      </c>
      <c r="B106" s="146" t="s">
        <v>2662</v>
      </c>
      <c r="C106" s="110" t="s">
        <v>2663</v>
      </c>
      <c r="D106" s="110">
        <v>9309930</v>
      </c>
      <c r="E106" s="136" t="str">
        <f>VLOOKUP($D106,'[1]SAP 코드내역'!$A:$D,4,0)</f>
        <v>(단종)[세트_임가공]2025설_한가인vIP세트_고급대관용</v>
      </c>
      <c r="F106" s="137" t="s">
        <v>2673</v>
      </c>
      <c r="G106" s="137"/>
      <c r="H106" s="149"/>
      <c r="I106" s="150">
        <v>45677.298780487807</v>
      </c>
      <c r="J106" s="150">
        <v>181818.17289719626</v>
      </c>
      <c r="K106" s="140">
        <f>IFERROR(VLOOKUP($D106,'[1]DNC 재고 현황'!$F:$AI,29,0),0)</f>
        <v>475</v>
      </c>
      <c r="L106" s="140">
        <f>IFERROR(VLOOKUP($D106,'[1]DNC 재고 현황'!$F:$AI,30,),0)</f>
        <v>0</v>
      </c>
      <c r="M106" s="141">
        <f t="shared" si="22"/>
        <v>475</v>
      </c>
      <c r="N106" s="142">
        <f>VLOOKUP($D106,'[1]DNC 재고 현황'!$F:$X,19,0)</f>
        <v>480</v>
      </c>
      <c r="O106" s="143">
        <f t="shared" si="23"/>
        <v>1</v>
      </c>
      <c r="P106" s="144">
        <f t="shared" si="24"/>
        <v>0</v>
      </c>
      <c r="Q106" s="144">
        <f t="shared" ca="1" si="25"/>
        <v>2.2857142857142856</v>
      </c>
      <c r="R106" s="145">
        <f t="shared" ca="1" si="21"/>
        <v>207.8125</v>
      </c>
      <c r="S106" s="145">
        <f t="shared" ca="1" si="21"/>
        <v>210</v>
      </c>
      <c r="T106" s="123">
        <f t="shared" ca="1" si="26"/>
        <v>46327.8125</v>
      </c>
      <c r="U106" s="124" t="str">
        <f t="shared" ca="1" si="27"/>
        <v>✅충분</v>
      </c>
      <c r="V106" s="125">
        <f>IFERROR(SUMIF('[1](전체)FCST'!$D:$D,$D106,'[1](전체)FCST'!$H:$H),0)</f>
        <v>38.250363734824596</v>
      </c>
      <c r="W106" s="126">
        <f>IFERROR(VLOOKUP($D106,'[1]판매량,재고(피벗)'!$B:$C,2,0),0)</f>
        <v>16</v>
      </c>
      <c r="X106" s="127">
        <f t="shared" ca="1" si="36"/>
        <v>50.285714285714285</v>
      </c>
      <c r="Y106" s="128"/>
      <c r="Z106" s="129"/>
      <c r="AA106" s="130">
        <f t="shared" ca="1" si="20"/>
        <v>429.71428571428572</v>
      </c>
      <c r="AB106" s="131">
        <f t="shared" ca="1" si="28"/>
        <v>11.21001424467913</v>
      </c>
      <c r="AC106" s="132">
        <f>IFERROR(VLOOKUP($D106,'[1]DNC 재고 현황'!$F:$V,14,0),0)</f>
        <v>38.333072227651364</v>
      </c>
      <c r="AD106" s="128">
        <f>SUMIFS('[1]입고 예정'!$C:$C,'[1]입고 예정'!$A:$A,모니터링!D106,'[1]입고 예정'!$F:$F,모니터링!AD$6)</f>
        <v>0</v>
      </c>
      <c r="AE106" s="129"/>
      <c r="AF106" s="130">
        <f t="shared" ca="1" si="29"/>
        <v>391.38121348663435</v>
      </c>
      <c r="AG106" s="131">
        <f t="shared" ca="1" si="30"/>
        <v>10.232091286763527</v>
      </c>
      <c r="AH106" s="132">
        <f>IFERROR(VLOOKUP($D106,'[1]DNC 재고 현황'!$F:$V,15,0),0)</f>
        <v>38.250363734824596</v>
      </c>
      <c r="AI106" s="128">
        <f>SUMIFS('[1]입고 예정'!$C:$C,'[1]입고 예정'!$A:$A,모니터링!D106,'[1]입고 예정'!$F:$F,모니터링!AI$6)</f>
        <v>0</v>
      </c>
      <c r="AJ106" s="129"/>
      <c r="AK106" s="130">
        <f t="shared" ca="1" si="31"/>
        <v>353.13084975180976</v>
      </c>
      <c r="AL106" s="131">
        <f t="shared" ca="1" si="32"/>
        <v>8.6657187423095898</v>
      </c>
      <c r="AM106" s="132">
        <f>IFERROR(VLOOKUP($D106,'[1]DNC 재고 현황'!$F:$V,16,0),0)</f>
        <v>40.750324381944253</v>
      </c>
      <c r="AN106" s="128">
        <f>SUMIFS('[1]입고 예정'!$C:$C,'[1]입고 예정'!$A:$A,모니터링!D106,'[1]입고 예정'!$F:$F,모니터링!AN$6)</f>
        <v>0</v>
      </c>
      <c r="AO106" s="129"/>
      <c r="AP106" s="130">
        <f t="shared" ca="1" si="33"/>
        <v>312.3805253698655</v>
      </c>
      <c r="AQ106" s="131">
        <f t="shared" ca="1" si="34"/>
        <v>7.6657187423095889</v>
      </c>
      <c r="AR106" s="132">
        <f>IFERROR(VLOOKUP($D106,'[1]DNC 재고 현황'!$F:$V,17,0),0)</f>
        <v>40.750324381944253</v>
      </c>
      <c r="AS106" s="128">
        <f>SUMIFS('[1]입고 예정'!$C:$C,'[1]입고 예정'!$A:$A,모니터링!D106,'[1]입고 예정'!$F:$F,모니터링!AS$6)</f>
        <v>0</v>
      </c>
      <c r="AT106" s="129"/>
      <c r="AU106" s="133">
        <f t="shared" ca="1" si="35"/>
        <v>271.63020098792123</v>
      </c>
      <c r="AV106" s="134">
        <f ca="1">IFERROR(AU106/#REF!,0)</f>
        <v>0</v>
      </c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</row>
    <row r="107" spans="1:168" s="52" customFormat="1" ht="18" hidden="1" customHeight="1" x14ac:dyDescent="0.4">
      <c r="A107" s="110" t="s">
        <v>2661</v>
      </c>
      <c r="B107" s="135" t="s">
        <v>2662</v>
      </c>
      <c r="C107" s="110" t="s">
        <v>2665</v>
      </c>
      <c r="D107" s="110">
        <v>9306494</v>
      </c>
      <c r="E107" s="136" t="str">
        <f>VLOOKUP($D107,'[1]SAP 코드내역'!$A:$D,4,0)</f>
        <v>(단종)[임가공]DWEGF_항산화앰플_1ml(단상자X)</v>
      </c>
      <c r="F107" s="137" t="s">
        <v>2686</v>
      </c>
      <c r="G107" s="9"/>
      <c r="H107" s="138"/>
      <c r="I107" s="139">
        <v>944.42007797270958</v>
      </c>
      <c r="J107" s="139">
        <v>0</v>
      </c>
      <c r="K107" s="140">
        <f>IFERROR(VLOOKUP($D107,'[1]DNC 재고 현황'!$F:$AI,29,0),0)</f>
        <v>59</v>
      </c>
      <c r="L107" s="140">
        <f>IFERROR(VLOOKUP($D107,'[1]DNC 재고 현황'!$F:$AI,30,),0)</f>
        <v>0</v>
      </c>
      <c r="M107" s="141">
        <f t="shared" si="22"/>
        <v>59</v>
      </c>
      <c r="N107" s="142">
        <f>VLOOKUP($D107,'[1]DNC 재고 현황'!$F:$X,19,0)</f>
        <v>59</v>
      </c>
      <c r="O107" s="143" t="str">
        <f t="shared" si="23"/>
        <v>계획없음</v>
      </c>
      <c r="P107" s="144">
        <f t="shared" si="24"/>
        <v>0</v>
      </c>
      <c r="Q107" s="144">
        <f t="shared" ca="1" si="25"/>
        <v>0.5714285714285714</v>
      </c>
      <c r="R107" s="145">
        <f t="shared" ca="1" si="21"/>
        <v>103.25</v>
      </c>
      <c r="S107" s="145">
        <f t="shared" ca="1" si="21"/>
        <v>103.25</v>
      </c>
      <c r="T107" s="123">
        <f t="shared" ca="1" si="26"/>
        <v>46223.25</v>
      </c>
      <c r="U107" s="124" t="str">
        <f t="shared" ca="1" si="27"/>
        <v>✅충분</v>
      </c>
      <c r="V107" s="125">
        <f>IFERROR(SUMIF('[1](전체)FCST'!$D:$D,$D107,'[1](전체)FCST'!$H:$H),0)</f>
        <v>0</v>
      </c>
      <c r="W107" s="126">
        <f>IFERROR(VLOOKUP($D107,'[1]판매량,재고(피벗)'!$B:$C,2,0),0)</f>
        <v>4</v>
      </c>
      <c r="X107" s="127">
        <f t="shared" ca="1" si="36"/>
        <v>12.571428571428571</v>
      </c>
      <c r="Y107" s="128"/>
      <c r="Z107" s="21"/>
      <c r="AA107" s="130">
        <f t="shared" ca="1" si="20"/>
        <v>46.428571428571431</v>
      </c>
      <c r="AB107" s="134">
        <f t="shared" ca="1" si="28"/>
        <v>0</v>
      </c>
      <c r="AC107" s="132">
        <f>IFERROR(VLOOKUP($D107,'[1]DNC 재고 현황'!$F:$V,14,0),0)</f>
        <v>0</v>
      </c>
      <c r="AD107" s="128">
        <f>SUMIFS('[1]입고 예정'!$C:$C,'[1]입고 예정'!$A:$A,모니터링!D657,'[1]입고 예정'!$F:$F,모니터링!AD$6)</f>
        <v>0</v>
      </c>
      <c r="AE107" s="21"/>
      <c r="AF107" s="130">
        <f t="shared" ca="1" si="29"/>
        <v>46.428571428571431</v>
      </c>
      <c r="AG107" s="134">
        <f t="shared" ca="1" si="30"/>
        <v>0</v>
      </c>
      <c r="AH107" s="132">
        <f>IFERROR(VLOOKUP($D107,'[1]DNC 재고 현황'!$F:$V,15,0),0)</f>
        <v>0</v>
      </c>
      <c r="AI107" s="128">
        <f>SUMIFS('[1]입고 예정'!$C:$C,'[1]입고 예정'!$A:$A,모니터링!D657,'[1]입고 예정'!$F:$F,모니터링!AI$6)</f>
        <v>0</v>
      </c>
      <c r="AJ107" s="21"/>
      <c r="AK107" s="130">
        <f t="shared" ca="1" si="31"/>
        <v>46.428571428571431</v>
      </c>
      <c r="AL107" s="134">
        <f t="shared" ca="1" si="32"/>
        <v>0</v>
      </c>
      <c r="AM107" s="132">
        <f>IFERROR(VLOOKUP($D107,'[1]DNC 재고 현황'!$F:$V,16,0),0)</f>
        <v>0</v>
      </c>
      <c r="AN107" s="128">
        <f>SUMIFS('[1]입고 예정'!$C:$C,'[1]입고 예정'!$A:$A,모니터링!D657,'[1]입고 예정'!$F:$F,모니터링!AN$6)</f>
        <v>0</v>
      </c>
      <c r="AO107" s="21"/>
      <c r="AP107" s="130">
        <f t="shared" ca="1" si="33"/>
        <v>46.428571428571431</v>
      </c>
      <c r="AQ107" s="134">
        <f t="shared" ca="1" si="34"/>
        <v>0</v>
      </c>
      <c r="AR107" s="132">
        <f>IFERROR(VLOOKUP($D107,'[1]DNC 재고 현황'!$F:$V,17,0),0)</f>
        <v>0</v>
      </c>
      <c r="AS107" s="128">
        <f>SUMIFS('[1]입고 예정'!$C:$C,'[1]입고 예정'!$A:$A,모니터링!D657,'[1]입고 예정'!$F:$F,모니터링!AS$6)</f>
        <v>0</v>
      </c>
      <c r="AT107" s="21"/>
      <c r="AU107" s="133">
        <f t="shared" ca="1" si="35"/>
        <v>46.428571428571431</v>
      </c>
      <c r="AV107" s="134">
        <f ca="1">IFERROR(AU107/#REF!,0)</f>
        <v>0</v>
      </c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</row>
    <row r="108" spans="1:168" s="52" customFormat="1" ht="18" hidden="1" customHeight="1" x14ac:dyDescent="0.4">
      <c r="A108" s="110"/>
      <c r="B108" s="135"/>
      <c r="C108" s="110" t="s">
        <v>2663</v>
      </c>
      <c r="D108" s="110">
        <v>9400504</v>
      </c>
      <c r="E108" s="136" t="str">
        <f>VLOOKUP($D108,'[1]SAP 코드내역'!$A:$D,4,0)</f>
        <v>EGFx_다운타임_오인트겔기획세트_15ml(+크림7ml)_올리브영</v>
      </c>
      <c r="F108" s="137"/>
      <c r="G108" s="9"/>
      <c r="H108" s="138"/>
      <c r="I108" s="139"/>
      <c r="J108" s="139"/>
      <c r="K108" s="140">
        <f>IFERROR(VLOOKUP($D108,'[1]DNC 재고 현황'!$F:$AI,29,0),0)</f>
        <v>12000</v>
      </c>
      <c r="L108" s="140">
        <f>IFERROR(VLOOKUP($D108,'[1]DNC 재고 현황'!$F:$AI,30,),0)</f>
        <v>0</v>
      </c>
      <c r="M108" s="141">
        <f t="shared" si="22"/>
        <v>12000</v>
      </c>
      <c r="N108" s="142">
        <f>VLOOKUP($D108,'[1]DNC 재고 현황'!$F:$X,19,0)</f>
        <v>12010</v>
      </c>
      <c r="O108" s="143">
        <f t="shared" si="23"/>
        <v>0.76190476190476186</v>
      </c>
      <c r="P108" s="144">
        <f t="shared" si="24"/>
        <v>0</v>
      </c>
      <c r="Q108" s="144">
        <f t="shared" ca="1" si="25"/>
        <v>189.71428571428572</v>
      </c>
      <c r="R108" s="145">
        <f t="shared" ca="1" si="21"/>
        <v>63.253012048192765</v>
      </c>
      <c r="S108" s="145">
        <f t="shared" ca="1" si="21"/>
        <v>63.305722891566262</v>
      </c>
      <c r="T108" s="123">
        <f t="shared" ca="1" si="26"/>
        <v>46183.25301204819</v>
      </c>
      <c r="U108" s="124" t="str">
        <f t="shared" ca="1" si="27"/>
        <v>✅충분</v>
      </c>
      <c r="V108" s="125">
        <f>IFERROR(SUMIF('[1](전체)FCST'!$D:$D,$D108,'[1](전체)FCST'!$H:$H),0)</f>
        <v>15750</v>
      </c>
      <c r="W108" s="126">
        <f>IFERROR(VLOOKUP($D108,'[1]판매량,재고(피벗)'!$B:$C,2,0),0)</f>
        <v>1328</v>
      </c>
      <c r="X108" s="127">
        <f t="shared" ca="1" si="36"/>
        <v>4173.7142857142862</v>
      </c>
      <c r="Y108" s="128"/>
      <c r="Z108" s="21"/>
      <c r="AA108" s="130">
        <f t="shared" ca="1" si="20"/>
        <v>7836.2857142857138</v>
      </c>
      <c r="AB108" s="134">
        <f t="shared" ca="1" si="28"/>
        <v>0.38697707231040562</v>
      </c>
      <c r="AC108" s="132">
        <f>IFERROR(VLOOKUP($D108,'[1]DNC 재고 현황'!$F:$V,14,0),0)</f>
        <v>20250</v>
      </c>
      <c r="AD108" s="128">
        <f>SUMIFS('[1]입고 예정'!$C:$C,'[1]입고 예정'!$A:$A,모니터링!D729,'[1]입고 예정'!$F:$F,모니터링!AD$6)</f>
        <v>0</v>
      </c>
      <c r="AE108" s="21"/>
      <c r="AF108" s="130">
        <f t="shared" ca="1" si="29"/>
        <v>0</v>
      </c>
      <c r="AG108" s="134">
        <f t="shared" ca="1" si="30"/>
        <v>0</v>
      </c>
      <c r="AH108" s="132">
        <f>IFERROR(VLOOKUP($D108,'[1]DNC 재고 현황'!$F:$V,15,0),0)</f>
        <v>15750</v>
      </c>
      <c r="AI108" s="128">
        <f>SUMIFS('[1]입고 예정'!$C:$C,'[1]입고 예정'!$A:$A,모니터링!D729,'[1]입고 예정'!$F:$F,모니터링!AI$6)</f>
        <v>0</v>
      </c>
      <c r="AJ108" s="21"/>
      <c r="AK108" s="130">
        <f t="shared" ca="1" si="31"/>
        <v>0</v>
      </c>
      <c r="AL108" s="134">
        <f t="shared" ca="1" si="32"/>
        <v>0</v>
      </c>
      <c r="AM108" s="132">
        <f>IFERROR(VLOOKUP($D108,'[1]DNC 재고 현황'!$F:$V,16,0),0)</f>
        <v>12000</v>
      </c>
      <c r="AN108" s="128">
        <f>SUMIFS('[1]입고 예정'!$C:$C,'[1]입고 예정'!$A:$A,모니터링!D729,'[1]입고 예정'!$F:$F,모니터링!AN$6)</f>
        <v>0</v>
      </c>
      <c r="AO108" s="21"/>
      <c r="AP108" s="130">
        <f t="shared" ca="1" si="33"/>
        <v>0</v>
      </c>
      <c r="AQ108" s="134">
        <f t="shared" ca="1" si="34"/>
        <v>0</v>
      </c>
      <c r="AR108" s="132">
        <f>IFERROR(VLOOKUP($D108,'[1]DNC 재고 현황'!$F:$V,17,0),0)</f>
        <v>8000</v>
      </c>
      <c r="AS108" s="128">
        <f>SUMIFS('[1]입고 예정'!$C:$C,'[1]입고 예정'!$A:$A,모니터링!D729,'[1]입고 예정'!$F:$F,모니터링!AS$6)</f>
        <v>0</v>
      </c>
      <c r="AT108" s="21"/>
      <c r="AU108" s="133">
        <f t="shared" ca="1" si="35"/>
        <v>0</v>
      </c>
      <c r="AV108" s="134">
        <f ca="1">IFERROR(AU108/#REF!,0)</f>
        <v>0</v>
      </c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</row>
    <row r="109" spans="1:168" s="52" customFormat="1" ht="18" hidden="1" customHeight="1" x14ac:dyDescent="0.4">
      <c r="A109" s="110" t="s">
        <v>2681</v>
      </c>
      <c r="B109" s="146" t="s">
        <v>2662</v>
      </c>
      <c r="C109" s="110" t="s">
        <v>2682</v>
      </c>
      <c r="D109" s="110">
        <v>9311869</v>
      </c>
      <c r="E109" s="136" t="str">
        <f>VLOOKUP($D109,'[1]SAP 코드내역'!$A:$D,4,0)</f>
        <v>멜라B_매트커버팩트_21내추럴_본품_19g_v2</v>
      </c>
      <c r="F109" s="137"/>
      <c r="G109" s="137"/>
      <c r="H109" s="138"/>
      <c r="I109" s="139">
        <v>5160.3398932151958</v>
      </c>
      <c r="J109" s="139">
        <v>22586.787061461357</v>
      </c>
      <c r="K109" s="140">
        <f>IFERROR(VLOOKUP($D109,'[1]DNC 재고 현황'!$F:$AI,29,0),0)</f>
        <v>8239</v>
      </c>
      <c r="L109" s="140">
        <f>IFERROR(VLOOKUP($D109,'[1]DNC 재고 현황'!$F:$AI,30,),0)</f>
        <v>8227</v>
      </c>
      <c r="M109" s="141">
        <f t="shared" si="22"/>
        <v>16466</v>
      </c>
      <c r="N109" s="142">
        <f>VLOOKUP($D109,'[1]DNC 재고 현황'!$F:$X,19,0)</f>
        <v>16953</v>
      </c>
      <c r="O109" s="143">
        <f t="shared" si="23"/>
        <v>0.90521793415805618</v>
      </c>
      <c r="P109" s="144">
        <f t="shared" si="24"/>
        <v>15000</v>
      </c>
      <c r="Q109" s="144">
        <f t="shared" ca="1" si="25"/>
        <v>357.85714285714283</v>
      </c>
      <c r="R109" s="145">
        <f t="shared" ca="1" si="21"/>
        <v>46.012774451097805</v>
      </c>
      <c r="S109" s="145">
        <f t="shared" ca="1" si="21"/>
        <v>47.373652694610783</v>
      </c>
      <c r="T109" s="123">
        <f t="shared" ca="1" si="26"/>
        <v>46166.012774451097</v>
      </c>
      <c r="U109" s="124" t="str">
        <f t="shared" ca="1" si="27"/>
        <v>🟢안전</v>
      </c>
      <c r="V109" s="125">
        <f>IFERROR(SUMIF('[1](전체)FCST'!$D:$D,$D109,'[1](전체)FCST'!$H:$H),0)</f>
        <v>18190.094759131167</v>
      </c>
      <c r="W109" s="126">
        <f>IFERROR(VLOOKUP($D109,'[1]판매량,재고(피벗)'!$B:$C,2,0),0)</f>
        <v>2505</v>
      </c>
      <c r="X109" s="127">
        <f t="shared" ca="1" si="36"/>
        <v>7872.8571428571422</v>
      </c>
      <c r="Y109" s="128"/>
      <c r="Z109" s="129"/>
      <c r="AA109" s="130">
        <f t="shared" ca="1" si="20"/>
        <v>9080.1428571428587</v>
      </c>
      <c r="AB109" s="131">
        <f t="shared" ca="1" si="28"/>
        <v>0.50042012105780564</v>
      </c>
      <c r="AC109" s="132">
        <f>IFERROR(VLOOKUP($D109,'[1]DNC 재고 현황'!$F:$V,14,0),0)</f>
        <v>18145.039487918537</v>
      </c>
      <c r="AD109" s="128">
        <f>SUMIFS('[1]입고 예정'!$C:$C,'[1]입고 예정'!$A:$A,모니터링!D109,'[1]입고 예정'!$F:$F,모니터링!AD$6)</f>
        <v>15000</v>
      </c>
      <c r="AE109" s="129"/>
      <c r="AF109" s="130">
        <f t="shared" ca="1" si="29"/>
        <v>5935.1033692243218</v>
      </c>
      <c r="AG109" s="131">
        <f t="shared" ca="1" si="30"/>
        <v>0.32628215783455361</v>
      </c>
      <c r="AH109" s="132">
        <f>IFERROR(VLOOKUP($D109,'[1]DNC 재고 현황'!$F:$V,15,0),0)</f>
        <v>18190.094759131167</v>
      </c>
      <c r="AI109" s="128">
        <f>SUMIFS('[1]입고 예정'!$C:$C,'[1]입고 예정'!$A:$A,모니터링!D109,'[1]입고 예정'!$F:$F,모니터링!AI$6)</f>
        <v>0</v>
      </c>
      <c r="AJ109" s="129"/>
      <c r="AK109" s="130">
        <f t="shared" ca="1" si="31"/>
        <v>0</v>
      </c>
      <c r="AL109" s="131">
        <f t="shared" ca="1" si="32"/>
        <v>0</v>
      </c>
      <c r="AM109" s="132">
        <f>IFERROR(VLOOKUP($D109,'[1]DNC 재고 현황'!$F:$V,16,0),0)</f>
        <v>20211.629407797922</v>
      </c>
      <c r="AN109" s="128">
        <f>SUMIFS('[1]입고 예정'!$C:$C,'[1]입고 예정'!$A:$A,모니터링!D109,'[1]입고 예정'!$F:$F,모니터링!AN$6)</f>
        <v>0</v>
      </c>
      <c r="AO109" s="129"/>
      <c r="AP109" s="130">
        <f t="shared" ca="1" si="33"/>
        <v>0</v>
      </c>
      <c r="AQ109" s="131">
        <f t="shared" ca="1" si="34"/>
        <v>0</v>
      </c>
      <c r="AR109" s="132">
        <f>IFERROR(VLOOKUP($D109,'[1]DNC 재고 현황'!$F:$V,17,0),0)</f>
        <v>20205.629407797922</v>
      </c>
      <c r="AS109" s="128">
        <f>SUMIFS('[1]입고 예정'!$C:$C,'[1]입고 예정'!$A:$A,모니터링!D109,'[1]입고 예정'!$F:$F,모니터링!AS$6)</f>
        <v>0</v>
      </c>
      <c r="AT109" s="129"/>
      <c r="AU109" s="130">
        <f t="shared" ca="1" si="35"/>
        <v>0</v>
      </c>
      <c r="AV109" s="131">
        <f ca="1">IFERROR(AU109/#REF!,0)</f>
        <v>0</v>
      </c>
    </row>
    <row r="110" spans="1:168" s="52" customFormat="1" ht="18" hidden="1" customHeight="1" x14ac:dyDescent="0.4">
      <c r="A110" s="110" t="s">
        <v>2681</v>
      </c>
      <c r="B110" s="146" t="s">
        <v>2662</v>
      </c>
      <c r="C110" s="110" t="s">
        <v>2663</v>
      </c>
      <c r="D110" s="110">
        <v>9310593</v>
      </c>
      <c r="E110" s="136" t="str">
        <f>VLOOKUP($D110,'[1]SAP 코드내역'!$A:$D,4,0)</f>
        <v>멜라B_토닝원데이앰플_로즈_30ml</v>
      </c>
      <c r="F110" s="137" t="s">
        <v>2664</v>
      </c>
      <c r="G110" s="137"/>
      <c r="H110" s="149"/>
      <c r="I110" s="150">
        <v>5839.8241743593162</v>
      </c>
      <c r="J110" s="150">
        <v>47656.502521008406</v>
      </c>
      <c r="K110" s="140">
        <f>IFERROR(VLOOKUP($D110,'[1]DNC 재고 현황'!$F:$AI,29,0),0)</f>
        <v>9020</v>
      </c>
      <c r="L110" s="140">
        <f>IFERROR(VLOOKUP($D110,'[1]DNC 재고 현황'!$F:$AI,30,),0)</f>
        <v>43980</v>
      </c>
      <c r="M110" s="141">
        <f t="shared" si="22"/>
        <v>53000</v>
      </c>
      <c r="N110" s="142">
        <f>VLOOKUP($D110,'[1]DNC 재고 현황'!$F:$X,19,0)</f>
        <v>54257</v>
      </c>
      <c r="O110" s="143">
        <f t="shared" si="23"/>
        <v>1</v>
      </c>
      <c r="P110" s="144">
        <f t="shared" si="24"/>
        <v>0</v>
      </c>
      <c r="Q110" s="144">
        <f t="shared" ca="1" si="25"/>
        <v>60.571428571428569</v>
      </c>
      <c r="R110" s="145">
        <f t="shared" ca="1" si="21"/>
        <v>875</v>
      </c>
      <c r="S110" s="145">
        <f t="shared" ca="1" si="21"/>
        <v>895.75235849056605</v>
      </c>
      <c r="T110" s="123">
        <f t="shared" ca="1" si="26"/>
        <v>46995</v>
      </c>
      <c r="U110" s="124" t="str">
        <f t="shared" ca="1" si="27"/>
        <v>✅충분</v>
      </c>
      <c r="V110" s="125">
        <f>IFERROR(SUMIF('[1](전체)FCST'!$D:$D,$D110,'[1](전체)FCST'!$H:$H),0)</f>
        <v>38615.099448864712</v>
      </c>
      <c r="W110" s="126">
        <f>IFERROR(VLOOKUP($D110,'[1]판매량,재고(피벗)'!$B:$C,2,0),0)</f>
        <v>424</v>
      </c>
      <c r="X110" s="127">
        <f t="shared" ca="1" si="36"/>
        <v>1332.5714285714284</v>
      </c>
      <c r="Y110" s="128"/>
      <c r="Z110" s="129"/>
      <c r="AA110" s="130">
        <f t="shared" ca="1" si="20"/>
        <v>52924.428571428572</v>
      </c>
      <c r="AB110" s="131">
        <f t="shared" ca="1" si="28"/>
        <v>229.04720265417387</v>
      </c>
      <c r="AC110" s="132">
        <f>IFERROR(VLOOKUP($D110,'[1]DNC 재고 현황'!$F:$V,14,0),0)</f>
        <v>231.06341382102073</v>
      </c>
      <c r="AD110" s="128">
        <f>SUMIFS('[1]입고 예정'!$C:$C,'[1]입고 예정'!$A:$A,모니터링!D110,'[1]입고 예정'!$F:$F,모니터링!AD$6)</f>
        <v>0</v>
      </c>
      <c r="AE110" s="129"/>
      <c r="AF110" s="130">
        <f t="shared" ca="1" si="29"/>
        <v>52693.36515760755</v>
      </c>
      <c r="AG110" s="131">
        <f t="shared" ca="1" si="30"/>
        <v>1.3645792943608939</v>
      </c>
      <c r="AH110" s="132">
        <f>IFERROR(VLOOKUP($D110,'[1]DNC 재고 현황'!$F:$V,15,0),0)</f>
        <v>38615.099448864712</v>
      </c>
      <c r="AI110" s="128">
        <f>SUMIFS('[1]입고 예정'!$C:$C,'[1]입고 예정'!$A:$A,모니터링!D110,'[1]입고 예정'!$F:$F,모니터링!AI$6)</f>
        <v>0</v>
      </c>
      <c r="AJ110" s="129"/>
      <c r="AK110" s="130">
        <f t="shared" ca="1" si="31"/>
        <v>14078.265708742838</v>
      </c>
      <c r="AL110" s="131">
        <f t="shared" ca="1" si="32"/>
        <v>0.265239961658846</v>
      </c>
      <c r="AM110" s="132">
        <f>IFERROR(VLOOKUP($D110,'[1]DNC 재고 현황'!$F:$V,16,0),0)</f>
        <v>53077.468495680252</v>
      </c>
      <c r="AN110" s="128">
        <f>SUMIFS('[1]입고 예정'!$C:$C,'[1]입고 예정'!$A:$A,모니터링!D110,'[1]입고 예정'!$F:$F,모니터링!AN$6)</f>
        <v>0</v>
      </c>
      <c r="AO110" s="129"/>
      <c r="AP110" s="130">
        <f t="shared" ca="1" si="33"/>
        <v>0</v>
      </c>
      <c r="AQ110" s="131">
        <f t="shared" ca="1" si="34"/>
        <v>0</v>
      </c>
      <c r="AR110" s="132">
        <f>IFERROR(VLOOKUP($D110,'[1]DNC 재고 현황'!$F:$V,17,0),0)</f>
        <v>8494.2269849331042</v>
      </c>
      <c r="AS110" s="128">
        <f>SUMIFS('[1]입고 예정'!$C:$C,'[1]입고 예정'!$A:$A,모니터링!D110,'[1]입고 예정'!$F:$F,모니터링!AS$6)</f>
        <v>0</v>
      </c>
      <c r="AT110" s="129"/>
      <c r="AU110" s="133">
        <f t="shared" ca="1" si="35"/>
        <v>0</v>
      </c>
      <c r="AV110" s="134">
        <f ca="1">IFERROR(AU110/#REF!,0)</f>
        <v>0</v>
      </c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</row>
    <row r="111" spans="1:168" s="52" customFormat="1" ht="18" hidden="1" customHeight="1" x14ac:dyDescent="0.4">
      <c r="A111" s="110" t="s">
        <v>2661</v>
      </c>
      <c r="B111" s="135" t="s">
        <v>2667</v>
      </c>
      <c r="C111" s="110" t="s">
        <v>2663</v>
      </c>
      <c r="D111" s="110">
        <v>7302385</v>
      </c>
      <c r="E111" s="136" t="str">
        <f>VLOOKUP($D111,'[1]SAP 코드내역'!$A:$D,4,0)</f>
        <v>[판촉물]25년_이지듀쇼핑백_소(200*80*200)</v>
      </c>
      <c r="F111" s="137"/>
      <c r="G111" s="9"/>
      <c r="H111" s="138" t="s">
        <v>2701</v>
      </c>
      <c r="I111" s="139">
        <v>260</v>
      </c>
      <c r="J111" s="139">
        <v>362.63916285783017</v>
      </c>
      <c r="K111" s="140">
        <f>IFERROR(VLOOKUP($D111,'[1]DNC 재고 현황'!$F:$AI,29,0),0)</f>
        <v>11563</v>
      </c>
      <c r="L111" s="140">
        <f>IFERROR(VLOOKUP($D111,'[1]DNC 재고 현황'!$F:$AI,30,),0)</f>
        <v>22643</v>
      </c>
      <c r="M111" s="141">
        <f t="shared" si="22"/>
        <v>34206</v>
      </c>
      <c r="N111" s="142">
        <f>VLOOKUP($D111,'[1]DNC 재고 현황'!$F:$X,19,0)</f>
        <v>34220</v>
      </c>
      <c r="O111" s="143">
        <f t="shared" si="23"/>
        <v>1</v>
      </c>
      <c r="P111" s="144">
        <f t="shared" si="24"/>
        <v>0</v>
      </c>
      <c r="Q111" s="144">
        <f t="shared" ca="1" si="25"/>
        <v>84</v>
      </c>
      <c r="R111" s="145">
        <f t="shared" ca="1" si="21"/>
        <v>407.21428571428572</v>
      </c>
      <c r="S111" s="145">
        <f t="shared" ca="1" si="21"/>
        <v>407.38095238095241</v>
      </c>
      <c r="T111" s="123">
        <f t="shared" ca="1" si="26"/>
        <v>46527.214285714283</v>
      </c>
      <c r="U111" s="124" t="str">
        <f t="shared" ca="1" si="27"/>
        <v>✅충분</v>
      </c>
      <c r="V111" s="125">
        <f>IFERROR(SUMIF('[1](전체)FCST'!$D:$D,$D111,'[1](전체)FCST'!$H:$H),0)</f>
        <v>3842.8974537343211</v>
      </c>
      <c r="W111" s="126">
        <f>IFERROR(VLOOKUP($D111,'[1]판매량,재고(피벗)'!$B:$C,2,0),0)</f>
        <v>588</v>
      </c>
      <c r="X111" s="127">
        <f t="shared" ca="1" si="36"/>
        <v>1848</v>
      </c>
      <c r="Y111" s="128"/>
      <c r="Z111" s="21"/>
      <c r="AA111" s="130">
        <f t="shared" ca="1" si="20"/>
        <v>32372</v>
      </c>
      <c r="AB111" s="134">
        <f t="shared" ca="1" si="28"/>
        <v>8.4249816160290703</v>
      </c>
      <c r="AC111" s="132">
        <f>IFERROR(VLOOKUP($D111,'[1]DNC 재고 현황'!$F:$V,14,0),0)</f>
        <v>3842.3822716016598</v>
      </c>
      <c r="AD111" s="128">
        <f>SUMIFS('[1]입고 예정'!$C:$C,'[1]입고 예정'!$A:$A,모니터링!D90,'[1]입고 예정'!$F:$F,모니터링!AD$6)</f>
        <v>0</v>
      </c>
      <c r="AE111" s="21"/>
      <c r="AF111" s="130">
        <f t="shared" ca="1" si="29"/>
        <v>28529.617728398342</v>
      </c>
      <c r="AG111" s="134">
        <f t="shared" ca="1" si="30"/>
        <v>7.4239862166175667</v>
      </c>
      <c r="AH111" s="132">
        <f>IFERROR(VLOOKUP($D111,'[1]DNC 재고 현황'!$F:$V,15,0),0)</f>
        <v>3842.8974537343211</v>
      </c>
      <c r="AI111" s="128">
        <f>SUMIFS('[1]입고 예정'!$C:$C,'[1]입고 예정'!$A:$A,모니터링!D90,'[1]입고 예정'!$F:$F,모니터링!AI$6)</f>
        <v>0</v>
      </c>
      <c r="AJ111" s="21"/>
      <c r="AK111" s="130">
        <f t="shared" ca="1" si="31"/>
        <v>24686.720274664021</v>
      </c>
      <c r="AL111" s="134">
        <f t="shared" ca="1" si="32"/>
        <v>4.8787984732537595</v>
      </c>
      <c r="AM111" s="132">
        <f>IFERROR(VLOOKUP($D111,'[1]DNC 재고 현황'!$F:$V,16,0),0)</f>
        <v>5060</v>
      </c>
      <c r="AN111" s="128">
        <f>SUMIFS('[1]입고 예정'!$C:$C,'[1]입고 예정'!$A:$A,모니터링!D90,'[1]입고 예정'!$F:$F,모니터링!AN$6)</f>
        <v>0</v>
      </c>
      <c r="AO111" s="21"/>
      <c r="AP111" s="130">
        <f t="shared" ca="1" si="33"/>
        <v>19626.720274664021</v>
      </c>
      <c r="AQ111" s="134">
        <f t="shared" ca="1" si="34"/>
        <v>3.878798473253759</v>
      </c>
      <c r="AR111" s="132">
        <f>IFERROR(VLOOKUP($D111,'[1]DNC 재고 현황'!$F:$V,17,0),0)</f>
        <v>5060</v>
      </c>
      <c r="AS111" s="128">
        <f>SUMIFS('[1]입고 예정'!$C:$C,'[1]입고 예정'!$A:$A,모니터링!D90,'[1]입고 예정'!$F:$F,모니터링!AS$6)</f>
        <v>0</v>
      </c>
      <c r="AT111" s="21"/>
      <c r="AU111" s="133">
        <f t="shared" ca="1" si="35"/>
        <v>14566.720274664021</v>
      </c>
      <c r="AV111" s="134">
        <f ca="1">IFERROR(AU111/#REF!,0)</f>
        <v>0</v>
      </c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</row>
    <row r="112" spans="1:168" s="52" customFormat="1" ht="18" customHeight="1" x14ac:dyDescent="0.4">
      <c r="A112" s="110"/>
      <c r="B112" s="135"/>
      <c r="C112" s="110" t="s">
        <v>2663</v>
      </c>
      <c r="D112" s="110">
        <v>9400302</v>
      </c>
      <c r="E112" s="136" t="str">
        <f>VLOOKUP($D112,'[1]SAP 코드내역'!$A:$D,4,0)</f>
        <v>멜라B_토닝유브이_톤업선세럼_40ML(브로우)</v>
      </c>
      <c r="F112" s="137"/>
      <c r="G112" s="9"/>
      <c r="H112" s="138"/>
      <c r="I112" s="139"/>
      <c r="J112" s="139"/>
      <c r="K112" s="140">
        <f>IFERROR(VLOOKUP($D112,'[1]DNC 재고 현황'!$F:$AI,29,0),0)</f>
        <v>3156</v>
      </c>
      <c r="L112" s="140">
        <f>IFERROR(VLOOKUP($D112,'[1]DNC 재고 현황'!$F:$AI,30,),0)</f>
        <v>0</v>
      </c>
      <c r="M112" s="141">
        <f t="shared" si="22"/>
        <v>3156</v>
      </c>
      <c r="N112" s="142">
        <f>VLOOKUP($D112,'[1]DNC 재고 현황'!$F:$X,19,0)</f>
        <v>3177</v>
      </c>
      <c r="O112" s="143">
        <f t="shared" si="23"/>
        <v>0.20513999999999999</v>
      </c>
      <c r="P112" s="144">
        <f t="shared" si="24"/>
        <v>270000</v>
      </c>
      <c r="Q112" s="144">
        <f t="shared" ca="1" si="25"/>
        <v>843</v>
      </c>
      <c r="R112" s="145">
        <f t="shared" ca="1" si="21"/>
        <v>3.7437722419928825</v>
      </c>
      <c r="S112" s="145">
        <f t="shared" ca="1" si="21"/>
        <v>3.7686832740213525</v>
      </c>
      <c r="T112" s="123">
        <f t="shared" ca="1" si="26"/>
        <v>46123.743772241993</v>
      </c>
      <c r="U112" s="124" t="str">
        <f t="shared" ca="1" si="27"/>
        <v>🟡주의</v>
      </c>
      <c r="V112" s="125">
        <f>IFERROR(SUMIF('[1](전체)FCST'!$D:$D,$D112,'[1](전체)FCST'!$H:$H),0)</f>
        <v>15384.615384615385</v>
      </c>
      <c r="W112" s="126">
        <f>IFERROR(VLOOKUP($D112,'[1]판매량,재고(피벗)'!$B:$C,2,0),0)</f>
        <v>5901</v>
      </c>
      <c r="X112" s="127">
        <f t="shared" ca="1" si="36"/>
        <v>18546</v>
      </c>
      <c r="Y112" s="128"/>
      <c r="Z112" s="21"/>
      <c r="AA112" s="130">
        <f t="shared" ca="1" si="20"/>
        <v>0</v>
      </c>
      <c r="AB112" s="134">
        <f t="shared" ca="1" si="28"/>
        <v>0</v>
      </c>
      <c r="AC112" s="132">
        <f>IFERROR(VLOOKUP($D112,'[1]DNC 재고 현황'!$F:$V,14,0),0)</f>
        <v>11600.541115384616</v>
      </c>
      <c r="AD112" s="128">
        <f>SUMIFS('[1]입고 예정'!$C:$C,'[1]입고 예정'!$A:$A,모니터링!D319,'[1]입고 예정'!$F:$F,모니터링!AD$6)</f>
        <v>20000</v>
      </c>
      <c r="AE112" s="21"/>
      <c r="AF112" s="130">
        <f t="shared" ca="1" si="29"/>
        <v>8399.4588846153838</v>
      </c>
      <c r="AG112" s="134">
        <f t="shared" ca="1" si="30"/>
        <v>0.54596482749999997</v>
      </c>
      <c r="AH112" s="132">
        <f>IFERROR(VLOOKUP($D112,'[1]DNC 재고 현황'!$F:$V,15,0),0)</f>
        <v>15384.615384615385</v>
      </c>
      <c r="AI112" s="128">
        <f>SUMIFS('[1]입고 예정'!$C:$C,'[1]입고 예정'!$A:$A,모니터링!D319,'[1]입고 예정'!$F:$F,모니터링!AI$6)</f>
        <v>125000</v>
      </c>
      <c r="AJ112" s="21"/>
      <c r="AK112" s="130">
        <f t="shared" ca="1" si="31"/>
        <v>118014.8435</v>
      </c>
      <c r="AL112" s="134">
        <f t="shared" ca="1" si="32"/>
        <v>10.227953103333332</v>
      </c>
      <c r="AM112" s="132">
        <f>IFERROR(VLOOKUP($D112,'[1]DNC 재고 현황'!$F:$V,16,0),0)</f>
        <v>11538.461538461539</v>
      </c>
      <c r="AN112" s="128">
        <f>SUMIFS('[1]입고 예정'!$C:$C,'[1]입고 예정'!$A:$A,모니터링!D319,'[1]입고 예정'!$F:$F,모니터링!AN$6)</f>
        <v>0</v>
      </c>
      <c r="AO112" s="21"/>
      <c r="AP112" s="130">
        <f t="shared" ca="1" si="33"/>
        <v>106476.38196153846</v>
      </c>
      <c r="AQ112" s="134">
        <f t="shared" ca="1" si="34"/>
        <v>13.841929654999999</v>
      </c>
      <c r="AR112" s="132">
        <f>IFERROR(VLOOKUP($D112,'[1]DNC 재고 현황'!$F:$V,17,0),0)</f>
        <v>7692.3076923076924</v>
      </c>
      <c r="AS112" s="128">
        <f>SUMIFS('[1]입고 예정'!$C:$C,'[1]입고 예정'!$A:$A,모니터링!D319,'[1]입고 예정'!$F:$F,모니터링!AS$6)</f>
        <v>0</v>
      </c>
      <c r="AT112" s="21"/>
      <c r="AU112" s="133">
        <f t="shared" ca="1" si="35"/>
        <v>98784.074269230769</v>
      </c>
      <c r="AV112" s="134">
        <f ca="1">IFERROR(AU112/#REF!,0)</f>
        <v>0</v>
      </c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</row>
    <row r="113" spans="1:168" s="52" customFormat="1" ht="18" hidden="1" customHeight="1" x14ac:dyDescent="0.4">
      <c r="A113" s="110" t="s">
        <v>2661</v>
      </c>
      <c r="B113" s="135" t="s">
        <v>2700</v>
      </c>
      <c r="C113" s="110" t="s">
        <v>2665</v>
      </c>
      <c r="D113" s="110">
        <v>2300700</v>
      </c>
      <c r="E113" s="136" t="str">
        <f>VLOOKUP($D113,'[1]SAP 코드내역'!$A:$D,4,0)</f>
        <v>(단종)[세트포장재]RX_POST_퍼펙트쉴드선_샤쉐2ML_인박스(RRP)</v>
      </c>
      <c r="F113" s="137">
        <v>0</v>
      </c>
      <c r="G113" s="9"/>
      <c r="H113" s="138"/>
      <c r="I113" s="139">
        <v>1.256420233463035</v>
      </c>
      <c r="J113" s="139">
        <v>0</v>
      </c>
      <c r="K113" s="140">
        <f>IFERROR(VLOOKUP($D113,'[1]DNC 재고 현황'!$F:$AI,29,0),0)</f>
        <v>0</v>
      </c>
      <c r="L113" s="140">
        <f>IFERROR(VLOOKUP($D113,'[1]DNC 재고 현황'!$F:$AI,30,),0)</f>
        <v>0</v>
      </c>
      <c r="M113" s="141">
        <f t="shared" si="22"/>
        <v>0</v>
      </c>
      <c r="N113" s="142">
        <f>VLOOKUP($D113,'[1]DNC 재고 현황'!$F:$X,19,0)</f>
        <v>0</v>
      </c>
      <c r="O113" s="143" t="str">
        <f t="shared" si="23"/>
        <v>계획없음</v>
      </c>
      <c r="P113" s="144">
        <f t="shared" si="24"/>
        <v>0</v>
      </c>
      <c r="Q113" s="144">
        <f t="shared" ca="1" si="25"/>
        <v>0</v>
      </c>
      <c r="R113" s="145">
        <f t="shared" ca="1" si="21"/>
        <v>0</v>
      </c>
      <c r="S113" s="145">
        <f t="shared" ca="1" si="21"/>
        <v>0</v>
      </c>
      <c r="T113" s="123" t="str">
        <f t="shared" ca="1" si="26"/>
        <v/>
      </c>
      <c r="U113" s="124" t="str">
        <f t="shared" ca="1" si="27"/>
        <v>🔴판매없음</v>
      </c>
      <c r="V113" s="125">
        <f>IFERROR(SUMIF('[1](전체)FCST'!$D:$D,$D113,'[1](전체)FCST'!$H:$H),0)</f>
        <v>0</v>
      </c>
      <c r="W113" s="126">
        <f>IFERROR(VLOOKUP($D113,'[1]판매량,재고(피벗)'!$B:$C,2,0),0)</f>
        <v>0</v>
      </c>
      <c r="X113" s="127">
        <f t="shared" ca="1" si="36"/>
        <v>0</v>
      </c>
      <c r="Y113" s="128"/>
      <c r="Z113" s="154"/>
      <c r="AA113" s="155">
        <f t="shared" ca="1" si="20"/>
        <v>0</v>
      </c>
      <c r="AB113" s="134">
        <f t="shared" ca="1" si="28"/>
        <v>0</v>
      </c>
      <c r="AC113" s="132">
        <f>IFERROR(VLOOKUP($D113,'[1]DNC 재고 현황'!$F:$V,14,0),0)</f>
        <v>0</v>
      </c>
      <c r="AD113" s="128">
        <f>SUMIFS('[1]입고 예정'!$C:$C,'[1]입고 예정'!$A:$A,모니터링!D113,'[1]입고 예정'!$F:$F,모니터링!AD$6)</f>
        <v>0</v>
      </c>
      <c r="AE113" s="156"/>
      <c r="AF113" s="155">
        <f t="shared" ca="1" si="29"/>
        <v>0</v>
      </c>
      <c r="AG113" s="134">
        <f t="shared" ca="1" si="30"/>
        <v>0</v>
      </c>
      <c r="AH113" s="157">
        <f>IFERROR(VLOOKUP($D113,'[1]DNC 재고 현황'!$F:$V,15,0),0)</f>
        <v>0</v>
      </c>
      <c r="AI113" s="128">
        <f>SUMIFS('[1]입고 예정'!$C:$C,'[1]입고 예정'!$A:$A,모니터링!D113,'[1]입고 예정'!$F:$F,모니터링!AI$6)</f>
        <v>0</v>
      </c>
      <c r="AJ113" s="156"/>
      <c r="AK113" s="155">
        <f t="shared" ca="1" si="31"/>
        <v>0</v>
      </c>
      <c r="AL113" s="158">
        <f t="shared" ca="1" si="32"/>
        <v>0</v>
      </c>
      <c r="AM113" s="132">
        <f>IFERROR(VLOOKUP($D113,'[1]DNC 재고 현황'!$F:$V,16,0),0)</f>
        <v>0</v>
      </c>
      <c r="AN113" s="128">
        <f>SUMIFS('[1]입고 예정'!$C:$C,'[1]입고 예정'!$A:$A,모니터링!D113,'[1]입고 예정'!$F:$F,모니터링!AN$6)</f>
        <v>0</v>
      </c>
      <c r="AO113" s="156"/>
      <c r="AP113" s="130">
        <f t="shared" ca="1" si="33"/>
        <v>0</v>
      </c>
      <c r="AQ113" s="134">
        <f t="shared" ca="1" si="34"/>
        <v>0</v>
      </c>
      <c r="AR113" s="132">
        <f>IFERROR(VLOOKUP($D113,'[1]DNC 재고 현황'!$F:$V,17,0),0)</f>
        <v>0</v>
      </c>
      <c r="AS113" s="128">
        <f>SUMIFS('[1]입고 예정'!$C:$C,'[1]입고 예정'!$A:$A,모니터링!D113,'[1]입고 예정'!$F:$F,모니터링!AS$6)</f>
        <v>0</v>
      </c>
      <c r="AT113" s="21"/>
      <c r="AU113" s="133">
        <f t="shared" ca="1" si="35"/>
        <v>0</v>
      </c>
      <c r="AV113" s="134">
        <f ca="1">IFERROR(AU113/#REF!,0)</f>
        <v>0</v>
      </c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</row>
    <row r="114" spans="1:168" s="52" customFormat="1" ht="18" customHeight="1" x14ac:dyDescent="0.4">
      <c r="A114" s="110" t="s">
        <v>2661</v>
      </c>
      <c r="B114" s="135" t="s">
        <v>2662</v>
      </c>
      <c r="C114" s="110" t="s">
        <v>2663</v>
      </c>
      <c r="D114" s="110">
        <v>9308690</v>
      </c>
      <c r="E114" s="136" t="str">
        <f>VLOOKUP($D114,'[1]SAP 코드내역'!$A:$D,4,0)</f>
        <v>멜라_토닝원데이앰플_10ml</v>
      </c>
      <c r="F114" s="137" t="s">
        <v>2664</v>
      </c>
      <c r="G114" s="9"/>
      <c r="H114" s="138"/>
      <c r="I114" s="139">
        <v>3807.0169887780548</v>
      </c>
      <c r="J114" s="139">
        <v>17632.675215912066</v>
      </c>
      <c r="K114" s="140">
        <f>IFERROR(VLOOKUP($D114,'[1]DNC 재고 현황'!$F:$AI,29,0),0)</f>
        <v>878</v>
      </c>
      <c r="L114" s="140">
        <f>IFERROR(VLOOKUP($D114,'[1]DNC 재고 현황'!$F:$AI,30,),0)</f>
        <v>0</v>
      </c>
      <c r="M114" s="141">
        <f t="shared" si="22"/>
        <v>878</v>
      </c>
      <c r="N114" s="142">
        <f>VLOOKUP($D114,'[1]DNC 재고 현황'!$F:$X,19,0)</f>
        <v>7723</v>
      </c>
      <c r="O114" s="143">
        <f t="shared" si="23"/>
        <v>0.32185242721325896</v>
      </c>
      <c r="P114" s="144">
        <f t="shared" si="24"/>
        <v>80000</v>
      </c>
      <c r="Q114" s="144">
        <f t="shared" ca="1" si="25"/>
        <v>273.71428571428572</v>
      </c>
      <c r="R114" s="145">
        <f t="shared" ca="1" si="21"/>
        <v>3.2077244258872653</v>
      </c>
      <c r="S114" s="145">
        <f t="shared" ca="1" si="21"/>
        <v>28.215553235908143</v>
      </c>
      <c r="T114" s="123">
        <f t="shared" ca="1" si="26"/>
        <v>46123.207724425891</v>
      </c>
      <c r="U114" s="124" t="str">
        <f t="shared" ca="1" si="27"/>
        <v>🟡주의</v>
      </c>
      <c r="V114" s="125">
        <f>IFERROR(SUMIF('[1](전체)FCST'!$D:$D,$D114,'[1](전체)FCST'!$H:$H),0)</f>
        <v>2727.9582994048337</v>
      </c>
      <c r="W114" s="126">
        <f>IFERROR(VLOOKUP($D114,'[1]판매량,재고(피벗)'!$B:$C,2,0),0)</f>
        <v>1916</v>
      </c>
      <c r="X114" s="127">
        <f t="shared" ca="1" si="36"/>
        <v>6021.7142857142862</v>
      </c>
      <c r="Y114" s="128"/>
      <c r="Z114" s="21"/>
      <c r="AA114" s="130">
        <f t="shared" ca="1" si="20"/>
        <v>1701.2857142857138</v>
      </c>
      <c r="AB114" s="134">
        <f t="shared" ca="1" si="28"/>
        <v>0.11897481600476209</v>
      </c>
      <c r="AC114" s="132">
        <f>IFERROR(VLOOKUP($D114,'[1]DNC 재고 현황'!$F:$V,14,0),0)</f>
        <v>14299.544823146589</v>
      </c>
      <c r="AD114" s="128">
        <f>SUMIFS('[1]입고 예정'!$C:$C,'[1]입고 예정'!$A:$A,모니터링!D112,'[1]입고 예정'!$F:$F,모니터링!AD$6)</f>
        <v>0</v>
      </c>
      <c r="AE114" s="21"/>
      <c r="AF114" s="130">
        <f t="shared" ca="1" si="29"/>
        <v>0</v>
      </c>
      <c r="AG114" s="131">
        <f t="shared" ca="1" si="30"/>
        <v>0</v>
      </c>
      <c r="AH114" s="132">
        <f>IFERROR(VLOOKUP($D114,'[1]DNC 재고 현황'!$F:$V,15,0),0)</f>
        <v>2727.9582994048337</v>
      </c>
      <c r="AI114" s="128">
        <f>SUMIFS('[1]입고 예정'!$C:$C,'[1]입고 예정'!$A:$A,모니터링!D112,'[1]입고 예정'!$F:$F,모니터링!AI$6)</f>
        <v>40000</v>
      </c>
      <c r="AJ114" s="21"/>
      <c r="AK114" s="130">
        <f t="shared" ca="1" si="31"/>
        <v>37272.041700595168</v>
      </c>
      <c r="AL114" s="134">
        <f t="shared" ca="1" si="32"/>
        <v>498.11891751183572</v>
      </c>
      <c r="AM114" s="132">
        <f>IFERROR(VLOOKUP($D114,'[1]DNC 재고 현황'!$F:$V,16,0),0)</f>
        <v>74.825589613768386</v>
      </c>
      <c r="AN114" s="128">
        <f>SUMIFS('[1]입고 예정'!$C:$C,'[1]입고 예정'!$A:$A,모니터링!D112,'[1]입고 예정'!$F:$F,모니터링!AN$6)</f>
        <v>0</v>
      </c>
      <c r="AO114" s="21"/>
      <c r="AP114" s="130">
        <f t="shared" ca="1" si="33"/>
        <v>37197.216110981397</v>
      </c>
      <c r="AQ114" s="131">
        <f t="shared" ca="1" si="34"/>
        <v>60.500435797326809</v>
      </c>
      <c r="AR114" s="132">
        <f>IFERROR(VLOOKUP($D114,'[1]DNC 재고 현황'!$F:$V,17,0),0)</f>
        <v>614.82558961376844</v>
      </c>
      <c r="AS114" s="128">
        <f>SUMIFS('[1]입고 예정'!$C:$C,'[1]입고 예정'!$A:$A,모니터링!D112,'[1]입고 예정'!$F:$F,모니터링!AS$6)</f>
        <v>0</v>
      </c>
      <c r="AT114" s="21"/>
      <c r="AU114" s="133">
        <f t="shared" ca="1" si="35"/>
        <v>36582.390521367626</v>
      </c>
      <c r="AV114" s="134">
        <f ca="1">IFERROR(AU114/#REF!,0)</f>
        <v>0</v>
      </c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</row>
    <row r="115" spans="1:168" s="52" customFormat="1" ht="18" hidden="1" customHeight="1" x14ac:dyDescent="0.4">
      <c r="A115" s="110" t="s">
        <v>2661</v>
      </c>
      <c r="B115" s="135" t="s">
        <v>2662</v>
      </c>
      <c r="C115" s="110" t="s">
        <v>2663</v>
      </c>
      <c r="D115" s="110">
        <v>9307343</v>
      </c>
      <c r="E115" s="136" t="str">
        <f>VLOOKUP($D115,'[1]SAP 코드내역'!$A:$D,4,0)</f>
        <v>(단종)멜라_레티놀0.03크림_베이직_30ml</v>
      </c>
      <c r="F115" s="137" t="s">
        <v>2664</v>
      </c>
      <c r="G115" s="9"/>
      <c r="H115" s="138"/>
      <c r="I115" s="139">
        <v>5297.3887800252842</v>
      </c>
      <c r="J115" s="139">
        <v>41476.797256857855</v>
      </c>
      <c r="K115" s="140">
        <f>IFERROR(VLOOKUP($D115,'[1]DNC 재고 현황'!$F:$AI,29,0),0)</f>
        <v>8535</v>
      </c>
      <c r="L115" s="140">
        <f>IFERROR(VLOOKUP($D115,'[1]DNC 재고 현황'!$F:$AI,30,),0)</f>
        <v>0</v>
      </c>
      <c r="M115" s="141">
        <f t="shared" si="22"/>
        <v>8535</v>
      </c>
      <c r="N115" s="142">
        <f>VLOOKUP($D115,'[1]DNC 재고 현황'!$F:$X,19,0)</f>
        <v>8945</v>
      </c>
      <c r="O115" s="143">
        <f t="shared" si="23"/>
        <v>1</v>
      </c>
      <c r="P115" s="144">
        <f t="shared" si="24"/>
        <v>0</v>
      </c>
      <c r="Q115" s="144">
        <f t="shared" ca="1" si="25"/>
        <v>15.857142857142858</v>
      </c>
      <c r="R115" s="145">
        <f t="shared" ca="1" si="21"/>
        <v>538.24324324324323</v>
      </c>
      <c r="S115" s="145">
        <f t="shared" ca="1" si="21"/>
        <v>564.09909909909913</v>
      </c>
      <c r="T115" s="123">
        <f t="shared" ca="1" si="26"/>
        <v>46658.24324324324</v>
      </c>
      <c r="U115" s="124" t="str">
        <f t="shared" ca="1" si="27"/>
        <v>✅충분</v>
      </c>
      <c r="V115" s="125">
        <f>IFERROR(SUMIF('[1](전체)FCST'!$D:$D,$D115,'[1](전체)FCST'!$H:$H),0)</f>
        <v>810.79633736016274</v>
      </c>
      <c r="W115" s="126">
        <f>IFERROR(VLOOKUP($D115,'[1]판매량,재고(피벗)'!$B:$C,2,0),0)</f>
        <v>111</v>
      </c>
      <c r="X115" s="127">
        <f t="shared" ca="1" si="36"/>
        <v>348.85714285714289</v>
      </c>
      <c r="Y115" s="128"/>
      <c r="Z115" s="21"/>
      <c r="AA115" s="130">
        <f t="shared" ref="AA115:AA178" ca="1" si="37">MAX(SUM(N115-X115+Y115),0)</f>
        <v>8596.1428571428569</v>
      </c>
      <c r="AB115" s="134">
        <f t="shared" ca="1" si="28"/>
        <v>5.7910343522651901</v>
      </c>
      <c r="AC115" s="132">
        <f>IFERROR(VLOOKUP($D115,'[1]DNC 재고 현황'!$F:$V,14,0),0)</f>
        <v>1484.3881652645414</v>
      </c>
      <c r="AD115" s="128">
        <f>SUMIFS('[1]입고 예정'!$C:$C,'[1]입고 예정'!$A:$A,모니터링!D115,'[1]입고 예정'!$F:$F,모니터링!AD$6)</f>
        <v>0</v>
      </c>
      <c r="AE115" s="21"/>
      <c r="AF115" s="130">
        <f t="shared" ca="1" si="29"/>
        <v>7111.7546918783155</v>
      </c>
      <c r="AG115" s="134">
        <f t="shared" ca="1" si="30"/>
        <v>8.7713206932251016</v>
      </c>
      <c r="AH115" s="132">
        <f>IFERROR(VLOOKUP($D115,'[1]DNC 재고 현황'!$F:$V,15,0),0)</f>
        <v>810.79633736016274</v>
      </c>
      <c r="AI115" s="128">
        <f>SUMIFS('[1]입고 예정'!$C:$C,'[1]입고 예정'!$A:$A,모니터링!D115,'[1]입고 예정'!$F:$F,모니터링!AI$6)</f>
        <v>0</v>
      </c>
      <c r="AJ115" s="21"/>
      <c r="AK115" s="130">
        <f t="shared" ca="1" si="31"/>
        <v>6300.9583545181531</v>
      </c>
      <c r="AL115" s="134">
        <f t="shared" ca="1" si="32"/>
        <v>14.416014548129201</v>
      </c>
      <c r="AM115" s="132">
        <f>IFERROR(VLOOKUP($D115,'[1]DNC 재고 현황'!$F:$V,16,0),0)</f>
        <v>437.08046585842567</v>
      </c>
      <c r="AN115" s="128">
        <f>SUMIFS('[1]입고 예정'!$C:$C,'[1]입고 예정'!$A:$A,모니터링!D115,'[1]입고 예정'!$F:$F,모니터링!AN$6)</f>
        <v>0</v>
      </c>
      <c r="AO115" s="21"/>
      <c r="AP115" s="130">
        <f t="shared" ca="1" si="33"/>
        <v>5863.8778886597274</v>
      </c>
      <c r="AQ115" s="134">
        <f t="shared" ca="1" si="34"/>
        <v>12.635476646949813</v>
      </c>
      <c r="AR115" s="132">
        <f>IFERROR(VLOOKUP($D115,'[1]DNC 재고 현황'!$F:$V,17,0),0)</f>
        <v>464.08046585842567</v>
      </c>
      <c r="AS115" s="128">
        <f>SUMIFS('[1]입고 예정'!$C:$C,'[1]입고 예정'!$A:$A,모니터링!D115,'[1]입고 예정'!$F:$F,모니터링!AS$6)</f>
        <v>0</v>
      </c>
      <c r="AT115" s="21"/>
      <c r="AU115" s="133">
        <f t="shared" ca="1" si="35"/>
        <v>5399.7974228013018</v>
      </c>
      <c r="AV115" s="134">
        <f ca="1">IFERROR(AU115/#REF!,0)</f>
        <v>0</v>
      </c>
    </row>
    <row r="116" spans="1:168" s="52" customFormat="1" ht="18" customHeight="1" x14ac:dyDescent="0.4">
      <c r="A116" s="110" t="s">
        <v>2681</v>
      </c>
      <c r="B116" s="135" t="s">
        <v>2662</v>
      </c>
      <c r="C116" s="110" t="s">
        <v>2663</v>
      </c>
      <c r="D116" s="110">
        <v>9309145</v>
      </c>
      <c r="E116" s="136" t="str">
        <f>VLOOKUP($D116,'[1]SAP 코드내역'!$A:$D,4,0)</f>
        <v>리프트_EGF10코어이펙트앰플_15ml</v>
      </c>
      <c r="F116" s="137" t="s">
        <v>2664</v>
      </c>
      <c r="G116" s="9"/>
      <c r="H116" s="138"/>
      <c r="I116" s="139">
        <v>4962.9902391410442</v>
      </c>
      <c r="J116" s="139">
        <v>26686.423168970388</v>
      </c>
      <c r="K116" s="140">
        <f>IFERROR(VLOOKUP($D116,'[1]DNC 재고 현황'!$F:$AI,29,0),0)</f>
        <v>293</v>
      </c>
      <c r="L116" s="140">
        <f>IFERROR(VLOOKUP($D116,'[1]DNC 재고 현황'!$F:$AI,30,),0)</f>
        <v>107504</v>
      </c>
      <c r="M116" s="141">
        <f t="shared" si="22"/>
        <v>107797</v>
      </c>
      <c r="N116" s="142">
        <f>VLOOKUP($D116,'[1]DNC 재고 현황'!$F:$X,19,0)</f>
        <v>194649</v>
      </c>
      <c r="O116" s="143">
        <f t="shared" si="23"/>
        <v>1</v>
      </c>
      <c r="P116" s="144">
        <f t="shared" si="24"/>
        <v>0</v>
      </c>
      <c r="Q116" s="144">
        <f t="shared" ca="1" si="25"/>
        <v>7546</v>
      </c>
      <c r="R116" s="145">
        <f t="shared" ca="1" si="21"/>
        <v>14.285316724092235</v>
      </c>
      <c r="S116" s="145">
        <f t="shared" ca="1" si="21"/>
        <v>25.794990723562151</v>
      </c>
      <c r="T116" s="123">
        <f t="shared" ca="1" si="26"/>
        <v>46134.28531672409</v>
      </c>
      <c r="U116" s="124" t="str">
        <f t="shared" ca="1" si="27"/>
        <v>🟡주의</v>
      </c>
      <c r="V116" s="125">
        <f>IFERROR(SUMIF('[1](전체)FCST'!$D:$D,$D116,'[1](전체)FCST'!$H:$H),0)</f>
        <v>87443.667083204025</v>
      </c>
      <c r="W116" s="126">
        <f>IFERROR(VLOOKUP($D116,'[1]판매량,재고(피벗)'!$B:$C,2,0),0)</f>
        <v>52822</v>
      </c>
      <c r="X116" s="127">
        <f t="shared" ca="1" si="36"/>
        <v>166012</v>
      </c>
      <c r="Y116" s="128"/>
      <c r="Z116" s="21"/>
      <c r="AA116" s="130">
        <f t="shared" ca="1" si="37"/>
        <v>28637</v>
      </c>
      <c r="AB116" s="134">
        <f t="shared" ca="1" si="28"/>
        <v>0.29907104250744465</v>
      </c>
      <c r="AC116" s="132">
        <f>IFERROR(VLOOKUP($D116,'[1]DNC 재고 현황'!$F:$V,14,0),0)</f>
        <v>95753.168745139046</v>
      </c>
      <c r="AD116" s="128">
        <f>SUMIFS('[1]입고 예정'!$C:$C,'[1]입고 예정'!$A:$A,모니터링!D230,'[1]입고 예정'!$F:$F,모니터링!AD$6)</f>
        <v>0</v>
      </c>
      <c r="AE116" s="21"/>
      <c r="AF116" s="130">
        <f t="shared" ca="1" si="29"/>
        <v>0</v>
      </c>
      <c r="AG116" s="131">
        <f t="shared" ca="1" si="30"/>
        <v>0</v>
      </c>
      <c r="AH116" s="132">
        <f>IFERROR(VLOOKUP($D116,'[1]DNC 재고 현황'!$F:$V,15,0),0)</f>
        <v>87443.667083204025</v>
      </c>
      <c r="AI116" s="128">
        <f>SUMIFS('[1]입고 예정'!$C:$C,'[1]입고 예정'!$A:$A,모니터링!D230,'[1]입고 예정'!$F:$F,모니터링!AI$6)</f>
        <v>0</v>
      </c>
      <c r="AJ116" s="21"/>
      <c r="AK116" s="130">
        <f t="shared" ca="1" si="31"/>
        <v>0</v>
      </c>
      <c r="AL116" s="134">
        <f t="shared" ca="1" si="32"/>
        <v>0</v>
      </c>
      <c r="AM116" s="132">
        <f>IFERROR(VLOOKUP($D116,'[1]DNC 재고 현황'!$F:$V,16,0),0)</f>
        <v>83942.969851923219</v>
      </c>
      <c r="AN116" s="128">
        <f>SUMIFS('[1]입고 예정'!$C:$C,'[1]입고 예정'!$A:$A,모니터링!D230,'[1]입고 예정'!$F:$F,모니터링!AN$6)</f>
        <v>0</v>
      </c>
      <c r="AO116" s="21"/>
      <c r="AP116" s="130">
        <f t="shared" ca="1" si="33"/>
        <v>0</v>
      </c>
      <c r="AQ116" s="131">
        <f t="shared" ca="1" si="34"/>
        <v>0</v>
      </c>
      <c r="AR116" s="132">
        <f>IFERROR(VLOOKUP($D116,'[1]DNC 재고 현황'!$F:$V,17,0),0)</f>
        <v>83942.969851923219</v>
      </c>
      <c r="AS116" s="128">
        <f>SUMIFS('[1]입고 예정'!$C:$C,'[1]입고 예정'!$A:$A,모니터링!D230,'[1]입고 예정'!$F:$F,모니터링!AS$6)</f>
        <v>0</v>
      </c>
      <c r="AT116" s="21"/>
      <c r="AU116" s="133">
        <f t="shared" ca="1" si="35"/>
        <v>0</v>
      </c>
      <c r="AV116" s="134">
        <f ca="1">IFERROR(AU116/#REF!,0)</f>
        <v>0</v>
      </c>
    </row>
    <row r="117" spans="1:168" s="52" customFormat="1" ht="18" hidden="1" customHeight="1" x14ac:dyDescent="0.4">
      <c r="A117" s="110" t="s">
        <v>2661</v>
      </c>
      <c r="B117" s="146" t="s">
        <v>2662</v>
      </c>
      <c r="C117" s="110" t="s">
        <v>2665</v>
      </c>
      <c r="D117" s="110">
        <v>9309250</v>
      </c>
      <c r="E117" s="136" t="str">
        <f>VLOOKUP($D117,'[1]SAP 코드내역'!$A:$D,4,0)</f>
        <v>(단종)[임가공])스킨부스터_나이아신토닝샷앰플_1ml*7(OY기획세트)</v>
      </c>
      <c r="F117" s="137" t="s">
        <v>2673</v>
      </c>
      <c r="G117" s="137"/>
      <c r="H117" s="138"/>
      <c r="I117" s="139">
        <v>6572.8697247706423</v>
      </c>
      <c r="J117" s="139">
        <v>15688.006644518273</v>
      </c>
      <c r="K117" s="140">
        <f>IFERROR(VLOOKUP($D117,'[1]DNC 재고 현황'!$F:$AI,29,0),0)</f>
        <v>43</v>
      </c>
      <c r="L117" s="140">
        <f>IFERROR(VLOOKUP($D117,'[1]DNC 재고 현황'!$F:$AI,30,),0)</f>
        <v>0</v>
      </c>
      <c r="M117" s="141">
        <f t="shared" si="22"/>
        <v>43</v>
      </c>
      <c r="N117" s="142">
        <f>VLOOKUP($D117,'[1]DNC 재고 현황'!$F:$X,19,0)</f>
        <v>43</v>
      </c>
      <c r="O117" s="143">
        <f t="shared" si="23"/>
        <v>0.86</v>
      </c>
      <c r="P117" s="144">
        <f t="shared" si="24"/>
        <v>0</v>
      </c>
      <c r="Q117" s="144">
        <f t="shared" ca="1" si="25"/>
        <v>0</v>
      </c>
      <c r="R117" s="145">
        <f t="shared" ca="1" si="21"/>
        <v>0</v>
      </c>
      <c r="S117" s="145">
        <f t="shared" ca="1" si="21"/>
        <v>0</v>
      </c>
      <c r="T117" s="123" t="str">
        <f t="shared" ca="1" si="26"/>
        <v/>
      </c>
      <c r="U117" s="124" t="str">
        <f t="shared" ca="1" si="27"/>
        <v>🔴판매없음</v>
      </c>
      <c r="V117" s="125">
        <f>IFERROR(SUMIF('[1](전체)FCST'!$D:$D,$D117,'[1](전체)FCST'!$H:$H),0)</f>
        <v>50</v>
      </c>
      <c r="W117" s="126">
        <f>IFERROR(VLOOKUP($D117,'[1]판매량,재고(피벗)'!$B:$C,2,0),0)</f>
        <v>0</v>
      </c>
      <c r="X117" s="127">
        <f t="shared" ca="1" si="36"/>
        <v>0</v>
      </c>
      <c r="Y117" s="128"/>
      <c r="Z117" s="129"/>
      <c r="AA117" s="130">
        <f t="shared" ca="1" si="37"/>
        <v>43</v>
      </c>
      <c r="AB117" s="131">
        <f t="shared" ca="1" si="28"/>
        <v>0.43</v>
      </c>
      <c r="AC117" s="132">
        <f>IFERROR(VLOOKUP($D117,'[1]DNC 재고 현황'!$F:$V,14,0),0)</f>
        <v>100</v>
      </c>
      <c r="AD117" s="128">
        <f>SUMIFS('[1]입고 예정'!$C:$C,'[1]입고 예정'!$A:$A,모니터링!D262,'[1]입고 예정'!$F:$F,모니터링!AD$6)</f>
        <v>0</v>
      </c>
      <c r="AE117" s="129"/>
      <c r="AF117" s="130">
        <f t="shared" ca="1" si="29"/>
        <v>0</v>
      </c>
      <c r="AG117" s="131">
        <f t="shared" ca="1" si="30"/>
        <v>0</v>
      </c>
      <c r="AH117" s="132">
        <f>IFERROR(VLOOKUP($D117,'[1]DNC 재고 현황'!$F:$V,15,0),0)</f>
        <v>50</v>
      </c>
      <c r="AI117" s="128">
        <f>SUMIFS('[1]입고 예정'!$C:$C,'[1]입고 예정'!$A:$A,모니터링!D262,'[1]입고 예정'!$F:$F,모니터링!AI$6)</f>
        <v>0</v>
      </c>
      <c r="AJ117" s="129"/>
      <c r="AK117" s="130">
        <f t="shared" ca="1" si="31"/>
        <v>0</v>
      </c>
      <c r="AL117" s="131">
        <f t="shared" ca="1" si="32"/>
        <v>0</v>
      </c>
      <c r="AM117" s="132">
        <f>IFERROR(VLOOKUP($D117,'[1]DNC 재고 현황'!$F:$V,16,0),0)</f>
        <v>0</v>
      </c>
      <c r="AN117" s="128">
        <f>SUMIFS('[1]입고 예정'!$C:$C,'[1]입고 예정'!$A:$A,모니터링!D262,'[1]입고 예정'!$F:$F,모니터링!AN$6)</f>
        <v>0</v>
      </c>
      <c r="AO117" s="129"/>
      <c r="AP117" s="130">
        <f t="shared" ca="1" si="33"/>
        <v>0</v>
      </c>
      <c r="AQ117" s="131">
        <f t="shared" ca="1" si="34"/>
        <v>0</v>
      </c>
      <c r="AR117" s="132">
        <f>IFERROR(VLOOKUP($D117,'[1]DNC 재고 현황'!$F:$V,17,0),0)</f>
        <v>0</v>
      </c>
      <c r="AS117" s="128">
        <f>SUMIFS('[1]입고 예정'!$C:$C,'[1]입고 예정'!$A:$A,모니터링!D262,'[1]입고 예정'!$F:$F,모니터링!AS$6)</f>
        <v>0</v>
      </c>
      <c r="AT117" s="129"/>
      <c r="AU117" s="133">
        <f t="shared" ca="1" si="35"/>
        <v>0</v>
      </c>
      <c r="AV117" s="134">
        <f ca="1">IFERROR(AU117/#REF!,0)</f>
        <v>0</v>
      </c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</row>
    <row r="118" spans="1:168" s="52" customFormat="1" ht="18" hidden="1" customHeight="1" x14ac:dyDescent="0.4">
      <c r="A118" s="110" t="s">
        <v>2661</v>
      </c>
      <c r="B118" s="146" t="s">
        <v>2662</v>
      </c>
      <c r="C118" s="110" t="s">
        <v>2663</v>
      </c>
      <c r="D118" s="110">
        <v>9311191</v>
      </c>
      <c r="E118" s="136" t="str">
        <f>VLOOKUP($D118,'[1]SAP 코드내역'!$A:$D,4,0)</f>
        <v>멜라_울트라카밍토너_시카알로에_130ml</v>
      </c>
      <c r="F118" s="137" t="s">
        <v>2664</v>
      </c>
      <c r="G118" s="137"/>
      <c r="H118" s="138"/>
      <c r="I118" s="139">
        <v>4079.8116564899501</v>
      </c>
      <c r="J118" s="139">
        <v>14928.312580506656</v>
      </c>
      <c r="K118" s="140">
        <f>IFERROR(VLOOKUP($D118,'[1]DNC 재고 현황'!$F:$AI,29,0),0)</f>
        <v>3179</v>
      </c>
      <c r="L118" s="140">
        <f>IFERROR(VLOOKUP($D118,'[1]DNC 재고 현황'!$F:$AI,30,),0)</f>
        <v>69462</v>
      </c>
      <c r="M118" s="141">
        <f t="shared" si="22"/>
        <v>72641</v>
      </c>
      <c r="N118" s="142">
        <f>VLOOKUP($D118,'[1]DNC 재고 현황'!$F:$X,19,0)</f>
        <v>72985</v>
      </c>
      <c r="O118" s="143">
        <f t="shared" si="23"/>
        <v>1</v>
      </c>
      <c r="P118" s="144">
        <f t="shared" si="24"/>
        <v>0</v>
      </c>
      <c r="Q118" s="144">
        <f t="shared" ca="1" si="25"/>
        <v>35.428571428571431</v>
      </c>
      <c r="R118" s="145">
        <f t="shared" ca="1" si="21"/>
        <v>2050.3508064516127</v>
      </c>
      <c r="S118" s="145">
        <f t="shared" ca="1" si="21"/>
        <v>2060.0604838709678</v>
      </c>
      <c r="T118" s="123">
        <f t="shared" ca="1" si="26"/>
        <v>48170.350806451614</v>
      </c>
      <c r="U118" s="124" t="str">
        <f t="shared" ca="1" si="27"/>
        <v>✅충분</v>
      </c>
      <c r="V118" s="125">
        <f>IFERROR(SUMIF('[1](전체)FCST'!$D:$D,$D118,'[1](전체)FCST'!$H:$H),0)</f>
        <v>386.06780259654806</v>
      </c>
      <c r="W118" s="126">
        <f>IFERROR(VLOOKUP($D118,'[1]판매량,재고(피벗)'!$B:$C,2,0),0)</f>
        <v>248</v>
      </c>
      <c r="X118" s="127">
        <f t="shared" ca="1" si="36"/>
        <v>779.42857142857144</v>
      </c>
      <c r="Y118" s="128"/>
      <c r="Z118" s="129"/>
      <c r="AA118" s="130">
        <f t="shared" ca="1" si="37"/>
        <v>72205.571428571435</v>
      </c>
      <c r="AB118" s="131">
        <f t="shared" ca="1" si="28"/>
        <v>243.03159937413537</v>
      </c>
      <c r="AC118" s="132">
        <f>IFERROR(VLOOKUP($D118,'[1]DNC 재고 현황'!$F:$V,14,0),0)</f>
        <v>297.10363431964441</v>
      </c>
      <c r="AD118" s="128">
        <f>SUMIFS('[1]입고 예정'!$C:$C,'[1]입고 예정'!$A:$A,모니터링!D118,'[1]입고 예정'!$F:$F,모니터링!AD$6)</f>
        <v>0</v>
      </c>
      <c r="AE118" s="129"/>
      <c r="AF118" s="130">
        <f t="shared" ca="1" si="29"/>
        <v>71908.467794251788</v>
      </c>
      <c r="AG118" s="131">
        <f t="shared" ca="1" si="30"/>
        <v>186.25865019207055</v>
      </c>
      <c r="AH118" s="132">
        <f>IFERROR(VLOOKUP($D118,'[1]DNC 재고 현황'!$F:$V,15,0),0)</f>
        <v>386.06780259654806</v>
      </c>
      <c r="AI118" s="128">
        <f>SUMIFS('[1]입고 예정'!$C:$C,'[1]입고 예정'!$A:$A,모니터링!D118,'[1]입고 예정'!$F:$F,모니터링!AI$6)</f>
        <v>0</v>
      </c>
      <c r="AJ118" s="129"/>
      <c r="AK118" s="130">
        <f t="shared" ca="1" si="31"/>
        <v>71522.399991655242</v>
      </c>
      <c r="AL118" s="131">
        <f t="shared" ca="1" si="32"/>
        <v>23.701466249875853</v>
      </c>
      <c r="AM118" s="132">
        <f>IFERROR(VLOOKUP($D118,'[1]DNC 재고 현황'!$F:$V,16,0),0)</f>
        <v>3017.6360921143378</v>
      </c>
      <c r="AN118" s="128">
        <f>SUMIFS('[1]입고 예정'!$C:$C,'[1]입고 예정'!$A:$A,모니터링!D118,'[1]입고 예정'!$F:$F,모니터링!AN$6)</f>
        <v>0</v>
      </c>
      <c r="AO118" s="129"/>
      <c r="AP118" s="130">
        <f t="shared" ca="1" si="33"/>
        <v>68504.763899540907</v>
      </c>
      <c r="AQ118" s="131">
        <f t="shared" ca="1" si="34"/>
        <v>2.7838599541735847</v>
      </c>
      <c r="AR118" s="132">
        <f>IFERROR(VLOOKUP($D118,'[1]DNC 재고 현황'!$F:$V,17,0),0)</f>
        <v>24607.83409626552</v>
      </c>
      <c r="AS118" s="128">
        <f>SUMIFS('[1]입고 예정'!$C:$C,'[1]입고 예정'!$A:$A,모니터링!D118,'[1]입고 예정'!$F:$F,모니터링!AS$6)</f>
        <v>0</v>
      </c>
      <c r="AT118" s="129"/>
      <c r="AU118" s="133">
        <f t="shared" ca="1" si="35"/>
        <v>43896.929803275387</v>
      </c>
      <c r="AV118" s="134">
        <f ca="1">IFERROR(AU118/#REF!,0)</f>
        <v>0</v>
      </c>
    </row>
    <row r="119" spans="1:168" s="52" customFormat="1" ht="18" hidden="1" customHeight="1" x14ac:dyDescent="0.4">
      <c r="A119" s="110" t="s">
        <v>2661</v>
      </c>
      <c r="B119" s="146" t="s">
        <v>2688</v>
      </c>
      <c r="C119" s="110" t="s">
        <v>2663</v>
      </c>
      <c r="D119" s="110">
        <v>9312182</v>
      </c>
      <c r="E119" s="136" t="str">
        <f>VLOOKUP($D119,'[1]SAP 코드내역'!$A:$D,4,0)</f>
        <v>멜라_토닝앰플쿠션_33호_13g(미국)</v>
      </c>
      <c r="F119" s="137"/>
      <c r="G119" s="137"/>
      <c r="H119" s="138" t="s">
        <v>2676</v>
      </c>
      <c r="I119" s="139">
        <v>5066.863801652893</v>
      </c>
      <c r="J119" s="139">
        <v>27350.531611754228</v>
      </c>
      <c r="K119" s="140">
        <f>IFERROR(VLOOKUP($D119,'[1]DNC 재고 현황'!$F:$AI,29,0),0)</f>
        <v>4055</v>
      </c>
      <c r="L119" s="140">
        <f>IFERROR(VLOOKUP($D119,'[1]DNC 재고 현황'!$F:$AI,30,),0)</f>
        <v>0</v>
      </c>
      <c r="M119" s="141">
        <f t="shared" si="22"/>
        <v>4055</v>
      </c>
      <c r="N119" s="142">
        <f>VLOOKUP($D119,'[1]DNC 재고 현황'!$F:$X,19,0)</f>
        <v>4367</v>
      </c>
      <c r="O119" s="143">
        <f t="shared" si="23"/>
        <v>1</v>
      </c>
      <c r="P119" s="144">
        <f t="shared" si="24"/>
        <v>0</v>
      </c>
      <c r="Q119" s="144">
        <f t="shared" ca="1" si="25"/>
        <v>0</v>
      </c>
      <c r="R119" s="145">
        <f t="shared" ca="1" si="21"/>
        <v>0</v>
      </c>
      <c r="S119" s="145">
        <f t="shared" ca="1" si="21"/>
        <v>0</v>
      </c>
      <c r="T119" s="123" t="str">
        <f t="shared" ca="1" si="26"/>
        <v/>
      </c>
      <c r="U119" s="124" t="str">
        <f t="shared" ca="1" si="27"/>
        <v>🔴판매없음</v>
      </c>
      <c r="V119" s="125">
        <f>IFERROR(SUMIF('[1](전체)FCST'!$D:$D,$D119,'[1](전체)FCST'!$H:$H),0)</f>
        <v>760.68923186658913</v>
      </c>
      <c r="W119" s="126">
        <f>IFERROR(VLOOKUP($D119,'[1]판매량,재고(피벗)'!$B:$C,2,0),0)</f>
        <v>0</v>
      </c>
      <c r="X119" s="127">
        <f t="shared" ca="1" si="36"/>
        <v>0</v>
      </c>
      <c r="Y119" s="128"/>
      <c r="Z119" s="21"/>
      <c r="AA119" s="130">
        <f t="shared" ca="1" si="37"/>
        <v>4367</v>
      </c>
      <c r="AB119" s="134">
        <f t="shared" ca="1" si="28"/>
        <v>12.106467950617608</v>
      </c>
      <c r="AC119" s="132">
        <f>IFERROR(VLOOKUP($D119,'[1]DNC 재고 현황'!$F:$V,14,0),0)</f>
        <v>360.71627313705636</v>
      </c>
      <c r="AD119" s="128">
        <f>SUMIFS('[1]입고 예정'!$C:$C,'[1]입고 예정'!$A:$A,모니터링!D250,'[1]입고 예정'!$F:$F,모니터링!AD$6)</f>
        <v>0</v>
      </c>
      <c r="AE119" s="129"/>
      <c r="AF119" s="130">
        <f t="shared" ca="1" si="29"/>
        <v>4006.2837268629437</v>
      </c>
      <c r="AG119" s="131">
        <f t="shared" ca="1" si="30"/>
        <v>5.2666497158534407</v>
      </c>
      <c r="AH119" s="132">
        <f>IFERROR(VLOOKUP($D119,'[1]DNC 재고 현황'!$F:$V,15,0),0)</f>
        <v>760.68923186658913</v>
      </c>
      <c r="AI119" s="128">
        <f>SUMIFS('[1]입고 예정'!$C:$C,'[1]입고 예정'!$A:$A,모니터링!D250,'[1]입고 예정'!$F:$F,모니터링!AI$6)</f>
        <v>0</v>
      </c>
      <c r="AJ119" s="129"/>
      <c r="AK119" s="130">
        <f t="shared" ca="1" si="31"/>
        <v>3245.5944949963546</v>
      </c>
      <c r="AL119" s="131">
        <f t="shared" ca="1" si="32"/>
        <v>3.8146471300589879</v>
      </c>
      <c r="AM119" s="132">
        <f>IFERROR(VLOOKUP($D119,'[1]DNC 재고 현황'!$F:$V,16,0),0)</f>
        <v>850.82430545709906</v>
      </c>
      <c r="AN119" s="128">
        <f>SUMIFS('[1]입고 예정'!$C:$C,'[1]입고 예정'!$A:$A,모니터링!D250,'[1]입고 예정'!$F:$F,모니터링!AN$6)</f>
        <v>0</v>
      </c>
      <c r="AO119" s="129"/>
      <c r="AP119" s="130">
        <f t="shared" ca="1" si="33"/>
        <v>2394.7701895392556</v>
      </c>
      <c r="AQ119" s="131">
        <f t="shared" ca="1" si="34"/>
        <v>1.7728213653432161</v>
      </c>
      <c r="AR119" s="132">
        <f>IFERROR(VLOOKUP($D119,'[1]DNC 재고 현황'!$F:$V,17,0),0)</f>
        <v>1350.8243054570989</v>
      </c>
      <c r="AS119" s="128">
        <f>SUMIFS('[1]입고 예정'!$C:$C,'[1]입고 예정'!$A:$A,모니터링!D250,'[1]입고 예정'!$F:$F,모니터링!AS$6)</f>
        <v>0</v>
      </c>
      <c r="AT119" s="129"/>
      <c r="AU119" s="133">
        <f t="shared" ca="1" si="35"/>
        <v>1043.9458840821567</v>
      </c>
      <c r="AV119" s="134">
        <f ca="1">IFERROR(AU119/#REF!,0)</f>
        <v>0</v>
      </c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</row>
    <row r="120" spans="1:168" s="52" customFormat="1" ht="18" hidden="1" customHeight="1" x14ac:dyDescent="0.4">
      <c r="A120" s="110"/>
      <c r="B120" s="135"/>
      <c r="C120" s="110"/>
      <c r="D120" s="110">
        <v>9312444</v>
      </c>
      <c r="E120" s="136" t="str">
        <f>VLOOKUP($D120,'[1]SAP 코드내역'!$A:$D,4,0)</f>
        <v>[세트_임가공]멜라_토닝앰플쿠션15g_19호(카카오,특판스페셜기획세트)</v>
      </c>
      <c r="F120" s="137"/>
      <c r="G120" s="9"/>
      <c r="H120" s="138"/>
      <c r="I120" s="139"/>
      <c r="J120" s="139"/>
      <c r="K120" s="140">
        <f>IFERROR(VLOOKUP($D120,'[1]DNC 재고 현황'!$F:$AI,29,0),0)</f>
        <v>220</v>
      </c>
      <c r="L120" s="140">
        <f>IFERROR(VLOOKUP($D120,'[1]DNC 재고 현황'!$F:$AI,30,),0)</f>
        <v>0</v>
      </c>
      <c r="M120" s="141">
        <f t="shared" si="22"/>
        <v>220</v>
      </c>
      <c r="N120" s="142">
        <f>VLOOKUP($D120,'[1]DNC 재고 현황'!$F:$X,19,0)</f>
        <v>220</v>
      </c>
      <c r="O120" s="143">
        <f t="shared" si="23"/>
        <v>1</v>
      </c>
      <c r="P120" s="144">
        <f t="shared" si="24"/>
        <v>0</v>
      </c>
      <c r="Q120" s="144">
        <f t="shared" ca="1" si="25"/>
        <v>0</v>
      </c>
      <c r="R120" s="145">
        <f t="shared" ca="1" si="21"/>
        <v>0</v>
      </c>
      <c r="S120" s="145">
        <f t="shared" ca="1" si="21"/>
        <v>0</v>
      </c>
      <c r="T120" s="123" t="str">
        <f t="shared" ca="1" si="26"/>
        <v/>
      </c>
      <c r="U120" s="124" t="str">
        <f t="shared" ca="1" si="27"/>
        <v>🔴판매없음</v>
      </c>
      <c r="V120" s="125">
        <f>IFERROR(SUMIF('[1](전체)FCST'!$D:$D,$D120,'[1](전체)FCST'!$H:$H),0)</f>
        <v>12.32662021683112</v>
      </c>
      <c r="W120" s="126">
        <f>IFERROR(VLOOKUP($D120,'[1]판매량,재고(피벗)'!$B:$C,2,0),0)</f>
        <v>0</v>
      </c>
      <c r="X120" s="127">
        <f t="shared" ca="1" si="36"/>
        <v>0</v>
      </c>
      <c r="Y120" s="128"/>
      <c r="Z120" s="21"/>
      <c r="AA120" s="130">
        <f t="shared" ca="1" si="37"/>
        <v>220</v>
      </c>
      <c r="AB120" s="134">
        <f t="shared" ca="1" si="28"/>
        <v>17.847552380952383</v>
      </c>
      <c r="AC120" s="132">
        <f>IFERROR(VLOOKUP($D120,'[1]DNC 재고 현황'!$F:$V,14,0),0)</f>
        <v>12.326620216831119</v>
      </c>
      <c r="AD120" s="128">
        <f>SUMIFS('[1]입고 예정'!$C:$C,'[1]입고 예정'!$A:$A,모니터링!D120,'[1]입고 예정'!$F:$F,모니터링!AD$6)</f>
        <v>0</v>
      </c>
      <c r="AE120" s="21"/>
      <c r="AF120" s="130">
        <f t="shared" ca="1" si="29"/>
        <v>207.67337978316888</v>
      </c>
      <c r="AG120" s="134">
        <f t="shared" ca="1" si="30"/>
        <v>16.847552380952379</v>
      </c>
      <c r="AH120" s="132">
        <f>IFERROR(VLOOKUP($D120,'[1]DNC 재고 현황'!$F:$V,15,0),0)</f>
        <v>12.32662021683112</v>
      </c>
      <c r="AI120" s="128">
        <f>SUMIFS('[1]입고 예정'!$C:$C,'[1]입고 예정'!$A:$A,모니터링!D120,'[1]입고 예정'!$F:$F,모니터링!AI$6)</f>
        <v>0</v>
      </c>
      <c r="AJ120" s="21"/>
      <c r="AK120" s="130">
        <f t="shared" ca="1" si="31"/>
        <v>195.34675956633777</v>
      </c>
      <c r="AL120" s="134">
        <f t="shared" ca="1" si="32"/>
        <v>9.7673379783168883</v>
      </c>
      <c r="AM120" s="132">
        <f>IFERROR(VLOOKUP($D120,'[1]DNC 재고 현황'!$F:$V,16,0),0)</f>
        <v>20</v>
      </c>
      <c r="AN120" s="128">
        <f>SUMIFS('[1]입고 예정'!$C:$C,'[1]입고 예정'!$A:$A,모니터링!D120,'[1]입고 예정'!$F:$F,모니터링!AN$6)</f>
        <v>0</v>
      </c>
      <c r="AO120" s="21"/>
      <c r="AP120" s="130">
        <f t="shared" ca="1" si="33"/>
        <v>175.34675956633777</v>
      </c>
      <c r="AQ120" s="134">
        <f t="shared" ca="1" si="34"/>
        <v>8.7673379783168883</v>
      </c>
      <c r="AR120" s="132">
        <f>IFERROR(VLOOKUP($D120,'[1]DNC 재고 현황'!$F:$V,17,0),0)</f>
        <v>20</v>
      </c>
      <c r="AS120" s="128">
        <f>SUMIFS('[1]입고 예정'!$C:$C,'[1]입고 예정'!$A:$A,모니터링!D120,'[1]입고 예정'!$F:$F,모니터링!AS$6)</f>
        <v>0</v>
      </c>
      <c r="AT120" s="21"/>
      <c r="AU120" s="133">
        <f t="shared" ca="1" si="35"/>
        <v>155.34675956633777</v>
      </c>
      <c r="AV120" s="134">
        <f ca="1">IFERROR(AU120/#REF!,0)</f>
        <v>0</v>
      </c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</row>
    <row r="121" spans="1:168" s="52" customFormat="1" ht="18" hidden="1" customHeight="1" x14ac:dyDescent="0.4">
      <c r="A121" s="110" t="s">
        <v>2661</v>
      </c>
      <c r="B121" s="135" t="s">
        <v>2700</v>
      </c>
      <c r="C121" s="110" t="s">
        <v>2665</v>
      </c>
      <c r="D121" s="110">
        <v>2300975</v>
      </c>
      <c r="E121" s="136" t="str">
        <f>VLOOKUP($D121,'[1]SAP 코드내역'!$A:$D,4,0)</f>
        <v>[판촉물_부자재][RX]포스트레이저트라이얼키트단상자V2</v>
      </c>
      <c r="F121" s="137">
        <v>0</v>
      </c>
      <c r="G121" s="9"/>
      <c r="H121" s="138"/>
      <c r="I121" s="139">
        <v>0</v>
      </c>
      <c r="J121" s="139">
        <v>0</v>
      </c>
      <c r="K121" s="140">
        <f>IFERROR(VLOOKUP($D121,'[1]DNC 재고 현황'!$F:$AI,29,0),0)</f>
        <v>0</v>
      </c>
      <c r="L121" s="140">
        <f>IFERROR(VLOOKUP($D121,'[1]DNC 재고 현황'!$F:$AI,30,),0)</f>
        <v>0</v>
      </c>
      <c r="M121" s="141">
        <f t="shared" si="22"/>
        <v>0</v>
      </c>
      <c r="N121" s="142">
        <f>VLOOKUP($D121,'[1]DNC 재고 현황'!$F:$X,19,0)</f>
        <v>0</v>
      </c>
      <c r="O121" s="143" t="str">
        <f t="shared" si="23"/>
        <v>계획없음</v>
      </c>
      <c r="P121" s="144">
        <f t="shared" si="24"/>
        <v>0</v>
      </c>
      <c r="Q121" s="144">
        <f t="shared" ca="1" si="25"/>
        <v>0</v>
      </c>
      <c r="R121" s="145">
        <f t="shared" ca="1" si="21"/>
        <v>0</v>
      </c>
      <c r="S121" s="145">
        <f t="shared" ca="1" si="21"/>
        <v>0</v>
      </c>
      <c r="T121" s="123" t="str">
        <f t="shared" ca="1" si="26"/>
        <v/>
      </c>
      <c r="U121" s="124" t="str">
        <f t="shared" ca="1" si="27"/>
        <v>🔴판매없음</v>
      </c>
      <c r="V121" s="125">
        <f>IFERROR(SUMIF('[1](전체)FCST'!$D:$D,$D121,'[1](전체)FCST'!$H:$H),0)</f>
        <v>0</v>
      </c>
      <c r="W121" s="126">
        <f>IFERROR(VLOOKUP($D121,'[1]판매량,재고(피벗)'!$B:$C,2,0),0)</f>
        <v>0</v>
      </c>
      <c r="X121" s="127">
        <f t="shared" ca="1" si="36"/>
        <v>0</v>
      </c>
      <c r="Y121" s="128"/>
      <c r="Z121" s="21"/>
      <c r="AA121" s="130">
        <f t="shared" ca="1" si="37"/>
        <v>0</v>
      </c>
      <c r="AB121" s="134">
        <f t="shared" ca="1" si="28"/>
        <v>0</v>
      </c>
      <c r="AC121" s="132">
        <f>IFERROR(VLOOKUP($D121,'[1]DNC 재고 현황'!$F:$V,14,0),0)</f>
        <v>0</v>
      </c>
      <c r="AD121" s="128">
        <f>SUMIFS('[1]입고 예정'!$C:$C,'[1]입고 예정'!$A:$A,모니터링!D121,'[1]입고 예정'!$F:$F,모니터링!AD$6)</f>
        <v>0</v>
      </c>
      <c r="AE121" s="21"/>
      <c r="AF121" s="130">
        <f t="shared" ca="1" si="29"/>
        <v>0</v>
      </c>
      <c r="AG121" s="134">
        <f t="shared" ca="1" si="30"/>
        <v>0</v>
      </c>
      <c r="AH121" s="132">
        <f>IFERROR(VLOOKUP($D121,'[1]DNC 재고 현황'!$F:$V,15,0),0)</f>
        <v>0</v>
      </c>
      <c r="AI121" s="128">
        <f>SUMIFS('[1]입고 예정'!$C:$C,'[1]입고 예정'!$A:$A,모니터링!D121,'[1]입고 예정'!$F:$F,모니터링!AI$6)</f>
        <v>0</v>
      </c>
      <c r="AJ121" s="21"/>
      <c r="AK121" s="130">
        <f t="shared" ca="1" si="31"/>
        <v>0</v>
      </c>
      <c r="AL121" s="134">
        <f t="shared" ca="1" si="32"/>
        <v>0</v>
      </c>
      <c r="AM121" s="132">
        <f>IFERROR(VLOOKUP($D121,'[1]DNC 재고 현황'!$F:$V,16,0),0)</f>
        <v>0</v>
      </c>
      <c r="AN121" s="128">
        <f>SUMIFS('[1]입고 예정'!$C:$C,'[1]입고 예정'!$A:$A,모니터링!D121,'[1]입고 예정'!$F:$F,모니터링!AN$6)</f>
        <v>0</v>
      </c>
      <c r="AO121" s="21"/>
      <c r="AP121" s="130">
        <f t="shared" ca="1" si="33"/>
        <v>0</v>
      </c>
      <c r="AQ121" s="134">
        <f t="shared" ca="1" si="34"/>
        <v>0</v>
      </c>
      <c r="AR121" s="132">
        <f>IFERROR(VLOOKUP($D121,'[1]DNC 재고 현황'!$F:$V,17,0),0)</f>
        <v>0</v>
      </c>
      <c r="AS121" s="128">
        <f>SUMIFS('[1]입고 예정'!$C:$C,'[1]입고 예정'!$A:$A,모니터링!D121,'[1]입고 예정'!$F:$F,모니터링!AS$6)</f>
        <v>0</v>
      </c>
      <c r="AT121" s="21"/>
      <c r="AU121" s="133">
        <f t="shared" ca="1" si="35"/>
        <v>0</v>
      </c>
      <c r="AV121" s="134">
        <f ca="1">IFERROR(AU121/#REF!,0)</f>
        <v>0</v>
      </c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</row>
    <row r="122" spans="1:168" s="52" customFormat="1" ht="27" hidden="1" customHeight="1" x14ac:dyDescent="0.4">
      <c r="A122" s="110" t="s">
        <v>2661</v>
      </c>
      <c r="B122" s="135" t="s">
        <v>2662</v>
      </c>
      <c r="C122" s="110" t="s">
        <v>2663</v>
      </c>
      <c r="D122" s="110">
        <v>9312429</v>
      </c>
      <c r="E122" s="136" t="str">
        <f>VLOOKUP($D122,'[1]SAP 코드내역'!$A:$D,4,0)</f>
        <v>멜라_토닝앰플쿠션_27호_리필13g(미국)</v>
      </c>
      <c r="F122" s="137"/>
      <c r="G122" s="9"/>
      <c r="H122" s="138" t="s">
        <v>2676</v>
      </c>
      <c r="I122" s="139">
        <v>2876.2997256515773</v>
      </c>
      <c r="J122" s="139">
        <v>18222.323204419888</v>
      </c>
      <c r="K122" s="140">
        <f>IFERROR(VLOOKUP($D122,'[1]DNC 재고 현황'!$F:$AI,29,0),0)</f>
        <v>3262</v>
      </c>
      <c r="L122" s="140">
        <f>IFERROR(VLOOKUP($D122,'[1]DNC 재고 현황'!$F:$AI,30,),0)</f>
        <v>0</v>
      </c>
      <c r="M122" s="141">
        <f t="shared" si="22"/>
        <v>3262</v>
      </c>
      <c r="N122" s="142">
        <f>VLOOKUP($D122,'[1]DNC 재고 현황'!$F:$X,19,0)</f>
        <v>3641</v>
      </c>
      <c r="O122" s="143">
        <f t="shared" si="23"/>
        <v>1</v>
      </c>
      <c r="P122" s="144">
        <f t="shared" si="24"/>
        <v>0</v>
      </c>
      <c r="Q122" s="144">
        <f t="shared" ca="1" si="25"/>
        <v>0</v>
      </c>
      <c r="R122" s="145">
        <f t="shared" ca="1" si="21"/>
        <v>0</v>
      </c>
      <c r="S122" s="145">
        <f t="shared" ca="1" si="21"/>
        <v>0</v>
      </c>
      <c r="T122" s="123" t="str">
        <f t="shared" ca="1" si="26"/>
        <v/>
      </c>
      <c r="U122" s="124" t="str">
        <f t="shared" ca="1" si="27"/>
        <v>🔴판매없음</v>
      </c>
      <c r="V122" s="125">
        <f>IFERROR(SUMIF('[1](전체)FCST'!$D:$D,$D122,'[1](전체)FCST'!$H:$H),0)</f>
        <v>293.52020422048111</v>
      </c>
      <c r="W122" s="126">
        <f>IFERROR(VLOOKUP($D122,'[1]판매량,재고(피벗)'!$B:$C,2,0),0)</f>
        <v>0</v>
      </c>
      <c r="X122" s="127">
        <f t="shared" ca="1" si="36"/>
        <v>0</v>
      </c>
      <c r="Y122" s="128"/>
      <c r="Z122" s="21"/>
      <c r="AA122" s="130">
        <f t="shared" ca="1" si="37"/>
        <v>3641</v>
      </c>
      <c r="AB122" s="134">
        <f t="shared" ca="1" si="28"/>
        <v>49.567964922997504</v>
      </c>
      <c r="AC122" s="132">
        <f>IFERROR(VLOOKUP($D122,'[1]DNC 재고 현황'!$F:$V,14,0),0)</f>
        <v>73.454700140629043</v>
      </c>
      <c r="AD122" s="128">
        <f>SUMIFS('[1]입고 예정'!$C:$C,'[1]입고 예정'!$A:$A,모니터링!D242,'[1]입고 예정'!$F:$F,모니터링!AD$6)</f>
        <v>0</v>
      </c>
      <c r="AE122" s="21"/>
      <c r="AF122" s="130">
        <f t="shared" ca="1" si="29"/>
        <v>3567.545299859371</v>
      </c>
      <c r="AG122" s="134">
        <f t="shared" ca="1" si="30"/>
        <v>12.154343205551765</v>
      </c>
      <c r="AH122" s="132">
        <f>IFERROR(VLOOKUP($D122,'[1]DNC 재고 현황'!$F:$V,15,0),0)</f>
        <v>293.52020422048111</v>
      </c>
      <c r="AI122" s="128">
        <f>SUMIFS('[1]입고 예정'!$C:$C,'[1]입고 예정'!$A:$A,모니터링!D242,'[1]입고 예정'!$F:$F,모니터링!AI$6)</f>
        <v>0</v>
      </c>
      <c r="AJ122" s="21"/>
      <c r="AK122" s="130">
        <f t="shared" ca="1" si="31"/>
        <v>3274.02509563889</v>
      </c>
      <c r="AL122" s="134">
        <f t="shared" ca="1" si="32"/>
        <v>8.87831528020841</v>
      </c>
      <c r="AM122" s="132">
        <f>IFERROR(VLOOKUP($D122,'[1]DNC 재고 현황'!$F:$V,16,0),0)</f>
        <v>368.7664824133206</v>
      </c>
      <c r="AN122" s="128">
        <f>SUMIFS('[1]입고 예정'!$C:$C,'[1]입고 예정'!$A:$A,모니터링!D242,'[1]입고 예정'!$F:$F,모니터링!AN$6)</f>
        <v>0</v>
      </c>
      <c r="AO122" s="21"/>
      <c r="AP122" s="130">
        <f t="shared" ca="1" si="33"/>
        <v>2905.2586132255692</v>
      </c>
      <c r="AQ122" s="134">
        <f t="shared" ca="1" si="34"/>
        <v>7.8783152802084091</v>
      </c>
      <c r="AR122" s="132">
        <f>IFERROR(VLOOKUP($D122,'[1]DNC 재고 현황'!$F:$V,17,0),0)</f>
        <v>368.7664824133206</v>
      </c>
      <c r="AS122" s="128">
        <f>SUMIFS('[1]입고 예정'!$C:$C,'[1]입고 예정'!$A:$A,모니터링!D242,'[1]입고 예정'!$F:$F,모니터링!AS$6)</f>
        <v>0</v>
      </c>
      <c r="AT122" s="21"/>
      <c r="AU122" s="133">
        <f t="shared" ca="1" si="35"/>
        <v>2536.4921308122484</v>
      </c>
      <c r="AV122" s="134">
        <f ca="1">IFERROR(AU122/#REF!,0)</f>
        <v>0</v>
      </c>
    </row>
    <row r="123" spans="1:168" s="52" customFormat="1" ht="18" hidden="1" customHeight="1" x14ac:dyDescent="0.4">
      <c r="A123" s="110" t="s">
        <v>2661</v>
      </c>
      <c r="B123" s="146" t="s">
        <v>2688</v>
      </c>
      <c r="C123" s="110" t="s">
        <v>2663</v>
      </c>
      <c r="D123" s="110">
        <v>9312181</v>
      </c>
      <c r="E123" s="136" t="str">
        <f>VLOOKUP($D123,'[1]SAP 코드내역'!$A:$D,4,0)</f>
        <v>멜라_토닝앰플쿠션_27호_13g(미국)</v>
      </c>
      <c r="F123" s="137"/>
      <c r="G123" s="137"/>
      <c r="H123" s="138" t="s">
        <v>2676</v>
      </c>
      <c r="I123" s="139">
        <v>5066.863801652893</v>
      </c>
      <c r="J123" s="139">
        <v>27317.225282485877</v>
      </c>
      <c r="K123" s="140">
        <f>IFERROR(VLOOKUP($D123,'[1]DNC 재고 현황'!$F:$AI,29,0),0)</f>
        <v>3259</v>
      </c>
      <c r="L123" s="140">
        <f>IFERROR(VLOOKUP($D123,'[1]DNC 재고 현황'!$F:$AI,30,),0)</f>
        <v>0</v>
      </c>
      <c r="M123" s="141">
        <f t="shared" si="22"/>
        <v>3259</v>
      </c>
      <c r="N123" s="142">
        <f>VLOOKUP($D123,'[1]DNC 재고 현황'!$F:$X,19,0)</f>
        <v>3527</v>
      </c>
      <c r="O123" s="143">
        <f t="shared" si="23"/>
        <v>1</v>
      </c>
      <c r="P123" s="144">
        <f t="shared" si="24"/>
        <v>0</v>
      </c>
      <c r="Q123" s="144">
        <f t="shared" ca="1" si="25"/>
        <v>0</v>
      </c>
      <c r="R123" s="145">
        <f t="shared" ca="1" si="21"/>
        <v>0</v>
      </c>
      <c r="S123" s="145">
        <f t="shared" ca="1" si="21"/>
        <v>0</v>
      </c>
      <c r="T123" s="123" t="str">
        <f t="shared" ca="1" si="26"/>
        <v/>
      </c>
      <c r="U123" s="124" t="str">
        <f t="shared" ca="1" si="27"/>
        <v>🔴판매없음</v>
      </c>
      <c r="V123" s="125">
        <f>IFERROR(SUMIF('[1](전체)FCST'!$D:$D,$D123,'[1](전체)FCST'!$H:$H),0)</f>
        <v>1248.6511910059053</v>
      </c>
      <c r="W123" s="126">
        <f>IFERROR(VLOOKUP($D123,'[1]판매량,재고(피벗)'!$B:$C,2,0),0)</f>
        <v>0</v>
      </c>
      <c r="X123" s="127">
        <f t="shared" ca="1" si="36"/>
        <v>0</v>
      </c>
      <c r="Y123" s="128"/>
      <c r="Z123" s="21"/>
      <c r="AA123" s="130">
        <f t="shared" ca="1" si="37"/>
        <v>3527</v>
      </c>
      <c r="AB123" s="134">
        <f t="shared" ca="1" si="28"/>
        <v>6.5361492063987532</v>
      </c>
      <c r="AC123" s="132">
        <f>IFERROR(VLOOKUP($D123,'[1]DNC 재고 현황'!$F:$V,14,0),0)</f>
        <v>539.61436445593085</v>
      </c>
      <c r="AD123" s="128">
        <f>SUMIFS('[1]입고 예정'!$C:$C,'[1]입고 예정'!$A:$A,모니터링!D248,'[1]입고 예정'!$F:$F,모니터링!AD$6)</f>
        <v>0</v>
      </c>
      <c r="AE123" s="129"/>
      <c r="AF123" s="130">
        <f t="shared" ca="1" si="29"/>
        <v>2987.3856355440694</v>
      </c>
      <c r="AG123" s="131">
        <f t="shared" ca="1" si="30"/>
        <v>2.3924901181870104</v>
      </c>
      <c r="AH123" s="132">
        <f>IFERROR(VLOOKUP($D123,'[1]DNC 재고 현황'!$F:$V,15,0),0)</f>
        <v>1248.6511910059053</v>
      </c>
      <c r="AI123" s="128">
        <f>SUMIFS('[1]입고 예정'!$C:$C,'[1]입고 예정'!$A:$A,모니터링!D248,'[1]입고 예정'!$F:$F,모니터링!AI$6)</f>
        <v>0</v>
      </c>
      <c r="AJ123" s="129"/>
      <c r="AK123" s="130">
        <f t="shared" ca="1" si="31"/>
        <v>1738.7344445381641</v>
      </c>
      <c r="AL123" s="131">
        <f t="shared" ca="1" si="32"/>
        <v>1.2168160682269205</v>
      </c>
      <c r="AM123" s="132">
        <f>IFERROR(VLOOKUP($D123,'[1]DNC 재고 현황'!$F:$V,16,0),0)</f>
        <v>1428.9213381869254</v>
      </c>
      <c r="AN123" s="128">
        <f>SUMIFS('[1]입고 예정'!$C:$C,'[1]입고 예정'!$A:$A,모니터링!D248,'[1]입고 예정'!$F:$F,모니터링!AN$6)</f>
        <v>0</v>
      </c>
      <c r="AO123" s="129"/>
      <c r="AP123" s="130">
        <f t="shared" ca="1" si="33"/>
        <v>309.81310635123873</v>
      </c>
      <c r="AQ123" s="131">
        <f t="shared" ca="1" si="34"/>
        <v>0.12755172490785541</v>
      </c>
      <c r="AR123" s="132">
        <f>IFERROR(VLOOKUP($D123,'[1]DNC 재고 현황'!$F:$V,17,0),0)</f>
        <v>2428.9213381869254</v>
      </c>
      <c r="AS123" s="128">
        <f>SUMIFS('[1]입고 예정'!$C:$C,'[1]입고 예정'!$A:$A,모니터링!D248,'[1]입고 예정'!$F:$F,모니터링!AS$6)</f>
        <v>0</v>
      </c>
      <c r="AT123" s="129"/>
      <c r="AU123" s="133">
        <f t="shared" ca="1" si="35"/>
        <v>0</v>
      </c>
      <c r="AV123" s="134">
        <f ca="1">IFERROR(AU123/#REF!,0)</f>
        <v>0</v>
      </c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</row>
    <row r="124" spans="1:168" s="52" customFormat="1" ht="18" hidden="1" customHeight="1" x14ac:dyDescent="0.4">
      <c r="A124" s="110" t="s">
        <v>2661</v>
      </c>
      <c r="B124" s="135" t="s">
        <v>2662</v>
      </c>
      <c r="C124" s="110" t="s">
        <v>2663</v>
      </c>
      <c r="D124" s="110">
        <v>9312428</v>
      </c>
      <c r="E124" s="136" t="str">
        <f>VLOOKUP($D124,'[1]SAP 코드내역'!$A:$D,4,0)</f>
        <v>멜라_토닝앰플쿠션_25호_리필13g(미국)</v>
      </c>
      <c r="F124" s="137"/>
      <c r="G124" s="9"/>
      <c r="H124" s="138" t="s">
        <v>2676</v>
      </c>
      <c r="I124" s="139">
        <v>2876.8637919233402</v>
      </c>
      <c r="J124" s="139">
        <v>18214.42817679558</v>
      </c>
      <c r="K124" s="140">
        <f>IFERROR(VLOOKUP($D124,'[1]DNC 재고 현황'!$F:$AI,29,0),0)</f>
        <v>2911</v>
      </c>
      <c r="L124" s="140">
        <f>IFERROR(VLOOKUP($D124,'[1]DNC 재고 현황'!$F:$AI,30,),0)</f>
        <v>0</v>
      </c>
      <c r="M124" s="141">
        <f t="shared" si="22"/>
        <v>2911</v>
      </c>
      <c r="N124" s="142">
        <f>VLOOKUP($D124,'[1]DNC 재고 현황'!$F:$X,19,0)</f>
        <v>3247</v>
      </c>
      <c r="O124" s="143">
        <f t="shared" si="23"/>
        <v>1</v>
      </c>
      <c r="P124" s="144">
        <f t="shared" si="24"/>
        <v>3000</v>
      </c>
      <c r="Q124" s="144">
        <f t="shared" ca="1" si="25"/>
        <v>0</v>
      </c>
      <c r="R124" s="145">
        <f t="shared" ca="1" si="21"/>
        <v>0</v>
      </c>
      <c r="S124" s="145">
        <f t="shared" ca="1" si="21"/>
        <v>0</v>
      </c>
      <c r="T124" s="123" t="str">
        <f t="shared" ca="1" si="26"/>
        <v/>
      </c>
      <c r="U124" s="124" t="str">
        <f t="shared" ca="1" si="27"/>
        <v>🔴판매없음</v>
      </c>
      <c r="V124" s="125">
        <f>IFERROR(SUMIF('[1](전체)FCST'!$D:$D,$D124,'[1](전체)FCST'!$H:$H),0)</f>
        <v>293.52020422048111</v>
      </c>
      <c r="W124" s="126">
        <f>IFERROR(VLOOKUP($D124,'[1]판매량,재고(피벗)'!$B:$C,2,0),0)</f>
        <v>0</v>
      </c>
      <c r="X124" s="127">
        <f t="shared" ca="1" si="36"/>
        <v>0</v>
      </c>
      <c r="Y124" s="128"/>
      <c r="Z124" s="21"/>
      <c r="AA124" s="130">
        <f t="shared" ca="1" si="37"/>
        <v>3247</v>
      </c>
      <c r="AB124" s="134">
        <f t="shared" ca="1" si="28"/>
        <v>44.204114832456163</v>
      </c>
      <c r="AC124" s="132">
        <f>IFERROR(VLOOKUP($D124,'[1]DNC 재고 현황'!$F:$V,14,0),0)</f>
        <v>73.454700140629043</v>
      </c>
      <c r="AD124" s="128">
        <f>SUMIFS('[1]입고 예정'!$C:$C,'[1]입고 예정'!$A:$A,모니터링!D241,'[1]입고 예정'!$F:$F,모니터링!AD$6)</f>
        <v>3000</v>
      </c>
      <c r="AE124" s="21"/>
      <c r="AF124" s="130">
        <f t="shared" ca="1" si="29"/>
        <v>6173.545299859371</v>
      </c>
      <c r="AG124" s="134">
        <f t="shared" ca="1" si="30"/>
        <v>21.032778020357469</v>
      </c>
      <c r="AH124" s="132">
        <f>IFERROR(VLOOKUP($D124,'[1]DNC 재고 현황'!$F:$V,15,0),0)</f>
        <v>293.52020422048111</v>
      </c>
      <c r="AI124" s="128">
        <f>SUMIFS('[1]입고 예정'!$C:$C,'[1]입고 예정'!$A:$A,모니터링!D241,'[1]입고 예정'!$F:$F,모니터링!AI$6)</f>
        <v>0</v>
      </c>
      <c r="AJ124" s="21"/>
      <c r="AK124" s="130">
        <f t="shared" ca="1" si="31"/>
        <v>5880.02509563889</v>
      </c>
      <c r="AL124" s="134">
        <f t="shared" ca="1" si="32"/>
        <v>15.945118051831088</v>
      </c>
      <c r="AM124" s="132">
        <f>IFERROR(VLOOKUP($D124,'[1]DNC 재고 현황'!$F:$V,16,0),0)</f>
        <v>368.7664824133206</v>
      </c>
      <c r="AN124" s="128">
        <f>SUMIFS('[1]입고 예정'!$C:$C,'[1]입고 예정'!$A:$A,모니터링!D241,'[1]입고 예정'!$F:$F,모니터링!AN$6)</f>
        <v>0</v>
      </c>
      <c r="AO124" s="21"/>
      <c r="AP124" s="130">
        <f t="shared" ca="1" si="33"/>
        <v>5511.2586132255692</v>
      </c>
      <c r="AQ124" s="134">
        <f t="shared" ca="1" si="34"/>
        <v>14.945118051831088</v>
      </c>
      <c r="AR124" s="132">
        <f>IFERROR(VLOOKUP($D124,'[1]DNC 재고 현황'!$F:$V,17,0),0)</f>
        <v>368.7664824133206</v>
      </c>
      <c r="AS124" s="128">
        <f>SUMIFS('[1]입고 예정'!$C:$C,'[1]입고 예정'!$A:$A,모니터링!D241,'[1]입고 예정'!$F:$F,모니터링!AS$6)</f>
        <v>0</v>
      </c>
      <c r="AT124" s="21"/>
      <c r="AU124" s="133">
        <f t="shared" ca="1" si="35"/>
        <v>5142.4921308122484</v>
      </c>
      <c r="AV124" s="134">
        <f ca="1">IFERROR(AU124/#REF!,0)</f>
        <v>0</v>
      </c>
    </row>
    <row r="125" spans="1:168" s="52" customFormat="1" ht="18" hidden="1" customHeight="1" x14ac:dyDescent="0.4">
      <c r="A125" s="110" t="s">
        <v>2661</v>
      </c>
      <c r="B125" s="146" t="s">
        <v>2662</v>
      </c>
      <c r="C125" s="110" t="s">
        <v>2663</v>
      </c>
      <c r="D125" s="110">
        <v>9310121</v>
      </c>
      <c r="E125" s="136" t="str">
        <f>VLOOKUP($D125,'[1]SAP 코드내역'!$A:$D,4,0)</f>
        <v>리프트_EGF10코어이펙트앰플_1ml*4</v>
      </c>
      <c r="F125" s="137" t="s">
        <v>2664</v>
      </c>
      <c r="G125" s="137"/>
      <c r="H125" s="138"/>
      <c r="I125" s="139">
        <v>3658.3479082764857</v>
      </c>
      <c r="J125" s="139">
        <v>54322.183123979048</v>
      </c>
      <c r="K125" s="140">
        <f>IFERROR(VLOOKUP($D125,'[1]DNC 재고 현황'!$F:$AI,29,0),0)</f>
        <v>0</v>
      </c>
      <c r="L125" s="140">
        <f>IFERROR(VLOOKUP($D125,'[1]DNC 재고 현황'!$F:$AI,30,),0)</f>
        <v>13054</v>
      </c>
      <c r="M125" s="141">
        <f t="shared" si="22"/>
        <v>13054</v>
      </c>
      <c r="N125" s="142">
        <f>VLOOKUP($D125,'[1]DNC 재고 현황'!$F:$X,19,0)</f>
        <v>19082</v>
      </c>
      <c r="O125" s="143">
        <f t="shared" si="23"/>
        <v>1</v>
      </c>
      <c r="P125" s="144">
        <f t="shared" si="24"/>
        <v>0</v>
      </c>
      <c r="Q125" s="144">
        <f t="shared" ca="1" si="25"/>
        <v>453.14285714285717</v>
      </c>
      <c r="R125" s="145">
        <f t="shared" ca="1" si="21"/>
        <v>28.807692307692307</v>
      </c>
      <c r="S125" s="145">
        <f t="shared" ca="1" si="21"/>
        <v>42.110340479192935</v>
      </c>
      <c r="T125" s="123">
        <f t="shared" ca="1" si="26"/>
        <v>46148.807692307695</v>
      </c>
      <c r="U125" s="124" t="str">
        <f t="shared" ca="1" si="27"/>
        <v>🟢안전</v>
      </c>
      <c r="V125" s="125">
        <f>IFERROR(SUMIF('[1](전체)FCST'!$D:$D,$D125,'[1](전체)FCST'!$H:$H),0)</f>
        <v>5708.4847915879482</v>
      </c>
      <c r="W125" s="126">
        <f>IFERROR(VLOOKUP($D125,'[1]판매량,재고(피벗)'!$B:$C,2,0),0)</f>
        <v>3172</v>
      </c>
      <c r="X125" s="127">
        <f t="shared" ca="1" si="36"/>
        <v>9969.1428571428569</v>
      </c>
      <c r="Y125" s="128"/>
      <c r="Z125" s="129"/>
      <c r="AA125" s="130">
        <f t="shared" ca="1" si="37"/>
        <v>9112.8571428571431</v>
      </c>
      <c r="AB125" s="131">
        <f t="shared" ca="1" si="28"/>
        <v>1.2786367893960864</v>
      </c>
      <c r="AC125" s="132">
        <f>IFERROR(VLOOKUP($D125,'[1]DNC 재고 현황'!$F:$V,14,0),0)</f>
        <v>7127.0099675148886</v>
      </c>
      <c r="AD125" s="128">
        <f>SUMIFS('[1]입고 예정'!$C:$C,'[1]입고 예정'!$A:$A,모니터링!D234,'[1]입고 예정'!$F:$F,모니터링!AD$6)</f>
        <v>0</v>
      </c>
      <c r="AE125" s="129"/>
      <c r="AF125" s="130">
        <f t="shared" ca="1" si="29"/>
        <v>1985.8471753422546</v>
      </c>
      <c r="AG125" s="131">
        <f t="shared" ca="1" si="30"/>
        <v>0.34787640640973749</v>
      </c>
      <c r="AH125" s="132">
        <f>IFERROR(VLOOKUP($D125,'[1]DNC 재고 현황'!$F:$V,15,0),0)</f>
        <v>5708.4847915879482</v>
      </c>
      <c r="AI125" s="128">
        <f>SUMIFS('[1]입고 예정'!$C:$C,'[1]입고 예정'!$A:$A,모니터링!D234,'[1]입고 예정'!$F:$F,모니터링!AI$6)</f>
        <v>0</v>
      </c>
      <c r="AJ125" s="129"/>
      <c r="AK125" s="130">
        <f t="shared" ca="1" si="31"/>
        <v>0</v>
      </c>
      <c r="AL125" s="131">
        <f t="shared" ca="1" si="32"/>
        <v>0</v>
      </c>
      <c r="AM125" s="132">
        <f>IFERROR(VLOOKUP($D125,'[1]DNC 재고 현황'!$F:$V,16,0),0)</f>
        <v>6245</v>
      </c>
      <c r="AN125" s="128">
        <f>SUMIFS('[1]입고 예정'!$C:$C,'[1]입고 예정'!$A:$A,모니터링!D234,'[1]입고 예정'!$F:$F,모니터링!AN$6)</f>
        <v>0</v>
      </c>
      <c r="AO125" s="129"/>
      <c r="AP125" s="130">
        <f t="shared" ca="1" si="33"/>
        <v>0</v>
      </c>
      <c r="AQ125" s="131">
        <f t="shared" ca="1" si="34"/>
        <v>0</v>
      </c>
      <c r="AR125" s="132">
        <f>IFERROR(VLOOKUP($D125,'[1]DNC 재고 현황'!$F:$V,17,0),0)</f>
        <v>6245</v>
      </c>
      <c r="AS125" s="128">
        <f>SUMIFS('[1]입고 예정'!$C:$C,'[1]입고 예정'!$A:$A,모니터링!D234,'[1]입고 예정'!$F:$F,모니터링!AS$6)</f>
        <v>0</v>
      </c>
      <c r="AT125" s="129"/>
      <c r="AU125" s="133">
        <f t="shared" ca="1" si="35"/>
        <v>0</v>
      </c>
      <c r="AV125" s="134">
        <f ca="1">IFERROR(AU125/#REF!,0)</f>
        <v>0</v>
      </c>
    </row>
    <row r="126" spans="1:168" s="52" customFormat="1" ht="18" hidden="1" customHeight="1" x14ac:dyDescent="0.4">
      <c r="A126" s="110" t="s">
        <v>2661</v>
      </c>
      <c r="B126" s="135" t="s">
        <v>2662</v>
      </c>
      <c r="C126" s="110" t="s">
        <v>2663</v>
      </c>
      <c r="D126" s="110">
        <v>9308848</v>
      </c>
      <c r="E126" s="136" t="str">
        <f>VLOOKUP($D126,'[1]SAP 코드내역'!$A:$D,4,0)</f>
        <v>멜라_비타씨에센스토너_150ml</v>
      </c>
      <c r="F126" s="137" t="s">
        <v>2664</v>
      </c>
      <c r="G126" s="9"/>
      <c r="H126" s="138"/>
      <c r="I126" s="139">
        <v>4009</v>
      </c>
      <c r="J126" s="139">
        <v>15804.952835648148</v>
      </c>
      <c r="K126" s="140">
        <f>IFERROR(VLOOKUP($D126,'[1]DNC 재고 현황'!$F:$AI,29,0),0)</f>
        <v>11042</v>
      </c>
      <c r="L126" s="140">
        <f>IFERROR(VLOOKUP($D126,'[1]DNC 재고 현황'!$F:$AI,30,),0)</f>
        <v>0</v>
      </c>
      <c r="M126" s="141">
        <f t="shared" si="22"/>
        <v>11042</v>
      </c>
      <c r="N126" s="142">
        <f>VLOOKUP($D126,'[1]DNC 재고 현황'!$F:$X,19,0)</f>
        <v>11753</v>
      </c>
      <c r="O126" s="143">
        <f t="shared" si="23"/>
        <v>1</v>
      </c>
      <c r="P126" s="144">
        <f t="shared" si="24"/>
        <v>0</v>
      </c>
      <c r="Q126" s="144">
        <f t="shared" ca="1" si="25"/>
        <v>175.57142857142858</v>
      </c>
      <c r="R126" s="145">
        <f t="shared" ca="1" si="21"/>
        <v>62.891781936533761</v>
      </c>
      <c r="S126" s="145">
        <f t="shared" ca="1" si="21"/>
        <v>66.941415785191211</v>
      </c>
      <c r="T126" s="123">
        <f t="shared" ca="1" si="26"/>
        <v>46182.891781936531</v>
      </c>
      <c r="U126" s="124" t="str">
        <f t="shared" ca="1" si="27"/>
        <v>✅충분</v>
      </c>
      <c r="V126" s="125">
        <f>IFERROR(SUMIF('[1](전체)FCST'!$D:$D,$D126,'[1](전체)FCST'!$H:$H),0)</f>
        <v>5359.7378035460151</v>
      </c>
      <c r="W126" s="126">
        <f>IFERROR(VLOOKUP($D126,'[1]판매량,재고(피벗)'!$B:$C,2,0),0)</f>
        <v>1229</v>
      </c>
      <c r="X126" s="127">
        <f t="shared" ca="1" si="36"/>
        <v>3862.5714285714289</v>
      </c>
      <c r="Y126" s="128"/>
      <c r="Z126" s="21"/>
      <c r="AA126" s="130">
        <f t="shared" ca="1" si="37"/>
        <v>7890.4285714285706</v>
      </c>
      <c r="AB126" s="134">
        <f t="shared" ca="1" si="28"/>
        <v>1.442872863983985</v>
      </c>
      <c r="AC126" s="132">
        <f>IFERROR(VLOOKUP($D126,'[1]DNC 재고 현황'!$F:$V,14,0),0)</f>
        <v>5468.5542769457406</v>
      </c>
      <c r="AD126" s="128">
        <f>SUMIFS('[1]입고 예정'!$C:$C,'[1]입고 예정'!$A:$A,모니터링!D41,'[1]입고 예정'!$F:$F,모니터링!AD$6)</f>
        <v>0</v>
      </c>
      <c r="AE126" s="21"/>
      <c r="AF126" s="130">
        <f t="shared" ca="1" si="29"/>
        <v>2421.87429448283</v>
      </c>
      <c r="AG126" s="131">
        <f t="shared" ca="1" si="30"/>
        <v>0.45186432307948204</v>
      </c>
      <c r="AH126" s="132">
        <f>IFERROR(VLOOKUP($D126,'[1]DNC 재고 현황'!$F:$V,15,0),0)</f>
        <v>5359.7378035460151</v>
      </c>
      <c r="AI126" s="128">
        <f>SUMIFS('[1]입고 예정'!$C:$C,'[1]입고 예정'!$A:$A,모니터링!D41,'[1]입고 예정'!$F:$F,모니터링!AI$6)</f>
        <v>0</v>
      </c>
      <c r="AJ126" s="21"/>
      <c r="AK126" s="130">
        <f t="shared" ca="1" si="31"/>
        <v>0</v>
      </c>
      <c r="AL126" s="134">
        <f t="shared" ca="1" si="32"/>
        <v>0</v>
      </c>
      <c r="AM126" s="132">
        <f>IFERROR(VLOOKUP($D126,'[1]DNC 재고 현황'!$F:$V,16,0),0)</f>
        <v>6758.4460089189151</v>
      </c>
      <c r="AN126" s="128">
        <f>SUMIFS('[1]입고 예정'!$C:$C,'[1]입고 예정'!$A:$A,모니터링!D41,'[1]입고 예정'!$F:$F,모니터링!AN$6)</f>
        <v>0</v>
      </c>
      <c r="AO126" s="21"/>
      <c r="AP126" s="130">
        <f t="shared" ca="1" si="33"/>
        <v>0</v>
      </c>
      <c r="AQ126" s="131">
        <f t="shared" ca="1" si="34"/>
        <v>0</v>
      </c>
      <c r="AR126" s="132">
        <f>IFERROR(VLOOKUP($D126,'[1]DNC 재고 현황'!$F:$V,17,0),0)</f>
        <v>7352.4100862369996</v>
      </c>
      <c r="AS126" s="128">
        <f>SUMIFS('[1]입고 예정'!$C:$C,'[1]입고 예정'!$A:$A,모니터링!D41,'[1]입고 예정'!$F:$F,모니터링!AS$6)</f>
        <v>0</v>
      </c>
      <c r="AT126" s="21"/>
      <c r="AU126" s="133">
        <f t="shared" ca="1" si="35"/>
        <v>0</v>
      </c>
      <c r="AV126" s="134">
        <f ca="1">IFERROR(AU126/#REF!,0)</f>
        <v>0</v>
      </c>
    </row>
    <row r="127" spans="1:168" s="52" customFormat="1" ht="18" hidden="1" customHeight="1" x14ac:dyDescent="0.4">
      <c r="A127" s="110" t="s">
        <v>2687</v>
      </c>
      <c r="B127" s="146" t="s">
        <v>2662</v>
      </c>
      <c r="C127" s="110" t="s">
        <v>2677</v>
      </c>
      <c r="D127" s="110">
        <v>9309392</v>
      </c>
      <c r="E127" s="136" t="str">
        <f>VLOOKUP($D127,'[1]SAP 코드내역'!$A:$D,4,0)</f>
        <v>멜라_글루타치온크림_105ml</v>
      </c>
      <c r="F127" s="137" t="s">
        <v>2664</v>
      </c>
      <c r="G127" s="137"/>
      <c r="H127" s="138"/>
      <c r="I127" s="139">
        <v>3985.2458333333334</v>
      </c>
      <c r="J127" s="139">
        <v>25138.006155424468</v>
      </c>
      <c r="K127" s="140">
        <f>IFERROR(VLOOKUP($D127,'[1]DNC 재고 현황'!$F:$AI,29,0),0)</f>
        <v>437</v>
      </c>
      <c r="L127" s="140">
        <f>IFERROR(VLOOKUP($D127,'[1]DNC 재고 현황'!$F:$AI,30,),0)</f>
        <v>26310</v>
      </c>
      <c r="M127" s="141">
        <f t="shared" si="22"/>
        <v>26747</v>
      </c>
      <c r="N127" s="142">
        <f>VLOOKUP($D127,'[1]DNC 재고 현황'!$F:$X,19,0)</f>
        <v>26996</v>
      </c>
      <c r="O127" s="143">
        <f t="shared" si="23"/>
        <v>1</v>
      </c>
      <c r="P127" s="144">
        <f t="shared" si="24"/>
        <v>0</v>
      </c>
      <c r="Q127" s="144">
        <f t="shared" ca="1" si="25"/>
        <v>202.14285714285714</v>
      </c>
      <c r="R127" s="145">
        <f t="shared" ca="1" si="21"/>
        <v>132.3173144876325</v>
      </c>
      <c r="S127" s="145">
        <f t="shared" ca="1" si="21"/>
        <v>133.54911660777387</v>
      </c>
      <c r="T127" s="123">
        <f t="shared" ca="1" si="26"/>
        <v>46252.317314487635</v>
      </c>
      <c r="U127" s="124" t="str">
        <f t="shared" ca="1" si="27"/>
        <v>✅충분</v>
      </c>
      <c r="V127" s="125">
        <f>IFERROR(SUMIF('[1](전체)FCST'!$D:$D,$D127,'[1](전체)FCST'!$H:$H),0)</f>
        <v>7598.5236041385424</v>
      </c>
      <c r="W127" s="126">
        <f>IFERROR(VLOOKUP($D127,'[1]판매량,재고(피벗)'!$B:$C,2,0),0)</f>
        <v>1415</v>
      </c>
      <c r="X127" s="127">
        <f t="shared" ca="1" si="36"/>
        <v>4447.1428571428569</v>
      </c>
      <c r="Y127" s="128"/>
      <c r="Z127" s="129"/>
      <c r="AA127" s="130">
        <f t="shared" ca="1" si="37"/>
        <v>22548.857142857145</v>
      </c>
      <c r="AB127" s="131">
        <f t="shared" ca="1" si="28"/>
        <v>2.9730439841029872</v>
      </c>
      <c r="AC127" s="132">
        <f>IFERROR(VLOOKUP($D127,'[1]DNC 재고 현황'!$F:$V,14,0),0)</f>
        <v>7584.434425937523</v>
      </c>
      <c r="AD127" s="128">
        <f>SUMIFS('[1]입고 예정'!$C:$C,'[1]입고 예정'!$A:$A,모니터링!D127,'[1]입고 예정'!$F:$F,모니터링!AD$6)</f>
        <v>0</v>
      </c>
      <c r="AE127" s="129"/>
      <c r="AF127" s="130">
        <f t="shared" ca="1" si="29"/>
        <v>14964.422716919622</v>
      </c>
      <c r="AG127" s="131">
        <f t="shared" ca="1" si="30"/>
        <v>1.9693855670553206</v>
      </c>
      <c r="AH127" s="132">
        <f>IFERROR(VLOOKUP($D127,'[1]DNC 재고 현황'!$F:$V,15,0),0)</f>
        <v>7598.5236041385424</v>
      </c>
      <c r="AI127" s="128">
        <f>SUMIFS('[1]입고 예정'!$C:$C,'[1]입고 예정'!$A:$A,모니터링!D127,'[1]입고 예정'!$F:$F,모니터링!AI$6)</f>
        <v>0</v>
      </c>
      <c r="AJ127" s="129"/>
      <c r="AK127" s="130">
        <f t="shared" ca="1" si="31"/>
        <v>7365.8991127810796</v>
      </c>
      <c r="AL127" s="131">
        <f t="shared" ca="1" si="32"/>
        <v>1.0529114489988372</v>
      </c>
      <c r="AM127" s="132">
        <f>IFERROR(VLOOKUP($D127,'[1]DNC 재고 현황'!$F:$V,16,0),0)</f>
        <v>6995.7441528297168</v>
      </c>
      <c r="AN127" s="128">
        <f>SUMIFS('[1]입고 예정'!$C:$C,'[1]입고 예정'!$A:$A,모니터링!D127,'[1]입고 예정'!$F:$F,모니터링!AN$6)</f>
        <v>0</v>
      </c>
      <c r="AO127" s="129"/>
      <c r="AP127" s="130">
        <f t="shared" ca="1" si="33"/>
        <v>370.1549599513628</v>
      </c>
      <c r="AQ127" s="131">
        <f t="shared" ca="1" si="34"/>
        <v>5.2670522987425507E-2</v>
      </c>
      <c r="AR127" s="132">
        <f>IFERROR(VLOOKUP($D127,'[1]DNC 재고 현황'!$F:$V,17,0),0)</f>
        <v>7027.7441528297168</v>
      </c>
      <c r="AS127" s="128">
        <f>SUMIFS('[1]입고 예정'!$C:$C,'[1]입고 예정'!$A:$A,모니터링!D127,'[1]입고 예정'!$F:$F,모니터링!AS$6)</f>
        <v>0</v>
      </c>
      <c r="AT127" s="129"/>
      <c r="AU127" s="133">
        <f t="shared" ca="1" si="35"/>
        <v>0</v>
      </c>
      <c r="AV127" s="134">
        <f ca="1">IFERROR(AU127/#REF!,0)</f>
        <v>0</v>
      </c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</row>
    <row r="128" spans="1:168" s="52" customFormat="1" ht="18" hidden="1" customHeight="1" x14ac:dyDescent="0.4">
      <c r="A128" s="110"/>
      <c r="B128" s="135"/>
      <c r="C128" s="110" t="s">
        <v>2663</v>
      </c>
      <c r="D128" s="110">
        <v>9400523</v>
      </c>
      <c r="E128" s="136" t="str">
        <f>VLOOKUP($D128,'[1]SAP 코드내역'!$A:$D,4,0)</f>
        <v>EGFx_다운타임_오인트비비_35ML</v>
      </c>
      <c r="F128" s="137"/>
      <c r="G128" s="9"/>
      <c r="H128" s="138"/>
      <c r="I128" s="139"/>
      <c r="J128" s="139"/>
      <c r="K128" s="140">
        <f>IFERROR(VLOOKUP($D128,'[1]DNC 재고 현황'!$F:$AI,29,0),0)</f>
        <v>3430</v>
      </c>
      <c r="L128" s="140">
        <f>IFERROR(VLOOKUP($D128,'[1]DNC 재고 현황'!$F:$AI,30,),0)</f>
        <v>0</v>
      </c>
      <c r="M128" s="141">
        <f t="shared" si="22"/>
        <v>3430</v>
      </c>
      <c r="N128" s="142">
        <f>VLOOKUP($D128,'[1]DNC 재고 현황'!$F:$X,19,0)</f>
        <v>3440</v>
      </c>
      <c r="O128" s="143">
        <f t="shared" si="23"/>
        <v>0.28033869467838707</v>
      </c>
      <c r="P128" s="144">
        <f t="shared" si="24"/>
        <v>0</v>
      </c>
      <c r="Q128" s="144">
        <f t="shared" ca="1" si="25"/>
        <v>33.714285714285715</v>
      </c>
      <c r="R128" s="145">
        <f t="shared" ca="1" si="21"/>
        <v>101.73728813559322</v>
      </c>
      <c r="S128" s="145">
        <f t="shared" ca="1" si="21"/>
        <v>102.03389830508475</v>
      </c>
      <c r="T128" s="123">
        <f t="shared" ca="1" si="26"/>
        <v>46221.737288135591</v>
      </c>
      <c r="U128" s="124" t="str">
        <f t="shared" ca="1" si="27"/>
        <v>✅충분</v>
      </c>
      <c r="V128" s="125">
        <f>IFERROR(SUMIF('[1](전체)FCST'!$D:$D,$D128,'[1](전체)FCST'!$H:$H),0)</f>
        <v>12235.200010241178</v>
      </c>
      <c r="W128" s="126">
        <f>IFERROR(VLOOKUP($D128,'[1]판매량,재고(피벗)'!$B:$C,2,0),0)</f>
        <v>236</v>
      </c>
      <c r="X128" s="127">
        <f t="shared" ca="1" si="36"/>
        <v>741.71428571428578</v>
      </c>
      <c r="Y128" s="128"/>
      <c r="Z128" s="21"/>
      <c r="AA128" s="130">
        <f t="shared" ca="1" si="37"/>
        <v>2698.2857142857142</v>
      </c>
      <c r="AB128" s="134">
        <f t="shared" ca="1" si="28"/>
        <v>0.16209946090489558</v>
      </c>
      <c r="AC128" s="132">
        <f>IFERROR(VLOOKUP($D128,'[1]DNC 재고 현황'!$F:$V,14,0),0)</f>
        <v>16645.864824120603</v>
      </c>
      <c r="AD128" s="128">
        <f>SUMIFS('[1]입고 예정'!$C:$C,'[1]입고 예정'!$A:$A,모니터링!D323,'[1]입고 예정'!$F:$F,모니터링!AD$6)</f>
        <v>0</v>
      </c>
      <c r="AE128" s="21"/>
      <c r="AF128" s="130">
        <f t="shared" ca="1" si="29"/>
        <v>0</v>
      </c>
      <c r="AG128" s="134">
        <f t="shared" ca="1" si="30"/>
        <v>0</v>
      </c>
      <c r="AH128" s="132">
        <f>IFERROR(VLOOKUP($D128,'[1]DNC 재고 현황'!$F:$V,15,0),0)</f>
        <v>12235.200010241178</v>
      </c>
      <c r="AI128" s="128">
        <f>SUMIFS('[1]입고 예정'!$C:$C,'[1]입고 예정'!$A:$A,모니터링!D323,'[1]입고 예정'!$F:$F,모니터링!AI$6)</f>
        <v>0</v>
      </c>
      <c r="AJ128" s="21"/>
      <c r="AK128" s="130">
        <f t="shared" ca="1" si="31"/>
        <v>0</v>
      </c>
      <c r="AL128" s="134">
        <f t="shared" ca="1" si="32"/>
        <v>0</v>
      </c>
      <c r="AM128" s="132">
        <f>IFERROR(VLOOKUP($D128,'[1]DNC 재고 현황'!$F:$V,16,0),0)</f>
        <v>11000</v>
      </c>
      <c r="AN128" s="128">
        <f>SUMIFS('[1]입고 예정'!$C:$C,'[1]입고 예정'!$A:$A,모니터링!D323,'[1]입고 예정'!$F:$F,모니터링!AN$6)</f>
        <v>0</v>
      </c>
      <c r="AO128" s="21"/>
      <c r="AP128" s="130">
        <f t="shared" ca="1" si="33"/>
        <v>0</v>
      </c>
      <c r="AQ128" s="134">
        <f t="shared" ca="1" si="34"/>
        <v>0</v>
      </c>
      <c r="AR128" s="132">
        <f>IFERROR(VLOOKUP($D128,'[1]DNC 재고 현황'!$F:$V,17,0),0)</f>
        <v>9000</v>
      </c>
      <c r="AS128" s="128">
        <f>SUMIFS('[1]입고 예정'!$C:$C,'[1]입고 예정'!$A:$A,모니터링!D323,'[1]입고 예정'!$F:$F,모니터링!AS$6)</f>
        <v>0</v>
      </c>
      <c r="AT128" s="21"/>
      <c r="AU128" s="133">
        <f t="shared" ca="1" si="35"/>
        <v>0</v>
      </c>
      <c r="AV128" s="134">
        <f ca="1">IFERROR(AU128/#REF!,0)</f>
        <v>0</v>
      </c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</row>
    <row r="129" spans="1:168" s="52" customFormat="1" ht="18" hidden="1" customHeight="1" x14ac:dyDescent="0.4">
      <c r="A129" s="110"/>
      <c r="B129" s="146" t="s">
        <v>2662</v>
      </c>
      <c r="C129" s="110" t="s">
        <v>2677</v>
      </c>
      <c r="D129" s="110">
        <v>9309910</v>
      </c>
      <c r="E129" s="136" t="str">
        <f>VLOOKUP($D129,'[1]SAP 코드내역'!$A:$D,4,0)</f>
        <v>멜라_멀티비타12앰플클렌저_200ml_v2</v>
      </c>
      <c r="F129" s="137" t="s">
        <v>2699</v>
      </c>
      <c r="G129" s="137"/>
      <c r="H129" s="138"/>
      <c r="I129" s="151">
        <v>3844.6133079244087</v>
      </c>
      <c r="J129" s="151">
        <v>16108.609094535301</v>
      </c>
      <c r="K129" s="140">
        <f>IFERROR(VLOOKUP($D129,'[1]DNC 재고 현황'!$F:$AI,29,0),0)</f>
        <v>6754</v>
      </c>
      <c r="L129" s="140">
        <f>IFERROR(VLOOKUP($D129,'[1]DNC 재고 현황'!$F:$AI,30,),0)</f>
        <v>0</v>
      </c>
      <c r="M129" s="141">
        <f t="shared" si="22"/>
        <v>6754</v>
      </c>
      <c r="N129" s="142">
        <f>VLOOKUP($D129,'[1]DNC 재고 현황'!$F:$X,19,0)</f>
        <v>6778</v>
      </c>
      <c r="O129" s="143">
        <f t="shared" si="23"/>
        <v>1</v>
      </c>
      <c r="P129" s="144">
        <f t="shared" si="24"/>
        <v>0</v>
      </c>
      <c r="Q129" s="144">
        <f t="shared" ca="1" si="25"/>
        <v>30.571428571428573</v>
      </c>
      <c r="R129" s="145">
        <f t="shared" ca="1" si="21"/>
        <v>220.92523364485982</v>
      </c>
      <c r="S129" s="145">
        <f t="shared" ca="1" si="21"/>
        <v>221.71028037383175</v>
      </c>
      <c r="T129" s="123">
        <f t="shared" ca="1" si="26"/>
        <v>46340.925233644863</v>
      </c>
      <c r="U129" s="124" t="str">
        <f t="shared" ca="1" si="27"/>
        <v>✅충분</v>
      </c>
      <c r="V129" s="125">
        <f>IFERROR(SUMIF('[1](전체)FCST'!$D:$D,$D129,'[1](전체)FCST'!$H:$H),0)</f>
        <v>1896.3335690439708</v>
      </c>
      <c r="W129" s="126">
        <f>IFERROR(VLOOKUP($D129,'[1]판매량,재고(피벗)'!$B:$C,2,0),0)</f>
        <v>214</v>
      </c>
      <c r="X129" s="127">
        <f t="shared" ca="1" si="36"/>
        <v>672.57142857142856</v>
      </c>
      <c r="Y129" s="128"/>
      <c r="Z129" s="21"/>
      <c r="AA129" s="130">
        <f t="shared" ca="1" si="37"/>
        <v>6105.4285714285716</v>
      </c>
      <c r="AB129" s="134">
        <f t="shared" ca="1" si="28"/>
        <v>3.1933285907920332</v>
      </c>
      <c r="AC129" s="152">
        <f>IFERROR(VLOOKUP($D129,'[1]DNC 재고 현황'!$F:$V,14,0),0)</f>
        <v>1911.9324547538208</v>
      </c>
      <c r="AD129" s="128">
        <f>SUMIFS('[1]입고 예정'!$C:$C,'[1]입고 예정'!$A:$A,모니터링!D129,'[1]입고 예정'!$F:$F,모니터링!AD$6)</f>
        <v>0</v>
      </c>
      <c r="AE129" s="21"/>
      <c r="AF129" s="130">
        <f t="shared" ca="1" si="29"/>
        <v>4193.4961166747507</v>
      </c>
      <c r="AG129" s="134">
        <f t="shared" ca="1" si="30"/>
        <v>2.2113705020730534</v>
      </c>
      <c r="AH129" s="152">
        <f>IFERROR(VLOOKUP($D129,'[1]DNC 재고 현황'!$F:$V,15,0),0)</f>
        <v>1896.3335690439708</v>
      </c>
      <c r="AI129" s="128">
        <f>SUMIFS('[1]입고 예정'!$C:$C,'[1]입고 예정'!$A:$A,모니터링!D129,'[1]입고 예정'!$F:$F,모니터링!AI$6)</f>
        <v>0</v>
      </c>
      <c r="AJ129" s="21"/>
      <c r="AK129" s="133">
        <f t="shared" ca="1" si="31"/>
        <v>2297.16254763078</v>
      </c>
      <c r="AL129" s="134">
        <f t="shared" ca="1" si="32"/>
        <v>3.4027255600293471</v>
      </c>
      <c r="AM129" s="152">
        <f>IFERROR(VLOOKUP($D129,'[1]DNC 재고 현황'!$F:$V,16,0),0)</f>
        <v>675.09486354549495</v>
      </c>
      <c r="AN129" s="128">
        <f>SUMIFS('[1]입고 예정'!$C:$C,'[1]입고 예정'!$A:$A,모니터링!D129,'[1]입고 예정'!$F:$F,모니터링!AN$6)</f>
        <v>0</v>
      </c>
      <c r="AO129" s="21"/>
      <c r="AP129" s="133">
        <f t="shared" ca="1" si="33"/>
        <v>1622.067684085285</v>
      </c>
      <c r="AQ129" s="134">
        <f t="shared" ca="1" si="34"/>
        <v>2.4028369692129692</v>
      </c>
      <c r="AR129" s="152">
        <f>IFERROR(VLOOKUP($D129,'[1]DNC 재고 현황'!$F:$V,17,0),0)</f>
        <v>675.06356230925678</v>
      </c>
      <c r="AS129" s="128">
        <f>SUMIFS('[1]입고 예정'!$C:$C,'[1]입고 예정'!$A:$A,모니터링!D129,'[1]입고 예정'!$F:$F,모니터링!AS$6)</f>
        <v>0</v>
      </c>
      <c r="AT129" s="21"/>
      <c r="AU129" s="133">
        <f t="shared" ca="1" si="35"/>
        <v>947.00412177602823</v>
      </c>
      <c r="AV129" s="134">
        <f ca="1">IFERROR(AU129/#REF!,0)</f>
        <v>0</v>
      </c>
    </row>
    <row r="130" spans="1:168" s="52" customFormat="1" ht="18" hidden="1" customHeight="1" x14ac:dyDescent="0.4">
      <c r="A130" s="110" t="s">
        <v>2661</v>
      </c>
      <c r="B130" s="146" t="s">
        <v>2662</v>
      </c>
      <c r="C130" s="110" t="s">
        <v>2663</v>
      </c>
      <c r="D130" s="110">
        <v>9309798</v>
      </c>
      <c r="E130" s="136" t="str">
        <f>VLOOKUP($D130,'[1]SAP 코드내역'!$A:$D,4,0)</f>
        <v>DWEGF_코어부스팅아이크림_30ml(홈쇼핑)</v>
      </c>
      <c r="F130" s="137" t="s">
        <v>2697</v>
      </c>
      <c r="G130" s="137"/>
      <c r="H130" s="149"/>
      <c r="I130" s="150">
        <v>1168.2362535021678</v>
      </c>
      <c r="J130" s="150">
        <v>17836.51305305984</v>
      </c>
      <c r="K130" s="140">
        <f>IFERROR(VLOOKUP($D130,'[1]DNC 재고 현황'!$F:$AI,29,0),0)</f>
        <v>34729</v>
      </c>
      <c r="L130" s="140">
        <f>IFERROR(VLOOKUP($D130,'[1]DNC 재고 현황'!$F:$AI,30,),0)</f>
        <v>108494</v>
      </c>
      <c r="M130" s="141">
        <f t="shared" si="22"/>
        <v>143223</v>
      </c>
      <c r="N130" s="142">
        <f>VLOOKUP($D130,'[1]DNC 재고 현황'!$F:$X,19,0)</f>
        <v>146876</v>
      </c>
      <c r="O130" s="143">
        <f t="shared" si="23"/>
        <v>1</v>
      </c>
      <c r="P130" s="144">
        <f t="shared" si="24"/>
        <v>0</v>
      </c>
      <c r="Q130" s="144">
        <f t="shared" ca="1" si="25"/>
        <v>551.28571428571433</v>
      </c>
      <c r="R130" s="145">
        <f t="shared" ref="R130:S193" ca="1" si="38">IFERROR(M130/$Q130,0)</f>
        <v>259.79813423166621</v>
      </c>
      <c r="S130" s="145">
        <f t="shared" ca="1" si="38"/>
        <v>266.42446229593156</v>
      </c>
      <c r="T130" s="123">
        <f t="shared" ca="1" si="26"/>
        <v>46379.798134231663</v>
      </c>
      <c r="U130" s="124" t="str">
        <f t="shared" ca="1" si="27"/>
        <v>✅충분</v>
      </c>
      <c r="V130" s="125">
        <f>IFERROR(SUMIF('[1](전체)FCST'!$D:$D,$D130,'[1](전체)FCST'!$H:$H),0)</f>
        <v>331.54687115156645</v>
      </c>
      <c r="W130" s="126">
        <f>IFERROR(VLOOKUP($D130,'[1]판매량,재고(피벗)'!$B:$C,2,0),0)</f>
        <v>3859</v>
      </c>
      <c r="X130" s="127">
        <f t="shared" ca="1" si="36"/>
        <v>12128.285714285716</v>
      </c>
      <c r="Y130" s="128"/>
      <c r="Z130" s="129"/>
      <c r="AA130" s="130">
        <f t="shared" ca="1" si="37"/>
        <v>134747.71428571429</v>
      </c>
      <c r="AB130" s="131">
        <f t="shared" ca="1" si="28"/>
        <v>413.27957850826823</v>
      </c>
      <c r="AC130" s="132">
        <f>IFERROR(VLOOKUP($D130,'[1]DNC 재고 현황'!$F:$V,14,0),0)</f>
        <v>326.04493735714181</v>
      </c>
      <c r="AD130" s="128">
        <f>SUMIFS('[1]입고 예정'!$C:$C,'[1]입고 예정'!$A:$A,모니터링!D130,'[1]입고 예정'!$F:$F,모니터링!AD$6)</f>
        <v>0</v>
      </c>
      <c r="AE130" s="129"/>
      <c r="AF130" s="130">
        <f t="shared" ca="1" si="29"/>
        <v>134421.66934835716</v>
      </c>
      <c r="AG130" s="131">
        <f t="shared" ca="1" si="30"/>
        <v>405.4379065061554</v>
      </c>
      <c r="AH130" s="132">
        <f>IFERROR(VLOOKUP($D130,'[1]DNC 재고 현황'!$F:$V,15,0),0)</f>
        <v>331.54687115156645</v>
      </c>
      <c r="AI130" s="128">
        <f>SUMIFS('[1]입고 예정'!$C:$C,'[1]입고 예정'!$A:$A,모니터링!D130,'[1]입고 예정'!$F:$F,모니터링!AI$6)</f>
        <v>0</v>
      </c>
      <c r="AJ130" s="129"/>
      <c r="AK130" s="130">
        <f t="shared" ca="1" si="31"/>
        <v>134090.12247720559</v>
      </c>
      <c r="AL130" s="131">
        <f t="shared" ca="1" si="32"/>
        <v>113.33207012155877</v>
      </c>
      <c r="AM130" s="132">
        <f>IFERROR(VLOOKUP($D130,'[1]DNC 재고 현황'!$F:$V,16,0),0)</f>
        <v>1183.161327004633</v>
      </c>
      <c r="AN130" s="128">
        <f>SUMIFS('[1]입고 예정'!$C:$C,'[1]입고 예정'!$A:$A,모니터링!D130,'[1]입고 예정'!$F:$F,모니터링!AN$6)</f>
        <v>0</v>
      </c>
      <c r="AO130" s="129"/>
      <c r="AP130" s="130">
        <f t="shared" ca="1" si="33"/>
        <v>132906.96115020095</v>
      </c>
      <c r="AQ130" s="131">
        <f t="shared" ca="1" si="34"/>
        <v>112.33207012155876</v>
      </c>
      <c r="AR130" s="132">
        <f>IFERROR(VLOOKUP($D130,'[1]DNC 재고 현황'!$F:$V,17,0),0)</f>
        <v>1183.161327004633</v>
      </c>
      <c r="AS130" s="128">
        <f>SUMIFS('[1]입고 예정'!$C:$C,'[1]입고 예정'!$A:$A,모니터링!D130,'[1]입고 예정'!$F:$F,모니터링!AS$6)</f>
        <v>0</v>
      </c>
      <c r="AT130" s="129"/>
      <c r="AU130" s="133">
        <f t="shared" ca="1" si="35"/>
        <v>131723.79982319631</v>
      </c>
      <c r="AV130" s="134">
        <f ca="1">IFERROR(AU130/#REF!,0)</f>
        <v>0</v>
      </c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</row>
    <row r="131" spans="1:168" s="52" customFormat="1" ht="18" hidden="1" customHeight="1" x14ac:dyDescent="0.4">
      <c r="A131" s="110" t="s">
        <v>2661</v>
      </c>
      <c r="B131" s="146" t="s">
        <v>2688</v>
      </c>
      <c r="C131" s="110" t="s">
        <v>2663</v>
      </c>
      <c r="D131" s="110">
        <v>9312180</v>
      </c>
      <c r="E131" s="136" t="str">
        <f>VLOOKUP($D131,'[1]SAP 코드내역'!$A:$D,4,0)</f>
        <v>멜라_토닝앰플쿠션_25호_13g(미국)</v>
      </c>
      <c r="F131" s="137"/>
      <c r="G131" s="137"/>
      <c r="H131" s="138" t="s">
        <v>2676</v>
      </c>
      <c r="I131" s="139">
        <v>5066.8639865996647</v>
      </c>
      <c r="J131" s="139">
        <v>27297.301131418626</v>
      </c>
      <c r="K131" s="140">
        <f>IFERROR(VLOOKUP($D131,'[1]DNC 재고 현황'!$F:$AI,29,0),0)</f>
        <v>4354</v>
      </c>
      <c r="L131" s="140">
        <f>IFERROR(VLOOKUP($D131,'[1]DNC 재고 현황'!$F:$AI,30,),0)</f>
        <v>0</v>
      </c>
      <c r="M131" s="141">
        <f t="shared" si="22"/>
        <v>4354</v>
      </c>
      <c r="N131" s="142">
        <f>VLOOKUP($D131,'[1]DNC 재고 현황'!$F:$X,19,0)</f>
        <v>4544</v>
      </c>
      <c r="O131" s="143">
        <f t="shared" si="23"/>
        <v>1</v>
      </c>
      <c r="P131" s="144">
        <f t="shared" si="24"/>
        <v>0</v>
      </c>
      <c r="Q131" s="144">
        <f t="shared" ca="1" si="25"/>
        <v>0</v>
      </c>
      <c r="R131" s="145">
        <f t="shared" ca="1" si="38"/>
        <v>0</v>
      </c>
      <c r="S131" s="145">
        <f t="shared" ca="1" si="38"/>
        <v>0</v>
      </c>
      <c r="T131" s="123" t="str">
        <f t="shared" ca="1" si="26"/>
        <v/>
      </c>
      <c r="U131" s="124" t="str">
        <f t="shared" ca="1" si="27"/>
        <v>🔴판매없음</v>
      </c>
      <c r="V131" s="125">
        <f>IFERROR(SUMIF('[1](전체)FCST'!$D:$D,$D131,'[1](전체)FCST'!$H:$H),0)</f>
        <v>1522.8167263431255</v>
      </c>
      <c r="W131" s="126">
        <f>IFERROR(VLOOKUP($D131,'[1]판매량,재고(피벗)'!$B:$C,2,0),0)</f>
        <v>0</v>
      </c>
      <c r="X131" s="127">
        <f t="shared" ca="1" si="36"/>
        <v>0</v>
      </c>
      <c r="Y131" s="128"/>
      <c r="Z131" s="21"/>
      <c r="AA131" s="130">
        <f t="shared" ca="1" si="37"/>
        <v>4544</v>
      </c>
      <c r="AB131" s="134">
        <f t="shared" ca="1" si="28"/>
        <v>6.2860471665951625</v>
      </c>
      <c r="AC131" s="132">
        <f>IFERROR(VLOOKUP($D131,'[1]DNC 재고 현황'!$F:$V,14,0),0)</f>
        <v>722.87080888406024</v>
      </c>
      <c r="AD131" s="128">
        <f>SUMIFS('[1]입고 예정'!$C:$C,'[1]입고 예정'!$A:$A,모니터링!D247,'[1]입고 예정'!$F:$F,모니터링!AD$6)</f>
        <v>0</v>
      </c>
      <c r="AE131" s="129"/>
      <c r="AF131" s="130">
        <f t="shared" ca="1" si="29"/>
        <v>3821.1291911159396</v>
      </c>
      <c r="AG131" s="131">
        <f t="shared" ca="1" si="30"/>
        <v>2.5092508671689959</v>
      </c>
      <c r="AH131" s="132">
        <f>IFERROR(VLOOKUP($D131,'[1]DNC 재고 현황'!$F:$V,15,0),0)</f>
        <v>1522.8167263431255</v>
      </c>
      <c r="AI131" s="128">
        <f>SUMIFS('[1]입고 예정'!$C:$C,'[1]입고 예정'!$A:$A,모니터링!D247,'[1]입고 예정'!$F:$F,모니터링!AI$6)</f>
        <v>0</v>
      </c>
      <c r="AJ131" s="129"/>
      <c r="AK131" s="130">
        <f t="shared" ca="1" si="31"/>
        <v>2298.3124647728141</v>
      </c>
      <c r="AL131" s="131">
        <f t="shared" ca="1" si="32"/>
        <v>1.3494980793416524</v>
      </c>
      <c r="AM131" s="132">
        <f>IFERROR(VLOOKUP($D131,'[1]DNC 재고 현황'!$F:$V,16,0),0)</f>
        <v>1703.0868735241456</v>
      </c>
      <c r="AN131" s="128">
        <f>SUMIFS('[1]입고 예정'!$C:$C,'[1]입고 예정'!$A:$A,모니터링!D247,'[1]입고 예정'!$F:$F,모니터링!AN$6)</f>
        <v>0</v>
      </c>
      <c r="AO131" s="129"/>
      <c r="AP131" s="130">
        <f t="shared" ca="1" si="33"/>
        <v>595.22559124866848</v>
      </c>
      <c r="AQ131" s="131">
        <f t="shared" ca="1" si="34"/>
        <v>0.22020216852026067</v>
      </c>
      <c r="AR131" s="132">
        <f>IFERROR(VLOOKUP($D131,'[1]DNC 재고 현황'!$F:$V,17,0),0)</f>
        <v>2703.0868735241456</v>
      </c>
      <c r="AS131" s="128">
        <f>SUMIFS('[1]입고 예정'!$C:$C,'[1]입고 예정'!$A:$A,모니터링!D247,'[1]입고 예정'!$F:$F,모니터링!AS$6)</f>
        <v>0</v>
      </c>
      <c r="AT131" s="129"/>
      <c r="AU131" s="133">
        <f t="shared" ca="1" si="35"/>
        <v>0</v>
      </c>
      <c r="AV131" s="134">
        <f ca="1">IFERROR(AU131/#REF!,0)</f>
        <v>0</v>
      </c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</row>
    <row r="132" spans="1:168" s="52" customFormat="1" ht="18" hidden="1" customHeight="1" x14ac:dyDescent="0.4">
      <c r="A132" s="110"/>
      <c r="B132" s="135"/>
      <c r="C132" s="110"/>
      <c r="D132" s="110">
        <v>9312441</v>
      </c>
      <c r="E132" s="136" t="str">
        <f>VLOOKUP($D132,'[1]SAP 코드내역'!$A:$D,4,0)</f>
        <v>[세트_임가공]멜라_매트커버팩트19g+키링파우치_21호(카카오기획세트)</v>
      </c>
      <c r="F132" s="137"/>
      <c r="G132" s="9"/>
      <c r="H132" s="138"/>
      <c r="I132" s="139"/>
      <c r="J132" s="139"/>
      <c r="K132" s="140">
        <f>IFERROR(VLOOKUP($D132,'[1]DNC 재고 현황'!$F:$AI,29,0),0)</f>
        <v>202</v>
      </c>
      <c r="L132" s="140">
        <f>IFERROR(VLOOKUP($D132,'[1]DNC 재고 현황'!$F:$AI,30,),0)</f>
        <v>0</v>
      </c>
      <c r="M132" s="141">
        <f t="shared" si="22"/>
        <v>202</v>
      </c>
      <c r="N132" s="142">
        <f>VLOOKUP($D132,'[1]DNC 재고 현황'!$F:$X,19,0)</f>
        <v>202</v>
      </c>
      <c r="O132" s="143">
        <f t="shared" si="23"/>
        <v>1</v>
      </c>
      <c r="P132" s="144">
        <f t="shared" si="24"/>
        <v>0</v>
      </c>
      <c r="Q132" s="144">
        <f t="shared" ca="1" si="25"/>
        <v>1</v>
      </c>
      <c r="R132" s="145">
        <f t="shared" ca="1" si="38"/>
        <v>202</v>
      </c>
      <c r="S132" s="145">
        <f t="shared" ca="1" si="38"/>
        <v>202</v>
      </c>
      <c r="T132" s="123">
        <f t="shared" ca="1" si="26"/>
        <v>46322</v>
      </c>
      <c r="U132" s="124" t="str">
        <f t="shared" ca="1" si="27"/>
        <v>✅충분</v>
      </c>
      <c r="V132" s="125">
        <f>IFERROR(SUMIF('[1](전체)FCST'!$D:$D,$D132,'[1](전체)FCST'!$H:$H),0)</f>
        <v>33.833963208948404</v>
      </c>
      <c r="W132" s="126">
        <f>IFERROR(VLOOKUP($D132,'[1]판매량,재고(피벗)'!$B:$C,2,0),0)</f>
        <v>7</v>
      </c>
      <c r="X132" s="127">
        <f t="shared" ca="1" si="36"/>
        <v>22</v>
      </c>
      <c r="Y132" s="128"/>
      <c r="Z132" s="21"/>
      <c r="AA132" s="130">
        <f t="shared" ca="1" si="37"/>
        <v>180</v>
      </c>
      <c r="AB132" s="134">
        <f t="shared" ca="1" si="28"/>
        <v>5.3200980000000015</v>
      </c>
      <c r="AC132" s="132">
        <f>IFERROR(VLOOKUP($D132,'[1]DNC 재고 현황'!$F:$V,14,0),0)</f>
        <v>33.833963208948397</v>
      </c>
      <c r="AD132" s="128">
        <f>SUMIFS('[1]입고 예정'!$C:$C,'[1]입고 예정'!$A:$A,모니터링!D156,'[1]입고 예정'!$F:$F,모니터링!AD$6)</f>
        <v>0</v>
      </c>
      <c r="AE132" s="21"/>
      <c r="AF132" s="130">
        <f t="shared" ca="1" si="29"/>
        <v>146.1660367910516</v>
      </c>
      <c r="AG132" s="134">
        <f t="shared" ca="1" si="30"/>
        <v>4.3200980000000007</v>
      </c>
      <c r="AH132" s="132">
        <f>IFERROR(VLOOKUP($D132,'[1]DNC 재고 현황'!$F:$V,15,0),0)</f>
        <v>33.833963208948404</v>
      </c>
      <c r="AI132" s="128">
        <f>SUMIFS('[1]입고 예정'!$C:$C,'[1]입고 예정'!$A:$A,모니터링!D156,'[1]입고 예정'!$F:$F,모니터링!AI$6)</f>
        <v>0</v>
      </c>
      <c r="AJ132" s="21"/>
      <c r="AK132" s="130">
        <f t="shared" ca="1" si="31"/>
        <v>112.33207358210319</v>
      </c>
      <c r="AL132" s="134">
        <f t="shared" ca="1" si="32"/>
        <v>2.246641471642064</v>
      </c>
      <c r="AM132" s="132">
        <f>IFERROR(VLOOKUP($D132,'[1]DNC 재고 현황'!$F:$V,16,0),0)</f>
        <v>50</v>
      </c>
      <c r="AN132" s="128">
        <f>SUMIFS('[1]입고 예정'!$C:$C,'[1]입고 예정'!$A:$A,모니터링!D156,'[1]입고 예정'!$F:$F,모니터링!AN$6)</f>
        <v>0</v>
      </c>
      <c r="AO132" s="21"/>
      <c r="AP132" s="130">
        <f t="shared" ca="1" si="33"/>
        <v>62.332073582103192</v>
      </c>
      <c r="AQ132" s="134">
        <f t="shared" ca="1" si="34"/>
        <v>1.2466414716420637</v>
      </c>
      <c r="AR132" s="132">
        <f>IFERROR(VLOOKUP($D132,'[1]DNC 재고 현황'!$F:$V,17,0),0)</f>
        <v>50</v>
      </c>
      <c r="AS132" s="128">
        <f>SUMIFS('[1]입고 예정'!$C:$C,'[1]입고 예정'!$A:$A,모니터링!D156,'[1]입고 예정'!$F:$F,모니터링!AS$6)</f>
        <v>0</v>
      </c>
      <c r="AT132" s="21"/>
      <c r="AU132" s="133">
        <f t="shared" ca="1" si="35"/>
        <v>12.332073582103192</v>
      </c>
      <c r="AV132" s="134">
        <f ca="1">IFERROR(AU132/#REF!,0)</f>
        <v>0</v>
      </c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</row>
    <row r="133" spans="1:168" s="52" customFormat="1" ht="18" hidden="1" customHeight="1" x14ac:dyDescent="0.4">
      <c r="A133" s="110" t="s">
        <v>2661</v>
      </c>
      <c r="B133" s="135" t="s">
        <v>2662</v>
      </c>
      <c r="C133" s="110" t="s">
        <v>2663</v>
      </c>
      <c r="D133" s="110">
        <v>9305080</v>
      </c>
      <c r="E133" s="136" t="str">
        <f>VLOOKUP($D133,'[1]SAP 코드내역'!$A:$D,4,0)</f>
        <v>(단종)DWEGF_더마톡스니들샷_40mg*2(글로벌)</v>
      </c>
      <c r="F133" s="137" t="s">
        <v>2668</v>
      </c>
      <c r="G133" s="9"/>
      <c r="H133" s="138"/>
      <c r="I133" s="139">
        <v>4316.2667251315461</v>
      </c>
      <c r="J133" s="139">
        <v>25495.985223257307</v>
      </c>
      <c r="K133" s="140">
        <f>IFERROR(VLOOKUP($D133,'[1]DNC 재고 현황'!$F:$AI,29,0),0)</f>
        <v>9939</v>
      </c>
      <c r="L133" s="140">
        <f>IFERROR(VLOOKUP($D133,'[1]DNC 재고 현황'!$F:$AI,30,),0)</f>
        <v>0</v>
      </c>
      <c r="M133" s="141">
        <f t="shared" si="22"/>
        <v>9939</v>
      </c>
      <c r="N133" s="142">
        <f>VLOOKUP($D133,'[1]DNC 재고 현황'!$F:$X,19,0)</f>
        <v>14363</v>
      </c>
      <c r="O133" s="143">
        <f t="shared" si="23"/>
        <v>1</v>
      </c>
      <c r="P133" s="144">
        <f t="shared" si="24"/>
        <v>0</v>
      </c>
      <c r="Q133" s="144">
        <f t="shared" ca="1" si="25"/>
        <v>4.1428571428571432</v>
      </c>
      <c r="R133" s="145">
        <f t="shared" ca="1" si="38"/>
        <v>2399.0689655172409</v>
      </c>
      <c r="S133" s="145">
        <f t="shared" ca="1" si="38"/>
        <v>3466.9310344827582</v>
      </c>
      <c r="T133" s="123">
        <f t="shared" ca="1" si="26"/>
        <v>48519.068965517239</v>
      </c>
      <c r="U133" s="124" t="str">
        <f t="shared" ca="1" si="27"/>
        <v>✅충분</v>
      </c>
      <c r="V133" s="125">
        <f>IFERROR(SUMIF('[1](전체)FCST'!$D:$D,$D133,'[1](전체)FCST'!$H:$H),0)</f>
        <v>238.64163815426502</v>
      </c>
      <c r="W133" s="126">
        <f>IFERROR(VLOOKUP($D133,'[1]판매량,재고(피벗)'!$B:$C,2,0),0)</f>
        <v>29</v>
      </c>
      <c r="X133" s="127">
        <f t="shared" ca="1" si="36"/>
        <v>91.142857142857153</v>
      </c>
      <c r="Y133" s="128"/>
      <c r="Z133" s="21"/>
      <c r="AA133" s="130">
        <f t="shared" ca="1" si="37"/>
        <v>14271.857142857143</v>
      </c>
      <c r="AB133" s="134">
        <f t="shared" ca="1" si="28"/>
        <v>59.141694954168166</v>
      </c>
      <c r="AC133" s="132">
        <f>IFERROR(VLOOKUP($D133,'[1]DNC 재고 현황'!$F:$V,14,0),0)</f>
        <v>241.31633619762019</v>
      </c>
      <c r="AD133" s="128">
        <f>SUMIFS('[1]입고 예정'!$C:$C,'[1]입고 예정'!$A:$A,모니터링!D133,'[1]입고 예정'!$F:$F,모니터링!AD$6)</f>
        <v>0</v>
      </c>
      <c r="AE133" s="21"/>
      <c r="AF133" s="130">
        <f t="shared" ca="1" si="29"/>
        <v>14030.540806659523</v>
      </c>
      <c r="AG133" s="134">
        <f t="shared" ca="1" si="30"/>
        <v>58.793347695634594</v>
      </c>
      <c r="AH133" s="132">
        <f>IFERROR(VLOOKUP($D133,'[1]DNC 재고 현황'!$F:$V,15,0),0)</f>
        <v>238.64163815426502</v>
      </c>
      <c r="AI133" s="128">
        <f>SUMIFS('[1]입고 예정'!$C:$C,'[1]입고 예정'!$A:$A,모니터링!D133,'[1]입고 예정'!$F:$F,모니터링!AI$6)</f>
        <v>0</v>
      </c>
      <c r="AJ133" s="21"/>
      <c r="AK133" s="130">
        <f t="shared" ca="1" si="31"/>
        <v>13791.899168505257</v>
      </c>
      <c r="AL133" s="134">
        <f t="shared" ca="1" si="32"/>
        <v>57.630412480977995</v>
      </c>
      <c r="AM133" s="132">
        <f>IFERROR(VLOOKUP($D133,'[1]DNC 재고 현황'!$F:$V,16,0),0)</f>
        <v>239.31633619762019</v>
      </c>
      <c r="AN133" s="128">
        <f>SUMIFS('[1]입고 예정'!$C:$C,'[1]입고 예정'!$A:$A,모니터링!D133,'[1]입고 예정'!$F:$F,모니터링!AN$6)</f>
        <v>0</v>
      </c>
      <c r="AO133" s="21"/>
      <c r="AP133" s="130">
        <f t="shared" ca="1" si="33"/>
        <v>13552.582832307637</v>
      </c>
      <c r="AQ133" s="134">
        <f t="shared" ca="1" si="34"/>
        <v>55.739456784069986</v>
      </c>
      <c r="AR133" s="132">
        <f>IFERROR(VLOOKUP($D133,'[1]DNC 재고 현황'!$F:$V,17,0),0)</f>
        <v>243.14163815426502</v>
      </c>
      <c r="AS133" s="128">
        <f>SUMIFS('[1]입고 예정'!$C:$C,'[1]입고 예정'!$A:$A,모니터링!D133,'[1]입고 예정'!$F:$F,모니터링!AS$6)</f>
        <v>0</v>
      </c>
      <c r="AT133" s="21"/>
      <c r="AU133" s="133">
        <f t="shared" ca="1" si="35"/>
        <v>13309.441194153371</v>
      </c>
      <c r="AV133" s="134">
        <f ca="1">IFERROR(AU133/#REF!,0)</f>
        <v>0</v>
      </c>
    </row>
    <row r="134" spans="1:168" s="52" customFormat="1" ht="18" hidden="1" customHeight="1" x14ac:dyDescent="0.4">
      <c r="A134" s="110" t="s">
        <v>2661</v>
      </c>
      <c r="B134" s="135" t="s">
        <v>2700</v>
      </c>
      <c r="C134" s="110" t="s">
        <v>2665</v>
      </c>
      <c r="D134" s="110">
        <v>2303247</v>
      </c>
      <c r="E134" s="136" t="str">
        <f>VLOOKUP($D134,'[1]SAP 코드내역'!$A:$D,4,0)</f>
        <v>(단종)[세트포장재]앰플쿠션_23호_면세세트(본품+리필2)_단상자_v3</v>
      </c>
      <c r="F134" s="137" t="s">
        <v>2702</v>
      </c>
      <c r="G134" s="9"/>
      <c r="H134" s="138"/>
      <c r="I134" s="139">
        <v>490</v>
      </c>
      <c r="J134" s="139">
        <v>0</v>
      </c>
      <c r="K134" s="140">
        <f>IFERROR(VLOOKUP($D134,'[1]DNC 재고 현황'!$F:$AI,29,0),0)</f>
        <v>715</v>
      </c>
      <c r="L134" s="140">
        <f>IFERROR(VLOOKUP($D134,'[1]DNC 재고 현황'!$F:$AI,30,),0)</f>
        <v>0</v>
      </c>
      <c r="M134" s="141">
        <f t="shared" si="22"/>
        <v>715</v>
      </c>
      <c r="N134" s="142">
        <f>VLOOKUP($D134,'[1]DNC 재고 현황'!$F:$X,19,0)</f>
        <v>715</v>
      </c>
      <c r="O134" s="143" t="str">
        <f t="shared" si="23"/>
        <v>계획없음</v>
      </c>
      <c r="P134" s="144">
        <f t="shared" si="24"/>
        <v>0</v>
      </c>
      <c r="Q134" s="144">
        <f t="shared" ca="1" si="25"/>
        <v>0</v>
      </c>
      <c r="R134" s="145">
        <f t="shared" ca="1" si="38"/>
        <v>0</v>
      </c>
      <c r="S134" s="145">
        <f t="shared" ca="1" si="38"/>
        <v>0</v>
      </c>
      <c r="T134" s="123" t="str">
        <f t="shared" ca="1" si="26"/>
        <v/>
      </c>
      <c r="U134" s="124" t="str">
        <f t="shared" ca="1" si="27"/>
        <v>🔴판매없음</v>
      </c>
      <c r="V134" s="125">
        <f>IFERROR(SUMIF('[1](전체)FCST'!$D:$D,$D134,'[1](전체)FCST'!$H:$H),0)</f>
        <v>0</v>
      </c>
      <c r="W134" s="126">
        <f>IFERROR(VLOOKUP($D134,'[1]판매량,재고(피벗)'!$B:$C,2,0),0)</f>
        <v>0</v>
      </c>
      <c r="X134" s="127">
        <f t="shared" ca="1" si="36"/>
        <v>0</v>
      </c>
      <c r="Y134" s="128"/>
      <c r="Z134" s="21"/>
      <c r="AA134" s="130">
        <f t="shared" ca="1" si="37"/>
        <v>715</v>
      </c>
      <c r="AB134" s="134">
        <f t="shared" ca="1" si="28"/>
        <v>0</v>
      </c>
      <c r="AC134" s="132">
        <f>IFERROR(VLOOKUP($D134,'[1]DNC 재고 현황'!$F:$V,14,0),0)</f>
        <v>0</v>
      </c>
      <c r="AD134" s="128">
        <f>SUMIFS('[1]입고 예정'!$C:$C,'[1]입고 예정'!$A:$A,모니터링!D447,'[1]입고 예정'!$F:$F,모니터링!AD$6)</f>
        <v>0</v>
      </c>
      <c r="AE134" s="21"/>
      <c r="AF134" s="130">
        <f t="shared" ca="1" si="29"/>
        <v>715</v>
      </c>
      <c r="AG134" s="134">
        <f t="shared" ca="1" si="30"/>
        <v>0</v>
      </c>
      <c r="AH134" s="132">
        <f>IFERROR(VLOOKUP($D134,'[1]DNC 재고 현황'!$F:$V,15,0),0)</f>
        <v>0</v>
      </c>
      <c r="AI134" s="128">
        <f>SUMIFS('[1]입고 예정'!$C:$C,'[1]입고 예정'!$A:$A,모니터링!D447,'[1]입고 예정'!$F:$F,모니터링!AI$6)</f>
        <v>0</v>
      </c>
      <c r="AJ134" s="21"/>
      <c r="AK134" s="130">
        <f t="shared" ca="1" si="31"/>
        <v>715</v>
      </c>
      <c r="AL134" s="134">
        <f t="shared" ca="1" si="32"/>
        <v>0</v>
      </c>
      <c r="AM134" s="132">
        <f>IFERROR(VLOOKUP($D134,'[1]DNC 재고 현황'!$F:$V,16,0),0)</f>
        <v>0</v>
      </c>
      <c r="AN134" s="128">
        <f>SUMIFS('[1]입고 예정'!$C:$C,'[1]입고 예정'!$A:$A,모니터링!D447,'[1]입고 예정'!$F:$F,모니터링!AN$6)</f>
        <v>0</v>
      </c>
      <c r="AO134" s="21"/>
      <c r="AP134" s="130">
        <f t="shared" ca="1" si="33"/>
        <v>715</v>
      </c>
      <c r="AQ134" s="134">
        <f t="shared" ca="1" si="34"/>
        <v>0</v>
      </c>
      <c r="AR134" s="132">
        <f>IFERROR(VLOOKUP($D134,'[1]DNC 재고 현황'!$F:$V,17,0),0)</f>
        <v>0</v>
      </c>
      <c r="AS134" s="128">
        <f>SUMIFS('[1]입고 예정'!$C:$C,'[1]입고 예정'!$A:$A,모니터링!D447,'[1]입고 예정'!$F:$F,모니터링!AS$6)</f>
        <v>0</v>
      </c>
      <c r="AT134" s="21"/>
      <c r="AU134" s="133">
        <f t="shared" ca="1" si="35"/>
        <v>715</v>
      </c>
      <c r="AV134" s="134">
        <f ca="1">IFERROR(AU134/#REF!,0)</f>
        <v>0</v>
      </c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</row>
    <row r="135" spans="1:168" s="52" customFormat="1" ht="18" hidden="1" customHeight="1" x14ac:dyDescent="0.4">
      <c r="A135" s="110"/>
      <c r="B135" s="135"/>
      <c r="C135" s="110"/>
      <c r="D135" s="110">
        <v>9312440</v>
      </c>
      <c r="E135" s="136" t="str">
        <f>VLOOKUP($D135,'[1]SAP 코드내역'!$A:$D,4,0)</f>
        <v>[세트_임가공]멜라_토닝앰플쿠션15g+키링파우치_23호(카카오기획세트)</v>
      </c>
      <c r="F135" s="137"/>
      <c r="G135" s="9"/>
      <c r="H135" s="138"/>
      <c r="I135" s="139"/>
      <c r="J135" s="139"/>
      <c r="K135" s="140">
        <f>IFERROR(VLOOKUP($D135,'[1]DNC 재고 현황'!$F:$AI,29,0),0)</f>
        <v>63</v>
      </c>
      <c r="L135" s="140">
        <f>IFERROR(VLOOKUP($D135,'[1]DNC 재고 현황'!$F:$AI,30,),0)</f>
        <v>0</v>
      </c>
      <c r="M135" s="141">
        <f t="shared" si="22"/>
        <v>63</v>
      </c>
      <c r="N135" s="142">
        <f>VLOOKUP($D135,'[1]DNC 재고 현황'!$F:$X,19,0)</f>
        <v>63</v>
      </c>
      <c r="O135" s="143">
        <f t="shared" si="23"/>
        <v>1</v>
      </c>
      <c r="P135" s="144">
        <f t="shared" si="24"/>
        <v>0</v>
      </c>
      <c r="Q135" s="144">
        <f t="shared" ca="1" si="25"/>
        <v>0.8571428571428571</v>
      </c>
      <c r="R135" s="145">
        <f t="shared" ca="1" si="38"/>
        <v>73.5</v>
      </c>
      <c r="S135" s="145">
        <f t="shared" ca="1" si="38"/>
        <v>73.5</v>
      </c>
      <c r="T135" s="123">
        <f t="shared" ca="1" si="26"/>
        <v>46193.5</v>
      </c>
      <c r="U135" s="124" t="str">
        <f t="shared" ca="1" si="27"/>
        <v>✅충분</v>
      </c>
      <c r="V135" s="125">
        <f>IFERROR(SUMIF('[1](전체)FCST'!$D:$D,$D135,'[1](전체)FCST'!$H:$H),0)</f>
        <v>27.784804436814888</v>
      </c>
      <c r="W135" s="126">
        <f>IFERROR(VLOOKUP($D135,'[1]판매량,재고(피벗)'!$B:$C,2,0),0)</f>
        <v>6</v>
      </c>
      <c r="X135" s="127">
        <f t="shared" ca="1" si="36"/>
        <v>18.857142857142858</v>
      </c>
      <c r="Y135" s="128"/>
      <c r="Z135" s="21"/>
      <c r="AA135" s="130">
        <f t="shared" ca="1" si="37"/>
        <v>44.142857142857139</v>
      </c>
      <c r="AB135" s="134">
        <f t="shared" ca="1" si="28"/>
        <v>1.5887409696635411</v>
      </c>
      <c r="AC135" s="132">
        <f>IFERROR(VLOOKUP($D135,'[1]DNC 재고 현황'!$F:$V,14,0),0)</f>
        <v>27.784804436814884</v>
      </c>
      <c r="AD135" s="128">
        <f>SUMIFS('[1]입고 예정'!$C:$C,'[1]입고 예정'!$A:$A,모니터링!D135,'[1]입고 예정'!$F:$F,모니터링!AD$6)</f>
        <v>0</v>
      </c>
      <c r="AE135" s="21"/>
      <c r="AF135" s="130">
        <f t="shared" ca="1" si="29"/>
        <v>16.358052706042255</v>
      </c>
      <c r="AG135" s="134">
        <f t="shared" ca="1" si="30"/>
        <v>0.58874096966354106</v>
      </c>
      <c r="AH135" s="132">
        <f>IFERROR(VLOOKUP($D135,'[1]DNC 재고 현황'!$F:$V,15,0),0)</f>
        <v>27.784804436814888</v>
      </c>
      <c r="AI135" s="128">
        <f>SUMIFS('[1]입고 예정'!$C:$C,'[1]입고 예정'!$A:$A,모니터링!D135,'[1]입고 예정'!$F:$F,모니터링!AI$6)</f>
        <v>0</v>
      </c>
      <c r="AJ135" s="21"/>
      <c r="AK135" s="130">
        <f t="shared" ca="1" si="31"/>
        <v>0</v>
      </c>
      <c r="AL135" s="134">
        <f t="shared" ca="1" si="32"/>
        <v>0</v>
      </c>
      <c r="AM135" s="132">
        <f>IFERROR(VLOOKUP($D135,'[1]DNC 재고 현황'!$F:$V,16,0),0)</f>
        <v>50</v>
      </c>
      <c r="AN135" s="128">
        <f>SUMIFS('[1]입고 예정'!$C:$C,'[1]입고 예정'!$A:$A,모니터링!D135,'[1]입고 예정'!$F:$F,모니터링!AN$6)</f>
        <v>0</v>
      </c>
      <c r="AO135" s="21"/>
      <c r="AP135" s="130">
        <f t="shared" ca="1" si="33"/>
        <v>0</v>
      </c>
      <c r="AQ135" s="134">
        <f t="shared" ca="1" si="34"/>
        <v>0</v>
      </c>
      <c r="AR135" s="132">
        <f>IFERROR(VLOOKUP($D135,'[1]DNC 재고 현황'!$F:$V,17,0),0)</f>
        <v>50</v>
      </c>
      <c r="AS135" s="128">
        <f>SUMIFS('[1]입고 예정'!$C:$C,'[1]입고 예정'!$A:$A,모니터링!D135,'[1]입고 예정'!$F:$F,모니터링!AS$6)</f>
        <v>0</v>
      </c>
      <c r="AT135" s="21"/>
      <c r="AU135" s="133">
        <f t="shared" ca="1" si="35"/>
        <v>0</v>
      </c>
      <c r="AV135" s="134">
        <f ca="1">IFERROR(AU135/#REF!,0)</f>
        <v>0</v>
      </c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</row>
    <row r="136" spans="1:168" s="52" customFormat="1" ht="18" hidden="1" customHeight="1" x14ac:dyDescent="0.4">
      <c r="A136" s="110"/>
      <c r="B136" s="135"/>
      <c r="C136" s="110" t="s">
        <v>2663</v>
      </c>
      <c r="D136" s="110">
        <v>9313770</v>
      </c>
      <c r="E136" s="136" t="str">
        <f>VLOOKUP($D136,'[1]SAP 코드내역'!$A:$D,4,0)</f>
        <v>[세트]매트팩트23호(19g)+글로우로즈립(카카오)</v>
      </c>
      <c r="F136" s="137"/>
      <c r="G136" s="9"/>
      <c r="H136" s="138"/>
      <c r="I136" s="139"/>
      <c r="J136" s="139"/>
      <c r="K136" s="140">
        <f>IFERROR(VLOOKUP($D136,'[1]DNC 재고 현황'!$F:$AI,29,0),0)</f>
        <v>137</v>
      </c>
      <c r="L136" s="140">
        <f>IFERROR(VLOOKUP($D136,'[1]DNC 재고 현황'!$F:$AI,30,),0)</f>
        <v>0</v>
      </c>
      <c r="M136" s="141">
        <f t="shared" ref="M136:M199" si="39">K136+L136</f>
        <v>137</v>
      </c>
      <c r="N136" s="142">
        <f>VLOOKUP($D136,'[1]DNC 재고 현황'!$F:$X,19,0)</f>
        <v>137</v>
      </c>
      <c r="O136" s="143">
        <f t="shared" ref="O136:O199" si="40">IFERROR(IF($M136/$V136&gt;1,100%,IF($M136/$V136&lt;0,0%,$M136/$V136)),"계획없음")</f>
        <v>1</v>
      </c>
      <c r="P136" s="144">
        <f t="shared" ref="P136:P199" si="41">$Y136+$AD136+$AI136+$AN136+$AI136</f>
        <v>0</v>
      </c>
      <c r="Q136" s="144">
        <f t="shared" ref="Q136:Q199" ca="1" si="42">IFERROR(W136/$M$2,0)</f>
        <v>1</v>
      </c>
      <c r="R136" s="145">
        <f t="shared" ca="1" si="38"/>
        <v>137</v>
      </c>
      <c r="S136" s="145">
        <f t="shared" ca="1" si="38"/>
        <v>137</v>
      </c>
      <c r="T136" s="123">
        <f t="shared" ref="T136:T199" ca="1" si="43">IFERROR(TODAY()+(M136/Q136),"")</f>
        <v>46257</v>
      </c>
      <c r="U136" s="124" t="str">
        <f t="shared" ref="U136:U199" ca="1" si="44">IF(S136&lt;=1,"🔴판매없음",IF(S136&lt;=40,"🟡주의",IF(S136&lt;=60,"🟢안전","✅충분")))</f>
        <v>✅충분</v>
      </c>
      <c r="V136" s="125">
        <f>IFERROR(SUMIF('[1](전체)FCST'!$D:$D,$D136,'[1](전체)FCST'!$H:$H),0)</f>
        <v>18.541679746480387</v>
      </c>
      <c r="W136" s="126">
        <f>IFERROR(VLOOKUP($D136,'[1]판매량,재고(피벗)'!$B:$C,2,0),0)</f>
        <v>7</v>
      </c>
      <c r="X136" s="127">
        <f t="shared" ca="1" si="36"/>
        <v>22</v>
      </c>
      <c r="Y136" s="128"/>
      <c r="Z136" s="21"/>
      <c r="AA136" s="130">
        <f t="shared" ca="1" si="37"/>
        <v>115</v>
      </c>
      <c r="AB136" s="134">
        <f t="shared" ref="AB136:AB199" ca="1" si="45">IFERROR(AA136/AC136,0)</f>
        <v>6.2022428157745262</v>
      </c>
      <c r="AC136" s="132">
        <f>IFERROR(VLOOKUP($D136,'[1]DNC 재고 현황'!$F:$V,14,0),0)</f>
        <v>18.541679746480384</v>
      </c>
      <c r="AD136" s="128">
        <f>SUMIFS('[1]입고 예정'!$C:$C,'[1]입고 예정'!$A:$A,모니터링!D136,'[1]입고 예정'!$F:$F,모니터링!AD$6)</f>
        <v>0</v>
      </c>
      <c r="AE136" s="21"/>
      <c r="AF136" s="130">
        <f t="shared" ref="AF136:AF199" ca="1" si="46">MAX(IFERROR(SUM((AA136-AC136)+AD136),0),0)</f>
        <v>96.458320253519616</v>
      </c>
      <c r="AG136" s="134">
        <f t="shared" ref="AG136:AG199" ca="1" si="47">IFERROR(AF136/AH136,0)</f>
        <v>5.2022428157745253</v>
      </c>
      <c r="AH136" s="132">
        <f>IFERROR(VLOOKUP($D136,'[1]DNC 재고 현황'!$F:$V,15,0),0)</f>
        <v>18.541679746480387</v>
      </c>
      <c r="AI136" s="128">
        <f>SUMIFS('[1]입고 예정'!$C:$C,'[1]입고 예정'!$A:$A,모니터링!D136,'[1]입고 예정'!$F:$F,모니터링!AI$6)</f>
        <v>0</v>
      </c>
      <c r="AJ136" s="21"/>
      <c r="AK136" s="130">
        <f t="shared" ref="AK136:AK199" ca="1" si="48">MAX(IFERROR(SUM((AF136-AH136)+AI136),0),0)</f>
        <v>77.916640507039233</v>
      </c>
      <c r="AL136" s="134">
        <f t="shared" ref="AL136:AL199" ca="1" si="49">IFERROR(AK136/AM136,0)</f>
        <v>2.5972213502346411</v>
      </c>
      <c r="AM136" s="132">
        <f>IFERROR(VLOOKUP($D136,'[1]DNC 재고 현황'!$F:$V,16,0),0)</f>
        <v>30</v>
      </c>
      <c r="AN136" s="128">
        <f>SUMIFS('[1]입고 예정'!$C:$C,'[1]입고 예정'!$A:$A,모니터링!D136,'[1]입고 예정'!$F:$F,모니터링!AN$6)</f>
        <v>0</v>
      </c>
      <c r="AO136" s="21"/>
      <c r="AP136" s="130">
        <f t="shared" ref="AP136:AP199" ca="1" si="50">MAX(IFERROR(SUM((AK136-AM136)+AN136),0),0)</f>
        <v>47.916640507039233</v>
      </c>
      <c r="AQ136" s="134">
        <f t="shared" ref="AQ136:AQ199" ca="1" si="51">IFERROR(AP136/AR136,0)</f>
        <v>1.5972213502346411</v>
      </c>
      <c r="AR136" s="132">
        <f>IFERROR(VLOOKUP($D136,'[1]DNC 재고 현황'!$F:$V,17,0),0)</f>
        <v>30</v>
      </c>
      <c r="AS136" s="128">
        <f>SUMIFS('[1]입고 예정'!$C:$C,'[1]입고 예정'!$A:$A,모니터링!D136,'[1]입고 예정'!$F:$F,모니터링!AS$6)</f>
        <v>0</v>
      </c>
      <c r="AT136" s="21"/>
      <c r="AU136" s="133">
        <f t="shared" ref="AU136:AU199" ca="1" si="52">MAX(IFERROR(AP136-AR136+AS136,0),0)</f>
        <v>17.916640507039233</v>
      </c>
      <c r="AV136" s="134">
        <f ca="1">IFERROR(AU136/#REF!,0)</f>
        <v>0</v>
      </c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</row>
    <row r="137" spans="1:168" s="52" customFormat="1" ht="18" hidden="1" customHeight="1" x14ac:dyDescent="0.4">
      <c r="A137" s="110" t="s">
        <v>2661</v>
      </c>
      <c r="B137" s="135" t="s">
        <v>2662</v>
      </c>
      <c r="C137" s="110" t="s">
        <v>2663</v>
      </c>
      <c r="D137" s="110">
        <v>9305864</v>
      </c>
      <c r="E137" s="136" t="str">
        <f>VLOOKUP($D137,'[1]SAP 코드내역'!$A:$D,4,0)</f>
        <v>베리어_리페어토너_200ml</v>
      </c>
      <c r="F137" s="137" t="s">
        <v>2664</v>
      </c>
      <c r="G137" s="9"/>
      <c r="H137" s="138"/>
      <c r="I137" s="139">
        <v>3150.6701801146919</v>
      </c>
      <c r="J137" s="139">
        <v>15161.360926336536</v>
      </c>
      <c r="K137" s="140">
        <f>IFERROR(VLOOKUP($D137,'[1]DNC 재고 현황'!$F:$AI,29,0),0)</f>
        <v>8574</v>
      </c>
      <c r="L137" s="140">
        <f>IFERROR(VLOOKUP($D137,'[1]DNC 재고 현황'!$F:$AI,30,),0)</f>
        <v>3489</v>
      </c>
      <c r="M137" s="141">
        <f t="shared" si="39"/>
        <v>12063</v>
      </c>
      <c r="N137" s="142">
        <f>VLOOKUP($D137,'[1]DNC 재고 현황'!$F:$X,19,0)</f>
        <v>12476</v>
      </c>
      <c r="O137" s="143">
        <f t="shared" si="40"/>
        <v>1</v>
      </c>
      <c r="P137" s="144">
        <f t="shared" si="41"/>
        <v>0</v>
      </c>
      <c r="Q137" s="144">
        <f t="shared" ca="1" si="42"/>
        <v>29.285714285714285</v>
      </c>
      <c r="R137" s="145">
        <f t="shared" ca="1" si="38"/>
        <v>411.90731707317076</v>
      </c>
      <c r="S137" s="145">
        <f t="shared" ca="1" si="38"/>
        <v>426.00975609756097</v>
      </c>
      <c r="T137" s="123">
        <f t="shared" ca="1" si="43"/>
        <v>46531.907317073172</v>
      </c>
      <c r="U137" s="124" t="str">
        <f t="shared" ca="1" si="44"/>
        <v>✅충분</v>
      </c>
      <c r="V137" s="125">
        <f>IFERROR(SUMIF('[1](전체)FCST'!$D:$D,$D137,'[1](전체)FCST'!$H:$H),0)</f>
        <v>1759.9791053101419</v>
      </c>
      <c r="W137" s="126">
        <f>IFERROR(VLOOKUP($D137,'[1]판매량,재고(피벗)'!$B:$C,2,0),0)</f>
        <v>205</v>
      </c>
      <c r="X137" s="127">
        <f t="shared" ref="X137:X200" ca="1" si="53">IFERROR(W137/$M$2*$O$2,0)</f>
        <v>644.28571428571422</v>
      </c>
      <c r="Y137" s="128"/>
      <c r="Z137" s="21"/>
      <c r="AA137" s="130">
        <f t="shared" ca="1" si="37"/>
        <v>11831.714285714286</v>
      </c>
      <c r="AB137" s="134">
        <f t="shared" ca="1" si="45"/>
        <v>9.8601655694283998</v>
      </c>
      <c r="AC137" s="132">
        <f>IFERROR(VLOOKUP($D137,'[1]DNC 재고 현황'!$F:$V,14,0),0)</f>
        <v>1199.9508732793195</v>
      </c>
      <c r="AD137" s="128">
        <f>SUMIFS('[1]입고 예정'!$C:$C,'[1]입고 예정'!$A:$A,모니터링!D137,'[1]입고 예정'!$F:$F,모니터링!AD$6)</f>
        <v>0</v>
      </c>
      <c r="AE137" s="21"/>
      <c r="AF137" s="130">
        <f t="shared" ca="1" si="46"/>
        <v>10631.763412434966</v>
      </c>
      <c r="AG137" s="134">
        <f t="shared" ca="1" si="47"/>
        <v>6.0408463829810337</v>
      </c>
      <c r="AH137" s="132">
        <f>IFERROR(VLOOKUP($D137,'[1]DNC 재고 현황'!$F:$V,15,0),0)</f>
        <v>1759.9791053101419</v>
      </c>
      <c r="AI137" s="128">
        <f>SUMIFS('[1]입고 예정'!$C:$C,'[1]입고 예정'!$A:$A,모니터링!D137,'[1]입고 예정'!$F:$F,모니터링!AI$6)</f>
        <v>0</v>
      </c>
      <c r="AJ137" s="21"/>
      <c r="AK137" s="130">
        <f t="shared" ca="1" si="48"/>
        <v>8871.7843071248244</v>
      </c>
      <c r="AL137" s="134">
        <f t="shared" ca="1" si="49"/>
        <v>5.2603599626105977</v>
      </c>
      <c r="AM137" s="132">
        <f>IFERROR(VLOOKUP($D137,'[1]DNC 재고 현황'!$F:$V,16,0),0)</f>
        <v>1686.5355926558984</v>
      </c>
      <c r="AN137" s="128">
        <f>SUMIFS('[1]입고 예정'!$C:$C,'[1]입고 예정'!$A:$A,모니터링!D137,'[1]입고 예정'!$F:$F,모니터링!AN$6)</f>
        <v>0</v>
      </c>
      <c r="AO137" s="21"/>
      <c r="AP137" s="130">
        <f t="shared" ca="1" si="50"/>
        <v>7185.2487144689258</v>
      </c>
      <c r="AQ137" s="134">
        <f t="shared" ca="1" si="51"/>
        <v>4.9608402310648643</v>
      </c>
      <c r="AR137" s="132">
        <f>IFERROR(VLOOKUP($D137,'[1]DNC 재고 현황'!$F:$V,17,0),0)</f>
        <v>1448.3934938026784</v>
      </c>
      <c r="AS137" s="128">
        <f>SUMIFS('[1]입고 예정'!$C:$C,'[1]입고 예정'!$A:$A,모니터링!D137,'[1]입고 예정'!$F:$F,모니터링!AS$6)</f>
        <v>0</v>
      </c>
      <c r="AT137" s="21"/>
      <c r="AU137" s="133">
        <f t="shared" ca="1" si="52"/>
        <v>5736.8552206662471</v>
      </c>
      <c r="AV137" s="134">
        <f ca="1">IFERROR(AU137/#REF!,0)</f>
        <v>0</v>
      </c>
    </row>
    <row r="138" spans="1:168" s="52" customFormat="1" ht="18" hidden="1" customHeight="1" x14ac:dyDescent="0.4">
      <c r="A138" s="110" t="s">
        <v>2661</v>
      </c>
      <c r="B138" s="135" t="s">
        <v>2667</v>
      </c>
      <c r="C138" s="110" t="s">
        <v>2663</v>
      </c>
      <c r="D138" s="110">
        <v>7302002</v>
      </c>
      <c r="E138" s="136" t="str">
        <f>VLOOKUP($D138,'[1]SAP 코드내역'!$A:$D,4,0)</f>
        <v>시지바이오_이지듀MD리젠크림_85g_v2</v>
      </c>
      <c r="F138" s="137" t="s">
        <v>2703</v>
      </c>
      <c r="G138" s="9"/>
      <c r="H138" s="138"/>
      <c r="I138" s="139">
        <v>14800</v>
      </c>
      <c r="J138" s="139">
        <v>48175.528571428571</v>
      </c>
      <c r="K138" s="140">
        <f>IFERROR(VLOOKUP($D138,'[1]DNC 재고 현황'!$F:$AI,29,0),0)</f>
        <v>627</v>
      </c>
      <c r="L138" s="140">
        <f>IFERROR(VLOOKUP($D138,'[1]DNC 재고 현황'!$F:$AI,30,),0)</f>
        <v>0</v>
      </c>
      <c r="M138" s="141">
        <f t="shared" si="39"/>
        <v>627</v>
      </c>
      <c r="N138" s="142">
        <f>VLOOKUP($D138,'[1]DNC 재고 현황'!$F:$X,19,0)</f>
        <v>627</v>
      </c>
      <c r="O138" s="143">
        <f t="shared" si="40"/>
        <v>1</v>
      </c>
      <c r="P138" s="144">
        <f t="shared" si="41"/>
        <v>0</v>
      </c>
      <c r="Q138" s="144">
        <f t="shared" ca="1" si="42"/>
        <v>0.8571428571428571</v>
      </c>
      <c r="R138" s="145">
        <f t="shared" ca="1" si="38"/>
        <v>731.5</v>
      </c>
      <c r="S138" s="145">
        <f t="shared" ca="1" si="38"/>
        <v>731.5</v>
      </c>
      <c r="T138" s="123">
        <f t="shared" ca="1" si="43"/>
        <v>46851.5</v>
      </c>
      <c r="U138" s="124" t="str">
        <f t="shared" ca="1" si="44"/>
        <v>✅충분</v>
      </c>
      <c r="V138" s="125">
        <f>IFERROR(SUMIF('[1](전체)FCST'!$D:$D,$D138,'[1](전체)FCST'!$H:$H),0)</f>
        <v>20.684325061377535</v>
      </c>
      <c r="W138" s="126">
        <f>IFERROR(VLOOKUP($D138,'[1]판매량,재고(피벗)'!$B:$C,2,0),0)</f>
        <v>6</v>
      </c>
      <c r="X138" s="127">
        <f t="shared" ca="1" si="53"/>
        <v>18.857142857142858</v>
      </c>
      <c r="Y138" s="128"/>
      <c r="Z138" s="21"/>
      <c r="AA138" s="130">
        <f t="shared" ca="1" si="37"/>
        <v>608.14285714285711</v>
      </c>
      <c r="AB138" s="134">
        <f t="shared" ca="1" si="45"/>
        <v>29.412240771025505</v>
      </c>
      <c r="AC138" s="132">
        <f>IFERROR(VLOOKUP($D138,'[1]DNC 재고 현황'!$F:$V,14,0),0)</f>
        <v>20.676522468221766</v>
      </c>
      <c r="AD138" s="128">
        <f>SUMIFS('[1]입고 예정'!$C:$C,'[1]입고 예정'!$A:$A,모니터링!D138,'[1]입고 예정'!$F:$F,모니터링!AD$6)</f>
        <v>0</v>
      </c>
      <c r="AE138" s="21"/>
      <c r="AF138" s="130">
        <f t="shared" ca="1" si="46"/>
        <v>587.46633467463539</v>
      </c>
      <c r="AG138" s="134">
        <f t="shared" ca="1" si="47"/>
        <v>28.401523034056943</v>
      </c>
      <c r="AH138" s="132">
        <f>IFERROR(VLOOKUP($D138,'[1]DNC 재고 현황'!$F:$V,15,0),0)</f>
        <v>20.684325061377535</v>
      </c>
      <c r="AI138" s="128">
        <f>SUMIFS('[1]입고 예정'!$C:$C,'[1]입고 예정'!$A:$A,모니터링!D138,'[1]입고 예정'!$F:$F,모니터링!AI$6)</f>
        <v>0</v>
      </c>
      <c r="AJ138" s="21"/>
      <c r="AK138" s="130">
        <f t="shared" ca="1" si="48"/>
        <v>566.78200961325786</v>
      </c>
      <c r="AL138" s="134">
        <f t="shared" ca="1" si="49"/>
        <v>27.55933923128342</v>
      </c>
      <c r="AM138" s="132">
        <f>IFERROR(VLOOKUP($D138,'[1]DNC 재고 현황'!$F:$V,16,0),0)</f>
        <v>20.565878044343197</v>
      </c>
      <c r="AN138" s="128">
        <f>SUMIFS('[1]입고 예정'!$C:$C,'[1]입고 예정'!$A:$A,모니터링!D138,'[1]입고 예정'!$F:$F,모니터링!AN$6)</f>
        <v>0</v>
      </c>
      <c r="AO138" s="21"/>
      <c r="AP138" s="130">
        <f t="shared" ca="1" si="50"/>
        <v>546.21613156891465</v>
      </c>
      <c r="AQ138" s="134">
        <f t="shared" ca="1" si="51"/>
        <v>26.55933923128342</v>
      </c>
      <c r="AR138" s="132">
        <f>IFERROR(VLOOKUP($D138,'[1]DNC 재고 현황'!$F:$V,17,0),0)</f>
        <v>20.565878044343197</v>
      </c>
      <c r="AS138" s="128">
        <f>SUMIFS('[1]입고 예정'!$C:$C,'[1]입고 예정'!$A:$A,모니터링!D138,'[1]입고 예정'!$F:$F,모니터링!AS$6)</f>
        <v>0</v>
      </c>
      <c r="AT138" s="21"/>
      <c r="AU138" s="133">
        <f t="shared" ca="1" si="52"/>
        <v>525.65025352457144</v>
      </c>
      <c r="AV138" s="134">
        <f ca="1">IFERROR(AU138/#REF!,0)</f>
        <v>0</v>
      </c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</row>
    <row r="139" spans="1:168" s="52" customFormat="1" ht="18" hidden="1" customHeight="1" x14ac:dyDescent="0.4">
      <c r="A139" s="110" t="s">
        <v>2661</v>
      </c>
      <c r="B139" s="146" t="s">
        <v>2662</v>
      </c>
      <c r="C139" s="110" t="s">
        <v>2663</v>
      </c>
      <c r="D139" s="110">
        <v>9311128</v>
      </c>
      <c r="E139" s="136" t="str">
        <f>VLOOKUP($D139,'[1]SAP 코드내역'!$A:$D,4,0)</f>
        <v>멜라B_토닝앰플쿠션_23호베이지_OY기획세트(13g+리필13g)</v>
      </c>
      <c r="F139" s="137" t="s">
        <v>2673</v>
      </c>
      <c r="G139" s="137"/>
      <c r="H139" s="138"/>
      <c r="I139" s="139">
        <v>8443.8880450759425</v>
      </c>
      <c r="J139" s="139">
        <v>27014.027142857143</v>
      </c>
      <c r="K139" s="140">
        <f>IFERROR(VLOOKUP($D139,'[1]DNC 재고 현황'!$F:$AI,29,0),0)</f>
        <v>14378</v>
      </c>
      <c r="L139" s="140">
        <f>IFERROR(VLOOKUP($D139,'[1]DNC 재고 현황'!$F:$AI,30,),0)</f>
        <v>0</v>
      </c>
      <c r="M139" s="141">
        <f t="shared" si="39"/>
        <v>14378</v>
      </c>
      <c r="N139" s="142">
        <f>VLOOKUP($D139,'[1]DNC 재고 현황'!$F:$X,19,0)</f>
        <v>14378</v>
      </c>
      <c r="O139" s="143">
        <f t="shared" si="40"/>
        <v>1</v>
      </c>
      <c r="P139" s="144">
        <f t="shared" si="41"/>
        <v>0</v>
      </c>
      <c r="Q139" s="144">
        <f t="shared" ca="1" si="42"/>
        <v>0</v>
      </c>
      <c r="R139" s="145">
        <f t="shared" ca="1" si="38"/>
        <v>0</v>
      </c>
      <c r="S139" s="145">
        <f t="shared" ca="1" si="38"/>
        <v>0</v>
      </c>
      <c r="T139" s="123" t="str">
        <f t="shared" ca="1" si="43"/>
        <v/>
      </c>
      <c r="U139" s="124" t="str">
        <f t="shared" ca="1" si="44"/>
        <v>🔴판매없음</v>
      </c>
      <c r="V139" s="125">
        <f>IFERROR(SUMIF('[1](전체)FCST'!$D:$D,$D139,'[1](전체)FCST'!$H:$H),0)</f>
        <v>97.94533780575118</v>
      </c>
      <c r="W139" s="126">
        <f>IFERROR(VLOOKUP($D139,'[1]판매량,재고(피벗)'!$B:$C,2,0),0)</f>
        <v>0</v>
      </c>
      <c r="X139" s="127">
        <f t="shared" ca="1" si="53"/>
        <v>0</v>
      </c>
      <c r="Y139" s="128"/>
      <c r="Z139" s="129"/>
      <c r="AA139" s="130">
        <f t="shared" ca="1" si="37"/>
        <v>14378</v>
      </c>
      <c r="AB139" s="131">
        <f t="shared" ca="1" si="45"/>
        <v>146.7961653112574</v>
      </c>
      <c r="AC139" s="132">
        <f>IFERROR(VLOOKUP($D139,'[1]DNC 재고 현황'!$F:$V,14,0),0)</f>
        <v>97.94533780575118</v>
      </c>
      <c r="AD139" s="128">
        <f>SUMIFS('[1]입고 예정'!$C:$C,'[1]입고 예정'!$A:$A,모니터링!D100,'[1]입고 예정'!$F:$F,모니터링!AD$6)</f>
        <v>0</v>
      </c>
      <c r="AE139" s="129"/>
      <c r="AF139" s="130">
        <f t="shared" ca="1" si="46"/>
        <v>14280.054662194249</v>
      </c>
      <c r="AG139" s="131">
        <f t="shared" ca="1" si="47"/>
        <v>145.7961653112574</v>
      </c>
      <c r="AH139" s="132">
        <f>IFERROR(VLOOKUP($D139,'[1]DNC 재고 현황'!$F:$V,15,0),0)</f>
        <v>97.94533780575118</v>
      </c>
      <c r="AI139" s="128">
        <f>SUMIFS('[1]입고 예정'!$C:$C,'[1]입고 예정'!$A:$A,모니터링!D100,'[1]입고 예정'!$F:$F,모니터링!AI$6)</f>
        <v>0</v>
      </c>
      <c r="AJ139" s="129"/>
      <c r="AK139" s="130">
        <f t="shared" ca="1" si="48"/>
        <v>14182.109324388497</v>
      </c>
      <c r="AL139" s="131">
        <f t="shared" ca="1" si="49"/>
        <v>141.82109324388497</v>
      </c>
      <c r="AM139" s="132">
        <f>IFERROR(VLOOKUP($D139,'[1]DNC 재고 현황'!$F:$V,16,0),0)</f>
        <v>100</v>
      </c>
      <c r="AN139" s="128">
        <f>SUMIFS('[1]입고 예정'!$C:$C,'[1]입고 예정'!$A:$A,모니터링!D100,'[1]입고 예정'!$F:$F,모니터링!AN$6)</f>
        <v>0</v>
      </c>
      <c r="AO139" s="129"/>
      <c r="AP139" s="130">
        <f t="shared" ca="1" si="50"/>
        <v>14082.109324388497</v>
      </c>
      <c r="AQ139" s="131">
        <f t="shared" ca="1" si="51"/>
        <v>140.82109324388497</v>
      </c>
      <c r="AR139" s="132">
        <f>IFERROR(VLOOKUP($D139,'[1]DNC 재고 현황'!$F:$V,17,0),0)</f>
        <v>100</v>
      </c>
      <c r="AS139" s="128">
        <f>SUMIFS('[1]입고 예정'!$C:$C,'[1]입고 예정'!$A:$A,모니터링!D100,'[1]입고 예정'!$F:$F,모니터링!AS$6)</f>
        <v>0</v>
      </c>
      <c r="AT139" s="129"/>
      <c r="AU139" s="133">
        <f t="shared" ca="1" si="52"/>
        <v>13982.109324388497</v>
      </c>
      <c r="AV139" s="134">
        <f ca="1">IFERROR(AU139/#REF!,0)</f>
        <v>0</v>
      </c>
    </row>
    <row r="140" spans="1:168" s="52" customFormat="1" ht="18" hidden="1" customHeight="1" x14ac:dyDescent="0.4">
      <c r="A140" s="110" t="s">
        <v>2661</v>
      </c>
      <c r="B140" s="135" t="s">
        <v>2662</v>
      </c>
      <c r="C140" s="110" t="s">
        <v>2663</v>
      </c>
      <c r="D140" s="110">
        <v>9308000</v>
      </c>
      <c r="E140" s="136" t="str">
        <f>VLOOKUP($D140,'[1]SAP 코드내역'!$A:$D,4,0)</f>
        <v>클리어_BHA바디클렌저_300g</v>
      </c>
      <c r="F140" s="137" t="s">
        <v>2699</v>
      </c>
      <c r="G140" s="9"/>
      <c r="H140" s="138"/>
      <c r="I140" s="139">
        <v>4207.874924471299</v>
      </c>
      <c r="J140" s="139">
        <v>18232.544247787609</v>
      </c>
      <c r="K140" s="140">
        <f>IFERROR(VLOOKUP($D140,'[1]DNC 재고 현황'!$F:$AI,29,0),0)</f>
        <v>17935</v>
      </c>
      <c r="L140" s="140">
        <f>IFERROR(VLOOKUP($D140,'[1]DNC 재고 현황'!$F:$AI,30,),0)</f>
        <v>0</v>
      </c>
      <c r="M140" s="141">
        <f t="shared" si="39"/>
        <v>17935</v>
      </c>
      <c r="N140" s="142">
        <f>VLOOKUP($D140,'[1]DNC 재고 현황'!$F:$X,19,0)</f>
        <v>17935</v>
      </c>
      <c r="O140" s="143">
        <f t="shared" si="40"/>
        <v>1</v>
      </c>
      <c r="P140" s="144">
        <f t="shared" si="41"/>
        <v>0</v>
      </c>
      <c r="Q140" s="144">
        <f t="shared" ca="1" si="42"/>
        <v>2.5714285714285716</v>
      </c>
      <c r="R140" s="145">
        <f t="shared" ca="1" si="38"/>
        <v>6974.7222222222217</v>
      </c>
      <c r="S140" s="145">
        <f t="shared" ca="1" si="38"/>
        <v>6974.7222222222217</v>
      </c>
      <c r="T140" s="123">
        <f t="shared" ca="1" si="43"/>
        <v>53094.722222222219</v>
      </c>
      <c r="U140" s="124" t="str">
        <f t="shared" ca="1" si="44"/>
        <v>✅충분</v>
      </c>
      <c r="V140" s="125">
        <f>IFERROR(SUMIF('[1](전체)FCST'!$D:$D,$D140,'[1](전체)FCST'!$H:$H),0)</f>
        <v>62.943984813916913</v>
      </c>
      <c r="W140" s="126">
        <f>IFERROR(VLOOKUP($D140,'[1]판매량,재고(피벗)'!$B:$C,2,0),0)</f>
        <v>18</v>
      </c>
      <c r="X140" s="127">
        <f t="shared" ca="1" si="53"/>
        <v>56.571428571428577</v>
      </c>
      <c r="Y140" s="128"/>
      <c r="Z140" s="21"/>
      <c r="AA140" s="130">
        <f t="shared" ca="1" si="37"/>
        <v>17878.428571428572</v>
      </c>
      <c r="AB140" s="134">
        <f t="shared" ca="1" si="45"/>
        <v>284.20458554137343</v>
      </c>
      <c r="AC140" s="132">
        <f>IFERROR(VLOOKUP($D140,'[1]DNC 재고 현황'!$F:$V,14,0),0)</f>
        <v>62.906896936136512</v>
      </c>
      <c r="AD140" s="128">
        <f>SUMIFS('[1]입고 예정'!$C:$C,'[1]입고 예정'!$A:$A,모니터링!D140,'[1]입고 예정'!$F:$F,모니터링!AD$6)</f>
        <v>0</v>
      </c>
      <c r="AE140" s="21"/>
      <c r="AF140" s="130">
        <f t="shared" ca="1" si="46"/>
        <v>17815.521674492436</v>
      </c>
      <c r="AG140" s="134">
        <f t="shared" ca="1" si="47"/>
        <v>283.03771563177907</v>
      </c>
      <c r="AH140" s="132">
        <f>IFERROR(VLOOKUP($D140,'[1]DNC 재고 현황'!$F:$V,15,0),0)</f>
        <v>62.943984813916913</v>
      </c>
      <c r="AI140" s="128">
        <f>SUMIFS('[1]입고 예정'!$C:$C,'[1]입고 예정'!$A:$A,모니터링!D140,'[1]입고 예정'!$F:$F,모니터링!AI$6)</f>
        <v>0</v>
      </c>
      <c r="AJ140" s="21"/>
      <c r="AK140" s="130">
        <f t="shared" ca="1" si="48"/>
        <v>17752.577689678521</v>
      </c>
      <c r="AL140" s="134">
        <f t="shared" ca="1" si="49"/>
        <v>266.98488642490997</v>
      </c>
      <c r="AM140" s="132">
        <f>IFERROR(VLOOKUP($D140,'[1]DNC 재고 현황'!$F:$V,16,0),0)</f>
        <v>66.492818853517647</v>
      </c>
      <c r="AN140" s="128">
        <f>SUMIFS('[1]입고 예정'!$C:$C,'[1]입고 예정'!$A:$A,모니터링!D140,'[1]입고 예정'!$F:$F,모니터링!AN$6)</f>
        <v>0</v>
      </c>
      <c r="AO140" s="21"/>
      <c r="AP140" s="130">
        <f t="shared" ca="1" si="50"/>
        <v>17686.084870825005</v>
      </c>
      <c r="AQ140" s="134">
        <f t="shared" ca="1" si="51"/>
        <v>265.98488642490997</v>
      </c>
      <c r="AR140" s="132">
        <f>IFERROR(VLOOKUP($D140,'[1]DNC 재고 현황'!$F:$V,17,0),0)</f>
        <v>66.492818853517647</v>
      </c>
      <c r="AS140" s="128">
        <f>SUMIFS('[1]입고 예정'!$C:$C,'[1]입고 예정'!$A:$A,모니터링!D140,'[1]입고 예정'!$F:$F,모니터링!AS$6)</f>
        <v>0</v>
      </c>
      <c r="AT140" s="21"/>
      <c r="AU140" s="133">
        <f t="shared" ca="1" si="52"/>
        <v>17619.592051971489</v>
      </c>
      <c r="AV140" s="134">
        <f ca="1">IFERROR(AU140/#REF!,0)</f>
        <v>0</v>
      </c>
    </row>
    <row r="141" spans="1:168" s="52" customFormat="1" ht="18" hidden="1" customHeight="1" x14ac:dyDescent="0.4">
      <c r="A141" s="110" t="s">
        <v>2681</v>
      </c>
      <c r="B141" s="146" t="s">
        <v>2662</v>
      </c>
      <c r="C141" s="110" t="s">
        <v>2665</v>
      </c>
      <c r="D141" s="110">
        <v>9310563</v>
      </c>
      <c r="E141" s="136" t="str">
        <f>VLOOKUP($D141,'[1]SAP 코드내역'!$A:$D,4,0)</f>
        <v>멜라B_토닝앰플쿠션_23베이지_리필_13g_v3</v>
      </c>
      <c r="F141" s="137" t="s">
        <v>2664</v>
      </c>
      <c r="G141" s="137"/>
      <c r="H141" s="138"/>
      <c r="I141" s="139">
        <v>3078.5121363401618</v>
      </c>
      <c r="J141" s="139">
        <v>22607.764920828256</v>
      </c>
      <c r="K141" s="140">
        <f>IFERROR(VLOOKUP($D141,'[1]DNC 재고 현황'!$F:$AI,29,0),0)</f>
        <v>2333</v>
      </c>
      <c r="L141" s="140">
        <f>IFERROR(VLOOKUP($D141,'[1]DNC 재고 현황'!$F:$AI,30,),0)</f>
        <v>4557</v>
      </c>
      <c r="M141" s="141">
        <f t="shared" si="39"/>
        <v>6890</v>
      </c>
      <c r="N141" s="142">
        <f>VLOOKUP($D141,'[1]DNC 재고 현황'!$F:$X,19,0)</f>
        <v>8064</v>
      </c>
      <c r="O141" s="143">
        <f t="shared" si="40"/>
        <v>1</v>
      </c>
      <c r="P141" s="144">
        <f t="shared" si="41"/>
        <v>0</v>
      </c>
      <c r="Q141" s="144">
        <f t="shared" ca="1" si="42"/>
        <v>0</v>
      </c>
      <c r="R141" s="145">
        <f t="shared" ca="1" si="38"/>
        <v>0</v>
      </c>
      <c r="S141" s="145">
        <f t="shared" ca="1" si="38"/>
        <v>0</v>
      </c>
      <c r="T141" s="123" t="str">
        <f t="shared" ca="1" si="43"/>
        <v/>
      </c>
      <c r="U141" s="124" t="str">
        <f t="shared" ca="1" si="44"/>
        <v>🔴판매없음</v>
      </c>
      <c r="V141" s="125">
        <f>IFERROR(SUMIF('[1](전체)FCST'!$D:$D,$D141,'[1](전체)FCST'!$H:$H),0)</f>
        <v>234.19638792723995</v>
      </c>
      <c r="W141" s="126">
        <f>IFERROR(VLOOKUP($D141,'[1]판매량,재고(피벗)'!$B:$C,2,0),0)</f>
        <v>0</v>
      </c>
      <c r="X141" s="127">
        <f t="shared" ca="1" si="53"/>
        <v>0</v>
      </c>
      <c r="Y141" s="128"/>
      <c r="Z141" s="129"/>
      <c r="AA141" s="130">
        <f t="shared" ca="1" si="37"/>
        <v>8064</v>
      </c>
      <c r="AB141" s="131">
        <f t="shared" ca="1" si="45"/>
        <v>20.14942657276492</v>
      </c>
      <c r="AC141" s="132">
        <f>IFERROR(VLOOKUP($D141,'[1]DNC 재고 현황'!$F:$V,14,0),0)</f>
        <v>400.20990031050059</v>
      </c>
      <c r="AD141" s="128">
        <f>SUMIFS('[1]입고 예정'!$C:$C,'[1]입고 예정'!$A:$A,모니터링!D139,'[1]입고 예정'!$F:$F,모니터링!AD$6)</f>
        <v>0</v>
      </c>
      <c r="AE141" s="129"/>
      <c r="AF141" s="130">
        <f t="shared" ca="1" si="46"/>
        <v>7663.7900996894996</v>
      </c>
      <c r="AG141" s="131">
        <f t="shared" ca="1" si="47"/>
        <v>32.723775834110995</v>
      </c>
      <c r="AH141" s="132">
        <f>IFERROR(VLOOKUP($D141,'[1]DNC 재고 현황'!$F:$V,15,0),0)</f>
        <v>234.19638792723995</v>
      </c>
      <c r="AI141" s="128">
        <f>SUMIFS('[1]입고 예정'!$C:$C,'[1]입고 예정'!$A:$A,모니터링!D139,'[1]입고 예정'!$F:$F,모니터링!AI$6)</f>
        <v>0</v>
      </c>
      <c r="AJ141" s="129"/>
      <c r="AK141" s="130">
        <f t="shared" ca="1" si="48"/>
        <v>7429.5937117622598</v>
      </c>
      <c r="AL141" s="131">
        <f t="shared" ca="1" si="49"/>
        <v>31.723775834111009</v>
      </c>
      <c r="AM141" s="132">
        <f>IFERROR(VLOOKUP($D141,'[1]DNC 재고 현황'!$F:$V,16,0),0)</f>
        <v>234.19638792723987</v>
      </c>
      <c r="AN141" s="128">
        <f>SUMIFS('[1]입고 예정'!$C:$C,'[1]입고 예정'!$A:$A,모니터링!D139,'[1]입고 예정'!$F:$F,모니터링!AN$6)</f>
        <v>0</v>
      </c>
      <c r="AO141" s="129"/>
      <c r="AP141" s="130">
        <f t="shared" ca="1" si="50"/>
        <v>7195.39732383502</v>
      </c>
      <c r="AQ141" s="131">
        <f t="shared" ca="1" si="51"/>
        <v>26.630249867635687</v>
      </c>
      <c r="AR141" s="132">
        <f>IFERROR(VLOOKUP($D141,'[1]DNC 재고 현황'!$F:$V,17,0),0)</f>
        <v>270.19638792723987</v>
      </c>
      <c r="AS141" s="128">
        <f>SUMIFS('[1]입고 예정'!$C:$C,'[1]입고 예정'!$A:$A,모니터링!D139,'[1]입고 예정'!$F:$F,모니터링!AS$6)</f>
        <v>0</v>
      </c>
      <c r="AT141" s="129"/>
      <c r="AU141" s="133">
        <f t="shared" ca="1" si="52"/>
        <v>6925.2009359077801</v>
      </c>
      <c r="AV141" s="134">
        <f ca="1">IFERROR(AU141/#REF!,0)</f>
        <v>0</v>
      </c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</row>
    <row r="142" spans="1:168" s="52" customFormat="1" ht="18" hidden="1" customHeight="1" x14ac:dyDescent="0.4">
      <c r="A142" s="110" t="s">
        <v>2681</v>
      </c>
      <c r="B142" s="146" t="s">
        <v>2662</v>
      </c>
      <c r="C142" s="110" t="s">
        <v>2665</v>
      </c>
      <c r="D142" s="110">
        <v>9310560</v>
      </c>
      <c r="E142" s="136" t="str">
        <f>VLOOKUP($D142,'[1]SAP 코드내역'!$A:$D,4,0)</f>
        <v>멜라B_토닝앰플쿠션_23베이지_본품_13g</v>
      </c>
      <c r="F142" s="137" t="s">
        <v>2664</v>
      </c>
      <c r="G142" s="137"/>
      <c r="H142" s="138"/>
      <c r="I142" s="139">
        <v>5297.3348596016995</v>
      </c>
      <c r="J142" s="139">
        <v>29384.942806304018</v>
      </c>
      <c r="K142" s="140">
        <f>IFERROR(VLOOKUP($D142,'[1]DNC 재고 현황'!$F:$AI,29,0),0)</f>
        <v>511</v>
      </c>
      <c r="L142" s="140">
        <f>IFERROR(VLOOKUP($D142,'[1]DNC 재고 현황'!$F:$AI,30,),0)</f>
        <v>5763</v>
      </c>
      <c r="M142" s="141">
        <f t="shared" si="39"/>
        <v>6274</v>
      </c>
      <c r="N142" s="142">
        <f>VLOOKUP($D142,'[1]DNC 재고 현황'!$F:$X,19,0)</f>
        <v>7443</v>
      </c>
      <c r="O142" s="143">
        <f t="shared" si="40"/>
        <v>1</v>
      </c>
      <c r="P142" s="144">
        <f t="shared" si="41"/>
        <v>0</v>
      </c>
      <c r="Q142" s="144">
        <f t="shared" ca="1" si="42"/>
        <v>0</v>
      </c>
      <c r="R142" s="145">
        <f t="shared" ca="1" si="38"/>
        <v>0</v>
      </c>
      <c r="S142" s="145">
        <f t="shared" ca="1" si="38"/>
        <v>0</v>
      </c>
      <c r="T142" s="123" t="str">
        <f t="shared" ca="1" si="43"/>
        <v/>
      </c>
      <c r="U142" s="124" t="str">
        <f t="shared" ca="1" si="44"/>
        <v>🔴판매없음</v>
      </c>
      <c r="V142" s="125">
        <f>IFERROR(SUMIF('[1](전체)FCST'!$D:$D,$D142,'[1](전체)FCST'!$H:$H),0)</f>
        <v>690.01668904205121</v>
      </c>
      <c r="W142" s="126">
        <f>IFERROR(VLOOKUP($D142,'[1]판매량,재고(피벗)'!$B:$C,2,0),0)</f>
        <v>0</v>
      </c>
      <c r="X142" s="127">
        <f t="shared" ca="1" si="53"/>
        <v>0</v>
      </c>
      <c r="Y142" s="128"/>
      <c r="Z142" s="129"/>
      <c r="AA142" s="130">
        <f t="shared" ca="1" si="37"/>
        <v>7443</v>
      </c>
      <c r="AB142" s="131">
        <f t="shared" ca="1" si="45"/>
        <v>6.4187945613295332</v>
      </c>
      <c r="AC142" s="132">
        <f>IFERROR(VLOOKUP($D142,'[1]DNC 재고 현황'!$F:$V,14,0),0)</f>
        <v>1159.5635175552841</v>
      </c>
      <c r="AD142" s="128">
        <f>SUMIFS('[1]입고 예정'!$C:$C,'[1]입고 예정'!$A:$A,모니터링!D141,'[1]입고 예정'!$F:$F,모니터링!AD$6)</f>
        <v>0</v>
      </c>
      <c r="AE142" s="129"/>
      <c r="AF142" s="130">
        <f t="shared" ca="1" si="46"/>
        <v>6283.4364824447157</v>
      </c>
      <c r="AG142" s="131">
        <f t="shared" ca="1" si="47"/>
        <v>9.1062094326558949</v>
      </c>
      <c r="AH142" s="132">
        <f>IFERROR(VLOOKUP($D142,'[1]DNC 재고 현황'!$F:$V,15,0),0)</f>
        <v>690.01668904205121</v>
      </c>
      <c r="AI142" s="128">
        <f>SUMIFS('[1]입고 예정'!$C:$C,'[1]입고 예정'!$A:$A,모니터링!D141,'[1]입고 예정'!$F:$F,모니터링!AI$6)</f>
        <v>0</v>
      </c>
      <c r="AJ142" s="129"/>
      <c r="AK142" s="130">
        <f t="shared" ca="1" si="48"/>
        <v>5593.4197934026643</v>
      </c>
      <c r="AL142" s="131">
        <f t="shared" ca="1" si="49"/>
        <v>8.1062094326558931</v>
      </c>
      <c r="AM142" s="132">
        <f>IFERROR(VLOOKUP($D142,'[1]DNC 재고 현황'!$F:$V,16,0),0)</f>
        <v>690.01668904205121</v>
      </c>
      <c r="AN142" s="128">
        <f>SUMIFS('[1]입고 예정'!$C:$C,'[1]입고 예정'!$A:$A,모니터링!D141,'[1]입고 예정'!$F:$F,모니터링!AN$6)</f>
        <v>0</v>
      </c>
      <c r="AO142" s="129"/>
      <c r="AP142" s="130">
        <f t="shared" ca="1" si="50"/>
        <v>4903.4031043606128</v>
      </c>
      <c r="AQ142" s="131">
        <f t="shared" ca="1" si="51"/>
        <v>6.2862797338125507</v>
      </c>
      <c r="AR142" s="132">
        <f>IFERROR(VLOOKUP($D142,'[1]DNC 재고 현황'!$F:$V,17,0),0)</f>
        <v>780.01668904205121</v>
      </c>
      <c r="AS142" s="128">
        <f>SUMIFS('[1]입고 예정'!$C:$C,'[1]입고 예정'!$A:$A,모니터링!D141,'[1]입고 예정'!$F:$F,모니터링!AS$6)</f>
        <v>0</v>
      </c>
      <c r="AT142" s="129"/>
      <c r="AU142" s="133">
        <f t="shared" ca="1" si="52"/>
        <v>4123.3864153185614</v>
      </c>
      <c r="AV142" s="134">
        <f ca="1">IFERROR(AU142/#REF!,0)</f>
        <v>0</v>
      </c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</row>
    <row r="143" spans="1:168" s="52" customFormat="1" ht="18" hidden="1" customHeight="1" x14ac:dyDescent="0.4">
      <c r="A143" s="110" t="s">
        <v>2661</v>
      </c>
      <c r="B143" s="135" t="s">
        <v>2667</v>
      </c>
      <c r="C143" s="110" t="s">
        <v>2663</v>
      </c>
      <c r="D143" s="110">
        <v>7302293</v>
      </c>
      <c r="E143" s="136" t="str">
        <f>VLOOKUP($D143,'[1]SAP 코드내역'!$A:$D,4,0)</f>
        <v>[판촉물_상품]매트팩트퍼프_2개입</v>
      </c>
      <c r="F143" s="137" t="s">
        <v>2704</v>
      </c>
      <c r="G143" s="9"/>
      <c r="H143" s="138" t="s">
        <v>2676</v>
      </c>
      <c r="I143" s="139">
        <v>630</v>
      </c>
      <c r="J143" s="139">
        <v>4867.1699803149604</v>
      </c>
      <c r="K143" s="140">
        <f>IFERROR(VLOOKUP($D143,'[1]DNC 재고 현황'!$F:$AI,29,0),0)</f>
        <v>80075</v>
      </c>
      <c r="L143" s="140">
        <f>IFERROR(VLOOKUP($D143,'[1]DNC 재고 현황'!$F:$AI,30,),0)</f>
        <v>0</v>
      </c>
      <c r="M143" s="141">
        <f t="shared" si="39"/>
        <v>80075</v>
      </c>
      <c r="N143" s="142">
        <f>VLOOKUP($D143,'[1]DNC 재고 현황'!$F:$X,19,0)</f>
        <v>80099</v>
      </c>
      <c r="O143" s="143">
        <f t="shared" si="40"/>
        <v>1</v>
      </c>
      <c r="P143" s="144">
        <f t="shared" si="41"/>
        <v>0</v>
      </c>
      <c r="Q143" s="144">
        <f t="shared" ca="1" si="42"/>
        <v>80.285714285714292</v>
      </c>
      <c r="R143" s="145">
        <f t="shared" ca="1" si="38"/>
        <v>997.37544483985755</v>
      </c>
      <c r="S143" s="145">
        <f t="shared" ca="1" si="38"/>
        <v>997.67437722419925</v>
      </c>
      <c r="T143" s="123">
        <f t="shared" ca="1" si="43"/>
        <v>47117.375444839854</v>
      </c>
      <c r="U143" s="124" t="str">
        <f t="shared" ca="1" si="44"/>
        <v>✅충분</v>
      </c>
      <c r="V143" s="125">
        <f>IFERROR(SUMIF('[1](전체)FCST'!$D:$D,$D143,'[1](전체)FCST'!$H:$H),0)</f>
        <v>4088.3981931654375</v>
      </c>
      <c r="W143" s="126">
        <f>IFERROR(VLOOKUP($D143,'[1]판매량,재고(피벗)'!$B:$C,2,0),0)</f>
        <v>562</v>
      </c>
      <c r="X143" s="127">
        <f t="shared" ca="1" si="53"/>
        <v>1766.2857142857144</v>
      </c>
      <c r="Y143" s="128"/>
      <c r="Z143" s="21"/>
      <c r="AA143" s="130">
        <f t="shared" ca="1" si="37"/>
        <v>78332.71428571429</v>
      </c>
      <c r="AB143" s="134">
        <f t="shared" ca="1" si="45"/>
        <v>19.057223975788094</v>
      </c>
      <c r="AC143" s="132">
        <f>IFERROR(VLOOKUP($D143,'[1]DNC 재고 현황'!$F:$V,14,0),0)</f>
        <v>4110.3947975442161</v>
      </c>
      <c r="AD143" s="128">
        <f>SUMIFS('[1]입고 예정'!$C:$C,'[1]입고 예정'!$A:$A,모니터링!D143,'[1]입고 예정'!$F:$F,모니터링!AD$6)</f>
        <v>0</v>
      </c>
      <c r="AE143" s="21"/>
      <c r="AF143" s="130">
        <f t="shared" ca="1" si="46"/>
        <v>74222.319488170077</v>
      </c>
      <c r="AG143" s="134">
        <f t="shared" ca="1" si="47"/>
        <v>18.15437635508383</v>
      </c>
      <c r="AH143" s="132">
        <f>IFERROR(VLOOKUP($D143,'[1]DNC 재고 현황'!$F:$V,15,0),0)</f>
        <v>4088.3981931654375</v>
      </c>
      <c r="AI143" s="128">
        <f>SUMIFS('[1]입고 예정'!$C:$C,'[1]입고 예정'!$A:$A,모니터링!D143,'[1]입고 예정'!$F:$F,모니터링!AI$6)</f>
        <v>0</v>
      </c>
      <c r="AJ143" s="21"/>
      <c r="AK143" s="130">
        <f t="shared" ca="1" si="48"/>
        <v>70133.921295004635</v>
      </c>
      <c r="AL143" s="134">
        <f t="shared" ca="1" si="49"/>
        <v>17.15437635508383</v>
      </c>
      <c r="AM143" s="132">
        <f>IFERROR(VLOOKUP($D143,'[1]DNC 재고 현황'!$F:$V,16,0),0)</f>
        <v>4088.3981931654375</v>
      </c>
      <c r="AN143" s="128">
        <f>SUMIFS('[1]입고 예정'!$C:$C,'[1]입고 예정'!$A:$A,모니터링!D143,'[1]입고 예정'!$F:$F,모니터링!AN$6)</f>
        <v>0</v>
      </c>
      <c r="AO143" s="21"/>
      <c r="AP143" s="130">
        <f t="shared" ca="1" si="50"/>
        <v>66045.523101839193</v>
      </c>
      <c r="AQ143" s="134">
        <f t="shared" ca="1" si="51"/>
        <v>16.15437635508383</v>
      </c>
      <c r="AR143" s="132">
        <f>IFERROR(VLOOKUP($D143,'[1]DNC 재고 현황'!$F:$V,17,0),0)</f>
        <v>4088.3981931654375</v>
      </c>
      <c r="AS143" s="128">
        <f>SUMIFS('[1]입고 예정'!$C:$C,'[1]입고 예정'!$A:$A,모니터링!D143,'[1]입고 예정'!$F:$F,모니터링!AS$6)</f>
        <v>0</v>
      </c>
      <c r="AT143" s="21"/>
      <c r="AU143" s="133">
        <f t="shared" ca="1" si="52"/>
        <v>61957.124908673759</v>
      </c>
      <c r="AV143" s="134">
        <f ca="1">IFERROR(AU143/#REF!,0)</f>
        <v>0</v>
      </c>
    </row>
    <row r="144" spans="1:168" s="52" customFormat="1" ht="18" customHeight="1" x14ac:dyDescent="0.4">
      <c r="A144" s="110" t="s">
        <v>2687</v>
      </c>
      <c r="B144" s="135" t="s">
        <v>2662</v>
      </c>
      <c r="C144" s="110" t="s">
        <v>2677</v>
      </c>
      <c r="D144" s="110">
        <v>9308236</v>
      </c>
      <c r="E144" s="136" t="str">
        <f>VLOOKUP($D144,'[1]SAP 코드내역'!$A:$D,4,0)</f>
        <v>멜라_글루타치온크림_50ml</v>
      </c>
      <c r="F144" s="137" t="s">
        <v>2664</v>
      </c>
      <c r="G144" s="9"/>
      <c r="H144" s="138"/>
      <c r="I144" s="139">
        <v>2291.0233717414399</v>
      </c>
      <c r="J144" s="139">
        <v>13277.790474508418</v>
      </c>
      <c r="K144" s="140">
        <f>IFERROR(VLOOKUP($D144,'[1]DNC 재고 현황'!$F:$AI,29,0),0)</f>
        <v>626</v>
      </c>
      <c r="L144" s="140">
        <f>IFERROR(VLOOKUP($D144,'[1]DNC 재고 현황'!$F:$AI,30,),0)</f>
        <v>1697</v>
      </c>
      <c r="M144" s="141">
        <f t="shared" si="39"/>
        <v>2323</v>
      </c>
      <c r="N144" s="142">
        <f>VLOOKUP($D144,'[1]DNC 재고 현황'!$F:$X,19,0)</f>
        <v>3172</v>
      </c>
      <c r="O144" s="143">
        <f t="shared" si="40"/>
        <v>0.94760091783149991</v>
      </c>
      <c r="P144" s="144">
        <f t="shared" si="41"/>
        <v>0</v>
      </c>
      <c r="Q144" s="144">
        <f t="shared" ca="1" si="42"/>
        <v>309.14285714285717</v>
      </c>
      <c r="R144" s="145">
        <f t="shared" ca="1" si="38"/>
        <v>7.5143253234750453</v>
      </c>
      <c r="S144" s="145">
        <f t="shared" ca="1" si="38"/>
        <v>10.260628465804066</v>
      </c>
      <c r="T144" s="123">
        <f t="shared" ca="1" si="43"/>
        <v>46127.514325323478</v>
      </c>
      <c r="U144" s="124" t="str">
        <f t="shared" ca="1" si="44"/>
        <v>🟡주의</v>
      </c>
      <c r="V144" s="125">
        <f>IFERROR(SUMIF('[1](전체)FCST'!$D:$D,$D144,'[1](전체)FCST'!$H:$H),0)</f>
        <v>2451.4539362371852</v>
      </c>
      <c r="W144" s="126">
        <f>IFERROR(VLOOKUP($D144,'[1]판매량,재고(피벗)'!$B:$C,2,0),0)</f>
        <v>2164</v>
      </c>
      <c r="X144" s="127">
        <f t="shared" ca="1" si="53"/>
        <v>6801.1428571428578</v>
      </c>
      <c r="Y144" s="128"/>
      <c r="Z144" s="21"/>
      <c r="AA144" s="130">
        <f t="shared" ca="1" si="37"/>
        <v>0</v>
      </c>
      <c r="AB144" s="134">
        <f t="shared" ca="1" si="45"/>
        <v>0</v>
      </c>
      <c r="AC144" s="132">
        <f>IFERROR(VLOOKUP($D144,'[1]DNC 재고 현황'!$F:$V,14,0),0)</f>
        <v>4507.2812489922126</v>
      </c>
      <c r="AD144" s="128">
        <f>SUMIFS('[1]입고 예정'!$C:$C,'[1]입고 예정'!$A:$A,모니터링!D187,'[1]입고 예정'!$F:$F,모니터링!AD$6)</f>
        <v>0</v>
      </c>
      <c r="AE144" s="21"/>
      <c r="AF144" s="130">
        <f t="shared" ca="1" si="46"/>
        <v>0</v>
      </c>
      <c r="AG144" s="134">
        <f t="shared" ca="1" si="47"/>
        <v>0</v>
      </c>
      <c r="AH144" s="132">
        <f>IFERROR(VLOOKUP($D144,'[1]DNC 재고 현황'!$F:$V,15,0),0)</f>
        <v>2451.4539362371852</v>
      </c>
      <c r="AI144" s="128">
        <f>SUMIFS('[1]입고 예정'!$C:$C,'[1]입고 예정'!$A:$A,모니터링!D187,'[1]입고 예정'!$F:$F,모니터링!AI$6)</f>
        <v>0</v>
      </c>
      <c r="AJ144" s="21"/>
      <c r="AK144" s="130">
        <f t="shared" ca="1" si="48"/>
        <v>0</v>
      </c>
      <c r="AL144" s="134">
        <f t="shared" ca="1" si="49"/>
        <v>0</v>
      </c>
      <c r="AM144" s="132">
        <f>IFERROR(VLOOKUP($D144,'[1]DNC 재고 현황'!$F:$V,16,0),0)</f>
        <v>3001.3142203514262</v>
      </c>
      <c r="AN144" s="128">
        <f>SUMIFS('[1]입고 예정'!$C:$C,'[1]입고 예정'!$A:$A,모니터링!D187,'[1]입고 예정'!$F:$F,모니터링!AN$6)</f>
        <v>0</v>
      </c>
      <c r="AO144" s="21"/>
      <c r="AP144" s="130">
        <f t="shared" ca="1" si="50"/>
        <v>0</v>
      </c>
      <c r="AQ144" s="134">
        <f t="shared" ca="1" si="51"/>
        <v>0</v>
      </c>
      <c r="AR144" s="132">
        <f>IFERROR(VLOOKUP($D144,'[1]DNC 재고 현황'!$F:$V,17,0),0)</f>
        <v>3351.2433655099994</v>
      </c>
      <c r="AS144" s="128">
        <f>SUMIFS('[1]입고 예정'!$C:$C,'[1]입고 예정'!$A:$A,모니터링!D187,'[1]입고 예정'!$F:$F,모니터링!AS$6)</f>
        <v>0</v>
      </c>
      <c r="AT144" s="21"/>
      <c r="AU144" s="133">
        <f t="shared" ca="1" si="52"/>
        <v>0</v>
      </c>
      <c r="AV144" s="134">
        <f ca="1">IFERROR(AU144/#REF!,0)</f>
        <v>0</v>
      </c>
    </row>
    <row r="145" spans="1:168" s="52" customFormat="1" ht="18" hidden="1" customHeight="1" x14ac:dyDescent="0.4">
      <c r="A145" s="110" t="s">
        <v>2661</v>
      </c>
      <c r="B145" s="135" t="s">
        <v>2662</v>
      </c>
      <c r="C145" s="110" t="s">
        <v>2665</v>
      </c>
      <c r="D145" s="110">
        <v>9301702</v>
      </c>
      <c r="E145" s="136" t="str">
        <f>VLOOKUP($D145,'[1]SAP 코드내역'!$A:$D,4,0)</f>
        <v>(단종)DWEGF_멀티비타세럼B_14ml</v>
      </c>
      <c r="F145" s="137" t="s">
        <v>2664</v>
      </c>
      <c r="G145" s="9"/>
      <c r="H145" s="138"/>
      <c r="I145" s="139">
        <v>3798.8137542829172</v>
      </c>
      <c r="J145" s="139">
        <v>23728.063694267516</v>
      </c>
      <c r="K145" s="140">
        <f>IFERROR(VLOOKUP($D145,'[1]DNC 재고 현황'!$F:$AI,29,0),0)</f>
        <v>3846</v>
      </c>
      <c r="L145" s="140">
        <f>IFERROR(VLOOKUP($D145,'[1]DNC 재고 현황'!$F:$AI,30,),0)</f>
        <v>0</v>
      </c>
      <c r="M145" s="141">
        <f t="shared" si="39"/>
        <v>3846</v>
      </c>
      <c r="N145" s="142">
        <f>VLOOKUP($D145,'[1]DNC 재고 현황'!$F:$X,19,0)</f>
        <v>3846</v>
      </c>
      <c r="O145" s="143">
        <f t="shared" si="40"/>
        <v>1</v>
      </c>
      <c r="P145" s="144">
        <f t="shared" si="41"/>
        <v>0</v>
      </c>
      <c r="Q145" s="144">
        <f t="shared" ca="1" si="42"/>
        <v>0</v>
      </c>
      <c r="R145" s="145">
        <f t="shared" ca="1" si="38"/>
        <v>0</v>
      </c>
      <c r="S145" s="145">
        <f t="shared" ca="1" si="38"/>
        <v>0</v>
      </c>
      <c r="T145" s="123" t="str">
        <f t="shared" ca="1" si="43"/>
        <v/>
      </c>
      <c r="U145" s="124" t="str">
        <f t="shared" ca="1" si="44"/>
        <v>🔴판매없음</v>
      </c>
      <c r="V145" s="125">
        <f>IFERROR(SUMIF('[1](전체)FCST'!$D:$D,$D145,'[1](전체)FCST'!$H:$H),0)</f>
        <v>2.0029951796979422</v>
      </c>
      <c r="W145" s="126">
        <f>IFERROR(VLOOKUP($D145,'[1]판매량,재고(피벗)'!$B:$C,2,0),0)</f>
        <v>0</v>
      </c>
      <c r="X145" s="127">
        <f t="shared" ca="1" si="53"/>
        <v>0</v>
      </c>
      <c r="Y145" s="128"/>
      <c r="Z145" s="21"/>
      <c r="AA145" s="130">
        <f t="shared" ca="1" si="37"/>
        <v>3846</v>
      </c>
      <c r="AB145" s="134">
        <f t="shared" ca="1" si="45"/>
        <v>1935.9817316557376</v>
      </c>
      <c r="AC145" s="132">
        <f>IFERROR(VLOOKUP($D145,'[1]DNC 재고 현황'!$F:$V,14,0),0)</f>
        <v>1.986588993642378</v>
      </c>
      <c r="AD145" s="128">
        <f>SUMIFS('[1]입고 예정'!$C:$C,'[1]입고 예정'!$A:$A,모니터링!D145,'[1]입고 예정'!$F:$F,모니터링!AD$6)</f>
        <v>0</v>
      </c>
      <c r="AE145" s="21"/>
      <c r="AF145" s="130">
        <f t="shared" ca="1" si="46"/>
        <v>3844.0134110063577</v>
      </c>
      <c r="AG145" s="134">
        <f t="shared" ca="1" si="47"/>
        <v>1919.1326319547343</v>
      </c>
      <c r="AH145" s="132">
        <f>IFERROR(VLOOKUP($D145,'[1]DNC 재고 현황'!$F:$V,15,0),0)</f>
        <v>2.0029951796979422</v>
      </c>
      <c r="AI145" s="128">
        <f>SUMIFS('[1]입고 예정'!$C:$C,'[1]입고 예정'!$A:$A,모니터링!D145,'[1]입고 예정'!$F:$F,모니터링!AI$6)</f>
        <v>0</v>
      </c>
      <c r="AJ145" s="21"/>
      <c r="AK145" s="130">
        <f t="shared" ca="1" si="48"/>
        <v>3842.0104158266599</v>
      </c>
      <c r="AL145" s="134">
        <f t="shared" ca="1" si="49"/>
        <v>1921.00520791333</v>
      </c>
      <c r="AM145" s="132">
        <f>IFERROR(VLOOKUP($D145,'[1]DNC 재고 현황'!$F:$V,16,0),0)</f>
        <v>2</v>
      </c>
      <c r="AN145" s="128">
        <f>SUMIFS('[1]입고 예정'!$C:$C,'[1]입고 예정'!$A:$A,모니터링!D145,'[1]입고 예정'!$F:$F,모니터링!AN$6)</f>
        <v>0</v>
      </c>
      <c r="AO145" s="21"/>
      <c r="AP145" s="130">
        <f t="shared" ca="1" si="50"/>
        <v>3840.0104158266599</v>
      </c>
      <c r="AQ145" s="134">
        <f t="shared" ca="1" si="51"/>
        <v>1920.00520791333</v>
      </c>
      <c r="AR145" s="132">
        <f>IFERROR(VLOOKUP($D145,'[1]DNC 재고 현황'!$F:$V,17,0),0)</f>
        <v>2</v>
      </c>
      <c r="AS145" s="128">
        <f>SUMIFS('[1]입고 예정'!$C:$C,'[1]입고 예정'!$A:$A,모니터링!D145,'[1]입고 예정'!$F:$F,모니터링!AS$6)</f>
        <v>0</v>
      </c>
      <c r="AT145" s="21"/>
      <c r="AU145" s="133">
        <f t="shared" ca="1" si="52"/>
        <v>3838.0104158266599</v>
      </c>
      <c r="AV145" s="134">
        <f ca="1">IFERROR(AU145/#REF!,0)</f>
        <v>0</v>
      </c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</row>
    <row r="146" spans="1:168" s="52" customFormat="1" ht="18" hidden="1" customHeight="1" x14ac:dyDescent="0.4">
      <c r="A146" s="110"/>
      <c r="B146" s="135"/>
      <c r="C146" s="110"/>
      <c r="D146" s="110">
        <v>9312447</v>
      </c>
      <c r="E146" s="136" t="str">
        <f>VLOOKUP($D146,'[1]SAP 코드내역'!$A:$D,4,0)</f>
        <v>[세트_임가공]멜라_토닝앰플쿠션15g_23호(카카오,특판스페셜기획세트)</v>
      </c>
      <c r="F146" s="137"/>
      <c r="G146" s="9"/>
      <c r="H146" s="138"/>
      <c r="I146" s="139"/>
      <c r="J146" s="139"/>
      <c r="K146" s="140">
        <f>IFERROR(VLOOKUP($D146,'[1]DNC 재고 현황'!$F:$AI,29,0),0)</f>
        <v>242</v>
      </c>
      <c r="L146" s="140">
        <f>IFERROR(VLOOKUP($D146,'[1]DNC 재고 현황'!$F:$AI,30,),0)</f>
        <v>0</v>
      </c>
      <c r="M146" s="141">
        <f t="shared" si="39"/>
        <v>242</v>
      </c>
      <c r="N146" s="142">
        <f>VLOOKUP($D146,'[1]DNC 재고 현황'!$F:$X,19,0)</f>
        <v>242</v>
      </c>
      <c r="O146" s="143">
        <f t="shared" si="40"/>
        <v>1</v>
      </c>
      <c r="P146" s="144">
        <f t="shared" si="41"/>
        <v>0</v>
      </c>
      <c r="Q146" s="144">
        <f t="shared" ca="1" si="42"/>
        <v>0</v>
      </c>
      <c r="R146" s="145">
        <f t="shared" ca="1" si="38"/>
        <v>0</v>
      </c>
      <c r="S146" s="145">
        <f t="shared" ca="1" si="38"/>
        <v>0</v>
      </c>
      <c r="T146" s="123" t="str">
        <f t="shared" ca="1" si="43"/>
        <v/>
      </c>
      <c r="U146" s="124" t="str">
        <f t="shared" ca="1" si="44"/>
        <v>🔴판매없음</v>
      </c>
      <c r="V146" s="125">
        <f>IFERROR(SUMIF('[1](전체)FCST'!$D:$D,$D146,'[1](전체)FCST'!$H:$H),0)</f>
        <v>15.572685509616134</v>
      </c>
      <c r="W146" s="126">
        <f>IFERROR(VLOOKUP($D146,'[1]판매량,재고(피벗)'!$B:$C,2,0),0)</f>
        <v>0</v>
      </c>
      <c r="X146" s="127">
        <f t="shared" ca="1" si="53"/>
        <v>0</v>
      </c>
      <c r="Y146" s="128"/>
      <c r="Z146" s="21"/>
      <c r="AA146" s="130">
        <f t="shared" ca="1" si="37"/>
        <v>242</v>
      </c>
      <c r="AB146" s="134">
        <f t="shared" ca="1" si="45"/>
        <v>11.953869230769232</v>
      </c>
      <c r="AC146" s="132">
        <f>IFERROR(VLOOKUP($D146,'[1]DNC 재고 현황'!$F:$V,14,0),0)</f>
        <v>20.244491162500971</v>
      </c>
      <c r="AD146" s="128">
        <f>SUMIFS('[1]입고 예정'!$C:$C,'[1]입고 예정'!$A:$A,모니터링!D146,'[1]입고 예정'!$F:$F,모니터링!AD$6)</f>
        <v>0</v>
      </c>
      <c r="AE146" s="21"/>
      <c r="AF146" s="130">
        <f t="shared" ca="1" si="46"/>
        <v>221.75550883749904</v>
      </c>
      <c r="AG146" s="134">
        <f t="shared" ca="1" si="47"/>
        <v>14.240029999999999</v>
      </c>
      <c r="AH146" s="132">
        <f>IFERROR(VLOOKUP($D146,'[1]DNC 재고 현황'!$F:$V,15,0),0)</f>
        <v>15.572685509616134</v>
      </c>
      <c r="AI146" s="128">
        <f>SUMIFS('[1]입고 예정'!$C:$C,'[1]입고 예정'!$A:$A,모니터링!D146,'[1]입고 예정'!$F:$F,모니터링!AI$6)</f>
        <v>0</v>
      </c>
      <c r="AJ146" s="21"/>
      <c r="AK146" s="130">
        <f t="shared" ca="1" si="48"/>
        <v>206.18282332788291</v>
      </c>
      <c r="AL146" s="134">
        <f t="shared" ca="1" si="49"/>
        <v>10.309141166394145</v>
      </c>
      <c r="AM146" s="132">
        <f>IFERROR(VLOOKUP($D146,'[1]DNC 재고 현황'!$F:$V,16,0),0)</f>
        <v>20</v>
      </c>
      <c r="AN146" s="128">
        <f>SUMIFS('[1]입고 예정'!$C:$C,'[1]입고 예정'!$A:$A,모니터링!D146,'[1]입고 예정'!$F:$F,모니터링!AN$6)</f>
        <v>0</v>
      </c>
      <c r="AO146" s="21"/>
      <c r="AP146" s="130">
        <f t="shared" ca="1" si="50"/>
        <v>186.18282332788291</v>
      </c>
      <c r="AQ146" s="134">
        <f t="shared" ca="1" si="51"/>
        <v>9.309141166394145</v>
      </c>
      <c r="AR146" s="132">
        <f>IFERROR(VLOOKUP($D146,'[1]DNC 재고 현황'!$F:$V,17,0),0)</f>
        <v>20</v>
      </c>
      <c r="AS146" s="128">
        <f>SUMIFS('[1]입고 예정'!$C:$C,'[1]입고 예정'!$A:$A,모니터링!D146,'[1]입고 예정'!$F:$F,모니터링!AS$6)</f>
        <v>0</v>
      </c>
      <c r="AT146" s="21"/>
      <c r="AU146" s="133">
        <f t="shared" ca="1" si="52"/>
        <v>166.18282332788291</v>
      </c>
      <c r="AV146" s="134">
        <f ca="1">IFERROR(AU146/#REF!,0)</f>
        <v>0</v>
      </c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</row>
    <row r="147" spans="1:168" s="52" customFormat="1" ht="18" hidden="1" customHeight="1" x14ac:dyDescent="0.4">
      <c r="A147" s="110" t="s">
        <v>2661</v>
      </c>
      <c r="B147" s="135" t="s">
        <v>2662</v>
      </c>
      <c r="C147" s="110" t="s">
        <v>2665</v>
      </c>
      <c r="D147" s="110">
        <v>9307325</v>
      </c>
      <c r="E147" s="136" t="str">
        <f>VLOOKUP($D147,'[1]SAP 코드내역'!$A:$D,4,0)</f>
        <v>(단종)멜라_선패드(2개입)_파우치vER</v>
      </c>
      <c r="F147" s="137" t="s">
        <v>2699</v>
      </c>
      <c r="G147" s="9"/>
      <c r="H147" s="138"/>
      <c r="I147" s="139">
        <v>3563.6386438809263</v>
      </c>
      <c r="J147" s="139">
        <v>9906.1974522292985</v>
      </c>
      <c r="K147" s="140">
        <f>IFERROR(VLOOKUP($D147,'[1]DNC 재고 현황'!$F:$AI,29,0),0)</f>
        <v>323</v>
      </c>
      <c r="L147" s="140">
        <f>IFERROR(VLOOKUP($D147,'[1]DNC 재고 현황'!$F:$AI,30,),0)</f>
        <v>0</v>
      </c>
      <c r="M147" s="141">
        <f t="shared" si="39"/>
        <v>323</v>
      </c>
      <c r="N147" s="142">
        <f>VLOOKUP($D147,'[1]DNC 재고 현황'!$F:$X,19,0)</f>
        <v>323</v>
      </c>
      <c r="O147" s="143">
        <f t="shared" si="40"/>
        <v>1</v>
      </c>
      <c r="P147" s="144">
        <f t="shared" si="41"/>
        <v>0</v>
      </c>
      <c r="Q147" s="144">
        <f t="shared" ca="1" si="42"/>
        <v>3.7142857142857144</v>
      </c>
      <c r="R147" s="145">
        <f t="shared" ca="1" si="38"/>
        <v>86.961538461538453</v>
      </c>
      <c r="S147" s="145">
        <f t="shared" ca="1" si="38"/>
        <v>86.961538461538453</v>
      </c>
      <c r="T147" s="123">
        <f t="shared" ca="1" si="43"/>
        <v>46206.961538461539</v>
      </c>
      <c r="U147" s="124" t="str">
        <f t="shared" ca="1" si="44"/>
        <v>✅충분</v>
      </c>
      <c r="V147" s="125">
        <f>IFERROR(SUMIF('[1](전체)FCST'!$D:$D,$D147,'[1](전체)FCST'!$H:$H),0)</f>
        <v>135.15726133974019</v>
      </c>
      <c r="W147" s="126">
        <f>IFERROR(VLOOKUP($D147,'[1]판매량,재고(피벗)'!$B:$C,2,0),0)</f>
        <v>26</v>
      </c>
      <c r="X147" s="127">
        <f t="shared" ca="1" si="53"/>
        <v>81.714285714285722</v>
      </c>
      <c r="Y147" s="128"/>
      <c r="Z147" s="21"/>
      <c r="AA147" s="130">
        <f t="shared" ca="1" si="37"/>
        <v>241.28571428571428</v>
      </c>
      <c r="AB147" s="134">
        <f t="shared" ca="1" si="45"/>
        <v>1.7825079765493612</v>
      </c>
      <c r="AC147" s="132">
        <f>IFERROR(VLOOKUP($D147,'[1]DNC 재고 현황'!$F:$V,14,0),0)</f>
        <v>135.36304883908753</v>
      </c>
      <c r="AD147" s="128">
        <f>SUMIFS('[1]입고 예정'!$C:$C,'[1]입고 예정'!$A:$A,모니터링!D147,'[1]입고 예정'!$F:$F,모니터링!AD$6)</f>
        <v>0</v>
      </c>
      <c r="AE147" s="21"/>
      <c r="AF147" s="130">
        <f t="shared" ca="1" si="46"/>
        <v>105.92266544662675</v>
      </c>
      <c r="AG147" s="134">
        <f t="shared" ca="1" si="47"/>
        <v>0.7836994061338115</v>
      </c>
      <c r="AH147" s="132">
        <f>IFERROR(VLOOKUP($D147,'[1]DNC 재고 현황'!$F:$V,15,0),0)</f>
        <v>135.15726133974019</v>
      </c>
      <c r="AI147" s="128">
        <f>SUMIFS('[1]입고 예정'!$C:$C,'[1]입고 예정'!$A:$A,모니터링!D147,'[1]입고 예정'!$F:$F,모니터링!AI$6)</f>
        <v>0</v>
      </c>
      <c r="AJ147" s="21"/>
      <c r="AK147" s="130">
        <f t="shared" ca="1" si="48"/>
        <v>0</v>
      </c>
      <c r="AL147" s="134">
        <f t="shared" ca="1" si="49"/>
        <v>0</v>
      </c>
      <c r="AM147" s="132">
        <f>IFERROR(VLOOKUP($D147,'[1]DNC 재고 현황'!$F:$V,16,0),0)</f>
        <v>137.26377919204796</v>
      </c>
      <c r="AN147" s="128">
        <f>SUMIFS('[1]입고 예정'!$C:$C,'[1]입고 예정'!$A:$A,모니터링!D147,'[1]입고 예정'!$F:$F,모니터링!AN$6)</f>
        <v>0</v>
      </c>
      <c r="AO147" s="21"/>
      <c r="AP147" s="130">
        <f t="shared" ca="1" si="50"/>
        <v>0</v>
      </c>
      <c r="AQ147" s="134">
        <f t="shared" ca="1" si="51"/>
        <v>0</v>
      </c>
      <c r="AR147" s="132">
        <f>IFERROR(VLOOKUP($D147,'[1]DNC 재고 현황'!$F:$V,17,0),0)</f>
        <v>137.26377919204796</v>
      </c>
      <c r="AS147" s="128">
        <f>SUMIFS('[1]입고 예정'!$C:$C,'[1]입고 예정'!$A:$A,모니터링!D147,'[1]입고 예정'!$F:$F,모니터링!AS$6)</f>
        <v>0</v>
      </c>
      <c r="AT147" s="21"/>
      <c r="AU147" s="133">
        <f t="shared" ca="1" si="52"/>
        <v>0</v>
      </c>
      <c r="AV147" s="134">
        <f ca="1">IFERROR(AU147/#REF!,0)</f>
        <v>0</v>
      </c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</row>
    <row r="148" spans="1:168" s="52" customFormat="1" ht="18" hidden="1" customHeight="1" x14ac:dyDescent="0.4">
      <c r="A148" s="110" t="s">
        <v>2681</v>
      </c>
      <c r="B148" s="146" t="s">
        <v>2662</v>
      </c>
      <c r="C148" s="110" t="s">
        <v>2663</v>
      </c>
      <c r="D148" s="110">
        <v>9309908</v>
      </c>
      <c r="E148" s="136" t="str">
        <f>VLOOKUP($D148,'[1]SAP 코드내역'!$A:$D,4,0)</f>
        <v>멜라_토닝패치4매_v2</v>
      </c>
      <c r="F148" s="137" t="s">
        <v>2664</v>
      </c>
      <c r="G148" s="137"/>
      <c r="H148" s="138"/>
      <c r="I148" s="139">
        <v>1990.7848861698926</v>
      </c>
      <c r="J148" s="139">
        <v>10896.906184195943</v>
      </c>
      <c r="K148" s="140">
        <f>IFERROR(VLOOKUP($D148,'[1]DNC 재고 현황'!$F:$AI,29,0),0)</f>
        <v>8922</v>
      </c>
      <c r="L148" s="140">
        <f>IFERROR(VLOOKUP($D148,'[1]DNC 재고 현황'!$F:$AI,30,),0)</f>
        <v>56497</v>
      </c>
      <c r="M148" s="141">
        <f t="shared" si="39"/>
        <v>65419</v>
      </c>
      <c r="N148" s="142">
        <f>VLOOKUP($D148,'[1]DNC 재고 현황'!$F:$X,19,0)</f>
        <v>66305</v>
      </c>
      <c r="O148" s="143">
        <f t="shared" si="40"/>
        <v>1</v>
      </c>
      <c r="P148" s="144">
        <f t="shared" si="41"/>
        <v>0</v>
      </c>
      <c r="Q148" s="144">
        <f t="shared" ca="1" si="42"/>
        <v>444.42857142857144</v>
      </c>
      <c r="R148" s="145">
        <f t="shared" ca="1" si="38"/>
        <v>147.19800707168113</v>
      </c>
      <c r="S148" s="145">
        <f t="shared" ca="1" si="38"/>
        <v>149.19157827065251</v>
      </c>
      <c r="T148" s="123">
        <f t="shared" ca="1" si="43"/>
        <v>46267.198007071682</v>
      </c>
      <c r="U148" s="124" t="str">
        <f t="shared" ca="1" si="44"/>
        <v>✅충분</v>
      </c>
      <c r="V148" s="125">
        <f>IFERROR(SUMIF('[1](전체)FCST'!$D:$D,$D148,'[1](전체)FCST'!$H:$H),0)</f>
        <v>18178.81612282338</v>
      </c>
      <c r="W148" s="126">
        <f>IFERROR(VLOOKUP($D148,'[1]판매량,재고(피벗)'!$B:$C,2,0),0)</f>
        <v>3111</v>
      </c>
      <c r="X148" s="127">
        <f t="shared" ca="1" si="53"/>
        <v>9777.4285714285725</v>
      </c>
      <c r="Y148" s="128"/>
      <c r="Z148" s="129"/>
      <c r="AA148" s="130">
        <f t="shared" ca="1" si="37"/>
        <v>56527.571428571428</v>
      </c>
      <c r="AB148" s="131">
        <f t="shared" ca="1" si="45"/>
        <v>2.711148932901088</v>
      </c>
      <c r="AC148" s="132">
        <f>IFERROR(VLOOKUP($D148,'[1]DNC 재고 현황'!$F:$V,14,0),0)</f>
        <v>20850.042851789636</v>
      </c>
      <c r="AD148" s="128">
        <f>SUMIFS('[1]입고 예정'!$C:$C,'[1]입고 예정'!$A:$A,모니터링!D148,'[1]입고 예정'!$F:$F,모니터링!AD$6)</f>
        <v>0</v>
      </c>
      <c r="AE148" s="129"/>
      <c r="AF148" s="130">
        <f t="shared" ca="1" si="46"/>
        <v>35677.528576781791</v>
      </c>
      <c r="AG148" s="131">
        <f t="shared" ca="1" si="47"/>
        <v>1.9625881210156968</v>
      </c>
      <c r="AH148" s="132">
        <f>IFERROR(VLOOKUP($D148,'[1]DNC 재고 현황'!$F:$V,15,0),0)</f>
        <v>18178.81612282338</v>
      </c>
      <c r="AI148" s="128">
        <f>SUMIFS('[1]입고 예정'!$C:$C,'[1]입고 예정'!$A:$A,모니터링!D148,'[1]입고 예정'!$F:$F,모니터링!AI$6)</f>
        <v>0</v>
      </c>
      <c r="AJ148" s="129"/>
      <c r="AK148" s="130">
        <f t="shared" ca="1" si="48"/>
        <v>17498.712453958411</v>
      </c>
      <c r="AL148" s="131">
        <f t="shared" ca="1" si="49"/>
        <v>0.73315711177782161</v>
      </c>
      <c r="AM148" s="132">
        <f>IFERROR(VLOOKUP($D148,'[1]DNC 재고 현황'!$F:$V,16,0),0)</f>
        <v>23867.616057799736</v>
      </c>
      <c r="AN148" s="128">
        <f>SUMIFS('[1]입고 예정'!$C:$C,'[1]입고 예정'!$A:$A,모니터링!D148,'[1]입고 예정'!$F:$F,모니터링!AN$6)</f>
        <v>0</v>
      </c>
      <c r="AO148" s="129"/>
      <c r="AP148" s="130">
        <f t="shared" ca="1" si="50"/>
        <v>0</v>
      </c>
      <c r="AQ148" s="131">
        <f t="shared" ca="1" si="51"/>
        <v>0</v>
      </c>
      <c r="AR148" s="132">
        <f>IFERROR(VLOOKUP($D148,'[1]DNC 재고 현황'!$F:$V,17,0),0)</f>
        <v>19466.722786445895</v>
      </c>
      <c r="AS148" s="128">
        <f>SUMIFS('[1]입고 예정'!$C:$C,'[1]입고 예정'!$A:$A,모니터링!D148,'[1]입고 예정'!$F:$F,모니터링!AS$6)</f>
        <v>0</v>
      </c>
      <c r="AT148" s="129"/>
      <c r="AU148" s="133">
        <f t="shared" ca="1" si="52"/>
        <v>0</v>
      </c>
      <c r="AV148" s="134">
        <f ca="1">IFERROR(AU148/#REF!,0)</f>
        <v>0</v>
      </c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</row>
    <row r="149" spans="1:168" s="52" customFormat="1" ht="18" hidden="1" customHeight="1" x14ac:dyDescent="0.4">
      <c r="A149" s="110" t="s">
        <v>2661</v>
      </c>
      <c r="B149" s="135" t="s">
        <v>2667</v>
      </c>
      <c r="C149" s="110" t="s">
        <v>2663</v>
      </c>
      <c r="D149" s="110">
        <v>7301049</v>
      </c>
      <c r="E149" s="136" t="str">
        <f>VLOOKUP($D149,'[1]SAP 코드내역'!$A:$D,4,0)</f>
        <v>시지바이오_이지듀MD크림_85g</v>
      </c>
      <c r="F149" s="137" t="s">
        <v>2703</v>
      </c>
      <c r="G149" s="9"/>
      <c r="H149" s="138"/>
      <c r="I149" s="139">
        <v>6349.9887387387389</v>
      </c>
      <c r="J149" s="139">
        <v>32977.766612641812</v>
      </c>
      <c r="K149" s="140">
        <f>IFERROR(VLOOKUP($D149,'[1]DNC 재고 현황'!$F:$AI,29,0),0)</f>
        <v>1199</v>
      </c>
      <c r="L149" s="140">
        <f>IFERROR(VLOOKUP($D149,'[1]DNC 재고 현황'!$F:$AI,30,),0)</f>
        <v>0</v>
      </c>
      <c r="M149" s="141">
        <f t="shared" si="39"/>
        <v>1199</v>
      </c>
      <c r="N149" s="142">
        <f>VLOOKUP($D149,'[1]DNC 재고 현황'!$F:$X,19,0)</f>
        <v>1199</v>
      </c>
      <c r="O149" s="143">
        <f t="shared" si="40"/>
        <v>1</v>
      </c>
      <c r="P149" s="144">
        <f t="shared" si="41"/>
        <v>0</v>
      </c>
      <c r="Q149" s="144">
        <f t="shared" ca="1" si="42"/>
        <v>5.7142857142857144</v>
      </c>
      <c r="R149" s="145">
        <f t="shared" ca="1" si="38"/>
        <v>209.82499999999999</v>
      </c>
      <c r="S149" s="145">
        <f t="shared" ca="1" si="38"/>
        <v>209.82499999999999</v>
      </c>
      <c r="T149" s="123">
        <f t="shared" ca="1" si="43"/>
        <v>46329.824999999997</v>
      </c>
      <c r="U149" s="124" t="str">
        <f t="shared" ca="1" si="44"/>
        <v>✅충분</v>
      </c>
      <c r="V149" s="125">
        <f>IFERROR(SUMIF('[1](전체)FCST'!$D:$D,$D149,'[1](전체)FCST'!$H:$H),0)</f>
        <v>154.4480163974456</v>
      </c>
      <c r="W149" s="126">
        <f>IFERROR(VLOOKUP($D149,'[1]판매량,재고(피벗)'!$B:$C,2,0),0)</f>
        <v>40</v>
      </c>
      <c r="X149" s="127">
        <f t="shared" ca="1" si="53"/>
        <v>125.71428571428572</v>
      </c>
      <c r="Y149" s="128"/>
      <c r="Z149" s="21"/>
      <c r="AA149" s="130">
        <f t="shared" ca="1" si="37"/>
        <v>1073.2857142857142</v>
      </c>
      <c r="AB149" s="134">
        <f t="shared" ca="1" si="45"/>
        <v>7.0633535346161374</v>
      </c>
      <c r="AC149" s="132">
        <f>IFERROR(VLOOKUP($D149,'[1]DNC 재고 현황'!$F:$V,14,0),0)</f>
        <v>151.95129466842448</v>
      </c>
      <c r="AD149" s="128">
        <f>SUMIFS('[1]입고 예정'!$C:$C,'[1]입고 예정'!$A:$A,모니터링!D149,'[1]입고 예정'!$F:$F,모니터링!AD$6)</f>
        <v>0</v>
      </c>
      <c r="AE149" s="21"/>
      <c r="AF149" s="130">
        <f t="shared" ca="1" si="46"/>
        <v>921.33441961728977</v>
      </c>
      <c r="AG149" s="134">
        <f t="shared" ca="1" si="47"/>
        <v>5.9653366945574291</v>
      </c>
      <c r="AH149" s="132">
        <f>IFERROR(VLOOKUP($D149,'[1]DNC 재고 현황'!$F:$V,15,0),0)</f>
        <v>154.4480163974456</v>
      </c>
      <c r="AI149" s="128">
        <f>SUMIFS('[1]입고 예정'!$C:$C,'[1]입고 예정'!$A:$A,모니터링!D149,'[1]입고 예정'!$F:$F,모니터링!AI$6)</f>
        <v>0</v>
      </c>
      <c r="AJ149" s="21"/>
      <c r="AK149" s="130">
        <f t="shared" ca="1" si="48"/>
        <v>766.88640321984417</v>
      </c>
      <c r="AL149" s="134">
        <f t="shared" ca="1" si="49"/>
        <v>5.0740759210304001</v>
      </c>
      <c r="AM149" s="132">
        <f>IFERROR(VLOOKUP($D149,'[1]DNC 재고 현황'!$F:$V,16,0),0)</f>
        <v>151.13814124092008</v>
      </c>
      <c r="AN149" s="128">
        <f>SUMIFS('[1]입고 예정'!$C:$C,'[1]입고 예정'!$A:$A,모니터링!D149,'[1]입고 예정'!$F:$F,모니터링!AN$6)</f>
        <v>0</v>
      </c>
      <c r="AO149" s="21"/>
      <c r="AP149" s="130">
        <f t="shared" ca="1" si="50"/>
        <v>615.74826197892412</v>
      </c>
      <c r="AQ149" s="134">
        <f t="shared" ca="1" si="51"/>
        <v>4.0740759210304001</v>
      </c>
      <c r="AR149" s="132">
        <f>IFERROR(VLOOKUP($D149,'[1]DNC 재고 현황'!$F:$V,17,0),0)</f>
        <v>151.13814124092008</v>
      </c>
      <c r="AS149" s="128">
        <f>SUMIFS('[1]입고 예정'!$C:$C,'[1]입고 예정'!$A:$A,모니터링!D149,'[1]입고 예정'!$F:$F,모니터링!AS$6)</f>
        <v>0</v>
      </c>
      <c r="AT149" s="21"/>
      <c r="AU149" s="133">
        <f t="shared" ca="1" si="52"/>
        <v>464.61012073800407</v>
      </c>
      <c r="AV149" s="134">
        <f ca="1">IFERROR(AU149/#REF!,0)</f>
        <v>0</v>
      </c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</row>
    <row r="150" spans="1:168" s="52" customFormat="1" ht="18" hidden="1" customHeight="1" x14ac:dyDescent="0.4">
      <c r="A150" s="110" t="s">
        <v>2661</v>
      </c>
      <c r="B150" s="135" t="s">
        <v>2662</v>
      </c>
      <c r="C150" s="110" t="s">
        <v>2663</v>
      </c>
      <c r="D150" s="110">
        <v>9308304</v>
      </c>
      <c r="E150" s="136" t="str">
        <f>VLOOKUP($D150,'[1]SAP 코드내역'!$A:$D,4,0)</f>
        <v>(단종)멜라_라라필_프로그램세트_1회분(직영)</v>
      </c>
      <c r="F150" s="137" t="s">
        <v>2674</v>
      </c>
      <c r="G150" s="9"/>
      <c r="H150" s="138"/>
      <c r="I150" s="139">
        <v>4132.3717758854746</v>
      </c>
      <c r="J150" s="139">
        <v>8585.6442524417726</v>
      </c>
      <c r="K150" s="140">
        <f>IFERROR(VLOOKUP($D150,'[1]DNC 재고 현황'!$F:$AI,29,0),0)</f>
        <v>754</v>
      </c>
      <c r="L150" s="140">
        <f>IFERROR(VLOOKUP($D150,'[1]DNC 재고 현황'!$F:$AI,30,),0)</f>
        <v>0</v>
      </c>
      <c r="M150" s="141">
        <f t="shared" si="39"/>
        <v>754</v>
      </c>
      <c r="N150" s="142">
        <f>VLOOKUP($D150,'[1]DNC 재고 현황'!$F:$X,19,0)</f>
        <v>3174</v>
      </c>
      <c r="O150" s="143">
        <f t="shared" si="40"/>
        <v>1</v>
      </c>
      <c r="P150" s="144">
        <f t="shared" si="41"/>
        <v>0</v>
      </c>
      <c r="Q150" s="144">
        <f t="shared" ca="1" si="42"/>
        <v>33.285714285714285</v>
      </c>
      <c r="R150" s="145">
        <f t="shared" ca="1" si="38"/>
        <v>22.65236051502146</v>
      </c>
      <c r="S150" s="145">
        <f t="shared" ca="1" si="38"/>
        <v>95.356223175965667</v>
      </c>
      <c r="T150" s="123">
        <f t="shared" ca="1" si="43"/>
        <v>46142.652360515021</v>
      </c>
      <c r="U150" s="124" t="str">
        <f t="shared" ca="1" si="44"/>
        <v>✅충분</v>
      </c>
      <c r="V150" s="125">
        <f>IFERROR(SUMIF('[1](전체)FCST'!$D:$D,$D150,'[1](전체)FCST'!$H:$H),0)</f>
        <v>211.42498951943966</v>
      </c>
      <c r="W150" s="126">
        <f>IFERROR(VLOOKUP($D150,'[1]판매량,재고(피벗)'!$B:$C,2,0),0)</f>
        <v>233</v>
      </c>
      <c r="X150" s="127">
        <f t="shared" ca="1" si="53"/>
        <v>732.28571428571422</v>
      </c>
      <c r="Y150" s="128"/>
      <c r="Z150" s="21"/>
      <c r="AA150" s="130">
        <f t="shared" ca="1" si="37"/>
        <v>2441.7142857142858</v>
      </c>
      <c r="AB150" s="134">
        <f t="shared" ca="1" si="45"/>
        <v>3.9189061491935218</v>
      </c>
      <c r="AC150" s="132">
        <f>IFERROR(VLOOKUP($D150,'[1]DNC 재고 현황'!$F:$V,14,0),0)</f>
        <v>623.06015830891238</v>
      </c>
      <c r="AD150" s="128">
        <f>SUMIFS('[1]입고 예정'!$C:$C,'[1]입고 예정'!$A:$A,모니터링!D150,'[1]입고 예정'!$F:$F,모니터링!AD$6)</f>
        <v>0</v>
      </c>
      <c r="AE150" s="21"/>
      <c r="AF150" s="130">
        <f t="shared" ca="1" si="46"/>
        <v>1818.6541274053734</v>
      </c>
      <c r="AG150" s="134">
        <f t="shared" ca="1" si="47"/>
        <v>8.6018882230482774</v>
      </c>
      <c r="AH150" s="132">
        <f>IFERROR(VLOOKUP($D150,'[1]DNC 재고 현황'!$F:$V,15,0),0)</f>
        <v>211.42498951943966</v>
      </c>
      <c r="AI150" s="128">
        <f>SUMIFS('[1]입고 예정'!$C:$C,'[1]입고 예정'!$A:$A,모니터링!D150,'[1]입고 예정'!$F:$F,모니터링!AI$6)</f>
        <v>0</v>
      </c>
      <c r="AJ150" s="21"/>
      <c r="AK150" s="130">
        <f t="shared" ca="1" si="48"/>
        <v>1607.2291378859338</v>
      </c>
      <c r="AL150" s="134">
        <f t="shared" ca="1" si="49"/>
        <v>7.2266965115846071</v>
      </c>
      <c r="AM150" s="132">
        <f>IFERROR(VLOOKUP($D150,'[1]DNC 재고 현황'!$F:$V,16,0),0)</f>
        <v>222.4016374991669</v>
      </c>
      <c r="AN150" s="128">
        <f>SUMIFS('[1]입고 예정'!$C:$C,'[1]입고 예정'!$A:$A,모니터링!D150,'[1]입고 예정'!$F:$F,모니터링!AN$6)</f>
        <v>0</v>
      </c>
      <c r="AO150" s="21"/>
      <c r="AP150" s="130">
        <f t="shared" ca="1" si="50"/>
        <v>1384.827500386767</v>
      </c>
      <c r="AQ150" s="134">
        <f t="shared" ca="1" si="51"/>
        <v>1.2338074483500521</v>
      </c>
      <c r="AR150" s="132">
        <f>IFERROR(VLOOKUP($D150,'[1]DNC 재고 현황'!$F:$V,17,0),0)</f>
        <v>1122.4016374991668</v>
      </c>
      <c r="AS150" s="128">
        <f>SUMIFS('[1]입고 예정'!$C:$C,'[1]입고 예정'!$A:$A,모니터링!D150,'[1]입고 예정'!$F:$F,모니터링!AS$6)</f>
        <v>0</v>
      </c>
      <c r="AT150" s="21"/>
      <c r="AU150" s="133">
        <f t="shared" ca="1" si="52"/>
        <v>262.42586288760026</v>
      </c>
      <c r="AV150" s="134">
        <f ca="1">IFERROR(AU150/#REF!,0)</f>
        <v>0</v>
      </c>
    </row>
    <row r="151" spans="1:168" s="52" customFormat="1" ht="18" hidden="1" customHeight="1" x14ac:dyDescent="0.4">
      <c r="A151" s="110" t="s">
        <v>2661</v>
      </c>
      <c r="B151" s="135" t="s">
        <v>2662</v>
      </c>
      <c r="C151" s="110" t="s">
        <v>2665</v>
      </c>
      <c r="D151" s="110">
        <v>9307906</v>
      </c>
      <c r="E151" s="136" t="str">
        <f>VLOOKUP($D151,'[1]SAP 코드내역'!$A:$D,4,0)</f>
        <v>(단종)클리어_5애씨드필_30ml</v>
      </c>
      <c r="F151" s="137" t="s">
        <v>2705</v>
      </c>
      <c r="G151" s="9"/>
      <c r="H151" s="138"/>
      <c r="I151" s="139">
        <v>4144.2549482104396</v>
      </c>
      <c r="J151" s="139">
        <v>27549.9375</v>
      </c>
      <c r="K151" s="140">
        <f>IFERROR(VLOOKUP($D151,'[1]DNC 재고 현황'!$F:$AI,29,0),0)</f>
        <v>8321</v>
      </c>
      <c r="L151" s="140">
        <f>IFERROR(VLOOKUP($D151,'[1]DNC 재고 현황'!$F:$AI,30,),0)</f>
        <v>0</v>
      </c>
      <c r="M151" s="141">
        <f t="shared" si="39"/>
        <v>8321</v>
      </c>
      <c r="N151" s="142">
        <f>VLOOKUP($D151,'[1]DNC 재고 현황'!$F:$X,19,0)</f>
        <v>8321</v>
      </c>
      <c r="O151" s="143">
        <f t="shared" si="40"/>
        <v>1</v>
      </c>
      <c r="P151" s="144">
        <f t="shared" si="41"/>
        <v>0</v>
      </c>
      <c r="Q151" s="144">
        <f t="shared" ca="1" si="42"/>
        <v>1.8571428571428572</v>
      </c>
      <c r="R151" s="145">
        <f t="shared" ca="1" si="38"/>
        <v>4480.538461538461</v>
      </c>
      <c r="S151" s="145">
        <f t="shared" ca="1" si="38"/>
        <v>4480.538461538461</v>
      </c>
      <c r="T151" s="123">
        <f t="shared" ca="1" si="43"/>
        <v>50600.538461538461</v>
      </c>
      <c r="U151" s="124" t="str">
        <f t="shared" ca="1" si="44"/>
        <v>✅충분</v>
      </c>
      <c r="V151" s="125">
        <f>IFERROR(SUMIF('[1](전체)FCST'!$D:$D,$D151,'[1](전체)FCST'!$H:$H),0)</f>
        <v>35.157251950732309</v>
      </c>
      <c r="W151" s="126">
        <f>IFERROR(VLOOKUP($D151,'[1]판매량,재고(피벗)'!$B:$C,2,0),0)</f>
        <v>13</v>
      </c>
      <c r="X151" s="127">
        <f t="shared" ca="1" si="53"/>
        <v>40.857142857142861</v>
      </c>
      <c r="Y151" s="128"/>
      <c r="Z151" s="21"/>
      <c r="AA151" s="130">
        <f t="shared" ca="1" si="37"/>
        <v>8280.1428571428569</v>
      </c>
      <c r="AB151" s="134">
        <f t="shared" ca="1" si="45"/>
        <v>235.5173512635815</v>
      </c>
      <c r="AC151" s="132">
        <f>IFERROR(VLOOKUP($D151,'[1]DNC 재고 현황'!$F:$V,14,0),0)</f>
        <v>35.157251950732309</v>
      </c>
      <c r="AD151" s="128">
        <f>SUMIFS('[1]입고 예정'!$C:$C,'[1]입고 예정'!$A:$A,모니터링!D151,'[1]입고 예정'!$F:$F,모니터링!AD$6)</f>
        <v>0</v>
      </c>
      <c r="AE151" s="21"/>
      <c r="AF151" s="130">
        <f t="shared" ca="1" si="46"/>
        <v>8244.9856051921251</v>
      </c>
      <c r="AG151" s="134">
        <f t="shared" ca="1" si="47"/>
        <v>234.5173512635815</v>
      </c>
      <c r="AH151" s="132">
        <f>IFERROR(VLOOKUP($D151,'[1]DNC 재고 현황'!$F:$V,15,0),0)</f>
        <v>35.157251950732309</v>
      </c>
      <c r="AI151" s="128">
        <f>SUMIFS('[1]입고 예정'!$C:$C,'[1]입고 예정'!$A:$A,모니터링!D151,'[1]입고 예정'!$F:$F,모니터링!AI$6)</f>
        <v>0</v>
      </c>
      <c r="AJ151" s="21"/>
      <c r="AK151" s="130">
        <f t="shared" ca="1" si="48"/>
        <v>8209.8283532413934</v>
      </c>
      <c r="AL151" s="134">
        <f t="shared" ca="1" si="49"/>
        <v>233.51735126358153</v>
      </c>
      <c r="AM151" s="132">
        <f>IFERROR(VLOOKUP($D151,'[1]DNC 재고 현황'!$F:$V,16,0),0)</f>
        <v>35.157251950732309</v>
      </c>
      <c r="AN151" s="128">
        <f>SUMIFS('[1]입고 예정'!$C:$C,'[1]입고 예정'!$A:$A,모니터링!D151,'[1]입고 예정'!$F:$F,모니터링!AN$6)</f>
        <v>0</v>
      </c>
      <c r="AO151" s="21"/>
      <c r="AP151" s="130">
        <f t="shared" ca="1" si="50"/>
        <v>8174.6711012906608</v>
      </c>
      <c r="AQ151" s="134">
        <f t="shared" ca="1" si="51"/>
        <v>232.5173512635815</v>
      </c>
      <c r="AR151" s="132">
        <f>IFERROR(VLOOKUP($D151,'[1]DNC 재고 현황'!$F:$V,17,0),0)</f>
        <v>35.157251950732309</v>
      </c>
      <c r="AS151" s="128">
        <f>SUMIFS('[1]입고 예정'!$C:$C,'[1]입고 예정'!$A:$A,모니터링!D151,'[1]입고 예정'!$F:$F,모니터링!AS$6)</f>
        <v>0</v>
      </c>
      <c r="AT151" s="21"/>
      <c r="AU151" s="133">
        <f t="shared" ca="1" si="52"/>
        <v>8139.5138493399281</v>
      </c>
      <c r="AV151" s="134">
        <f ca="1">IFERROR(AU151/#REF!,0)</f>
        <v>0</v>
      </c>
    </row>
    <row r="152" spans="1:168" s="52" customFormat="1" ht="18" hidden="1" customHeight="1" x14ac:dyDescent="0.4">
      <c r="A152" s="110" t="s">
        <v>2661</v>
      </c>
      <c r="B152" s="135" t="s">
        <v>2662</v>
      </c>
      <c r="C152" s="110" t="s">
        <v>2665</v>
      </c>
      <c r="D152" s="110">
        <v>9308772</v>
      </c>
      <c r="E152" s="136" t="str">
        <f>VLOOKUP($D152,'[1]SAP 코드내역'!$A:$D,4,0)</f>
        <v>(단종)스킨부스터_나이아신토닝샷앰플_1ml*7ea</v>
      </c>
      <c r="F152" s="137" t="s">
        <v>2664</v>
      </c>
      <c r="G152" s="9"/>
      <c r="H152" s="138"/>
      <c r="I152" s="139">
        <v>4560.3836565096954</v>
      </c>
      <c r="J152" s="139">
        <v>20590.939236111109</v>
      </c>
      <c r="K152" s="140">
        <f>IFERROR(VLOOKUP($D152,'[1]DNC 재고 현황'!$F:$AI,29,0),0)</f>
        <v>3765</v>
      </c>
      <c r="L152" s="140">
        <f>IFERROR(VLOOKUP($D152,'[1]DNC 재고 현황'!$F:$AI,30,),0)</f>
        <v>0</v>
      </c>
      <c r="M152" s="141">
        <f t="shared" si="39"/>
        <v>3765</v>
      </c>
      <c r="N152" s="142">
        <f>VLOOKUP($D152,'[1]DNC 재고 현황'!$F:$X,19,0)</f>
        <v>3765</v>
      </c>
      <c r="O152" s="143">
        <f t="shared" si="40"/>
        <v>1</v>
      </c>
      <c r="P152" s="144">
        <f t="shared" si="41"/>
        <v>0</v>
      </c>
      <c r="Q152" s="144">
        <f t="shared" ca="1" si="42"/>
        <v>2.5714285714285716</v>
      </c>
      <c r="R152" s="145">
        <f t="shared" ca="1" si="38"/>
        <v>1464.1666666666665</v>
      </c>
      <c r="S152" s="145">
        <f t="shared" ca="1" si="38"/>
        <v>1464.1666666666665</v>
      </c>
      <c r="T152" s="123">
        <f t="shared" ca="1" si="43"/>
        <v>47584.166666666664</v>
      </c>
      <c r="U152" s="124" t="str">
        <f t="shared" ca="1" si="44"/>
        <v>✅충분</v>
      </c>
      <c r="V152" s="125">
        <f>IFERROR(SUMIF('[1](전체)FCST'!$D:$D,$D152,'[1](전체)FCST'!$H:$H),0)</f>
        <v>96.36675295979687</v>
      </c>
      <c r="W152" s="126">
        <f>IFERROR(VLOOKUP($D152,'[1]판매량,재고(피벗)'!$B:$C,2,0),0)</f>
        <v>18</v>
      </c>
      <c r="X152" s="127">
        <f t="shared" ca="1" si="53"/>
        <v>56.571428571428577</v>
      </c>
      <c r="Y152" s="128"/>
      <c r="Z152" s="21"/>
      <c r="AA152" s="130">
        <f t="shared" ca="1" si="37"/>
        <v>3708.4285714285716</v>
      </c>
      <c r="AB152" s="134">
        <f t="shared" ca="1" si="45"/>
        <v>36.100948944519764</v>
      </c>
      <c r="AC152" s="132">
        <f>IFERROR(VLOOKUP($D152,'[1]DNC 재고 현황'!$F:$V,14,0),0)</f>
        <v>102.72385296928663</v>
      </c>
      <c r="AD152" s="128">
        <f>SUMIFS('[1]입고 예정'!$C:$C,'[1]입고 예정'!$A:$A,모니터링!D152,'[1]입고 예정'!$F:$F,모니터링!AD$6)</f>
        <v>0</v>
      </c>
      <c r="AE152" s="21"/>
      <c r="AF152" s="130">
        <f t="shared" ca="1" si="46"/>
        <v>3605.7047184592848</v>
      </c>
      <c r="AG152" s="131">
        <f t="shared" ca="1" si="47"/>
        <v>37.416480349436952</v>
      </c>
      <c r="AH152" s="132">
        <f>IFERROR(VLOOKUP($D152,'[1]DNC 재고 현황'!$F:$V,15,0),0)</f>
        <v>96.36675295979687</v>
      </c>
      <c r="AI152" s="128">
        <f>SUMIFS('[1]입고 예정'!$C:$C,'[1]입고 예정'!$A:$A,모니터링!D152,'[1]입고 예정'!$F:$F,모니터링!AI$6)</f>
        <v>0</v>
      </c>
      <c r="AJ152" s="21"/>
      <c r="AK152" s="130">
        <f t="shared" ca="1" si="48"/>
        <v>3509.3379654994878</v>
      </c>
      <c r="AL152" s="134">
        <f t="shared" ca="1" si="49"/>
        <v>23.978435812565902</v>
      </c>
      <c r="AM152" s="132">
        <f>IFERROR(VLOOKUP($D152,'[1]DNC 재고 현황'!$F:$V,16,0),0)</f>
        <v>146.35391536508894</v>
      </c>
      <c r="AN152" s="128">
        <f>SUMIFS('[1]입고 예정'!$C:$C,'[1]입고 예정'!$A:$A,모니터링!D152,'[1]입고 예정'!$F:$F,모니터링!AN$6)</f>
        <v>0</v>
      </c>
      <c r="AO152" s="21"/>
      <c r="AP152" s="130">
        <f t="shared" ca="1" si="50"/>
        <v>3362.9840501343988</v>
      </c>
      <c r="AQ152" s="131">
        <f t="shared" ca="1" si="51"/>
        <v>31.620688703279374</v>
      </c>
      <c r="AR152" s="132">
        <f>IFERROR(VLOOKUP($D152,'[1]DNC 재고 현황'!$F:$V,17,0),0)</f>
        <v>106.35391536508895</v>
      </c>
      <c r="AS152" s="128">
        <f>SUMIFS('[1]입고 예정'!$C:$C,'[1]입고 예정'!$A:$A,모니터링!D152,'[1]입고 예정'!$F:$F,모니터링!AS$6)</f>
        <v>0</v>
      </c>
      <c r="AT152" s="21"/>
      <c r="AU152" s="133">
        <f t="shared" ca="1" si="52"/>
        <v>3256.6301347693097</v>
      </c>
      <c r="AV152" s="134">
        <f ca="1">IFERROR(AU152/#REF!,0)</f>
        <v>0</v>
      </c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</row>
    <row r="153" spans="1:168" s="52" customFormat="1" ht="18" hidden="1" customHeight="1" x14ac:dyDescent="0.4">
      <c r="A153" s="110" t="s">
        <v>2661</v>
      </c>
      <c r="B153" s="135" t="s">
        <v>2662</v>
      </c>
      <c r="C153" s="110" t="s">
        <v>2663</v>
      </c>
      <c r="D153" s="110">
        <v>9305554</v>
      </c>
      <c r="E153" s="136" t="str">
        <f>VLOOKUP($D153,'[1]SAP 코드내역'!$A:$D,4,0)</f>
        <v>베리어_리페어크림_105ml</v>
      </c>
      <c r="F153" s="137" t="s">
        <v>2664</v>
      </c>
      <c r="G153" s="9"/>
      <c r="H153" s="138"/>
      <c r="I153" s="139">
        <v>4505.9416365824309</v>
      </c>
      <c r="J153" s="139">
        <v>25085.599096555619</v>
      </c>
      <c r="K153" s="140">
        <f>IFERROR(VLOOKUP($D153,'[1]DNC 재고 현황'!$F:$AI,29,0),0)</f>
        <v>859</v>
      </c>
      <c r="L153" s="140">
        <f>IFERROR(VLOOKUP($D153,'[1]DNC 재고 현황'!$F:$AI,30,),0)</f>
        <v>11525</v>
      </c>
      <c r="M153" s="141">
        <f t="shared" si="39"/>
        <v>12384</v>
      </c>
      <c r="N153" s="142">
        <f>VLOOKUP($D153,'[1]DNC 재고 현황'!$F:$X,19,0)</f>
        <v>12856</v>
      </c>
      <c r="O153" s="143">
        <f t="shared" si="40"/>
        <v>1</v>
      </c>
      <c r="P153" s="144">
        <f t="shared" si="41"/>
        <v>0</v>
      </c>
      <c r="Q153" s="144">
        <f t="shared" ca="1" si="42"/>
        <v>90</v>
      </c>
      <c r="R153" s="145">
        <f t="shared" ca="1" si="38"/>
        <v>137.6</v>
      </c>
      <c r="S153" s="145">
        <f t="shared" ca="1" si="38"/>
        <v>142.84444444444443</v>
      </c>
      <c r="T153" s="123">
        <f t="shared" ca="1" si="43"/>
        <v>46257.599999999999</v>
      </c>
      <c r="U153" s="124" t="str">
        <f t="shared" ca="1" si="44"/>
        <v>✅충분</v>
      </c>
      <c r="V153" s="125">
        <f>IFERROR(SUMIF('[1](전체)FCST'!$D:$D,$D153,'[1](전체)FCST'!$H:$H),0)</f>
        <v>4784.7479633921876</v>
      </c>
      <c r="W153" s="126">
        <f>IFERROR(VLOOKUP($D153,'[1]판매량,재고(피벗)'!$B:$C,2,0),0)</f>
        <v>630</v>
      </c>
      <c r="X153" s="127">
        <f t="shared" ca="1" si="53"/>
        <v>1980</v>
      </c>
      <c r="Y153" s="128"/>
      <c r="Z153" s="21"/>
      <c r="AA153" s="130">
        <f t="shared" ca="1" si="37"/>
        <v>10876</v>
      </c>
      <c r="AB153" s="134">
        <f t="shared" ca="1" si="45"/>
        <v>2.7444626203387794</v>
      </c>
      <c r="AC153" s="132">
        <f>IFERROR(VLOOKUP($D153,'[1]DNC 재고 현황'!$F:$V,14,0),0)</f>
        <v>3962.888734355382</v>
      </c>
      <c r="AD153" s="128">
        <f>SUMIFS('[1]입고 예정'!$C:$C,'[1]입고 예정'!$A:$A,모니터링!D153,'[1]입고 예정'!$F:$F,모니터링!AD$6)</f>
        <v>0</v>
      </c>
      <c r="AE153" s="21"/>
      <c r="AF153" s="130">
        <f t="shared" ca="1" si="46"/>
        <v>6913.1112656446185</v>
      </c>
      <c r="AG153" s="134">
        <f t="shared" ca="1" si="47"/>
        <v>1.4448224480236802</v>
      </c>
      <c r="AH153" s="132">
        <f>IFERROR(VLOOKUP($D153,'[1]DNC 재고 현황'!$F:$V,15,0),0)</f>
        <v>4784.7479633921876</v>
      </c>
      <c r="AI153" s="128">
        <f>SUMIFS('[1]입고 예정'!$C:$C,'[1]입고 예정'!$A:$A,모니터링!D153,'[1]입고 예정'!$F:$F,모니터링!AI$6)</f>
        <v>0</v>
      </c>
      <c r="AJ153" s="21"/>
      <c r="AK153" s="130">
        <f t="shared" ca="1" si="48"/>
        <v>2128.3633022524309</v>
      </c>
      <c r="AL153" s="134">
        <f t="shared" ca="1" si="49"/>
        <v>0.5632154053797267</v>
      </c>
      <c r="AM153" s="132">
        <f>IFERROR(VLOOKUP($D153,'[1]DNC 재고 현황'!$F:$V,16,0),0)</f>
        <v>3778.9507920463616</v>
      </c>
      <c r="AN153" s="128">
        <f>SUMIFS('[1]입고 예정'!$C:$C,'[1]입고 예정'!$A:$A,모니터링!D153,'[1]입고 예정'!$F:$F,모니터링!AN$6)</f>
        <v>0</v>
      </c>
      <c r="AO153" s="21"/>
      <c r="AP153" s="130">
        <f t="shared" ca="1" si="50"/>
        <v>0</v>
      </c>
      <c r="AQ153" s="134">
        <f t="shared" ca="1" si="51"/>
        <v>0</v>
      </c>
      <c r="AR153" s="132">
        <f>IFERROR(VLOOKUP($D153,'[1]DNC 재고 현황'!$F:$V,17,0),0)</f>
        <v>3705.4015494928658</v>
      </c>
      <c r="AS153" s="128">
        <f>SUMIFS('[1]입고 예정'!$C:$C,'[1]입고 예정'!$A:$A,모니터링!D153,'[1]입고 예정'!$F:$F,모니터링!AS$6)</f>
        <v>0</v>
      </c>
      <c r="AT153" s="21"/>
      <c r="AU153" s="133">
        <f t="shared" ca="1" si="52"/>
        <v>0</v>
      </c>
      <c r="AV153" s="134">
        <f ca="1">IFERROR(AU153/#REF!,0)</f>
        <v>0</v>
      </c>
    </row>
    <row r="154" spans="1:168" s="52" customFormat="1" ht="18" hidden="1" customHeight="1" x14ac:dyDescent="0.4">
      <c r="A154" s="110" t="s">
        <v>2687</v>
      </c>
      <c r="B154" s="135" t="s">
        <v>2662</v>
      </c>
      <c r="C154" s="110" t="s">
        <v>2677</v>
      </c>
      <c r="D154" s="110">
        <v>9313118</v>
      </c>
      <c r="E154" s="136" t="str">
        <f>VLOOKUP($D154,'[1]SAP 코드내역'!$A:$D,4,0)</f>
        <v>DWEGF_골든엘릭서_15ml</v>
      </c>
      <c r="F154" s="137"/>
      <c r="G154" s="9"/>
      <c r="H154" s="138" t="s">
        <v>2676</v>
      </c>
      <c r="I154" s="139">
        <v>4092.0142598915445</v>
      </c>
      <c r="J154" s="139">
        <v>22343.166666666668</v>
      </c>
      <c r="K154" s="140">
        <f>IFERROR(VLOOKUP($D154,'[1]DNC 재고 현황'!$F:$AI,29,0),0)</f>
        <v>3418</v>
      </c>
      <c r="L154" s="140">
        <f>IFERROR(VLOOKUP($D154,'[1]DNC 재고 현황'!$F:$AI,30,),0)</f>
        <v>0</v>
      </c>
      <c r="M154" s="141">
        <f t="shared" si="39"/>
        <v>3418</v>
      </c>
      <c r="N154" s="142">
        <f>VLOOKUP($D154,'[1]DNC 재고 현황'!$F:$X,19,0)</f>
        <v>3418</v>
      </c>
      <c r="O154" s="143">
        <f t="shared" si="40"/>
        <v>1</v>
      </c>
      <c r="P154" s="144">
        <f t="shared" si="41"/>
        <v>0</v>
      </c>
      <c r="Q154" s="144">
        <f t="shared" ca="1" si="42"/>
        <v>6.2857142857142856</v>
      </c>
      <c r="R154" s="145">
        <f t="shared" ca="1" si="38"/>
        <v>543.77272727272725</v>
      </c>
      <c r="S154" s="145">
        <f t="shared" ca="1" si="38"/>
        <v>543.77272727272725</v>
      </c>
      <c r="T154" s="123">
        <f t="shared" ca="1" si="43"/>
        <v>46663.772727272728</v>
      </c>
      <c r="U154" s="124" t="str">
        <f t="shared" ca="1" si="44"/>
        <v>✅충분</v>
      </c>
      <c r="V154" s="125">
        <f>IFERROR(SUMIF('[1](전체)FCST'!$D:$D,$D154,'[1](전체)FCST'!$H:$H),0)</f>
        <v>223.78206610522233</v>
      </c>
      <c r="W154" s="126">
        <f>IFERROR(VLOOKUP($D154,'[1]판매량,재고(피벗)'!$B:$C,2,0),0)</f>
        <v>44</v>
      </c>
      <c r="X154" s="127">
        <f t="shared" ca="1" si="53"/>
        <v>138.28571428571428</v>
      </c>
      <c r="Y154" s="128"/>
      <c r="Z154" s="21"/>
      <c r="AA154" s="130">
        <f t="shared" ca="1" si="37"/>
        <v>3279.7142857142858</v>
      </c>
      <c r="AB154" s="134">
        <f t="shared" ca="1" si="45"/>
        <v>8.5669679595299595</v>
      </c>
      <c r="AC154" s="132">
        <f>IFERROR(VLOOKUP($D154,'[1]DNC 재고 현황'!$F:$V,14,0),0)</f>
        <v>382.83256120573054</v>
      </c>
      <c r="AD154" s="128">
        <f>SUMIFS('[1]입고 예정'!$C:$C,'[1]입고 예정'!$A:$A,모니터링!D154,'[1]입고 예정'!$F:$F,모니터링!AD$6)</f>
        <v>0</v>
      </c>
      <c r="AE154" s="21"/>
      <c r="AF154" s="130">
        <f t="shared" ca="1" si="46"/>
        <v>2896.8817245085552</v>
      </c>
      <c r="AG154" s="134">
        <f t="shared" ca="1" si="47"/>
        <v>12.945102236863081</v>
      </c>
      <c r="AH154" s="132">
        <f>IFERROR(VLOOKUP($D154,'[1]DNC 재고 현황'!$F:$V,15,0),0)</f>
        <v>223.78206610522233</v>
      </c>
      <c r="AI154" s="128">
        <f>SUMIFS('[1]입고 예정'!$C:$C,'[1]입고 예정'!$A:$A,모니터링!D154,'[1]입고 예정'!$F:$F,모니터링!AI$6)</f>
        <v>0</v>
      </c>
      <c r="AJ154" s="21"/>
      <c r="AK154" s="130">
        <f t="shared" ca="1" si="48"/>
        <v>2673.0996584033328</v>
      </c>
      <c r="AL154" s="134">
        <f t="shared" ca="1" si="49"/>
        <v>14.039983750187057</v>
      </c>
      <c r="AM154" s="132">
        <f>IFERROR(VLOOKUP($D154,'[1]DNC 재고 현황'!$F:$V,16,0),0)</f>
        <v>190.39193391998896</v>
      </c>
      <c r="AN154" s="128">
        <f>SUMIFS('[1]입고 예정'!$C:$C,'[1]입고 예정'!$A:$A,모니터링!D154,'[1]입고 예정'!$F:$F,모니터링!AN$6)</f>
        <v>0</v>
      </c>
      <c r="AO154" s="21"/>
      <c r="AP154" s="130">
        <f t="shared" ca="1" si="50"/>
        <v>2482.707724483344</v>
      </c>
      <c r="AQ154" s="134">
        <f t="shared" ca="1" si="51"/>
        <v>13.039983750187057</v>
      </c>
      <c r="AR154" s="132">
        <f>IFERROR(VLOOKUP($D154,'[1]DNC 재고 현황'!$F:$V,17,0),0)</f>
        <v>190.39193391998896</v>
      </c>
      <c r="AS154" s="128">
        <f>SUMIFS('[1]입고 예정'!$C:$C,'[1]입고 예정'!$A:$A,모니터링!D154,'[1]입고 예정'!$F:$F,모니터링!AS$6)</f>
        <v>0</v>
      </c>
      <c r="AT154" s="21"/>
      <c r="AU154" s="133">
        <f t="shared" ca="1" si="52"/>
        <v>2292.3157905633552</v>
      </c>
      <c r="AV154" s="134">
        <f ca="1">IFERROR(AU154/#REF!,0)</f>
        <v>0</v>
      </c>
    </row>
    <row r="155" spans="1:168" s="52" customFormat="1" ht="18" hidden="1" customHeight="1" x14ac:dyDescent="0.4">
      <c r="A155" s="110" t="s">
        <v>2661</v>
      </c>
      <c r="B155" s="135" t="s">
        <v>2662</v>
      </c>
      <c r="C155" s="110" t="s">
        <v>2663</v>
      </c>
      <c r="D155" s="110">
        <v>9308812</v>
      </c>
      <c r="E155" s="136" t="str">
        <f>VLOOKUP($D155,'[1]SAP 코드내역'!$A:$D,4,0)</f>
        <v>(단종)멜라_레티놀0.3트리트먼트_엑스퍼트_15ml</v>
      </c>
      <c r="F155" s="137" t="s">
        <v>2664</v>
      </c>
      <c r="G155" s="9"/>
      <c r="H155" s="138"/>
      <c r="I155" s="139">
        <v>5017.1015477118362</v>
      </c>
      <c r="J155" s="139">
        <v>20399.591089108912</v>
      </c>
      <c r="K155" s="140">
        <f>IFERROR(VLOOKUP($D155,'[1]DNC 재고 현황'!$F:$AI,29,0),0)</f>
        <v>6136</v>
      </c>
      <c r="L155" s="140">
        <f>IFERROR(VLOOKUP($D155,'[1]DNC 재고 현황'!$F:$AI,30,),0)</f>
        <v>0</v>
      </c>
      <c r="M155" s="141">
        <f t="shared" si="39"/>
        <v>6136</v>
      </c>
      <c r="N155" s="142">
        <f>VLOOKUP($D155,'[1]DNC 재고 현황'!$F:$X,19,0)</f>
        <v>6138</v>
      </c>
      <c r="O155" s="143">
        <f t="shared" si="40"/>
        <v>1</v>
      </c>
      <c r="P155" s="144">
        <f t="shared" si="41"/>
        <v>0</v>
      </c>
      <c r="Q155" s="144">
        <f t="shared" ca="1" si="42"/>
        <v>6.8571428571428568</v>
      </c>
      <c r="R155" s="145">
        <f t="shared" ca="1" si="38"/>
        <v>894.83333333333337</v>
      </c>
      <c r="S155" s="145">
        <f t="shared" ca="1" si="38"/>
        <v>895.125</v>
      </c>
      <c r="T155" s="123">
        <f t="shared" ca="1" si="43"/>
        <v>47014.833333333336</v>
      </c>
      <c r="U155" s="124" t="str">
        <f t="shared" ca="1" si="44"/>
        <v>✅충분</v>
      </c>
      <c r="V155" s="125">
        <f>IFERROR(SUMIF('[1](전체)FCST'!$D:$D,$D155,'[1](전체)FCST'!$H:$H),0)</f>
        <v>129.55510752794561</v>
      </c>
      <c r="W155" s="126">
        <f>IFERROR(VLOOKUP($D155,'[1]판매량,재고(피벗)'!$B:$C,2,0),0)</f>
        <v>48</v>
      </c>
      <c r="X155" s="127">
        <f t="shared" ca="1" si="53"/>
        <v>150.85714285714286</v>
      </c>
      <c r="Y155" s="128"/>
      <c r="Z155" s="21"/>
      <c r="AA155" s="130">
        <f t="shared" ca="1" si="37"/>
        <v>5987.1428571428569</v>
      </c>
      <c r="AB155" s="134">
        <f t="shared" ca="1" si="45"/>
        <v>20.331186990766408</v>
      </c>
      <c r="AC155" s="132">
        <f>IFERROR(VLOOKUP($D155,'[1]DNC 재고 현황'!$F:$V,14,0),0)</f>
        <v>294.48073345948626</v>
      </c>
      <c r="AD155" s="128">
        <f>SUMIFS('[1]입고 예정'!$C:$C,'[1]입고 예정'!$A:$A,모니터링!D155,'[1]입고 예정'!$F:$F,모니터링!AD$6)</f>
        <v>0</v>
      </c>
      <c r="AE155" s="21"/>
      <c r="AF155" s="130">
        <f t="shared" ca="1" si="46"/>
        <v>5692.6621236833707</v>
      </c>
      <c r="AG155" s="131">
        <f t="shared" ca="1" si="47"/>
        <v>43.940082581888468</v>
      </c>
      <c r="AH155" s="132">
        <f>IFERROR(VLOOKUP($D155,'[1]DNC 재고 현황'!$F:$V,15,0),0)</f>
        <v>129.55510752794561</v>
      </c>
      <c r="AI155" s="128">
        <f>SUMIFS('[1]입고 예정'!$C:$C,'[1]입고 예정'!$A:$A,모니터링!D155,'[1]입고 예정'!$F:$F,모니터링!AI$6)</f>
        <v>0</v>
      </c>
      <c r="AJ155" s="21"/>
      <c r="AK155" s="130">
        <f t="shared" ca="1" si="48"/>
        <v>5563.1070161554253</v>
      </c>
      <c r="AL155" s="134">
        <f t="shared" ca="1" si="49"/>
        <v>18.99288139776797</v>
      </c>
      <c r="AM155" s="132">
        <f>IFERROR(VLOOKUP($D155,'[1]DNC 재고 현황'!$F:$V,16,0),0)</f>
        <v>292.90484680271828</v>
      </c>
      <c r="AN155" s="128">
        <f>SUMIFS('[1]입고 예정'!$C:$C,'[1]입고 예정'!$A:$A,모니터링!D155,'[1]입고 예정'!$F:$F,모니터링!AN$6)</f>
        <v>0</v>
      </c>
      <c r="AO155" s="21"/>
      <c r="AP155" s="130">
        <f t="shared" ca="1" si="50"/>
        <v>5270.2021693527067</v>
      </c>
      <c r="AQ155" s="131">
        <f t="shared" ca="1" si="51"/>
        <v>17.99288139776797</v>
      </c>
      <c r="AR155" s="132">
        <f>IFERROR(VLOOKUP($D155,'[1]DNC 재고 현황'!$F:$V,17,0),0)</f>
        <v>292.90484680271828</v>
      </c>
      <c r="AS155" s="128">
        <f>SUMIFS('[1]입고 예정'!$C:$C,'[1]입고 예정'!$A:$A,모니터링!D155,'[1]입고 예정'!$F:$F,모니터링!AS$6)</f>
        <v>0</v>
      </c>
      <c r="AT155" s="21"/>
      <c r="AU155" s="133">
        <f t="shared" ca="1" si="52"/>
        <v>4977.2973225499882</v>
      </c>
      <c r="AV155" s="134">
        <f ca="1">IFERROR(AU155/#REF!,0)</f>
        <v>0</v>
      </c>
    </row>
    <row r="156" spans="1:168" s="52" customFormat="1" ht="18" hidden="1" customHeight="1" x14ac:dyDescent="0.4">
      <c r="A156" s="110" t="s">
        <v>2661</v>
      </c>
      <c r="B156" s="146" t="s">
        <v>2662</v>
      </c>
      <c r="C156" s="110" t="s">
        <v>2665</v>
      </c>
      <c r="D156" s="110">
        <v>9309330</v>
      </c>
      <c r="E156" s="136" t="str">
        <f>VLOOKUP($D156,'[1]SAP 코드내역'!$A:$D,4,0)</f>
        <v>(단종)[임가공]스킨부스터_엠티에스앰플_본품_3.5g</v>
      </c>
      <c r="F156" s="137" t="s">
        <v>2673</v>
      </c>
      <c r="G156" s="137"/>
      <c r="H156" s="138"/>
      <c r="I156" s="139">
        <v>4776</v>
      </c>
      <c r="J156" s="139">
        <v>5181.818181818182</v>
      </c>
      <c r="K156" s="140">
        <f>IFERROR(VLOOKUP($D156,'[1]DNC 재고 현황'!$F:$AI,29,0),0)</f>
        <v>96</v>
      </c>
      <c r="L156" s="140">
        <f>IFERROR(VLOOKUP($D156,'[1]DNC 재고 현황'!$F:$AI,30,),0)</f>
        <v>0</v>
      </c>
      <c r="M156" s="141">
        <f t="shared" si="39"/>
        <v>96</v>
      </c>
      <c r="N156" s="142">
        <f>VLOOKUP($D156,'[1]DNC 재고 현황'!$F:$X,19,0)</f>
        <v>96</v>
      </c>
      <c r="O156" s="143">
        <f t="shared" si="40"/>
        <v>0.79337812506943595</v>
      </c>
      <c r="P156" s="144">
        <f t="shared" si="41"/>
        <v>0</v>
      </c>
      <c r="Q156" s="144">
        <f t="shared" ca="1" si="42"/>
        <v>0</v>
      </c>
      <c r="R156" s="145">
        <f t="shared" ca="1" si="38"/>
        <v>0</v>
      </c>
      <c r="S156" s="145">
        <f t="shared" ca="1" si="38"/>
        <v>0</v>
      </c>
      <c r="T156" s="123" t="str">
        <f t="shared" ca="1" si="43"/>
        <v/>
      </c>
      <c r="U156" s="124" t="str">
        <f t="shared" ca="1" si="44"/>
        <v>🔴판매없음</v>
      </c>
      <c r="V156" s="125">
        <f>IFERROR(SUMIF('[1](전체)FCST'!$D:$D,$D156,'[1](전체)FCST'!$H:$H),0)</f>
        <v>121.00157159185369</v>
      </c>
      <c r="W156" s="126">
        <f>IFERROR(VLOOKUP($D156,'[1]판매량,재고(피벗)'!$B:$C,2,0),0)</f>
        <v>0</v>
      </c>
      <c r="X156" s="127">
        <f t="shared" ca="1" si="53"/>
        <v>0</v>
      </c>
      <c r="Y156" s="128"/>
      <c r="Z156" s="129"/>
      <c r="AA156" s="130">
        <f t="shared" ca="1" si="37"/>
        <v>96</v>
      </c>
      <c r="AB156" s="131">
        <f t="shared" ca="1" si="45"/>
        <v>0.79337812506943595</v>
      </c>
      <c r="AC156" s="132">
        <f>IFERROR(VLOOKUP($D156,'[1]DNC 재고 현황'!$F:$V,14,0),0)</f>
        <v>121.00157159185369</v>
      </c>
      <c r="AD156" s="128">
        <f>SUMIFS('[1]입고 예정'!$C:$C,'[1]입고 예정'!$A:$A,모니터링!D674,'[1]입고 예정'!$F:$F,모니터링!AD$6)</f>
        <v>0</v>
      </c>
      <c r="AE156" s="129"/>
      <c r="AF156" s="130">
        <f t="shared" ca="1" si="46"/>
        <v>0</v>
      </c>
      <c r="AG156" s="131">
        <f t="shared" ca="1" si="47"/>
        <v>0</v>
      </c>
      <c r="AH156" s="132">
        <f>IFERROR(VLOOKUP($D156,'[1]DNC 재고 현황'!$F:$V,15,0),0)</f>
        <v>121.00157159185369</v>
      </c>
      <c r="AI156" s="128">
        <f>SUMIFS('[1]입고 예정'!$C:$C,'[1]입고 예정'!$A:$A,모니터링!D674,'[1]입고 예정'!$F:$F,모니터링!AI$6)</f>
        <v>0</v>
      </c>
      <c r="AJ156" s="129"/>
      <c r="AK156" s="130">
        <f t="shared" ca="1" si="48"/>
        <v>0</v>
      </c>
      <c r="AL156" s="131">
        <f t="shared" ca="1" si="49"/>
        <v>0</v>
      </c>
      <c r="AM156" s="132">
        <f>IFERROR(VLOOKUP($D156,'[1]DNC 재고 현황'!$F:$V,16,0),0)</f>
        <v>0</v>
      </c>
      <c r="AN156" s="128">
        <f>SUMIFS('[1]입고 예정'!$C:$C,'[1]입고 예정'!$A:$A,모니터링!D674,'[1]입고 예정'!$F:$F,모니터링!AN$6)</f>
        <v>0</v>
      </c>
      <c r="AO156" s="129"/>
      <c r="AP156" s="130">
        <f t="shared" ca="1" si="50"/>
        <v>0</v>
      </c>
      <c r="AQ156" s="131">
        <f t="shared" ca="1" si="51"/>
        <v>0</v>
      </c>
      <c r="AR156" s="132">
        <f>IFERROR(VLOOKUP($D156,'[1]DNC 재고 현황'!$F:$V,17,0),0)</f>
        <v>0</v>
      </c>
      <c r="AS156" s="128">
        <f>SUMIFS('[1]입고 예정'!$C:$C,'[1]입고 예정'!$A:$A,모니터링!D674,'[1]입고 예정'!$F:$F,모니터링!AS$6)</f>
        <v>0</v>
      </c>
      <c r="AT156" s="129"/>
      <c r="AU156" s="133">
        <f t="shared" ca="1" si="52"/>
        <v>0</v>
      </c>
      <c r="AV156" s="134">
        <f ca="1">IFERROR(AU156/#REF!,0)</f>
        <v>0</v>
      </c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</row>
    <row r="157" spans="1:168" s="52" customFormat="1" ht="18" hidden="1" customHeight="1" x14ac:dyDescent="0.4">
      <c r="A157" s="110" t="s">
        <v>2661</v>
      </c>
      <c r="B157" s="135" t="s">
        <v>2662</v>
      </c>
      <c r="C157" s="110" t="s">
        <v>2663</v>
      </c>
      <c r="D157" s="110">
        <v>9305942</v>
      </c>
      <c r="E157" s="136" t="str">
        <f>VLOOKUP($D157,'[1]SAP 코드내역'!$A:$D,4,0)</f>
        <v>옴므_올인원플루이드_80ml</v>
      </c>
      <c r="F157" s="137" t="s">
        <v>2664</v>
      </c>
      <c r="G157" s="9"/>
      <c r="H157" s="138"/>
      <c r="I157" s="139">
        <v>3776.0496277915631</v>
      </c>
      <c r="J157" s="139">
        <v>10768.046241674596</v>
      </c>
      <c r="K157" s="140">
        <f>IFERROR(VLOOKUP($D157,'[1]DNC 재고 현황'!$F:$AI,29,0),0)</f>
        <v>4891</v>
      </c>
      <c r="L157" s="140">
        <f>IFERROR(VLOOKUP($D157,'[1]DNC 재고 현황'!$F:$AI,30,),0)</f>
        <v>0</v>
      </c>
      <c r="M157" s="141">
        <f t="shared" si="39"/>
        <v>4891</v>
      </c>
      <c r="N157" s="142">
        <f>VLOOKUP($D157,'[1]DNC 재고 현황'!$F:$X,19,0)</f>
        <v>4891</v>
      </c>
      <c r="O157" s="143">
        <f t="shared" si="40"/>
        <v>1</v>
      </c>
      <c r="P157" s="144">
        <f t="shared" si="41"/>
        <v>0</v>
      </c>
      <c r="Q157" s="144">
        <f t="shared" ca="1" si="42"/>
        <v>47.714285714285715</v>
      </c>
      <c r="R157" s="145">
        <f t="shared" ca="1" si="38"/>
        <v>102.5059880239521</v>
      </c>
      <c r="S157" s="145">
        <f t="shared" ca="1" si="38"/>
        <v>102.5059880239521</v>
      </c>
      <c r="T157" s="123">
        <f t="shared" ca="1" si="43"/>
        <v>46222.50598802395</v>
      </c>
      <c r="U157" s="124" t="str">
        <f t="shared" ca="1" si="44"/>
        <v>✅충분</v>
      </c>
      <c r="V157" s="125">
        <f>IFERROR(SUMIF('[1](전체)FCST'!$D:$D,$D157,'[1](전체)FCST'!$H:$H),0)</f>
        <v>1598.5340133744969</v>
      </c>
      <c r="W157" s="126">
        <f>IFERROR(VLOOKUP($D157,'[1]판매량,재고(피벗)'!$B:$C,2,0),0)</f>
        <v>334</v>
      </c>
      <c r="X157" s="127">
        <f t="shared" ca="1" si="53"/>
        <v>1049.7142857142858</v>
      </c>
      <c r="Y157" s="128"/>
      <c r="Z157" s="21"/>
      <c r="AA157" s="130">
        <f t="shared" ca="1" si="37"/>
        <v>3841.2857142857142</v>
      </c>
      <c r="AB157" s="134">
        <f t="shared" ca="1" si="45"/>
        <v>3.3356110835100119</v>
      </c>
      <c r="AC157" s="132">
        <f>IFERROR(VLOOKUP($D157,'[1]DNC 재고 현황'!$F:$V,14,0),0)</f>
        <v>1151.5987979760484</v>
      </c>
      <c r="AD157" s="128">
        <f>SUMIFS('[1]입고 예정'!$C:$C,'[1]입고 예정'!$A:$A,모니터링!D157,'[1]입고 예정'!$F:$F,모니터링!AD$6)</f>
        <v>0</v>
      </c>
      <c r="AE157" s="21"/>
      <c r="AF157" s="130">
        <f t="shared" ca="1" si="46"/>
        <v>2689.6869163096658</v>
      </c>
      <c r="AG157" s="134">
        <f t="shared" ca="1" si="47"/>
        <v>1.6825959872018932</v>
      </c>
      <c r="AH157" s="132">
        <f>IFERROR(VLOOKUP($D157,'[1]DNC 재고 현황'!$F:$V,15,0),0)</f>
        <v>1598.5340133744969</v>
      </c>
      <c r="AI157" s="128">
        <f>SUMIFS('[1]입고 예정'!$C:$C,'[1]입고 예정'!$A:$A,모니터링!D157,'[1]입고 예정'!$F:$F,모니터링!AI$6)</f>
        <v>0</v>
      </c>
      <c r="AJ157" s="21"/>
      <c r="AK157" s="130">
        <f t="shared" ca="1" si="48"/>
        <v>1091.1529029351689</v>
      </c>
      <c r="AL157" s="134">
        <f t="shared" ca="1" si="49"/>
        <v>0.61749096750349475</v>
      </c>
      <c r="AM157" s="132">
        <f>IFERROR(VLOOKUP($D157,'[1]DNC 재고 현황'!$F:$V,16,0),0)</f>
        <v>1767.0750834569794</v>
      </c>
      <c r="AN157" s="128">
        <f>SUMIFS('[1]입고 예정'!$C:$C,'[1]입고 예정'!$A:$A,모니터링!D157,'[1]입고 예정'!$F:$F,모니터링!AN$6)</f>
        <v>0</v>
      </c>
      <c r="AO157" s="21"/>
      <c r="AP157" s="130">
        <f t="shared" ca="1" si="50"/>
        <v>0</v>
      </c>
      <c r="AQ157" s="134">
        <f t="shared" ca="1" si="51"/>
        <v>0</v>
      </c>
      <c r="AR157" s="132">
        <f>IFERROR(VLOOKUP($D157,'[1]DNC 재고 현황'!$F:$V,17,0),0)</f>
        <v>1697.9933504078704</v>
      </c>
      <c r="AS157" s="128">
        <f>SUMIFS('[1]입고 예정'!$C:$C,'[1]입고 예정'!$A:$A,모니터링!D157,'[1]입고 예정'!$F:$F,모니터링!AS$6)</f>
        <v>0</v>
      </c>
      <c r="AT157" s="21"/>
      <c r="AU157" s="133">
        <f t="shared" ca="1" si="52"/>
        <v>0</v>
      </c>
      <c r="AV157" s="134">
        <f ca="1">IFERROR(AU157/#REF!,0)</f>
        <v>0</v>
      </c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</row>
    <row r="158" spans="1:168" s="52" customFormat="1" ht="18" hidden="1" customHeight="1" x14ac:dyDescent="0.4">
      <c r="A158" s="110" t="s">
        <v>2661</v>
      </c>
      <c r="B158" s="135" t="s">
        <v>2662</v>
      </c>
      <c r="C158" s="110" t="s">
        <v>2663</v>
      </c>
      <c r="D158" s="110">
        <v>9308771</v>
      </c>
      <c r="E158" s="136" t="str">
        <f>VLOOKUP($D158,'[1]SAP 코드내역'!$A:$D,4,0)</f>
        <v>(단종)스킨부스터_MTS앰플_3.5ml</v>
      </c>
      <c r="F158" s="137" t="s">
        <v>2664</v>
      </c>
      <c r="G158" s="9"/>
      <c r="H158" s="138"/>
      <c r="I158" s="139">
        <v>1817.4859421734795</v>
      </c>
      <c r="J158" s="139">
        <v>8707.9801444043314</v>
      </c>
      <c r="K158" s="140">
        <f>IFERROR(VLOOKUP($D158,'[1]DNC 재고 현황'!$F:$AI,29,0),0)</f>
        <v>8553</v>
      </c>
      <c r="L158" s="140">
        <f>IFERROR(VLOOKUP($D158,'[1]DNC 재고 현황'!$F:$AI,30,),0)</f>
        <v>0</v>
      </c>
      <c r="M158" s="141">
        <f t="shared" si="39"/>
        <v>8553</v>
      </c>
      <c r="N158" s="142">
        <f>VLOOKUP($D158,'[1]DNC 재고 현황'!$F:$X,19,0)</f>
        <v>8553</v>
      </c>
      <c r="O158" s="143">
        <f t="shared" si="40"/>
        <v>1</v>
      </c>
      <c r="P158" s="144">
        <f t="shared" si="41"/>
        <v>0</v>
      </c>
      <c r="Q158" s="144">
        <f t="shared" ca="1" si="42"/>
        <v>34.714285714285715</v>
      </c>
      <c r="R158" s="145">
        <f t="shared" ca="1" si="38"/>
        <v>246.38271604938271</v>
      </c>
      <c r="S158" s="145">
        <f t="shared" ca="1" si="38"/>
        <v>246.38271604938271</v>
      </c>
      <c r="T158" s="123">
        <f t="shared" ca="1" si="43"/>
        <v>46366.382716049382</v>
      </c>
      <c r="U158" s="124" t="str">
        <f t="shared" ca="1" si="44"/>
        <v>✅충분</v>
      </c>
      <c r="V158" s="125">
        <f>IFERROR(SUMIF('[1](전체)FCST'!$D:$D,$D158,'[1](전체)FCST'!$H:$H),0)</f>
        <v>187.40162546641048</v>
      </c>
      <c r="W158" s="126">
        <f>IFERROR(VLOOKUP($D158,'[1]판매량,재고(피벗)'!$B:$C,2,0),0)</f>
        <v>243</v>
      </c>
      <c r="X158" s="127">
        <f t="shared" ca="1" si="53"/>
        <v>763.71428571428578</v>
      </c>
      <c r="Y158" s="128"/>
      <c r="Z158" s="21"/>
      <c r="AA158" s="130">
        <f t="shared" ca="1" si="37"/>
        <v>7789.2857142857138</v>
      </c>
      <c r="AB158" s="134">
        <f t="shared" ca="1" si="45"/>
        <v>40.93368154499808</v>
      </c>
      <c r="AC158" s="132">
        <f>IFERROR(VLOOKUP($D158,'[1]DNC 재고 현황'!$F:$V,14,0),0)</f>
        <v>190.29037751522574</v>
      </c>
      <c r="AD158" s="128">
        <f>SUMIFS('[1]입고 예정'!$C:$C,'[1]입고 예정'!$A:$A,모니터링!D158,'[1]입고 예정'!$F:$F,모니터링!AD$6)</f>
        <v>0</v>
      </c>
      <c r="AE158" s="21"/>
      <c r="AF158" s="130">
        <f t="shared" ca="1" si="46"/>
        <v>7598.9953367704884</v>
      </c>
      <c r="AG158" s="134">
        <f t="shared" ca="1" si="47"/>
        <v>40.549249868339686</v>
      </c>
      <c r="AH158" s="132">
        <f>IFERROR(VLOOKUP($D158,'[1]DNC 재고 현황'!$F:$V,15,0),0)</f>
        <v>187.40162546641048</v>
      </c>
      <c r="AI158" s="128">
        <f>SUMIFS('[1]입고 예정'!$C:$C,'[1]입고 예정'!$A:$A,모니터링!D158,'[1]입고 예정'!$F:$F,모니터링!AI$6)</f>
        <v>0</v>
      </c>
      <c r="AJ158" s="21"/>
      <c r="AK158" s="130">
        <f t="shared" ca="1" si="48"/>
        <v>7411.5937113040782</v>
      </c>
      <c r="AL158" s="134">
        <f t="shared" ca="1" si="49"/>
        <v>16.685516375808103</v>
      </c>
      <c r="AM158" s="132">
        <f>IFERROR(VLOOKUP($D158,'[1]DNC 재고 현황'!$F:$V,16,0),0)</f>
        <v>444.19324786675202</v>
      </c>
      <c r="AN158" s="128">
        <f>SUMIFS('[1]입고 예정'!$C:$C,'[1]입고 예정'!$A:$A,모니터링!D158,'[1]입고 예정'!$F:$F,모니터링!AN$6)</f>
        <v>0</v>
      </c>
      <c r="AO158" s="21"/>
      <c r="AP158" s="130">
        <f t="shared" ca="1" si="50"/>
        <v>6967.4004634373259</v>
      </c>
      <c r="AQ158" s="131">
        <f t="shared" ca="1" si="51"/>
        <v>32.52857189864217</v>
      </c>
      <c r="AR158" s="132">
        <f>IFERROR(VLOOKUP($D158,'[1]DNC 재고 현황'!$F:$V,17,0),0)</f>
        <v>214.19324786675202</v>
      </c>
      <c r="AS158" s="128">
        <f>SUMIFS('[1]입고 예정'!$C:$C,'[1]입고 예정'!$A:$A,모니터링!D158,'[1]입고 예정'!$F:$F,모니터링!AS$6)</f>
        <v>0</v>
      </c>
      <c r="AT158" s="21"/>
      <c r="AU158" s="133">
        <f t="shared" ca="1" si="52"/>
        <v>6753.2072155705737</v>
      </c>
      <c r="AV158" s="134">
        <f ca="1">IFERROR(AU158/#REF!,0)</f>
        <v>0</v>
      </c>
    </row>
    <row r="159" spans="1:168" s="52" customFormat="1" ht="18" hidden="1" customHeight="1" x14ac:dyDescent="0.4">
      <c r="A159" s="110" t="s">
        <v>2661</v>
      </c>
      <c r="B159" s="146" t="s">
        <v>2706</v>
      </c>
      <c r="C159" s="110" t="s">
        <v>2663</v>
      </c>
      <c r="D159" s="110">
        <v>9311957</v>
      </c>
      <c r="E159" s="136" t="str">
        <f>VLOOKUP($D159,'[1]SAP 코드내역'!$A:$D,4,0)</f>
        <v>[임가공]멜라_앰플쿠션_23호베이지_본품_15g_인도네시아</v>
      </c>
      <c r="F159" s="137"/>
      <c r="G159" s="137"/>
      <c r="H159" s="138" t="s">
        <v>2707</v>
      </c>
      <c r="I159" s="139">
        <v>0</v>
      </c>
      <c r="J159" s="139">
        <v>0</v>
      </c>
      <c r="K159" s="140">
        <f>IFERROR(VLOOKUP($D159,'[1]DNC 재고 현황'!$F:$AI,29,0),0)</f>
        <v>0</v>
      </c>
      <c r="L159" s="140">
        <f>IFERROR(VLOOKUP($D159,'[1]DNC 재고 현황'!$F:$AI,30,),0)</f>
        <v>0</v>
      </c>
      <c r="M159" s="141">
        <f t="shared" si="39"/>
        <v>0</v>
      </c>
      <c r="N159" s="142">
        <f>VLOOKUP($D159,'[1]DNC 재고 현황'!$F:$X,19,0)</f>
        <v>0</v>
      </c>
      <c r="O159" s="143" t="str">
        <f t="shared" si="40"/>
        <v>계획없음</v>
      </c>
      <c r="P159" s="144">
        <f t="shared" si="41"/>
        <v>0</v>
      </c>
      <c r="Q159" s="144">
        <f t="shared" ca="1" si="42"/>
        <v>0</v>
      </c>
      <c r="R159" s="145">
        <f t="shared" ca="1" si="38"/>
        <v>0</v>
      </c>
      <c r="S159" s="145">
        <f t="shared" ca="1" si="38"/>
        <v>0</v>
      </c>
      <c r="T159" s="123" t="str">
        <f t="shared" ca="1" si="43"/>
        <v/>
      </c>
      <c r="U159" s="124" t="str">
        <f t="shared" ca="1" si="44"/>
        <v>🔴판매없음</v>
      </c>
      <c r="V159" s="125">
        <f>IFERROR(SUMIF('[1](전체)FCST'!$D:$D,$D159,'[1](전체)FCST'!$H:$H),0)</f>
        <v>0</v>
      </c>
      <c r="W159" s="126">
        <f>IFERROR(VLOOKUP($D159,'[1]판매량,재고(피벗)'!$B:$C,2,0),0)</f>
        <v>0</v>
      </c>
      <c r="X159" s="127">
        <f t="shared" ca="1" si="53"/>
        <v>0</v>
      </c>
      <c r="Y159" s="128"/>
      <c r="Z159" s="129"/>
      <c r="AA159" s="130">
        <f t="shared" ca="1" si="37"/>
        <v>0</v>
      </c>
      <c r="AB159" s="131">
        <f t="shared" ca="1" si="45"/>
        <v>0</v>
      </c>
      <c r="AC159" s="132">
        <f>IFERROR(VLOOKUP($D159,'[1]DNC 재고 현황'!$F:$V,14,0),0)</f>
        <v>0</v>
      </c>
      <c r="AD159" s="128">
        <f>SUMIFS('[1]입고 예정'!$C:$C,'[1]입고 예정'!$A:$A,모니터링!D584,'[1]입고 예정'!$F:$F,모니터링!AD$6)</f>
        <v>0</v>
      </c>
      <c r="AE159" s="129"/>
      <c r="AF159" s="130">
        <f t="shared" ca="1" si="46"/>
        <v>0</v>
      </c>
      <c r="AG159" s="131">
        <f t="shared" ca="1" si="47"/>
        <v>0</v>
      </c>
      <c r="AH159" s="132">
        <f>IFERROR(VLOOKUP($D159,'[1]DNC 재고 현황'!$F:$V,15,0),0)</f>
        <v>0</v>
      </c>
      <c r="AI159" s="128">
        <f>SUMIFS('[1]입고 예정'!$C:$C,'[1]입고 예정'!$A:$A,모니터링!D584,'[1]입고 예정'!$F:$F,모니터링!AI$6)</f>
        <v>0</v>
      </c>
      <c r="AJ159" s="129"/>
      <c r="AK159" s="130">
        <f t="shared" ca="1" si="48"/>
        <v>0</v>
      </c>
      <c r="AL159" s="131">
        <f t="shared" ca="1" si="49"/>
        <v>0</v>
      </c>
      <c r="AM159" s="132">
        <f>IFERROR(VLOOKUP($D159,'[1]DNC 재고 현황'!$F:$V,16,0),0)</f>
        <v>0</v>
      </c>
      <c r="AN159" s="128">
        <f>SUMIFS('[1]입고 예정'!$C:$C,'[1]입고 예정'!$A:$A,모니터링!D584,'[1]입고 예정'!$F:$F,모니터링!AN$6)</f>
        <v>0</v>
      </c>
      <c r="AO159" s="129"/>
      <c r="AP159" s="130">
        <f t="shared" ca="1" si="50"/>
        <v>0</v>
      </c>
      <c r="AQ159" s="131">
        <f t="shared" ca="1" si="51"/>
        <v>0</v>
      </c>
      <c r="AR159" s="132">
        <f>IFERROR(VLOOKUP($D159,'[1]DNC 재고 현황'!$F:$V,17,0),0)</f>
        <v>0</v>
      </c>
      <c r="AS159" s="128">
        <f>SUMIFS('[1]입고 예정'!$C:$C,'[1]입고 예정'!$A:$A,모니터링!D584,'[1]입고 예정'!$F:$F,모니터링!AS$6)</f>
        <v>0</v>
      </c>
      <c r="AT159" s="129"/>
      <c r="AU159" s="133">
        <f t="shared" ca="1" si="52"/>
        <v>0</v>
      </c>
      <c r="AV159" s="134">
        <f ca="1">IFERROR(AU159/#REF!,0)</f>
        <v>0</v>
      </c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</row>
    <row r="160" spans="1:168" s="52" customFormat="1" ht="18" hidden="1" customHeight="1" x14ac:dyDescent="0.4">
      <c r="A160" s="110" t="s">
        <v>2661</v>
      </c>
      <c r="B160" s="146" t="s">
        <v>2662</v>
      </c>
      <c r="C160" s="110" t="s">
        <v>2665</v>
      </c>
      <c r="D160" s="110">
        <v>9311086</v>
      </c>
      <c r="E160" s="136" t="str">
        <f>VLOOKUP($D160,'[1]SAP 코드내역'!$A:$D,4,0)</f>
        <v>[세트_임가공]멜라_매트커버팩트+글로우립밤_19호(카카오기획세트)</v>
      </c>
      <c r="F160" s="137" t="s">
        <v>2673</v>
      </c>
      <c r="G160" s="137"/>
      <c r="H160" s="149"/>
      <c r="I160" s="150">
        <v>7164.1333333333332</v>
      </c>
      <c r="J160" s="150">
        <v>35385.8125</v>
      </c>
      <c r="K160" s="140">
        <f>IFERROR(VLOOKUP($D160,'[1]DNC 재고 현황'!$F:$AI,29,0),0)</f>
        <v>253</v>
      </c>
      <c r="L160" s="140">
        <f>IFERROR(VLOOKUP($D160,'[1]DNC 재고 현황'!$F:$AI,30,),0)</f>
        <v>0</v>
      </c>
      <c r="M160" s="141">
        <f t="shared" si="39"/>
        <v>253</v>
      </c>
      <c r="N160" s="142">
        <f>VLOOKUP($D160,'[1]DNC 재고 현황'!$F:$X,19,0)</f>
        <v>253</v>
      </c>
      <c r="O160" s="143">
        <f t="shared" si="40"/>
        <v>1</v>
      </c>
      <c r="P160" s="144">
        <f t="shared" si="41"/>
        <v>0</v>
      </c>
      <c r="Q160" s="144">
        <f t="shared" ca="1" si="42"/>
        <v>0.42857142857142855</v>
      </c>
      <c r="R160" s="145">
        <f t="shared" ca="1" si="38"/>
        <v>590.33333333333337</v>
      </c>
      <c r="S160" s="145">
        <f t="shared" ca="1" si="38"/>
        <v>590.33333333333337</v>
      </c>
      <c r="T160" s="123">
        <f t="shared" ca="1" si="43"/>
        <v>46710.333333333336</v>
      </c>
      <c r="U160" s="124" t="str">
        <f t="shared" ca="1" si="44"/>
        <v>✅충분</v>
      </c>
      <c r="V160" s="125">
        <f>IFERROR(SUMIF('[1](전체)FCST'!$D:$D,$D160,'[1](전체)FCST'!$H:$H),0)</f>
        <v>9.6571395739301966</v>
      </c>
      <c r="W160" s="126">
        <f>IFERROR(VLOOKUP($D160,'[1]판매량,재고(피벗)'!$B:$C,2,0),0)</f>
        <v>3</v>
      </c>
      <c r="X160" s="127">
        <f t="shared" ca="1" si="53"/>
        <v>9.4285714285714288</v>
      </c>
      <c r="Y160" s="128"/>
      <c r="Z160" s="129"/>
      <c r="AA160" s="130">
        <f t="shared" ca="1" si="37"/>
        <v>243.57142857142858</v>
      </c>
      <c r="AB160" s="131">
        <f t="shared" ca="1" si="45"/>
        <v>25.221902066007068</v>
      </c>
      <c r="AC160" s="132">
        <f>IFERROR(VLOOKUP($D160,'[1]DNC 재고 현황'!$F:$V,14,0),0)</f>
        <v>9.6571395739301948</v>
      </c>
      <c r="AD160" s="128">
        <f>SUMIFS('[1]입고 예정'!$C:$C,'[1]입고 예정'!$A:$A,모니터링!D160,'[1]입고 예정'!$F:$F,모니터링!AD$6)</f>
        <v>0</v>
      </c>
      <c r="AE160" s="129"/>
      <c r="AF160" s="130">
        <f t="shared" ca="1" si="46"/>
        <v>233.91428899749837</v>
      </c>
      <c r="AG160" s="131">
        <f t="shared" ca="1" si="47"/>
        <v>24.221902066007061</v>
      </c>
      <c r="AH160" s="132">
        <f>IFERROR(VLOOKUP($D160,'[1]DNC 재고 현황'!$F:$V,15,0),0)</f>
        <v>9.6571395739301966</v>
      </c>
      <c r="AI160" s="128">
        <f>SUMIFS('[1]입고 예정'!$C:$C,'[1]입고 예정'!$A:$A,모니터링!D160,'[1]입고 예정'!$F:$F,모니터링!AI$6)</f>
        <v>0</v>
      </c>
      <c r="AJ160" s="129"/>
      <c r="AK160" s="130">
        <f t="shared" ca="1" si="48"/>
        <v>224.25714942356817</v>
      </c>
      <c r="AL160" s="131">
        <f t="shared" ca="1" si="49"/>
        <v>11.212857471178408</v>
      </c>
      <c r="AM160" s="132">
        <f>IFERROR(VLOOKUP($D160,'[1]DNC 재고 현황'!$F:$V,16,0),0)</f>
        <v>20</v>
      </c>
      <c r="AN160" s="128">
        <f>SUMIFS('[1]입고 예정'!$C:$C,'[1]입고 예정'!$A:$A,모니터링!D160,'[1]입고 예정'!$F:$F,모니터링!AN$6)</f>
        <v>0</v>
      </c>
      <c r="AO160" s="129"/>
      <c r="AP160" s="130">
        <f t="shared" ca="1" si="50"/>
        <v>204.25714942356817</v>
      </c>
      <c r="AQ160" s="131">
        <f t="shared" ca="1" si="51"/>
        <v>10.212857471178408</v>
      </c>
      <c r="AR160" s="132">
        <f>IFERROR(VLOOKUP($D160,'[1]DNC 재고 현황'!$F:$V,17,0),0)</f>
        <v>20</v>
      </c>
      <c r="AS160" s="128">
        <f>SUMIFS('[1]입고 예정'!$C:$C,'[1]입고 예정'!$A:$A,모니터링!D160,'[1]입고 예정'!$F:$F,모니터링!AS$6)</f>
        <v>0</v>
      </c>
      <c r="AT160" s="129"/>
      <c r="AU160" s="130">
        <f t="shared" ca="1" si="52"/>
        <v>184.25714942356817</v>
      </c>
      <c r="AV160" s="131">
        <f ca="1">IFERROR(AU160/#REF!,0)</f>
        <v>0</v>
      </c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</row>
    <row r="161" spans="1:168" s="52" customFormat="1" ht="18" customHeight="1" x14ac:dyDescent="0.4">
      <c r="A161" s="110" t="s">
        <v>2661</v>
      </c>
      <c r="B161" s="146" t="s">
        <v>2688</v>
      </c>
      <c r="C161" s="110" t="s">
        <v>2663</v>
      </c>
      <c r="D161" s="110">
        <v>9312728</v>
      </c>
      <c r="E161" s="136" t="str">
        <f>VLOOKUP($D161,'[1]SAP 코드내역'!$A:$D,4,0)</f>
        <v>멜라B_토닝앰플쿠션_21호내추럴_쿠팡기획세트(리필13g+퍼프)</v>
      </c>
      <c r="F161" s="137"/>
      <c r="G161" s="9"/>
      <c r="H161" s="138" t="s">
        <v>2708</v>
      </c>
      <c r="I161" s="139">
        <v>3458.0643196672609</v>
      </c>
      <c r="J161" s="139">
        <v>14587.901330532213</v>
      </c>
      <c r="K161" s="140">
        <f>IFERROR(VLOOKUP($D161,'[1]DNC 재고 현황'!$F:$AI,29,0),0)</f>
        <v>7282</v>
      </c>
      <c r="L161" s="140">
        <f>IFERROR(VLOOKUP($D161,'[1]DNC 재고 현황'!$F:$AI,30,),0)</f>
        <v>0</v>
      </c>
      <c r="M161" s="141">
        <f t="shared" si="39"/>
        <v>7282</v>
      </c>
      <c r="N161" s="142">
        <f>VLOOKUP($D161,'[1]DNC 재고 현황'!$F:$X,19,0)</f>
        <v>7282</v>
      </c>
      <c r="O161" s="143">
        <f t="shared" si="40"/>
        <v>1</v>
      </c>
      <c r="P161" s="144">
        <f t="shared" si="41"/>
        <v>0</v>
      </c>
      <c r="Q161" s="144">
        <f t="shared" ca="1" si="42"/>
        <v>652.57142857142856</v>
      </c>
      <c r="R161" s="145">
        <f t="shared" ca="1" si="38"/>
        <v>11.158931698774081</v>
      </c>
      <c r="S161" s="145">
        <f t="shared" ca="1" si="38"/>
        <v>11.158931698774081</v>
      </c>
      <c r="T161" s="123">
        <f t="shared" ca="1" si="43"/>
        <v>46131.158931698774</v>
      </c>
      <c r="U161" s="124" t="str">
        <f t="shared" ca="1" si="44"/>
        <v>🟡주의</v>
      </c>
      <c r="V161" s="125">
        <f>IFERROR(SUMIF('[1](전체)FCST'!$D:$D,$D161,'[1](전체)FCST'!$H:$H),0)</f>
        <v>2097.0632204101348</v>
      </c>
      <c r="W161" s="126">
        <f>IFERROR(VLOOKUP($D161,'[1]판매량,재고(피벗)'!$B:$C,2,0),0)</f>
        <v>4568</v>
      </c>
      <c r="X161" s="127">
        <f t="shared" ca="1" si="53"/>
        <v>14356.571428571428</v>
      </c>
      <c r="Y161" s="128"/>
      <c r="Z161" s="21"/>
      <c r="AA161" s="130">
        <f t="shared" ca="1" si="37"/>
        <v>0</v>
      </c>
      <c r="AB161" s="134">
        <f t="shared" ca="1" si="45"/>
        <v>0</v>
      </c>
      <c r="AC161" s="132">
        <f>IFERROR(VLOOKUP($D161,'[1]DNC 재고 현황'!$F:$V,14,0),0)</f>
        <v>10186.010943834965</v>
      </c>
      <c r="AD161" s="128">
        <f>SUMIFS('[1]입고 예정'!$C:$C,'[1]입고 예정'!$A:$A,모니터링!D85,'[1]입고 예정'!$F:$F,모니터링!AD$6)</f>
        <v>0</v>
      </c>
      <c r="AE161" s="21"/>
      <c r="AF161" s="130">
        <f t="shared" ca="1" si="46"/>
        <v>0</v>
      </c>
      <c r="AG161" s="134">
        <f t="shared" ca="1" si="47"/>
        <v>0</v>
      </c>
      <c r="AH161" s="132">
        <f>IFERROR(VLOOKUP($D161,'[1]DNC 재고 현황'!$F:$V,15,0),0)</f>
        <v>2097.0632204101348</v>
      </c>
      <c r="AI161" s="128">
        <f>SUMIFS('[1]입고 예정'!$C:$C,'[1]입고 예정'!$A:$A,모니터링!D85,'[1]입고 예정'!$F:$F,모니터링!AI$6)</f>
        <v>0</v>
      </c>
      <c r="AJ161" s="21"/>
      <c r="AK161" s="130">
        <f t="shared" ca="1" si="48"/>
        <v>0</v>
      </c>
      <c r="AL161" s="134">
        <f t="shared" ca="1" si="49"/>
        <v>0</v>
      </c>
      <c r="AM161" s="132">
        <f>IFERROR(VLOOKUP($D161,'[1]DNC 재고 현황'!$F:$V,16,0),0)</f>
        <v>2097.0632204101344</v>
      </c>
      <c r="AN161" s="128">
        <f>SUMIFS('[1]입고 예정'!$C:$C,'[1]입고 예정'!$A:$A,모니터링!D85,'[1]입고 예정'!$F:$F,모니터링!AN$6)</f>
        <v>0</v>
      </c>
      <c r="AO161" s="21"/>
      <c r="AP161" s="130">
        <f t="shared" ca="1" si="50"/>
        <v>0</v>
      </c>
      <c r="AQ161" s="134">
        <f t="shared" ca="1" si="51"/>
        <v>0</v>
      </c>
      <c r="AR161" s="132">
        <f>IFERROR(VLOOKUP($D161,'[1]DNC 재고 현황'!$F:$V,17,0),0)</f>
        <v>2097.0632204101344</v>
      </c>
      <c r="AS161" s="128">
        <f>SUMIFS('[1]입고 예정'!$C:$C,'[1]입고 예정'!$A:$A,모니터링!D85,'[1]입고 예정'!$F:$F,모니터링!AS$6)</f>
        <v>0</v>
      </c>
      <c r="AT161" s="21"/>
      <c r="AU161" s="133">
        <f t="shared" ca="1" si="52"/>
        <v>0</v>
      </c>
      <c r="AV161" s="134">
        <f ca="1">IFERROR(AU161/#REF!,0)</f>
        <v>0</v>
      </c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</row>
    <row r="162" spans="1:168" s="52" customFormat="1" ht="18" hidden="1" customHeight="1" x14ac:dyDescent="0.4">
      <c r="A162" s="110" t="s">
        <v>2661</v>
      </c>
      <c r="B162" s="135" t="s">
        <v>2700</v>
      </c>
      <c r="C162" s="110" t="s">
        <v>2665</v>
      </c>
      <c r="D162" s="110">
        <v>2303084</v>
      </c>
      <c r="E162" s="136" t="str">
        <f>VLOOKUP($D162,'[1]SAP 코드내역'!$A:$D,4,0)</f>
        <v>(단종)[판촉물_쇼핑백]미스트로즈쇼핑백</v>
      </c>
      <c r="F162" s="137" t="s">
        <v>2709</v>
      </c>
      <c r="G162" s="9"/>
      <c r="H162" s="138"/>
      <c r="I162" s="139">
        <v>608.76212293036974</v>
      </c>
      <c r="J162" s="139">
        <v>436.95454545454544</v>
      </c>
      <c r="K162" s="140">
        <f>IFERROR(VLOOKUP($D162,'[1]DNC 재고 현황'!$F:$AI,29,0),0)</f>
        <v>6943</v>
      </c>
      <c r="L162" s="140">
        <f>IFERROR(VLOOKUP($D162,'[1]DNC 재고 현황'!$F:$AI,30,),0)</f>
        <v>0</v>
      </c>
      <c r="M162" s="141">
        <f t="shared" si="39"/>
        <v>6943</v>
      </c>
      <c r="N162" s="142">
        <f>VLOOKUP($D162,'[1]DNC 재고 현황'!$F:$X,19,0)</f>
        <v>6949</v>
      </c>
      <c r="O162" s="143">
        <f t="shared" si="40"/>
        <v>1</v>
      </c>
      <c r="P162" s="144">
        <f t="shared" si="41"/>
        <v>0</v>
      </c>
      <c r="Q162" s="144">
        <f t="shared" ca="1" si="42"/>
        <v>1.4285714285714286</v>
      </c>
      <c r="R162" s="145">
        <f t="shared" ca="1" si="38"/>
        <v>4860.0999999999995</v>
      </c>
      <c r="S162" s="145">
        <f t="shared" ca="1" si="38"/>
        <v>4864.3</v>
      </c>
      <c r="T162" s="123">
        <f t="shared" ca="1" si="43"/>
        <v>50980.1</v>
      </c>
      <c r="U162" s="124" t="str">
        <f t="shared" ca="1" si="44"/>
        <v>✅충분</v>
      </c>
      <c r="V162" s="125">
        <f>IFERROR(SUMIF('[1](전체)FCST'!$D:$D,$D162,'[1](전체)FCST'!$H:$H),0)</f>
        <v>1023.429454826007</v>
      </c>
      <c r="W162" s="126">
        <f>IFERROR(VLOOKUP($D162,'[1]판매량,재고(피벗)'!$B:$C,2,0),0)</f>
        <v>10</v>
      </c>
      <c r="X162" s="127">
        <f t="shared" ca="1" si="53"/>
        <v>31.428571428571431</v>
      </c>
      <c r="Y162" s="128"/>
      <c r="Z162" s="21"/>
      <c r="AA162" s="130">
        <f t="shared" ca="1" si="37"/>
        <v>6917.5714285714284</v>
      </c>
      <c r="AB162" s="134">
        <f t="shared" ca="1" si="45"/>
        <v>13.835142857142859</v>
      </c>
      <c r="AC162" s="132">
        <f>IFERROR(VLOOKUP($D162,'[1]DNC 재고 현황'!$F:$V,14,0),0)</f>
        <v>499.99999999999994</v>
      </c>
      <c r="AD162" s="128">
        <f>SUMIFS('[1]입고 예정'!$C:$C,'[1]입고 예정'!$A:$A,모니터링!D162,'[1]입고 예정'!$F:$F,모니터링!AD$6)</f>
        <v>0</v>
      </c>
      <c r="AE162" s="21"/>
      <c r="AF162" s="130">
        <f t="shared" ca="1" si="46"/>
        <v>6417.5714285714284</v>
      </c>
      <c r="AG162" s="134">
        <f t="shared" ca="1" si="47"/>
        <v>6.2706534371364935</v>
      </c>
      <c r="AH162" s="132">
        <f>IFERROR(VLOOKUP($D162,'[1]DNC 재고 현황'!$F:$V,15,0),0)</f>
        <v>1023.429454826007</v>
      </c>
      <c r="AI162" s="128">
        <f>SUMIFS('[1]입고 예정'!$C:$C,'[1]입고 예정'!$A:$A,모니터링!D162,'[1]입고 예정'!$F:$F,모니터링!AI$6)</f>
        <v>0</v>
      </c>
      <c r="AJ162" s="21"/>
      <c r="AK162" s="130">
        <f t="shared" ca="1" si="48"/>
        <v>5394.1419737454216</v>
      </c>
      <c r="AL162" s="134">
        <f t="shared" ca="1" si="49"/>
        <v>0.33437527732118905</v>
      </c>
      <c r="AM162" s="132">
        <f>IFERROR(VLOOKUP($D162,'[1]DNC 재고 현황'!$F:$V,16,0),0)</f>
        <v>16132</v>
      </c>
      <c r="AN162" s="128">
        <f>SUMIFS('[1]입고 예정'!$C:$C,'[1]입고 예정'!$A:$A,모니터링!D162,'[1]입고 예정'!$F:$F,모니터링!AN$6)</f>
        <v>0</v>
      </c>
      <c r="AO162" s="21"/>
      <c r="AP162" s="130">
        <f t="shared" ca="1" si="50"/>
        <v>0</v>
      </c>
      <c r="AQ162" s="134">
        <f t="shared" ca="1" si="51"/>
        <v>0</v>
      </c>
      <c r="AR162" s="132">
        <f>IFERROR(VLOOKUP($D162,'[1]DNC 재고 현황'!$F:$V,17,0),0)</f>
        <v>1100</v>
      </c>
      <c r="AS162" s="128">
        <f>SUMIFS('[1]입고 예정'!$C:$C,'[1]입고 예정'!$A:$A,모니터링!D162,'[1]입고 예정'!$F:$F,모니터링!AS$6)</f>
        <v>0</v>
      </c>
      <c r="AT162" s="21"/>
      <c r="AU162" s="133">
        <f t="shared" ca="1" si="52"/>
        <v>0</v>
      </c>
      <c r="AV162" s="134">
        <f ca="1">IFERROR(AU162/#REF!,0)</f>
        <v>0</v>
      </c>
    </row>
    <row r="163" spans="1:168" s="52" customFormat="1" ht="18" hidden="1" customHeight="1" x14ac:dyDescent="0.4">
      <c r="A163" s="110" t="s">
        <v>2681</v>
      </c>
      <c r="B163" s="146" t="s">
        <v>2662</v>
      </c>
      <c r="C163" s="110" t="s">
        <v>2663</v>
      </c>
      <c r="D163" s="110">
        <v>9311169</v>
      </c>
      <c r="E163" s="136" t="str">
        <f>VLOOKUP($D163,'[1]SAP 코드내역'!$A:$D,4,0)</f>
        <v>멜라_토닝원데이앰플_시카알로에_15ml(홈쇼핑)</v>
      </c>
      <c r="F163" s="137" t="s">
        <v>2664</v>
      </c>
      <c r="G163" s="137"/>
      <c r="H163" s="138"/>
      <c r="I163" s="139">
        <v>3811.0311410860136</v>
      </c>
      <c r="J163" s="139">
        <v>29382.972170686455</v>
      </c>
      <c r="K163" s="140">
        <f>IFERROR(VLOOKUP($D163,'[1]DNC 재고 현황'!$F:$AI,29,0),0)</f>
        <v>219</v>
      </c>
      <c r="L163" s="140">
        <f>IFERROR(VLOOKUP($D163,'[1]DNC 재고 현황'!$F:$AI,30,),0)</f>
        <v>80362</v>
      </c>
      <c r="M163" s="141">
        <f t="shared" si="39"/>
        <v>80581</v>
      </c>
      <c r="N163" s="142">
        <f>VLOOKUP($D163,'[1]DNC 재고 현황'!$F:$X,19,0)</f>
        <v>81065</v>
      </c>
      <c r="O163" s="143">
        <f t="shared" si="40"/>
        <v>1</v>
      </c>
      <c r="P163" s="144">
        <f t="shared" si="41"/>
        <v>0</v>
      </c>
      <c r="Q163" s="144">
        <f t="shared" ca="1" si="42"/>
        <v>2</v>
      </c>
      <c r="R163" s="145">
        <f t="shared" ca="1" si="38"/>
        <v>40290.5</v>
      </c>
      <c r="S163" s="145">
        <f t="shared" ca="1" si="38"/>
        <v>40532.5</v>
      </c>
      <c r="T163" s="123">
        <f t="shared" ca="1" si="43"/>
        <v>86410.5</v>
      </c>
      <c r="U163" s="124" t="str">
        <f t="shared" ca="1" si="44"/>
        <v>✅충분</v>
      </c>
      <c r="V163" s="125">
        <f>IFERROR(SUMIF('[1](전체)FCST'!$D:$D,$D163,'[1](전체)FCST'!$H:$H),0)</f>
        <v>33.917493993040097</v>
      </c>
      <c r="W163" s="126">
        <f>IFERROR(VLOOKUP($D163,'[1]판매량,재고(피벗)'!$B:$C,2,0),0)</f>
        <v>14</v>
      </c>
      <c r="X163" s="127">
        <f t="shared" ca="1" si="53"/>
        <v>44</v>
      </c>
      <c r="Y163" s="128"/>
      <c r="Z163" s="129"/>
      <c r="AA163" s="130">
        <f t="shared" ca="1" si="37"/>
        <v>81021</v>
      </c>
      <c r="AB163" s="131">
        <f t="shared" ca="1" si="45"/>
        <v>1097.5101471417595</v>
      </c>
      <c r="AC163" s="132">
        <f>IFERROR(VLOOKUP($D163,'[1]DNC 재고 현황'!$F:$V,14,0),0)</f>
        <v>73.822552083917046</v>
      </c>
      <c r="AD163" s="128">
        <f>SUMIFS('[1]입고 예정'!$C:$C,'[1]입고 예정'!$A:$A,모니터링!D163,'[1]입고 예정'!$F:$F,모니터링!AD$6)</f>
        <v>0</v>
      </c>
      <c r="AE163" s="129"/>
      <c r="AF163" s="130">
        <f t="shared" ca="1" si="46"/>
        <v>80947.177447916081</v>
      </c>
      <c r="AG163" s="131">
        <f t="shared" ca="1" si="47"/>
        <v>2386.5907506175581</v>
      </c>
      <c r="AH163" s="132">
        <f>IFERROR(VLOOKUP($D163,'[1]DNC 재고 현황'!$F:$V,15,0),0)</f>
        <v>33.917493993040097</v>
      </c>
      <c r="AI163" s="128">
        <f>SUMIFS('[1]입고 예정'!$C:$C,'[1]입고 예정'!$A:$A,모니터링!D163,'[1]입고 예정'!$F:$F,모니터링!AI$6)</f>
        <v>0</v>
      </c>
      <c r="AJ163" s="129"/>
      <c r="AK163" s="130">
        <f t="shared" ca="1" si="48"/>
        <v>80913.259953923043</v>
      </c>
      <c r="AL163" s="131">
        <f t="shared" ca="1" si="49"/>
        <v>8091.3259953923043</v>
      </c>
      <c r="AM163" s="132">
        <f>IFERROR(VLOOKUP($D163,'[1]DNC 재고 현황'!$F:$V,16,0),0)</f>
        <v>10</v>
      </c>
      <c r="AN163" s="128">
        <f>SUMIFS('[1]입고 예정'!$C:$C,'[1]입고 예정'!$A:$A,모니터링!D163,'[1]입고 예정'!$F:$F,모니터링!AN$6)</f>
        <v>0</v>
      </c>
      <c r="AO163" s="129"/>
      <c r="AP163" s="130">
        <f t="shared" ca="1" si="50"/>
        <v>80903.259953923043</v>
      </c>
      <c r="AQ163" s="131">
        <f t="shared" ca="1" si="51"/>
        <v>2.7128582723381416</v>
      </c>
      <c r="AR163" s="132">
        <f>IFERROR(VLOOKUP($D163,'[1]DNC 재고 현황'!$F:$V,17,0),0)</f>
        <v>29822.147651006715</v>
      </c>
      <c r="AS163" s="128">
        <f>SUMIFS('[1]입고 예정'!$C:$C,'[1]입고 예정'!$A:$A,모니터링!D163,'[1]입고 예정'!$F:$F,모니터링!AS$6)</f>
        <v>0</v>
      </c>
      <c r="AT163" s="129"/>
      <c r="AU163" s="133">
        <f t="shared" ca="1" si="52"/>
        <v>51081.112302916328</v>
      </c>
      <c r="AV163" s="134">
        <f ca="1">IFERROR(AU163/#REF!,0)</f>
        <v>0</v>
      </c>
    </row>
    <row r="164" spans="1:168" s="52" customFormat="1" ht="18" hidden="1" customHeight="1" x14ac:dyDescent="0.4">
      <c r="A164" s="110" t="s">
        <v>2683</v>
      </c>
      <c r="B164" s="146" t="s">
        <v>2662</v>
      </c>
      <c r="C164" s="110" t="s">
        <v>2677</v>
      </c>
      <c r="D164" s="110">
        <v>9311124</v>
      </c>
      <c r="E164" s="136" t="str">
        <f>VLOOKUP($D164,'[1]SAP 코드내역'!$A:$D,4,0)</f>
        <v>멜라B_매트커버팩트_23베이지_미니_10g</v>
      </c>
      <c r="F164" s="137" t="s">
        <v>2686</v>
      </c>
      <c r="G164" s="137"/>
      <c r="H164" s="138" t="s">
        <v>2676</v>
      </c>
      <c r="I164" s="139">
        <v>3607.2439532633771</v>
      </c>
      <c r="J164" s="139">
        <v>16228.25</v>
      </c>
      <c r="K164" s="140">
        <f>IFERROR(VLOOKUP($D164,'[1]DNC 재고 현황'!$F:$AI,29,0),0)</f>
        <v>5020</v>
      </c>
      <c r="L164" s="140">
        <f>IFERROR(VLOOKUP($D164,'[1]DNC 재고 현황'!$F:$AI,30,),0)</f>
        <v>5061</v>
      </c>
      <c r="M164" s="141">
        <f t="shared" si="39"/>
        <v>10081</v>
      </c>
      <c r="N164" s="142">
        <f>VLOOKUP($D164,'[1]DNC 재고 현황'!$F:$X,19,0)</f>
        <v>10087</v>
      </c>
      <c r="O164" s="143">
        <f t="shared" si="40"/>
        <v>1</v>
      </c>
      <c r="P164" s="144">
        <f t="shared" si="41"/>
        <v>0</v>
      </c>
      <c r="Q164" s="144">
        <f t="shared" ca="1" si="42"/>
        <v>114.14285714285714</v>
      </c>
      <c r="R164" s="145">
        <f t="shared" ca="1" si="38"/>
        <v>88.319148936170222</v>
      </c>
      <c r="S164" s="145">
        <f t="shared" ca="1" si="38"/>
        <v>88.371714643304131</v>
      </c>
      <c r="T164" s="123">
        <f t="shared" ca="1" si="43"/>
        <v>46208.319148936171</v>
      </c>
      <c r="U164" s="124" t="str">
        <f t="shared" ca="1" si="44"/>
        <v>✅충분</v>
      </c>
      <c r="V164" s="125">
        <f>IFERROR(SUMIF('[1](전체)FCST'!$D:$D,$D164,'[1](전체)FCST'!$H:$H),0)</f>
        <v>1432.9019857565377</v>
      </c>
      <c r="W164" s="126">
        <f>IFERROR(VLOOKUP($D164,'[1]판매량,재고(피벗)'!$B:$C,2,0),0)</f>
        <v>799</v>
      </c>
      <c r="X164" s="127">
        <f t="shared" ca="1" si="53"/>
        <v>2511.1428571428569</v>
      </c>
      <c r="Y164" s="128"/>
      <c r="Z164" s="129"/>
      <c r="AA164" s="130">
        <f t="shared" ca="1" si="37"/>
        <v>7575.8571428571431</v>
      </c>
      <c r="AB164" s="131">
        <f t="shared" ca="1" si="45"/>
        <v>2.4349551313897351</v>
      </c>
      <c r="AC164" s="132">
        <f>IFERROR(VLOOKUP($D164,'[1]DNC 재고 현황'!$F:$V,14,0),0)</f>
        <v>3111.2922965990224</v>
      </c>
      <c r="AD164" s="128">
        <f>SUMIFS('[1]입고 예정'!$C:$C,'[1]입고 예정'!$A:$A,모니터링!D164,'[1]입고 예정'!$F:$F,모니터링!AD$6)</f>
        <v>0</v>
      </c>
      <c r="AE164" s="129"/>
      <c r="AF164" s="130">
        <f t="shared" ca="1" si="46"/>
        <v>4464.5648462581212</v>
      </c>
      <c r="AG164" s="131">
        <f t="shared" ca="1" si="47"/>
        <v>3.1157503378718112</v>
      </c>
      <c r="AH164" s="132">
        <f>IFERROR(VLOOKUP($D164,'[1]DNC 재고 현황'!$F:$V,15,0),0)</f>
        <v>1432.9019857565377</v>
      </c>
      <c r="AI164" s="128">
        <f>SUMIFS('[1]입고 예정'!$C:$C,'[1]입고 예정'!$A:$A,모니터링!D164,'[1]입고 예정'!$F:$F,모니터링!AI$6)</f>
        <v>0</v>
      </c>
      <c r="AJ164" s="129"/>
      <c r="AK164" s="130">
        <f t="shared" ca="1" si="48"/>
        <v>3031.6628605015835</v>
      </c>
      <c r="AL164" s="131">
        <f t="shared" ca="1" si="49"/>
        <v>2.1149179326053615</v>
      </c>
      <c r="AM164" s="132">
        <f>IFERROR(VLOOKUP($D164,'[1]DNC 재고 현황'!$F:$V,16,0),0)</f>
        <v>1433.4659580700072</v>
      </c>
      <c r="AN164" s="128">
        <f>SUMIFS('[1]입고 예정'!$C:$C,'[1]입고 예정'!$A:$A,모니터링!D164,'[1]입고 예정'!$F:$F,모니터링!AN$6)</f>
        <v>0</v>
      </c>
      <c r="AO164" s="129"/>
      <c r="AP164" s="130">
        <f t="shared" ca="1" si="50"/>
        <v>1598.1969024315763</v>
      </c>
      <c r="AQ164" s="131">
        <f t="shared" ca="1" si="51"/>
        <v>1.1149179326053615</v>
      </c>
      <c r="AR164" s="132">
        <f>IFERROR(VLOOKUP($D164,'[1]DNC 재고 현황'!$F:$V,17,0),0)</f>
        <v>1433.4659580700072</v>
      </c>
      <c r="AS164" s="128">
        <f>SUMIFS('[1]입고 예정'!$C:$C,'[1]입고 예정'!$A:$A,모니터링!D164,'[1]입고 예정'!$F:$F,모니터링!AS$6)</f>
        <v>0</v>
      </c>
      <c r="AT164" s="129"/>
      <c r="AU164" s="133">
        <f t="shared" ca="1" si="52"/>
        <v>164.73094436156907</v>
      </c>
      <c r="AV164" s="134">
        <f ca="1">IFERROR(AU164/#REF!,0)</f>
        <v>0</v>
      </c>
    </row>
    <row r="165" spans="1:168" s="52" customFormat="1" ht="18" hidden="1" customHeight="1" x14ac:dyDescent="0.4">
      <c r="A165" s="110"/>
      <c r="B165" s="135"/>
      <c r="C165" s="110"/>
      <c r="D165" s="110">
        <v>9312442</v>
      </c>
      <c r="E165" s="136" t="str">
        <f>VLOOKUP($D165,'[1]SAP 코드내역'!$A:$D,4,0)</f>
        <v>[세트_임가공]멜라_매트커버팩트19g+키링파우치_19호(카카오기획세트)</v>
      </c>
      <c r="F165" s="137"/>
      <c r="G165" s="9"/>
      <c r="H165" s="138"/>
      <c r="I165" s="139"/>
      <c r="J165" s="139"/>
      <c r="K165" s="140">
        <f>IFERROR(VLOOKUP($D165,'[1]DNC 재고 현황'!$F:$AI,29,0),0)</f>
        <v>196</v>
      </c>
      <c r="L165" s="140">
        <f>IFERROR(VLOOKUP($D165,'[1]DNC 재고 현황'!$F:$AI,30,),0)</f>
        <v>0</v>
      </c>
      <c r="M165" s="141">
        <f t="shared" si="39"/>
        <v>196</v>
      </c>
      <c r="N165" s="142">
        <f>VLOOKUP($D165,'[1]DNC 재고 현황'!$F:$X,19,0)</f>
        <v>196</v>
      </c>
      <c r="O165" s="143">
        <f t="shared" si="40"/>
        <v>1</v>
      </c>
      <c r="P165" s="144">
        <f t="shared" si="41"/>
        <v>0</v>
      </c>
      <c r="Q165" s="144">
        <f t="shared" ca="1" si="42"/>
        <v>0.14285714285714285</v>
      </c>
      <c r="R165" s="145">
        <f t="shared" ca="1" si="38"/>
        <v>1372</v>
      </c>
      <c r="S165" s="145">
        <f t="shared" ca="1" si="38"/>
        <v>1372</v>
      </c>
      <c r="T165" s="123">
        <f t="shared" ca="1" si="43"/>
        <v>47492</v>
      </c>
      <c r="U165" s="124" t="str">
        <f t="shared" ca="1" si="44"/>
        <v>✅충분</v>
      </c>
      <c r="V165" s="125">
        <f>IFERROR(SUMIF('[1](전체)FCST'!$D:$D,$D165,'[1](전체)FCST'!$H:$H),0)</f>
        <v>11.26150785333763</v>
      </c>
      <c r="W165" s="126">
        <f>IFERROR(VLOOKUP($D165,'[1]판매량,재고(피벗)'!$B:$C,2,0),0)</f>
        <v>1</v>
      </c>
      <c r="X165" s="127">
        <f t="shared" ca="1" si="53"/>
        <v>3.1428571428571428</v>
      </c>
      <c r="Y165" s="128"/>
      <c r="Z165" s="21"/>
      <c r="AA165" s="130">
        <f t="shared" ca="1" si="37"/>
        <v>192.85714285714286</v>
      </c>
      <c r="AB165" s="134">
        <f t="shared" ca="1" si="45"/>
        <v>17.12533928571429</v>
      </c>
      <c r="AC165" s="132">
        <f>IFERROR(VLOOKUP($D165,'[1]DNC 재고 현황'!$F:$V,14,0),0)</f>
        <v>11.261507853337628</v>
      </c>
      <c r="AD165" s="128">
        <f>SUMIFS('[1]입고 예정'!$C:$C,'[1]입고 예정'!$A:$A,모니터링!D165,'[1]입고 예정'!$F:$F,모니터링!AD$6)</f>
        <v>0</v>
      </c>
      <c r="AE165" s="21"/>
      <c r="AF165" s="130">
        <f t="shared" ca="1" si="46"/>
        <v>181.59563500380523</v>
      </c>
      <c r="AG165" s="134">
        <f t="shared" ca="1" si="47"/>
        <v>16.125339285714286</v>
      </c>
      <c r="AH165" s="132">
        <f>IFERROR(VLOOKUP($D165,'[1]DNC 재고 현황'!$F:$V,15,0),0)</f>
        <v>11.26150785333763</v>
      </c>
      <c r="AI165" s="128">
        <f>SUMIFS('[1]입고 예정'!$C:$C,'[1]입고 예정'!$A:$A,모니터링!D165,'[1]입고 예정'!$F:$F,모니터링!AI$6)</f>
        <v>0</v>
      </c>
      <c r="AJ165" s="21"/>
      <c r="AK165" s="130">
        <f t="shared" ca="1" si="48"/>
        <v>170.33412715046759</v>
      </c>
      <c r="AL165" s="134">
        <f t="shared" ca="1" si="49"/>
        <v>11.35560847669784</v>
      </c>
      <c r="AM165" s="132">
        <f>IFERROR(VLOOKUP($D165,'[1]DNC 재고 현황'!$F:$V,16,0),0)</f>
        <v>15</v>
      </c>
      <c r="AN165" s="128">
        <f>SUMIFS('[1]입고 예정'!$C:$C,'[1]입고 예정'!$A:$A,모니터링!D165,'[1]입고 예정'!$F:$F,모니터링!AN$6)</f>
        <v>0</v>
      </c>
      <c r="AO165" s="21"/>
      <c r="AP165" s="130">
        <f t="shared" ca="1" si="50"/>
        <v>155.33412715046759</v>
      </c>
      <c r="AQ165" s="134">
        <f t="shared" ca="1" si="51"/>
        <v>10.35560847669784</v>
      </c>
      <c r="AR165" s="132">
        <f>IFERROR(VLOOKUP($D165,'[1]DNC 재고 현황'!$F:$V,17,0),0)</f>
        <v>15</v>
      </c>
      <c r="AS165" s="128">
        <f>SUMIFS('[1]입고 예정'!$C:$C,'[1]입고 예정'!$A:$A,모니터링!D165,'[1]입고 예정'!$F:$F,모니터링!AS$6)</f>
        <v>0</v>
      </c>
      <c r="AT165" s="21"/>
      <c r="AU165" s="133">
        <f t="shared" ca="1" si="52"/>
        <v>140.33412715046759</v>
      </c>
      <c r="AV165" s="134">
        <f ca="1">IFERROR(AU165/#REF!,0)</f>
        <v>0</v>
      </c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</row>
    <row r="166" spans="1:168" s="52" customFormat="1" ht="18" hidden="1" customHeight="1" x14ac:dyDescent="0.4">
      <c r="A166" s="110" t="s">
        <v>2661</v>
      </c>
      <c r="B166" s="135" t="s">
        <v>2700</v>
      </c>
      <c r="C166" s="110" t="s">
        <v>2665</v>
      </c>
      <c r="D166" s="110">
        <v>2302235</v>
      </c>
      <c r="E166" s="136" t="str">
        <f>VLOOKUP($D166,'[1]SAP 코드내역'!$A:$D,4,0)</f>
        <v>(단종)[세트포장재]RX_포스트레이저_에센스토너_30ml_용기</v>
      </c>
      <c r="F166" s="137">
        <v>0</v>
      </c>
      <c r="G166" s="9"/>
      <c r="H166" s="138"/>
      <c r="I166" s="139">
        <v>470</v>
      </c>
      <c r="J166" s="139">
        <v>0</v>
      </c>
      <c r="K166" s="140">
        <f>IFERROR(VLOOKUP($D166,'[1]DNC 재고 현황'!$F:$AI,29,0),0)</f>
        <v>0</v>
      </c>
      <c r="L166" s="140">
        <f>IFERROR(VLOOKUP($D166,'[1]DNC 재고 현황'!$F:$AI,30,),0)</f>
        <v>0</v>
      </c>
      <c r="M166" s="141">
        <f t="shared" si="39"/>
        <v>0</v>
      </c>
      <c r="N166" s="142">
        <f>VLOOKUP($D166,'[1]DNC 재고 현황'!$F:$X,19,0)</f>
        <v>0</v>
      </c>
      <c r="O166" s="143" t="str">
        <f t="shared" si="40"/>
        <v>계획없음</v>
      </c>
      <c r="P166" s="144">
        <f t="shared" si="41"/>
        <v>0</v>
      </c>
      <c r="Q166" s="144">
        <f t="shared" ca="1" si="42"/>
        <v>0</v>
      </c>
      <c r="R166" s="145">
        <f t="shared" ca="1" si="38"/>
        <v>0</v>
      </c>
      <c r="S166" s="145">
        <f t="shared" ca="1" si="38"/>
        <v>0</v>
      </c>
      <c r="T166" s="123" t="str">
        <f t="shared" ca="1" si="43"/>
        <v/>
      </c>
      <c r="U166" s="124" t="str">
        <f t="shared" ca="1" si="44"/>
        <v>🔴판매없음</v>
      </c>
      <c r="V166" s="125">
        <f>IFERROR(SUMIF('[1](전체)FCST'!$D:$D,$D166,'[1](전체)FCST'!$H:$H),0)</f>
        <v>0</v>
      </c>
      <c r="W166" s="126">
        <f>IFERROR(VLOOKUP($D166,'[1]판매량,재고(피벗)'!$B:$C,2,0),0)</f>
        <v>0</v>
      </c>
      <c r="X166" s="127">
        <f t="shared" ca="1" si="53"/>
        <v>0</v>
      </c>
      <c r="Y166" s="128"/>
      <c r="Z166" s="21"/>
      <c r="AA166" s="130">
        <f t="shared" ca="1" si="37"/>
        <v>0</v>
      </c>
      <c r="AB166" s="134">
        <f t="shared" ca="1" si="45"/>
        <v>0</v>
      </c>
      <c r="AC166" s="132">
        <f>IFERROR(VLOOKUP($D166,'[1]DNC 재고 현황'!$F:$V,14,0),0)</f>
        <v>0</v>
      </c>
      <c r="AD166" s="128">
        <f>SUMIFS('[1]입고 예정'!$C:$C,'[1]입고 예정'!$A:$A,모니터링!D166,'[1]입고 예정'!$F:$F,모니터링!AD$6)</f>
        <v>0</v>
      </c>
      <c r="AE166" s="21"/>
      <c r="AF166" s="130">
        <f t="shared" ca="1" si="46"/>
        <v>0</v>
      </c>
      <c r="AG166" s="134">
        <f t="shared" ca="1" si="47"/>
        <v>0</v>
      </c>
      <c r="AH166" s="132">
        <f>IFERROR(VLOOKUP($D166,'[1]DNC 재고 현황'!$F:$V,15,0),0)</f>
        <v>0</v>
      </c>
      <c r="AI166" s="128">
        <f>SUMIFS('[1]입고 예정'!$C:$C,'[1]입고 예정'!$A:$A,모니터링!D166,'[1]입고 예정'!$F:$F,모니터링!AI$6)</f>
        <v>0</v>
      </c>
      <c r="AJ166" s="21"/>
      <c r="AK166" s="130">
        <f t="shared" ca="1" si="48"/>
        <v>0</v>
      </c>
      <c r="AL166" s="134">
        <f t="shared" ca="1" si="49"/>
        <v>0</v>
      </c>
      <c r="AM166" s="132">
        <f>IFERROR(VLOOKUP($D166,'[1]DNC 재고 현황'!$F:$V,16,0),0)</f>
        <v>0</v>
      </c>
      <c r="AN166" s="128">
        <f>SUMIFS('[1]입고 예정'!$C:$C,'[1]입고 예정'!$A:$A,모니터링!D166,'[1]입고 예정'!$F:$F,모니터링!AN$6)</f>
        <v>0</v>
      </c>
      <c r="AO166" s="21"/>
      <c r="AP166" s="130">
        <f t="shared" ca="1" si="50"/>
        <v>0</v>
      </c>
      <c r="AQ166" s="134">
        <f t="shared" ca="1" si="51"/>
        <v>0</v>
      </c>
      <c r="AR166" s="132">
        <f>IFERROR(VLOOKUP($D166,'[1]DNC 재고 현황'!$F:$V,17,0),0)</f>
        <v>0</v>
      </c>
      <c r="AS166" s="128">
        <f>SUMIFS('[1]입고 예정'!$C:$C,'[1]입고 예정'!$A:$A,모니터링!D166,'[1]입고 예정'!$F:$F,모니터링!AS$6)</f>
        <v>0</v>
      </c>
      <c r="AT166" s="21"/>
      <c r="AU166" s="133">
        <f t="shared" ca="1" si="52"/>
        <v>0</v>
      </c>
      <c r="AV166" s="134">
        <f ca="1">IFERROR(AU166/#REF!,0)</f>
        <v>0</v>
      </c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</row>
    <row r="167" spans="1:168" s="52" customFormat="1" ht="18" customHeight="1" x14ac:dyDescent="0.4">
      <c r="A167" s="110"/>
      <c r="B167" s="146" t="s">
        <v>2662</v>
      </c>
      <c r="C167" s="110" t="s">
        <v>2677</v>
      </c>
      <c r="D167" s="110">
        <v>9311068</v>
      </c>
      <c r="E167" s="136" t="str">
        <f>VLOOKUP($D167,'[1]SAP 코드내역'!$A:$D,4,0)</f>
        <v>[세트]비타민C부스팅앰플13g+글루타치온크림2g*2(올영)</v>
      </c>
      <c r="F167" s="137"/>
      <c r="G167" s="137"/>
      <c r="H167" s="138"/>
      <c r="I167" s="151">
        <v>4243.8963948787059</v>
      </c>
      <c r="J167" s="151">
        <v>16939.694568452382</v>
      </c>
      <c r="K167" s="140">
        <f>IFERROR(VLOOKUP($D167,'[1]DNC 재고 현황'!$F:$AI,29,0),0)</f>
        <v>3233</v>
      </c>
      <c r="L167" s="140">
        <f>IFERROR(VLOOKUP($D167,'[1]DNC 재고 현황'!$F:$AI,30,),0)</f>
        <v>0</v>
      </c>
      <c r="M167" s="141">
        <f t="shared" si="39"/>
        <v>3233</v>
      </c>
      <c r="N167" s="142">
        <f>VLOOKUP($D167,'[1]DNC 재고 현황'!$F:$X,19,0)</f>
        <v>3233</v>
      </c>
      <c r="O167" s="143">
        <f t="shared" si="40"/>
        <v>1</v>
      </c>
      <c r="P167" s="144">
        <f t="shared" si="41"/>
        <v>0</v>
      </c>
      <c r="Q167" s="144">
        <f t="shared" ca="1" si="42"/>
        <v>128</v>
      </c>
      <c r="R167" s="145">
        <f t="shared" ca="1" si="38"/>
        <v>25.2578125</v>
      </c>
      <c r="S167" s="145">
        <f t="shared" ca="1" si="38"/>
        <v>25.2578125</v>
      </c>
      <c r="T167" s="123">
        <f t="shared" ca="1" si="43"/>
        <v>46145.2578125</v>
      </c>
      <c r="U167" s="124" t="str">
        <f t="shared" ca="1" si="44"/>
        <v>🟡주의</v>
      </c>
      <c r="V167" s="125">
        <f>IFERROR(SUMIF('[1](전체)FCST'!$D:$D,$D167,'[1](전체)FCST'!$H:$H),0)</f>
        <v>485.70845919482827</v>
      </c>
      <c r="W167" s="126">
        <f>IFERROR(VLOOKUP($D167,'[1]판매량,재고(피벗)'!$B:$C,2,0),0)</f>
        <v>896</v>
      </c>
      <c r="X167" s="127">
        <f t="shared" ca="1" si="53"/>
        <v>2816</v>
      </c>
      <c r="Y167" s="128"/>
      <c r="Z167" s="21"/>
      <c r="AA167" s="130">
        <f t="shared" ca="1" si="37"/>
        <v>417</v>
      </c>
      <c r="AB167" s="134">
        <f t="shared" ca="1" si="45"/>
        <v>0.85853971061420653</v>
      </c>
      <c r="AC167" s="152">
        <f>IFERROR(VLOOKUP($D167,'[1]DNC 재고 현황'!$F:$V,14,0),0)</f>
        <v>485.70845919482827</v>
      </c>
      <c r="AD167" s="128">
        <f>SUMIFS('[1]입고 예정'!$C:$C,'[1]입고 예정'!$A:$A,모니터링!D122,'[1]입고 예정'!$F:$F,모니터링!AD$6)</f>
        <v>0</v>
      </c>
      <c r="AE167" s="21"/>
      <c r="AF167" s="130">
        <f t="shared" ca="1" si="46"/>
        <v>0</v>
      </c>
      <c r="AG167" s="134">
        <f t="shared" ca="1" si="47"/>
        <v>0</v>
      </c>
      <c r="AH167" s="152">
        <f>IFERROR(VLOOKUP($D167,'[1]DNC 재고 현황'!$F:$V,15,0),0)</f>
        <v>485.70845919482827</v>
      </c>
      <c r="AI167" s="128">
        <f>SUMIFS('[1]입고 예정'!$C:$C,'[1]입고 예정'!$A:$A,모니터링!D122,'[1]입고 예정'!$F:$F,모니터링!AI$6)</f>
        <v>0</v>
      </c>
      <c r="AJ167" s="21"/>
      <c r="AK167" s="133">
        <f t="shared" ca="1" si="48"/>
        <v>0</v>
      </c>
      <c r="AL167" s="134">
        <f t="shared" ca="1" si="49"/>
        <v>0</v>
      </c>
      <c r="AM167" s="152">
        <f>IFERROR(VLOOKUP($D167,'[1]DNC 재고 현황'!$F:$V,16,0),0)</f>
        <v>900</v>
      </c>
      <c r="AN167" s="128">
        <f>SUMIFS('[1]입고 예정'!$C:$C,'[1]입고 예정'!$A:$A,모니터링!D122,'[1]입고 예정'!$F:$F,모니터링!AN$6)</f>
        <v>0</v>
      </c>
      <c r="AO167" s="21"/>
      <c r="AP167" s="133">
        <f t="shared" ca="1" si="50"/>
        <v>0</v>
      </c>
      <c r="AQ167" s="134">
        <f t="shared" ca="1" si="51"/>
        <v>0</v>
      </c>
      <c r="AR167" s="152">
        <f>IFERROR(VLOOKUP($D167,'[1]DNC 재고 현황'!$F:$V,17,0),0)</f>
        <v>600</v>
      </c>
      <c r="AS167" s="128">
        <f>SUMIFS('[1]입고 예정'!$C:$C,'[1]입고 예정'!$A:$A,모니터링!D122,'[1]입고 예정'!$F:$F,모니터링!AS$6)</f>
        <v>0</v>
      </c>
      <c r="AT167" s="21"/>
      <c r="AU167" s="133">
        <f t="shared" ca="1" si="52"/>
        <v>0</v>
      </c>
      <c r="AV167" s="134">
        <f ca="1">IFERROR(AU167/#REF!,0)</f>
        <v>0</v>
      </c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</row>
    <row r="168" spans="1:168" s="52" customFormat="1" ht="18" hidden="1" customHeight="1" x14ac:dyDescent="0.4">
      <c r="A168" s="110"/>
      <c r="B168" s="135"/>
      <c r="C168" s="110" t="s">
        <v>2663</v>
      </c>
      <c r="D168" s="110">
        <v>9400762</v>
      </c>
      <c r="E168" s="136" t="str">
        <f>VLOOKUP($D168,'[1]SAP 코드내역'!$A:$D,4,0)</f>
        <v>멜라B_앰플쿠션_23호베이지_리필_15g(SS에디션)</v>
      </c>
      <c r="F168" s="137"/>
      <c r="G168" s="9"/>
      <c r="H168" s="138"/>
      <c r="I168" s="139"/>
      <c r="J168" s="139"/>
      <c r="K168" s="140">
        <f>IFERROR(VLOOKUP($D168,'[1]DNC 재고 현황'!$F:$AI,29,0),0)</f>
        <v>0</v>
      </c>
      <c r="L168" s="140">
        <f>IFERROR(VLOOKUP($D168,'[1]DNC 재고 현황'!$F:$AI,30,),0)</f>
        <v>0</v>
      </c>
      <c r="M168" s="141">
        <f t="shared" si="39"/>
        <v>0</v>
      </c>
      <c r="N168" s="142">
        <f>VLOOKUP($D168,'[1]DNC 재고 현황'!$F:$X,19,0)</f>
        <v>0</v>
      </c>
      <c r="O168" s="143" t="str">
        <f t="shared" si="40"/>
        <v>계획없음</v>
      </c>
      <c r="P168" s="144">
        <f t="shared" si="41"/>
        <v>0</v>
      </c>
      <c r="Q168" s="144">
        <f t="shared" ca="1" si="42"/>
        <v>0</v>
      </c>
      <c r="R168" s="145">
        <f t="shared" ca="1" si="38"/>
        <v>0</v>
      </c>
      <c r="S168" s="145">
        <f t="shared" ca="1" si="38"/>
        <v>0</v>
      </c>
      <c r="T168" s="123" t="str">
        <f t="shared" ca="1" si="43"/>
        <v/>
      </c>
      <c r="U168" s="124" t="str">
        <f t="shared" ca="1" si="44"/>
        <v>🔴판매없음</v>
      </c>
      <c r="V168" s="125">
        <f>IFERROR(SUMIF('[1](전체)FCST'!$D:$D,$D168,'[1](전체)FCST'!$H:$H),0)</f>
        <v>0</v>
      </c>
      <c r="W168" s="126">
        <f>IFERROR(VLOOKUP($D168,'[1]판매량,재고(피벗)'!$B:$C,2,0),0)</f>
        <v>0</v>
      </c>
      <c r="X168" s="127">
        <f t="shared" ca="1" si="53"/>
        <v>0</v>
      </c>
      <c r="Y168" s="128"/>
      <c r="Z168" s="21"/>
      <c r="AA168" s="130">
        <f t="shared" ca="1" si="37"/>
        <v>0</v>
      </c>
      <c r="AB168" s="134">
        <f t="shared" ca="1" si="45"/>
        <v>0</v>
      </c>
      <c r="AC168" s="132">
        <f>IFERROR(VLOOKUP($D168,'[1]DNC 재고 현황'!$F:$V,14,0),0)</f>
        <v>0</v>
      </c>
      <c r="AD168" s="128">
        <f>SUMIFS('[1]입고 예정'!$C:$C,'[1]입고 예정'!$A:$A,모니터링!D753,'[1]입고 예정'!$F:$F,모니터링!AD$6)</f>
        <v>0</v>
      </c>
      <c r="AE168" s="21"/>
      <c r="AF168" s="130">
        <f t="shared" ca="1" si="46"/>
        <v>0</v>
      </c>
      <c r="AG168" s="134">
        <f t="shared" ca="1" si="47"/>
        <v>0</v>
      </c>
      <c r="AH168" s="132">
        <f>IFERROR(VLOOKUP($D168,'[1]DNC 재고 현황'!$F:$V,15,0),0)</f>
        <v>0</v>
      </c>
      <c r="AI168" s="128">
        <f>SUMIFS('[1]입고 예정'!$C:$C,'[1]입고 예정'!$A:$A,모니터링!D753,'[1]입고 예정'!$F:$F,모니터링!AI$6)</f>
        <v>0</v>
      </c>
      <c r="AJ168" s="21"/>
      <c r="AK168" s="130">
        <f t="shared" ca="1" si="48"/>
        <v>0</v>
      </c>
      <c r="AL168" s="134">
        <f t="shared" ca="1" si="49"/>
        <v>0</v>
      </c>
      <c r="AM168" s="132">
        <f>IFERROR(VLOOKUP($D168,'[1]DNC 재고 현황'!$F:$V,16,0),0)</f>
        <v>0</v>
      </c>
      <c r="AN168" s="128">
        <f>SUMIFS('[1]입고 예정'!$C:$C,'[1]입고 예정'!$A:$A,모니터링!D753,'[1]입고 예정'!$F:$F,모니터링!AN$6)</f>
        <v>0</v>
      </c>
      <c r="AO168" s="21"/>
      <c r="AP168" s="130">
        <f t="shared" ca="1" si="50"/>
        <v>0</v>
      </c>
      <c r="AQ168" s="134">
        <f t="shared" ca="1" si="51"/>
        <v>0</v>
      </c>
      <c r="AR168" s="132">
        <f>IFERROR(VLOOKUP($D168,'[1]DNC 재고 현황'!$F:$V,17,0),0)</f>
        <v>8155</v>
      </c>
      <c r="AS168" s="128">
        <f>SUMIFS('[1]입고 예정'!$C:$C,'[1]입고 예정'!$A:$A,모니터링!D753,'[1]입고 예정'!$F:$F,모니터링!AS$6)</f>
        <v>0</v>
      </c>
      <c r="AT168" s="21"/>
      <c r="AU168" s="133">
        <f t="shared" ca="1" si="52"/>
        <v>0</v>
      </c>
      <c r="AV168" s="134">
        <f ca="1">IFERROR(AU168/#REF!,0)</f>
        <v>0</v>
      </c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</row>
    <row r="169" spans="1:168" s="52" customFormat="1" ht="18" hidden="1" customHeight="1" x14ac:dyDescent="0.4">
      <c r="A169" s="110"/>
      <c r="B169" s="135"/>
      <c r="C169" s="110" t="s">
        <v>2663</v>
      </c>
      <c r="D169" s="110">
        <v>9400761</v>
      </c>
      <c r="E169" s="136" t="str">
        <f>VLOOKUP($D169,'[1]SAP 코드내역'!$A:$D,4,0)</f>
        <v>멜라B_앰플쿠션_23호베이지_본품_15g(SS에디션)</v>
      </c>
      <c r="F169" s="137"/>
      <c r="G169" s="9"/>
      <c r="H169" s="138"/>
      <c r="I169" s="139"/>
      <c r="J169" s="139"/>
      <c r="K169" s="140">
        <f>IFERROR(VLOOKUP($D169,'[1]DNC 재고 현황'!$F:$AI,29,0),0)</f>
        <v>0</v>
      </c>
      <c r="L169" s="140">
        <f>IFERROR(VLOOKUP($D169,'[1]DNC 재고 현황'!$F:$AI,30,),0)</f>
        <v>0</v>
      </c>
      <c r="M169" s="141">
        <f t="shared" si="39"/>
        <v>0</v>
      </c>
      <c r="N169" s="142">
        <f>VLOOKUP($D169,'[1]DNC 재고 현황'!$F:$X,19,0)</f>
        <v>0</v>
      </c>
      <c r="O169" s="143" t="str">
        <f t="shared" si="40"/>
        <v>계획없음</v>
      </c>
      <c r="P169" s="144">
        <f t="shared" si="41"/>
        <v>10000</v>
      </c>
      <c r="Q169" s="144">
        <f t="shared" ca="1" si="42"/>
        <v>0</v>
      </c>
      <c r="R169" s="145">
        <f t="shared" ca="1" si="38"/>
        <v>0</v>
      </c>
      <c r="S169" s="145">
        <f t="shared" ca="1" si="38"/>
        <v>0</v>
      </c>
      <c r="T169" s="123" t="str">
        <f t="shared" ca="1" si="43"/>
        <v/>
      </c>
      <c r="U169" s="124" t="str">
        <f t="shared" ca="1" si="44"/>
        <v>🔴판매없음</v>
      </c>
      <c r="V169" s="125">
        <f>IFERROR(SUMIF('[1](전체)FCST'!$D:$D,$D169,'[1](전체)FCST'!$H:$H),0)</f>
        <v>0</v>
      </c>
      <c r="W169" s="126">
        <f>IFERROR(VLOOKUP($D169,'[1]판매량,재고(피벗)'!$B:$C,2,0),0)</f>
        <v>0</v>
      </c>
      <c r="X169" s="127">
        <f t="shared" ca="1" si="53"/>
        <v>0</v>
      </c>
      <c r="Y169" s="128"/>
      <c r="Z169" s="21"/>
      <c r="AA169" s="130">
        <f t="shared" ca="1" si="37"/>
        <v>0</v>
      </c>
      <c r="AB169" s="134">
        <f t="shared" ca="1" si="45"/>
        <v>0</v>
      </c>
      <c r="AC169" s="132">
        <f>IFERROR(VLOOKUP($D169,'[1]DNC 재고 현황'!$F:$V,14,0),0)</f>
        <v>0</v>
      </c>
      <c r="AD169" s="128">
        <f>SUMIFS('[1]입고 예정'!$C:$C,'[1]입고 예정'!$A:$A,모니터링!D752,'[1]입고 예정'!$F:$F,모니터링!AD$6)</f>
        <v>0</v>
      </c>
      <c r="AE169" s="21"/>
      <c r="AF169" s="130">
        <f t="shared" ca="1" si="46"/>
        <v>0</v>
      </c>
      <c r="AG169" s="134">
        <f t="shared" ca="1" si="47"/>
        <v>0</v>
      </c>
      <c r="AH169" s="132">
        <f>IFERROR(VLOOKUP($D169,'[1]DNC 재고 현황'!$F:$V,15,0),0)</f>
        <v>0</v>
      </c>
      <c r="AI169" s="128">
        <f>SUMIFS('[1]입고 예정'!$C:$C,'[1]입고 예정'!$A:$A,모니터링!D752,'[1]입고 예정'!$F:$F,모니터링!AI$6)</f>
        <v>5000</v>
      </c>
      <c r="AJ169" s="21"/>
      <c r="AK169" s="130">
        <f t="shared" ca="1" si="48"/>
        <v>5000</v>
      </c>
      <c r="AL169" s="134">
        <f t="shared" ca="1" si="49"/>
        <v>0</v>
      </c>
      <c r="AM169" s="132">
        <f>IFERROR(VLOOKUP($D169,'[1]DNC 재고 현황'!$F:$V,16,0),0)</f>
        <v>0</v>
      </c>
      <c r="AN169" s="128">
        <f>SUMIFS('[1]입고 예정'!$C:$C,'[1]입고 예정'!$A:$A,모니터링!D752,'[1]입고 예정'!$F:$F,모니터링!AN$6)</f>
        <v>0</v>
      </c>
      <c r="AO169" s="21"/>
      <c r="AP169" s="130">
        <f t="shared" ca="1" si="50"/>
        <v>5000</v>
      </c>
      <c r="AQ169" s="134">
        <f t="shared" ca="1" si="51"/>
        <v>0.61312078479460452</v>
      </c>
      <c r="AR169" s="132">
        <f>IFERROR(VLOOKUP($D169,'[1]DNC 재고 현황'!$F:$V,17,0),0)</f>
        <v>8155</v>
      </c>
      <c r="AS169" s="128">
        <f>SUMIFS('[1]입고 예정'!$C:$C,'[1]입고 예정'!$A:$A,모니터링!D752,'[1]입고 예정'!$F:$F,모니터링!AS$6)</f>
        <v>0</v>
      </c>
      <c r="AT169" s="21"/>
      <c r="AU169" s="133">
        <f t="shared" ca="1" si="52"/>
        <v>0</v>
      </c>
      <c r="AV169" s="134">
        <f ca="1">IFERROR(AU169/#REF!,0)</f>
        <v>0</v>
      </c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</row>
    <row r="170" spans="1:168" s="52" customFormat="1" ht="18" hidden="1" customHeight="1" x14ac:dyDescent="0.4">
      <c r="A170" s="110"/>
      <c r="B170" s="135"/>
      <c r="C170" s="110"/>
      <c r="D170" s="110">
        <v>9312445</v>
      </c>
      <c r="E170" s="136" t="str">
        <f>VLOOKUP($D170,'[1]SAP 코드내역'!$A:$D,4,0)</f>
        <v>[세트_임가공]멜라_토닝앰플쿠션15g_21호(카카오,특판스페셜기획세트)</v>
      </c>
      <c r="F170" s="137"/>
      <c r="G170" s="9"/>
      <c r="H170" s="138"/>
      <c r="I170" s="139"/>
      <c r="J170" s="139"/>
      <c r="K170" s="140">
        <f>IFERROR(VLOOKUP($D170,'[1]DNC 재고 현황'!$F:$AI,29,0),0)</f>
        <v>424</v>
      </c>
      <c r="L170" s="140">
        <f>IFERROR(VLOOKUP($D170,'[1]DNC 재고 현황'!$F:$AI,30,),0)</f>
        <v>0</v>
      </c>
      <c r="M170" s="141">
        <f t="shared" si="39"/>
        <v>424</v>
      </c>
      <c r="N170" s="142">
        <f>VLOOKUP($D170,'[1]DNC 재고 현황'!$F:$X,19,0)</f>
        <v>424</v>
      </c>
      <c r="O170" s="143">
        <f t="shared" si="40"/>
        <v>1</v>
      </c>
      <c r="P170" s="144">
        <f t="shared" si="41"/>
        <v>0</v>
      </c>
      <c r="Q170" s="144">
        <f t="shared" ca="1" si="42"/>
        <v>0</v>
      </c>
      <c r="R170" s="145">
        <f t="shared" ca="1" si="38"/>
        <v>0</v>
      </c>
      <c r="S170" s="145">
        <f t="shared" ca="1" si="38"/>
        <v>0</v>
      </c>
      <c r="T170" s="123" t="str">
        <f t="shared" ca="1" si="43"/>
        <v/>
      </c>
      <c r="U170" s="124" t="str">
        <f t="shared" ca="1" si="44"/>
        <v>🔴판매없음</v>
      </c>
      <c r="V170" s="125">
        <f>IFERROR(SUMIF('[1](전체)FCST'!$D:$D,$D170,'[1](전체)FCST'!$H:$H),0)</f>
        <v>150.06960326397058</v>
      </c>
      <c r="W170" s="126">
        <f>IFERROR(VLOOKUP($D170,'[1]판매량,재고(피벗)'!$B:$C,2,0),0)</f>
        <v>0</v>
      </c>
      <c r="X170" s="127">
        <f t="shared" ca="1" si="53"/>
        <v>0</v>
      </c>
      <c r="Y170" s="128"/>
      <c r="Z170" s="21"/>
      <c r="AA170" s="130">
        <f t="shared" ca="1" si="37"/>
        <v>424</v>
      </c>
      <c r="AB170" s="134">
        <f t="shared" ca="1" si="45"/>
        <v>2.8284478131143675</v>
      </c>
      <c r="AC170" s="132">
        <f>IFERROR(VLOOKUP($D170,'[1]DNC 재고 현황'!$F:$V,14,0),0)</f>
        <v>149.90554113605478</v>
      </c>
      <c r="AD170" s="128">
        <f>SUMIFS('[1]입고 예정'!$C:$C,'[1]입고 예정'!$A:$A,모니터링!D170,'[1]입고 예정'!$F:$F,모니터링!AD$6)</f>
        <v>0</v>
      </c>
      <c r="AE170" s="21"/>
      <c r="AF170" s="130">
        <f t="shared" ca="1" si="46"/>
        <v>274.09445886394519</v>
      </c>
      <c r="AG170" s="134">
        <f t="shared" ca="1" si="47"/>
        <v>1.8264488804026251</v>
      </c>
      <c r="AH170" s="132">
        <f>IFERROR(VLOOKUP($D170,'[1]DNC 재고 현황'!$F:$V,15,0),0)</f>
        <v>150.06960326397058</v>
      </c>
      <c r="AI170" s="128">
        <f>SUMIFS('[1]입고 예정'!$C:$C,'[1]입고 예정'!$A:$A,모니터링!D170,'[1]입고 예정'!$F:$F,모니터링!AI$6)</f>
        <v>0</v>
      </c>
      <c r="AJ170" s="21"/>
      <c r="AK170" s="130">
        <f t="shared" ca="1" si="48"/>
        <v>124.02485559997461</v>
      </c>
      <c r="AL170" s="134">
        <f t="shared" ca="1" si="49"/>
        <v>0.82757209703107915</v>
      </c>
      <c r="AM170" s="132">
        <f>IFERROR(VLOOKUP($D170,'[1]DNC 재고 현황'!$F:$V,16,0),0)</f>
        <v>149.86592231047263</v>
      </c>
      <c r="AN170" s="128">
        <f>SUMIFS('[1]입고 예정'!$C:$C,'[1]입고 예정'!$A:$A,모니터링!D170,'[1]입고 예정'!$F:$F,모니터링!AN$6)</f>
        <v>0</v>
      </c>
      <c r="AO170" s="21"/>
      <c r="AP170" s="130">
        <f t="shared" ca="1" si="50"/>
        <v>0</v>
      </c>
      <c r="AQ170" s="134">
        <f t="shared" ca="1" si="51"/>
        <v>0</v>
      </c>
      <c r="AR170" s="132">
        <f>IFERROR(VLOOKUP($D170,'[1]DNC 재고 현황'!$F:$V,17,0),0)</f>
        <v>149.86592231047263</v>
      </c>
      <c r="AS170" s="128">
        <f>SUMIFS('[1]입고 예정'!$C:$C,'[1]입고 예정'!$A:$A,모니터링!D170,'[1]입고 예정'!$F:$F,모니터링!AS$6)</f>
        <v>0</v>
      </c>
      <c r="AT170" s="21"/>
      <c r="AU170" s="133">
        <f t="shared" ca="1" si="52"/>
        <v>0</v>
      </c>
      <c r="AV170" s="134">
        <f ca="1">IFERROR(AU170/#REF!,0)</f>
        <v>0</v>
      </c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</row>
    <row r="171" spans="1:168" s="52" customFormat="1" ht="18" hidden="1" customHeight="1" x14ac:dyDescent="0.4">
      <c r="A171" s="110"/>
      <c r="B171" s="135"/>
      <c r="C171" s="110"/>
      <c r="D171" s="110">
        <v>9312377</v>
      </c>
      <c r="E171" s="136" t="str">
        <f>VLOOKUP($D171,'[1]SAP 코드내역'!$A:$D,4,0)</f>
        <v>[세트_임가공]멜라_토닝앰플쿠션15g+키링파우치_21호(카카오기획세트)</v>
      </c>
      <c r="F171" s="137"/>
      <c r="G171" s="9"/>
      <c r="H171" s="138"/>
      <c r="I171" s="139"/>
      <c r="J171" s="139"/>
      <c r="K171" s="140">
        <f>IFERROR(VLOOKUP($D171,'[1]DNC 재고 현황'!$F:$AI,29,0),0)</f>
        <v>273</v>
      </c>
      <c r="L171" s="140">
        <f>IFERROR(VLOOKUP($D171,'[1]DNC 재고 현황'!$F:$AI,30,),0)</f>
        <v>0</v>
      </c>
      <c r="M171" s="141">
        <f t="shared" si="39"/>
        <v>273</v>
      </c>
      <c r="N171" s="142">
        <f>VLOOKUP($D171,'[1]DNC 재고 현황'!$F:$X,19,0)</f>
        <v>273</v>
      </c>
      <c r="O171" s="143">
        <f t="shared" si="40"/>
        <v>1</v>
      </c>
      <c r="P171" s="144">
        <f t="shared" si="41"/>
        <v>0</v>
      </c>
      <c r="Q171" s="144">
        <f t="shared" ca="1" si="42"/>
        <v>3.8571428571428572</v>
      </c>
      <c r="R171" s="145">
        <f t="shared" ca="1" si="38"/>
        <v>70.777777777777771</v>
      </c>
      <c r="S171" s="145">
        <f t="shared" ca="1" si="38"/>
        <v>70.777777777777771</v>
      </c>
      <c r="T171" s="123">
        <f t="shared" ca="1" si="43"/>
        <v>46190.777777777781</v>
      </c>
      <c r="U171" s="124" t="str">
        <f t="shared" ca="1" si="44"/>
        <v>✅충분</v>
      </c>
      <c r="V171" s="125">
        <f>IFERROR(SUMIF('[1](전체)FCST'!$D:$D,$D171,'[1](전체)FCST'!$H:$H),0)</f>
        <v>167.03224667826439</v>
      </c>
      <c r="W171" s="126">
        <f>IFERROR(VLOOKUP($D171,'[1]판매량,재고(피벗)'!$B:$C,2,0),0)</f>
        <v>27</v>
      </c>
      <c r="X171" s="127">
        <f t="shared" ca="1" si="53"/>
        <v>84.857142857142861</v>
      </c>
      <c r="Y171" s="128"/>
      <c r="Z171" s="21"/>
      <c r="AA171" s="130">
        <f t="shared" ca="1" si="37"/>
        <v>188.14285714285714</v>
      </c>
      <c r="AB171" s="134">
        <f t="shared" ca="1" si="45"/>
        <v>1.2287852036265625</v>
      </c>
      <c r="AC171" s="132">
        <f>IFERROR(VLOOKUP($D171,'[1]DNC 재고 현황'!$F:$V,14,0),0)</f>
        <v>153.11289278840897</v>
      </c>
      <c r="AD171" s="128">
        <f>SUMIFS('[1]입고 예정'!$C:$C,'[1]입고 예정'!$A:$A,모니터링!D171,'[1]입고 예정'!$F:$F,모니터링!AD$6)</f>
        <v>0</v>
      </c>
      <c r="AE171" s="21"/>
      <c r="AF171" s="130">
        <f t="shared" ca="1" si="46"/>
        <v>35.029964354448168</v>
      </c>
      <c r="AG171" s="134">
        <f t="shared" ca="1" si="47"/>
        <v>0.20971976999101549</v>
      </c>
      <c r="AH171" s="132">
        <f>IFERROR(VLOOKUP($D171,'[1]DNC 재고 현황'!$F:$V,15,0),0)</f>
        <v>167.03224667826439</v>
      </c>
      <c r="AI171" s="128">
        <f>SUMIFS('[1]입고 예정'!$C:$C,'[1]입고 예정'!$A:$A,모니터링!D171,'[1]입고 예정'!$F:$F,모니터링!AI$6)</f>
        <v>0</v>
      </c>
      <c r="AJ171" s="21"/>
      <c r="AK171" s="130">
        <f t="shared" ca="1" si="48"/>
        <v>0</v>
      </c>
      <c r="AL171" s="134">
        <f t="shared" ca="1" si="49"/>
        <v>0</v>
      </c>
      <c r="AM171" s="132">
        <f>IFERROR(VLOOKUP($D171,'[1]DNC 재고 현황'!$F:$V,16,0),0)</f>
        <v>200</v>
      </c>
      <c r="AN171" s="128">
        <f>SUMIFS('[1]입고 예정'!$C:$C,'[1]입고 예정'!$A:$A,모니터링!D171,'[1]입고 예정'!$F:$F,모니터링!AN$6)</f>
        <v>0</v>
      </c>
      <c r="AO171" s="21"/>
      <c r="AP171" s="130">
        <f t="shared" ca="1" si="50"/>
        <v>0</v>
      </c>
      <c r="AQ171" s="134">
        <f t="shared" ca="1" si="51"/>
        <v>0</v>
      </c>
      <c r="AR171" s="132">
        <f>IFERROR(VLOOKUP($D171,'[1]DNC 재고 현황'!$F:$V,17,0),0)</f>
        <v>200</v>
      </c>
      <c r="AS171" s="128">
        <f>SUMIFS('[1]입고 예정'!$C:$C,'[1]입고 예정'!$A:$A,모니터링!D171,'[1]입고 예정'!$F:$F,모니터링!AS$6)</f>
        <v>0</v>
      </c>
      <c r="AT171" s="21"/>
      <c r="AU171" s="133">
        <f t="shared" ca="1" si="52"/>
        <v>0</v>
      </c>
      <c r="AV171" s="134">
        <f ca="1">IFERROR(AU171/#REF!,0)</f>
        <v>0</v>
      </c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</row>
    <row r="172" spans="1:168" s="52" customFormat="1" ht="18" hidden="1" customHeight="1" x14ac:dyDescent="0.4">
      <c r="A172" s="110" t="s">
        <v>2681</v>
      </c>
      <c r="B172" s="146" t="s">
        <v>2662</v>
      </c>
      <c r="C172" s="110" t="s">
        <v>2663</v>
      </c>
      <c r="D172" s="110">
        <v>9309795</v>
      </c>
      <c r="E172" s="136" t="str">
        <f>VLOOKUP($D172,'[1]SAP 코드내역'!$A:$D,4,0)</f>
        <v>멜라_오버나이트멜팅크림_50g</v>
      </c>
      <c r="F172" s="137" t="s">
        <v>2664</v>
      </c>
      <c r="G172" s="137"/>
      <c r="H172" s="138"/>
      <c r="I172" s="139">
        <v>7065.3770717987727</v>
      </c>
      <c r="J172" s="139">
        <v>59822.702177554442</v>
      </c>
      <c r="K172" s="140">
        <f>IFERROR(VLOOKUP($D172,'[1]DNC 재고 현황'!$F:$AI,29,0),0)</f>
        <v>21824</v>
      </c>
      <c r="L172" s="140">
        <f>IFERROR(VLOOKUP($D172,'[1]DNC 재고 현황'!$F:$AI,30,),0)</f>
        <v>26204</v>
      </c>
      <c r="M172" s="141">
        <f t="shared" si="39"/>
        <v>48028</v>
      </c>
      <c r="N172" s="142">
        <f>VLOOKUP($D172,'[1]DNC 재고 현황'!$F:$X,19,0)</f>
        <v>48450</v>
      </c>
      <c r="O172" s="143">
        <f t="shared" si="40"/>
        <v>1</v>
      </c>
      <c r="P172" s="144">
        <f t="shared" si="41"/>
        <v>0</v>
      </c>
      <c r="Q172" s="144">
        <f t="shared" ca="1" si="42"/>
        <v>44.285714285714285</v>
      </c>
      <c r="R172" s="145">
        <f t="shared" ca="1" si="38"/>
        <v>1084.5032258064516</v>
      </c>
      <c r="S172" s="145">
        <f t="shared" ca="1" si="38"/>
        <v>1094.0322580645161</v>
      </c>
      <c r="T172" s="123">
        <f t="shared" ca="1" si="43"/>
        <v>47204.503225806453</v>
      </c>
      <c r="U172" s="124" t="str">
        <f t="shared" ca="1" si="44"/>
        <v>✅충분</v>
      </c>
      <c r="V172" s="125">
        <f>IFERROR(SUMIF('[1](전체)FCST'!$D:$D,$D172,'[1](전체)FCST'!$H:$H),0)</f>
        <v>1737.9726268243203</v>
      </c>
      <c r="W172" s="126">
        <f>IFERROR(VLOOKUP($D172,'[1]판매량,재고(피벗)'!$B:$C,2,0),0)</f>
        <v>310</v>
      </c>
      <c r="X172" s="127">
        <f t="shared" ca="1" si="53"/>
        <v>974.28571428571422</v>
      </c>
      <c r="Y172" s="128"/>
      <c r="Z172" s="129"/>
      <c r="AA172" s="130">
        <f t="shared" ca="1" si="37"/>
        <v>47475.714285714283</v>
      </c>
      <c r="AB172" s="131">
        <f t="shared" ca="1" si="45"/>
        <v>26.149595508710892</v>
      </c>
      <c r="AC172" s="132">
        <f>IFERROR(VLOOKUP($D172,'[1]DNC 재고 현황'!$F:$V,14,0),0)</f>
        <v>1815.5429696761191</v>
      </c>
      <c r="AD172" s="128">
        <f>SUMIFS('[1]입고 예정'!$C:$C,'[1]입고 예정'!$A:$A,모니터링!D172,'[1]입고 예정'!$F:$F,모니터링!AD$6)</f>
        <v>0</v>
      </c>
      <c r="AE172" s="129"/>
      <c r="AF172" s="130">
        <f t="shared" ca="1" si="46"/>
        <v>45660.171316038162</v>
      </c>
      <c r="AG172" s="131">
        <f t="shared" ca="1" si="47"/>
        <v>26.272088876031322</v>
      </c>
      <c r="AH172" s="132">
        <f>IFERROR(VLOOKUP($D172,'[1]DNC 재고 현황'!$F:$V,15,0),0)</f>
        <v>1737.9726268243203</v>
      </c>
      <c r="AI172" s="128">
        <f>SUMIFS('[1]입고 예정'!$C:$C,'[1]입고 예정'!$A:$A,모니터링!D172,'[1]입고 예정'!$F:$F,모니터링!AI$6)</f>
        <v>0</v>
      </c>
      <c r="AJ172" s="129"/>
      <c r="AK172" s="130">
        <f t="shared" ca="1" si="48"/>
        <v>43922.198689213845</v>
      </c>
      <c r="AL172" s="131">
        <f t="shared" ca="1" si="49"/>
        <v>22.94830492339975</v>
      </c>
      <c r="AM172" s="132">
        <f>IFERROR(VLOOKUP($D172,'[1]DNC 재고 현황'!$F:$V,16,0),0)</f>
        <v>1913.9626580622778</v>
      </c>
      <c r="AN172" s="128">
        <f>SUMIFS('[1]입고 예정'!$C:$C,'[1]입고 예정'!$A:$A,모니터링!D172,'[1]입고 예정'!$F:$F,모니터링!AN$6)</f>
        <v>0</v>
      </c>
      <c r="AO172" s="129"/>
      <c r="AP172" s="130">
        <f t="shared" ca="1" si="50"/>
        <v>42008.236031151566</v>
      </c>
      <c r="AQ172" s="131">
        <f t="shared" ca="1" si="51"/>
        <v>22.720570336490656</v>
      </c>
      <c r="AR172" s="132">
        <f>IFERROR(VLOOKUP($D172,'[1]DNC 재고 현황'!$F:$V,17,0),0)</f>
        <v>1848.9076378370535</v>
      </c>
      <c r="AS172" s="128">
        <f>SUMIFS('[1]입고 예정'!$C:$C,'[1]입고 예정'!$A:$A,모니터링!D172,'[1]입고 예정'!$F:$F,모니터링!AS$6)</f>
        <v>0</v>
      </c>
      <c r="AT172" s="129"/>
      <c r="AU172" s="133">
        <f t="shared" ca="1" si="52"/>
        <v>40159.328393314514</v>
      </c>
      <c r="AV172" s="134">
        <f ca="1">IFERROR(AU172/#REF!,0)</f>
        <v>0</v>
      </c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</row>
    <row r="173" spans="1:168" s="52" customFormat="1" ht="18" hidden="1" customHeight="1" x14ac:dyDescent="0.4">
      <c r="A173" s="110" t="s">
        <v>2661</v>
      </c>
      <c r="B173" s="135" t="s">
        <v>2700</v>
      </c>
      <c r="C173" s="110" t="s">
        <v>2665</v>
      </c>
      <c r="D173" s="110">
        <v>2302236</v>
      </c>
      <c r="E173" s="136" t="str">
        <f>VLOOKUP($D173,'[1]SAP 코드내역'!$A:$D,4,0)</f>
        <v>(단종)[세트포장재]RX_포스트레이저_에센스토너_30ml_캡</v>
      </c>
      <c r="F173" s="137">
        <v>0</v>
      </c>
      <c r="G173" s="9"/>
      <c r="H173" s="138"/>
      <c r="I173" s="139">
        <v>185</v>
      </c>
      <c r="J173" s="139">
        <v>0</v>
      </c>
      <c r="K173" s="140">
        <f>IFERROR(VLOOKUP($D173,'[1]DNC 재고 현황'!$F:$AI,29,0),0)</f>
        <v>0</v>
      </c>
      <c r="L173" s="140">
        <f>IFERROR(VLOOKUP($D173,'[1]DNC 재고 현황'!$F:$AI,30,),0)</f>
        <v>0</v>
      </c>
      <c r="M173" s="141">
        <f t="shared" si="39"/>
        <v>0</v>
      </c>
      <c r="N173" s="142">
        <f>VLOOKUP($D173,'[1]DNC 재고 현황'!$F:$X,19,0)</f>
        <v>0</v>
      </c>
      <c r="O173" s="143" t="str">
        <f t="shared" si="40"/>
        <v>계획없음</v>
      </c>
      <c r="P173" s="144">
        <f t="shared" si="41"/>
        <v>0</v>
      </c>
      <c r="Q173" s="144">
        <f t="shared" ca="1" si="42"/>
        <v>0</v>
      </c>
      <c r="R173" s="145">
        <f t="shared" ca="1" si="38"/>
        <v>0</v>
      </c>
      <c r="S173" s="145">
        <f t="shared" ca="1" si="38"/>
        <v>0</v>
      </c>
      <c r="T173" s="123" t="str">
        <f t="shared" ca="1" si="43"/>
        <v/>
      </c>
      <c r="U173" s="124" t="str">
        <f t="shared" ca="1" si="44"/>
        <v>🔴판매없음</v>
      </c>
      <c r="V173" s="125">
        <f>IFERROR(SUMIF('[1](전체)FCST'!$D:$D,$D173,'[1](전체)FCST'!$H:$H),0)</f>
        <v>0</v>
      </c>
      <c r="W173" s="126">
        <f>IFERROR(VLOOKUP($D173,'[1]판매량,재고(피벗)'!$B:$C,2,0),0)</f>
        <v>0</v>
      </c>
      <c r="X173" s="127">
        <f t="shared" ca="1" si="53"/>
        <v>0</v>
      </c>
      <c r="Y173" s="128"/>
      <c r="Z173" s="21"/>
      <c r="AA173" s="130">
        <f t="shared" ca="1" si="37"/>
        <v>0</v>
      </c>
      <c r="AB173" s="134">
        <f t="shared" ca="1" si="45"/>
        <v>0</v>
      </c>
      <c r="AC173" s="132">
        <f>IFERROR(VLOOKUP($D173,'[1]DNC 재고 현황'!$F:$V,14,0),0)</f>
        <v>0</v>
      </c>
      <c r="AD173" s="128">
        <f>SUMIFS('[1]입고 예정'!$C:$C,'[1]입고 예정'!$A:$A,모니터링!D173,'[1]입고 예정'!$F:$F,모니터링!AD$6)</f>
        <v>0</v>
      </c>
      <c r="AE173" s="21"/>
      <c r="AF173" s="130">
        <f t="shared" ca="1" si="46"/>
        <v>0</v>
      </c>
      <c r="AG173" s="134">
        <f t="shared" ca="1" si="47"/>
        <v>0</v>
      </c>
      <c r="AH173" s="132">
        <f>IFERROR(VLOOKUP($D173,'[1]DNC 재고 현황'!$F:$V,15,0),0)</f>
        <v>0</v>
      </c>
      <c r="AI173" s="128">
        <f>SUMIFS('[1]입고 예정'!$C:$C,'[1]입고 예정'!$A:$A,모니터링!D173,'[1]입고 예정'!$F:$F,모니터링!AI$6)</f>
        <v>0</v>
      </c>
      <c r="AJ173" s="21"/>
      <c r="AK173" s="130">
        <f t="shared" ca="1" si="48"/>
        <v>0</v>
      </c>
      <c r="AL173" s="134">
        <f t="shared" ca="1" si="49"/>
        <v>0</v>
      </c>
      <c r="AM173" s="132">
        <f>IFERROR(VLOOKUP($D173,'[1]DNC 재고 현황'!$F:$V,16,0),0)</f>
        <v>0</v>
      </c>
      <c r="AN173" s="128">
        <f>SUMIFS('[1]입고 예정'!$C:$C,'[1]입고 예정'!$A:$A,모니터링!D173,'[1]입고 예정'!$F:$F,모니터링!AN$6)</f>
        <v>0</v>
      </c>
      <c r="AO173" s="21"/>
      <c r="AP173" s="130">
        <f t="shared" ca="1" si="50"/>
        <v>0</v>
      </c>
      <c r="AQ173" s="134">
        <f t="shared" ca="1" si="51"/>
        <v>0</v>
      </c>
      <c r="AR173" s="132">
        <f>IFERROR(VLOOKUP($D173,'[1]DNC 재고 현황'!$F:$V,17,0),0)</f>
        <v>0</v>
      </c>
      <c r="AS173" s="128">
        <f>SUMIFS('[1]입고 예정'!$C:$C,'[1]입고 예정'!$A:$A,모니터링!D173,'[1]입고 예정'!$F:$F,모니터링!AS$6)</f>
        <v>0</v>
      </c>
      <c r="AT173" s="21"/>
      <c r="AU173" s="133">
        <f t="shared" ca="1" si="52"/>
        <v>0</v>
      </c>
      <c r="AV173" s="134">
        <f ca="1">IFERROR(AU173/#REF!,0)</f>
        <v>0</v>
      </c>
    </row>
    <row r="174" spans="1:168" s="52" customFormat="1" ht="18" hidden="1" customHeight="1" x14ac:dyDescent="0.4">
      <c r="A174" s="110"/>
      <c r="B174" s="135"/>
      <c r="C174" s="110"/>
      <c r="D174" s="110">
        <v>9312379</v>
      </c>
      <c r="E174" s="136" t="str">
        <f>VLOOKUP($D174,'[1]SAP 코드내역'!$A:$D,4,0)</f>
        <v>[세트_임가공]멜라_토닝앰플쿠션15g+키링파우치_19호(카카오기획세트)</v>
      </c>
      <c r="F174" s="137"/>
      <c r="G174" s="9"/>
      <c r="H174" s="138"/>
      <c r="I174" s="139"/>
      <c r="J174" s="139"/>
      <c r="K174" s="140">
        <f>IFERROR(VLOOKUP($D174,'[1]DNC 재고 현황'!$F:$AI,29,0),0)</f>
        <v>163</v>
      </c>
      <c r="L174" s="140">
        <f>IFERROR(VLOOKUP($D174,'[1]DNC 재고 현황'!$F:$AI,30,),0)</f>
        <v>0</v>
      </c>
      <c r="M174" s="141">
        <f t="shared" si="39"/>
        <v>163</v>
      </c>
      <c r="N174" s="142">
        <f>VLOOKUP($D174,'[1]DNC 재고 현황'!$F:$X,19,0)</f>
        <v>163</v>
      </c>
      <c r="O174" s="143">
        <f t="shared" si="40"/>
        <v>1</v>
      </c>
      <c r="P174" s="144">
        <f t="shared" si="41"/>
        <v>0</v>
      </c>
      <c r="Q174" s="144">
        <f t="shared" ca="1" si="42"/>
        <v>0.5714285714285714</v>
      </c>
      <c r="R174" s="145">
        <f t="shared" ca="1" si="38"/>
        <v>285.25</v>
      </c>
      <c r="S174" s="145">
        <f t="shared" ca="1" si="38"/>
        <v>285.25</v>
      </c>
      <c r="T174" s="123">
        <f t="shared" ca="1" si="43"/>
        <v>46405.25</v>
      </c>
      <c r="U174" s="124" t="str">
        <f t="shared" ca="1" si="44"/>
        <v>✅충분</v>
      </c>
      <c r="V174" s="125">
        <f>IFERROR(SUMIF('[1](전체)FCST'!$D:$D,$D174,'[1](전체)FCST'!$H:$H),0)</f>
        <v>27.807525158700386</v>
      </c>
      <c r="W174" s="126">
        <f>IFERROR(VLOOKUP($D174,'[1]판매량,재고(피벗)'!$B:$C,2,0),0)</f>
        <v>4</v>
      </c>
      <c r="X174" s="127">
        <f t="shared" ca="1" si="53"/>
        <v>12.571428571428571</v>
      </c>
      <c r="Y174" s="128"/>
      <c r="Z174" s="21"/>
      <c r="AA174" s="130">
        <f t="shared" ca="1" si="37"/>
        <v>150.42857142857142</v>
      </c>
      <c r="AB174" s="134">
        <f t="shared" ca="1" si="45"/>
        <v>5.4096353620129882</v>
      </c>
      <c r="AC174" s="132">
        <f>IFERROR(VLOOKUP($D174,'[1]DNC 재고 현황'!$F:$V,14,0),0)</f>
        <v>27.807525158700383</v>
      </c>
      <c r="AD174" s="128">
        <f>SUMIFS('[1]입고 예정'!$C:$C,'[1]입고 예정'!$A:$A,모니터링!D174,'[1]입고 예정'!$F:$F,모니터링!AD$6)</f>
        <v>0</v>
      </c>
      <c r="AE174" s="21"/>
      <c r="AF174" s="130">
        <f t="shared" ca="1" si="46"/>
        <v>122.62104626987103</v>
      </c>
      <c r="AG174" s="134">
        <f t="shared" ca="1" si="47"/>
        <v>4.4096353620129873</v>
      </c>
      <c r="AH174" s="132">
        <f>IFERROR(VLOOKUP($D174,'[1]DNC 재고 현황'!$F:$V,15,0),0)</f>
        <v>27.807525158700386</v>
      </c>
      <c r="AI174" s="128">
        <f>SUMIFS('[1]입고 예정'!$C:$C,'[1]입고 예정'!$A:$A,모니터링!D174,'[1]입고 예정'!$F:$F,모니터링!AI$6)</f>
        <v>0</v>
      </c>
      <c r="AJ174" s="21"/>
      <c r="AK174" s="130">
        <f t="shared" ca="1" si="48"/>
        <v>94.813521111170644</v>
      </c>
      <c r="AL174" s="134">
        <f t="shared" ca="1" si="49"/>
        <v>1.8962704222234128</v>
      </c>
      <c r="AM174" s="132">
        <f>IFERROR(VLOOKUP($D174,'[1]DNC 재고 현황'!$F:$V,16,0),0)</f>
        <v>50</v>
      </c>
      <c r="AN174" s="128">
        <f>SUMIFS('[1]입고 예정'!$C:$C,'[1]입고 예정'!$A:$A,모니터링!D174,'[1]입고 예정'!$F:$F,모니터링!AN$6)</f>
        <v>0</v>
      </c>
      <c r="AO174" s="21"/>
      <c r="AP174" s="130">
        <f t="shared" ca="1" si="50"/>
        <v>44.813521111170644</v>
      </c>
      <c r="AQ174" s="134">
        <f t="shared" ca="1" si="51"/>
        <v>0.89627042222341291</v>
      </c>
      <c r="AR174" s="132">
        <f>IFERROR(VLOOKUP($D174,'[1]DNC 재고 현황'!$F:$V,17,0),0)</f>
        <v>50</v>
      </c>
      <c r="AS174" s="128">
        <f>SUMIFS('[1]입고 예정'!$C:$C,'[1]입고 예정'!$A:$A,모니터링!D174,'[1]입고 예정'!$F:$F,모니터링!AS$6)</f>
        <v>0</v>
      </c>
      <c r="AT174" s="21"/>
      <c r="AU174" s="133">
        <f t="shared" ca="1" si="52"/>
        <v>0</v>
      </c>
      <c r="AV174" s="134">
        <f ca="1">IFERROR(AU174/#REF!,0)</f>
        <v>0</v>
      </c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</row>
    <row r="175" spans="1:168" s="52" customFormat="1" ht="18" hidden="1" customHeight="1" x14ac:dyDescent="0.4">
      <c r="A175" s="110" t="s">
        <v>2661</v>
      </c>
      <c r="B175" s="135" t="s">
        <v>2700</v>
      </c>
      <c r="C175" s="110" t="s">
        <v>2665</v>
      </c>
      <c r="D175" s="110">
        <v>2302237</v>
      </c>
      <c r="E175" s="136" t="str">
        <f>VLOOKUP($D175,'[1]SAP 코드내역'!$A:$D,4,0)</f>
        <v>(단종)[세트포장재]RX_포스트레이저_에센스토너_30ml_박킹</v>
      </c>
      <c r="F175" s="137">
        <v>0</v>
      </c>
      <c r="G175" s="9"/>
      <c r="H175" s="138"/>
      <c r="I175" s="139">
        <v>25.000208986415885</v>
      </c>
      <c r="J175" s="139">
        <v>0</v>
      </c>
      <c r="K175" s="140">
        <f>IFERROR(VLOOKUP($D175,'[1]DNC 재고 현황'!$F:$AI,29,0),0)</f>
        <v>0</v>
      </c>
      <c r="L175" s="140">
        <f>IFERROR(VLOOKUP($D175,'[1]DNC 재고 현황'!$F:$AI,30,),0)</f>
        <v>0</v>
      </c>
      <c r="M175" s="141">
        <f t="shared" si="39"/>
        <v>0</v>
      </c>
      <c r="N175" s="142">
        <f>VLOOKUP($D175,'[1]DNC 재고 현황'!$F:$X,19,0)</f>
        <v>0</v>
      </c>
      <c r="O175" s="143" t="str">
        <f t="shared" si="40"/>
        <v>계획없음</v>
      </c>
      <c r="P175" s="144">
        <f t="shared" si="41"/>
        <v>0</v>
      </c>
      <c r="Q175" s="144">
        <f t="shared" ca="1" si="42"/>
        <v>0</v>
      </c>
      <c r="R175" s="145">
        <f t="shared" ca="1" si="38"/>
        <v>0</v>
      </c>
      <c r="S175" s="145">
        <f t="shared" ca="1" si="38"/>
        <v>0</v>
      </c>
      <c r="T175" s="123" t="str">
        <f t="shared" ca="1" si="43"/>
        <v/>
      </c>
      <c r="U175" s="124" t="str">
        <f t="shared" ca="1" si="44"/>
        <v>🔴판매없음</v>
      </c>
      <c r="V175" s="125">
        <f>IFERROR(SUMIF('[1](전체)FCST'!$D:$D,$D175,'[1](전체)FCST'!$H:$H),0)</f>
        <v>0</v>
      </c>
      <c r="W175" s="126">
        <f>IFERROR(VLOOKUP($D175,'[1]판매량,재고(피벗)'!$B:$C,2,0),0)</f>
        <v>0</v>
      </c>
      <c r="X175" s="127">
        <f t="shared" ca="1" si="53"/>
        <v>0</v>
      </c>
      <c r="Y175" s="128"/>
      <c r="Z175" s="21"/>
      <c r="AA175" s="130">
        <f t="shared" ca="1" si="37"/>
        <v>0</v>
      </c>
      <c r="AB175" s="134">
        <f t="shared" ca="1" si="45"/>
        <v>0</v>
      </c>
      <c r="AC175" s="132">
        <f>IFERROR(VLOOKUP($D175,'[1]DNC 재고 현황'!$F:$V,14,0),0)</f>
        <v>0</v>
      </c>
      <c r="AD175" s="128">
        <f>SUMIFS('[1]입고 예정'!$C:$C,'[1]입고 예정'!$A:$A,모니터링!D175,'[1]입고 예정'!$F:$F,모니터링!AD$6)</f>
        <v>0</v>
      </c>
      <c r="AE175" s="21"/>
      <c r="AF175" s="130">
        <f t="shared" ca="1" si="46"/>
        <v>0</v>
      </c>
      <c r="AG175" s="134">
        <f t="shared" ca="1" si="47"/>
        <v>0</v>
      </c>
      <c r="AH175" s="132">
        <f>IFERROR(VLOOKUP($D175,'[1]DNC 재고 현황'!$F:$V,15,0),0)</f>
        <v>0</v>
      </c>
      <c r="AI175" s="128">
        <f>SUMIFS('[1]입고 예정'!$C:$C,'[1]입고 예정'!$A:$A,모니터링!D175,'[1]입고 예정'!$F:$F,모니터링!AI$6)</f>
        <v>0</v>
      </c>
      <c r="AJ175" s="21"/>
      <c r="AK175" s="130">
        <f t="shared" ca="1" si="48"/>
        <v>0</v>
      </c>
      <c r="AL175" s="134">
        <f t="shared" ca="1" si="49"/>
        <v>0</v>
      </c>
      <c r="AM175" s="132">
        <f>IFERROR(VLOOKUP($D175,'[1]DNC 재고 현황'!$F:$V,16,0),0)</f>
        <v>0</v>
      </c>
      <c r="AN175" s="128">
        <f>SUMIFS('[1]입고 예정'!$C:$C,'[1]입고 예정'!$A:$A,모니터링!D175,'[1]입고 예정'!$F:$F,모니터링!AN$6)</f>
        <v>0</v>
      </c>
      <c r="AO175" s="21"/>
      <c r="AP175" s="130">
        <f t="shared" ca="1" si="50"/>
        <v>0</v>
      </c>
      <c r="AQ175" s="134">
        <f t="shared" ca="1" si="51"/>
        <v>0</v>
      </c>
      <c r="AR175" s="132">
        <f>IFERROR(VLOOKUP($D175,'[1]DNC 재고 현황'!$F:$V,17,0),0)</f>
        <v>0</v>
      </c>
      <c r="AS175" s="128">
        <f>SUMIFS('[1]입고 예정'!$C:$C,'[1]입고 예정'!$A:$A,모니터링!D175,'[1]입고 예정'!$F:$F,모니터링!AS$6)</f>
        <v>0</v>
      </c>
      <c r="AT175" s="21"/>
      <c r="AU175" s="133">
        <f t="shared" ca="1" si="52"/>
        <v>0</v>
      </c>
      <c r="AV175" s="134">
        <f ca="1">IFERROR(AU175/#REF!,0)</f>
        <v>0</v>
      </c>
    </row>
    <row r="176" spans="1:168" s="52" customFormat="1" ht="18" hidden="1" customHeight="1" x14ac:dyDescent="0.4">
      <c r="A176" s="110" t="s">
        <v>2661</v>
      </c>
      <c r="B176" s="146" t="s">
        <v>2662</v>
      </c>
      <c r="C176" s="110" t="s">
        <v>2663</v>
      </c>
      <c r="D176" s="110">
        <v>9310454</v>
      </c>
      <c r="E176" s="136" t="str">
        <f>VLOOKUP($D176,'[1]SAP 코드내역'!$A:$D,4,0)</f>
        <v>멜라B_토닝앰플겔마스크_30g*4매</v>
      </c>
      <c r="F176" s="137" t="s">
        <v>2689</v>
      </c>
      <c r="G176" s="137"/>
      <c r="H176" s="138"/>
      <c r="I176" s="139">
        <v>3521.893384434476</v>
      </c>
      <c r="J176" s="139">
        <v>23621.986637775371</v>
      </c>
      <c r="K176" s="140">
        <f>IFERROR(VLOOKUP($D176,'[1]DNC 재고 현황'!$F:$AI,29,0),0)</f>
        <v>1756</v>
      </c>
      <c r="L176" s="140">
        <f>IFERROR(VLOOKUP($D176,'[1]DNC 재고 현황'!$F:$AI,30,),0)</f>
        <v>56807</v>
      </c>
      <c r="M176" s="141">
        <f t="shared" si="39"/>
        <v>58563</v>
      </c>
      <c r="N176" s="142">
        <f>VLOOKUP($D176,'[1]DNC 재고 현황'!$F:$X,19,0)</f>
        <v>60996</v>
      </c>
      <c r="O176" s="143">
        <f t="shared" si="40"/>
        <v>1</v>
      </c>
      <c r="P176" s="144">
        <f t="shared" si="41"/>
        <v>0</v>
      </c>
      <c r="Q176" s="144">
        <f t="shared" ca="1" si="42"/>
        <v>36.857142857142854</v>
      </c>
      <c r="R176" s="145">
        <f t="shared" ca="1" si="38"/>
        <v>1588.9186046511629</v>
      </c>
      <c r="S176" s="145">
        <f t="shared" ca="1" si="38"/>
        <v>1654.9302325581398</v>
      </c>
      <c r="T176" s="123">
        <f t="shared" ca="1" si="43"/>
        <v>47708.91860465116</v>
      </c>
      <c r="U176" s="124" t="str">
        <f t="shared" ca="1" si="44"/>
        <v>✅충분</v>
      </c>
      <c r="V176" s="125">
        <f>IFERROR(SUMIF('[1](전체)FCST'!$D:$D,$D176,'[1](전체)FCST'!$H:$H),0)</f>
        <v>14122.780111656608</v>
      </c>
      <c r="W176" s="126">
        <f>IFERROR(VLOOKUP($D176,'[1]판매량,재고(피벗)'!$B:$C,2,0),0)</f>
        <v>258</v>
      </c>
      <c r="X176" s="127">
        <f t="shared" ca="1" si="53"/>
        <v>810.85714285714278</v>
      </c>
      <c r="Y176" s="128"/>
      <c r="Z176" s="129"/>
      <c r="AA176" s="130">
        <f t="shared" ca="1" si="37"/>
        <v>60185.142857142855</v>
      </c>
      <c r="AB176" s="131">
        <f t="shared" ca="1" si="45"/>
        <v>17.6005449260755</v>
      </c>
      <c r="AC176" s="132">
        <f>IFERROR(VLOOKUP($D176,'[1]DNC 재고 현황'!$F:$V,14,0),0)</f>
        <v>3419.5045159072074</v>
      </c>
      <c r="AD176" s="128">
        <f>SUMIFS('[1]입고 예정'!$C:$C,'[1]입고 예정'!$A:$A,모니터링!D176,'[1]입고 예정'!$F:$F,모니터링!AD$6)</f>
        <v>0</v>
      </c>
      <c r="AE176" s="129"/>
      <c r="AF176" s="130">
        <f t="shared" ca="1" si="46"/>
        <v>56765.638341235644</v>
      </c>
      <c r="AG176" s="131">
        <f t="shared" ca="1" si="47"/>
        <v>4.0194379500664059</v>
      </c>
      <c r="AH176" s="132">
        <f>IFERROR(VLOOKUP($D176,'[1]DNC 재고 현황'!$F:$V,15,0),0)</f>
        <v>14122.780111656608</v>
      </c>
      <c r="AI176" s="128">
        <f>SUMIFS('[1]입고 예정'!$C:$C,'[1]입고 예정'!$A:$A,모니터링!D176,'[1]입고 예정'!$F:$F,모니터링!AI$6)</f>
        <v>0</v>
      </c>
      <c r="AJ176" s="129"/>
      <c r="AK176" s="130">
        <f t="shared" ca="1" si="48"/>
        <v>42642.85822957904</v>
      </c>
      <c r="AL176" s="131">
        <f t="shared" ca="1" si="49"/>
        <v>3.901204948064247</v>
      </c>
      <c r="AM176" s="132">
        <f>IFERROR(VLOOKUP($D176,'[1]DNC 재고 현황'!$F:$V,16,0),0)</f>
        <v>10930.689055630915</v>
      </c>
      <c r="AN176" s="128">
        <f>SUMIFS('[1]입고 예정'!$C:$C,'[1]입고 예정'!$A:$A,모니터링!D176,'[1]입고 예정'!$F:$F,모니터링!AN$6)</f>
        <v>0</v>
      </c>
      <c r="AO176" s="129"/>
      <c r="AP176" s="130">
        <f t="shared" ca="1" si="50"/>
        <v>31712.169173948125</v>
      </c>
      <c r="AQ176" s="131">
        <f t="shared" ca="1" si="51"/>
        <v>8.2248706885900518</v>
      </c>
      <c r="AR176" s="132">
        <f>IFERROR(VLOOKUP($D176,'[1]DNC 재고 현황'!$F:$V,17,0),0)</f>
        <v>3855.6434957622882</v>
      </c>
      <c r="AS176" s="128">
        <f>SUMIFS('[1]입고 예정'!$C:$C,'[1]입고 예정'!$A:$A,모니터링!D176,'[1]입고 예정'!$F:$F,모니터링!AS$6)</f>
        <v>0</v>
      </c>
      <c r="AT176" s="129"/>
      <c r="AU176" s="133">
        <f t="shared" ca="1" si="52"/>
        <v>27856.525678185837</v>
      </c>
      <c r="AV176" s="134">
        <f ca="1">IFERROR(AU176/#REF!,0)</f>
        <v>0</v>
      </c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</row>
    <row r="177" spans="1:168" ht="18" hidden="1" customHeight="1" x14ac:dyDescent="0.4">
      <c r="A177" s="110" t="s">
        <v>2661</v>
      </c>
      <c r="B177" s="135" t="s">
        <v>2662</v>
      </c>
      <c r="C177" s="110" t="s">
        <v>2665</v>
      </c>
      <c r="D177" s="110">
        <v>9308774</v>
      </c>
      <c r="E177" s="136" t="str">
        <f>VLOOKUP($D177,'[1]SAP 코드내역'!$A:$D,4,0)</f>
        <v>(단종)스킨부스터_엑소좀포어샷앰플_1ml*7ea</v>
      </c>
      <c r="F177" s="137" t="s">
        <v>2664</v>
      </c>
      <c r="G177" s="9"/>
      <c r="H177" s="138"/>
      <c r="I177" s="139">
        <v>4981.814530419374</v>
      </c>
      <c r="J177" s="139">
        <v>22014.860813704498</v>
      </c>
      <c r="K177" s="140">
        <f>IFERROR(VLOOKUP($D177,'[1]DNC 재고 현황'!$F:$AI,29,0),0)</f>
        <v>5155</v>
      </c>
      <c r="L177" s="140">
        <f>IFERROR(VLOOKUP($D177,'[1]DNC 재고 현황'!$F:$AI,30,),0)</f>
        <v>0</v>
      </c>
      <c r="M177" s="141">
        <f t="shared" si="39"/>
        <v>5155</v>
      </c>
      <c r="N177" s="142">
        <f>VLOOKUP($D177,'[1]DNC 재고 현황'!$F:$X,19,0)</f>
        <v>5155</v>
      </c>
      <c r="O177" s="143">
        <f t="shared" si="40"/>
        <v>1</v>
      </c>
      <c r="P177" s="144">
        <f t="shared" si="41"/>
        <v>0</v>
      </c>
      <c r="Q177" s="144">
        <f t="shared" ca="1" si="42"/>
        <v>1.8571428571428572</v>
      </c>
      <c r="R177" s="145">
        <f t="shared" ca="1" si="38"/>
        <v>2775.7692307692305</v>
      </c>
      <c r="S177" s="145">
        <f t="shared" ca="1" si="38"/>
        <v>2775.7692307692305</v>
      </c>
      <c r="T177" s="123">
        <f t="shared" ca="1" si="43"/>
        <v>48895.769230769234</v>
      </c>
      <c r="U177" s="124" t="str">
        <f t="shared" ca="1" si="44"/>
        <v>✅충분</v>
      </c>
      <c r="V177" s="125">
        <f>IFERROR(SUMIF('[1](전체)FCST'!$D:$D,$D177,'[1](전체)FCST'!$H:$H),0)</f>
        <v>97.99621221358511</v>
      </c>
      <c r="W177" s="126">
        <f>IFERROR(VLOOKUP($D177,'[1]판매량,재고(피벗)'!$B:$C,2,0),0)</f>
        <v>13</v>
      </c>
      <c r="X177" s="127">
        <f t="shared" ca="1" si="53"/>
        <v>40.857142857142861</v>
      </c>
      <c r="Y177" s="128"/>
      <c r="Z177" s="21"/>
      <c r="AA177" s="130">
        <f t="shared" ca="1" si="37"/>
        <v>5114.1428571428569</v>
      </c>
      <c r="AB177" s="134">
        <f t="shared" ca="1" si="45"/>
        <v>49.238300460126794</v>
      </c>
      <c r="AC177" s="132">
        <f>IFERROR(VLOOKUP($D177,'[1]DNC 재고 현황'!$F:$V,14,0),0)</f>
        <v>103.86513769467517</v>
      </c>
      <c r="AD177" s="128">
        <f>SUMIFS('[1]입고 예정'!$C:$C,'[1]입고 예정'!$A:$A,모니터링!D177,'[1]입고 예정'!$F:$F,모니터링!AD$6)</f>
        <v>0</v>
      </c>
      <c r="AE177" s="21"/>
      <c r="AF177" s="130">
        <f t="shared" ca="1" si="46"/>
        <v>5010.2777194481814</v>
      </c>
      <c r="AG177" s="131">
        <f t="shared" ca="1" si="47"/>
        <v>51.12725896515429</v>
      </c>
      <c r="AH177" s="132">
        <f>IFERROR(VLOOKUP($D177,'[1]DNC 재고 현황'!$F:$V,15,0),0)</f>
        <v>97.99621221358511</v>
      </c>
      <c r="AI177" s="128">
        <f>SUMIFS('[1]입고 예정'!$C:$C,'[1]입고 예정'!$A:$A,모니터링!D177,'[1]입고 예정'!$F:$F,모니터링!AI$6)</f>
        <v>0</v>
      </c>
      <c r="AJ177" s="21"/>
      <c r="AK177" s="130">
        <f t="shared" ca="1" si="48"/>
        <v>4912.2815072345966</v>
      </c>
      <c r="AL177" s="134">
        <f t="shared" ca="1" si="49"/>
        <v>33.822686399718734</v>
      </c>
      <c r="AM177" s="132">
        <f>IFERROR(VLOOKUP($D177,'[1]DNC 재고 현황'!$F:$V,16,0),0)</f>
        <v>145.23629049392855</v>
      </c>
      <c r="AN177" s="128">
        <f>SUMIFS('[1]입고 예정'!$C:$C,'[1]입고 예정'!$A:$A,모니터링!D177,'[1]입고 예정'!$F:$F,모니터링!AN$6)</f>
        <v>0</v>
      </c>
      <c r="AO177" s="21"/>
      <c r="AP177" s="130">
        <f t="shared" ca="1" si="50"/>
        <v>4767.0452167406684</v>
      </c>
      <c r="AQ177" s="131">
        <f t="shared" ca="1" si="51"/>
        <v>45.298491559959494</v>
      </c>
      <c r="AR177" s="132">
        <f>IFERROR(VLOOKUP($D177,'[1]DNC 재고 현황'!$F:$V,17,0),0)</f>
        <v>105.23629049392856</v>
      </c>
      <c r="AS177" s="128">
        <f>SUMIFS('[1]입고 예정'!$C:$C,'[1]입고 예정'!$A:$A,모니터링!D177,'[1]입고 예정'!$F:$F,모니터링!AS$6)</f>
        <v>0</v>
      </c>
      <c r="AT177" s="21"/>
      <c r="AU177" s="133">
        <f t="shared" ca="1" si="52"/>
        <v>4661.8089262467402</v>
      </c>
      <c r="AV177" s="134">
        <f ca="1">IFERROR(AU177/#REF!,0)</f>
        <v>0</v>
      </c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2"/>
      <c r="DV177" s="52"/>
      <c r="DW177" s="52"/>
      <c r="DX177" s="52"/>
      <c r="DY177" s="52"/>
      <c r="DZ177" s="52"/>
      <c r="EA177" s="52"/>
      <c r="EB177" s="52"/>
      <c r="EC177" s="52"/>
      <c r="ED177" s="52"/>
      <c r="EE177" s="52"/>
      <c r="EF177" s="52"/>
      <c r="EG177" s="52"/>
      <c r="EH177" s="52"/>
      <c r="EI177" s="52"/>
      <c r="EJ177" s="52"/>
      <c r="EK177" s="52"/>
      <c r="EL177" s="52"/>
      <c r="EM177" s="52"/>
      <c r="EN177" s="52"/>
      <c r="EO177" s="52"/>
      <c r="EP177" s="52"/>
      <c r="EQ177" s="52"/>
      <c r="ER177" s="52"/>
      <c r="ES177" s="52"/>
      <c r="ET177" s="52"/>
      <c r="EU177" s="52"/>
      <c r="EV177" s="52"/>
      <c r="EW177" s="52"/>
      <c r="EX177" s="52"/>
      <c r="EY177" s="52"/>
      <c r="EZ177" s="52"/>
      <c r="FA177" s="52"/>
      <c r="FB177" s="52"/>
      <c r="FC177" s="52"/>
      <c r="FD177" s="52"/>
      <c r="FE177" s="52"/>
      <c r="FF177" s="52"/>
      <c r="FG177" s="52"/>
      <c r="FH177" s="52"/>
      <c r="FI177" s="52"/>
      <c r="FJ177" s="52"/>
      <c r="FK177" s="52"/>
      <c r="FL177" s="52"/>
    </row>
    <row r="178" spans="1:168" ht="18" hidden="1" customHeight="1" x14ac:dyDescent="0.4">
      <c r="A178" s="110" t="s">
        <v>2661</v>
      </c>
      <c r="B178" s="135" t="s">
        <v>2662</v>
      </c>
      <c r="C178" s="110" t="s">
        <v>2663</v>
      </c>
      <c r="D178" s="110">
        <v>9312427</v>
      </c>
      <c r="E178" s="136" t="str">
        <f>VLOOKUP($D178,'[1]SAP 코드내역'!$A:$D,4,0)</f>
        <v>멜라_토닝앰플쿠션_23호_리필13g(미국)</v>
      </c>
      <c r="F178" s="137"/>
      <c r="G178" s="9"/>
      <c r="H178" s="138" t="s">
        <v>2676</v>
      </c>
      <c r="I178" s="139">
        <v>2876.8638356796678</v>
      </c>
      <c r="J178" s="139">
        <v>18182.539837398373</v>
      </c>
      <c r="K178" s="140">
        <f>IFERROR(VLOOKUP($D178,'[1]DNC 재고 현황'!$F:$AI,29,0),0)</f>
        <v>5141</v>
      </c>
      <c r="L178" s="140">
        <f>IFERROR(VLOOKUP($D178,'[1]DNC 재고 현황'!$F:$AI,30,),0)</f>
        <v>0</v>
      </c>
      <c r="M178" s="141">
        <f t="shared" si="39"/>
        <v>5141</v>
      </c>
      <c r="N178" s="142">
        <f>VLOOKUP($D178,'[1]DNC 재고 현황'!$F:$X,19,0)</f>
        <v>5315</v>
      </c>
      <c r="O178" s="143">
        <f t="shared" si="40"/>
        <v>1</v>
      </c>
      <c r="P178" s="144">
        <f t="shared" si="41"/>
        <v>0</v>
      </c>
      <c r="Q178" s="144">
        <f t="shared" ca="1" si="42"/>
        <v>0</v>
      </c>
      <c r="R178" s="145">
        <f t="shared" ca="1" si="38"/>
        <v>0</v>
      </c>
      <c r="S178" s="145">
        <f t="shared" ca="1" si="38"/>
        <v>0</v>
      </c>
      <c r="T178" s="123" t="str">
        <f t="shared" ca="1" si="43"/>
        <v/>
      </c>
      <c r="U178" s="124" t="str">
        <f t="shared" ca="1" si="44"/>
        <v>🔴판매없음</v>
      </c>
      <c r="V178" s="125">
        <f>IFERROR(SUMIF('[1](전체)FCST'!$D:$D,$D178,'[1](전체)FCST'!$H:$H),0)</f>
        <v>1513.660357385842</v>
      </c>
      <c r="W178" s="126">
        <f>IFERROR(VLOOKUP($D178,'[1]판매량,재고(피벗)'!$B:$C,2,0),0)</f>
        <v>0</v>
      </c>
      <c r="X178" s="127">
        <f t="shared" ca="1" si="53"/>
        <v>0</v>
      </c>
      <c r="Y178" s="128"/>
      <c r="Z178" s="21"/>
      <c r="AA178" s="130">
        <f t="shared" ca="1" si="37"/>
        <v>5315</v>
      </c>
      <c r="AB178" s="134">
        <f t="shared" ca="1" si="45"/>
        <v>41.347154795108359</v>
      </c>
      <c r="AC178" s="132">
        <f>IFERROR(VLOOKUP($D178,'[1]DNC 재고 현황'!$F:$V,14,0),0)</f>
        <v>128.54572524610083</v>
      </c>
      <c r="AD178" s="128">
        <f>SUMIFS('[1]입고 예정'!$C:$C,'[1]입고 예정'!$A:$A,모니터링!D238,'[1]입고 예정'!$F:$F,모니터링!AD$6)</f>
        <v>0</v>
      </c>
      <c r="AE178" s="21"/>
      <c r="AF178" s="130">
        <f t="shared" ca="1" si="46"/>
        <v>5186.454274753899</v>
      </c>
      <c r="AG178" s="134">
        <f t="shared" ca="1" si="47"/>
        <v>3.4264319927828022</v>
      </c>
      <c r="AH178" s="132">
        <f>IFERROR(VLOOKUP($D178,'[1]DNC 재고 현황'!$F:$V,15,0),0)</f>
        <v>1513.660357385842</v>
      </c>
      <c r="AI178" s="128">
        <f>SUMIFS('[1]입고 예정'!$C:$C,'[1]입고 예정'!$A:$A,모니터링!D238,'[1]입고 예정'!$F:$F,모니터링!AI$6)</f>
        <v>0</v>
      </c>
      <c r="AJ178" s="21"/>
      <c r="AK178" s="130">
        <f t="shared" ca="1" si="48"/>
        <v>3672.793917368057</v>
      </c>
      <c r="AL178" s="134">
        <f t="shared" ca="1" si="49"/>
        <v>5.6912422398542928</v>
      </c>
      <c r="AM178" s="132">
        <f>IFERROR(VLOOKUP($D178,'[1]DNC 재고 현황'!$F:$V,16,0),0)</f>
        <v>645.34134422331101</v>
      </c>
      <c r="AN178" s="128">
        <f>SUMIFS('[1]입고 예정'!$C:$C,'[1]입고 예정'!$A:$A,모니터링!D238,'[1]입고 예정'!$F:$F,모니터링!AN$6)</f>
        <v>0</v>
      </c>
      <c r="AO178" s="21"/>
      <c r="AP178" s="130">
        <f t="shared" ca="1" si="50"/>
        <v>3027.4525731447461</v>
      </c>
      <c r="AQ178" s="134">
        <f t="shared" ca="1" si="51"/>
        <v>1.8400148903897298</v>
      </c>
      <c r="AR178" s="132">
        <f>IFERROR(VLOOKUP($D178,'[1]DNC 재고 현황'!$F:$V,17,0),0)</f>
        <v>1645.3413442233109</v>
      </c>
      <c r="AS178" s="128">
        <f>SUMIFS('[1]입고 예정'!$C:$C,'[1]입고 예정'!$A:$A,모니터링!D238,'[1]입고 예정'!$F:$F,모니터링!AS$6)</f>
        <v>0</v>
      </c>
      <c r="AT178" s="21"/>
      <c r="AU178" s="133">
        <f t="shared" ca="1" si="52"/>
        <v>1382.1112289214352</v>
      </c>
      <c r="AV178" s="134">
        <f ca="1">IFERROR(AU178/#REF!,0)</f>
        <v>0</v>
      </c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2"/>
      <c r="DV178" s="52"/>
      <c r="DW178" s="52"/>
      <c r="DX178" s="52"/>
      <c r="DY178" s="52"/>
      <c r="DZ178" s="52"/>
      <c r="EA178" s="52"/>
      <c r="EB178" s="52"/>
      <c r="EC178" s="52"/>
      <c r="ED178" s="52"/>
      <c r="EE178" s="52"/>
      <c r="EF178" s="52"/>
      <c r="EG178" s="52"/>
      <c r="EH178" s="52"/>
      <c r="EI178" s="52"/>
      <c r="EJ178" s="52"/>
      <c r="EK178" s="52"/>
      <c r="EL178" s="52"/>
      <c r="EM178" s="52"/>
      <c r="EN178" s="52"/>
      <c r="EO178" s="52"/>
      <c r="EP178" s="52"/>
      <c r="EQ178" s="52"/>
      <c r="ER178" s="52"/>
      <c r="ES178" s="52"/>
      <c r="ET178" s="52"/>
      <c r="EU178" s="52"/>
      <c r="EV178" s="52"/>
      <c r="EW178" s="52"/>
      <c r="EX178" s="52"/>
      <c r="EY178" s="52"/>
      <c r="EZ178" s="52"/>
      <c r="FA178" s="52"/>
      <c r="FB178" s="52"/>
      <c r="FC178" s="52"/>
      <c r="FD178" s="52"/>
      <c r="FE178" s="52"/>
      <c r="FF178" s="52"/>
      <c r="FG178" s="52"/>
      <c r="FH178" s="52"/>
      <c r="FI178" s="52"/>
      <c r="FJ178" s="52"/>
      <c r="FK178" s="52"/>
      <c r="FL178" s="52"/>
    </row>
    <row r="179" spans="1:168" ht="18" hidden="1" customHeight="1" x14ac:dyDescent="0.4">
      <c r="A179" s="110" t="s">
        <v>2661</v>
      </c>
      <c r="B179" s="146" t="s">
        <v>2662</v>
      </c>
      <c r="C179" s="110" t="s">
        <v>2684</v>
      </c>
      <c r="D179" s="110">
        <v>9310449</v>
      </c>
      <c r="E179" s="136" t="str">
        <f>VLOOKUP($D179,'[1]SAP 코드내역'!$A:$D,4,0)</f>
        <v>(단종)멜라_Uv틴티드글로우립_립밤_3.6g</v>
      </c>
      <c r="F179" s="137" t="s">
        <v>2664</v>
      </c>
      <c r="G179" s="137"/>
      <c r="H179" s="138"/>
      <c r="I179" s="139">
        <v>2678.4195046439627</v>
      </c>
      <c r="J179" s="139">
        <v>8413.4196689386554</v>
      </c>
      <c r="K179" s="140">
        <f>IFERROR(VLOOKUP($D179,'[1]DNC 재고 현황'!$F:$AI,29,0),0)</f>
        <v>247</v>
      </c>
      <c r="L179" s="140">
        <f>IFERROR(VLOOKUP($D179,'[1]DNC 재고 현황'!$F:$AI,30,),0)</f>
        <v>2049</v>
      </c>
      <c r="M179" s="141">
        <f t="shared" si="39"/>
        <v>2296</v>
      </c>
      <c r="N179" s="142">
        <f>VLOOKUP($D179,'[1]DNC 재고 현황'!$F:$X,19,0)</f>
        <v>3433</v>
      </c>
      <c r="O179" s="143" t="str">
        <f t="shared" si="40"/>
        <v>계획없음</v>
      </c>
      <c r="P179" s="144">
        <f t="shared" si="41"/>
        <v>0</v>
      </c>
      <c r="Q179" s="144">
        <f t="shared" ca="1" si="42"/>
        <v>0.2857142857142857</v>
      </c>
      <c r="R179" s="145">
        <f t="shared" ca="1" si="38"/>
        <v>8036</v>
      </c>
      <c r="S179" s="145">
        <f t="shared" ca="1" si="38"/>
        <v>12015.5</v>
      </c>
      <c r="T179" s="123">
        <f t="shared" ca="1" si="43"/>
        <v>54156</v>
      </c>
      <c r="U179" s="124" t="str">
        <f t="shared" ca="1" si="44"/>
        <v>✅충분</v>
      </c>
      <c r="V179" s="125">
        <f>IFERROR(SUMIF('[1](전체)FCST'!$D:$D,$D179,'[1](전체)FCST'!$H:$H),0)</f>
        <v>0</v>
      </c>
      <c r="W179" s="126">
        <f>IFERROR(VLOOKUP($D179,'[1]판매량,재고(피벗)'!$B:$C,2,0),0)</f>
        <v>2</v>
      </c>
      <c r="X179" s="127">
        <f t="shared" ca="1" si="53"/>
        <v>6.2857142857142856</v>
      </c>
      <c r="Y179" s="128"/>
      <c r="Z179" s="129"/>
      <c r="AA179" s="130">
        <f t="shared" ref="AA179:AA242" ca="1" si="54">MAX(SUM(N179-X179+Y179),0)</f>
        <v>3426.7142857142858</v>
      </c>
      <c r="AB179" s="131">
        <f t="shared" ca="1" si="45"/>
        <v>0</v>
      </c>
      <c r="AC179" s="132">
        <f>IFERROR(VLOOKUP($D179,'[1]DNC 재고 현황'!$F:$V,14,0),0)</f>
        <v>0</v>
      </c>
      <c r="AD179" s="128">
        <f>SUMIFS('[1]입고 예정'!$C:$C,'[1]입고 예정'!$A:$A,모니터링!D179,'[1]입고 예정'!$F:$F,모니터링!AD$6)</f>
        <v>0</v>
      </c>
      <c r="AE179" s="129"/>
      <c r="AF179" s="130">
        <f t="shared" ca="1" si="46"/>
        <v>3426.7142857142858</v>
      </c>
      <c r="AG179" s="131">
        <f t="shared" ca="1" si="47"/>
        <v>0</v>
      </c>
      <c r="AH179" s="132">
        <f>IFERROR(VLOOKUP($D179,'[1]DNC 재고 현황'!$F:$V,15,0),0)</f>
        <v>0</v>
      </c>
      <c r="AI179" s="128">
        <f>SUMIFS('[1]입고 예정'!$C:$C,'[1]입고 예정'!$A:$A,모니터링!D179,'[1]입고 예정'!$F:$F,모니터링!AI$6)</f>
        <v>0</v>
      </c>
      <c r="AJ179" s="129"/>
      <c r="AK179" s="130">
        <f t="shared" ca="1" si="48"/>
        <v>3426.7142857142858</v>
      </c>
      <c r="AL179" s="131">
        <f t="shared" ca="1" si="49"/>
        <v>0.41285714285714287</v>
      </c>
      <c r="AM179" s="132">
        <f>IFERROR(VLOOKUP($D179,'[1]DNC 재고 현황'!$F:$V,16,0),0)</f>
        <v>8300</v>
      </c>
      <c r="AN179" s="128">
        <f>SUMIFS('[1]입고 예정'!$C:$C,'[1]입고 예정'!$A:$A,모니터링!D179,'[1]입고 예정'!$F:$F,모니터링!AN$6)</f>
        <v>0</v>
      </c>
      <c r="AO179" s="129"/>
      <c r="AP179" s="130">
        <f t="shared" ca="1" si="50"/>
        <v>0</v>
      </c>
      <c r="AQ179" s="131">
        <f t="shared" ca="1" si="51"/>
        <v>0</v>
      </c>
      <c r="AR179" s="132">
        <f>IFERROR(VLOOKUP($D179,'[1]DNC 재고 현황'!$F:$V,17,0),0)</f>
        <v>3300</v>
      </c>
      <c r="AS179" s="128">
        <f>SUMIFS('[1]입고 예정'!$C:$C,'[1]입고 예정'!$A:$A,모니터링!D179,'[1]입고 예정'!$F:$F,모니터링!AS$6)</f>
        <v>0</v>
      </c>
      <c r="AT179" s="129"/>
      <c r="AU179" s="133">
        <f t="shared" ca="1" si="52"/>
        <v>0</v>
      </c>
      <c r="AV179" s="134">
        <f ca="1">IFERROR(AU179/#REF!,0)</f>
        <v>0</v>
      </c>
    </row>
    <row r="180" spans="1:168" ht="18" hidden="1" customHeight="1" x14ac:dyDescent="0.4">
      <c r="A180" s="110" t="s">
        <v>2661</v>
      </c>
      <c r="B180" s="135" t="s">
        <v>2688</v>
      </c>
      <c r="C180" s="110" t="s">
        <v>2663</v>
      </c>
      <c r="D180" s="110">
        <v>9312169</v>
      </c>
      <c r="E180" s="136" t="str">
        <f>VLOOKUP($D180,'[1]SAP 코드내역'!$A:$D,4,0)</f>
        <v>멜라_토닝앰플쿠션_23호_13g(미국)</v>
      </c>
      <c r="F180" s="137"/>
      <c r="G180" s="137"/>
      <c r="H180" s="138" t="s">
        <v>2676</v>
      </c>
      <c r="I180" s="139">
        <v>5066.8638992854712</v>
      </c>
      <c r="J180" s="139">
        <v>27338.734581497796</v>
      </c>
      <c r="K180" s="140">
        <f>IFERROR(VLOOKUP($D180,'[1]DNC 재고 현황'!$F:$AI,29,0),0)</f>
        <v>7829</v>
      </c>
      <c r="L180" s="140">
        <f>IFERROR(VLOOKUP($D180,'[1]DNC 재고 현황'!$F:$AI,30,),0)</f>
        <v>0</v>
      </c>
      <c r="M180" s="141">
        <f t="shared" si="39"/>
        <v>7829</v>
      </c>
      <c r="N180" s="142">
        <f>VLOOKUP($D180,'[1]DNC 재고 현황'!$F:$X,19,0)</f>
        <v>8232</v>
      </c>
      <c r="O180" s="143">
        <f t="shared" si="40"/>
        <v>1</v>
      </c>
      <c r="P180" s="144">
        <f t="shared" si="41"/>
        <v>0</v>
      </c>
      <c r="Q180" s="144">
        <f t="shared" ca="1" si="42"/>
        <v>0</v>
      </c>
      <c r="R180" s="145">
        <f t="shared" ca="1" si="38"/>
        <v>0</v>
      </c>
      <c r="S180" s="145">
        <f t="shared" ca="1" si="38"/>
        <v>0</v>
      </c>
      <c r="T180" s="123" t="str">
        <f t="shared" ca="1" si="43"/>
        <v/>
      </c>
      <c r="U180" s="124" t="str">
        <f t="shared" ca="1" si="44"/>
        <v>🔴판매없음</v>
      </c>
      <c r="V180" s="125">
        <f>IFERROR(SUMIF('[1](전체)FCST'!$D:$D,$D180,'[1](전체)FCST'!$H:$H),0)</f>
        <v>5224.5751092845385</v>
      </c>
      <c r="W180" s="126">
        <f>IFERROR(VLOOKUP($D180,'[1]판매량,재고(피벗)'!$B:$C,2,0),0)</f>
        <v>0</v>
      </c>
      <c r="X180" s="127">
        <f t="shared" ca="1" si="53"/>
        <v>0</v>
      </c>
      <c r="Y180" s="128"/>
      <c r="Z180" s="21"/>
      <c r="AA180" s="130">
        <f t="shared" ca="1" si="54"/>
        <v>8232</v>
      </c>
      <c r="AB180" s="134">
        <f t="shared" ca="1" si="45"/>
        <v>3.7154849100486018</v>
      </c>
      <c r="AC180" s="132">
        <f>IFERROR(VLOOKUP($D180,'[1]DNC 재고 현황'!$F:$V,14,0),0)</f>
        <v>2215.5923652754973</v>
      </c>
      <c r="AD180" s="128">
        <f>SUMIFS('[1]입고 예정'!$C:$C,'[1]입고 예정'!$A:$A,모니터링!D169,'[1]입고 예정'!$F:$F,모니터링!AD$6)</f>
        <v>0</v>
      </c>
      <c r="AE180" s="129"/>
      <c r="AF180" s="130">
        <f t="shared" ca="1" si="46"/>
        <v>6016.4076347245027</v>
      </c>
      <c r="AG180" s="131">
        <f t="shared" ca="1" si="47"/>
        <v>1.1515592194344775</v>
      </c>
      <c r="AH180" s="132">
        <f>IFERROR(VLOOKUP($D180,'[1]DNC 재고 현황'!$F:$V,15,0),0)</f>
        <v>5224.5751092845385</v>
      </c>
      <c r="AI180" s="128">
        <f>SUMIFS('[1]입고 예정'!$C:$C,'[1]입고 예정'!$A:$A,모니터링!D169,'[1]입고 예정'!$F:$F,모니터링!AI$6)</f>
        <v>0</v>
      </c>
      <c r="AJ180" s="129"/>
      <c r="AK180" s="130">
        <f t="shared" ca="1" si="48"/>
        <v>791.83252543996423</v>
      </c>
      <c r="AL180" s="131">
        <f t="shared" ca="1" si="49"/>
        <v>0.1938335756030625</v>
      </c>
      <c r="AM180" s="132">
        <f>IFERROR(VLOOKUP($D180,'[1]DNC 재고 현황'!$F:$V,16,0),0)</f>
        <v>4085.1154036465782</v>
      </c>
      <c r="AN180" s="128">
        <f>SUMIFS('[1]입고 예정'!$C:$C,'[1]입고 예정'!$A:$A,모니터링!D169,'[1]입고 예정'!$F:$F,모니터링!AN$6)</f>
        <v>0</v>
      </c>
      <c r="AO180" s="129"/>
      <c r="AP180" s="130">
        <f t="shared" ca="1" si="50"/>
        <v>0</v>
      </c>
      <c r="AQ180" s="131">
        <f t="shared" ca="1" si="51"/>
        <v>0</v>
      </c>
      <c r="AR180" s="132">
        <f>IFERROR(VLOOKUP($D180,'[1]DNC 재고 현황'!$F:$V,17,0),0)</f>
        <v>4585.1154036465778</v>
      </c>
      <c r="AS180" s="128">
        <f>SUMIFS('[1]입고 예정'!$C:$C,'[1]입고 예정'!$A:$A,모니터링!D169,'[1]입고 예정'!$F:$F,모니터링!AS$6)</f>
        <v>0</v>
      </c>
      <c r="AT180" s="129"/>
      <c r="AU180" s="133">
        <f t="shared" ca="1" si="52"/>
        <v>0</v>
      </c>
      <c r="AV180" s="134">
        <f ca="1">IFERROR(AU180/#REF!,0)</f>
        <v>0</v>
      </c>
    </row>
    <row r="181" spans="1:168" ht="18" hidden="1" customHeight="1" x14ac:dyDescent="0.4">
      <c r="A181" s="110" t="s">
        <v>2710</v>
      </c>
      <c r="B181" s="146" t="s">
        <v>2662</v>
      </c>
      <c r="C181" s="110" t="s">
        <v>2677</v>
      </c>
      <c r="D181" s="110">
        <v>9311122</v>
      </c>
      <c r="E181" s="136" t="str">
        <f>VLOOKUP($D181,'[1]SAP 코드내역'!$A:$D,4,0)</f>
        <v>멜라B_매트커버팩트_21내추럴_미니_10g</v>
      </c>
      <c r="F181" s="137" t="s">
        <v>2686</v>
      </c>
      <c r="G181" s="137"/>
      <c r="H181" s="138" t="s">
        <v>2676</v>
      </c>
      <c r="I181" s="139">
        <v>3607.9986112450574</v>
      </c>
      <c r="J181" s="139">
        <v>16263.597005988024</v>
      </c>
      <c r="K181" s="140">
        <f>IFERROR(VLOOKUP($D181,'[1]DNC 재고 현황'!$F:$AI,29,0),0)</f>
        <v>9807</v>
      </c>
      <c r="L181" s="140">
        <f>IFERROR(VLOOKUP($D181,'[1]DNC 재고 현황'!$F:$AI,30,),0)</f>
        <v>34087</v>
      </c>
      <c r="M181" s="141">
        <f t="shared" si="39"/>
        <v>43894</v>
      </c>
      <c r="N181" s="142">
        <f>VLOOKUP($D181,'[1]DNC 재고 현황'!$F:$X,19,0)</f>
        <v>44525</v>
      </c>
      <c r="O181" s="143">
        <f t="shared" si="40"/>
        <v>1</v>
      </c>
      <c r="P181" s="144">
        <f t="shared" si="41"/>
        <v>0</v>
      </c>
      <c r="Q181" s="144">
        <f t="shared" ca="1" si="42"/>
        <v>40.142857142857146</v>
      </c>
      <c r="R181" s="145">
        <f t="shared" ca="1" si="38"/>
        <v>1093.4448398576512</v>
      </c>
      <c r="S181" s="145">
        <f t="shared" ca="1" si="38"/>
        <v>1109.1637010676156</v>
      </c>
      <c r="T181" s="123">
        <f t="shared" ca="1" si="43"/>
        <v>47213.44483985765</v>
      </c>
      <c r="U181" s="124" t="str">
        <f t="shared" ca="1" si="44"/>
        <v>✅충분</v>
      </c>
      <c r="V181" s="125">
        <f>IFERROR(SUMIF('[1](전체)FCST'!$D:$D,$D181,'[1](전체)FCST'!$H:$H),0)</f>
        <v>6531.1838737746129</v>
      </c>
      <c r="W181" s="126">
        <f>IFERROR(VLOOKUP($D181,'[1]판매량,재고(피벗)'!$B:$C,2,0),0)</f>
        <v>281</v>
      </c>
      <c r="X181" s="127">
        <f t="shared" ca="1" si="53"/>
        <v>883.14285714285722</v>
      </c>
      <c r="Y181" s="128"/>
      <c r="Z181" s="129"/>
      <c r="AA181" s="130">
        <f t="shared" ca="1" si="54"/>
        <v>43641.857142857145</v>
      </c>
      <c r="AB181" s="131">
        <f t="shared" ca="1" si="45"/>
        <v>7.3226909483102824</v>
      </c>
      <c r="AC181" s="132">
        <f>IFERROR(VLOOKUP($D181,'[1]DNC 재고 현황'!$F:$V,14,0),0)</f>
        <v>5959.8114205444572</v>
      </c>
      <c r="AD181" s="128">
        <f>SUMIFS('[1]입고 예정'!$C:$C,'[1]입고 예정'!$A:$A,모니터링!D181,'[1]입고 예정'!$F:$F,모니터링!AD$6)</f>
        <v>0</v>
      </c>
      <c r="AE181" s="129"/>
      <c r="AF181" s="130">
        <f t="shared" ca="1" si="46"/>
        <v>37682.045722312687</v>
      </c>
      <c r="AG181" s="131">
        <f t="shared" ca="1" si="47"/>
        <v>5.7695582379209354</v>
      </c>
      <c r="AH181" s="132">
        <f>IFERROR(VLOOKUP($D181,'[1]DNC 재고 현황'!$F:$V,15,0),0)</f>
        <v>6531.1838737746129</v>
      </c>
      <c r="AI181" s="128">
        <f>SUMIFS('[1]입고 예정'!$C:$C,'[1]입고 예정'!$A:$A,모니터링!D181,'[1]입고 예정'!$F:$F,모니터링!AI$6)</f>
        <v>0</v>
      </c>
      <c r="AJ181" s="129"/>
      <c r="AK181" s="130">
        <f t="shared" ca="1" si="48"/>
        <v>31150.861848538072</v>
      </c>
      <c r="AL181" s="131">
        <f t="shared" ca="1" si="49"/>
        <v>4.7604276977434017</v>
      </c>
      <c r="AM181" s="132">
        <f>IFERROR(VLOOKUP($D181,'[1]DNC 재고 현황'!$F:$V,16,0),0)</f>
        <v>6543.7107391221589</v>
      </c>
      <c r="AN181" s="128">
        <f>SUMIFS('[1]입고 예정'!$C:$C,'[1]입고 예정'!$A:$A,모니터링!D181,'[1]입고 예정'!$F:$F,모니터링!AN$6)</f>
        <v>0</v>
      </c>
      <c r="AO181" s="129"/>
      <c r="AP181" s="130">
        <f t="shared" ca="1" si="50"/>
        <v>24607.151109415914</v>
      </c>
      <c r="AQ181" s="131">
        <f t="shared" ca="1" si="51"/>
        <v>3.7604276977434017</v>
      </c>
      <c r="AR181" s="132">
        <f>IFERROR(VLOOKUP($D181,'[1]DNC 재고 현황'!$F:$V,17,0),0)</f>
        <v>6543.7107391221589</v>
      </c>
      <c r="AS181" s="128">
        <f>SUMIFS('[1]입고 예정'!$C:$C,'[1]입고 예정'!$A:$A,모니터링!D181,'[1]입고 예정'!$F:$F,모니터링!AS$6)</f>
        <v>0</v>
      </c>
      <c r="AT181" s="129"/>
      <c r="AU181" s="133">
        <f t="shared" ca="1" si="52"/>
        <v>18063.440370293756</v>
      </c>
      <c r="AV181" s="134">
        <f ca="1">IFERROR(AU181/#REF!,0)</f>
        <v>0</v>
      </c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</row>
    <row r="182" spans="1:168" ht="18" hidden="1" customHeight="1" x14ac:dyDescent="0.4">
      <c r="A182" s="110"/>
      <c r="B182" s="135"/>
      <c r="C182" s="110" t="s">
        <v>2663</v>
      </c>
      <c r="D182" s="110">
        <v>9400522</v>
      </c>
      <c r="E182" s="136" t="str">
        <f>VLOOKUP($D182,'[1]SAP 코드내역'!$A:$D,4,0)</f>
        <v>EGFx_다운타임_오인트썬_35ML</v>
      </c>
      <c r="F182" s="137"/>
      <c r="G182" s="9"/>
      <c r="H182" s="138"/>
      <c r="I182" s="139"/>
      <c r="J182" s="139"/>
      <c r="K182" s="140">
        <f>IFERROR(VLOOKUP($D182,'[1]DNC 재고 현황'!$F:$AI,29,0),0)</f>
        <v>4021</v>
      </c>
      <c r="L182" s="140">
        <f>IFERROR(VLOOKUP($D182,'[1]DNC 재고 현황'!$F:$AI,30,),0)</f>
        <v>0</v>
      </c>
      <c r="M182" s="141">
        <f t="shared" si="39"/>
        <v>4021</v>
      </c>
      <c r="N182" s="142">
        <f>VLOOKUP($D182,'[1]DNC 재고 현황'!$F:$X,19,0)</f>
        <v>4031</v>
      </c>
      <c r="O182" s="143">
        <f t="shared" si="40"/>
        <v>0.32891212617209525</v>
      </c>
      <c r="P182" s="144">
        <f t="shared" si="41"/>
        <v>0</v>
      </c>
      <c r="Q182" s="144">
        <f t="shared" ca="1" si="42"/>
        <v>10.571428571428571</v>
      </c>
      <c r="R182" s="145">
        <f t="shared" ca="1" si="38"/>
        <v>380.3648648648649</v>
      </c>
      <c r="S182" s="145">
        <f t="shared" ca="1" si="38"/>
        <v>381.31081081081084</v>
      </c>
      <c r="T182" s="123">
        <f t="shared" ca="1" si="43"/>
        <v>46500.364864864867</v>
      </c>
      <c r="U182" s="124" t="str">
        <f t="shared" ca="1" si="44"/>
        <v>✅충분</v>
      </c>
      <c r="V182" s="125">
        <f>IFERROR(SUMIF('[1](전체)FCST'!$D:$D,$D182,'[1](전체)FCST'!$H:$H),0)</f>
        <v>12225.149758984897</v>
      </c>
      <c r="W182" s="126">
        <f>IFERROR(VLOOKUP($D182,'[1]판매량,재고(피벗)'!$B:$C,2,0),0)</f>
        <v>74</v>
      </c>
      <c r="X182" s="127">
        <f t="shared" ca="1" si="53"/>
        <v>232.57142857142856</v>
      </c>
      <c r="Y182" s="128"/>
      <c r="Z182" s="21"/>
      <c r="AA182" s="130">
        <f t="shared" ca="1" si="54"/>
        <v>3798.4285714285716</v>
      </c>
      <c r="AB182" s="134">
        <f t="shared" ca="1" si="45"/>
        <v>0.25972161172161173</v>
      </c>
      <c r="AC182" s="132">
        <f>IFERROR(VLOOKUP($D182,'[1]DNC 재고 현황'!$F:$V,14,0),0)</f>
        <v>14625</v>
      </c>
      <c r="AD182" s="128">
        <f>SUMIFS('[1]입고 예정'!$C:$C,'[1]입고 예정'!$A:$A,모니터링!D322,'[1]입고 예정'!$F:$F,모니터링!AD$6)</f>
        <v>0</v>
      </c>
      <c r="AE182" s="21"/>
      <c r="AF182" s="130">
        <f t="shared" ca="1" si="46"/>
        <v>0</v>
      </c>
      <c r="AG182" s="134">
        <f t="shared" ca="1" si="47"/>
        <v>0</v>
      </c>
      <c r="AH182" s="132">
        <f>IFERROR(VLOOKUP($D182,'[1]DNC 재고 현황'!$F:$V,15,0),0)</f>
        <v>12225.149758984897</v>
      </c>
      <c r="AI182" s="128">
        <f>SUMIFS('[1]입고 예정'!$C:$C,'[1]입고 예정'!$A:$A,모니터링!D322,'[1]입고 예정'!$F:$F,모니터링!AI$6)</f>
        <v>0</v>
      </c>
      <c r="AJ182" s="21"/>
      <c r="AK182" s="130">
        <f t="shared" ca="1" si="48"/>
        <v>0</v>
      </c>
      <c r="AL182" s="134">
        <f t="shared" ca="1" si="49"/>
        <v>0</v>
      </c>
      <c r="AM182" s="132">
        <f>IFERROR(VLOOKUP($D182,'[1]DNC 재고 현황'!$F:$V,16,0),0)</f>
        <v>8600</v>
      </c>
      <c r="AN182" s="128">
        <f>SUMIFS('[1]입고 예정'!$C:$C,'[1]입고 예정'!$A:$A,모니터링!D322,'[1]입고 예정'!$F:$F,모니터링!AN$6)</f>
        <v>0</v>
      </c>
      <c r="AO182" s="21"/>
      <c r="AP182" s="130">
        <f t="shared" ca="1" si="50"/>
        <v>0</v>
      </c>
      <c r="AQ182" s="134">
        <f t="shared" ca="1" si="51"/>
        <v>0</v>
      </c>
      <c r="AR182" s="132">
        <f>IFERROR(VLOOKUP($D182,'[1]DNC 재고 현황'!$F:$V,17,0),0)</f>
        <v>5000</v>
      </c>
      <c r="AS182" s="128">
        <f>SUMIFS('[1]입고 예정'!$C:$C,'[1]입고 예정'!$A:$A,모니터링!D322,'[1]입고 예정'!$F:$F,모니터링!AS$6)</f>
        <v>0</v>
      </c>
      <c r="AT182" s="21"/>
      <c r="AU182" s="133">
        <f t="shared" ca="1" si="52"/>
        <v>0</v>
      </c>
      <c r="AV182" s="134">
        <f ca="1">IFERROR(AU182/#REF!,0)</f>
        <v>0</v>
      </c>
    </row>
    <row r="183" spans="1:168" ht="18" customHeight="1" x14ac:dyDescent="0.4">
      <c r="A183" s="110" t="s">
        <v>2661</v>
      </c>
      <c r="B183" s="146" t="s">
        <v>2662</v>
      </c>
      <c r="C183" s="110" t="s">
        <v>2663</v>
      </c>
      <c r="D183" s="110">
        <v>9310878</v>
      </c>
      <c r="E183" s="136" t="str">
        <f>VLOOKUP($D183,'[1]SAP 코드내역'!$A:$D,4,0)</f>
        <v>멜라B_선세럼_40ml</v>
      </c>
      <c r="F183" s="137" t="s">
        <v>2664</v>
      </c>
      <c r="G183" s="137"/>
      <c r="H183" s="138"/>
      <c r="I183" s="139">
        <v>3853.1990234046134</v>
      </c>
      <c r="J183" s="139">
        <v>10538.864820846906</v>
      </c>
      <c r="K183" s="140">
        <f>IFERROR(VLOOKUP($D183,'[1]DNC 재고 현황'!$F:$AI,29,0),0)</f>
        <v>7544</v>
      </c>
      <c r="L183" s="140">
        <f>IFERROR(VLOOKUP($D183,'[1]DNC 재고 현황'!$F:$AI,30,),0)</f>
        <v>0</v>
      </c>
      <c r="M183" s="141">
        <f t="shared" si="39"/>
        <v>7544</v>
      </c>
      <c r="N183" s="142">
        <f>VLOOKUP($D183,'[1]DNC 재고 현황'!$F:$X,19,0)</f>
        <v>13547</v>
      </c>
      <c r="O183" s="143">
        <f t="shared" si="40"/>
        <v>1</v>
      </c>
      <c r="P183" s="144">
        <f t="shared" si="41"/>
        <v>0</v>
      </c>
      <c r="Q183" s="144">
        <f t="shared" ca="1" si="42"/>
        <v>586</v>
      </c>
      <c r="R183" s="145">
        <f t="shared" ca="1" si="38"/>
        <v>12.873720136518772</v>
      </c>
      <c r="S183" s="145">
        <f t="shared" ca="1" si="38"/>
        <v>23.117747440273039</v>
      </c>
      <c r="T183" s="123">
        <f t="shared" ca="1" si="43"/>
        <v>46132.873720136522</v>
      </c>
      <c r="U183" s="124" t="str">
        <f t="shared" ca="1" si="44"/>
        <v>🟡주의</v>
      </c>
      <c r="V183" s="125">
        <f>IFERROR(SUMIF('[1](전체)FCST'!$D:$D,$D183,'[1](전체)FCST'!$H:$H),0)</f>
        <v>6456.8896064626642</v>
      </c>
      <c r="W183" s="126">
        <f>IFERROR(VLOOKUP($D183,'[1]판매량,재고(피벗)'!$B:$C,2,0),0)</f>
        <v>4102</v>
      </c>
      <c r="X183" s="127">
        <f t="shared" ca="1" si="53"/>
        <v>12892</v>
      </c>
      <c r="Y183" s="128"/>
      <c r="Z183" s="129"/>
      <c r="AA183" s="130">
        <f t="shared" ca="1" si="54"/>
        <v>655</v>
      </c>
      <c r="AB183" s="131">
        <f t="shared" ca="1" si="45"/>
        <v>5.4590167352437866E-2</v>
      </c>
      <c r="AC183" s="132">
        <f>IFERROR(VLOOKUP($D183,'[1]DNC 재고 현황'!$F:$V,14,0),0)</f>
        <v>11998.497747245856</v>
      </c>
      <c r="AD183" s="128">
        <f>SUMIFS('[1]입고 예정'!$C:$C,'[1]입고 예정'!$A:$A,모니터링!D114,'[1]입고 예정'!$F:$F,모니터링!AD$6)</f>
        <v>0</v>
      </c>
      <c r="AE183" s="129"/>
      <c r="AF183" s="130">
        <f t="shared" ca="1" si="46"/>
        <v>0</v>
      </c>
      <c r="AG183" s="131">
        <f t="shared" ca="1" si="47"/>
        <v>0</v>
      </c>
      <c r="AH183" s="132">
        <f>IFERROR(VLOOKUP($D183,'[1]DNC 재고 현황'!$F:$V,15,0),0)</f>
        <v>6456.8896064626642</v>
      </c>
      <c r="AI183" s="128">
        <f>SUMIFS('[1]입고 예정'!$C:$C,'[1]입고 예정'!$A:$A,모니터링!D114,'[1]입고 예정'!$F:$F,모니터링!AI$6)</f>
        <v>0</v>
      </c>
      <c r="AJ183" s="129"/>
      <c r="AK183" s="130">
        <f t="shared" ca="1" si="48"/>
        <v>0</v>
      </c>
      <c r="AL183" s="131">
        <f t="shared" ca="1" si="49"/>
        <v>0</v>
      </c>
      <c r="AM183" s="132">
        <f>IFERROR(VLOOKUP($D183,'[1]DNC 재고 현황'!$F:$V,16,0),0)</f>
        <v>6494.6959896530389</v>
      </c>
      <c r="AN183" s="128">
        <f>SUMIFS('[1]입고 예정'!$C:$C,'[1]입고 예정'!$A:$A,모니터링!D114,'[1]입고 예정'!$F:$F,모니터링!AN$6)</f>
        <v>0</v>
      </c>
      <c r="AO183" s="129"/>
      <c r="AP183" s="130">
        <f t="shared" ca="1" si="50"/>
        <v>0</v>
      </c>
      <c r="AQ183" s="131">
        <f t="shared" ca="1" si="51"/>
        <v>0</v>
      </c>
      <c r="AR183" s="132">
        <f>IFERROR(VLOOKUP($D183,'[1]DNC 재고 현황'!$F:$V,17,0),0)</f>
        <v>6705.4028499676606</v>
      </c>
      <c r="AS183" s="128">
        <f>SUMIFS('[1]입고 예정'!$C:$C,'[1]입고 예정'!$A:$A,모니터링!D114,'[1]입고 예정'!$F:$F,모니터링!AS$6)</f>
        <v>0</v>
      </c>
      <c r="AT183" s="129"/>
      <c r="AU183" s="133">
        <f t="shared" ca="1" si="52"/>
        <v>0</v>
      </c>
      <c r="AV183" s="134">
        <f ca="1">IFERROR(AU183/#REF!,0)</f>
        <v>0</v>
      </c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  <c r="DO183" s="52"/>
      <c r="DP183" s="52"/>
      <c r="DQ183" s="52"/>
      <c r="DR183" s="52"/>
      <c r="DS183" s="52"/>
      <c r="DT183" s="52"/>
      <c r="DU183" s="52"/>
      <c r="DV183" s="52"/>
      <c r="DW183" s="52"/>
      <c r="DX183" s="52"/>
      <c r="DY183" s="52"/>
      <c r="DZ183" s="52"/>
      <c r="EA183" s="52"/>
      <c r="EB183" s="52"/>
      <c r="EC183" s="52"/>
      <c r="ED183" s="52"/>
      <c r="EE183" s="52"/>
      <c r="EF183" s="52"/>
      <c r="EG183" s="52"/>
      <c r="EH183" s="52"/>
      <c r="EI183" s="52"/>
      <c r="EJ183" s="52"/>
      <c r="EK183" s="52"/>
      <c r="EL183" s="52"/>
      <c r="EM183" s="52"/>
      <c r="EN183" s="52"/>
      <c r="EO183" s="52"/>
      <c r="EP183" s="52"/>
      <c r="EQ183" s="52"/>
      <c r="ER183" s="52"/>
      <c r="ES183" s="52"/>
      <c r="ET183" s="52"/>
      <c r="EU183" s="52"/>
      <c r="EV183" s="52"/>
      <c r="EW183" s="52"/>
      <c r="EX183" s="52"/>
      <c r="EY183" s="52"/>
      <c r="EZ183" s="52"/>
      <c r="FA183" s="52"/>
      <c r="FB183" s="52"/>
      <c r="FC183" s="52"/>
      <c r="FD183" s="52"/>
      <c r="FE183" s="52"/>
      <c r="FF183" s="52"/>
      <c r="FG183" s="52"/>
      <c r="FH183" s="52"/>
      <c r="FI183" s="52"/>
      <c r="FJ183" s="52"/>
      <c r="FK183" s="52"/>
      <c r="FL183" s="52"/>
    </row>
    <row r="184" spans="1:168" ht="18" hidden="1" customHeight="1" x14ac:dyDescent="0.4">
      <c r="A184" s="110" t="s">
        <v>2661</v>
      </c>
      <c r="B184" s="146" t="s">
        <v>2662</v>
      </c>
      <c r="C184" s="110" t="s">
        <v>2663</v>
      </c>
      <c r="D184" s="110">
        <v>9309149</v>
      </c>
      <c r="E184" s="136" t="str">
        <f>VLOOKUP($D184,'[1]SAP 코드내역'!$A:$D,4,0)</f>
        <v>멜라_거즈드레싱마스크4매</v>
      </c>
      <c r="F184" s="137" t="s">
        <v>2689</v>
      </c>
      <c r="G184" s="137"/>
      <c r="H184" s="138"/>
      <c r="I184" s="139">
        <v>1772.0758303321329</v>
      </c>
      <c r="J184" s="139">
        <v>10046.435278336687</v>
      </c>
      <c r="K184" s="140">
        <f>IFERROR(VLOOKUP($D184,'[1]DNC 재고 현황'!$F:$AI,29,0),0)</f>
        <v>5268</v>
      </c>
      <c r="L184" s="140">
        <f>IFERROR(VLOOKUP($D184,'[1]DNC 재고 현황'!$F:$AI,30,),0)</f>
        <v>0</v>
      </c>
      <c r="M184" s="141">
        <f t="shared" si="39"/>
        <v>5268</v>
      </c>
      <c r="N184" s="142">
        <f>VLOOKUP($D184,'[1]DNC 재고 현황'!$F:$X,19,0)</f>
        <v>5268</v>
      </c>
      <c r="O184" s="143">
        <f t="shared" si="40"/>
        <v>1</v>
      </c>
      <c r="P184" s="144">
        <f t="shared" si="41"/>
        <v>0</v>
      </c>
      <c r="Q184" s="144">
        <f t="shared" ca="1" si="42"/>
        <v>50.571428571428569</v>
      </c>
      <c r="R184" s="145">
        <f t="shared" ca="1" si="38"/>
        <v>104.16949152542374</v>
      </c>
      <c r="S184" s="145">
        <f t="shared" ca="1" si="38"/>
        <v>104.16949152542374</v>
      </c>
      <c r="T184" s="123">
        <f t="shared" ca="1" si="43"/>
        <v>46224.169491525427</v>
      </c>
      <c r="U184" s="124" t="str">
        <f t="shared" ca="1" si="44"/>
        <v>✅충분</v>
      </c>
      <c r="V184" s="125">
        <f>IFERROR(SUMIF('[1](전체)FCST'!$D:$D,$D184,'[1](전체)FCST'!$H:$H),0)</f>
        <v>639.17348919008475</v>
      </c>
      <c r="W184" s="126">
        <f>IFERROR(VLOOKUP($D184,'[1]판매량,재고(피벗)'!$B:$C,2,0),0)</f>
        <v>354</v>
      </c>
      <c r="X184" s="127">
        <f t="shared" ca="1" si="53"/>
        <v>1112.5714285714284</v>
      </c>
      <c r="Y184" s="128"/>
      <c r="Z184" s="129"/>
      <c r="AA184" s="130">
        <f t="shared" ca="1" si="54"/>
        <v>4155.4285714285716</v>
      </c>
      <c r="AB184" s="131">
        <f t="shared" ca="1" si="45"/>
        <v>2.405518432729743</v>
      </c>
      <c r="AC184" s="132">
        <f>IFERROR(VLOOKUP($D184,'[1]DNC 재고 현황'!$F:$V,14,0),0)</f>
        <v>1727.4565494445451</v>
      </c>
      <c r="AD184" s="128">
        <f>SUMIFS('[1]입고 예정'!$C:$C,'[1]입고 예정'!$A:$A,모니터링!D184,'[1]입고 예정'!$F:$F,모니터링!AD$6)</f>
        <v>0</v>
      </c>
      <c r="AE184" s="129"/>
      <c r="AF184" s="130">
        <f t="shared" ca="1" si="46"/>
        <v>2427.9720219840265</v>
      </c>
      <c r="AG184" s="131">
        <f t="shared" ca="1" si="47"/>
        <v>3.7986118996590115</v>
      </c>
      <c r="AH184" s="132">
        <f>IFERROR(VLOOKUP($D184,'[1]DNC 재고 현황'!$F:$V,15,0),0)</f>
        <v>639.17348919008475</v>
      </c>
      <c r="AI184" s="128">
        <f>SUMIFS('[1]입고 예정'!$C:$C,'[1]입고 예정'!$A:$A,모니터링!D184,'[1]입고 예정'!$F:$F,모니터링!AI$6)</f>
        <v>0</v>
      </c>
      <c r="AJ184" s="129"/>
      <c r="AK184" s="130">
        <f t="shared" ca="1" si="48"/>
        <v>1788.7985327939418</v>
      </c>
      <c r="AL184" s="131">
        <f t="shared" ca="1" si="49"/>
        <v>0.2683010818978428</v>
      </c>
      <c r="AM184" s="132">
        <f>IFERROR(VLOOKUP($D184,'[1]DNC 재고 현황'!$F:$V,16,0),0)</f>
        <v>6667.131269619842</v>
      </c>
      <c r="AN184" s="128">
        <f>SUMIFS('[1]입고 예정'!$C:$C,'[1]입고 예정'!$A:$A,모니터링!D184,'[1]입고 예정'!$F:$F,모니터링!AN$6)</f>
        <v>0</v>
      </c>
      <c r="AO184" s="129"/>
      <c r="AP184" s="130">
        <f t="shared" ca="1" si="50"/>
        <v>0</v>
      </c>
      <c r="AQ184" s="131">
        <f t="shared" ca="1" si="51"/>
        <v>0</v>
      </c>
      <c r="AR184" s="132">
        <f>IFERROR(VLOOKUP($D184,'[1]DNC 재고 현황'!$F:$V,17,0),0)</f>
        <v>789.46229421979388</v>
      </c>
      <c r="AS184" s="128">
        <f>SUMIFS('[1]입고 예정'!$C:$C,'[1]입고 예정'!$A:$A,모니터링!D184,'[1]입고 예정'!$F:$F,모니터링!AS$6)</f>
        <v>0</v>
      </c>
      <c r="AT184" s="129"/>
      <c r="AU184" s="133">
        <f t="shared" ca="1" si="52"/>
        <v>0</v>
      </c>
      <c r="AV184" s="134">
        <f ca="1">IFERROR(AU184/#REF!,0)</f>
        <v>0</v>
      </c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2"/>
      <c r="CQ184" s="52"/>
      <c r="CR184" s="52"/>
      <c r="CS184" s="52"/>
      <c r="CT184" s="52"/>
      <c r="CU184" s="52"/>
      <c r="CV184" s="52"/>
      <c r="CW184" s="52"/>
      <c r="CX184" s="52"/>
      <c r="CY184" s="52"/>
      <c r="CZ184" s="52"/>
      <c r="DA184" s="52"/>
      <c r="DB184" s="52"/>
      <c r="DC184" s="52"/>
      <c r="DD184" s="52"/>
      <c r="DE184" s="52"/>
      <c r="DF184" s="52"/>
      <c r="DG184" s="52"/>
      <c r="DH184" s="52"/>
      <c r="DI184" s="52"/>
      <c r="DJ184" s="52"/>
      <c r="DK184" s="52"/>
      <c r="DL184" s="52"/>
      <c r="DM184" s="52"/>
      <c r="DN184" s="52"/>
      <c r="DO184" s="52"/>
      <c r="DP184" s="52"/>
      <c r="DQ184" s="52"/>
      <c r="DR184" s="52"/>
      <c r="DS184" s="52"/>
      <c r="DT184" s="52"/>
      <c r="DU184" s="52"/>
      <c r="DV184" s="52"/>
      <c r="DW184" s="52"/>
      <c r="DX184" s="52"/>
      <c r="DY184" s="52"/>
      <c r="DZ184" s="52"/>
      <c r="EA184" s="52"/>
      <c r="EB184" s="52"/>
      <c r="EC184" s="52"/>
      <c r="ED184" s="52"/>
      <c r="EE184" s="52"/>
      <c r="EF184" s="52"/>
      <c r="EG184" s="52"/>
      <c r="EH184" s="52"/>
      <c r="EI184" s="52"/>
      <c r="EJ184" s="52"/>
      <c r="EK184" s="52"/>
      <c r="EL184" s="52"/>
      <c r="EM184" s="52"/>
      <c r="EN184" s="52"/>
      <c r="EO184" s="52"/>
      <c r="EP184" s="52"/>
      <c r="EQ184" s="52"/>
      <c r="ER184" s="52"/>
      <c r="ES184" s="52"/>
      <c r="ET184" s="52"/>
      <c r="EU184" s="52"/>
      <c r="EV184" s="52"/>
      <c r="EW184" s="52"/>
      <c r="EX184" s="52"/>
      <c r="EY184" s="52"/>
      <c r="EZ184" s="52"/>
      <c r="FA184" s="52"/>
      <c r="FB184" s="52"/>
      <c r="FC184" s="52"/>
      <c r="FD184" s="52"/>
      <c r="FE184" s="52"/>
      <c r="FF184" s="52"/>
      <c r="FG184" s="52"/>
      <c r="FH184" s="52"/>
      <c r="FI184" s="52"/>
      <c r="FJ184" s="52"/>
      <c r="FK184" s="52"/>
      <c r="FL184" s="52"/>
    </row>
    <row r="185" spans="1:168" ht="18" hidden="1" customHeight="1" x14ac:dyDescent="0.4">
      <c r="A185" s="110" t="s">
        <v>2661</v>
      </c>
      <c r="B185" s="135" t="s">
        <v>2662</v>
      </c>
      <c r="C185" s="110" t="s">
        <v>2663</v>
      </c>
      <c r="D185" s="110">
        <v>9312426</v>
      </c>
      <c r="E185" s="136" t="str">
        <f>VLOOKUP($D185,'[1]SAP 코드내역'!$A:$D,4,0)</f>
        <v>멜라_토닝앰플쿠션_21호_리필13g(미국)</v>
      </c>
      <c r="F185" s="137"/>
      <c r="G185" s="9"/>
      <c r="H185" s="138" t="s">
        <v>2676</v>
      </c>
      <c r="I185" s="139">
        <v>2876.8637911464243</v>
      </c>
      <c r="J185" s="139">
        <v>18199.807294233611</v>
      </c>
      <c r="K185" s="140">
        <f>IFERROR(VLOOKUP($D185,'[1]DNC 재고 현황'!$F:$AI,29,0),0)</f>
        <v>5033</v>
      </c>
      <c r="L185" s="140">
        <f>IFERROR(VLOOKUP($D185,'[1]DNC 재고 현황'!$F:$AI,30,),0)</f>
        <v>0</v>
      </c>
      <c r="M185" s="141">
        <f t="shared" si="39"/>
        <v>5033</v>
      </c>
      <c r="N185" s="142">
        <f>VLOOKUP($D185,'[1]DNC 재고 현황'!$F:$X,19,0)</f>
        <v>5180</v>
      </c>
      <c r="O185" s="143">
        <f t="shared" si="40"/>
        <v>1</v>
      </c>
      <c r="P185" s="144">
        <f t="shared" si="41"/>
        <v>0</v>
      </c>
      <c r="Q185" s="144">
        <f t="shared" ca="1" si="42"/>
        <v>0</v>
      </c>
      <c r="R185" s="145">
        <f t="shared" ca="1" si="38"/>
        <v>0</v>
      </c>
      <c r="S185" s="145">
        <f t="shared" ca="1" si="38"/>
        <v>0</v>
      </c>
      <c r="T185" s="123" t="str">
        <f t="shared" ca="1" si="43"/>
        <v/>
      </c>
      <c r="U185" s="124" t="str">
        <f t="shared" ca="1" si="44"/>
        <v>🔴판매없음</v>
      </c>
      <c r="V185" s="125">
        <f>IFERROR(SUMIF('[1](전체)FCST'!$D:$D,$D185,'[1](전체)FCST'!$H:$H),0)</f>
        <v>1513.660357385842</v>
      </c>
      <c r="W185" s="126">
        <f>IFERROR(VLOOKUP($D185,'[1]판매량,재고(피벗)'!$B:$C,2,0),0)</f>
        <v>0</v>
      </c>
      <c r="X185" s="127">
        <f t="shared" ca="1" si="53"/>
        <v>0</v>
      </c>
      <c r="Y185" s="128"/>
      <c r="Z185" s="21"/>
      <c r="AA185" s="130">
        <f t="shared" ca="1" si="54"/>
        <v>5180</v>
      </c>
      <c r="AB185" s="134">
        <f t="shared" ca="1" si="45"/>
        <v>40.296944842645594</v>
      </c>
      <c r="AC185" s="132">
        <f>IFERROR(VLOOKUP($D185,'[1]DNC 재고 현황'!$F:$V,14,0),0)</f>
        <v>128.54572524610083</v>
      </c>
      <c r="AD185" s="128">
        <f>SUMIFS('[1]입고 예정'!$C:$C,'[1]입고 예정'!$A:$A,모니터링!D239,'[1]입고 예정'!$F:$F,모니터링!AD$6)</f>
        <v>0</v>
      </c>
      <c r="AE185" s="21"/>
      <c r="AF185" s="130">
        <f t="shared" ca="1" si="46"/>
        <v>5051.454274753899</v>
      </c>
      <c r="AG185" s="134">
        <f t="shared" ca="1" si="47"/>
        <v>3.3372442173738253</v>
      </c>
      <c r="AH185" s="132">
        <f>IFERROR(VLOOKUP($D185,'[1]DNC 재고 현황'!$F:$V,15,0),0)</f>
        <v>1513.660357385842</v>
      </c>
      <c r="AI185" s="128">
        <f>SUMIFS('[1]입고 예정'!$C:$C,'[1]입고 예정'!$A:$A,모니터링!D239,'[1]입고 예정'!$F:$F,모니터링!AI$6)</f>
        <v>0</v>
      </c>
      <c r="AJ185" s="21"/>
      <c r="AK185" s="130">
        <f t="shared" ca="1" si="48"/>
        <v>3537.793917368057</v>
      </c>
      <c r="AL185" s="134">
        <f t="shared" ca="1" si="49"/>
        <v>5.482050621792883</v>
      </c>
      <c r="AM185" s="132">
        <f>IFERROR(VLOOKUP($D185,'[1]DNC 재고 현황'!$F:$V,16,0),0)</f>
        <v>645.34134422331101</v>
      </c>
      <c r="AN185" s="128">
        <f>SUMIFS('[1]입고 예정'!$C:$C,'[1]입고 예정'!$A:$A,모니터링!D239,'[1]입고 예정'!$F:$F,모니터링!AN$6)</f>
        <v>0</v>
      </c>
      <c r="AO185" s="21"/>
      <c r="AP185" s="130">
        <f t="shared" ca="1" si="50"/>
        <v>2892.4525731447461</v>
      </c>
      <c r="AQ185" s="134">
        <f t="shared" ca="1" si="51"/>
        <v>1.7579650467667172</v>
      </c>
      <c r="AR185" s="132">
        <f>IFERROR(VLOOKUP($D185,'[1]DNC 재고 현황'!$F:$V,17,0),0)</f>
        <v>1645.3413442233109</v>
      </c>
      <c r="AS185" s="128">
        <f>SUMIFS('[1]입고 예정'!$C:$C,'[1]입고 예정'!$A:$A,모니터링!D239,'[1]입고 예정'!$F:$F,모니터링!AS$6)</f>
        <v>0</v>
      </c>
      <c r="AT185" s="21"/>
      <c r="AU185" s="133">
        <f t="shared" ca="1" si="52"/>
        <v>1247.1112289214352</v>
      </c>
      <c r="AV185" s="134">
        <f ca="1">IFERROR(AU185/#REF!,0)</f>
        <v>0</v>
      </c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  <c r="DA185" s="52"/>
      <c r="DB185" s="52"/>
      <c r="DC185" s="52"/>
      <c r="DD185" s="52"/>
      <c r="DE185" s="52"/>
      <c r="DF185" s="52"/>
      <c r="DG185" s="52"/>
      <c r="DH185" s="52"/>
      <c r="DI185" s="52"/>
      <c r="DJ185" s="52"/>
      <c r="DK185" s="52"/>
      <c r="DL185" s="52"/>
      <c r="DM185" s="52"/>
      <c r="DN185" s="52"/>
      <c r="DO185" s="52"/>
      <c r="DP185" s="52"/>
      <c r="DQ185" s="52"/>
      <c r="DR185" s="52"/>
      <c r="DS185" s="52"/>
      <c r="DT185" s="52"/>
      <c r="DU185" s="52"/>
      <c r="DV185" s="52"/>
      <c r="DW185" s="52"/>
      <c r="DX185" s="52"/>
      <c r="DY185" s="52"/>
      <c r="DZ185" s="52"/>
      <c r="EA185" s="52"/>
      <c r="EB185" s="52"/>
      <c r="EC185" s="52"/>
      <c r="ED185" s="52"/>
      <c r="EE185" s="52"/>
      <c r="EF185" s="52"/>
      <c r="EG185" s="52"/>
      <c r="EH185" s="52"/>
      <c r="EI185" s="52"/>
      <c r="EJ185" s="52"/>
      <c r="EK185" s="52"/>
      <c r="EL185" s="52"/>
      <c r="EM185" s="52"/>
      <c r="EN185" s="52"/>
      <c r="EO185" s="52"/>
      <c r="EP185" s="52"/>
      <c r="EQ185" s="52"/>
      <c r="ER185" s="52"/>
      <c r="ES185" s="52"/>
      <c r="ET185" s="52"/>
      <c r="EU185" s="52"/>
      <c r="EV185" s="52"/>
      <c r="EW185" s="52"/>
      <c r="EX185" s="52"/>
      <c r="EY185" s="52"/>
      <c r="EZ185" s="52"/>
      <c r="FA185" s="52"/>
      <c r="FB185" s="52"/>
      <c r="FC185" s="52"/>
      <c r="FD185" s="52"/>
      <c r="FE185" s="52"/>
      <c r="FF185" s="52"/>
      <c r="FG185" s="52"/>
      <c r="FH185" s="52"/>
      <c r="FI185" s="52"/>
      <c r="FJ185" s="52"/>
      <c r="FK185" s="52"/>
      <c r="FL185" s="52"/>
    </row>
    <row r="186" spans="1:168" ht="18" hidden="1" customHeight="1" x14ac:dyDescent="0.4">
      <c r="A186" s="110" t="s">
        <v>2661</v>
      </c>
      <c r="B186" s="135" t="s">
        <v>2662</v>
      </c>
      <c r="C186" s="110" t="s">
        <v>2665</v>
      </c>
      <c r="D186" s="110">
        <v>9308773</v>
      </c>
      <c r="E186" s="136" t="str">
        <f>VLOOKUP($D186,'[1]SAP 코드내역'!$A:$D,4,0)</f>
        <v>(단종)스킨부스터_피디알엔리프팅샷앰플_1ml*7ea</v>
      </c>
      <c r="F186" s="137" t="s">
        <v>2664</v>
      </c>
      <c r="G186" s="9"/>
      <c r="H186" s="138"/>
      <c r="I186" s="139">
        <v>4280.7502410800389</v>
      </c>
      <c r="J186" s="139">
        <v>21269.208993576016</v>
      </c>
      <c r="K186" s="140">
        <f>IFERROR(VLOOKUP($D186,'[1]DNC 재고 현황'!$F:$AI,29,0),0)</f>
        <v>1935</v>
      </c>
      <c r="L186" s="140">
        <f>IFERROR(VLOOKUP($D186,'[1]DNC 재고 현황'!$F:$AI,30,),0)</f>
        <v>0</v>
      </c>
      <c r="M186" s="141">
        <f t="shared" si="39"/>
        <v>1935</v>
      </c>
      <c r="N186" s="142">
        <f>VLOOKUP($D186,'[1]DNC 재고 현황'!$F:$X,19,0)</f>
        <v>1947</v>
      </c>
      <c r="O186" s="143">
        <f t="shared" si="40"/>
        <v>1</v>
      </c>
      <c r="P186" s="144">
        <f t="shared" si="41"/>
        <v>0</v>
      </c>
      <c r="Q186" s="144">
        <f t="shared" ca="1" si="42"/>
        <v>2</v>
      </c>
      <c r="R186" s="145">
        <f t="shared" ca="1" si="38"/>
        <v>967.5</v>
      </c>
      <c r="S186" s="145">
        <f t="shared" ca="1" si="38"/>
        <v>973.5</v>
      </c>
      <c r="T186" s="123">
        <f t="shared" ca="1" si="43"/>
        <v>47087.5</v>
      </c>
      <c r="U186" s="124" t="str">
        <f t="shared" ca="1" si="44"/>
        <v>✅충분</v>
      </c>
      <c r="V186" s="125">
        <f>IFERROR(SUMIF('[1](전체)FCST'!$D:$D,$D186,'[1](전체)FCST'!$H:$H),0)</f>
        <v>105.29764783431474</v>
      </c>
      <c r="W186" s="126">
        <f>IFERROR(VLOOKUP($D186,'[1]판매량,재고(피벗)'!$B:$C,2,0),0)</f>
        <v>14</v>
      </c>
      <c r="X186" s="127">
        <f t="shared" ca="1" si="53"/>
        <v>44</v>
      </c>
      <c r="Y186" s="128"/>
      <c r="Z186" s="21"/>
      <c r="AA186" s="130">
        <f t="shared" ca="1" si="54"/>
        <v>1903</v>
      </c>
      <c r="AB186" s="134">
        <f t="shared" ca="1" si="45"/>
        <v>17.157052526635582</v>
      </c>
      <c r="AC186" s="132">
        <f>IFERROR(VLOOKUP($D186,'[1]DNC 재고 현황'!$F:$V,14,0),0)</f>
        <v>110.91648737716895</v>
      </c>
      <c r="AD186" s="128">
        <f>SUMIFS('[1]입고 예정'!$C:$C,'[1]입고 예정'!$A:$A,모니터링!D186,'[1]입고 예정'!$F:$F,모니터링!AD$6)</f>
        <v>0</v>
      </c>
      <c r="AE186" s="21"/>
      <c r="AF186" s="130">
        <f t="shared" ca="1" si="46"/>
        <v>1792.083512622831</v>
      </c>
      <c r="AG186" s="134">
        <f t="shared" ca="1" si="47"/>
        <v>17.019216948156945</v>
      </c>
      <c r="AH186" s="132">
        <f>IFERROR(VLOOKUP($D186,'[1]DNC 재고 현황'!$F:$V,15,0),0)</f>
        <v>105.29764783431474</v>
      </c>
      <c r="AI186" s="128">
        <f>SUMIFS('[1]입고 예정'!$C:$C,'[1]입고 예정'!$A:$A,모니터링!D186,'[1]입고 예정'!$F:$F,모니터링!AI$6)</f>
        <v>0</v>
      </c>
      <c r="AJ186" s="21"/>
      <c r="AK186" s="130">
        <f t="shared" ca="1" si="48"/>
        <v>1686.7858647885162</v>
      </c>
      <c r="AL186" s="134">
        <f t="shared" ca="1" si="49"/>
        <v>11.541166755043514</v>
      </c>
      <c r="AM186" s="132">
        <f>IFERROR(VLOOKUP($D186,'[1]DNC 재고 현황'!$F:$V,16,0),0)</f>
        <v>146.15384220589198</v>
      </c>
      <c r="AN186" s="128">
        <f>SUMIFS('[1]입고 예정'!$C:$C,'[1]입고 예정'!$A:$A,모니터링!D186,'[1]입고 예정'!$F:$F,모니터링!AN$6)</f>
        <v>0</v>
      </c>
      <c r="AO186" s="21"/>
      <c r="AP186" s="130">
        <f t="shared" ca="1" si="50"/>
        <v>1540.6320225826241</v>
      </c>
      <c r="AQ186" s="131">
        <f t="shared" ca="1" si="51"/>
        <v>14.513200752493464</v>
      </c>
      <c r="AR186" s="132">
        <f>IFERROR(VLOOKUP($D186,'[1]DNC 재고 현황'!$F:$V,17,0),0)</f>
        <v>106.15384220589199</v>
      </c>
      <c r="AS186" s="128">
        <f>SUMIFS('[1]입고 예정'!$C:$C,'[1]입고 예정'!$A:$A,모니터링!D186,'[1]입고 예정'!$F:$F,모니터링!AS$6)</f>
        <v>0</v>
      </c>
      <c r="AT186" s="21"/>
      <c r="AU186" s="133">
        <f t="shared" ca="1" si="52"/>
        <v>1434.4781803767321</v>
      </c>
      <c r="AV186" s="134">
        <f ca="1">IFERROR(AU186/#REF!,0)</f>
        <v>0</v>
      </c>
    </row>
    <row r="187" spans="1:168" ht="18" hidden="1" customHeight="1" x14ac:dyDescent="0.4">
      <c r="A187" s="110" t="s">
        <v>2661</v>
      </c>
      <c r="B187" s="146" t="s">
        <v>2662</v>
      </c>
      <c r="C187" s="110" t="s">
        <v>2665</v>
      </c>
      <c r="D187" s="110">
        <v>9309251</v>
      </c>
      <c r="E187" s="136" t="str">
        <f>VLOOKUP($D187,'[1]SAP 코드내역'!$A:$D,4,0)</f>
        <v>(단종)[임가공]스킨부스터_피디알엔리프팅샷앰플_1ml*7(OY기획세트)</v>
      </c>
      <c r="F187" s="137" t="s">
        <v>2673</v>
      </c>
      <c r="G187" s="137"/>
      <c r="H187" s="138"/>
      <c r="I187" s="139">
        <v>6293.23679417122</v>
      </c>
      <c r="J187" s="139">
        <v>16336.907999999999</v>
      </c>
      <c r="K187" s="140">
        <f>IFERROR(VLOOKUP($D187,'[1]DNC 재고 현황'!$F:$AI,29,0),0)</f>
        <v>33</v>
      </c>
      <c r="L187" s="140">
        <f>IFERROR(VLOOKUP($D187,'[1]DNC 재고 현황'!$F:$AI,30,),0)</f>
        <v>0</v>
      </c>
      <c r="M187" s="141">
        <f t="shared" si="39"/>
        <v>33</v>
      </c>
      <c r="N187" s="142">
        <f>VLOOKUP($D187,'[1]DNC 재고 현황'!$F:$X,19,0)</f>
        <v>33</v>
      </c>
      <c r="O187" s="143">
        <f t="shared" si="40"/>
        <v>0.66</v>
      </c>
      <c r="P187" s="144">
        <f t="shared" si="41"/>
        <v>20000</v>
      </c>
      <c r="Q187" s="144">
        <f t="shared" ca="1" si="42"/>
        <v>0</v>
      </c>
      <c r="R187" s="145">
        <f t="shared" ca="1" si="38"/>
        <v>0</v>
      </c>
      <c r="S187" s="145">
        <f t="shared" ca="1" si="38"/>
        <v>0</v>
      </c>
      <c r="T187" s="123" t="str">
        <f t="shared" ca="1" si="43"/>
        <v/>
      </c>
      <c r="U187" s="124" t="str">
        <f t="shared" ca="1" si="44"/>
        <v>🔴판매없음</v>
      </c>
      <c r="V187" s="125">
        <f>IFERROR(SUMIF('[1](전체)FCST'!$D:$D,$D187,'[1](전체)FCST'!$H:$H),0)</f>
        <v>50</v>
      </c>
      <c r="W187" s="126">
        <f>IFERROR(VLOOKUP($D187,'[1]판매량,재고(피벗)'!$B:$C,2,0),0)</f>
        <v>0</v>
      </c>
      <c r="X187" s="127">
        <f t="shared" ca="1" si="53"/>
        <v>0</v>
      </c>
      <c r="Y187" s="128"/>
      <c r="Z187" s="129"/>
      <c r="AA187" s="130">
        <f t="shared" ca="1" si="54"/>
        <v>33</v>
      </c>
      <c r="AB187" s="131">
        <f t="shared" ca="1" si="45"/>
        <v>0.33</v>
      </c>
      <c r="AC187" s="132">
        <f>IFERROR(VLOOKUP($D187,'[1]DNC 재고 현황'!$F:$V,14,0),0)</f>
        <v>100</v>
      </c>
      <c r="AD187" s="128">
        <f>SUMIFS('[1]입고 예정'!$C:$C,'[1]입고 예정'!$A:$A,모니터링!D108,'[1]입고 예정'!$F:$F,모니터링!AD$6)</f>
        <v>20000</v>
      </c>
      <c r="AE187" s="129"/>
      <c r="AF187" s="130">
        <f t="shared" ca="1" si="46"/>
        <v>19933</v>
      </c>
      <c r="AG187" s="131">
        <f t="shared" ca="1" si="47"/>
        <v>398.66</v>
      </c>
      <c r="AH187" s="132">
        <f>IFERROR(VLOOKUP($D187,'[1]DNC 재고 현황'!$F:$V,15,0),0)</f>
        <v>50</v>
      </c>
      <c r="AI187" s="128">
        <f>SUMIFS('[1]입고 예정'!$C:$C,'[1]입고 예정'!$A:$A,모니터링!D108,'[1]입고 예정'!$F:$F,모니터링!AI$6)</f>
        <v>0</v>
      </c>
      <c r="AJ187" s="129"/>
      <c r="AK187" s="130">
        <f t="shared" ca="1" si="48"/>
        <v>19883</v>
      </c>
      <c r="AL187" s="131">
        <f t="shared" ca="1" si="49"/>
        <v>0</v>
      </c>
      <c r="AM187" s="132">
        <f>IFERROR(VLOOKUP($D187,'[1]DNC 재고 현황'!$F:$V,16,0),0)</f>
        <v>0</v>
      </c>
      <c r="AN187" s="128">
        <f>SUMIFS('[1]입고 예정'!$C:$C,'[1]입고 예정'!$A:$A,모니터링!D108,'[1]입고 예정'!$F:$F,모니터링!AN$6)</f>
        <v>0</v>
      </c>
      <c r="AO187" s="129"/>
      <c r="AP187" s="130">
        <f t="shared" ca="1" si="50"/>
        <v>19883</v>
      </c>
      <c r="AQ187" s="131">
        <f t="shared" ca="1" si="51"/>
        <v>0</v>
      </c>
      <c r="AR187" s="132">
        <f>IFERROR(VLOOKUP($D187,'[1]DNC 재고 현황'!$F:$V,17,0),0)</f>
        <v>0</v>
      </c>
      <c r="AS187" s="128">
        <f>SUMIFS('[1]입고 예정'!$C:$C,'[1]입고 예정'!$A:$A,모니터링!D108,'[1]입고 예정'!$F:$F,모니터링!AS$6)</f>
        <v>0</v>
      </c>
      <c r="AT187" s="129"/>
      <c r="AU187" s="133">
        <f t="shared" ca="1" si="52"/>
        <v>19883</v>
      </c>
      <c r="AV187" s="134">
        <f ca="1">IFERROR(AU187/#REF!,0)</f>
        <v>0</v>
      </c>
    </row>
    <row r="188" spans="1:168" ht="18" hidden="1" customHeight="1" x14ac:dyDescent="0.4">
      <c r="A188" s="110" t="s">
        <v>2681</v>
      </c>
      <c r="B188" s="146" t="s">
        <v>2662</v>
      </c>
      <c r="C188" s="110" t="s">
        <v>2663</v>
      </c>
      <c r="D188" s="110">
        <v>9310594</v>
      </c>
      <c r="E188" s="136" t="str">
        <f>VLOOKUP($D188,'[1]SAP 코드내역'!$A:$D,4,0)</f>
        <v>멜라B_토닝원데이앰플_로즈_15ml</v>
      </c>
      <c r="F188" s="137" t="s">
        <v>2664</v>
      </c>
      <c r="G188" s="137"/>
      <c r="H188" s="138"/>
      <c r="I188" s="139">
        <v>4297.13491212392</v>
      </c>
      <c r="J188" s="139">
        <v>212237.76934749621</v>
      </c>
      <c r="K188" s="140">
        <f>IFERROR(VLOOKUP($D188,'[1]DNC 재고 현황'!$F:$AI,29,0),0)</f>
        <v>182</v>
      </c>
      <c r="L188" s="140">
        <f>IFERROR(VLOOKUP($D188,'[1]DNC 재고 현황'!$F:$AI,30,),0)</f>
        <v>31354</v>
      </c>
      <c r="M188" s="141">
        <f t="shared" si="39"/>
        <v>31536</v>
      </c>
      <c r="N188" s="142">
        <f>VLOOKUP($D188,'[1]DNC 재고 현황'!$F:$X,19,0)</f>
        <v>31588</v>
      </c>
      <c r="O188" s="143">
        <f t="shared" si="40"/>
        <v>1</v>
      </c>
      <c r="P188" s="144">
        <f t="shared" si="41"/>
        <v>0</v>
      </c>
      <c r="Q188" s="144">
        <f t="shared" ca="1" si="42"/>
        <v>9.1428571428571423</v>
      </c>
      <c r="R188" s="145">
        <f t="shared" ca="1" si="38"/>
        <v>3449.25</v>
      </c>
      <c r="S188" s="145">
        <f t="shared" ca="1" si="38"/>
        <v>3454.9375</v>
      </c>
      <c r="T188" s="123">
        <f t="shared" ca="1" si="43"/>
        <v>49569.25</v>
      </c>
      <c r="U188" s="124" t="str">
        <f t="shared" ca="1" si="44"/>
        <v>✅충분</v>
      </c>
      <c r="V188" s="125">
        <f>IFERROR(SUMIF('[1](전체)FCST'!$D:$D,$D188,'[1](전체)FCST'!$H:$H),0)</f>
        <v>10333.855245453587</v>
      </c>
      <c r="W188" s="126">
        <f>IFERROR(VLOOKUP($D188,'[1]판매량,재고(피벗)'!$B:$C,2,0),0)</f>
        <v>64</v>
      </c>
      <c r="X188" s="127">
        <f t="shared" ca="1" si="53"/>
        <v>201.14285714285714</v>
      </c>
      <c r="Y188" s="128"/>
      <c r="Z188" s="129"/>
      <c r="AA188" s="130">
        <f t="shared" ca="1" si="54"/>
        <v>31386.857142857141</v>
      </c>
      <c r="AB188" s="131">
        <f t="shared" ca="1" si="45"/>
        <v>7.6801670639819957</v>
      </c>
      <c r="AC188" s="132">
        <f>IFERROR(VLOOKUP($D188,'[1]DNC 재고 현황'!$F:$V,14,0),0)</f>
        <v>4086.7414577546642</v>
      </c>
      <c r="AD188" s="128">
        <f>SUMIFS('[1]입고 예정'!$C:$C,'[1]입고 예정'!$A:$A,모니터링!D188,'[1]입고 예정'!$F:$F,모니터링!AD$6)</f>
        <v>0</v>
      </c>
      <c r="AE188" s="129"/>
      <c r="AF188" s="130">
        <f t="shared" ca="1" si="46"/>
        <v>27300.115685102479</v>
      </c>
      <c r="AG188" s="131">
        <f t="shared" ca="1" si="47"/>
        <v>2.6418132474918545</v>
      </c>
      <c r="AH188" s="132">
        <f>IFERROR(VLOOKUP($D188,'[1]DNC 재고 현황'!$F:$V,15,0),0)</f>
        <v>10333.855245453587</v>
      </c>
      <c r="AI188" s="128">
        <f>SUMIFS('[1]입고 예정'!$C:$C,'[1]입고 예정'!$A:$A,모니터링!D188,'[1]입고 예정'!$F:$F,모니터링!AI$6)</f>
        <v>0</v>
      </c>
      <c r="AJ188" s="129"/>
      <c r="AK188" s="130">
        <f t="shared" ca="1" si="48"/>
        <v>16966.26043964889</v>
      </c>
      <c r="AL188" s="131">
        <f t="shared" ca="1" si="49"/>
        <v>0.55435122484483079</v>
      </c>
      <c r="AM188" s="132">
        <f>IFERROR(VLOOKUP($D188,'[1]DNC 재고 현황'!$F:$V,16,0),0)</f>
        <v>30605.615500169482</v>
      </c>
      <c r="AN188" s="128">
        <f>SUMIFS('[1]입고 예정'!$C:$C,'[1]입고 예정'!$A:$A,모니터링!D188,'[1]입고 예정'!$F:$F,모니터링!AN$6)</f>
        <v>0</v>
      </c>
      <c r="AO188" s="129"/>
      <c r="AP188" s="130">
        <f t="shared" ca="1" si="50"/>
        <v>0</v>
      </c>
      <c r="AQ188" s="131">
        <f t="shared" ca="1" si="51"/>
        <v>0</v>
      </c>
      <c r="AR188" s="132">
        <f>IFERROR(VLOOKUP($D188,'[1]DNC 재고 현황'!$F:$V,17,0),0)</f>
        <v>645.42928691568295</v>
      </c>
      <c r="AS188" s="128">
        <f>SUMIFS('[1]입고 예정'!$C:$C,'[1]입고 예정'!$A:$A,모니터링!D188,'[1]입고 예정'!$F:$F,모니터링!AS$6)</f>
        <v>0</v>
      </c>
      <c r="AT188" s="129"/>
      <c r="AU188" s="133">
        <f t="shared" ca="1" si="52"/>
        <v>0</v>
      </c>
      <c r="AV188" s="134">
        <f ca="1">IFERROR(AU188/#REF!,0)</f>
        <v>0</v>
      </c>
    </row>
    <row r="189" spans="1:168" ht="18" hidden="1" customHeight="1" x14ac:dyDescent="0.4">
      <c r="A189" s="110" t="s">
        <v>2661</v>
      </c>
      <c r="B189" s="135" t="s">
        <v>2662</v>
      </c>
      <c r="C189" s="110" t="s">
        <v>2663</v>
      </c>
      <c r="D189" s="110">
        <v>9312348</v>
      </c>
      <c r="E189" s="136" t="str">
        <f>VLOOKUP($D189,'[1]SAP 코드내역'!$A:$D,4,0)</f>
        <v>멜라_토닝원데이앰플_부스터샷_15ml</v>
      </c>
      <c r="F189" s="137"/>
      <c r="G189" s="9"/>
      <c r="H189" s="138" t="s">
        <v>2711</v>
      </c>
      <c r="I189" s="139">
        <v>4134.2021540010064</v>
      </c>
      <c r="J189" s="139">
        <v>19873.254735767168</v>
      </c>
      <c r="K189" s="140">
        <f>IFERROR(VLOOKUP($D189,'[1]DNC 재고 현황'!$F:$AI,29,0),0)</f>
        <v>5716</v>
      </c>
      <c r="L189" s="140">
        <f>IFERROR(VLOOKUP($D189,'[1]DNC 재고 현황'!$F:$AI,30,),0)</f>
        <v>16586</v>
      </c>
      <c r="M189" s="141">
        <f t="shared" si="39"/>
        <v>22302</v>
      </c>
      <c r="N189" s="142">
        <f>VLOOKUP($D189,'[1]DNC 재고 현황'!$F:$X,19,0)</f>
        <v>23914</v>
      </c>
      <c r="O189" s="143">
        <f t="shared" si="40"/>
        <v>1</v>
      </c>
      <c r="P189" s="144">
        <f t="shared" si="41"/>
        <v>0</v>
      </c>
      <c r="Q189" s="144">
        <f t="shared" ca="1" si="42"/>
        <v>94</v>
      </c>
      <c r="R189" s="145">
        <f t="shared" ca="1" si="38"/>
        <v>237.25531914893617</v>
      </c>
      <c r="S189" s="145">
        <f t="shared" ca="1" si="38"/>
        <v>254.40425531914894</v>
      </c>
      <c r="T189" s="123">
        <f t="shared" ca="1" si="43"/>
        <v>46357.255319148935</v>
      </c>
      <c r="U189" s="124" t="str">
        <f t="shared" ca="1" si="44"/>
        <v>✅충분</v>
      </c>
      <c r="V189" s="125">
        <f>IFERROR(SUMIF('[1](전체)FCST'!$D:$D,$D189,'[1](전체)FCST'!$H:$H),0)</f>
        <v>3459.2790725995201</v>
      </c>
      <c r="W189" s="126">
        <f>IFERROR(VLOOKUP($D189,'[1]판매량,재고(피벗)'!$B:$C,2,0),0)</f>
        <v>658</v>
      </c>
      <c r="X189" s="127">
        <f t="shared" ca="1" si="53"/>
        <v>2068</v>
      </c>
      <c r="Y189" s="128"/>
      <c r="Z189" s="21"/>
      <c r="AA189" s="130">
        <f t="shared" ca="1" si="54"/>
        <v>21846</v>
      </c>
      <c r="AB189" s="134">
        <f t="shared" ca="1" si="45"/>
        <v>2.2531801768389315</v>
      </c>
      <c r="AC189" s="132">
        <f>IFERROR(VLOOKUP($D189,'[1]DNC 재고 현황'!$F:$V,14,0),0)</f>
        <v>9695.629415064599</v>
      </c>
      <c r="AD189" s="128">
        <f>SUMIFS('[1]입고 예정'!$C:$C,'[1]입고 예정'!$A:$A,모니터링!D189,'[1]입고 예정'!$F:$F,모니터링!AD$6)</f>
        <v>0</v>
      </c>
      <c r="AE189" s="21"/>
      <c r="AF189" s="130">
        <f t="shared" ca="1" si="46"/>
        <v>12150.370584935401</v>
      </c>
      <c r="AG189" s="134">
        <f t="shared" ca="1" si="47"/>
        <v>3.5123996445319596</v>
      </c>
      <c r="AH189" s="132">
        <f>IFERROR(VLOOKUP($D189,'[1]DNC 재고 현황'!$F:$V,15,0),0)</f>
        <v>3459.2790725995201</v>
      </c>
      <c r="AI189" s="128">
        <f>SUMIFS('[1]입고 예정'!$C:$C,'[1]입고 예정'!$A:$A,모니터링!D189,'[1]입고 예정'!$F:$F,모니터링!AI$6)</f>
        <v>0</v>
      </c>
      <c r="AJ189" s="21"/>
      <c r="AK189" s="130">
        <f t="shared" ca="1" si="48"/>
        <v>8691.0915123358809</v>
      </c>
      <c r="AL189" s="134">
        <f t="shared" ca="1" si="49"/>
        <v>6.3463479215020362</v>
      </c>
      <c r="AM189" s="132">
        <f>IFERROR(VLOOKUP($D189,'[1]DNC 재고 현황'!$F:$V,16,0),0)</f>
        <v>1369.4634488742145</v>
      </c>
      <c r="AN189" s="128">
        <f>SUMIFS('[1]입고 예정'!$C:$C,'[1]입고 예정'!$A:$A,모니터링!D189,'[1]입고 예정'!$F:$F,모니터링!AN$6)</f>
        <v>0</v>
      </c>
      <c r="AO189" s="21"/>
      <c r="AP189" s="130">
        <f t="shared" ca="1" si="50"/>
        <v>7321.6280634616669</v>
      </c>
      <c r="AQ189" s="131">
        <f t="shared" ca="1" si="51"/>
        <v>3.1296184887970555</v>
      </c>
      <c r="AR189" s="132">
        <f>IFERROR(VLOOKUP($D189,'[1]DNC 재고 현황'!$F:$V,17,0),0)</f>
        <v>2339.4634488742145</v>
      </c>
      <c r="AS189" s="128">
        <f>SUMIFS('[1]입고 예정'!$C:$C,'[1]입고 예정'!$A:$A,모니터링!D189,'[1]입고 예정'!$F:$F,모니터링!AS$6)</f>
        <v>0</v>
      </c>
      <c r="AT189" s="21"/>
      <c r="AU189" s="133">
        <f t="shared" ca="1" si="52"/>
        <v>4982.1646145874529</v>
      </c>
      <c r="AV189" s="134">
        <f ca="1">IFERROR(AU189/#REF!,0)</f>
        <v>0</v>
      </c>
    </row>
    <row r="190" spans="1:168" ht="18" hidden="1" customHeight="1" x14ac:dyDescent="0.4">
      <c r="A190" s="110" t="s">
        <v>2661</v>
      </c>
      <c r="B190" s="135" t="s">
        <v>2688</v>
      </c>
      <c r="C190" s="110" t="s">
        <v>2663</v>
      </c>
      <c r="D190" s="110">
        <v>9312168</v>
      </c>
      <c r="E190" s="136" t="str">
        <f>VLOOKUP($D190,'[1]SAP 코드내역'!$A:$D,4,0)</f>
        <v>멜라_토닝앰플쿠션_21호_13g(미국)</v>
      </c>
      <c r="F190" s="137"/>
      <c r="G190" s="137"/>
      <c r="H190" s="138" t="s">
        <v>2711</v>
      </c>
      <c r="I190" s="139">
        <v>5066.8637115448228</v>
      </c>
      <c r="J190" s="139">
        <v>27285.977399165509</v>
      </c>
      <c r="K190" s="140">
        <f>IFERROR(VLOOKUP($D190,'[1]DNC 재고 현황'!$F:$AI,29,0),0)</f>
        <v>6131</v>
      </c>
      <c r="L190" s="140">
        <f>IFERROR(VLOOKUP($D190,'[1]DNC 재고 현황'!$F:$AI,30,),0)</f>
        <v>0</v>
      </c>
      <c r="M190" s="141">
        <f t="shared" si="39"/>
        <v>6131</v>
      </c>
      <c r="N190" s="142">
        <f>VLOOKUP($D190,'[1]DNC 재고 현황'!$F:$X,19,0)</f>
        <v>6517</v>
      </c>
      <c r="O190" s="143">
        <f t="shared" si="40"/>
        <v>1</v>
      </c>
      <c r="P190" s="144">
        <f t="shared" si="41"/>
        <v>0</v>
      </c>
      <c r="Q190" s="144">
        <f t="shared" ca="1" si="42"/>
        <v>0</v>
      </c>
      <c r="R190" s="145">
        <f t="shared" ca="1" si="38"/>
        <v>0</v>
      </c>
      <c r="S190" s="145">
        <f t="shared" ca="1" si="38"/>
        <v>0</v>
      </c>
      <c r="T190" s="123" t="str">
        <f t="shared" ca="1" si="43"/>
        <v/>
      </c>
      <c r="U190" s="124" t="str">
        <f t="shared" ca="1" si="44"/>
        <v>🔴판매없음</v>
      </c>
      <c r="V190" s="125">
        <f>IFERROR(SUMIF('[1](전체)FCST'!$D:$D,$D190,'[1](전체)FCST'!$H:$H),0)</f>
        <v>5226.3215609849067</v>
      </c>
      <c r="W190" s="126">
        <f>IFERROR(VLOOKUP($D190,'[1]판매량,재고(피벗)'!$B:$C,2,0),0)</f>
        <v>0</v>
      </c>
      <c r="X190" s="127">
        <f t="shared" ca="1" si="53"/>
        <v>0</v>
      </c>
      <c r="Y190" s="128"/>
      <c r="Z190" s="21"/>
      <c r="AA190" s="130">
        <f t="shared" ca="1" si="54"/>
        <v>6517</v>
      </c>
      <c r="AB190" s="134">
        <f t="shared" ca="1" si="45"/>
        <v>2.9391087866707988</v>
      </c>
      <c r="AC190" s="132">
        <f>IFERROR(VLOOKUP($D190,'[1]DNC 재고 현황'!$F:$V,14,0),0)</f>
        <v>2217.3388169758655</v>
      </c>
      <c r="AD190" s="128">
        <f>SUMIFS('[1]입고 예정'!$C:$C,'[1]입고 예정'!$A:$A,모니터링!D47,'[1]입고 예정'!$F:$F,모니터링!AD$6)</f>
        <v>0</v>
      </c>
      <c r="AE190" s="129"/>
      <c r="AF190" s="130">
        <f t="shared" ca="1" si="46"/>
        <v>4299.6611830241345</v>
      </c>
      <c r="AG190" s="131">
        <f t="shared" ca="1" si="47"/>
        <v>0.82269357766303575</v>
      </c>
      <c r="AH190" s="132">
        <f>IFERROR(VLOOKUP($D190,'[1]DNC 재고 현황'!$F:$V,15,0),0)</f>
        <v>5226.3215609849067</v>
      </c>
      <c r="AI190" s="128">
        <f>SUMIFS('[1]입고 예정'!$C:$C,'[1]입고 예정'!$A:$A,모니터링!D47,'[1]입고 예정'!$F:$F,모니터링!AI$6)</f>
        <v>0</v>
      </c>
      <c r="AJ190" s="129"/>
      <c r="AK190" s="130">
        <f t="shared" ca="1" si="48"/>
        <v>0</v>
      </c>
      <c r="AL190" s="131">
        <f t="shared" ca="1" si="49"/>
        <v>0</v>
      </c>
      <c r="AM190" s="132">
        <f>IFERROR(VLOOKUP($D190,'[1]DNC 재고 현황'!$F:$V,16,0),0)</f>
        <v>4086.861855346946</v>
      </c>
      <c r="AN190" s="128">
        <f>SUMIFS('[1]입고 예정'!$C:$C,'[1]입고 예정'!$A:$A,모니터링!D47,'[1]입고 예정'!$F:$F,모니터링!AN$6)</f>
        <v>0</v>
      </c>
      <c r="AO190" s="129"/>
      <c r="AP190" s="130">
        <f t="shared" ca="1" si="50"/>
        <v>0</v>
      </c>
      <c r="AQ190" s="131">
        <f t="shared" ca="1" si="51"/>
        <v>0</v>
      </c>
      <c r="AR190" s="132">
        <f>IFERROR(VLOOKUP($D190,'[1]DNC 재고 현황'!$F:$V,17,0),0)</f>
        <v>4586.861855346946</v>
      </c>
      <c r="AS190" s="128">
        <f>SUMIFS('[1]입고 예정'!$C:$C,'[1]입고 예정'!$A:$A,모니터링!D47,'[1]입고 예정'!$F:$F,모니터링!AS$6)</f>
        <v>0</v>
      </c>
      <c r="AT190" s="129"/>
      <c r="AU190" s="133">
        <f t="shared" ca="1" si="52"/>
        <v>0</v>
      </c>
      <c r="AV190" s="134">
        <f ca="1">IFERROR(AU190/#REF!,0)</f>
        <v>0</v>
      </c>
    </row>
    <row r="191" spans="1:168" ht="18" hidden="1" customHeight="1" x14ac:dyDescent="0.4">
      <c r="A191" s="110" t="s">
        <v>2661</v>
      </c>
      <c r="B191" s="146" t="s">
        <v>2662</v>
      </c>
      <c r="C191" s="110" t="s">
        <v>2663</v>
      </c>
      <c r="D191" s="110">
        <v>9311127</v>
      </c>
      <c r="E191" s="136" t="str">
        <f>VLOOKUP($D191,'[1]SAP 코드내역'!$A:$D,4,0)</f>
        <v>멜라B_토닝앰플쿠션_19호내추럴_OY기획세트(13g+리필13g)</v>
      </c>
      <c r="F191" s="137" t="s">
        <v>2673</v>
      </c>
      <c r="G191" s="137"/>
      <c r="H191" s="138"/>
      <c r="I191" s="139">
        <v>8363.8142776569166</v>
      </c>
      <c r="J191" s="139">
        <v>26719.248172043011</v>
      </c>
      <c r="K191" s="140">
        <f>IFERROR(VLOOKUP($D191,'[1]DNC 재고 현황'!$F:$AI,29,0),0)</f>
        <v>18772</v>
      </c>
      <c r="L191" s="140">
        <f>IFERROR(VLOOKUP($D191,'[1]DNC 재고 현황'!$F:$AI,30,),0)</f>
        <v>0</v>
      </c>
      <c r="M191" s="141">
        <f t="shared" si="39"/>
        <v>18772</v>
      </c>
      <c r="N191" s="142">
        <f>VLOOKUP($D191,'[1]DNC 재고 현황'!$F:$X,19,0)</f>
        <v>18772</v>
      </c>
      <c r="O191" s="143">
        <f t="shared" si="40"/>
        <v>1</v>
      </c>
      <c r="P191" s="144">
        <f t="shared" si="41"/>
        <v>0</v>
      </c>
      <c r="Q191" s="144">
        <f t="shared" ca="1" si="42"/>
        <v>0</v>
      </c>
      <c r="R191" s="145">
        <f t="shared" ca="1" si="38"/>
        <v>0</v>
      </c>
      <c r="S191" s="145">
        <f t="shared" ca="1" si="38"/>
        <v>0</v>
      </c>
      <c r="T191" s="123" t="str">
        <f t="shared" ca="1" si="43"/>
        <v/>
      </c>
      <c r="U191" s="124" t="str">
        <f t="shared" ca="1" si="44"/>
        <v>🔴판매없음</v>
      </c>
      <c r="V191" s="125">
        <f>IFERROR(SUMIF('[1](전체)FCST'!$D:$D,$D191,'[1](전체)FCST'!$H:$H),0)</f>
        <v>481.40424899683802</v>
      </c>
      <c r="W191" s="126">
        <f>IFERROR(VLOOKUP($D191,'[1]판매량,재고(피벗)'!$B:$C,2,0),0)</f>
        <v>0</v>
      </c>
      <c r="X191" s="127">
        <f t="shared" ca="1" si="53"/>
        <v>0</v>
      </c>
      <c r="Y191" s="128"/>
      <c r="Z191" s="129"/>
      <c r="AA191" s="130">
        <f t="shared" ca="1" si="54"/>
        <v>18772</v>
      </c>
      <c r="AB191" s="131">
        <f t="shared" ca="1" si="45"/>
        <v>38.994254909709568</v>
      </c>
      <c r="AC191" s="132">
        <f>IFERROR(VLOOKUP($D191,'[1]DNC 재고 현황'!$F:$V,14,0),0)</f>
        <v>481.40424899683802</v>
      </c>
      <c r="AD191" s="128">
        <f>SUMIFS('[1]입고 예정'!$C:$C,'[1]입고 예정'!$A:$A,모니터링!D88,'[1]입고 예정'!$F:$F,모니터링!AD$6)</f>
        <v>0</v>
      </c>
      <c r="AE191" s="129"/>
      <c r="AF191" s="130">
        <f t="shared" ca="1" si="46"/>
        <v>18290.595751003162</v>
      </c>
      <c r="AG191" s="131">
        <f t="shared" ca="1" si="47"/>
        <v>37.994254909709575</v>
      </c>
      <c r="AH191" s="132">
        <f>IFERROR(VLOOKUP($D191,'[1]DNC 재고 현황'!$F:$V,15,0),0)</f>
        <v>481.40424899683802</v>
      </c>
      <c r="AI191" s="128">
        <f>SUMIFS('[1]입고 예정'!$C:$C,'[1]입고 예정'!$A:$A,모니터링!D88,'[1]입고 예정'!$F:$F,모니터링!AI$6)</f>
        <v>0</v>
      </c>
      <c r="AJ191" s="129"/>
      <c r="AK191" s="130">
        <f t="shared" ca="1" si="48"/>
        <v>17809.191502006324</v>
      </c>
      <c r="AL191" s="131">
        <f t="shared" ca="1" si="49"/>
        <v>17.809191502006325</v>
      </c>
      <c r="AM191" s="132">
        <f>IFERROR(VLOOKUP($D191,'[1]DNC 재고 현황'!$F:$V,16,0),0)</f>
        <v>1000</v>
      </c>
      <c r="AN191" s="128">
        <f>SUMIFS('[1]입고 예정'!$C:$C,'[1]입고 예정'!$A:$A,모니터링!D88,'[1]입고 예정'!$F:$F,모니터링!AN$6)</f>
        <v>0</v>
      </c>
      <c r="AO191" s="129"/>
      <c r="AP191" s="130">
        <f t="shared" ca="1" si="50"/>
        <v>16809.191502006324</v>
      </c>
      <c r="AQ191" s="131">
        <f t="shared" ca="1" si="51"/>
        <v>33.618383004012649</v>
      </c>
      <c r="AR191" s="132">
        <f>IFERROR(VLOOKUP($D191,'[1]DNC 재고 현황'!$F:$V,17,0),0)</f>
        <v>500</v>
      </c>
      <c r="AS191" s="128">
        <f>SUMIFS('[1]입고 예정'!$C:$C,'[1]입고 예정'!$A:$A,모니터링!D88,'[1]입고 예정'!$F:$F,모니터링!AS$6)</f>
        <v>0</v>
      </c>
      <c r="AT191" s="129"/>
      <c r="AU191" s="133">
        <f t="shared" ca="1" si="52"/>
        <v>16309.191502006324</v>
      </c>
      <c r="AV191" s="134">
        <f ca="1">IFERROR(AU191/#REF!,0)</f>
        <v>0</v>
      </c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2"/>
      <c r="DN191" s="52"/>
      <c r="DO191" s="52"/>
      <c r="DP191" s="52"/>
      <c r="DQ191" s="52"/>
      <c r="DR191" s="52"/>
      <c r="DS191" s="52"/>
      <c r="DT191" s="52"/>
      <c r="DU191" s="52"/>
      <c r="DV191" s="52"/>
      <c r="DW191" s="52"/>
      <c r="DX191" s="52"/>
      <c r="DY191" s="52"/>
      <c r="DZ191" s="52"/>
      <c r="EA191" s="52"/>
      <c r="EB191" s="52"/>
      <c r="EC191" s="52"/>
      <c r="ED191" s="52"/>
      <c r="EE191" s="52"/>
      <c r="EF191" s="52"/>
      <c r="EG191" s="52"/>
      <c r="EH191" s="52"/>
      <c r="EI191" s="52"/>
      <c r="EJ191" s="52"/>
      <c r="EK191" s="52"/>
      <c r="EL191" s="52"/>
      <c r="EM191" s="52"/>
      <c r="EN191" s="52"/>
      <c r="EO191" s="52"/>
      <c r="EP191" s="52"/>
      <c r="EQ191" s="52"/>
      <c r="ER191" s="52"/>
      <c r="ES191" s="52"/>
      <c r="ET191" s="52"/>
      <c r="EU191" s="52"/>
      <c r="EV191" s="52"/>
      <c r="EW191" s="52"/>
      <c r="EX191" s="52"/>
      <c r="EY191" s="52"/>
      <c r="EZ191" s="52"/>
      <c r="FA191" s="52"/>
      <c r="FB191" s="52"/>
      <c r="FC191" s="52"/>
      <c r="FD191" s="52"/>
      <c r="FE191" s="52"/>
      <c r="FF191" s="52"/>
      <c r="FG191" s="52"/>
      <c r="FH191" s="52"/>
      <c r="FI191" s="52"/>
      <c r="FJ191" s="52"/>
      <c r="FK191" s="52"/>
      <c r="FL191" s="52"/>
    </row>
    <row r="192" spans="1:168" ht="18" hidden="1" customHeight="1" x14ac:dyDescent="0.4">
      <c r="A192" s="110" t="s">
        <v>2683</v>
      </c>
      <c r="B192" s="146" t="s">
        <v>2662</v>
      </c>
      <c r="C192" s="110" t="s">
        <v>2677</v>
      </c>
      <c r="D192" s="110">
        <v>9311121</v>
      </c>
      <c r="E192" s="136" t="str">
        <f>VLOOKUP($D192,'[1]SAP 코드내역'!$A:$D,4,0)</f>
        <v>멜라B_매트커버팩트_19페어_미니_10g</v>
      </c>
      <c r="F192" s="137" t="s">
        <v>2686</v>
      </c>
      <c r="G192" s="137"/>
      <c r="H192" s="138" t="s">
        <v>2676</v>
      </c>
      <c r="I192" s="139">
        <v>3607.2526621490802</v>
      </c>
      <c r="J192" s="139">
        <v>16950.498397435898</v>
      </c>
      <c r="K192" s="140">
        <f>IFERROR(VLOOKUP($D192,'[1]DNC 재고 현황'!$F:$AI,29,0),0)</f>
        <v>5129</v>
      </c>
      <c r="L192" s="140">
        <f>IFERROR(VLOOKUP($D192,'[1]DNC 재고 현황'!$F:$AI,30,),0)</f>
        <v>5040</v>
      </c>
      <c r="M192" s="141">
        <f t="shared" si="39"/>
        <v>10169</v>
      </c>
      <c r="N192" s="142">
        <f>VLOOKUP($D192,'[1]DNC 재고 현황'!$F:$X,19,0)</f>
        <v>10269</v>
      </c>
      <c r="O192" s="143">
        <f t="shared" si="40"/>
        <v>1</v>
      </c>
      <c r="P192" s="144">
        <f t="shared" si="41"/>
        <v>0</v>
      </c>
      <c r="Q192" s="144">
        <f t="shared" ca="1" si="42"/>
        <v>9</v>
      </c>
      <c r="R192" s="145">
        <f t="shared" ca="1" si="38"/>
        <v>1129.8888888888889</v>
      </c>
      <c r="S192" s="145">
        <f t="shared" ca="1" si="38"/>
        <v>1141</v>
      </c>
      <c r="T192" s="123">
        <f t="shared" ca="1" si="43"/>
        <v>47249.888888888891</v>
      </c>
      <c r="U192" s="124" t="str">
        <f t="shared" ca="1" si="44"/>
        <v>✅충분</v>
      </c>
      <c r="V192" s="125">
        <f>IFERROR(SUMIF('[1](전체)FCST'!$D:$D,$D192,'[1](전체)FCST'!$H:$H),0)</f>
        <v>7232.2744050017081</v>
      </c>
      <c r="W192" s="126">
        <f>IFERROR(VLOOKUP($D192,'[1]판매량,재고(피벗)'!$B:$C,2,0),0)</f>
        <v>63</v>
      </c>
      <c r="X192" s="127">
        <f t="shared" ca="1" si="53"/>
        <v>198</v>
      </c>
      <c r="Y192" s="128"/>
      <c r="Z192" s="129"/>
      <c r="AA192" s="130">
        <f t="shared" ca="1" si="54"/>
        <v>10071</v>
      </c>
      <c r="AB192" s="131">
        <f t="shared" ca="1" si="45"/>
        <v>3.040150319383633</v>
      </c>
      <c r="AC192" s="132">
        <f>IFERROR(VLOOKUP($D192,'[1]DNC 재고 현황'!$F:$V,14,0),0)</f>
        <v>3312.6651454661683</v>
      </c>
      <c r="AD192" s="128">
        <f>SUMIFS('[1]입고 예정'!$C:$C,'[1]입고 예정'!$A:$A,모니터링!D192,'[1]입고 예정'!$F:$F,모니터링!AD$6)</f>
        <v>0</v>
      </c>
      <c r="AE192" s="129"/>
      <c r="AF192" s="130">
        <f t="shared" ca="1" si="46"/>
        <v>6758.3348545338322</v>
      </c>
      <c r="AG192" s="131">
        <f t="shared" ca="1" si="47"/>
        <v>0.93446880968176371</v>
      </c>
      <c r="AH192" s="132">
        <f>IFERROR(VLOOKUP($D192,'[1]DNC 재고 현황'!$F:$V,15,0),0)</f>
        <v>7232.2744050017081</v>
      </c>
      <c r="AI192" s="128">
        <f>SUMIFS('[1]입고 예정'!$C:$C,'[1]입고 예정'!$A:$A,모니터링!D192,'[1]입고 예정'!$F:$F,모니터링!AI$6)</f>
        <v>0</v>
      </c>
      <c r="AJ192" s="129"/>
      <c r="AK192" s="130">
        <f t="shared" ca="1" si="48"/>
        <v>0</v>
      </c>
      <c r="AL192" s="131">
        <f t="shared" ca="1" si="49"/>
        <v>0</v>
      </c>
      <c r="AM192" s="132">
        <f>IFERROR(VLOOKUP($D192,'[1]DNC 재고 현황'!$F:$V,16,0),0)</f>
        <v>7232.6828971454679</v>
      </c>
      <c r="AN192" s="128">
        <f>SUMIFS('[1]입고 예정'!$C:$C,'[1]입고 예정'!$A:$A,모니터링!D192,'[1]입고 예정'!$F:$F,모니터링!AN$6)</f>
        <v>0</v>
      </c>
      <c r="AO192" s="129"/>
      <c r="AP192" s="130">
        <f t="shared" ca="1" si="50"/>
        <v>0</v>
      </c>
      <c r="AQ192" s="131">
        <f t="shared" ca="1" si="51"/>
        <v>0</v>
      </c>
      <c r="AR192" s="132">
        <f>IFERROR(VLOOKUP($D192,'[1]DNC 재고 현황'!$F:$V,17,0),0)</f>
        <v>7232.6828971454679</v>
      </c>
      <c r="AS192" s="128">
        <f>SUMIFS('[1]입고 예정'!$C:$C,'[1]입고 예정'!$A:$A,모니터링!D192,'[1]입고 예정'!$F:$F,모니터링!AS$6)</f>
        <v>0</v>
      </c>
      <c r="AT192" s="129"/>
      <c r="AU192" s="133">
        <f t="shared" ca="1" si="52"/>
        <v>0</v>
      </c>
      <c r="AV192" s="134">
        <f ca="1">IFERROR(AU192/#REF!,0)</f>
        <v>0</v>
      </c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  <c r="DN192" s="52"/>
      <c r="DO192" s="52"/>
      <c r="DP192" s="52"/>
      <c r="DQ192" s="52"/>
      <c r="DR192" s="52"/>
      <c r="DS192" s="52"/>
      <c r="DT192" s="52"/>
      <c r="DU192" s="52"/>
      <c r="DV192" s="52"/>
      <c r="DW192" s="52"/>
      <c r="DX192" s="52"/>
      <c r="DY192" s="52"/>
      <c r="DZ192" s="52"/>
      <c r="EA192" s="52"/>
      <c r="EB192" s="52"/>
      <c r="EC192" s="52"/>
      <c r="ED192" s="52"/>
      <c r="EE192" s="52"/>
      <c r="EF192" s="52"/>
      <c r="EG192" s="52"/>
      <c r="EH192" s="52"/>
      <c r="EI192" s="52"/>
      <c r="EJ192" s="52"/>
      <c r="EK192" s="52"/>
      <c r="EL192" s="52"/>
      <c r="EM192" s="52"/>
      <c r="EN192" s="52"/>
      <c r="EO192" s="52"/>
      <c r="EP192" s="52"/>
      <c r="EQ192" s="52"/>
      <c r="ER192" s="52"/>
      <c r="ES192" s="52"/>
      <c r="ET192" s="52"/>
      <c r="EU192" s="52"/>
      <c r="EV192" s="52"/>
      <c r="EW192" s="52"/>
      <c r="EX192" s="52"/>
      <c r="EY192" s="52"/>
      <c r="EZ192" s="52"/>
      <c r="FA192" s="52"/>
      <c r="FB192" s="52"/>
      <c r="FC192" s="52"/>
      <c r="FD192" s="52"/>
      <c r="FE192" s="52"/>
      <c r="FF192" s="52"/>
      <c r="FG192" s="52"/>
      <c r="FH192" s="52"/>
      <c r="FI192" s="52"/>
      <c r="FJ192" s="52"/>
      <c r="FK192" s="52"/>
      <c r="FL192" s="52"/>
    </row>
    <row r="193" spans="1:168" ht="18" hidden="1" customHeight="1" x14ac:dyDescent="0.4">
      <c r="A193" s="110" t="s">
        <v>2696</v>
      </c>
      <c r="B193" s="146" t="s">
        <v>2662</v>
      </c>
      <c r="C193" s="110" t="s">
        <v>2663</v>
      </c>
      <c r="D193" s="110">
        <v>9311069</v>
      </c>
      <c r="E193" s="136" t="str">
        <f>VLOOKUP($D193,'[1]SAP 코드내역'!$A:$D,4,0)</f>
        <v>멜라B_토닝엔자임파우더워시_60g</v>
      </c>
      <c r="F193" s="137" t="s">
        <v>2712</v>
      </c>
      <c r="G193" s="137"/>
      <c r="H193" s="138" t="s">
        <v>2711</v>
      </c>
      <c r="I193" s="139">
        <v>4444.0386211667055</v>
      </c>
      <c r="J193" s="139">
        <v>12295.002946954814</v>
      </c>
      <c r="K193" s="140">
        <f>IFERROR(VLOOKUP($D193,'[1]DNC 재고 현황'!$F:$AI,29,0),0)</f>
        <v>5668</v>
      </c>
      <c r="L193" s="140">
        <f>IFERROR(VLOOKUP($D193,'[1]DNC 재고 현황'!$F:$AI,30,),0)</f>
        <v>0</v>
      </c>
      <c r="M193" s="141">
        <f t="shared" si="39"/>
        <v>5668</v>
      </c>
      <c r="N193" s="142">
        <f>VLOOKUP($D193,'[1]DNC 재고 현황'!$F:$X,19,0)</f>
        <v>5788</v>
      </c>
      <c r="O193" s="143">
        <f t="shared" si="40"/>
        <v>1</v>
      </c>
      <c r="P193" s="144">
        <f t="shared" si="41"/>
        <v>0</v>
      </c>
      <c r="Q193" s="144">
        <f t="shared" ca="1" si="42"/>
        <v>0.5714285714285714</v>
      </c>
      <c r="R193" s="145">
        <f t="shared" ca="1" si="38"/>
        <v>9919</v>
      </c>
      <c r="S193" s="145">
        <f t="shared" ca="1" si="38"/>
        <v>10129</v>
      </c>
      <c r="T193" s="123">
        <f t="shared" ca="1" si="43"/>
        <v>56039</v>
      </c>
      <c r="U193" s="124" t="str">
        <f t="shared" ca="1" si="44"/>
        <v>✅충분</v>
      </c>
      <c r="V193" s="125">
        <f>IFERROR(SUMIF('[1](전체)FCST'!$D:$D,$D193,'[1](전체)FCST'!$H:$H),0)</f>
        <v>86.561465172356733</v>
      </c>
      <c r="W193" s="126">
        <f>IFERROR(VLOOKUP($D193,'[1]판매량,재고(피벗)'!$B:$C,2,0),0)</f>
        <v>4</v>
      </c>
      <c r="X193" s="127">
        <f t="shared" ca="1" si="53"/>
        <v>12.571428571428571</v>
      </c>
      <c r="Y193" s="128"/>
      <c r="Z193" s="129"/>
      <c r="AA193" s="130">
        <f t="shared" ca="1" si="54"/>
        <v>5775.4285714285716</v>
      </c>
      <c r="AB193" s="131">
        <f t="shared" ca="1" si="45"/>
        <v>47.118592090218982</v>
      </c>
      <c r="AC193" s="132">
        <f>IFERROR(VLOOKUP($D193,'[1]DNC 재고 현황'!$F:$V,14,0),0)</f>
        <v>122.57218043294321</v>
      </c>
      <c r="AD193" s="128">
        <f>SUMIFS('[1]입고 예정'!$C:$C,'[1]입고 예정'!$A:$A,모니터링!D193,'[1]입고 예정'!$F:$F,모니터링!AD$6)</f>
        <v>0</v>
      </c>
      <c r="AE193" s="129"/>
      <c r="AF193" s="130">
        <f t="shared" ca="1" si="46"/>
        <v>5652.8563909956283</v>
      </c>
      <c r="AG193" s="131">
        <f t="shared" ca="1" si="47"/>
        <v>65.304536836800892</v>
      </c>
      <c r="AH193" s="132">
        <f>IFERROR(VLOOKUP($D193,'[1]DNC 재고 현황'!$F:$V,15,0),0)</f>
        <v>86.561465172356733</v>
      </c>
      <c r="AI193" s="128">
        <f>SUMIFS('[1]입고 예정'!$C:$C,'[1]입고 예정'!$A:$A,모니터링!D193,'[1]입고 예정'!$F:$F,모니터링!AI$6)</f>
        <v>0</v>
      </c>
      <c r="AJ193" s="129"/>
      <c r="AK193" s="130">
        <f t="shared" ca="1" si="48"/>
        <v>5566.294925823272</v>
      </c>
      <c r="AL193" s="131">
        <f t="shared" ca="1" si="49"/>
        <v>31.246200322039503</v>
      </c>
      <c r="AM193" s="132">
        <f>IFERROR(VLOOKUP($D193,'[1]DNC 재고 현황'!$F:$V,16,0),0)</f>
        <v>178.14309799124877</v>
      </c>
      <c r="AN193" s="128">
        <f>SUMIFS('[1]입고 예정'!$C:$C,'[1]입고 예정'!$A:$A,모니터링!D193,'[1]입고 예정'!$F:$F,모니터링!AN$6)</f>
        <v>0</v>
      </c>
      <c r="AO193" s="129"/>
      <c r="AP193" s="130">
        <f t="shared" ca="1" si="50"/>
        <v>5388.1518278320236</v>
      </c>
      <c r="AQ193" s="131">
        <f t="shared" ca="1" si="51"/>
        <v>20.793047055922667</v>
      </c>
      <c r="AR193" s="132">
        <f>IFERROR(VLOOKUP($D193,'[1]DNC 재고 현황'!$F:$V,17,0),0)</f>
        <v>259.1323827306623</v>
      </c>
      <c r="AS193" s="128">
        <f>SUMIFS('[1]입고 예정'!$C:$C,'[1]입고 예정'!$A:$A,모니터링!D193,'[1]입고 예정'!$F:$F,모니터링!AS$6)</f>
        <v>0</v>
      </c>
      <c r="AT193" s="129"/>
      <c r="AU193" s="133">
        <f t="shared" ca="1" si="52"/>
        <v>5129.0194451013613</v>
      </c>
      <c r="AV193" s="134">
        <f ca="1">IFERROR(AU193/#REF!,0)</f>
        <v>0</v>
      </c>
    </row>
    <row r="194" spans="1:168" ht="18" hidden="1" customHeight="1" x14ac:dyDescent="0.4">
      <c r="A194" s="110" t="s">
        <v>2661</v>
      </c>
      <c r="B194" s="135" t="s">
        <v>2662</v>
      </c>
      <c r="C194" s="110" t="s">
        <v>2663</v>
      </c>
      <c r="D194" s="110">
        <v>9308427</v>
      </c>
      <c r="E194" s="136" t="str">
        <f>VLOOKUP($D194,'[1]SAP 코드내역'!$A:$D,4,0)</f>
        <v>(단종)클리어_LHA바디미스트_100ml</v>
      </c>
      <c r="F194" s="137" t="s">
        <v>2699</v>
      </c>
      <c r="G194" s="9"/>
      <c r="H194" s="138"/>
      <c r="I194" s="139">
        <v>2926.6447355163727</v>
      </c>
      <c r="J194" s="139">
        <v>18107.980198019803</v>
      </c>
      <c r="K194" s="140">
        <f>IFERROR(VLOOKUP($D194,'[1]DNC 재고 현황'!$F:$AI,29,0),0)</f>
        <v>19082</v>
      </c>
      <c r="L194" s="140">
        <f>IFERROR(VLOOKUP($D194,'[1]DNC 재고 현황'!$F:$AI,30,),0)</f>
        <v>0</v>
      </c>
      <c r="M194" s="141">
        <f t="shared" si="39"/>
        <v>19082</v>
      </c>
      <c r="N194" s="142">
        <f>VLOOKUP($D194,'[1]DNC 재고 현황'!$F:$X,19,0)</f>
        <v>19082</v>
      </c>
      <c r="O194" s="143">
        <f t="shared" si="40"/>
        <v>1</v>
      </c>
      <c r="P194" s="144">
        <f t="shared" si="41"/>
        <v>0</v>
      </c>
      <c r="Q194" s="144">
        <f t="shared" ca="1" si="42"/>
        <v>0.7142857142857143</v>
      </c>
      <c r="R194" s="145">
        <f t="shared" ref="R194:S257" ca="1" si="55">IFERROR(M194/$Q194,0)</f>
        <v>26714.799999999999</v>
      </c>
      <c r="S194" s="145">
        <f t="shared" ca="1" si="55"/>
        <v>26714.799999999999</v>
      </c>
      <c r="T194" s="123">
        <f t="shared" ca="1" si="43"/>
        <v>72834.8</v>
      </c>
      <c r="U194" s="124" t="str">
        <f t="shared" ca="1" si="44"/>
        <v>✅충분</v>
      </c>
      <c r="V194" s="125">
        <f>IFERROR(SUMIF('[1](전체)FCST'!$D:$D,$D194,'[1](전체)FCST'!$H:$H),0)</f>
        <v>49.32942874390654</v>
      </c>
      <c r="W194" s="126">
        <f>IFERROR(VLOOKUP($D194,'[1]판매량,재고(피벗)'!$B:$C,2,0),0)</f>
        <v>5</v>
      </c>
      <c r="X194" s="127">
        <f t="shared" ca="1" si="53"/>
        <v>15.714285714285715</v>
      </c>
      <c r="Y194" s="128"/>
      <c r="Z194" s="21"/>
      <c r="AA194" s="130">
        <f t="shared" ca="1" si="54"/>
        <v>19066.285714285714</v>
      </c>
      <c r="AB194" s="134">
        <f t="shared" ca="1" si="45"/>
        <v>396.02143388569493</v>
      </c>
      <c r="AC194" s="132">
        <f>IFERROR(VLOOKUP($D194,'[1]DNC 재고 현황'!$F:$V,14,0),0)</f>
        <v>48.144580274887048</v>
      </c>
      <c r="AD194" s="128">
        <f>SUMIFS('[1]입고 예정'!$C:$C,'[1]입고 예정'!$A:$A,모니터링!D194,'[1]입고 예정'!$F:$F,모니터링!AD$6)</f>
        <v>0</v>
      </c>
      <c r="AE194" s="21"/>
      <c r="AF194" s="130">
        <f t="shared" ca="1" si="46"/>
        <v>19018.141134010828</v>
      </c>
      <c r="AG194" s="134">
        <f t="shared" ca="1" si="47"/>
        <v>385.53337466653841</v>
      </c>
      <c r="AH194" s="132">
        <f>IFERROR(VLOOKUP($D194,'[1]DNC 재고 현황'!$F:$V,15,0),0)</f>
        <v>49.32942874390654</v>
      </c>
      <c r="AI194" s="128">
        <f>SUMIFS('[1]입고 예정'!$C:$C,'[1]입고 예정'!$A:$A,모니터링!D194,'[1]입고 예정'!$F:$F,모니터링!AI$6)</f>
        <v>0</v>
      </c>
      <c r="AJ194" s="21"/>
      <c r="AK194" s="130">
        <f t="shared" ca="1" si="48"/>
        <v>18968.811705266922</v>
      </c>
      <c r="AL194" s="134">
        <f t="shared" ca="1" si="49"/>
        <v>0</v>
      </c>
      <c r="AM194" s="132">
        <f>IFERROR(VLOOKUP($D194,'[1]DNC 재고 현황'!$F:$V,16,0),0)</f>
        <v>0</v>
      </c>
      <c r="AN194" s="128">
        <f>SUMIFS('[1]입고 예정'!$C:$C,'[1]입고 예정'!$A:$A,모니터링!D194,'[1]입고 예정'!$F:$F,모니터링!AN$6)</f>
        <v>0</v>
      </c>
      <c r="AO194" s="21"/>
      <c r="AP194" s="130">
        <f t="shared" ca="1" si="50"/>
        <v>18968.811705266922</v>
      </c>
      <c r="AQ194" s="134">
        <f t="shared" ca="1" si="51"/>
        <v>0</v>
      </c>
      <c r="AR194" s="132">
        <f>IFERROR(VLOOKUP($D194,'[1]DNC 재고 현황'!$F:$V,17,0),0)</f>
        <v>0</v>
      </c>
      <c r="AS194" s="128">
        <f>SUMIFS('[1]입고 예정'!$C:$C,'[1]입고 예정'!$A:$A,모니터링!D194,'[1]입고 예정'!$F:$F,모니터링!AS$6)</f>
        <v>0</v>
      </c>
      <c r="AT194" s="21"/>
      <c r="AU194" s="133">
        <f t="shared" ca="1" si="52"/>
        <v>18968.811705266922</v>
      </c>
      <c r="AV194" s="134">
        <f ca="1">IFERROR(AU194/#REF!,0)</f>
        <v>0</v>
      </c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52"/>
      <c r="DD194" s="52"/>
      <c r="DE194" s="52"/>
      <c r="DF194" s="52"/>
      <c r="DG194" s="52"/>
      <c r="DH194" s="52"/>
      <c r="DI194" s="52"/>
      <c r="DJ194" s="52"/>
      <c r="DK194" s="52"/>
      <c r="DL194" s="52"/>
      <c r="DM194" s="52"/>
      <c r="DN194" s="52"/>
      <c r="DO194" s="52"/>
      <c r="DP194" s="52"/>
      <c r="DQ194" s="52"/>
      <c r="DR194" s="52"/>
      <c r="DS194" s="52"/>
      <c r="DT194" s="52"/>
      <c r="DU194" s="52"/>
      <c r="DV194" s="52"/>
      <c r="DW194" s="52"/>
      <c r="DX194" s="52"/>
      <c r="DY194" s="52"/>
      <c r="DZ194" s="52"/>
      <c r="EA194" s="52"/>
      <c r="EB194" s="52"/>
      <c r="EC194" s="52"/>
      <c r="ED194" s="52"/>
      <c r="EE194" s="52"/>
      <c r="EF194" s="52"/>
      <c r="EG194" s="52"/>
      <c r="EH194" s="52"/>
      <c r="EI194" s="52"/>
      <c r="EJ194" s="52"/>
      <c r="EK194" s="52"/>
      <c r="EL194" s="52"/>
      <c r="EM194" s="52"/>
      <c r="EN194" s="52"/>
      <c r="EO194" s="52"/>
      <c r="EP194" s="52"/>
      <c r="EQ194" s="52"/>
      <c r="ER194" s="52"/>
      <c r="ES194" s="52"/>
      <c r="ET194" s="52"/>
      <c r="EU194" s="52"/>
      <c r="EV194" s="52"/>
      <c r="EW194" s="52"/>
      <c r="EX194" s="52"/>
      <c r="EY194" s="52"/>
      <c r="EZ194" s="52"/>
      <c r="FA194" s="52"/>
      <c r="FB194" s="52"/>
      <c r="FC194" s="52"/>
      <c r="FD194" s="52"/>
      <c r="FE194" s="52"/>
      <c r="FF194" s="52"/>
      <c r="FG194" s="52"/>
      <c r="FH194" s="52"/>
      <c r="FI194" s="52"/>
      <c r="FJ194" s="52"/>
      <c r="FK194" s="52"/>
      <c r="FL194" s="52"/>
    </row>
    <row r="195" spans="1:168" ht="18" hidden="1" customHeight="1" x14ac:dyDescent="0.4">
      <c r="A195" s="110"/>
      <c r="B195" s="135"/>
      <c r="C195" s="110"/>
      <c r="D195" s="110">
        <v>9312443</v>
      </c>
      <c r="E195" s="136" t="str">
        <f>VLOOKUP($D195,'[1]SAP 코드내역'!$A:$D,4,0)</f>
        <v>[세트_임가공]멜라_매트커버팩트19g+키링파우치_23호(카카오기획세트)</v>
      </c>
      <c r="F195" s="137"/>
      <c r="G195" s="9"/>
      <c r="H195" s="138"/>
      <c r="I195" s="139"/>
      <c r="J195" s="139"/>
      <c r="K195" s="140">
        <f>IFERROR(VLOOKUP($D195,'[1]DNC 재고 현황'!$F:$AI,29,0),0)</f>
        <v>52</v>
      </c>
      <c r="L195" s="140">
        <f>IFERROR(VLOOKUP($D195,'[1]DNC 재고 현황'!$F:$AI,30,),0)</f>
        <v>0</v>
      </c>
      <c r="M195" s="141">
        <f t="shared" si="39"/>
        <v>52</v>
      </c>
      <c r="N195" s="142">
        <f>VLOOKUP($D195,'[1]DNC 재고 현황'!$F:$X,19,0)</f>
        <v>52</v>
      </c>
      <c r="O195" s="143">
        <f t="shared" si="40"/>
        <v>1</v>
      </c>
      <c r="P195" s="144">
        <f t="shared" si="41"/>
        <v>0</v>
      </c>
      <c r="Q195" s="144">
        <f t="shared" ca="1" si="42"/>
        <v>0.2857142857142857</v>
      </c>
      <c r="R195" s="145">
        <f t="shared" ca="1" si="55"/>
        <v>182</v>
      </c>
      <c r="S195" s="145">
        <f t="shared" ca="1" si="55"/>
        <v>182</v>
      </c>
      <c r="T195" s="123">
        <f t="shared" ca="1" si="43"/>
        <v>46302</v>
      </c>
      <c r="U195" s="124" t="str">
        <f t="shared" ca="1" si="44"/>
        <v>✅충분</v>
      </c>
      <c r="V195" s="125">
        <f>IFERROR(SUMIF('[1](전체)FCST'!$D:$D,$D195,'[1](전체)FCST'!$H:$H),0)</f>
        <v>11.277993356475076</v>
      </c>
      <c r="W195" s="126">
        <f>IFERROR(VLOOKUP($D195,'[1]판매량,재고(피벗)'!$B:$C,2,0),0)</f>
        <v>2</v>
      </c>
      <c r="X195" s="127">
        <f t="shared" ca="1" si="53"/>
        <v>6.2857142857142856</v>
      </c>
      <c r="Y195" s="128"/>
      <c r="Z195" s="21"/>
      <c r="AA195" s="130">
        <f t="shared" ca="1" si="54"/>
        <v>45.714285714285715</v>
      </c>
      <c r="AB195" s="134">
        <f t="shared" ca="1" si="45"/>
        <v>4.0534059800664464</v>
      </c>
      <c r="AC195" s="132">
        <f>IFERROR(VLOOKUP($D195,'[1]DNC 재고 현황'!$F:$V,14,0),0)</f>
        <v>11.277993356475074</v>
      </c>
      <c r="AD195" s="128">
        <f>SUMIFS('[1]입고 예정'!$C:$C,'[1]입고 예정'!$A:$A,모니터링!D195,'[1]입고 예정'!$F:$F,모니터링!AD$6)</f>
        <v>0</v>
      </c>
      <c r="AE195" s="21"/>
      <c r="AF195" s="130">
        <f t="shared" ca="1" si="46"/>
        <v>34.436292357810643</v>
      </c>
      <c r="AG195" s="134">
        <f t="shared" ca="1" si="47"/>
        <v>3.0534059800664459</v>
      </c>
      <c r="AH195" s="132">
        <f>IFERROR(VLOOKUP($D195,'[1]DNC 재고 현황'!$F:$V,15,0),0)</f>
        <v>11.277993356475076</v>
      </c>
      <c r="AI195" s="128">
        <f>SUMIFS('[1]입고 예정'!$C:$C,'[1]입고 예정'!$A:$A,모니터링!D195,'[1]입고 예정'!$F:$F,모니터링!AI$6)</f>
        <v>0</v>
      </c>
      <c r="AJ195" s="21"/>
      <c r="AK195" s="130">
        <f t="shared" ca="1" si="48"/>
        <v>23.158299001335568</v>
      </c>
      <c r="AL195" s="134">
        <f t="shared" ca="1" si="49"/>
        <v>1.5438866000890379</v>
      </c>
      <c r="AM195" s="132">
        <f>IFERROR(VLOOKUP($D195,'[1]DNC 재고 현황'!$F:$V,16,0),0)</f>
        <v>15</v>
      </c>
      <c r="AN195" s="128">
        <f>SUMIFS('[1]입고 예정'!$C:$C,'[1]입고 예정'!$A:$A,모니터링!D195,'[1]입고 예정'!$F:$F,모니터링!AN$6)</f>
        <v>0</v>
      </c>
      <c r="AO195" s="21"/>
      <c r="AP195" s="130">
        <f t="shared" ca="1" si="50"/>
        <v>8.1582990013355676</v>
      </c>
      <c r="AQ195" s="134">
        <f t="shared" ca="1" si="51"/>
        <v>0.54388660008903789</v>
      </c>
      <c r="AR195" s="132">
        <f>IFERROR(VLOOKUP($D195,'[1]DNC 재고 현황'!$F:$V,17,0),0)</f>
        <v>15</v>
      </c>
      <c r="AS195" s="128">
        <f>SUMIFS('[1]입고 예정'!$C:$C,'[1]입고 예정'!$A:$A,모니터링!D195,'[1]입고 예정'!$F:$F,모니터링!AS$6)</f>
        <v>0</v>
      </c>
      <c r="AT195" s="21"/>
      <c r="AU195" s="133">
        <f t="shared" ca="1" si="52"/>
        <v>0</v>
      </c>
      <c r="AV195" s="134">
        <f ca="1">IFERROR(AU195/#REF!,0)</f>
        <v>0</v>
      </c>
    </row>
    <row r="196" spans="1:168" ht="18" hidden="1" customHeight="1" x14ac:dyDescent="0.4">
      <c r="A196" s="110" t="s">
        <v>2661</v>
      </c>
      <c r="B196" s="135" t="s">
        <v>2662</v>
      </c>
      <c r="C196" s="110" t="s">
        <v>2663</v>
      </c>
      <c r="D196" s="110">
        <v>9307953</v>
      </c>
      <c r="E196" s="136" t="str">
        <f>VLOOKUP($D196,'[1]SAP 코드내역'!$A:$D,4,0)</f>
        <v>(단종)멜라_라라필_스텝2_4매</v>
      </c>
      <c r="F196" s="137" t="s">
        <v>2689</v>
      </c>
      <c r="G196" s="9"/>
      <c r="H196" s="138"/>
      <c r="I196" s="139">
        <v>3352.4</v>
      </c>
      <c r="J196" s="139">
        <v>30970.573619631901</v>
      </c>
      <c r="K196" s="140">
        <f>IFERROR(VLOOKUP($D196,'[1]DNC 재고 현황'!$F:$AI,29,0),0)</f>
        <v>1967</v>
      </c>
      <c r="L196" s="140">
        <f>IFERROR(VLOOKUP($D196,'[1]DNC 재고 현황'!$F:$AI,30,),0)</f>
        <v>0</v>
      </c>
      <c r="M196" s="141">
        <f t="shared" si="39"/>
        <v>1967</v>
      </c>
      <c r="N196" s="142">
        <f>VLOOKUP($D196,'[1]DNC 재고 현황'!$F:$X,19,0)</f>
        <v>12434</v>
      </c>
      <c r="O196" s="143">
        <f t="shared" si="40"/>
        <v>1</v>
      </c>
      <c r="P196" s="144">
        <f t="shared" si="41"/>
        <v>0</v>
      </c>
      <c r="Q196" s="144">
        <f t="shared" ca="1" si="42"/>
        <v>1.1428571428571428</v>
      </c>
      <c r="R196" s="145">
        <f t="shared" ca="1" si="55"/>
        <v>1721.125</v>
      </c>
      <c r="S196" s="145">
        <f t="shared" ca="1" si="55"/>
        <v>10879.75</v>
      </c>
      <c r="T196" s="123">
        <f t="shared" ca="1" si="43"/>
        <v>47841.125</v>
      </c>
      <c r="U196" s="124" t="str">
        <f t="shared" ca="1" si="44"/>
        <v>✅충분</v>
      </c>
      <c r="V196" s="125">
        <f>IFERROR(SUMIF('[1](전체)FCST'!$D:$D,$D196,'[1](전체)FCST'!$H:$H),0)</f>
        <v>55.642038974395092</v>
      </c>
      <c r="W196" s="126">
        <f>IFERROR(VLOOKUP($D196,'[1]판매량,재고(피벗)'!$B:$C,2,0),0)</f>
        <v>8</v>
      </c>
      <c r="X196" s="127">
        <f t="shared" ca="1" si="53"/>
        <v>25.142857142857142</v>
      </c>
      <c r="Y196" s="128"/>
      <c r="Z196" s="21"/>
      <c r="AA196" s="130">
        <f t="shared" ca="1" si="54"/>
        <v>12408.857142857143</v>
      </c>
      <c r="AB196" s="134">
        <f t="shared" ca="1" si="45"/>
        <v>54.423968975597013</v>
      </c>
      <c r="AC196" s="132">
        <f>IFERROR(VLOOKUP($D196,'[1]DNC 재고 현황'!$F:$V,14,0),0)</f>
        <v>228.00353183394452</v>
      </c>
      <c r="AD196" s="128">
        <f>SUMIFS('[1]입고 예정'!$C:$C,'[1]입고 예정'!$A:$A,모니터링!D196,'[1]입고 예정'!$F:$F,모니터링!AD$6)</f>
        <v>0</v>
      </c>
      <c r="AE196" s="21"/>
      <c r="AF196" s="130">
        <f t="shared" ca="1" si="46"/>
        <v>12180.853611023198</v>
      </c>
      <c r="AG196" s="134">
        <f t="shared" ca="1" si="47"/>
        <v>218.91458033427722</v>
      </c>
      <c r="AH196" s="132">
        <f>IFERROR(VLOOKUP($D196,'[1]DNC 재고 현황'!$F:$V,15,0),0)</f>
        <v>55.642038974395092</v>
      </c>
      <c r="AI196" s="128">
        <f>SUMIFS('[1]입고 예정'!$C:$C,'[1]입고 예정'!$A:$A,모니터링!D196,'[1]입고 예정'!$F:$F,모니터링!AI$6)</f>
        <v>0</v>
      </c>
      <c r="AJ196" s="21"/>
      <c r="AK196" s="130">
        <f t="shared" ca="1" si="48"/>
        <v>12125.211572048804</v>
      </c>
      <c r="AL196" s="134">
        <f t="shared" ca="1" si="49"/>
        <v>204.2162413492851</v>
      </c>
      <c r="AM196" s="132">
        <f>IFERROR(VLOOKUP($D196,'[1]DNC 재고 현황'!$F:$V,16,0),0)</f>
        <v>59.374374398117624</v>
      </c>
      <c r="AN196" s="128">
        <f>SUMIFS('[1]입고 예정'!$C:$C,'[1]입고 예정'!$A:$A,모니터링!D196,'[1]입고 예정'!$F:$F,모니터링!AN$6)</f>
        <v>0</v>
      </c>
      <c r="AO196" s="21"/>
      <c r="AP196" s="130">
        <f t="shared" ca="1" si="50"/>
        <v>12065.837197650686</v>
      </c>
      <c r="AQ196" s="134">
        <f t="shared" ca="1" si="51"/>
        <v>50.405717938643178</v>
      </c>
      <c r="AR196" s="132">
        <f>IFERROR(VLOOKUP($D196,'[1]DNC 재고 현황'!$F:$V,17,0),0)</f>
        <v>239.37437439811762</v>
      </c>
      <c r="AS196" s="128">
        <f>SUMIFS('[1]입고 예정'!$C:$C,'[1]입고 예정'!$A:$A,모니터링!D196,'[1]입고 예정'!$F:$F,모니터링!AS$6)</f>
        <v>0</v>
      </c>
      <c r="AT196" s="21"/>
      <c r="AU196" s="133">
        <f t="shared" ca="1" si="52"/>
        <v>11826.462823252568</v>
      </c>
      <c r="AV196" s="134">
        <f ca="1">IFERROR(AU196/#REF!,0)</f>
        <v>0</v>
      </c>
    </row>
    <row r="197" spans="1:168" ht="18" hidden="1" customHeight="1" x14ac:dyDescent="0.4">
      <c r="A197" s="110" t="s">
        <v>2661</v>
      </c>
      <c r="B197" s="135" t="s">
        <v>2700</v>
      </c>
      <c r="C197" s="110" t="s">
        <v>2665</v>
      </c>
      <c r="D197" s="110">
        <v>2302238</v>
      </c>
      <c r="E197" s="136" t="str">
        <f>VLOOKUP($D197,'[1]SAP 코드내역'!$A:$D,4,0)</f>
        <v>(단종)[세트포장재]RX_포스트레이저_에센스토너_30ml_봉합라벨</v>
      </c>
      <c r="F197" s="137">
        <v>0</v>
      </c>
      <c r="G197" s="9"/>
      <c r="H197" s="138"/>
      <c r="I197" s="139">
        <v>19</v>
      </c>
      <c r="J197" s="139">
        <v>0</v>
      </c>
      <c r="K197" s="140">
        <f>IFERROR(VLOOKUP($D197,'[1]DNC 재고 현황'!$F:$AI,29,0),0)</f>
        <v>0</v>
      </c>
      <c r="L197" s="140">
        <f>IFERROR(VLOOKUP($D197,'[1]DNC 재고 현황'!$F:$AI,30,),0)</f>
        <v>0</v>
      </c>
      <c r="M197" s="141">
        <f t="shared" si="39"/>
        <v>0</v>
      </c>
      <c r="N197" s="142">
        <f>VLOOKUP($D197,'[1]DNC 재고 현황'!$F:$X,19,0)</f>
        <v>0</v>
      </c>
      <c r="O197" s="143" t="str">
        <f t="shared" si="40"/>
        <v>계획없음</v>
      </c>
      <c r="P197" s="144">
        <f t="shared" si="41"/>
        <v>0</v>
      </c>
      <c r="Q197" s="144">
        <f t="shared" ca="1" si="42"/>
        <v>0</v>
      </c>
      <c r="R197" s="145">
        <f t="shared" ca="1" si="55"/>
        <v>0</v>
      </c>
      <c r="S197" s="145">
        <f t="shared" ca="1" si="55"/>
        <v>0</v>
      </c>
      <c r="T197" s="123" t="str">
        <f t="shared" ca="1" si="43"/>
        <v/>
      </c>
      <c r="U197" s="124" t="str">
        <f t="shared" ca="1" si="44"/>
        <v>🔴판매없음</v>
      </c>
      <c r="V197" s="125">
        <f>IFERROR(SUMIF('[1](전체)FCST'!$D:$D,$D197,'[1](전체)FCST'!$H:$H),0)</f>
        <v>0</v>
      </c>
      <c r="W197" s="126">
        <f>IFERROR(VLOOKUP($D197,'[1]판매량,재고(피벗)'!$B:$C,2,0),0)</f>
        <v>0</v>
      </c>
      <c r="X197" s="127">
        <f t="shared" ca="1" si="53"/>
        <v>0</v>
      </c>
      <c r="Y197" s="128"/>
      <c r="Z197" s="21"/>
      <c r="AA197" s="130">
        <f t="shared" ca="1" si="54"/>
        <v>0</v>
      </c>
      <c r="AB197" s="134">
        <f t="shared" ca="1" si="45"/>
        <v>0</v>
      </c>
      <c r="AC197" s="132">
        <f>IFERROR(VLOOKUP($D197,'[1]DNC 재고 현황'!$F:$V,14,0),0)</f>
        <v>0</v>
      </c>
      <c r="AD197" s="128">
        <f>SUMIFS('[1]입고 예정'!$C:$C,'[1]입고 예정'!$A:$A,모니터링!D197,'[1]입고 예정'!$F:$F,모니터링!AD$6)</f>
        <v>0</v>
      </c>
      <c r="AE197" s="21"/>
      <c r="AF197" s="130">
        <f t="shared" ca="1" si="46"/>
        <v>0</v>
      </c>
      <c r="AG197" s="134">
        <f t="shared" ca="1" si="47"/>
        <v>0</v>
      </c>
      <c r="AH197" s="132">
        <f>IFERROR(VLOOKUP($D197,'[1]DNC 재고 현황'!$F:$V,15,0),0)</f>
        <v>0</v>
      </c>
      <c r="AI197" s="128">
        <f>SUMIFS('[1]입고 예정'!$C:$C,'[1]입고 예정'!$A:$A,모니터링!D197,'[1]입고 예정'!$F:$F,모니터링!AI$6)</f>
        <v>0</v>
      </c>
      <c r="AJ197" s="21"/>
      <c r="AK197" s="130">
        <f t="shared" ca="1" si="48"/>
        <v>0</v>
      </c>
      <c r="AL197" s="134">
        <f t="shared" ca="1" si="49"/>
        <v>0</v>
      </c>
      <c r="AM197" s="132">
        <f>IFERROR(VLOOKUP($D197,'[1]DNC 재고 현황'!$F:$V,16,0),0)</f>
        <v>0</v>
      </c>
      <c r="AN197" s="128">
        <f>SUMIFS('[1]입고 예정'!$C:$C,'[1]입고 예정'!$A:$A,모니터링!D197,'[1]입고 예정'!$F:$F,모니터링!AN$6)</f>
        <v>0</v>
      </c>
      <c r="AO197" s="21"/>
      <c r="AP197" s="130">
        <f t="shared" ca="1" si="50"/>
        <v>0</v>
      </c>
      <c r="AQ197" s="134">
        <f t="shared" ca="1" si="51"/>
        <v>0</v>
      </c>
      <c r="AR197" s="132">
        <f>IFERROR(VLOOKUP($D197,'[1]DNC 재고 현황'!$F:$V,17,0),0)</f>
        <v>0</v>
      </c>
      <c r="AS197" s="128">
        <f>SUMIFS('[1]입고 예정'!$C:$C,'[1]입고 예정'!$A:$A,모니터링!D197,'[1]입고 예정'!$F:$F,모니터링!AS$6)</f>
        <v>0</v>
      </c>
      <c r="AT197" s="21"/>
      <c r="AU197" s="133">
        <f t="shared" ca="1" si="52"/>
        <v>0</v>
      </c>
      <c r="AV197" s="134">
        <f ca="1">IFERROR(AU197/#REF!,0)</f>
        <v>0</v>
      </c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  <c r="DK197" s="52"/>
      <c r="DL197" s="52"/>
      <c r="DM197" s="52"/>
      <c r="DN197" s="52"/>
      <c r="DO197" s="52"/>
      <c r="DP197" s="52"/>
      <c r="DQ197" s="52"/>
      <c r="DR197" s="52"/>
      <c r="DS197" s="52"/>
      <c r="DT197" s="52"/>
      <c r="DU197" s="52"/>
      <c r="DV197" s="52"/>
      <c r="DW197" s="52"/>
      <c r="DX197" s="52"/>
      <c r="DY197" s="52"/>
      <c r="DZ197" s="52"/>
      <c r="EA197" s="52"/>
      <c r="EB197" s="52"/>
      <c r="EC197" s="52"/>
      <c r="ED197" s="52"/>
      <c r="EE197" s="52"/>
      <c r="EF197" s="52"/>
      <c r="EG197" s="52"/>
      <c r="EH197" s="52"/>
      <c r="EI197" s="52"/>
      <c r="EJ197" s="52"/>
      <c r="EK197" s="52"/>
      <c r="EL197" s="52"/>
      <c r="EM197" s="52"/>
      <c r="EN197" s="52"/>
      <c r="EO197" s="52"/>
      <c r="EP197" s="52"/>
      <c r="EQ197" s="52"/>
      <c r="ER197" s="52"/>
      <c r="ES197" s="52"/>
      <c r="ET197" s="52"/>
      <c r="EU197" s="52"/>
      <c r="EV197" s="52"/>
      <c r="EW197" s="52"/>
      <c r="EX197" s="52"/>
      <c r="EY197" s="52"/>
      <c r="EZ197" s="52"/>
      <c r="FA197" s="52"/>
      <c r="FB197" s="52"/>
      <c r="FC197" s="52"/>
      <c r="FD197" s="52"/>
      <c r="FE197" s="52"/>
      <c r="FF197" s="52"/>
      <c r="FG197" s="52"/>
      <c r="FH197" s="52"/>
      <c r="FI197" s="52"/>
      <c r="FJ197" s="52"/>
      <c r="FK197" s="52"/>
      <c r="FL197" s="52"/>
    </row>
    <row r="198" spans="1:168" ht="18" hidden="1" customHeight="1" x14ac:dyDescent="0.4">
      <c r="A198" s="110" t="s">
        <v>2661</v>
      </c>
      <c r="B198" s="135" t="s">
        <v>2667</v>
      </c>
      <c r="C198" s="110" t="s">
        <v>2682</v>
      </c>
      <c r="D198" s="110">
        <v>7301237</v>
      </c>
      <c r="E198" s="136" t="str">
        <f>VLOOKUP($D198,'[1]SAP 코드내역'!$A:$D,4,0)</f>
        <v>(단종)[판촉물_쇼핑백]소형쇼핑백_둥근종이끈_200*80*200</v>
      </c>
      <c r="F198" s="137" t="s">
        <v>2713</v>
      </c>
      <c r="G198" s="9"/>
      <c r="H198" s="138"/>
      <c r="I198" s="139">
        <v>260</v>
      </c>
      <c r="J198" s="139">
        <v>324.97203389830509</v>
      </c>
      <c r="K198" s="140">
        <f>IFERROR(VLOOKUP($D198,'[1]DNC 재고 현황'!$F:$AI,29,0),0)</f>
        <v>1149</v>
      </c>
      <c r="L198" s="140">
        <f>IFERROR(VLOOKUP($D198,'[1]DNC 재고 현황'!$F:$AI,30,),0)</f>
        <v>0</v>
      </c>
      <c r="M198" s="141">
        <f t="shared" si="39"/>
        <v>1149</v>
      </c>
      <c r="N198" s="142">
        <f>VLOOKUP($D198,'[1]DNC 재고 현황'!$F:$X,19,0)</f>
        <v>1254</v>
      </c>
      <c r="O198" s="143">
        <f t="shared" si="40"/>
        <v>1</v>
      </c>
      <c r="P198" s="144">
        <f t="shared" si="41"/>
        <v>0</v>
      </c>
      <c r="Q198" s="144">
        <f t="shared" ca="1" si="42"/>
        <v>0</v>
      </c>
      <c r="R198" s="145">
        <f t="shared" ca="1" si="55"/>
        <v>0</v>
      </c>
      <c r="S198" s="145">
        <f t="shared" ca="1" si="55"/>
        <v>0</v>
      </c>
      <c r="T198" s="123" t="str">
        <f t="shared" ca="1" si="43"/>
        <v/>
      </c>
      <c r="U198" s="124" t="str">
        <f t="shared" ca="1" si="44"/>
        <v>🔴판매없음</v>
      </c>
      <c r="V198" s="125">
        <f>IFERROR(SUMIF('[1](전체)FCST'!$D:$D,$D198,'[1](전체)FCST'!$H:$H),0)</f>
        <v>184.40712722318133</v>
      </c>
      <c r="W198" s="126">
        <f>IFERROR(VLOOKUP($D198,'[1]판매량,재고(피벗)'!$B:$C,2,0),0)</f>
        <v>0</v>
      </c>
      <c r="X198" s="127">
        <f t="shared" ca="1" si="53"/>
        <v>0</v>
      </c>
      <c r="Y198" s="128"/>
      <c r="Z198" s="21"/>
      <c r="AA198" s="130">
        <f t="shared" ca="1" si="54"/>
        <v>1254</v>
      </c>
      <c r="AB198" s="134">
        <f t="shared" ca="1" si="45"/>
        <v>6.1445450416730987</v>
      </c>
      <c r="AC198" s="132">
        <f>IFERROR(VLOOKUP($D198,'[1]DNC 재고 현황'!$F:$V,14,0),0)</f>
        <v>204.08345800953691</v>
      </c>
      <c r="AD198" s="128">
        <f>SUMIFS('[1]입고 예정'!$C:$C,'[1]입고 예정'!$A:$A,모니터링!D80,'[1]입고 예정'!$F:$F,모니터링!AD$6)</f>
        <v>0</v>
      </c>
      <c r="AE198" s="21"/>
      <c r="AF198" s="130">
        <f t="shared" ca="1" si="46"/>
        <v>1049.916541990463</v>
      </c>
      <c r="AG198" s="134">
        <f t="shared" ca="1" si="47"/>
        <v>5.6934705171117743</v>
      </c>
      <c r="AH198" s="132">
        <f>IFERROR(VLOOKUP($D198,'[1]DNC 재고 현황'!$F:$V,15,0),0)</f>
        <v>184.40712722318133</v>
      </c>
      <c r="AI198" s="128">
        <f>SUMIFS('[1]입고 예정'!$C:$C,'[1]입고 예정'!$A:$A,모니터링!D80,'[1]입고 예정'!$F:$F,모니터링!AI$6)</f>
        <v>0</v>
      </c>
      <c r="AJ198" s="21"/>
      <c r="AK198" s="130">
        <f t="shared" ca="1" si="48"/>
        <v>865.50941476728167</v>
      </c>
      <c r="AL198" s="134">
        <f t="shared" ca="1" si="49"/>
        <v>0</v>
      </c>
      <c r="AM198" s="132">
        <f>IFERROR(VLOOKUP($D198,'[1]DNC 재고 현황'!$F:$V,16,0),0)</f>
        <v>0</v>
      </c>
      <c r="AN198" s="128">
        <f>SUMIFS('[1]입고 예정'!$C:$C,'[1]입고 예정'!$A:$A,모니터링!D80,'[1]입고 예정'!$F:$F,모니터링!AN$6)</f>
        <v>0</v>
      </c>
      <c r="AO198" s="21"/>
      <c r="AP198" s="130">
        <f t="shared" ca="1" si="50"/>
        <v>865.50941476728167</v>
      </c>
      <c r="AQ198" s="134">
        <f t="shared" ca="1" si="51"/>
        <v>0</v>
      </c>
      <c r="AR198" s="132">
        <f>IFERROR(VLOOKUP($D198,'[1]DNC 재고 현황'!$F:$V,17,0),0)</f>
        <v>0</v>
      </c>
      <c r="AS198" s="128">
        <f>SUMIFS('[1]입고 예정'!$C:$C,'[1]입고 예정'!$A:$A,모니터링!D80,'[1]입고 예정'!$F:$F,모니터링!AS$6)</f>
        <v>0</v>
      </c>
      <c r="AT198" s="21"/>
      <c r="AU198" s="133">
        <f t="shared" ca="1" si="52"/>
        <v>865.50941476728167</v>
      </c>
      <c r="AV198" s="134">
        <f ca="1">IFERROR(AU198/#REF!,0)</f>
        <v>0</v>
      </c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  <c r="CS198" s="52"/>
      <c r="CT198" s="52"/>
      <c r="CU198" s="52"/>
      <c r="CV198" s="52"/>
      <c r="CW198" s="52"/>
      <c r="CX198" s="52"/>
      <c r="CY198" s="52"/>
      <c r="CZ198" s="52"/>
      <c r="DA198" s="52"/>
      <c r="DB198" s="52"/>
      <c r="DC198" s="52"/>
      <c r="DD198" s="52"/>
      <c r="DE198" s="52"/>
      <c r="DF198" s="52"/>
      <c r="DG198" s="52"/>
      <c r="DH198" s="52"/>
      <c r="DI198" s="52"/>
      <c r="DJ198" s="52"/>
      <c r="DK198" s="52"/>
      <c r="DL198" s="52"/>
      <c r="DM198" s="52"/>
      <c r="DN198" s="52"/>
      <c r="DO198" s="52"/>
      <c r="DP198" s="52"/>
      <c r="DQ198" s="52"/>
      <c r="DR198" s="52"/>
      <c r="DS198" s="52"/>
      <c r="DT198" s="52"/>
      <c r="DU198" s="52"/>
      <c r="DV198" s="52"/>
      <c r="DW198" s="52"/>
      <c r="DX198" s="52"/>
      <c r="DY198" s="52"/>
      <c r="DZ198" s="52"/>
      <c r="EA198" s="52"/>
      <c r="EB198" s="52"/>
      <c r="EC198" s="52"/>
      <c r="ED198" s="52"/>
      <c r="EE198" s="52"/>
      <c r="EF198" s="52"/>
      <c r="EG198" s="52"/>
      <c r="EH198" s="52"/>
      <c r="EI198" s="52"/>
      <c r="EJ198" s="52"/>
      <c r="EK198" s="52"/>
      <c r="EL198" s="52"/>
      <c r="EM198" s="52"/>
      <c r="EN198" s="52"/>
      <c r="EO198" s="52"/>
      <c r="EP198" s="52"/>
      <c r="EQ198" s="52"/>
      <c r="ER198" s="52"/>
      <c r="ES198" s="52"/>
      <c r="ET198" s="52"/>
      <c r="EU198" s="52"/>
      <c r="EV198" s="52"/>
      <c r="EW198" s="52"/>
      <c r="EX198" s="52"/>
      <c r="EY198" s="52"/>
      <c r="EZ198" s="52"/>
      <c r="FA198" s="52"/>
      <c r="FB198" s="52"/>
      <c r="FC198" s="52"/>
      <c r="FD198" s="52"/>
      <c r="FE198" s="52"/>
      <c r="FF198" s="52"/>
      <c r="FG198" s="52"/>
      <c r="FH198" s="52"/>
      <c r="FI198" s="52"/>
      <c r="FJ198" s="52"/>
      <c r="FK198" s="52"/>
      <c r="FL198" s="52"/>
    </row>
    <row r="199" spans="1:168" ht="18" hidden="1" customHeight="1" x14ac:dyDescent="0.4">
      <c r="A199" s="110" t="s">
        <v>2661</v>
      </c>
      <c r="B199" s="135" t="s">
        <v>2662</v>
      </c>
      <c r="C199" s="110" t="s">
        <v>2663</v>
      </c>
      <c r="D199" s="110">
        <v>9313029</v>
      </c>
      <c r="E199" s="136" t="str">
        <f>VLOOKUP($D199,'[1]SAP 코드내역'!$A:$D,4,0)</f>
        <v>멜라_글로우매트커버팩트_21호내추럴_리필_19g</v>
      </c>
      <c r="F199" s="137"/>
      <c r="G199" s="9"/>
      <c r="H199" s="138" t="s">
        <v>2676</v>
      </c>
      <c r="I199" s="139">
        <v>3317.4378739880326</v>
      </c>
      <c r="J199" s="139">
        <v>16642.954631224875</v>
      </c>
      <c r="K199" s="140">
        <f>IFERROR(VLOOKUP($D199,'[1]DNC 재고 현황'!$F:$AI,29,0),0)</f>
        <v>8524</v>
      </c>
      <c r="L199" s="140">
        <f>IFERROR(VLOOKUP($D199,'[1]DNC 재고 현황'!$F:$AI,30,),0)</f>
        <v>0</v>
      </c>
      <c r="M199" s="141">
        <f t="shared" si="39"/>
        <v>8524</v>
      </c>
      <c r="N199" s="142">
        <f>VLOOKUP($D199,'[1]DNC 재고 현황'!$F:$X,19,0)</f>
        <v>8524</v>
      </c>
      <c r="O199" s="143">
        <f t="shared" si="40"/>
        <v>1</v>
      </c>
      <c r="P199" s="144">
        <f t="shared" si="41"/>
        <v>0</v>
      </c>
      <c r="Q199" s="144">
        <f t="shared" ca="1" si="42"/>
        <v>4.1428571428571432</v>
      </c>
      <c r="R199" s="145">
        <f t="shared" ca="1" si="55"/>
        <v>2057.5172413793102</v>
      </c>
      <c r="S199" s="145">
        <f t="shared" ca="1" si="55"/>
        <v>2057.5172413793102</v>
      </c>
      <c r="T199" s="123">
        <f t="shared" ca="1" si="43"/>
        <v>48177.517241379312</v>
      </c>
      <c r="U199" s="124" t="str">
        <f t="shared" ca="1" si="44"/>
        <v>✅충분</v>
      </c>
      <c r="V199" s="125">
        <f>IFERROR(SUMIF('[1](전체)FCST'!$D:$D,$D199,'[1](전체)FCST'!$H:$H),0)</f>
        <v>4718.4760688501965</v>
      </c>
      <c r="W199" s="126">
        <f>IFERROR(VLOOKUP($D199,'[1]판매량,재고(피벗)'!$B:$C,2,0),0)</f>
        <v>29</v>
      </c>
      <c r="X199" s="127">
        <f t="shared" ca="1" si="53"/>
        <v>91.142857142857153</v>
      </c>
      <c r="Y199" s="128"/>
      <c r="Z199" s="21"/>
      <c r="AA199" s="130">
        <f t="shared" ca="1" si="54"/>
        <v>8432.8571428571431</v>
      </c>
      <c r="AB199" s="134">
        <f t="shared" ca="1" si="45"/>
        <v>3.3399357332981983</v>
      </c>
      <c r="AC199" s="132">
        <f>IFERROR(VLOOKUP($D199,'[1]DNC 재고 현황'!$F:$V,14,0),0)</f>
        <v>2524.8561098897753</v>
      </c>
      <c r="AD199" s="128">
        <f>SUMIFS('[1]입고 예정'!$C:$C,'[1]입고 예정'!$A:$A,모니터링!D199,'[1]입고 예정'!$F:$F,모니터링!AD$6)</f>
        <v>0</v>
      </c>
      <c r="AE199" s="21"/>
      <c r="AF199" s="130">
        <f t="shared" ca="1" si="46"/>
        <v>5908.0010329673678</v>
      </c>
      <c r="AG199" s="134">
        <f t="shared" ca="1" si="47"/>
        <v>1.252099395389545</v>
      </c>
      <c r="AH199" s="132">
        <f>IFERROR(VLOOKUP($D199,'[1]DNC 재고 현황'!$F:$V,15,0),0)</f>
        <v>4718.4760688501965</v>
      </c>
      <c r="AI199" s="128">
        <f>SUMIFS('[1]입고 예정'!$C:$C,'[1]입고 예정'!$A:$A,모니터링!D199,'[1]입고 예정'!$F:$F,모니터링!AI$6)</f>
        <v>0</v>
      </c>
      <c r="AJ199" s="21"/>
      <c r="AK199" s="130">
        <f t="shared" ca="1" si="48"/>
        <v>1189.5249641171713</v>
      </c>
      <c r="AL199" s="134">
        <f t="shared" ca="1" si="49"/>
        <v>0.48018932455151414</v>
      </c>
      <c r="AM199" s="132">
        <f>IFERROR(VLOOKUP($D199,'[1]DNC 재고 현황'!$F:$V,16,0),0)</f>
        <v>2477.1999361463531</v>
      </c>
      <c r="AN199" s="128">
        <f>SUMIFS('[1]입고 예정'!$C:$C,'[1]입고 예정'!$A:$A,모니터링!D199,'[1]입고 예정'!$F:$F,모니터링!AN$6)</f>
        <v>0</v>
      </c>
      <c r="AO199" s="21"/>
      <c r="AP199" s="130">
        <f t="shared" ca="1" si="50"/>
        <v>0</v>
      </c>
      <c r="AQ199" s="134">
        <f t="shared" ca="1" si="51"/>
        <v>0</v>
      </c>
      <c r="AR199" s="132">
        <f>IFERROR(VLOOKUP($D199,'[1]DNC 재고 현황'!$F:$V,17,0),0)</f>
        <v>2477.1999361463531</v>
      </c>
      <c r="AS199" s="128">
        <f>SUMIFS('[1]입고 예정'!$C:$C,'[1]입고 예정'!$A:$A,모니터링!D199,'[1]입고 예정'!$F:$F,모니터링!AS$6)</f>
        <v>0</v>
      </c>
      <c r="AT199" s="21"/>
      <c r="AU199" s="133">
        <f t="shared" ca="1" si="52"/>
        <v>0</v>
      </c>
      <c r="AV199" s="134">
        <f ca="1">IFERROR(AU199/#REF!,0)</f>
        <v>0</v>
      </c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  <c r="DA199" s="52"/>
      <c r="DB199" s="52"/>
      <c r="DC199" s="52"/>
      <c r="DD199" s="52"/>
      <c r="DE199" s="52"/>
      <c r="DF199" s="52"/>
      <c r="DG199" s="52"/>
      <c r="DH199" s="52"/>
      <c r="DI199" s="52"/>
      <c r="DJ199" s="52"/>
      <c r="DK199" s="52"/>
      <c r="DL199" s="52"/>
      <c r="DM199" s="52"/>
      <c r="DN199" s="52"/>
      <c r="DO199" s="52"/>
      <c r="DP199" s="52"/>
      <c r="DQ199" s="52"/>
      <c r="DR199" s="52"/>
      <c r="DS199" s="52"/>
      <c r="DT199" s="52"/>
      <c r="DU199" s="52"/>
      <c r="DV199" s="52"/>
      <c r="DW199" s="52"/>
      <c r="DX199" s="52"/>
      <c r="DY199" s="52"/>
      <c r="DZ199" s="52"/>
      <c r="EA199" s="52"/>
      <c r="EB199" s="52"/>
      <c r="EC199" s="52"/>
      <c r="ED199" s="52"/>
      <c r="EE199" s="52"/>
      <c r="EF199" s="52"/>
      <c r="EG199" s="52"/>
      <c r="EH199" s="52"/>
      <c r="EI199" s="52"/>
      <c r="EJ199" s="52"/>
      <c r="EK199" s="52"/>
      <c r="EL199" s="52"/>
      <c r="EM199" s="52"/>
      <c r="EN199" s="52"/>
      <c r="EO199" s="52"/>
      <c r="EP199" s="52"/>
      <c r="EQ199" s="52"/>
      <c r="ER199" s="52"/>
      <c r="ES199" s="52"/>
      <c r="ET199" s="52"/>
      <c r="EU199" s="52"/>
      <c r="EV199" s="52"/>
      <c r="EW199" s="52"/>
      <c r="EX199" s="52"/>
      <c r="EY199" s="52"/>
      <c r="EZ199" s="52"/>
      <c r="FA199" s="52"/>
      <c r="FB199" s="52"/>
      <c r="FC199" s="52"/>
      <c r="FD199" s="52"/>
      <c r="FE199" s="52"/>
      <c r="FF199" s="52"/>
      <c r="FG199" s="52"/>
      <c r="FH199" s="52"/>
      <c r="FI199" s="52"/>
      <c r="FJ199" s="52"/>
      <c r="FK199" s="52"/>
      <c r="FL199" s="52"/>
    </row>
    <row r="200" spans="1:168" ht="18" hidden="1" customHeight="1" x14ac:dyDescent="0.4">
      <c r="A200" s="110" t="s">
        <v>2661</v>
      </c>
      <c r="B200" s="135" t="s">
        <v>2662</v>
      </c>
      <c r="C200" s="110" t="s">
        <v>2665</v>
      </c>
      <c r="D200" s="110">
        <v>9306765</v>
      </c>
      <c r="E200" s="136" t="str">
        <f>VLOOKUP($D200,'[1]SAP 코드내역'!$A:$D,4,0)</f>
        <v>(단종)DWEGF_안티옥시던트크림_75ml</v>
      </c>
      <c r="F200" s="137" t="s">
        <v>2664</v>
      </c>
      <c r="G200" s="9"/>
      <c r="H200" s="138"/>
      <c r="I200" s="139">
        <v>4740.5217968374563</v>
      </c>
      <c r="J200" s="139">
        <v>24352.162330316743</v>
      </c>
      <c r="K200" s="140">
        <f>IFERROR(VLOOKUP($D200,'[1]DNC 재고 현황'!$F:$AI,29,0),0)</f>
        <v>81</v>
      </c>
      <c r="L200" s="140">
        <f>IFERROR(VLOOKUP($D200,'[1]DNC 재고 현황'!$F:$AI,30,),0)</f>
        <v>873</v>
      </c>
      <c r="M200" s="141">
        <f t="shared" ref="M200:M263" si="56">K200+L200</f>
        <v>954</v>
      </c>
      <c r="N200" s="142">
        <f>VLOOKUP($D200,'[1]DNC 재고 현황'!$F:$X,19,0)</f>
        <v>1726</v>
      </c>
      <c r="O200" s="143">
        <f t="shared" ref="O200:O263" si="57">IFERROR(IF($M200/$V200&gt;1,100%,IF($M200/$V200&lt;0,0%,$M200/$V200)),"계획없음")</f>
        <v>1</v>
      </c>
      <c r="P200" s="144">
        <f t="shared" ref="P200:P263" si="58">$Y200+$AD200+$AI200+$AN200+$AI200</f>
        <v>0</v>
      </c>
      <c r="Q200" s="144">
        <f t="shared" ref="Q200:Q263" ca="1" si="59">IFERROR(W200/$M$2,0)</f>
        <v>13.714285714285714</v>
      </c>
      <c r="R200" s="145">
        <f t="shared" ca="1" si="55"/>
        <v>69.5625</v>
      </c>
      <c r="S200" s="145">
        <f t="shared" ca="1" si="55"/>
        <v>125.85416666666667</v>
      </c>
      <c r="T200" s="123">
        <f t="shared" ref="T200:T263" ca="1" si="60">IFERROR(TODAY()+(M200/Q200),"")</f>
        <v>46189.5625</v>
      </c>
      <c r="U200" s="124" t="str">
        <f t="shared" ref="U200:U263" ca="1" si="61">IF(S200&lt;=1,"🔴판매없음",IF(S200&lt;=40,"🟡주의",IF(S200&lt;=60,"🟢안전","✅충분")))</f>
        <v>✅충분</v>
      </c>
      <c r="V200" s="125">
        <f>IFERROR(SUMIF('[1](전체)FCST'!$D:$D,$D200,'[1](전체)FCST'!$H:$H),0)</f>
        <v>171.24567171397462</v>
      </c>
      <c r="W200" s="126">
        <f>IFERROR(VLOOKUP($D200,'[1]판매량,재고(피벗)'!$B:$C,2,0),0)</f>
        <v>96</v>
      </c>
      <c r="X200" s="127">
        <f t="shared" ca="1" si="53"/>
        <v>301.71428571428572</v>
      </c>
      <c r="Y200" s="128"/>
      <c r="Z200" s="21"/>
      <c r="AA200" s="130">
        <f t="shared" ca="1" si="54"/>
        <v>1424.2857142857142</v>
      </c>
      <c r="AB200" s="134">
        <f t="shared" ref="AB200:AB231" ca="1" si="62">IFERROR(AA200/AC200,0)</f>
        <v>6.762968735281337</v>
      </c>
      <c r="AC200" s="132">
        <f>IFERROR(VLOOKUP($D200,'[1]DNC 재고 현황'!$F:$V,14,0),0)</f>
        <v>210.60066518649438</v>
      </c>
      <c r="AD200" s="128">
        <f>SUMIFS('[1]입고 예정'!$C:$C,'[1]입고 예정'!$A:$A,모니터링!D200,'[1]입고 예정'!$F:$F,모니터링!AD$6)</f>
        <v>0</v>
      </c>
      <c r="AE200" s="21"/>
      <c r="AF200" s="130">
        <f t="shared" ref="AF200:AF263" ca="1" si="63">MAX(IFERROR(SUM((AA200-AC200)+AD200),0),0)</f>
        <v>1213.6850490992199</v>
      </c>
      <c r="AG200" s="134">
        <f t="shared" ref="AG200:AG231" ca="1" si="64">IFERROR(AF200/AH200,0)</f>
        <v>7.087391096963862</v>
      </c>
      <c r="AH200" s="132">
        <f>IFERROR(VLOOKUP($D200,'[1]DNC 재고 현황'!$F:$V,15,0),0)</f>
        <v>171.24567171397462</v>
      </c>
      <c r="AI200" s="128">
        <f>SUMIFS('[1]입고 예정'!$C:$C,'[1]입고 예정'!$A:$A,모니터링!D200,'[1]입고 예정'!$F:$F,모니터링!AI$6)</f>
        <v>0</v>
      </c>
      <c r="AJ200" s="21"/>
      <c r="AK200" s="130">
        <f t="shared" ref="AK200:AK263" ca="1" si="65">MAX(IFERROR(SUM((AF200-AH200)+AI200),0),0)</f>
        <v>1042.4393773852453</v>
      </c>
      <c r="AL200" s="134">
        <f t="shared" ref="AL200:AL231" ca="1" si="66">IFERROR(AK200/AM200,0)</f>
        <v>6.5152461086577826</v>
      </c>
      <c r="AM200" s="132">
        <f>IFERROR(VLOOKUP($D200,'[1]DNC 재고 현황'!$F:$V,16,0),0)</f>
        <v>160</v>
      </c>
      <c r="AN200" s="128">
        <f>SUMIFS('[1]입고 예정'!$C:$C,'[1]입고 예정'!$A:$A,모니터링!D200,'[1]입고 예정'!$F:$F,모니터링!AN$6)</f>
        <v>0</v>
      </c>
      <c r="AO200" s="21"/>
      <c r="AP200" s="130">
        <f t="shared" ref="AP200:AP263" ca="1" si="67">MAX(IFERROR(SUM((AK200-AM200)+AN200),0),0)</f>
        <v>882.43937738524528</v>
      </c>
      <c r="AQ200" s="134">
        <f t="shared" ref="AQ200:AQ231" ca="1" si="68">IFERROR(AP200/AR200,0)</f>
        <v>3.529757509540981</v>
      </c>
      <c r="AR200" s="132">
        <f>IFERROR(VLOOKUP($D200,'[1]DNC 재고 현황'!$F:$V,17,0),0)</f>
        <v>250</v>
      </c>
      <c r="AS200" s="128">
        <f>SUMIFS('[1]입고 예정'!$C:$C,'[1]입고 예정'!$A:$A,모니터링!D200,'[1]입고 예정'!$F:$F,모니터링!AS$6)</f>
        <v>0</v>
      </c>
      <c r="AT200" s="21"/>
      <c r="AU200" s="133">
        <f t="shared" ref="AU200:AU263" ca="1" si="69">MAX(IFERROR(AP200-AR200+AS200,0),0)</f>
        <v>632.43937738524528</v>
      </c>
      <c r="AV200" s="134">
        <f ca="1">IFERROR(AU200/#REF!,0)</f>
        <v>0</v>
      </c>
    </row>
    <row r="201" spans="1:168" ht="18" hidden="1" customHeight="1" x14ac:dyDescent="0.4">
      <c r="A201" s="110" t="s">
        <v>2661</v>
      </c>
      <c r="B201" s="135" t="s">
        <v>2662</v>
      </c>
      <c r="C201" s="110" t="s">
        <v>2663</v>
      </c>
      <c r="D201" s="110">
        <v>9308228</v>
      </c>
      <c r="E201" s="136" t="str">
        <f>VLOOKUP($D201,'[1]SAP 코드내역'!$A:$D,4,0)</f>
        <v>멜라_비타씨에센스토너_30ml미니</v>
      </c>
      <c r="F201" s="137" t="s">
        <v>2664</v>
      </c>
      <c r="G201" s="9"/>
      <c r="H201" s="138"/>
      <c r="I201" s="139">
        <v>1531.8176241513595</v>
      </c>
      <c r="J201" s="139">
        <v>5210.343220338983</v>
      </c>
      <c r="K201" s="140">
        <f>IFERROR(VLOOKUP($D201,'[1]DNC 재고 현황'!$F:$AI,29,0),0)</f>
        <v>40549</v>
      </c>
      <c r="L201" s="140">
        <f>IFERROR(VLOOKUP($D201,'[1]DNC 재고 현황'!$F:$AI,30,),0)</f>
        <v>0</v>
      </c>
      <c r="M201" s="141">
        <f t="shared" si="56"/>
        <v>40549</v>
      </c>
      <c r="N201" s="142">
        <f>VLOOKUP($D201,'[1]DNC 재고 현황'!$F:$X,19,0)</f>
        <v>42434</v>
      </c>
      <c r="O201" s="143">
        <f t="shared" si="57"/>
        <v>1</v>
      </c>
      <c r="P201" s="144">
        <f t="shared" si="58"/>
        <v>0</v>
      </c>
      <c r="Q201" s="144">
        <f t="shared" ca="1" si="59"/>
        <v>50.714285714285715</v>
      </c>
      <c r="R201" s="145">
        <f t="shared" ca="1" si="55"/>
        <v>799.55774647887324</v>
      </c>
      <c r="S201" s="145">
        <f t="shared" ca="1" si="55"/>
        <v>836.72676056338025</v>
      </c>
      <c r="T201" s="123">
        <f t="shared" ca="1" si="60"/>
        <v>46919.557746478873</v>
      </c>
      <c r="U201" s="124" t="str">
        <f t="shared" ca="1" si="61"/>
        <v>✅충분</v>
      </c>
      <c r="V201" s="125">
        <f>IFERROR(SUMIF('[1](전체)FCST'!$D:$D,$D201,'[1](전체)FCST'!$H:$H),0)</f>
        <v>2184.393947307402</v>
      </c>
      <c r="W201" s="126">
        <f>IFERROR(VLOOKUP($D201,'[1]판매량,재고(피벗)'!$B:$C,2,0),0)</f>
        <v>355</v>
      </c>
      <c r="X201" s="127">
        <f t="shared" ref="X201:X264" ca="1" si="70">IFERROR(W201/$M$2*$O$2,0)</f>
        <v>1115.7142857142858</v>
      </c>
      <c r="Y201" s="128"/>
      <c r="Z201" s="21"/>
      <c r="AA201" s="130">
        <f t="shared" ca="1" si="54"/>
        <v>41318.285714285717</v>
      </c>
      <c r="AB201" s="134">
        <f t="shared" ca="1" si="62"/>
        <v>35.957176206144162</v>
      </c>
      <c r="AC201" s="132">
        <f>IFERROR(VLOOKUP($D201,'[1]DNC 재고 현황'!$F:$V,14,0),0)</f>
        <v>1149.0970669500316</v>
      </c>
      <c r="AD201" s="128">
        <f>SUMIFS('[1]입고 예정'!$C:$C,'[1]입고 예정'!$A:$A,모니터링!D201,'[1]입고 예정'!$F:$F,모니터링!AD$6)</f>
        <v>0</v>
      </c>
      <c r="AE201" s="21"/>
      <c r="AF201" s="130">
        <f t="shared" ca="1" si="63"/>
        <v>40169.188647335686</v>
      </c>
      <c r="AG201" s="134">
        <f t="shared" ca="1" si="64"/>
        <v>18.389168628145271</v>
      </c>
      <c r="AH201" s="132">
        <f>IFERROR(VLOOKUP($D201,'[1]DNC 재고 현황'!$F:$V,15,0),0)</f>
        <v>2184.393947307402</v>
      </c>
      <c r="AI201" s="128">
        <f>SUMIFS('[1]입고 예정'!$C:$C,'[1]입고 예정'!$A:$A,모니터링!D201,'[1]입고 예정'!$F:$F,모니터링!AI$6)</f>
        <v>0</v>
      </c>
      <c r="AJ201" s="21"/>
      <c r="AK201" s="130">
        <f t="shared" ca="1" si="65"/>
        <v>37984.794700028287</v>
      </c>
      <c r="AL201" s="134">
        <f t="shared" ca="1" si="66"/>
        <v>35.13246563835434</v>
      </c>
      <c r="AM201" s="132">
        <f>IFERROR(VLOOKUP($D201,'[1]DNC 재고 현황'!$F:$V,16,0),0)</f>
        <v>1081.1878417824464</v>
      </c>
      <c r="AN201" s="128">
        <f>SUMIFS('[1]입고 예정'!$C:$C,'[1]입고 예정'!$A:$A,모니터링!D201,'[1]입고 예정'!$F:$F,모니터링!AN$6)</f>
        <v>0</v>
      </c>
      <c r="AO201" s="21"/>
      <c r="AP201" s="130">
        <f t="shared" ca="1" si="67"/>
        <v>36903.606858245839</v>
      </c>
      <c r="AQ201" s="134">
        <f t="shared" ca="1" si="68"/>
        <v>35.787472818198268</v>
      </c>
      <c r="AR201" s="132">
        <f>IFERROR(VLOOKUP($D201,'[1]DNC 재고 현황'!$F:$V,17,0),0)</f>
        <v>1031.1878417824464</v>
      </c>
      <c r="AS201" s="128">
        <f>SUMIFS('[1]입고 예정'!$C:$C,'[1]입고 예정'!$A:$A,모니터링!D201,'[1]입고 예정'!$F:$F,모니터링!AS$6)</f>
        <v>0</v>
      </c>
      <c r="AT201" s="21"/>
      <c r="AU201" s="133">
        <f t="shared" ca="1" si="69"/>
        <v>35872.419016463391</v>
      </c>
      <c r="AV201" s="134">
        <f ca="1">IFERROR(AU201/#REF!,0)</f>
        <v>0</v>
      </c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52"/>
      <c r="DM201" s="52"/>
      <c r="DN201" s="52"/>
      <c r="DO201" s="52"/>
      <c r="DP201" s="52"/>
      <c r="DQ201" s="52"/>
      <c r="DR201" s="52"/>
      <c r="DS201" s="52"/>
      <c r="DT201" s="52"/>
      <c r="DU201" s="52"/>
      <c r="DV201" s="52"/>
      <c r="DW201" s="52"/>
      <c r="DX201" s="52"/>
      <c r="DY201" s="52"/>
      <c r="DZ201" s="52"/>
      <c r="EA201" s="52"/>
      <c r="EB201" s="52"/>
      <c r="EC201" s="52"/>
      <c r="ED201" s="52"/>
      <c r="EE201" s="52"/>
      <c r="EF201" s="52"/>
      <c r="EG201" s="52"/>
      <c r="EH201" s="52"/>
      <c r="EI201" s="52"/>
      <c r="EJ201" s="52"/>
      <c r="EK201" s="52"/>
      <c r="EL201" s="52"/>
      <c r="EM201" s="52"/>
      <c r="EN201" s="52"/>
      <c r="EO201" s="52"/>
      <c r="EP201" s="52"/>
      <c r="EQ201" s="52"/>
      <c r="ER201" s="52"/>
      <c r="ES201" s="52"/>
      <c r="ET201" s="52"/>
      <c r="EU201" s="52"/>
      <c r="EV201" s="52"/>
      <c r="EW201" s="52"/>
      <c r="EX201" s="52"/>
      <c r="EY201" s="52"/>
      <c r="EZ201" s="52"/>
      <c r="FA201" s="52"/>
      <c r="FB201" s="52"/>
      <c r="FC201" s="52"/>
      <c r="FD201" s="52"/>
      <c r="FE201" s="52"/>
      <c r="FF201" s="52"/>
      <c r="FG201" s="52"/>
      <c r="FH201" s="52"/>
      <c r="FI201" s="52"/>
      <c r="FJ201" s="52"/>
      <c r="FK201" s="52"/>
      <c r="FL201" s="52"/>
    </row>
    <row r="202" spans="1:168" ht="18" hidden="1" customHeight="1" x14ac:dyDescent="0.4">
      <c r="A202" s="110" t="s">
        <v>2687</v>
      </c>
      <c r="B202" s="146" t="s">
        <v>2662</v>
      </c>
      <c r="C202" s="110" t="s">
        <v>2677</v>
      </c>
      <c r="D202" s="110">
        <v>9311674</v>
      </c>
      <c r="E202" s="136" t="str">
        <f>VLOOKUP($D202,'[1]SAP 코드내역'!$A:$D,4,0)</f>
        <v>멜라_토닝원데이앰플_8ml_v4</v>
      </c>
      <c r="F202" s="137" t="s">
        <v>2686</v>
      </c>
      <c r="G202" s="137"/>
      <c r="H202" s="138" t="s">
        <v>2714</v>
      </c>
      <c r="I202" s="139">
        <v>2019.5071878777412</v>
      </c>
      <c r="J202" s="139">
        <v>12126.690454000798</v>
      </c>
      <c r="K202" s="140">
        <f>IFERROR(VLOOKUP($D202,'[1]DNC 재고 현황'!$F:$AI,29,0),0)</f>
        <v>23735</v>
      </c>
      <c r="L202" s="140">
        <f>IFERROR(VLOOKUP($D202,'[1]DNC 재고 현황'!$F:$AI,30,),0)</f>
        <v>26678</v>
      </c>
      <c r="M202" s="141">
        <f t="shared" si="56"/>
        <v>50413</v>
      </c>
      <c r="N202" s="142">
        <f>VLOOKUP($D202,'[1]DNC 재고 현황'!$F:$X,19,0)</f>
        <v>50849</v>
      </c>
      <c r="O202" s="143">
        <f t="shared" si="57"/>
        <v>1</v>
      </c>
      <c r="P202" s="144">
        <f t="shared" si="58"/>
        <v>0</v>
      </c>
      <c r="Q202" s="144">
        <f t="shared" ca="1" si="59"/>
        <v>263.42857142857144</v>
      </c>
      <c r="R202" s="145">
        <f t="shared" ca="1" si="55"/>
        <v>191.3725596529284</v>
      </c>
      <c r="S202" s="145">
        <f t="shared" ca="1" si="55"/>
        <v>193.02765726681127</v>
      </c>
      <c r="T202" s="123">
        <f t="shared" ca="1" si="60"/>
        <v>46311.372559652926</v>
      </c>
      <c r="U202" s="124" t="str">
        <f t="shared" ca="1" si="61"/>
        <v>✅충분</v>
      </c>
      <c r="V202" s="125">
        <f>IFERROR(SUMIF('[1](전체)FCST'!$D:$D,$D202,'[1](전체)FCST'!$H:$H),0)</f>
        <v>794.36467193371561</v>
      </c>
      <c r="W202" s="126">
        <f>IFERROR(VLOOKUP($D202,'[1]판매량,재고(피벗)'!$B:$C,2,0),0)</f>
        <v>1844</v>
      </c>
      <c r="X202" s="127">
        <f t="shared" ca="1" si="70"/>
        <v>5795.4285714285716</v>
      </c>
      <c r="Y202" s="128"/>
      <c r="Z202" s="129"/>
      <c r="AA202" s="130">
        <f t="shared" ca="1" si="54"/>
        <v>45053.571428571428</v>
      </c>
      <c r="AB202" s="131">
        <f t="shared" ca="1" si="62"/>
        <v>15.710067389306294</v>
      </c>
      <c r="AC202" s="132">
        <f>IFERROR(VLOOKUP($D202,'[1]DNC 재고 현황'!$F:$V,14,0),0)</f>
        <v>2867.8152876186259</v>
      </c>
      <c r="AD202" s="128">
        <f>SUMIFS('[1]입고 예정'!$C:$C,'[1]입고 예정'!$A:$A,모니터링!D202,'[1]입고 예정'!$F:$F,모니터링!AD$6)</f>
        <v>0</v>
      </c>
      <c r="AE202" s="129"/>
      <c r="AF202" s="130">
        <f t="shared" ca="1" si="63"/>
        <v>42185.756140952799</v>
      </c>
      <c r="AG202" s="131">
        <f t="shared" ca="1" si="64"/>
        <v>53.106284344519437</v>
      </c>
      <c r="AH202" s="132">
        <f>IFERROR(VLOOKUP($D202,'[1]DNC 재고 현황'!$F:$V,15,0),0)</f>
        <v>794.36467193371561</v>
      </c>
      <c r="AI202" s="128">
        <f>SUMIFS('[1]입고 예정'!$C:$C,'[1]입고 예정'!$A:$A,모니터링!D202,'[1]입고 예정'!$F:$F,모니터링!AI$6)</f>
        <v>0</v>
      </c>
      <c r="AJ202" s="129"/>
      <c r="AK202" s="130">
        <f t="shared" ca="1" si="65"/>
        <v>41391.391469019087</v>
      </c>
      <c r="AL202" s="131">
        <f t="shared" ca="1" si="66"/>
        <v>52.106284344519437</v>
      </c>
      <c r="AM202" s="132">
        <f>IFERROR(VLOOKUP($D202,'[1]DNC 재고 현황'!$F:$V,16,0),0)</f>
        <v>794.36467193371561</v>
      </c>
      <c r="AN202" s="128">
        <f>SUMIFS('[1]입고 예정'!$C:$C,'[1]입고 예정'!$A:$A,모니터링!D202,'[1]입고 예정'!$F:$F,모니터링!AN$6)</f>
        <v>0</v>
      </c>
      <c r="AO202" s="129"/>
      <c r="AP202" s="130">
        <f t="shared" ca="1" si="67"/>
        <v>40597.026797085375</v>
      </c>
      <c r="AQ202" s="131">
        <f t="shared" ca="1" si="68"/>
        <v>7.0062947528528943</v>
      </c>
      <c r="AR202" s="132">
        <f>IFERROR(VLOOKUP($D202,'[1]DNC 재고 현황'!$F:$V,17,0),0)</f>
        <v>5794.3646719337157</v>
      </c>
      <c r="AS202" s="128">
        <f>SUMIFS('[1]입고 예정'!$C:$C,'[1]입고 예정'!$A:$A,모니터링!D202,'[1]입고 예정'!$F:$F,모니터링!AS$6)</f>
        <v>0</v>
      </c>
      <c r="AT202" s="129"/>
      <c r="AU202" s="133">
        <f t="shared" ca="1" si="69"/>
        <v>34802.662125151663</v>
      </c>
      <c r="AV202" s="134">
        <f ca="1">IFERROR(AU202/#REF!,0)</f>
        <v>0</v>
      </c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52"/>
      <c r="DD202" s="52"/>
      <c r="DE202" s="52"/>
      <c r="DF202" s="52"/>
      <c r="DG202" s="52"/>
      <c r="DH202" s="52"/>
      <c r="DI202" s="52"/>
      <c r="DJ202" s="52"/>
      <c r="DK202" s="52"/>
      <c r="DL202" s="52"/>
      <c r="DM202" s="52"/>
      <c r="DN202" s="52"/>
      <c r="DO202" s="52"/>
      <c r="DP202" s="52"/>
      <c r="DQ202" s="52"/>
      <c r="DR202" s="52"/>
      <c r="DS202" s="52"/>
      <c r="DT202" s="52"/>
      <c r="DU202" s="52"/>
      <c r="DV202" s="52"/>
      <c r="DW202" s="52"/>
      <c r="DX202" s="52"/>
      <c r="DY202" s="52"/>
      <c r="DZ202" s="52"/>
      <c r="EA202" s="52"/>
      <c r="EB202" s="52"/>
      <c r="EC202" s="52"/>
      <c r="ED202" s="52"/>
      <c r="EE202" s="52"/>
      <c r="EF202" s="52"/>
      <c r="EG202" s="52"/>
      <c r="EH202" s="52"/>
      <c r="EI202" s="52"/>
      <c r="EJ202" s="52"/>
      <c r="EK202" s="52"/>
      <c r="EL202" s="52"/>
      <c r="EM202" s="52"/>
      <c r="EN202" s="52"/>
      <c r="EO202" s="52"/>
      <c r="EP202" s="52"/>
      <c r="EQ202" s="52"/>
      <c r="ER202" s="52"/>
      <c r="ES202" s="52"/>
      <c r="ET202" s="52"/>
      <c r="EU202" s="52"/>
      <c r="EV202" s="52"/>
      <c r="EW202" s="52"/>
      <c r="EX202" s="52"/>
      <c r="EY202" s="52"/>
      <c r="EZ202" s="52"/>
      <c r="FA202" s="52"/>
      <c r="FB202" s="52"/>
      <c r="FC202" s="52"/>
      <c r="FD202" s="52"/>
      <c r="FE202" s="52"/>
      <c r="FF202" s="52"/>
      <c r="FG202" s="52"/>
      <c r="FH202" s="52"/>
      <c r="FI202" s="52"/>
      <c r="FJ202" s="52"/>
      <c r="FK202" s="52"/>
      <c r="FL202" s="52"/>
    </row>
    <row r="203" spans="1:168" ht="18" hidden="1" customHeight="1" x14ac:dyDescent="0.4">
      <c r="A203" s="110" t="s">
        <v>2681</v>
      </c>
      <c r="B203" s="146" t="s">
        <v>2662</v>
      </c>
      <c r="C203" s="110" t="s">
        <v>2665</v>
      </c>
      <c r="D203" s="110">
        <v>9310562</v>
      </c>
      <c r="E203" s="136" t="str">
        <f>VLOOKUP($D203,'[1]SAP 코드내역'!$A:$D,4,0)</f>
        <v>멜라B_토닝앰플쿠션_21내추럴_리필_13g_v3</v>
      </c>
      <c r="F203" s="137" t="s">
        <v>2664</v>
      </c>
      <c r="G203" s="137"/>
      <c r="H203" s="138"/>
      <c r="I203" s="139">
        <v>2981.588126821724</v>
      </c>
      <c r="J203" s="139">
        <v>22517.41230523372</v>
      </c>
      <c r="K203" s="140">
        <f>IFERROR(VLOOKUP($D203,'[1]DNC 재고 현황'!$F:$AI,29,0),0)</f>
        <v>221</v>
      </c>
      <c r="L203" s="140">
        <f>IFERROR(VLOOKUP($D203,'[1]DNC 재고 현황'!$F:$AI,30,),0)</f>
        <v>20163</v>
      </c>
      <c r="M203" s="141">
        <f t="shared" si="56"/>
        <v>20384</v>
      </c>
      <c r="N203" s="142">
        <f>VLOOKUP($D203,'[1]DNC 재고 현황'!$F:$X,19,0)</f>
        <v>20987</v>
      </c>
      <c r="O203" s="143">
        <f t="shared" si="57"/>
        <v>1</v>
      </c>
      <c r="P203" s="144">
        <f t="shared" si="58"/>
        <v>3000</v>
      </c>
      <c r="Q203" s="144">
        <f t="shared" ca="1" si="59"/>
        <v>0</v>
      </c>
      <c r="R203" s="145">
        <f t="shared" ca="1" si="55"/>
        <v>0</v>
      </c>
      <c r="S203" s="145">
        <f t="shared" ca="1" si="55"/>
        <v>0</v>
      </c>
      <c r="T203" s="123" t="str">
        <f t="shared" ca="1" si="60"/>
        <v/>
      </c>
      <c r="U203" s="124" t="str">
        <f t="shared" ca="1" si="61"/>
        <v>🔴판매없음</v>
      </c>
      <c r="V203" s="125">
        <f>IFERROR(SUMIF('[1](전체)FCST'!$D:$D,$D203,'[1](전체)FCST'!$H:$H),0)</f>
        <v>928.81698956827881</v>
      </c>
      <c r="W203" s="126">
        <f>IFERROR(VLOOKUP($D203,'[1]판매량,재고(피벗)'!$B:$C,2,0),0)</f>
        <v>0</v>
      </c>
      <c r="X203" s="127">
        <f t="shared" ca="1" si="70"/>
        <v>0</v>
      </c>
      <c r="Y203" s="128"/>
      <c r="Z203" s="129"/>
      <c r="AA203" s="130">
        <f t="shared" ca="1" si="54"/>
        <v>20987</v>
      </c>
      <c r="AB203" s="131">
        <f t="shared" ca="1" si="62"/>
        <v>17.609224292559233</v>
      </c>
      <c r="AC203" s="132">
        <f>IFERROR(VLOOKUP($D203,'[1]DNC 재고 현황'!$F:$V,14,0),0)</f>
        <v>1191.8185407444689</v>
      </c>
      <c r="AD203" s="128">
        <f>SUMIFS('[1]입고 예정'!$C:$C,'[1]입고 예정'!$A:$A,모니터링!D185,'[1]입고 예정'!$F:$F,모니터링!AD$6)</f>
        <v>3000</v>
      </c>
      <c r="AE203" s="129"/>
      <c r="AF203" s="130">
        <f t="shared" ca="1" si="63"/>
        <v>22795.181459255531</v>
      </c>
      <c r="AG203" s="131">
        <f t="shared" ca="1" si="64"/>
        <v>24.542166772650127</v>
      </c>
      <c r="AH203" s="132">
        <f>IFERROR(VLOOKUP($D203,'[1]DNC 재고 현황'!$F:$V,15,0),0)</f>
        <v>928.81698956827881</v>
      </c>
      <c r="AI203" s="128">
        <f>SUMIFS('[1]입고 예정'!$C:$C,'[1]입고 예정'!$A:$A,모니터링!D185,'[1]입고 예정'!$F:$F,모니터링!AI$6)</f>
        <v>0</v>
      </c>
      <c r="AJ203" s="129"/>
      <c r="AK203" s="130">
        <f t="shared" ca="1" si="65"/>
        <v>21866.364469687251</v>
      </c>
      <c r="AL203" s="131">
        <f t="shared" ca="1" si="66"/>
        <v>23.54216677265013</v>
      </c>
      <c r="AM203" s="132">
        <f>IFERROR(VLOOKUP($D203,'[1]DNC 재고 현황'!$F:$V,16,0),0)</f>
        <v>928.81698956827859</v>
      </c>
      <c r="AN203" s="128">
        <f>SUMIFS('[1]입고 예정'!$C:$C,'[1]입고 예정'!$A:$A,모니터링!D185,'[1]입고 예정'!$F:$F,모니터링!AN$6)</f>
        <v>0</v>
      </c>
      <c r="AO203" s="129"/>
      <c r="AP203" s="130">
        <f t="shared" ca="1" si="67"/>
        <v>20937.54748011897</v>
      </c>
      <c r="AQ203" s="131">
        <f t="shared" ca="1" si="68"/>
        <v>20.550842491340088</v>
      </c>
      <c r="AR203" s="132">
        <f>IFERROR(VLOOKUP($D203,'[1]DNC 재고 현황'!$F:$V,17,0),0)</f>
        <v>1018.8169895682786</v>
      </c>
      <c r="AS203" s="128">
        <f>SUMIFS('[1]입고 예정'!$C:$C,'[1]입고 예정'!$A:$A,모니터링!D185,'[1]입고 예정'!$F:$F,모니터링!AS$6)</f>
        <v>0</v>
      </c>
      <c r="AT203" s="129"/>
      <c r="AU203" s="133">
        <f t="shared" ca="1" si="69"/>
        <v>19918.73049055069</v>
      </c>
      <c r="AV203" s="134">
        <f ca="1">IFERROR(AU203/#REF!,0)</f>
        <v>0</v>
      </c>
    </row>
    <row r="204" spans="1:168" ht="18" hidden="1" customHeight="1" x14ac:dyDescent="0.4">
      <c r="A204" s="110" t="s">
        <v>2681</v>
      </c>
      <c r="B204" s="146" t="s">
        <v>2688</v>
      </c>
      <c r="C204" s="110" t="s">
        <v>2665</v>
      </c>
      <c r="D204" s="110">
        <v>9310458</v>
      </c>
      <c r="E204" s="136" t="str">
        <f>VLOOKUP($D204,'[1]SAP 코드내역'!$A:$D,4,0)</f>
        <v>멜라B_토닝앰플쿠션_21내추럴_본품_13g_v3</v>
      </c>
      <c r="F204" s="137"/>
      <c r="G204" s="9"/>
      <c r="H204" s="138" t="s">
        <v>2676</v>
      </c>
      <c r="I204" s="139">
        <v>5352.6905387390216</v>
      </c>
      <c r="J204" s="139">
        <v>29831.203531195839</v>
      </c>
      <c r="K204" s="140">
        <f>IFERROR(VLOOKUP($D204,'[1]DNC 재고 현황'!$F:$AI,29,0),0)</f>
        <v>1334</v>
      </c>
      <c r="L204" s="140">
        <f>IFERROR(VLOOKUP($D204,'[1]DNC 재고 현황'!$F:$AI,30,),0)</f>
        <v>12186</v>
      </c>
      <c r="M204" s="141">
        <f t="shared" si="56"/>
        <v>13520</v>
      </c>
      <c r="N204" s="142">
        <f>VLOOKUP($D204,'[1]DNC 재고 현황'!$F:$X,19,0)</f>
        <v>14880</v>
      </c>
      <c r="O204" s="143">
        <f t="shared" si="57"/>
        <v>1</v>
      </c>
      <c r="P204" s="144">
        <f t="shared" si="58"/>
        <v>0</v>
      </c>
      <c r="Q204" s="144">
        <f t="shared" ca="1" si="59"/>
        <v>0</v>
      </c>
      <c r="R204" s="145">
        <f t="shared" ca="1" si="55"/>
        <v>0</v>
      </c>
      <c r="S204" s="145">
        <f t="shared" ca="1" si="55"/>
        <v>0</v>
      </c>
      <c r="T204" s="123" t="str">
        <f t="shared" ca="1" si="60"/>
        <v/>
      </c>
      <c r="U204" s="124" t="str">
        <f t="shared" ca="1" si="61"/>
        <v>🔴판매없음</v>
      </c>
      <c r="V204" s="125">
        <f>IFERROR(SUMIF('[1](전체)FCST'!$D:$D,$D204,'[1](전체)FCST'!$H:$H),0)</f>
        <v>510.82980580572308</v>
      </c>
      <c r="W204" s="126">
        <f>IFERROR(VLOOKUP($D204,'[1]판매량,재고(피벗)'!$B:$C,2,0),0)</f>
        <v>0</v>
      </c>
      <c r="X204" s="127">
        <f t="shared" ca="1" si="70"/>
        <v>0</v>
      </c>
      <c r="Y204" s="128"/>
      <c r="Z204" s="21"/>
      <c r="AA204" s="130">
        <f t="shared" ca="1" si="54"/>
        <v>14880</v>
      </c>
      <c r="AB204" s="134">
        <f t="shared" ca="1" si="62"/>
        <v>20.648774654995417</v>
      </c>
      <c r="AC204" s="132">
        <f>IFERROR(VLOOKUP($D204,'[1]DNC 재고 현황'!$F:$V,14,0),0)</f>
        <v>720.62387471501529</v>
      </c>
      <c r="AD204" s="128">
        <f>SUMIFS('[1]입고 예정'!$C:$C,'[1]입고 예정'!$A:$A,모니터링!D206,'[1]입고 예정'!$F:$F,모니터링!AD$6)</f>
        <v>0</v>
      </c>
      <c r="AE204" s="21"/>
      <c r="AF204" s="130">
        <f t="shared" ca="1" si="63"/>
        <v>14159.376125284985</v>
      </c>
      <c r="AG204" s="134">
        <f t="shared" ca="1" si="64"/>
        <v>27.718382843678523</v>
      </c>
      <c r="AH204" s="132">
        <f>IFERROR(VLOOKUP($D204,'[1]DNC 재고 현황'!$F:$V,15,0),0)</f>
        <v>510.82980580572308</v>
      </c>
      <c r="AI204" s="128">
        <f>SUMIFS('[1]입고 예정'!$C:$C,'[1]입고 예정'!$A:$A,모니터링!D206,'[1]입고 예정'!$F:$F,모니터링!AI$6)</f>
        <v>0</v>
      </c>
      <c r="AJ204" s="21"/>
      <c r="AK204" s="130">
        <f t="shared" ca="1" si="65"/>
        <v>13648.546319479263</v>
      </c>
      <c r="AL204" s="134">
        <f t="shared" ca="1" si="66"/>
        <v>26.71838284367853</v>
      </c>
      <c r="AM204" s="132">
        <f>IFERROR(VLOOKUP($D204,'[1]DNC 재고 현황'!$F:$V,16,0),0)</f>
        <v>510.82980580572297</v>
      </c>
      <c r="AN204" s="128">
        <f>SUMIFS('[1]입고 예정'!$C:$C,'[1]입고 예정'!$A:$A,모니터링!D206,'[1]입고 예정'!$F:$F,모니터링!AN$6)</f>
        <v>0</v>
      </c>
      <c r="AO204" s="21"/>
      <c r="AP204" s="130">
        <f t="shared" ca="1" si="67"/>
        <v>13137.71651367354</v>
      </c>
      <c r="AQ204" s="134">
        <f t="shared" ca="1" si="68"/>
        <v>15.086434141419922</v>
      </c>
      <c r="AR204" s="132">
        <f>IFERROR(VLOOKUP($D204,'[1]DNC 재고 현황'!$F:$V,17,0),0)</f>
        <v>870.82980580572303</v>
      </c>
      <c r="AS204" s="128">
        <f>SUMIFS('[1]입고 예정'!$C:$C,'[1]입고 예정'!$A:$A,모니터링!D206,'[1]입고 예정'!$F:$F,모니터링!AS$6)</f>
        <v>0</v>
      </c>
      <c r="AT204" s="21"/>
      <c r="AU204" s="133">
        <f t="shared" ca="1" si="69"/>
        <v>12266.886707867818</v>
      </c>
      <c r="AV204" s="134">
        <f ca="1">IFERROR(AU204/#REF!,0)</f>
        <v>0</v>
      </c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  <c r="DA204" s="52"/>
      <c r="DB204" s="52"/>
      <c r="DC204" s="52"/>
      <c r="DD204" s="52"/>
      <c r="DE204" s="52"/>
      <c r="DF204" s="52"/>
      <c r="DG204" s="52"/>
      <c r="DH204" s="52"/>
      <c r="DI204" s="52"/>
      <c r="DJ204" s="52"/>
      <c r="DK204" s="52"/>
      <c r="DL204" s="52"/>
      <c r="DM204" s="52"/>
      <c r="DN204" s="52"/>
      <c r="DO204" s="52"/>
      <c r="DP204" s="52"/>
      <c r="DQ204" s="52"/>
      <c r="DR204" s="52"/>
      <c r="DS204" s="52"/>
      <c r="DT204" s="52"/>
      <c r="DU204" s="52"/>
      <c r="DV204" s="52"/>
      <c r="DW204" s="52"/>
      <c r="DX204" s="52"/>
      <c r="DY204" s="52"/>
      <c r="DZ204" s="52"/>
      <c r="EA204" s="52"/>
      <c r="EB204" s="52"/>
      <c r="EC204" s="52"/>
      <c r="ED204" s="52"/>
      <c r="EE204" s="52"/>
      <c r="EF204" s="52"/>
      <c r="EG204" s="52"/>
      <c r="EH204" s="52"/>
      <c r="EI204" s="52"/>
      <c r="EJ204" s="52"/>
      <c r="EK204" s="52"/>
      <c r="EL204" s="52"/>
      <c r="EM204" s="52"/>
      <c r="EN204" s="52"/>
      <c r="EO204" s="52"/>
      <c r="EP204" s="52"/>
      <c r="EQ204" s="52"/>
      <c r="ER204" s="52"/>
      <c r="ES204" s="52"/>
      <c r="ET204" s="52"/>
      <c r="EU204" s="52"/>
      <c r="EV204" s="52"/>
      <c r="EW204" s="52"/>
      <c r="EX204" s="52"/>
      <c r="EY204" s="52"/>
      <c r="EZ204" s="52"/>
      <c r="FA204" s="52"/>
      <c r="FB204" s="52"/>
      <c r="FC204" s="52"/>
      <c r="FD204" s="52"/>
      <c r="FE204" s="52"/>
      <c r="FF204" s="52"/>
      <c r="FG204" s="52"/>
      <c r="FH204" s="52"/>
      <c r="FI204" s="52"/>
      <c r="FJ204" s="52"/>
      <c r="FK204" s="52"/>
      <c r="FL204" s="52"/>
    </row>
    <row r="205" spans="1:168" ht="18" hidden="1" customHeight="1" x14ac:dyDescent="0.4">
      <c r="A205" s="110" t="s">
        <v>2661</v>
      </c>
      <c r="B205" s="146" t="s">
        <v>2706</v>
      </c>
      <c r="C205" s="110" t="s">
        <v>2663</v>
      </c>
      <c r="D205" s="110">
        <v>9311958</v>
      </c>
      <c r="E205" s="136" t="str">
        <f>VLOOKUP($D205,'[1]SAP 코드내역'!$A:$D,4,0)</f>
        <v>[임가공]멜라_앰플쿠션_21호내추럴_본품_15g_인도네시아</v>
      </c>
      <c r="F205" s="137"/>
      <c r="G205" s="137"/>
      <c r="H205" s="138" t="s">
        <v>2707</v>
      </c>
      <c r="I205" s="139">
        <v>0</v>
      </c>
      <c r="J205" s="139">
        <v>0</v>
      </c>
      <c r="K205" s="140">
        <f>IFERROR(VLOOKUP($D205,'[1]DNC 재고 현황'!$F:$AI,29,0),0)</f>
        <v>0</v>
      </c>
      <c r="L205" s="140">
        <f>IFERROR(VLOOKUP($D205,'[1]DNC 재고 현황'!$F:$AI,30,),0)</f>
        <v>0</v>
      </c>
      <c r="M205" s="141">
        <f t="shared" si="56"/>
        <v>0</v>
      </c>
      <c r="N205" s="142">
        <f>VLOOKUP($D205,'[1]DNC 재고 현황'!$F:$X,19,0)</f>
        <v>0</v>
      </c>
      <c r="O205" s="143" t="str">
        <f t="shared" si="57"/>
        <v>계획없음</v>
      </c>
      <c r="P205" s="144">
        <f t="shared" si="58"/>
        <v>0</v>
      </c>
      <c r="Q205" s="144">
        <f t="shared" ca="1" si="59"/>
        <v>0</v>
      </c>
      <c r="R205" s="145">
        <f t="shared" ca="1" si="55"/>
        <v>0</v>
      </c>
      <c r="S205" s="145">
        <f t="shared" ca="1" si="55"/>
        <v>0</v>
      </c>
      <c r="T205" s="123" t="str">
        <f t="shared" ca="1" si="60"/>
        <v/>
      </c>
      <c r="U205" s="124" t="str">
        <f t="shared" ca="1" si="61"/>
        <v>🔴판매없음</v>
      </c>
      <c r="V205" s="125">
        <f>IFERROR(SUMIF('[1](전체)FCST'!$D:$D,$D205,'[1](전체)FCST'!$H:$H),0)</f>
        <v>0</v>
      </c>
      <c r="W205" s="126">
        <f>IFERROR(VLOOKUP($D205,'[1]판매량,재고(피벗)'!$B:$C,2,0),0)</f>
        <v>0</v>
      </c>
      <c r="X205" s="127">
        <f t="shared" ca="1" si="70"/>
        <v>0</v>
      </c>
      <c r="Y205" s="128"/>
      <c r="Z205" s="129"/>
      <c r="AA205" s="130">
        <f t="shared" ca="1" si="54"/>
        <v>0</v>
      </c>
      <c r="AB205" s="131">
        <f t="shared" ca="1" si="62"/>
        <v>0</v>
      </c>
      <c r="AC205" s="132">
        <f>IFERROR(VLOOKUP($D205,'[1]DNC 재고 현황'!$F:$V,14,0),0)</f>
        <v>0</v>
      </c>
      <c r="AD205" s="128">
        <f>SUMIFS('[1]입고 예정'!$C:$C,'[1]입고 예정'!$A:$A,모니터링!D583,'[1]입고 예정'!$F:$F,모니터링!AD$6)</f>
        <v>0</v>
      </c>
      <c r="AE205" s="129"/>
      <c r="AF205" s="130">
        <f t="shared" ca="1" si="63"/>
        <v>0</v>
      </c>
      <c r="AG205" s="131">
        <f t="shared" ca="1" si="64"/>
        <v>0</v>
      </c>
      <c r="AH205" s="132">
        <f>IFERROR(VLOOKUP($D205,'[1]DNC 재고 현황'!$F:$V,15,0),0)</f>
        <v>0</v>
      </c>
      <c r="AI205" s="128">
        <f>SUMIFS('[1]입고 예정'!$C:$C,'[1]입고 예정'!$A:$A,모니터링!D583,'[1]입고 예정'!$F:$F,모니터링!AI$6)</f>
        <v>0</v>
      </c>
      <c r="AJ205" s="129"/>
      <c r="AK205" s="130">
        <f t="shared" ca="1" si="65"/>
        <v>0</v>
      </c>
      <c r="AL205" s="131">
        <f t="shared" ca="1" si="66"/>
        <v>0</v>
      </c>
      <c r="AM205" s="132">
        <f>IFERROR(VLOOKUP($D205,'[1]DNC 재고 현황'!$F:$V,16,0),0)</f>
        <v>0</v>
      </c>
      <c r="AN205" s="128">
        <f>SUMIFS('[1]입고 예정'!$C:$C,'[1]입고 예정'!$A:$A,모니터링!D583,'[1]입고 예정'!$F:$F,모니터링!AN$6)</f>
        <v>0</v>
      </c>
      <c r="AO205" s="129"/>
      <c r="AP205" s="130">
        <f t="shared" ca="1" si="67"/>
        <v>0</v>
      </c>
      <c r="AQ205" s="131">
        <f t="shared" ca="1" si="68"/>
        <v>0</v>
      </c>
      <c r="AR205" s="132">
        <f>IFERROR(VLOOKUP($D205,'[1]DNC 재고 현황'!$F:$V,17,0),0)</f>
        <v>0</v>
      </c>
      <c r="AS205" s="128">
        <f>SUMIFS('[1]입고 예정'!$C:$C,'[1]입고 예정'!$A:$A,모니터링!D583,'[1]입고 예정'!$F:$F,모니터링!AS$6)</f>
        <v>0</v>
      </c>
      <c r="AT205" s="129"/>
      <c r="AU205" s="133">
        <f t="shared" ca="1" si="69"/>
        <v>0</v>
      </c>
      <c r="AV205" s="134">
        <f ca="1">IFERROR(AU205/#REF!,0)</f>
        <v>0</v>
      </c>
    </row>
    <row r="206" spans="1:168" ht="18" hidden="1" customHeight="1" x14ac:dyDescent="0.4">
      <c r="A206" s="110" t="s">
        <v>2661</v>
      </c>
      <c r="B206" s="146" t="s">
        <v>2688</v>
      </c>
      <c r="C206" s="110" t="s">
        <v>2663</v>
      </c>
      <c r="D206" s="110">
        <v>9312725</v>
      </c>
      <c r="E206" s="136" t="str">
        <f>VLOOKUP($D206,'[1]SAP 코드내역'!$A:$D,4,0)</f>
        <v>멜라B_토닝앰플쿠션_21호내추럴_쿠팡기획세트(본품13g+퍼프)</v>
      </c>
      <c r="F206" s="137"/>
      <c r="G206" s="9"/>
      <c r="H206" s="138" t="s">
        <v>2708</v>
      </c>
      <c r="I206" s="139">
        <v>5551.9904179520081</v>
      </c>
      <c r="J206" s="139">
        <v>21531.056134259259</v>
      </c>
      <c r="K206" s="140">
        <f>IFERROR(VLOOKUP($D206,'[1]DNC 재고 현황'!$F:$AI,29,0),0)</f>
        <v>18347</v>
      </c>
      <c r="L206" s="140">
        <f>IFERROR(VLOOKUP($D206,'[1]DNC 재고 현황'!$F:$AI,30,),0)</f>
        <v>13879</v>
      </c>
      <c r="M206" s="141">
        <f t="shared" si="56"/>
        <v>32226</v>
      </c>
      <c r="N206" s="142">
        <f>VLOOKUP($D206,'[1]DNC 재고 현황'!$F:$X,19,0)</f>
        <v>32226</v>
      </c>
      <c r="O206" s="143">
        <f t="shared" si="57"/>
        <v>1</v>
      </c>
      <c r="P206" s="144">
        <f t="shared" si="58"/>
        <v>0</v>
      </c>
      <c r="Q206" s="144">
        <f t="shared" ca="1" si="59"/>
        <v>289.85714285714283</v>
      </c>
      <c r="R206" s="145">
        <f t="shared" ca="1" si="55"/>
        <v>111.17890586495811</v>
      </c>
      <c r="S206" s="145">
        <f t="shared" ca="1" si="55"/>
        <v>111.17890586495811</v>
      </c>
      <c r="T206" s="123">
        <f t="shared" ca="1" si="60"/>
        <v>46231.178905864959</v>
      </c>
      <c r="U206" s="124" t="str">
        <f t="shared" ca="1" si="61"/>
        <v>✅충분</v>
      </c>
      <c r="V206" s="125">
        <f>IFERROR(SUMIF('[1](전체)FCST'!$D:$D,$D206,'[1](전체)FCST'!$H:$H),0)</f>
        <v>5293.2390413814146</v>
      </c>
      <c r="W206" s="126">
        <f>IFERROR(VLOOKUP($D206,'[1]판매량,재고(피벗)'!$B:$C,2,0),0)</f>
        <v>2029</v>
      </c>
      <c r="X206" s="127">
        <f t="shared" ca="1" si="70"/>
        <v>6376.8571428571422</v>
      </c>
      <c r="Y206" s="128"/>
      <c r="Z206" s="21"/>
      <c r="AA206" s="130">
        <f t="shared" ca="1" si="54"/>
        <v>25849.142857142859</v>
      </c>
      <c r="AB206" s="134">
        <f t="shared" ca="1" si="62"/>
        <v>3.9882067910368102</v>
      </c>
      <c r="AC206" s="132">
        <f>IFERROR(VLOOKUP($D206,'[1]DNC 재고 현황'!$F:$V,14,0),0)</f>
        <v>6481.3948251722632</v>
      </c>
      <c r="AD206" s="128">
        <f>SUMIFS('[1]입고 예정'!$C:$C,'[1]입고 예정'!$A:$A,모니터링!D253,'[1]입고 예정'!$F:$F,모니터링!AD$6)</f>
        <v>0</v>
      </c>
      <c r="AE206" s="21"/>
      <c r="AF206" s="130">
        <f t="shared" ca="1" si="63"/>
        <v>19367.748031970594</v>
      </c>
      <c r="AG206" s="134">
        <f t="shared" ca="1" si="64"/>
        <v>3.6589596427740498</v>
      </c>
      <c r="AH206" s="132">
        <f>IFERROR(VLOOKUP($D206,'[1]DNC 재고 현황'!$F:$V,15,0),0)</f>
        <v>5293.2390413814146</v>
      </c>
      <c r="AI206" s="128">
        <f>SUMIFS('[1]입고 예정'!$C:$C,'[1]입고 예정'!$A:$A,모니터링!D253,'[1]입고 예정'!$F:$F,모니터링!AI$6)</f>
        <v>0</v>
      </c>
      <c r="AJ206" s="21"/>
      <c r="AK206" s="130">
        <f t="shared" ca="1" si="65"/>
        <v>14074.50899058918</v>
      </c>
      <c r="AL206" s="134">
        <f t="shared" ca="1" si="66"/>
        <v>2.6589596427740507</v>
      </c>
      <c r="AM206" s="132">
        <f>IFERROR(VLOOKUP($D206,'[1]DNC 재고 현황'!$F:$V,16,0),0)</f>
        <v>5293.2390413814128</v>
      </c>
      <c r="AN206" s="128">
        <f>SUMIFS('[1]입고 예정'!$C:$C,'[1]입고 예정'!$A:$A,모니터링!D253,'[1]입고 예정'!$F:$F,모니터링!AN$6)</f>
        <v>0</v>
      </c>
      <c r="AO206" s="21"/>
      <c r="AP206" s="130">
        <f t="shared" ca="1" si="67"/>
        <v>8781.2699492077663</v>
      </c>
      <c r="AQ206" s="134">
        <f t="shared" ca="1" si="68"/>
        <v>1.6589596427740505</v>
      </c>
      <c r="AR206" s="132">
        <f>IFERROR(VLOOKUP($D206,'[1]DNC 재고 현황'!$F:$V,17,0),0)</f>
        <v>5293.2390413814128</v>
      </c>
      <c r="AS206" s="128">
        <f>SUMIFS('[1]입고 예정'!$C:$C,'[1]입고 예정'!$A:$A,모니터링!D253,'[1]입고 예정'!$F:$F,모니터링!AS$6)</f>
        <v>0</v>
      </c>
      <c r="AT206" s="21"/>
      <c r="AU206" s="133">
        <f t="shared" ca="1" si="69"/>
        <v>3488.0309078263535</v>
      </c>
      <c r="AV206" s="134">
        <f ca="1">IFERROR(AU206/#REF!,0)</f>
        <v>0</v>
      </c>
    </row>
    <row r="207" spans="1:168" ht="18" hidden="1" customHeight="1" x14ac:dyDescent="0.4">
      <c r="A207" s="110" t="s">
        <v>2661</v>
      </c>
      <c r="B207" s="135" t="s">
        <v>2662</v>
      </c>
      <c r="C207" s="110" t="s">
        <v>2663</v>
      </c>
      <c r="D207" s="110">
        <v>9313030</v>
      </c>
      <c r="E207" s="136" t="str">
        <f>VLOOKUP($D207,'[1]SAP 코드내역'!$A:$D,4,0)</f>
        <v>멜라_글로우매트커버팩트_23호베이지_리필_19g</v>
      </c>
      <c r="F207" s="137"/>
      <c r="G207" s="9"/>
      <c r="H207" s="138" t="s">
        <v>2676</v>
      </c>
      <c r="I207" s="139">
        <v>3317.2134013109976</v>
      </c>
      <c r="J207" s="139">
        <v>16666.824856733525</v>
      </c>
      <c r="K207" s="140">
        <f>IFERROR(VLOOKUP($D207,'[1]DNC 재고 현황'!$F:$AI,29,0),0)</f>
        <v>2242</v>
      </c>
      <c r="L207" s="140">
        <f>IFERROR(VLOOKUP($D207,'[1]DNC 재고 현황'!$F:$AI,30,),0)</f>
        <v>0</v>
      </c>
      <c r="M207" s="141">
        <f t="shared" si="56"/>
        <v>2242</v>
      </c>
      <c r="N207" s="142">
        <f>VLOOKUP($D207,'[1]DNC 재고 현황'!$F:$X,19,0)</f>
        <v>2242</v>
      </c>
      <c r="O207" s="143">
        <f t="shared" si="57"/>
        <v>1</v>
      </c>
      <c r="P207" s="144">
        <f t="shared" si="58"/>
        <v>0</v>
      </c>
      <c r="Q207" s="144">
        <f t="shared" ca="1" si="59"/>
        <v>9</v>
      </c>
      <c r="R207" s="145">
        <f t="shared" ca="1" si="55"/>
        <v>249.11111111111111</v>
      </c>
      <c r="S207" s="145">
        <f t="shared" ca="1" si="55"/>
        <v>249.11111111111111</v>
      </c>
      <c r="T207" s="123">
        <f t="shared" ca="1" si="60"/>
        <v>46369.111111111109</v>
      </c>
      <c r="U207" s="124" t="str">
        <f t="shared" ca="1" si="61"/>
        <v>✅충분</v>
      </c>
      <c r="V207" s="125">
        <f>IFERROR(SUMIF('[1](전체)FCST'!$D:$D,$D207,'[1](전체)FCST'!$H:$H),0)</f>
        <v>939.51393828783989</v>
      </c>
      <c r="W207" s="126">
        <f>IFERROR(VLOOKUP($D207,'[1]판매량,재고(피벗)'!$B:$C,2,0),0)</f>
        <v>63</v>
      </c>
      <c r="X207" s="127">
        <f t="shared" ca="1" si="70"/>
        <v>198</v>
      </c>
      <c r="Y207" s="128"/>
      <c r="Z207" s="21"/>
      <c r="AA207" s="130">
        <f t="shared" ca="1" si="54"/>
        <v>2044</v>
      </c>
      <c r="AB207" s="134">
        <f t="shared" ca="1" si="62"/>
        <v>3.0584319791815457</v>
      </c>
      <c r="AC207" s="132">
        <f>IFERROR(VLOOKUP($D207,'[1]DNC 재고 현황'!$F:$V,14,0),0)</f>
        <v>668.31631826809053</v>
      </c>
      <c r="AD207" s="128">
        <f>SUMIFS('[1]입고 예정'!$C:$C,'[1]입고 예정'!$A:$A,모니터링!D207,'[1]입고 예정'!$F:$F,모니터링!AD$6)</f>
        <v>0</v>
      </c>
      <c r="AE207" s="21"/>
      <c r="AF207" s="130">
        <f t="shared" ca="1" si="63"/>
        <v>1375.6836817319095</v>
      </c>
      <c r="AG207" s="134">
        <f t="shared" ca="1" si="64"/>
        <v>1.4642504231911031</v>
      </c>
      <c r="AH207" s="132">
        <f>IFERROR(VLOOKUP($D207,'[1]DNC 재고 현황'!$F:$V,15,0),0)</f>
        <v>939.51393828783989</v>
      </c>
      <c r="AI207" s="128">
        <f>SUMIFS('[1]입고 예정'!$C:$C,'[1]입고 예정'!$A:$A,모니터링!D207,'[1]입고 예정'!$F:$F,모니터링!AI$6)</f>
        <v>0</v>
      </c>
      <c r="AJ207" s="21"/>
      <c r="AK207" s="130">
        <f t="shared" ca="1" si="65"/>
        <v>436.16974344406958</v>
      </c>
      <c r="AL207" s="134">
        <f t="shared" ca="1" si="66"/>
        <v>0.66918979919438282</v>
      </c>
      <c r="AM207" s="132">
        <f>IFERROR(VLOOKUP($D207,'[1]DNC 재고 현황'!$F:$V,16,0),0)</f>
        <v>651.78779468718892</v>
      </c>
      <c r="AN207" s="128">
        <f>SUMIFS('[1]입고 예정'!$C:$C,'[1]입고 예정'!$A:$A,모니터링!D207,'[1]입고 예정'!$F:$F,모니터링!AN$6)</f>
        <v>0</v>
      </c>
      <c r="AO207" s="21"/>
      <c r="AP207" s="130">
        <f t="shared" ca="1" si="67"/>
        <v>0</v>
      </c>
      <c r="AQ207" s="134">
        <f t="shared" ca="1" si="68"/>
        <v>0</v>
      </c>
      <c r="AR207" s="132">
        <f>IFERROR(VLOOKUP($D207,'[1]DNC 재고 현황'!$F:$V,17,0),0)</f>
        <v>651.78779468718892</v>
      </c>
      <c r="AS207" s="128">
        <f>SUMIFS('[1]입고 예정'!$C:$C,'[1]입고 예정'!$A:$A,모니터링!D207,'[1]입고 예정'!$F:$F,모니터링!AS$6)</f>
        <v>0</v>
      </c>
      <c r="AT207" s="21"/>
      <c r="AU207" s="133">
        <f t="shared" ca="1" si="69"/>
        <v>0</v>
      </c>
      <c r="AV207" s="134">
        <f ca="1">IFERROR(AU207/#REF!,0)</f>
        <v>0</v>
      </c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52"/>
      <c r="CU207" s="52"/>
      <c r="CV207" s="52"/>
      <c r="CW207" s="52"/>
      <c r="CX207" s="52"/>
      <c r="CY207" s="52"/>
      <c r="CZ207" s="52"/>
      <c r="DA207" s="52"/>
      <c r="DB207" s="52"/>
      <c r="DC207" s="52"/>
      <c r="DD207" s="52"/>
      <c r="DE207" s="52"/>
      <c r="DF207" s="52"/>
      <c r="DG207" s="52"/>
      <c r="DH207" s="52"/>
      <c r="DI207" s="52"/>
      <c r="DJ207" s="52"/>
      <c r="DK207" s="52"/>
      <c r="DL207" s="52"/>
      <c r="DM207" s="52"/>
      <c r="DN207" s="52"/>
      <c r="DO207" s="52"/>
      <c r="DP207" s="52"/>
      <c r="DQ207" s="52"/>
      <c r="DR207" s="52"/>
      <c r="DS207" s="52"/>
      <c r="DT207" s="52"/>
      <c r="DU207" s="52"/>
      <c r="DV207" s="52"/>
      <c r="DW207" s="52"/>
      <c r="DX207" s="52"/>
      <c r="DY207" s="52"/>
      <c r="DZ207" s="52"/>
      <c r="EA207" s="52"/>
      <c r="EB207" s="52"/>
      <c r="EC207" s="52"/>
      <c r="ED207" s="52"/>
      <c r="EE207" s="52"/>
      <c r="EF207" s="52"/>
      <c r="EG207" s="52"/>
      <c r="EH207" s="52"/>
      <c r="EI207" s="52"/>
      <c r="EJ207" s="52"/>
      <c r="EK207" s="52"/>
      <c r="EL207" s="52"/>
      <c r="EM207" s="52"/>
      <c r="EN207" s="52"/>
      <c r="EO207" s="52"/>
      <c r="EP207" s="52"/>
      <c r="EQ207" s="52"/>
      <c r="ER207" s="52"/>
      <c r="ES207" s="52"/>
      <c r="ET207" s="52"/>
      <c r="EU207" s="52"/>
      <c r="EV207" s="52"/>
      <c r="EW207" s="52"/>
      <c r="EX207" s="52"/>
      <c r="EY207" s="52"/>
      <c r="EZ207" s="52"/>
      <c r="FA207" s="52"/>
      <c r="FB207" s="52"/>
      <c r="FC207" s="52"/>
      <c r="FD207" s="52"/>
      <c r="FE207" s="52"/>
      <c r="FF207" s="52"/>
      <c r="FG207" s="52"/>
      <c r="FH207" s="52"/>
      <c r="FI207" s="52"/>
      <c r="FJ207" s="52"/>
      <c r="FK207" s="52"/>
      <c r="FL207" s="52"/>
    </row>
    <row r="208" spans="1:168" ht="18" hidden="1" customHeight="1" x14ac:dyDescent="0.4">
      <c r="A208" s="110" t="s">
        <v>2661</v>
      </c>
      <c r="B208" s="135" t="s">
        <v>2662</v>
      </c>
      <c r="C208" s="110" t="s">
        <v>2663</v>
      </c>
      <c r="D208" s="110">
        <v>9313028</v>
      </c>
      <c r="E208" s="136" t="str">
        <f>VLOOKUP($D208,'[1]SAP 코드내역'!$A:$D,4,0)</f>
        <v>멜라_글로우매트커버팩트_19호페어_리필_19g</v>
      </c>
      <c r="F208" s="137"/>
      <c r="G208" s="9"/>
      <c r="H208" s="138" t="s">
        <v>2676</v>
      </c>
      <c r="I208" s="139">
        <v>3317.0689851767388</v>
      </c>
      <c r="J208" s="139">
        <v>16457.507166947722</v>
      </c>
      <c r="K208" s="140">
        <f>IFERROR(VLOOKUP($D208,'[1]DNC 재고 현황'!$F:$AI,29,0),0)</f>
        <v>1846</v>
      </c>
      <c r="L208" s="140">
        <f>IFERROR(VLOOKUP($D208,'[1]DNC 재고 현황'!$F:$AI,30,),0)</f>
        <v>0</v>
      </c>
      <c r="M208" s="141">
        <f t="shared" si="56"/>
        <v>1846</v>
      </c>
      <c r="N208" s="142">
        <f>VLOOKUP($D208,'[1]DNC 재고 현황'!$F:$X,19,0)</f>
        <v>1846</v>
      </c>
      <c r="O208" s="143">
        <f t="shared" si="57"/>
        <v>1</v>
      </c>
      <c r="P208" s="144">
        <f t="shared" si="58"/>
        <v>0</v>
      </c>
      <c r="Q208" s="144">
        <f t="shared" ca="1" si="59"/>
        <v>0</v>
      </c>
      <c r="R208" s="145">
        <f t="shared" ca="1" si="55"/>
        <v>0</v>
      </c>
      <c r="S208" s="145">
        <f t="shared" ca="1" si="55"/>
        <v>0</v>
      </c>
      <c r="T208" s="123" t="str">
        <f t="shared" ca="1" si="60"/>
        <v/>
      </c>
      <c r="U208" s="124" t="str">
        <f t="shared" ca="1" si="61"/>
        <v>🔴판매없음</v>
      </c>
      <c r="V208" s="125">
        <f>IFERROR(SUMIF('[1](전체)FCST'!$D:$D,$D208,'[1](전체)FCST'!$H:$H),0)</f>
        <v>719.70108960536982</v>
      </c>
      <c r="W208" s="126">
        <f>IFERROR(VLOOKUP($D208,'[1]판매량,재고(피벗)'!$B:$C,2,0),0)</f>
        <v>0</v>
      </c>
      <c r="X208" s="127">
        <f t="shared" ca="1" si="70"/>
        <v>0</v>
      </c>
      <c r="Y208" s="128"/>
      <c r="Z208" s="21"/>
      <c r="AA208" s="130">
        <f t="shared" ca="1" si="54"/>
        <v>1846</v>
      </c>
      <c r="AB208" s="134">
        <f t="shared" ca="1" si="62"/>
        <v>4.2612690046215453</v>
      </c>
      <c r="AC208" s="132">
        <f>IFERROR(VLOOKUP($D208,'[1]DNC 재고 현황'!$F:$V,14,0),0)</f>
        <v>433.20428679764797</v>
      </c>
      <c r="AD208" s="128">
        <f>SUMIFS('[1]입고 예정'!$C:$C,'[1]입고 예정'!$A:$A,모니터링!D208,'[1]입고 예정'!$F:$F,모니터링!AD$6)</f>
        <v>0</v>
      </c>
      <c r="AE208" s="21"/>
      <c r="AF208" s="130">
        <f t="shared" ca="1" si="63"/>
        <v>1412.7957132023521</v>
      </c>
      <c r="AG208" s="134">
        <f t="shared" ca="1" si="64"/>
        <v>1.9630312272794022</v>
      </c>
      <c r="AH208" s="132">
        <f>IFERROR(VLOOKUP($D208,'[1]DNC 재고 현황'!$F:$V,15,0),0)</f>
        <v>719.70108960536982</v>
      </c>
      <c r="AI208" s="128">
        <f>SUMIFS('[1]입고 예정'!$C:$C,'[1]입고 예정'!$A:$A,모니터링!D208,'[1]입고 예정'!$F:$F,모니터링!AI$6)</f>
        <v>0</v>
      </c>
      <c r="AJ208" s="21"/>
      <c r="AK208" s="130">
        <f t="shared" ca="1" si="65"/>
        <v>693.09462359698227</v>
      </c>
      <c r="AL208" s="134">
        <f t="shared" ca="1" si="66"/>
        <v>1.1556374727352825</v>
      </c>
      <c r="AM208" s="132">
        <f>IFERROR(VLOOKUP($D208,'[1]DNC 재고 현황'!$F:$V,16,0),0)</f>
        <v>599.75090800447492</v>
      </c>
      <c r="AN208" s="128">
        <f>SUMIFS('[1]입고 예정'!$C:$C,'[1]입고 예정'!$A:$A,모니터링!D208,'[1]입고 예정'!$F:$F,모니터링!AN$6)</f>
        <v>0</v>
      </c>
      <c r="AO208" s="21"/>
      <c r="AP208" s="130">
        <f t="shared" ca="1" si="67"/>
        <v>93.343715592507351</v>
      </c>
      <c r="AQ208" s="134">
        <f t="shared" ca="1" si="68"/>
        <v>0.22556155468881514</v>
      </c>
      <c r="AR208" s="132">
        <f>IFERROR(VLOOKUP($D208,'[1]DNC 재고 현황'!$F:$V,17,0),0)</f>
        <v>413.82812652308769</v>
      </c>
      <c r="AS208" s="128">
        <f>SUMIFS('[1]입고 예정'!$C:$C,'[1]입고 예정'!$A:$A,모니터링!D208,'[1]입고 예정'!$F:$F,모니터링!AS$6)</f>
        <v>0</v>
      </c>
      <c r="AT208" s="21"/>
      <c r="AU208" s="133">
        <f t="shared" ca="1" si="69"/>
        <v>0</v>
      </c>
      <c r="AV208" s="134">
        <f ca="1">IFERROR(AU208/#REF!,0)</f>
        <v>0</v>
      </c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  <c r="CS208" s="52"/>
      <c r="CT208" s="52"/>
      <c r="CU208" s="52"/>
      <c r="CV208" s="52"/>
      <c r="CW208" s="52"/>
      <c r="CX208" s="52"/>
      <c r="CY208" s="52"/>
      <c r="CZ208" s="52"/>
      <c r="DA208" s="52"/>
      <c r="DB208" s="52"/>
      <c r="DC208" s="52"/>
      <c r="DD208" s="52"/>
      <c r="DE208" s="52"/>
      <c r="DF208" s="52"/>
      <c r="DG208" s="52"/>
      <c r="DH208" s="52"/>
      <c r="DI208" s="52"/>
      <c r="DJ208" s="52"/>
      <c r="DK208" s="52"/>
      <c r="DL208" s="52"/>
      <c r="DM208" s="52"/>
      <c r="DN208" s="52"/>
      <c r="DO208" s="52"/>
      <c r="DP208" s="52"/>
      <c r="DQ208" s="52"/>
      <c r="DR208" s="52"/>
      <c r="DS208" s="52"/>
      <c r="DT208" s="52"/>
      <c r="DU208" s="52"/>
      <c r="DV208" s="52"/>
      <c r="DW208" s="52"/>
      <c r="DX208" s="52"/>
      <c r="DY208" s="52"/>
      <c r="DZ208" s="52"/>
      <c r="EA208" s="52"/>
      <c r="EB208" s="52"/>
      <c r="EC208" s="52"/>
      <c r="ED208" s="52"/>
      <c r="EE208" s="52"/>
      <c r="EF208" s="52"/>
      <c r="EG208" s="52"/>
      <c r="EH208" s="52"/>
      <c r="EI208" s="52"/>
      <c r="EJ208" s="52"/>
      <c r="EK208" s="52"/>
      <c r="EL208" s="52"/>
      <c r="EM208" s="52"/>
      <c r="EN208" s="52"/>
      <c r="EO208" s="52"/>
      <c r="EP208" s="52"/>
      <c r="EQ208" s="52"/>
      <c r="ER208" s="52"/>
      <c r="ES208" s="52"/>
      <c r="ET208" s="52"/>
      <c r="EU208" s="52"/>
      <c r="EV208" s="52"/>
      <c r="EW208" s="52"/>
      <c r="EX208" s="52"/>
      <c r="EY208" s="52"/>
      <c r="EZ208" s="52"/>
      <c r="FA208" s="52"/>
      <c r="FB208" s="52"/>
      <c r="FC208" s="52"/>
      <c r="FD208" s="52"/>
      <c r="FE208" s="52"/>
      <c r="FF208" s="52"/>
      <c r="FG208" s="52"/>
      <c r="FH208" s="52"/>
      <c r="FI208" s="52"/>
      <c r="FJ208" s="52"/>
      <c r="FK208" s="52"/>
      <c r="FL208" s="52"/>
    </row>
    <row r="209" spans="1:168" ht="18" hidden="1" customHeight="1" x14ac:dyDescent="0.4">
      <c r="A209" s="110" t="s">
        <v>2661</v>
      </c>
      <c r="B209" s="135" t="s">
        <v>2662</v>
      </c>
      <c r="C209" s="110" t="s">
        <v>2663</v>
      </c>
      <c r="D209" s="110">
        <v>9308494</v>
      </c>
      <c r="E209" s="136" t="str">
        <f>VLOOKUP($D209,'[1]SAP 코드내역'!$A:$D,4,0)</f>
        <v>(단종)멜라_비타앰플데일리마스크30매_310g(일본)</v>
      </c>
      <c r="F209" s="137" t="s">
        <v>2689</v>
      </c>
      <c r="G209" s="9"/>
      <c r="H209" s="138"/>
      <c r="I209" s="139">
        <v>5608.8151218286866</v>
      </c>
      <c r="J209" s="139">
        <v>24265.85498489426</v>
      </c>
      <c r="K209" s="140">
        <f>IFERROR(VLOOKUP($D209,'[1]DNC 재고 현황'!$F:$AI,29,0),0)</f>
        <v>4080</v>
      </c>
      <c r="L209" s="140">
        <f>IFERROR(VLOOKUP($D209,'[1]DNC 재고 현황'!$F:$AI,30,),0)</f>
        <v>0</v>
      </c>
      <c r="M209" s="141">
        <f t="shared" si="56"/>
        <v>4080</v>
      </c>
      <c r="N209" s="142">
        <f>VLOOKUP($D209,'[1]DNC 재고 현황'!$F:$X,19,0)</f>
        <v>5115</v>
      </c>
      <c r="O209" s="143">
        <f t="shared" si="57"/>
        <v>1</v>
      </c>
      <c r="P209" s="144">
        <f t="shared" si="58"/>
        <v>0</v>
      </c>
      <c r="Q209" s="144">
        <f t="shared" ca="1" si="59"/>
        <v>0</v>
      </c>
      <c r="R209" s="145">
        <f t="shared" ca="1" si="55"/>
        <v>0</v>
      </c>
      <c r="S209" s="145">
        <f t="shared" ca="1" si="55"/>
        <v>0</v>
      </c>
      <c r="T209" s="123" t="str">
        <f t="shared" ca="1" si="60"/>
        <v/>
      </c>
      <c r="U209" s="124" t="str">
        <f t="shared" ca="1" si="61"/>
        <v>🔴판매없음</v>
      </c>
      <c r="V209" s="125">
        <f>IFERROR(SUMIF('[1](전체)FCST'!$D:$D,$D209,'[1](전체)FCST'!$H:$H),0)</f>
        <v>30</v>
      </c>
      <c r="W209" s="126">
        <f>IFERROR(VLOOKUP($D209,'[1]판매량,재고(피벗)'!$B:$C,2,0),0)</f>
        <v>0</v>
      </c>
      <c r="X209" s="127">
        <f t="shared" ca="1" si="70"/>
        <v>0</v>
      </c>
      <c r="Y209" s="128"/>
      <c r="Z209" s="21"/>
      <c r="AA209" s="130">
        <f t="shared" ca="1" si="54"/>
        <v>5115</v>
      </c>
      <c r="AB209" s="134">
        <f t="shared" ca="1" si="62"/>
        <v>34.1</v>
      </c>
      <c r="AC209" s="132">
        <f>IFERROR(VLOOKUP($D209,'[1]DNC 재고 현황'!$F:$V,14,0),0)</f>
        <v>150</v>
      </c>
      <c r="AD209" s="128">
        <f>SUMIFS('[1]입고 예정'!$C:$C,'[1]입고 예정'!$A:$A,모니터링!D209,'[1]입고 예정'!$F:$F,모니터링!AD$6)</f>
        <v>0</v>
      </c>
      <c r="AE209" s="21"/>
      <c r="AF209" s="130">
        <f t="shared" ca="1" si="63"/>
        <v>4965</v>
      </c>
      <c r="AG209" s="134">
        <f t="shared" ca="1" si="64"/>
        <v>165.5</v>
      </c>
      <c r="AH209" s="132">
        <f>IFERROR(VLOOKUP($D209,'[1]DNC 재고 현황'!$F:$V,15,0),0)</f>
        <v>30</v>
      </c>
      <c r="AI209" s="128">
        <f>SUMIFS('[1]입고 예정'!$C:$C,'[1]입고 예정'!$A:$A,모니터링!D209,'[1]입고 예정'!$F:$F,모니터링!AI$6)</f>
        <v>0</v>
      </c>
      <c r="AJ209" s="21"/>
      <c r="AK209" s="130">
        <f t="shared" ca="1" si="65"/>
        <v>4935</v>
      </c>
      <c r="AL209" s="134">
        <f t="shared" ca="1" si="66"/>
        <v>164.5</v>
      </c>
      <c r="AM209" s="132">
        <f>IFERROR(VLOOKUP($D209,'[1]DNC 재고 현황'!$F:$V,16,0),0)</f>
        <v>30</v>
      </c>
      <c r="AN209" s="128">
        <f>SUMIFS('[1]입고 예정'!$C:$C,'[1]입고 예정'!$A:$A,모니터링!D209,'[1]입고 예정'!$F:$F,모니터링!AN$6)</f>
        <v>0</v>
      </c>
      <c r="AO209" s="21"/>
      <c r="AP209" s="130">
        <f t="shared" ca="1" si="67"/>
        <v>4905</v>
      </c>
      <c r="AQ209" s="134">
        <f t="shared" ca="1" si="68"/>
        <v>16.350000000000001</v>
      </c>
      <c r="AR209" s="132">
        <f>IFERROR(VLOOKUP($D209,'[1]DNC 재고 현황'!$F:$V,17,0),0)</f>
        <v>300</v>
      </c>
      <c r="AS209" s="128">
        <f>SUMIFS('[1]입고 예정'!$C:$C,'[1]입고 예정'!$A:$A,모니터링!D209,'[1]입고 예정'!$F:$F,모니터링!AS$6)</f>
        <v>0</v>
      </c>
      <c r="AT209" s="21"/>
      <c r="AU209" s="133">
        <f t="shared" ca="1" si="69"/>
        <v>4605</v>
      </c>
      <c r="AV209" s="134">
        <f ca="1">IFERROR(AU209/#REF!,0)</f>
        <v>0</v>
      </c>
    </row>
    <row r="210" spans="1:168" ht="18" hidden="1" customHeight="1" x14ac:dyDescent="0.4">
      <c r="A210" s="110" t="s">
        <v>2661</v>
      </c>
      <c r="B210" s="135" t="s">
        <v>2667</v>
      </c>
      <c r="C210" s="110" t="s">
        <v>2665</v>
      </c>
      <c r="D210" s="110">
        <v>7301840</v>
      </c>
      <c r="E210" s="136" t="str">
        <f>VLOOKUP($D210,'[1]SAP 코드내역'!$A:$D,4,0)</f>
        <v>(단종)[세트포장재]RX_포스트레이저_워터풀수딩크림_50ml_단상자</v>
      </c>
      <c r="F210" s="137" t="s">
        <v>2702</v>
      </c>
      <c r="G210" s="9"/>
      <c r="H210" s="138"/>
      <c r="I210" s="139">
        <v>315</v>
      </c>
      <c r="J210" s="139">
        <v>0</v>
      </c>
      <c r="K210" s="140">
        <f>IFERROR(VLOOKUP($D210,'[1]DNC 재고 현황'!$F:$AI,29,0),0)</f>
        <v>0</v>
      </c>
      <c r="L210" s="140">
        <f>IFERROR(VLOOKUP($D210,'[1]DNC 재고 현황'!$F:$AI,30,),0)</f>
        <v>0</v>
      </c>
      <c r="M210" s="141">
        <f t="shared" si="56"/>
        <v>0</v>
      </c>
      <c r="N210" s="142">
        <f>VLOOKUP($D210,'[1]DNC 재고 현황'!$F:$X,19,0)</f>
        <v>0</v>
      </c>
      <c r="O210" s="143" t="str">
        <f t="shared" si="57"/>
        <v>계획없음</v>
      </c>
      <c r="P210" s="144">
        <f t="shared" si="58"/>
        <v>0</v>
      </c>
      <c r="Q210" s="144">
        <f t="shared" ca="1" si="59"/>
        <v>0</v>
      </c>
      <c r="R210" s="145">
        <f t="shared" ca="1" si="55"/>
        <v>0</v>
      </c>
      <c r="S210" s="145">
        <f t="shared" ca="1" si="55"/>
        <v>0</v>
      </c>
      <c r="T210" s="123" t="str">
        <f t="shared" ca="1" si="60"/>
        <v/>
      </c>
      <c r="U210" s="124" t="str">
        <f t="shared" ca="1" si="61"/>
        <v>🔴판매없음</v>
      </c>
      <c r="V210" s="125">
        <f>IFERROR(SUMIF('[1](전체)FCST'!$D:$D,$D210,'[1](전체)FCST'!$H:$H),0)</f>
        <v>0</v>
      </c>
      <c r="W210" s="126">
        <f>IFERROR(VLOOKUP($D210,'[1]판매량,재고(피벗)'!$B:$C,2,0),0)</f>
        <v>0</v>
      </c>
      <c r="X210" s="127">
        <f t="shared" ca="1" si="70"/>
        <v>0</v>
      </c>
      <c r="Y210" s="128"/>
      <c r="Z210" s="21"/>
      <c r="AA210" s="130">
        <f t="shared" ca="1" si="54"/>
        <v>0</v>
      </c>
      <c r="AB210" s="134">
        <f t="shared" ca="1" si="62"/>
        <v>0</v>
      </c>
      <c r="AC210" s="132">
        <f>IFERROR(VLOOKUP($D210,'[1]DNC 재고 현황'!$F:$V,14,0),0)</f>
        <v>0</v>
      </c>
      <c r="AD210" s="128">
        <f>SUMIFS('[1]입고 예정'!$C:$C,'[1]입고 예정'!$A:$A,모니터링!D210,'[1]입고 예정'!$F:$F,모니터링!AD$6)</f>
        <v>0</v>
      </c>
      <c r="AE210" s="21"/>
      <c r="AF210" s="130">
        <f t="shared" ca="1" si="63"/>
        <v>0</v>
      </c>
      <c r="AG210" s="134">
        <f t="shared" ca="1" si="64"/>
        <v>0</v>
      </c>
      <c r="AH210" s="132">
        <f>IFERROR(VLOOKUP($D210,'[1]DNC 재고 현황'!$F:$V,15,0),0)</f>
        <v>0</v>
      </c>
      <c r="AI210" s="128">
        <f>SUMIFS('[1]입고 예정'!$C:$C,'[1]입고 예정'!$A:$A,모니터링!D210,'[1]입고 예정'!$F:$F,모니터링!AI$6)</f>
        <v>0</v>
      </c>
      <c r="AJ210" s="21"/>
      <c r="AK210" s="130">
        <f t="shared" ca="1" si="65"/>
        <v>0</v>
      </c>
      <c r="AL210" s="134">
        <f t="shared" ca="1" si="66"/>
        <v>0</v>
      </c>
      <c r="AM210" s="132">
        <f>IFERROR(VLOOKUP($D210,'[1]DNC 재고 현황'!$F:$V,16,0),0)</f>
        <v>0</v>
      </c>
      <c r="AN210" s="128">
        <f>SUMIFS('[1]입고 예정'!$C:$C,'[1]입고 예정'!$A:$A,모니터링!D210,'[1]입고 예정'!$F:$F,모니터링!AN$6)</f>
        <v>0</v>
      </c>
      <c r="AO210" s="21"/>
      <c r="AP210" s="130">
        <f t="shared" ca="1" si="67"/>
        <v>0</v>
      </c>
      <c r="AQ210" s="134">
        <f t="shared" ca="1" si="68"/>
        <v>0</v>
      </c>
      <c r="AR210" s="132">
        <f>IFERROR(VLOOKUP($D210,'[1]DNC 재고 현황'!$F:$V,17,0),0)</f>
        <v>0</v>
      </c>
      <c r="AS210" s="128">
        <f>SUMIFS('[1]입고 예정'!$C:$C,'[1]입고 예정'!$A:$A,모니터링!D210,'[1]입고 예정'!$F:$F,모니터링!AS$6)</f>
        <v>0</v>
      </c>
      <c r="AT210" s="21"/>
      <c r="AU210" s="133">
        <f t="shared" ca="1" si="69"/>
        <v>0</v>
      </c>
      <c r="AV210" s="134">
        <f ca="1">IFERROR(AU210/#REF!,0)</f>
        <v>0</v>
      </c>
    </row>
    <row r="211" spans="1:168" ht="18" hidden="1" customHeight="1" x14ac:dyDescent="0.4">
      <c r="A211" s="110" t="s">
        <v>2661</v>
      </c>
      <c r="B211" s="135" t="s">
        <v>2662</v>
      </c>
      <c r="C211" s="110" t="s">
        <v>2663</v>
      </c>
      <c r="D211" s="110">
        <v>9312367</v>
      </c>
      <c r="E211" s="136" t="str">
        <f>VLOOKUP($D211,'[1]SAP 코드내역'!$A:$D,4,0)</f>
        <v>멜라_토닝원데이앰플_부스터샷_리필_20ml</v>
      </c>
      <c r="F211" s="137"/>
      <c r="G211" s="9"/>
      <c r="H211" s="138" t="s">
        <v>2711</v>
      </c>
      <c r="I211" s="139">
        <v>2464.5866037830515</v>
      </c>
      <c r="J211" s="139">
        <v>17458.149781725126</v>
      </c>
      <c r="K211" s="140">
        <f>IFERROR(VLOOKUP($D211,'[1]DNC 재고 현황'!$F:$AI,29,0),0)</f>
        <v>1021</v>
      </c>
      <c r="L211" s="140">
        <f>IFERROR(VLOOKUP($D211,'[1]DNC 재고 현황'!$F:$AI,30,),0)</f>
        <v>78340</v>
      </c>
      <c r="M211" s="141">
        <f t="shared" si="56"/>
        <v>79361</v>
      </c>
      <c r="N211" s="142">
        <f>VLOOKUP($D211,'[1]DNC 재고 현황'!$F:$X,19,0)</f>
        <v>82757</v>
      </c>
      <c r="O211" s="143">
        <f t="shared" si="57"/>
        <v>1</v>
      </c>
      <c r="P211" s="144">
        <f t="shared" si="58"/>
        <v>0</v>
      </c>
      <c r="Q211" s="144">
        <f t="shared" ca="1" si="59"/>
        <v>66.571428571428569</v>
      </c>
      <c r="R211" s="145">
        <f t="shared" ca="1" si="55"/>
        <v>1192.118025751073</v>
      </c>
      <c r="S211" s="145">
        <f t="shared" ca="1" si="55"/>
        <v>1243.1309012875538</v>
      </c>
      <c r="T211" s="123">
        <f t="shared" ca="1" si="60"/>
        <v>47312.118025751071</v>
      </c>
      <c r="U211" s="124" t="str">
        <f t="shared" ca="1" si="61"/>
        <v>✅충분</v>
      </c>
      <c r="V211" s="125">
        <f>IFERROR(SUMIF('[1](전체)FCST'!$D:$D,$D211,'[1](전체)FCST'!$H:$H),0)</f>
        <v>1288.9745568837222</v>
      </c>
      <c r="W211" s="126">
        <f>IFERROR(VLOOKUP($D211,'[1]판매량,재고(피벗)'!$B:$C,2,0),0)</f>
        <v>466</v>
      </c>
      <c r="X211" s="127">
        <f t="shared" ca="1" si="70"/>
        <v>1464.5714285714284</v>
      </c>
      <c r="Y211" s="128"/>
      <c r="Z211" s="21"/>
      <c r="AA211" s="130">
        <f t="shared" ca="1" si="54"/>
        <v>81292.428571428565</v>
      </c>
      <c r="AB211" s="134">
        <f t="shared" ca="1" si="62"/>
        <v>44.078680281560686</v>
      </c>
      <c r="AC211" s="132">
        <f>IFERROR(VLOOKUP($D211,'[1]DNC 재고 현황'!$F:$V,14,0),0)</f>
        <v>1844.2573156037843</v>
      </c>
      <c r="AD211" s="128">
        <f>SUMIFS('[1]입고 예정'!$C:$C,'[1]입고 예정'!$A:$A,모니터링!D211,'[1]입고 예정'!$F:$F,모니터링!AD$6)</f>
        <v>0</v>
      </c>
      <c r="AE211" s="21"/>
      <c r="AF211" s="130">
        <f t="shared" ca="1" si="63"/>
        <v>79448.171255824782</v>
      </c>
      <c r="AG211" s="134">
        <f t="shared" ca="1" si="64"/>
        <v>61.636725745698143</v>
      </c>
      <c r="AH211" s="132">
        <f>IFERROR(VLOOKUP($D211,'[1]DNC 재고 현황'!$F:$V,15,0),0)</f>
        <v>1288.9745568837222</v>
      </c>
      <c r="AI211" s="128">
        <f>SUMIFS('[1]입고 예정'!$C:$C,'[1]입고 예정'!$A:$A,모니터링!D211,'[1]입고 예정'!$F:$F,모니터링!AI$6)</f>
        <v>0</v>
      </c>
      <c r="AJ211" s="21"/>
      <c r="AK211" s="130">
        <f t="shared" ca="1" si="65"/>
        <v>78159.196698941058</v>
      </c>
      <c r="AL211" s="134">
        <f t="shared" ca="1" si="66"/>
        <v>302.66522994256934</v>
      </c>
      <c r="AM211" s="132">
        <f>IFERROR(VLOOKUP($D211,'[1]DNC 재고 현황'!$F:$V,16,0),0)</f>
        <v>258.23645720313414</v>
      </c>
      <c r="AN211" s="128">
        <f>SUMIFS('[1]입고 예정'!$C:$C,'[1]입고 예정'!$A:$A,모니터링!D211,'[1]입고 예정'!$F:$F,모니터링!AN$6)</f>
        <v>0</v>
      </c>
      <c r="AO211" s="21"/>
      <c r="AP211" s="130">
        <f t="shared" ca="1" si="67"/>
        <v>77900.960241737921</v>
      </c>
      <c r="AQ211" s="131">
        <f t="shared" ca="1" si="68"/>
        <v>69.664121340292482</v>
      </c>
      <c r="AR211" s="132">
        <f>IFERROR(VLOOKUP($D211,'[1]DNC 재고 현황'!$F:$V,17,0),0)</f>
        <v>1118.2364572031343</v>
      </c>
      <c r="AS211" s="128">
        <f>SUMIFS('[1]입고 예정'!$C:$C,'[1]입고 예정'!$A:$A,모니터링!D211,'[1]입고 예정'!$F:$F,모니터링!AS$6)</f>
        <v>0</v>
      </c>
      <c r="AT211" s="21"/>
      <c r="AU211" s="133">
        <f t="shared" ca="1" si="69"/>
        <v>76782.723784534784</v>
      </c>
      <c r="AV211" s="134">
        <f ca="1">IFERROR(AU211/#REF!,0)</f>
        <v>0</v>
      </c>
    </row>
    <row r="212" spans="1:168" ht="18" hidden="1" customHeight="1" x14ac:dyDescent="0.4">
      <c r="A212" s="110" t="s">
        <v>2681</v>
      </c>
      <c r="B212" s="146" t="s">
        <v>2662</v>
      </c>
      <c r="C212" s="110" t="s">
        <v>2684</v>
      </c>
      <c r="D212" s="110">
        <v>9311868</v>
      </c>
      <c r="E212" s="136" t="str">
        <f>VLOOKUP($D212,'[1]SAP 코드내역'!$A:$D,4,0)</f>
        <v>멜라B_매트커버팩트_19페어_본품_19g_v2</v>
      </c>
      <c r="F212" s="137"/>
      <c r="G212" s="137"/>
      <c r="H212" s="138"/>
      <c r="I212" s="139">
        <v>5161.7716687205739</v>
      </c>
      <c r="J212" s="139">
        <v>28059.741811175336</v>
      </c>
      <c r="K212" s="140">
        <f>IFERROR(VLOOKUP($D212,'[1]DNC 재고 현황'!$F:$AI,29,0),0)</f>
        <v>19119</v>
      </c>
      <c r="L212" s="140">
        <f>IFERROR(VLOOKUP($D212,'[1]DNC 재고 현황'!$F:$AI,30,),0)</f>
        <v>7109</v>
      </c>
      <c r="M212" s="141">
        <f t="shared" si="56"/>
        <v>26228</v>
      </c>
      <c r="N212" s="142">
        <f>VLOOKUP($D212,'[1]DNC 재고 현황'!$F:$X,19,0)</f>
        <v>27618</v>
      </c>
      <c r="O212" s="143">
        <f t="shared" si="57"/>
        <v>1</v>
      </c>
      <c r="P212" s="144">
        <f t="shared" si="58"/>
        <v>0</v>
      </c>
      <c r="Q212" s="144">
        <f t="shared" ca="1" si="59"/>
        <v>82.857142857142861</v>
      </c>
      <c r="R212" s="145">
        <f t="shared" ca="1" si="55"/>
        <v>316.54482758620691</v>
      </c>
      <c r="S212" s="145">
        <f t="shared" ca="1" si="55"/>
        <v>333.32068965517237</v>
      </c>
      <c r="T212" s="123">
        <f t="shared" ca="1" si="60"/>
        <v>46436.544827586207</v>
      </c>
      <c r="U212" s="124" t="str">
        <f t="shared" ca="1" si="61"/>
        <v>✅충분</v>
      </c>
      <c r="V212" s="125">
        <f>IFERROR(SUMIF('[1](전체)FCST'!$D:$D,$D212,'[1](전체)FCST'!$H:$H),0)</f>
        <v>3449.0559991020173</v>
      </c>
      <c r="W212" s="126">
        <f>IFERROR(VLOOKUP($D212,'[1]판매량,재고(피벗)'!$B:$C,2,0),0)</f>
        <v>580</v>
      </c>
      <c r="X212" s="127">
        <f t="shared" ca="1" si="70"/>
        <v>1822.8571428571429</v>
      </c>
      <c r="Y212" s="128"/>
      <c r="Z212" s="129"/>
      <c r="AA212" s="130">
        <f t="shared" ca="1" si="54"/>
        <v>25795.142857142859</v>
      </c>
      <c r="AB212" s="131">
        <f t="shared" ca="1" si="62"/>
        <v>5.8205828989880084</v>
      </c>
      <c r="AC212" s="132">
        <f>IFERROR(VLOOKUP($D212,'[1]DNC 재고 현황'!$F:$V,14,0),0)</f>
        <v>4431.7112744202495</v>
      </c>
      <c r="AD212" s="128">
        <f>SUMIFS('[1]입고 예정'!$C:$C,'[1]입고 예정'!$A:$A,모니터링!D212,'[1]입고 예정'!$F:$F,모니터링!AD$6)</f>
        <v>0</v>
      </c>
      <c r="AE212" s="129"/>
      <c r="AF212" s="130">
        <f t="shared" ca="1" si="63"/>
        <v>21363.431582722609</v>
      </c>
      <c r="AG212" s="131">
        <f t="shared" ca="1" si="64"/>
        <v>6.1939938314381413</v>
      </c>
      <c r="AH212" s="132">
        <f>IFERROR(VLOOKUP($D212,'[1]DNC 재고 현황'!$F:$V,15,0),0)</f>
        <v>3449.0559991020173</v>
      </c>
      <c r="AI212" s="128">
        <f>SUMIFS('[1]입고 예정'!$C:$C,'[1]입고 예정'!$A:$A,모니터링!D212,'[1]입고 예정'!$F:$F,모니터링!AI$6)</f>
        <v>0</v>
      </c>
      <c r="AJ212" s="129"/>
      <c r="AK212" s="130">
        <f t="shared" ca="1" si="65"/>
        <v>17914.375583620593</v>
      </c>
      <c r="AL212" s="131">
        <f t="shared" ca="1" si="66"/>
        <v>4.793525929674658</v>
      </c>
      <c r="AM212" s="132">
        <f>IFERROR(VLOOKUP($D212,'[1]DNC 재고 현황'!$F:$V,16,0),0)</f>
        <v>3737.2021861236626</v>
      </c>
      <c r="AN212" s="128">
        <f>SUMIFS('[1]입고 예정'!$C:$C,'[1]입고 예정'!$A:$A,모니터링!D212,'[1]입고 예정'!$F:$F,모니터링!AN$6)</f>
        <v>0</v>
      </c>
      <c r="AO212" s="129"/>
      <c r="AP212" s="130">
        <f t="shared" ca="1" si="67"/>
        <v>14177.17339749693</v>
      </c>
      <c r="AQ212" s="131">
        <f t="shared" ca="1" si="68"/>
        <v>3.7159690904615674</v>
      </c>
      <c r="AR212" s="132">
        <f>IFERROR(VLOOKUP($D212,'[1]DNC 재고 현황'!$F:$V,17,0),0)</f>
        <v>3815.2021861236626</v>
      </c>
      <c r="AS212" s="128">
        <f>SUMIFS('[1]입고 예정'!$C:$C,'[1]입고 예정'!$A:$A,모니터링!D212,'[1]입고 예정'!$F:$F,모니터링!AS$6)</f>
        <v>0</v>
      </c>
      <c r="AT212" s="129"/>
      <c r="AU212" s="130">
        <f t="shared" ca="1" si="69"/>
        <v>10361.971211373268</v>
      </c>
      <c r="AV212" s="131">
        <f ca="1">IFERROR(AU212/#REF!,0)</f>
        <v>0</v>
      </c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2"/>
      <c r="DN212" s="52"/>
      <c r="DO212" s="52"/>
      <c r="DP212" s="52"/>
      <c r="DQ212" s="52"/>
      <c r="DR212" s="52"/>
      <c r="DS212" s="52"/>
      <c r="DT212" s="52"/>
      <c r="DU212" s="52"/>
      <c r="DV212" s="52"/>
      <c r="DW212" s="52"/>
      <c r="DX212" s="52"/>
      <c r="DY212" s="52"/>
      <c r="DZ212" s="52"/>
      <c r="EA212" s="52"/>
      <c r="EB212" s="52"/>
      <c r="EC212" s="52"/>
      <c r="ED212" s="52"/>
      <c r="EE212" s="52"/>
      <c r="EF212" s="52"/>
      <c r="EG212" s="52"/>
      <c r="EH212" s="52"/>
      <c r="EI212" s="52"/>
      <c r="EJ212" s="52"/>
      <c r="EK212" s="52"/>
      <c r="EL212" s="52"/>
      <c r="EM212" s="52"/>
      <c r="EN212" s="52"/>
      <c r="EO212" s="52"/>
      <c r="EP212" s="52"/>
      <c r="EQ212" s="52"/>
      <c r="ER212" s="52"/>
      <c r="ES212" s="52"/>
      <c r="ET212" s="52"/>
      <c r="EU212" s="52"/>
      <c r="EV212" s="52"/>
      <c r="EW212" s="52"/>
      <c r="EX212" s="52"/>
      <c r="EY212" s="52"/>
      <c r="EZ212" s="52"/>
      <c r="FA212" s="52"/>
      <c r="FB212" s="52"/>
      <c r="FC212" s="52"/>
      <c r="FD212" s="52"/>
      <c r="FE212" s="52"/>
      <c r="FF212" s="52"/>
      <c r="FG212" s="52"/>
      <c r="FH212" s="52"/>
      <c r="FI212" s="52"/>
      <c r="FJ212" s="52"/>
      <c r="FK212" s="52"/>
      <c r="FL212" s="52"/>
    </row>
    <row r="213" spans="1:168" ht="18" hidden="1" customHeight="1" x14ac:dyDescent="0.4">
      <c r="A213" s="110" t="s">
        <v>2661</v>
      </c>
      <c r="B213" s="135" t="s">
        <v>2662</v>
      </c>
      <c r="C213" s="110" t="s">
        <v>2663</v>
      </c>
      <c r="D213" s="110">
        <v>9301074</v>
      </c>
      <c r="E213" s="136" t="str">
        <f>VLOOKUP($D213,'[1]SAP 코드내역'!$A:$D,4,0)</f>
        <v>RX_포스트레이저미네랄비비크림_40ml</v>
      </c>
      <c r="F213" s="137" t="s">
        <v>2664</v>
      </c>
      <c r="G213" s="9"/>
      <c r="H213" s="138"/>
      <c r="I213" s="139">
        <v>2684.875</v>
      </c>
      <c r="J213" s="139">
        <v>0</v>
      </c>
      <c r="K213" s="140">
        <f>IFERROR(VLOOKUP($D213,'[1]DNC 재고 현황'!$F:$AI,29,0),0)</f>
        <v>10</v>
      </c>
      <c r="L213" s="140">
        <f>IFERROR(VLOOKUP($D213,'[1]DNC 재고 현황'!$F:$AI,30,),0)</f>
        <v>0</v>
      </c>
      <c r="M213" s="141">
        <f t="shared" si="56"/>
        <v>10</v>
      </c>
      <c r="N213" s="142">
        <f>VLOOKUP($D213,'[1]DNC 재고 현황'!$F:$X,19,0)</f>
        <v>10</v>
      </c>
      <c r="O213" s="143" t="str">
        <f t="shared" si="57"/>
        <v>계획없음</v>
      </c>
      <c r="P213" s="144">
        <f t="shared" si="58"/>
        <v>0</v>
      </c>
      <c r="Q213" s="144">
        <f t="shared" ca="1" si="59"/>
        <v>0</v>
      </c>
      <c r="R213" s="145">
        <f t="shared" ca="1" si="55"/>
        <v>0</v>
      </c>
      <c r="S213" s="145">
        <f t="shared" ca="1" si="55"/>
        <v>0</v>
      </c>
      <c r="T213" s="123" t="str">
        <f t="shared" ca="1" si="60"/>
        <v/>
      </c>
      <c r="U213" s="124" t="str">
        <f t="shared" ca="1" si="61"/>
        <v>🔴판매없음</v>
      </c>
      <c r="V213" s="125">
        <f>IFERROR(SUMIF('[1](전체)FCST'!$D:$D,$D213,'[1](전체)FCST'!$H:$H),0)</f>
        <v>0</v>
      </c>
      <c r="W213" s="126">
        <f>IFERROR(VLOOKUP($D213,'[1]판매량,재고(피벗)'!$B:$C,2,0),0)</f>
        <v>0</v>
      </c>
      <c r="X213" s="127">
        <f t="shared" ca="1" si="70"/>
        <v>0</v>
      </c>
      <c r="Y213" s="128"/>
      <c r="Z213" s="21"/>
      <c r="AA213" s="130">
        <f t="shared" ca="1" si="54"/>
        <v>10</v>
      </c>
      <c r="AB213" s="134">
        <f t="shared" ca="1" si="62"/>
        <v>0</v>
      </c>
      <c r="AC213" s="132">
        <f>IFERROR(VLOOKUP($D213,'[1]DNC 재고 현황'!$F:$V,14,0),0)</f>
        <v>0</v>
      </c>
      <c r="AD213" s="128">
        <f>SUMIFS('[1]입고 예정'!$C:$C,'[1]입고 예정'!$A:$A,모니터링!D213,'[1]입고 예정'!$F:$F,모니터링!AD$6)</f>
        <v>0</v>
      </c>
      <c r="AE213" s="21"/>
      <c r="AF213" s="130">
        <f t="shared" ca="1" si="63"/>
        <v>10</v>
      </c>
      <c r="AG213" s="134">
        <f t="shared" ca="1" si="64"/>
        <v>0</v>
      </c>
      <c r="AH213" s="132">
        <f>IFERROR(VLOOKUP($D213,'[1]DNC 재고 현황'!$F:$V,15,0),0)</f>
        <v>0</v>
      </c>
      <c r="AI213" s="128">
        <f>SUMIFS('[1]입고 예정'!$C:$C,'[1]입고 예정'!$A:$A,모니터링!D213,'[1]입고 예정'!$F:$F,모니터링!AI$6)</f>
        <v>0</v>
      </c>
      <c r="AJ213" s="21"/>
      <c r="AK213" s="130">
        <f t="shared" ca="1" si="65"/>
        <v>10</v>
      </c>
      <c r="AL213" s="134">
        <f t="shared" ca="1" si="66"/>
        <v>0</v>
      </c>
      <c r="AM213" s="132">
        <f>IFERROR(VLOOKUP($D213,'[1]DNC 재고 현황'!$F:$V,16,0),0)</f>
        <v>0</v>
      </c>
      <c r="AN213" s="128">
        <f>SUMIFS('[1]입고 예정'!$C:$C,'[1]입고 예정'!$A:$A,모니터링!D213,'[1]입고 예정'!$F:$F,모니터링!AN$6)</f>
        <v>0</v>
      </c>
      <c r="AO213" s="21"/>
      <c r="AP213" s="130">
        <f t="shared" ca="1" si="67"/>
        <v>10</v>
      </c>
      <c r="AQ213" s="134">
        <f t="shared" ca="1" si="68"/>
        <v>0</v>
      </c>
      <c r="AR213" s="132">
        <f>IFERROR(VLOOKUP($D213,'[1]DNC 재고 현황'!$F:$V,17,0),0)</f>
        <v>0</v>
      </c>
      <c r="AS213" s="128">
        <f>SUMIFS('[1]입고 예정'!$C:$C,'[1]입고 예정'!$A:$A,모니터링!D213,'[1]입고 예정'!$F:$F,모니터링!AS$6)</f>
        <v>0</v>
      </c>
      <c r="AT213" s="21"/>
      <c r="AU213" s="133">
        <f t="shared" ca="1" si="69"/>
        <v>10</v>
      </c>
      <c r="AV213" s="134">
        <f ca="1">IFERROR(AU213/#REF!,0)</f>
        <v>0</v>
      </c>
    </row>
    <row r="214" spans="1:168" ht="18" hidden="1" customHeight="1" x14ac:dyDescent="0.4">
      <c r="A214" s="110" t="s">
        <v>2681</v>
      </c>
      <c r="B214" s="146" t="s">
        <v>2662</v>
      </c>
      <c r="C214" s="110" t="s">
        <v>2663</v>
      </c>
      <c r="D214" s="110">
        <v>9311056</v>
      </c>
      <c r="E214" s="136" t="str">
        <f>VLOOKUP($D214,'[1]SAP 코드내역'!$A:$D,4,0)</f>
        <v>멜라_오버나이트멜팅크림_30g(홈쇼핑)</v>
      </c>
      <c r="F214" s="137" t="s">
        <v>2664</v>
      </c>
      <c r="G214" s="137"/>
      <c r="H214" s="138"/>
      <c r="I214" s="139">
        <v>5026.3493767740347</v>
      </c>
      <c r="J214" s="139">
        <v>24962.736291720848</v>
      </c>
      <c r="K214" s="140">
        <f>IFERROR(VLOOKUP($D214,'[1]DNC 재고 현황'!$F:$AI,29,0),0)</f>
        <v>133</v>
      </c>
      <c r="L214" s="140">
        <f>IFERROR(VLOOKUP($D214,'[1]DNC 재고 현황'!$F:$AI,30,),0)</f>
        <v>57056</v>
      </c>
      <c r="M214" s="141">
        <f t="shared" si="56"/>
        <v>57189</v>
      </c>
      <c r="N214" s="142">
        <f>VLOOKUP($D214,'[1]DNC 재고 현황'!$F:$X,19,0)</f>
        <v>66649</v>
      </c>
      <c r="O214" s="143">
        <f t="shared" si="57"/>
        <v>1</v>
      </c>
      <c r="P214" s="144">
        <f t="shared" si="58"/>
        <v>0</v>
      </c>
      <c r="Q214" s="144">
        <f t="shared" ca="1" si="59"/>
        <v>42</v>
      </c>
      <c r="R214" s="145">
        <f t="shared" ca="1" si="55"/>
        <v>1361.6428571428571</v>
      </c>
      <c r="S214" s="145">
        <f t="shared" ca="1" si="55"/>
        <v>1586.8809523809523</v>
      </c>
      <c r="T214" s="123">
        <f t="shared" ca="1" si="60"/>
        <v>47481.642857142855</v>
      </c>
      <c r="U214" s="124" t="str">
        <f t="shared" ca="1" si="61"/>
        <v>✅충분</v>
      </c>
      <c r="V214" s="125">
        <f>IFERROR(SUMIF('[1](전체)FCST'!$D:$D,$D214,'[1](전체)FCST'!$H:$H),0)</f>
        <v>16725.736416966596</v>
      </c>
      <c r="W214" s="126">
        <f>IFERROR(VLOOKUP($D214,'[1]판매량,재고(피벗)'!$B:$C,2,0),0)</f>
        <v>294</v>
      </c>
      <c r="X214" s="127">
        <f t="shared" ca="1" si="70"/>
        <v>924</v>
      </c>
      <c r="Y214" s="128"/>
      <c r="Z214" s="129"/>
      <c r="AA214" s="130">
        <f t="shared" ca="1" si="54"/>
        <v>65725</v>
      </c>
      <c r="AB214" s="131">
        <f t="shared" ca="1" si="62"/>
        <v>11.743767430151182</v>
      </c>
      <c r="AC214" s="132">
        <f>IFERROR(VLOOKUP($D214,'[1]DNC 재고 현황'!$F:$V,14,0),0)</f>
        <v>5596.585626453767</v>
      </c>
      <c r="AD214" s="128">
        <f>SUMIFS('[1]입고 예정'!$C:$C,'[1]입고 예정'!$A:$A,모니터링!D214,'[1]입고 예정'!$F:$F,모니터링!AD$6)</f>
        <v>0</v>
      </c>
      <c r="AE214" s="129"/>
      <c r="AF214" s="130">
        <f t="shared" ca="1" si="63"/>
        <v>60128.414373546235</v>
      </c>
      <c r="AG214" s="131">
        <f t="shared" ca="1" si="64"/>
        <v>3.5949636461179635</v>
      </c>
      <c r="AH214" s="132">
        <f>IFERROR(VLOOKUP($D214,'[1]DNC 재고 현황'!$F:$V,15,0),0)</f>
        <v>16725.736416966596</v>
      </c>
      <c r="AI214" s="128">
        <f>SUMIFS('[1]입고 예정'!$C:$C,'[1]입고 예정'!$A:$A,모니터링!D214,'[1]입고 예정'!$F:$F,모니터링!AI$6)</f>
        <v>0</v>
      </c>
      <c r="AJ214" s="129"/>
      <c r="AK214" s="130">
        <f t="shared" ca="1" si="65"/>
        <v>43402.677956579639</v>
      </c>
      <c r="AL214" s="131">
        <f t="shared" ca="1" si="66"/>
        <v>6.200382565225663</v>
      </c>
      <c r="AM214" s="132">
        <f>IFERROR(VLOOKUP($D214,'[1]DNC 재고 현황'!$F:$V,16,0),0)</f>
        <v>7000</v>
      </c>
      <c r="AN214" s="128">
        <f>SUMIFS('[1]입고 예정'!$C:$C,'[1]입고 예정'!$A:$A,모니터링!D214,'[1]입고 예정'!$F:$F,모니터링!AN$6)</f>
        <v>0</v>
      </c>
      <c r="AO214" s="129"/>
      <c r="AP214" s="130">
        <f t="shared" ca="1" si="67"/>
        <v>36402.677956579639</v>
      </c>
      <c r="AQ214" s="131">
        <f t="shared" ca="1" si="68"/>
        <v>4.5503347445724547</v>
      </c>
      <c r="AR214" s="132">
        <f>IFERROR(VLOOKUP($D214,'[1]DNC 재고 현황'!$F:$V,17,0),0)</f>
        <v>8000</v>
      </c>
      <c r="AS214" s="128">
        <f>SUMIFS('[1]입고 예정'!$C:$C,'[1]입고 예정'!$A:$A,모니터링!D214,'[1]입고 예정'!$F:$F,모니터링!AS$6)</f>
        <v>0</v>
      </c>
      <c r="AT214" s="129"/>
      <c r="AU214" s="133">
        <f t="shared" ca="1" si="69"/>
        <v>28402.677956579639</v>
      </c>
      <c r="AV214" s="134">
        <f ca="1">IFERROR(AU214/#REF!,0)</f>
        <v>0</v>
      </c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  <c r="DK214" s="52"/>
      <c r="DL214" s="52"/>
      <c r="DM214" s="52"/>
      <c r="DN214" s="52"/>
      <c r="DO214" s="52"/>
      <c r="DP214" s="52"/>
      <c r="DQ214" s="52"/>
      <c r="DR214" s="52"/>
      <c r="DS214" s="52"/>
      <c r="DT214" s="52"/>
      <c r="DU214" s="52"/>
      <c r="DV214" s="52"/>
      <c r="DW214" s="52"/>
      <c r="DX214" s="52"/>
      <c r="DY214" s="52"/>
      <c r="DZ214" s="52"/>
      <c r="EA214" s="52"/>
      <c r="EB214" s="52"/>
      <c r="EC214" s="52"/>
      <c r="ED214" s="52"/>
      <c r="EE214" s="52"/>
      <c r="EF214" s="52"/>
      <c r="EG214" s="52"/>
      <c r="EH214" s="52"/>
      <c r="EI214" s="52"/>
      <c r="EJ214" s="52"/>
      <c r="EK214" s="52"/>
      <c r="EL214" s="52"/>
      <c r="EM214" s="52"/>
      <c r="EN214" s="52"/>
      <c r="EO214" s="52"/>
      <c r="EP214" s="52"/>
      <c r="EQ214" s="52"/>
      <c r="ER214" s="52"/>
      <c r="ES214" s="52"/>
      <c r="ET214" s="52"/>
      <c r="EU214" s="52"/>
      <c r="EV214" s="52"/>
      <c r="EW214" s="52"/>
      <c r="EX214" s="52"/>
      <c r="EY214" s="52"/>
      <c r="EZ214" s="52"/>
      <c r="FA214" s="52"/>
      <c r="FB214" s="52"/>
      <c r="FC214" s="52"/>
      <c r="FD214" s="52"/>
      <c r="FE214" s="52"/>
      <c r="FF214" s="52"/>
      <c r="FG214" s="52"/>
      <c r="FH214" s="52"/>
      <c r="FI214" s="52"/>
      <c r="FJ214" s="52"/>
      <c r="FK214" s="52"/>
      <c r="FL214" s="52"/>
    </row>
    <row r="215" spans="1:168" ht="18" hidden="1" customHeight="1" x14ac:dyDescent="0.4">
      <c r="A215" s="110" t="s">
        <v>2661</v>
      </c>
      <c r="B215" s="146" t="s">
        <v>2662</v>
      </c>
      <c r="C215" s="110" t="s">
        <v>2663</v>
      </c>
      <c r="D215" s="110">
        <v>9311388</v>
      </c>
      <c r="E215" s="136" t="str">
        <f>VLOOKUP($D215,'[1]SAP 코드내역'!$A:$D,4,0)</f>
        <v>멜라_오버나이트멜팅크림_1ml샤세</v>
      </c>
      <c r="F215" s="137" t="s">
        <v>2686</v>
      </c>
      <c r="G215" s="137"/>
      <c r="H215" s="138"/>
      <c r="I215" s="139">
        <v>138.54336879666954</v>
      </c>
      <c r="J215" s="139">
        <v>2004.5931994579278</v>
      </c>
      <c r="K215" s="140">
        <f>IFERROR(VLOOKUP($D215,'[1]DNC 재고 현황'!$F:$AI,29,0),0)</f>
        <v>2141</v>
      </c>
      <c r="L215" s="140">
        <f>IFERROR(VLOOKUP($D215,'[1]DNC 재고 현황'!$F:$AI,30,),0)</f>
        <v>34112</v>
      </c>
      <c r="M215" s="141">
        <f t="shared" si="56"/>
        <v>36253</v>
      </c>
      <c r="N215" s="142">
        <f>VLOOKUP($D215,'[1]DNC 재고 현황'!$F:$X,19,0)</f>
        <v>61072</v>
      </c>
      <c r="O215" s="143">
        <f t="shared" si="57"/>
        <v>1</v>
      </c>
      <c r="P215" s="144">
        <f t="shared" si="58"/>
        <v>0</v>
      </c>
      <c r="Q215" s="144">
        <f t="shared" ca="1" si="59"/>
        <v>20.285714285714285</v>
      </c>
      <c r="R215" s="145">
        <f t="shared" ca="1" si="55"/>
        <v>1787.1197183098593</v>
      </c>
      <c r="S215" s="145">
        <f t="shared" ca="1" si="55"/>
        <v>3010.5915492957747</v>
      </c>
      <c r="T215" s="123">
        <f t="shared" ca="1" si="60"/>
        <v>47907.119718309856</v>
      </c>
      <c r="U215" s="124" t="str">
        <f t="shared" ca="1" si="61"/>
        <v>✅충분</v>
      </c>
      <c r="V215" s="125">
        <f>IFERROR(SUMIF('[1](전체)FCST'!$D:$D,$D215,'[1](전체)FCST'!$H:$H),0)</f>
        <v>2661.168804171833</v>
      </c>
      <c r="W215" s="126">
        <f>IFERROR(VLOOKUP($D215,'[1]판매량,재고(피벗)'!$B:$C,2,0),0)</f>
        <v>142</v>
      </c>
      <c r="X215" s="127">
        <f t="shared" ca="1" si="70"/>
        <v>446.28571428571428</v>
      </c>
      <c r="Y215" s="128"/>
      <c r="Z215" s="129"/>
      <c r="AA215" s="130">
        <f t="shared" ca="1" si="54"/>
        <v>60625.714285714283</v>
      </c>
      <c r="AB215" s="131">
        <f t="shared" ca="1" si="62"/>
        <v>21.665250326610046</v>
      </c>
      <c r="AC215" s="132">
        <f>IFERROR(VLOOKUP($D215,'[1]DNC 재고 현황'!$F:$V,14,0),0)</f>
        <v>2798.2928132268835</v>
      </c>
      <c r="AD215" s="128">
        <f>SUMIFS('[1]입고 예정'!$C:$C,'[1]입고 예정'!$A:$A,모니터링!D215,'[1]입고 예정'!$F:$F,모니터링!AD$6)</f>
        <v>0</v>
      </c>
      <c r="AE215" s="129"/>
      <c r="AF215" s="130">
        <f t="shared" ca="1" si="63"/>
        <v>57827.421472487396</v>
      </c>
      <c r="AG215" s="131">
        <f t="shared" ca="1" si="64"/>
        <v>21.730083932230496</v>
      </c>
      <c r="AH215" s="132">
        <f>IFERROR(VLOOKUP($D215,'[1]DNC 재고 현황'!$F:$V,15,0),0)</f>
        <v>2661.168804171833</v>
      </c>
      <c r="AI215" s="128">
        <f>SUMIFS('[1]입고 예정'!$C:$C,'[1]입고 예정'!$A:$A,모니터링!D215,'[1]입고 예정'!$F:$F,모니터링!AI$6)</f>
        <v>0</v>
      </c>
      <c r="AJ215" s="129"/>
      <c r="AK215" s="130">
        <f t="shared" ca="1" si="65"/>
        <v>55166.252668315567</v>
      </c>
      <c r="AL215" s="131">
        <f t="shared" ca="1" si="66"/>
        <v>0</v>
      </c>
      <c r="AM215" s="132">
        <f>IFERROR(VLOOKUP($D215,'[1]DNC 재고 현황'!$F:$V,16,0),0)</f>
        <v>0</v>
      </c>
      <c r="AN215" s="128">
        <f>SUMIFS('[1]입고 예정'!$C:$C,'[1]입고 예정'!$A:$A,모니터링!D215,'[1]입고 예정'!$F:$F,모니터링!AN$6)</f>
        <v>0</v>
      </c>
      <c r="AO215" s="129"/>
      <c r="AP215" s="130">
        <f t="shared" ca="1" si="67"/>
        <v>55166.252668315567</v>
      </c>
      <c r="AQ215" s="131">
        <f t="shared" ca="1" si="68"/>
        <v>13.791563167078891</v>
      </c>
      <c r="AR215" s="132">
        <f>IFERROR(VLOOKUP($D215,'[1]DNC 재고 현황'!$F:$V,17,0),0)</f>
        <v>4000</v>
      </c>
      <c r="AS215" s="128">
        <f>SUMIFS('[1]입고 예정'!$C:$C,'[1]입고 예정'!$A:$A,모니터링!D215,'[1]입고 예정'!$F:$F,모니터링!AS$6)</f>
        <v>0</v>
      </c>
      <c r="AT215" s="129"/>
      <c r="AU215" s="133">
        <f t="shared" ca="1" si="69"/>
        <v>51166.252668315567</v>
      </c>
      <c r="AV215" s="134">
        <f ca="1">IFERROR(AU215/#REF!,0)</f>
        <v>0</v>
      </c>
    </row>
    <row r="216" spans="1:168" ht="18" customHeight="1" x14ac:dyDescent="0.4">
      <c r="A216" s="110" t="s">
        <v>2661</v>
      </c>
      <c r="B216" s="146" t="s">
        <v>2662</v>
      </c>
      <c r="C216" s="110" t="s">
        <v>2665</v>
      </c>
      <c r="D216" s="110">
        <v>9310905</v>
      </c>
      <c r="E216" s="136" t="str">
        <f>VLOOKUP($D216,'[1]SAP 코드내역'!$A:$D,4,0)</f>
        <v>(단종)[세트_임가공]멜라_로즈앰플30ml*2ea_25가정의달(직영)</v>
      </c>
      <c r="F216" s="137" t="s">
        <v>2673</v>
      </c>
      <c r="G216" s="137"/>
      <c r="H216" s="149"/>
      <c r="I216" s="150">
        <v>17409.434210526317</v>
      </c>
      <c r="J216" s="150">
        <v>106593.17582417582</v>
      </c>
      <c r="K216" s="140">
        <f>IFERROR(VLOOKUP($D216,'[1]DNC 재고 현황'!$F:$AI,29,0),0)</f>
        <v>14</v>
      </c>
      <c r="L216" s="140">
        <f>IFERROR(VLOOKUP($D216,'[1]DNC 재고 현황'!$F:$AI,30,),0)</f>
        <v>0</v>
      </c>
      <c r="M216" s="141">
        <f t="shared" si="56"/>
        <v>14</v>
      </c>
      <c r="N216" s="142">
        <f>VLOOKUP($D216,'[1]DNC 재고 현황'!$F:$X,19,0)</f>
        <v>14</v>
      </c>
      <c r="O216" s="143" t="str">
        <f t="shared" si="57"/>
        <v>계획없음</v>
      </c>
      <c r="P216" s="144">
        <f t="shared" si="58"/>
        <v>80000</v>
      </c>
      <c r="Q216" s="144">
        <f t="shared" ca="1" si="59"/>
        <v>0.8571428571428571</v>
      </c>
      <c r="R216" s="145">
        <f t="shared" ca="1" si="55"/>
        <v>16.333333333333336</v>
      </c>
      <c r="S216" s="145">
        <f t="shared" ca="1" si="55"/>
        <v>16.333333333333336</v>
      </c>
      <c r="T216" s="123">
        <f t="shared" ca="1" si="60"/>
        <v>46136.333333333336</v>
      </c>
      <c r="U216" s="124" t="str">
        <f t="shared" ca="1" si="61"/>
        <v>🟡주의</v>
      </c>
      <c r="V216" s="125">
        <f>IFERROR(SUMIF('[1](전체)FCST'!$D:$D,$D216,'[1](전체)FCST'!$H:$H),0)</f>
        <v>0</v>
      </c>
      <c r="W216" s="126">
        <f>IFERROR(VLOOKUP($D216,'[1]판매량,재고(피벗)'!$B:$C,2,0),0)</f>
        <v>6</v>
      </c>
      <c r="X216" s="127">
        <f t="shared" ca="1" si="70"/>
        <v>18.857142857142858</v>
      </c>
      <c r="Y216" s="128"/>
      <c r="Z216" s="129"/>
      <c r="AA216" s="130">
        <f t="shared" ca="1" si="54"/>
        <v>0</v>
      </c>
      <c r="AB216" s="131">
        <f t="shared" ca="1" si="62"/>
        <v>0</v>
      </c>
      <c r="AC216" s="132">
        <f>IFERROR(VLOOKUP($D216,'[1]DNC 재고 현황'!$F:$V,14,0),0)</f>
        <v>0</v>
      </c>
      <c r="AD216" s="128">
        <f>SUMIFS('[1]입고 예정'!$C:$C,'[1]입고 예정'!$A:$A,모니터링!D377,'[1]입고 예정'!$F:$F,모니터링!AD$6)</f>
        <v>0</v>
      </c>
      <c r="AE216" s="129"/>
      <c r="AF216" s="130">
        <f t="shared" ca="1" si="63"/>
        <v>0</v>
      </c>
      <c r="AG216" s="131">
        <f t="shared" ca="1" si="64"/>
        <v>0</v>
      </c>
      <c r="AH216" s="132">
        <f>IFERROR(VLOOKUP($D216,'[1]DNC 재고 현황'!$F:$V,15,0),0)</f>
        <v>0</v>
      </c>
      <c r="AI216" s="128">
        <f>SUMIFS('[1]입고 예정'!$C:$C,'[1]입고 예정'!$A:$A,모니터링!D377,'[1]입고 예정'!$F:$F,모니터링!AI$6)</f>
        <v>40000</v>
      </c>
      <c r="AJ216" s="129"/>
      <c r="AK216" s="130">
        <f t="shared" ca="1" si="65"/>
        <v>40000</v>
      </c>
      <c r="AL216" s="131">
        <f t="shared" ca="1" si="66"/>
        <v>0</v>
      </c>
      <c r="AM216" s="132">
        <f>IFERROR(VLOOKUP($D216,'[1]DNC 재고 현황'!$F:$V,16,0),0)</f>
        <v>0</v>
      </c>
      <c r="AN216" s="128">
        <f>SUMIFS('[1]입고 예정'!$C:$C,'[1]입고 예정'!$A:$A,모니터링!D377,'[1]입고 예정'!$F:$F,모니터링!AN$6)</f>
        <v>0</v>
      </c>
      <c r="AO216" s="129"/>
      <c r="AP216" s="130">
        <f t="shared" ca="1" si="67"/>
        <v>40000</v>
      </c>
      <c r="AQ216" s="131">
        <f t="shared" ca="1" si="68"/>
        <v>0</v>
      </c>
      <c r="AR216" s="132">
        <f>IFERROR(VLOOKUP($D216,'[1]DNC 재고 현황'!$F:$V,17,0),0)</f>
        <v>0</v>
      </c>
      <c r="AS216" s="128">
        <f>SUMIFS('[1]입고 예정'!$C:$C,'[1]입고 예정'!$A:$A,모니터링!D377,'[1]입고 예정'!$F:$F,모니터링!AS$6)</f>
        <v>0</v>
      </c>
      <c r="AT216" s="129"/>
      <c r="AU216" s="133">
        <f t="shared" ca="1" si="69"/>
        <v>40000</v>
      </c>
      <c r="AV216" s="134">
        <f ca="1">IFERROR(AU216/#REF!,0)</f>
        <v>0</v>
      </c>
    </row>
    <row r="217" spans="1:168" ht="18" hidden="1" customHeight="1" x14ac:dyDescent="0.4">
      <c r="A217" s="110"/>
      <c r="B217" s="135"/>
      <c r="C217" s="110" t="s">
        <v>2663</v>
      </c>
      <c r="D217" s="110">
        <v>9310826</v>
      </c>
      <c r="E217" s="136" t="str">
        <f>VLOOKUP($D217,'[1]SAP 코드내역'!$A:$D,4,0)</f>
        <v>[세트_임가공]멜라_토닝앰플쿠션_21내추럴_본품13g+리필13g*2_면세</v>
      </c>
      <c r="F217" s="137"/>
      <c r="G217" s="9"/>
      <c r="H217" s="138"/>
      <c r="I217" s="139"/>
      <c r="J217" s="139"/>
      <c r="K217" s="140">
        <f>IFERROR(VLOOKUP($D217,'[1]DNC 재고 현황'!$F:$AI,29,0),0)</f>
        <v>0</v>
      </c>
      <c r="L217" s="140">
        <f>IFERROR(VLOOKUP($D217,'[1]DNC 재고 현황'!$F:$AI,30,),0)</f>
        <v>0</v>
      </c>
      <c r="M217" s="141">
        <f t="shared" si="56"/>
        <v>0</v>
      </c>
      <c r="N217" s="142">
        <f>VLOOKUP($D217,'[1]DNC 재고 현황'!$F:$X,19,0)</f>
        <v>0</v>
      </c>
      <c r="O217" s="143" t="str">
        <f t="shared" si="57"/>
        <v>계획없음</v>
      </c>
      <c r="P217" s="144">
        <f t="shared" si="58"/>
        <v>0</v>
      </c>
      <c r="Q217" s="144">
        <f t="shared" ca="1" si="59"/>
        <v>0</v>
      </c>
      <c r="R217" s="145">
        <f t="shared" ca="1" si="55"/>
        <v>0</v>
      </c>
      <c r="S217" s="145">
        <f t="shared" ca="1" si="55"/>
        <v>0</v>
      </c>
      <c r="T217" s="123" t="str">
        <f t="shared" ca="1" si="60"/>
        <v/>
      </c>
      <c r="U217" s="124" t="str">
        <f t="shared" ca="1" si="61"/>
        <v>🔴판매없음</v>
      </c>
      <c r="V217" s="125">
        <f>IFERROR(SUMIF('[1](전체)FCST'!$D:$D,$D217,'[1](전체)FCST'!$H:$H),0)</f>
        <v>0</v>
      </c>
      <c r="W217" s="126">
        <f>IFERROR(VLOOKUP($D217,'[1]판매량,재고(피벗)'!$B:$C,2,0),0)</f>
        <v>0</v>
      </c>
      <c r="X217" s="127">
        <f t="shared" ca="1" si="70"/>
        <v>0</v>
      </c>
      <c r="Y217" s="128"/>
      <c r="Z217" s="21"/>
      <c r="AA217" s="130">
        <f t="shared" ca="1" si="54"/>
        <v>0</v>
      </c>
      <c r="AB217" s="134">
        <f t="shared" ca="1" si="62"/>
        <v>0</v>
      </c>
      <c r="AC217" s="132">
        <f>IFERROR(VLOOKUP($D217,'[1]DNC 재고 현황'!$F:$V,14,0),0)</f>
        <v>0</v>
      </c>
      <c r="AD217" s="128">
        <f>SUMIFS('[1]입고 예정'!$C:$C,'[1]입고 예정'!$A:$A,모니터링!D695,'[1]입고 예정'!$F:$F,모니터링!AD$6)</f>
        <v>0</v>
      </c>
      <c r="AE217" s="21"/>
      <c r="AF217" s="130">
        <f t="shared" ca="1" si="63"/>
        <v>0</v>
      </c>
      <c r="AG217" s="134">
        <f t="shared" ca="1" si="64"/>
        <v>0</v>
      </c>
      <c r="AH217" s="132">
        <f>IFERROR(VLOOKUP($D217,'[1]DNC 재고 현황'!$F:$V,15,0),0)</f>
        <v>0</v>
      </c>
      <c r="AI217" s="128">
        <f>SUMIFS('[1]입고 예정'!$C:$C,'[1]입고 예정'!$A:$A,모니터링!D695,'[1]입고 예정'!$F:$F,모니터링!AI$6)</f>
        <v>0</v>
      </c>
      <c r="AJ217" s="21"/>
      <c r="AK217" s="130">
        <f t="shared" ca="1" si="65"/>
        <v>0</v>
      </c>
      <c r="AL217" s="134">
        <f t="shared" ca="1" si="66"/>
        <v>0</v>
      </c>
      <c r="AM217" s="132">
        <f>IFERROR(VLOOKUP($D217,'[1]DNC 재고 현황'!$F:$V,16,0),0)</f>
        <v>0</v>
      </c>
      <c r="AN217" s="128">
        <f>SUMIFS('[1]입고 예정'!$C:$C,'[1]입고 예정'!$A:$A,모니터링!D695,'[1]입고 예정'!$F:$F,모니터링!AN$6)</f>
        <v>0</v>
      </c>
      <c r="AO217" s="21"/>
      <c r="AP217" s="130">
        <f t="shared" ca="1" si="67"/>
        <v>0</v>
      </c>
      <c r="AQ217" s="134">
        <f t="shared" ca="1" si="68"/>
        <v>0</v>
      </c>
      <c r="AR217" s="132">
        <f>IFERROR(VLOOKUP($D217,'[1]DNC 재고 현황'!$F:$V,17,0),0)</f>
        <v>0</v>
      </c>
      <c r="AS217" s="128">
        <f>SUMIFS('[1]입고 예정'!$C:$C,'[1]입고 예정'!$A:$A,모니터링!D695,'[1]입고 예정'!$F:$F,모니터링!AS$6)</f>
        <v>0</v>
      </c>
      <c r="AT217" s="21"/>
      <c r="AU217" s="133">
        <f t="shared" ca="1" si="69"/>
        <v>0</v>
      </c>
      <c r="AV217" s="134">
        <f ca="1">IFERROR(AU217/#REF!,0)</f>
        <v>0</v>
      </c>
    </row>
    <row r="218" spans="1:168" ht="18" hidden="1" customHeight="1" x14ac:dyDescent="0.4">
      <c r="A218" s="110" t="s">
        <v>2661</v>
      </c>
      <c r="B218" s="146" t="s">
        <v>2688</v>
      </c>
      <c r="C218" s="110" t="s">
        <v>2663</v>
      </c>
      <c r="D218" s="110">
        <v>9312144</v>
      </c>
      <c r="E218" s="136" t="str">
        <f>VLOOKUP($D218,'[1]SAP 코드내역'!$A:$D,4,0)</f>
        <v>멜라_토닝원데이앰플_원엑스8ml(미국)</v>
      </c>
      <c r="F218" s="137"/>
      <c r="G218" s="137"/>
      <c r="H218" s="138" t="s">
        <v>2676</v>
      </c>
      <c r="I218" s="139">
        <v>1928.8387802367472</v>
      </c>
      <c r="J218" s="139">
        <v>13173.031542056075</v>
      </c>
      <c r="K218" s="140">
        <f>IFERROR(VLOOKUP($D218,'[1]DNC 재고 현황'!$F:$AI,29,0),0)</f>
        <v>540</v>
      </c>
      <c r="L218" s="140">
        <f>IFERROR(VLOOKUP($D218,'[1]DNC 재고 현황'!$F:$AI,30,),0)</f>
        <v>0</v>
      </c>
      <c r="M218" s="141">
        <f t="shared" si="56"/>
        <v>540</v>
      </c>
      <c r="N218" s="142">
        <f>VLOOKUP($D218,'[1]DNC 재고 현황'!$F:$X,19,0)</f>
        <v>3890</v>
      </c>
      <c r="O218" s="143">
        <f t="shared" si="57"/>
        <v>9.8014620308489606E-2</v>
      </c>
      <c r="P218" s="144">
        <f t="shared" si="58"/>
        <v>11000</v>
      </c>
      <c r="Q218" s="144">
        <f t="shared" ca="1" si="59"/>
        <v>4.4285714285714288</v>
      </c>
      <c r="R218" s="145">
        <f t="shared" ca="1" si="55"/>
        <v>121.93548387096773</v>
      </c>
      <c r="S218" s="145">
        <f t="shared" ca="1" si="55"/>
        <v>878.38709677419354</v>
      </c>
      <c r="T218" s="123">
        <f t="shared" ca="1" si="60"/>
        <v>46241.93548387097</v>
      </c>
      <c r="U218" s="124" t="str">
        <f t="shared" ca="1" si="61"/>
        <v>✅충분</v>
      </c>
      <c r="V218" s="125">
        <f>IFERROR(SUMIF('[1](전체)FCST'!$D:$D,$D218,'[1](전체)FCST'!$H:$H),0)</f>
        <v>5509.3821544215843</v>
      </c>
      <c r="W218" s="126">
        <f>IFERROR(VLOOKUP($D218,'[1]판매량,재고(피벗)'!$B:$C,2,0),0)</f>
        <v>31</v>
      </c>
      <c r="X218" s="127">
        <f t="shared" ca="1" si="70"/>
        <v>97.428571428571431</v>
      </c>
      <c r="Y218" s="128"/>
      <c r="Z218" s="21"/>
      <c r="AA218" s="130">
        <f t="shared" ca="1" si="54"/>
        <v>3792.5714285714284</v>
      </c>
      <c r="AB218" s="134">
        <f t="shared" ca="1" si="62"/>
        <v>1.8630982515395631</v>
      </c>
      <c r="AC218" s="132">
        <f>IFERROR(VLOOKUP($D218,'[1]DNC 재고 현황'!$F:$V,14,0),0)</f>
        <v>2035.6261004686435</v>
      </c>
      <c r="AD218" s="128">
        <f>SUMIFS('[1]입고 예정'!$C:$C,'[1]입고 예정'!$A:$A,모니터링!D218,'[1]입고 예정'!$F:$F,모니터링!AD$6)</f>
        <v>5000</v>
      </c>
      <c r="AE218" s="129"/>
      <c r="AF218" s="130">
        <f t="shared" ca="1" si="63"/>
        <v>6756.9453281027854</v>
      </c>
      <c r="AG218" s="131">
        <f t="shared" ca="1" si="64"/>
        <v>1.2264433903318837</v>
      </c>
      <c r="AH218" s="132">
        <f>IFERROR(VLOOKUP($D218,'[1]DNC 재고 현황'!$F:$V,15,0),0)</f>
        <v>5509.3821544215843</v>
      </c>
      <c r="AI218" s="128">
        <f>SUMIFS('[1]입고 예정'!$C:$C,'[1]입고 예정'!$A:$A,모니터링!D218,'[1]입고 예정'!$F:$F,모니터링!AI$6)</f>
        <v>3000</v>
      </c>
      <c r="AJ218" s="129"/>
      <c r="AK218" s="130">
        <f t="shared" ca="1" si="65"/>
        <v>4247.5631736812011</v>
      </c>
      <c r="AL218" s="131">
        <f t="shared" ca="1" si="66"/>
        <v>0.65069354380378197</v>
      </c>
      <c r="AM218" s="132">
        <f>IFERROR(VLOOKUP($D218,'[1]DNC 재고 현황'!$F:$V,16,0),0)</f>
        <v>6527.7475305057933</v>
      </c>
      <c r="AN218" s="128">
        <f>SUMIFS('[1]입고 예정'!$C:$C,'[1]입고 예정'!$A:$A,모니터링!D218,'[1]입고 예정'!$F:$F,모니터링!AN$6)</f>
        <v>0</v>
      </c>
      <c r="AO218" s="129"/>
      <c r="AP218" s="130">
        <f t="shared" ca="1" si="67"/>
        <v>0</v>
      </c>
      <c r="AQ218" s="131">
        <f t="shared" ca="1" si="68"/>
        <v>0</v>
      </c>
      <c r="AR218" s="132">
        <f>IFERROR(VLOOKUP($D218,'[1]DNC 재고 현황'!$F:$V,17,0),0)</f>
        <v>6527.7475305057933</v>
      </c>
      <c r="AS218" s="128">
        <f>SUMIFS('[1]입고 예정'!$C:$C,'[1]입고 예정'!$A:$A,모니터링!D218,'[1]입고 예정'!$F:$F,모니터링!AS$6)</f>
        <v>0</v>
      </c>
      <c r="AT218" s="129"/>
      <c r="AU218" s="133">
        <f t="shared" ca="1" si="69"/>
        <v>0</v>
      </c>
      <c r="AV218" s="134">
        <f ca="1">IFERROR(AU218/#REF!,0)</f>
        <v>0</v>
      </c>
    </row>
    <row r="219" spans="1:168" ht="18" customHeight="1" x14ac:dyDescent="0.4">
      <c r="A219" s="110" t="s">
        <v>2681</v>
      </c>
      <c r="B219" s="146" t="s">
        <v>2662</v>
      </c>
      <c r="C219" s="110" t="s">
        <v>2682</v>
      </c>
      <c r="D219" s="110">
        <v>9311062</v>
      </c>
      <c r="E219" s="136" t="str">
        <f>VLOOKUP($D219,'[1]SAP 코드내역'!$A:$D,4,0)</f>
        <v>(단종)멜라B_매트커버팩트_23베이지_본품_19g</v>
      </c>
      <c r="F219" s="137"/>
      <c r="G219" s="137"/>
      <c r="H219" s="138"/>
      <c r="I219" s="139">
        <v>5163.4091242213262</v>
      </c>
      <c r="J219" s="139">
        <v>22632.700498866212</v>
      </c>
      <c r="K219" s="140">
        <f>IFERROR(VLOOKUP($D219,'[1]DNC 재고 현황'!$F:$AI,29,0),0)</f>
        <v>1936</v>
      </c>
      <c r="L219" s="140">
        <f>IFERROR(VLOOKUP($D219,'[1]DNC 재고 현황'!$F:$AI,30,),0)</f>
        <v>0</v>
      </c>
      <c r="M219" s="141">
        <f t="shared" si="56"/>
        <v>1936</v>
      </c>
      <c r="N219" s="142">
        <f>VLOOKUP($D219,'[1]DNC 재고 현황'!$F:$X,19,0)</f>
        <v>2022</v>
      </c>
      <c r="O219" s="143">
        <f t="shared" si="57"/>
        <v>1</v>
      </c>
      <c r="P219" s="144">
        <f t="shared" si="58"/>
        <v>0</v>
      </c>
      <c r="Q219" s="144">
        <f t="shared" ca="1" si="59"/>
        <v>90.571428571428569</v>
      </c>
      <c r="R219" s="145">
        <f t="shared" ca="1" si="55"/>
        <v>21.375394321766564</v>
      </c>
      <c r="S219" s="145">
        <f t="shared" ca="1" si="55"/>
        <v>22.324921135646687</v>
      </c>
      <c r="T219" s="123">
        <f t="shared" ca="1" si="60"/>
        <v>46141.375394321767</v>
      </c>
      <c r="U219" s="124" t="str">
        <f t="shared" ca="1" si="61"/>
        <v>🟡주의</v>
      </c>
      <c r="V219" s="125">
        <f>IFERROR(SUMIF('[1](전체)FCST'!$D:$D,$D219,'[1](전체)FCST'!$H:$H),0)</f>
        <v>17.115392629592062</v>
      </c>
      <c r="W219" s="126">
        <f>IFERROR(VLOOKUP($D219,'[1]판매량,재고(피벗)'!$B:$C,2,0),0)</f>
        <v>634</v>
      </c>
      <c r="X219" s="127">
        <f t="shared" ca="1" si="70"/>
        <v>1992.5714285714284</v>
      </c>
      <c r="Y219" s="128"/>
      <c r="Z219" s="159">
        <f ca="1">SUM(L219-W219+X219)</f>
        <v>1358.5714285714284</v>
      </c>
      <c r="AA219" s="160">
        <f t="shared" ca="1" si="54"/>
        <v>29.428571428571558</v>
      </c>
      <c r="AB219" s="132">
        <f>IFERROR(VLOOKUP($D219,'[1]DNC 재고 현황'!$F:$V,14,0),0)</f>
        <v>17.160812413125242</v>
      </c>
      <c r="AC219" s="132">
        <f>IFERROR(VLOOKUP($D219,'[2]운영계획(작업용) (값복사)'!$D:$CW,45,0),0)</f>
        <v>0</v>
      </c>
      <c r="AD219" s="128">
        <f>SUMIFS('[1]입고 예정'!$C:$C,'[1]입고 예정'!$A:$A,모니터링!D51,'[1]입고 예정'!$F:$F,모니터링!AD$6)</f>
        <v>0</v>
      </c>
      <c r="AE219" s="161">
        <f ca="1">IFERROR(AD219/AF219,0)</f>
        <v>0</v>
      </c>
      <c r="AF219" s="133">
        <f t="shared" ca="1" si="63"/>
        <v>29.428571428571558</v>
      </c>
      <c r="AG219" s="155">
        <f>IFERROR(VLOOKUP($D219,'[2]운영계획(작업용) (값복사)'!$D:$CW,60,0),0)</f>
        <v>0</v>
      </c>
      <c r="AH219" s="132">
        <f ca="1">IFERROR(SUM((AC219-AE219)+AF219),0)</f>
        <v>29.428571428571558</v>
      </c>
      <c r="AI219" s="128">
        <f>SUMIFS('[1]입고 예정'!$C:$C,'[1]입고 예정'!$A:$A,모니터링!D51,'[1]입고 예정'!$F:$F,모니터링!AI$6)</f>
        <v>0</v>
      </c>
      <c r="AJ219" s="162">
        <f>IFERROR(VLOOKUP($D219,'[1]DNC 재고 현황'!$F:$V,16,0),0)</f>
        <v>17.160812413125242</v>
      </c>
      <c r="AK219" s="130">
        <f t="shared" ca="1" si="65"/>
        <v>0</v>
      </c>
      <c r="AL219" s="155">
        <f>IFERROR(SUM((AG219-AI219)+AJ219),0)</f>
        <v>17.160812413125242</v>
      </c>
      <c r="AM219" s="163">
        <f>IFERROR(AL219/AN219,0)</f>
        <v>0</v>
      </c>
      <c r="AN219" s="128">
        <f>SUMIFS('[1]입고 예정'!$C:$C,'[1]입고 예정'!$A:$A,모니터링!D51,'[1]입고 예정'!$F:$F,모니터링!AN$6)</f>
        <v>0</v>
      </c>
      <c r="AO219" s="164">
        <f>IFERROR(VLOOKUP($D219,'[2]운영계획(작업용) (값복사)'!$D:$CW,89,0),0)</f>
        <v>1298</v>
      </c>
      <c r="AP219" s="130">
        <f t="shared" ca="1" si="67"/>
        <v>0</v>
      </c>
      <c r="AQ219" s="131">
        <f ca="1">IFERROR(AP219/#REF!,0)</f>
        <v>0</v>
      </c>
      <c r="AR219" s="132"/>
      <c r="AS219" s="128">
        <f>SUMIFS('[1]입고 예정'!$C:$C,'[1]입고 예정'!$A:$A,모니터링!D51,'[1]입고 예정'!$F:$F,모니터링!AS$6)</f>
        <v>0</v>
      </c>
      <c r="AT219" s="129"/>
      <c r="AU219" s="130">
        <f t="shared" ca="1" si="69"/>
        <v>0</v>
      </c>
      <c r="AV219" s="131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2"/>
      <c r="CV219" s="52"/>
      <c r="CW219" s="52"/>
      <c r="CX219" s="52"/>
      <c r="CY219" s="52"/>
      <c r="CZ219" s="52"/>
      <c r="DA219" s="52"/>
      <c r="DB219" s="52"/>
      <c r="DC219" s="52"/>
      <c r="DD219" s="52"/>
      <c r="DE219" s="52"/>
      <c r="DF219" s="52"/>
      <c r="DG219" s="52"/>
      <c r="DH219" s="52"/>
      <c r="DI219" s="52"/>
      <c r="DJ219" s="52"/>
      <c r="DK219" s="52"/>
      <c r="DL219" s="52"/>
      <c r="DM219" s="52"/>
      <c r="DN219" s="52"/>
      <c r="DO219" s="52"/>
      <c r="DP219" s="52"/>
      <c r="DQ219" s="52"/>
      <c r="DR219" s="52"/>
      <c r="DS219" s="52"/>
      <c r="DT219" s="52"/>
      <c r="DU219" s="52"/>
      <c r="DV219" s="52"/>
      <c r="DW219" s="52"/>
      <c r="DX219" s="52"/>
      <c r="DY219" s="52"/>
      <c r="DZ219" s="52"/>
      <c r="EA219" s="52"/>
      <c r="EB219" s="52"/>
      <c r="EC219" s="52"/>
      <c r="ED219" s="52"/>
      <c r="EE219" s="52"/>
      <c r="EF219" s="52"/>
      <c r="EG219" s="52"/>
      <c r="EH219" s="52"/>
      <c r="EI219" s="52"/>
      <c r="EJ219" s="52"/>
      <c r="EK219" s="52"/>
      <c r="EL219" s="52"/>
      <c r="EM219" s="52"/>
      <c r="EN219" s="52"/>
      <c r="EO219" s="52"/>
      <c r="EP219" s="52"/>
      <c r="EQ219" s="52"/>
      <c r="ER219" s="52"/>
      <c r="ES219" s="52"/>
      <c r="ET219" s="52"/>
      <c r="EU219" s="52"/>
      <c r="EV219" s="52"/>
      <c r="EW219" s="52"/>
      <c r="EX219" s="52"/>
      <c r="EY219" s="52"/>
      <c r="EZ219" s="52"/>
      <c r="FA219" s="52"/>
      <c r="FB219" s="52"/>
      <c r="FC219" s="52"/>
      <c r="FD219" s="52"/>
      <c r="FE219" s="52"/>
      <c r="FF219" s="52"/>
      <c r="FG219" s="52"/>
      <c r="FH219" s="52"/>
      <c r="FI219" s="52"/>
      <c r="FJ219" s="52"/>
      <c r="FK219" s="52"/>
      <c r="FL219" s="52"/>
    </row>
    <row r="220" spans="1:168" ht="18" hidden="1" customHeight="1" x14ac:dyDescent="0.4">
      <c r="A220" s="110" t="s">
        <v>2661</v>
      </c>
      <c r="B220" s="135" t="s">
        <v>2662</v>
      </c>
      <c r="C220" s="110" t="s">
        <v>2663</v>
      </c>
      <c r="D220" s="110">
        <v>9312366</v>
      </c>
      <c r="E220" s="136" t="str">
        <f>VLOOKUP($D220,'[1]SAP 코드내역'!$A:$D,4,0)</f>
        <v>멜라_토닝원데이앰플_부스터샷_20ml</v>
      </c>
      <c r="F220" s="137"/>
      <c r="G220" s="9"/>
      <c r="H220" s="138" t="s">
        <v>2676</v>
      </c>
      <c r="I220" s="139">
        <v>4502.5140188073792</v>
      </c>
      <c r="J220" s="139">
        <v>35824.091749520318</v>
      </c>
      <c r="K220" s="140">
        <f>IFERROR(VLOOKUP($D220,'[1]DNC 재고 현황'!$F:$AI,29,0),0)</f>
        <v>696</v>
      </c>
      <c r="L220" s="140">
        <f>IFERROR(VLOOKUP($D220,'[1]DNC 재고 현황'!$F:$AI,30,),0)</f>
        <v>57580</v>
      </c>
      <c r="M220" s="141">
        <f t="shared" si="56"/>
        <v>58276</v>
      </c>
      <c r="N220" s="142">
        <f>VLOOKUP($D220,'[1]DNC 재고 현황'!$F:$X,19,0)</f>
        <v>60321</v>
      </c>
      <c r="O220" s="143">
        <f t="shared" si="57"/>
        <v>1</v>
      </c>
      <c r="P220" s="144">
        <f t="shared" si="58"/>
        <v>0</v>
      </c>
      <c r="Q220" s="144">
        <f t="shared" ca="1" si="59"/>
        <v>59.857142857142854</v>
      </c>
      <c r="R220" s="145">
        <f t="shared" ca="1" si="55"/>
        <v>973.58472553699289</v>
      </c>
      <c r="S220" s="145">
        <f t="shared" ca="1" si="55"/>
        <v>1007.7494033412888</v>
      </c>
      <c r="T220" s="123">
        <f t="shared" ca="1" si="60"/>
        <v>47093.584725536995</v>
      </c>
      <c r="U220" s="124" t="str">
        <f t="shared" ca="1" si="61"/>
        <v>✅충분</v>
      </c>
      <c r="V220" s="125">
        <f>IFERROR(SUMIF('[1](전체)FCST'!$D:$D,$D220,'[1](전체)FCST'!$H:$H),0)</f>
        <v>2772.5371627084505</v>
      </c>
      <c r="W220" s="126">
        <f>IFERROR(VLOOKUP($D220,'[1]판매량,재고(피벗)'!$B:$C,2,0),0)</f>
        <v>419</v>
      </c>
      <c r="X220" s="127">
        <f t="shared" ca="1" si="70"/>
        <v>1316.8571428571429</v>
      </c>
      <c r="Y220" s="128"/>
      <c r="Z220" s="21"/>
      <c r="AA220" s="130">
        <f t="shared" ca="1" si="54"/>
        <v>59004.142857142855</v>
      </c>
      <c r="AB220" s="134">
        <f t="shared" ref="AB220:AB283" ca="1" si="71">IFERROR(AA220/AC220,0)</f>
        <v>21.744916506312521</v>
      </c>
      <c r="AC220" s="132">
        <f>IFERROR(VLOOKUP($D220,'[1]DNC 재고 현황'!$F:$V,14,0),0)</f>
        <v>2713.4683566163167</v>
      </c>
      <c r="AD220" s="128">
        <f>SUMIFS('[1]입고 예정'!$C:$C,'[1]입고 예정'!$A:$A,모니터링!D220,'[1]입고 예정'!$F:$F,모니터링!AD$6)</f>
        <v>0</v>
      </c>
      <c r="AE220" s="21"/>
      <c r="AF220" s="130">
        <f t="shared" ca="1" si="63"/>
        <v>56290.67450052654</v>
      </c>
      <c r="AG220" s="134">
        <f t="shared" ref="AG220:AG283" ca="1" si="72">IFERROR(AF220/AH220,0)</f>
        <v>20.302946794602029</v>
      </c>
      <c r="AH220" s="132">
        <f>IFERROR(VLOOKUP($D220,'[1]DNC 재고 현황'!$F:$V,15,0),0)</f>
        <v>2772.5371627084505</v>
      </c>
      <c r="AI220" s="128">
        <f>SUMIFS('[1]입고 예정'!$C:$C,'[1]입고 예정'!$A:$A,모니터링!D220,'[1]입고 예정'!$F:$F,모니터링!AI$6)</f>
        <v>0</v>
      </c>
      <c r="AJ220" s="21"/>
      <c r="AK220" s="130">
        <f t="shared" ca="1" si="65"/>
        <v>53518.137337818087</v>
      </c>
      <c r="AL220" s="134">
        <f t="shared" ref="AL220:AL283" ca="1" si="73">IFERROR(AK220/AM220,0)</f>
        <v>17.379731925656287</v>
      </c>
      <c r="AM220" s="132">
        <f>IFERROR(VLOOKUP($D220,'[1]DNC 재고 현황'!$F:$V,16,0),0)</f>
        <v>3079.3419350049699</v>
      </c>
      <c r="AN220" s="128">
        <f>SUMIFS('[1]입고 예정'!$C:$C,'[1]입고 예정'!$A:$A,모니터링!D220,'[1]입고 예정'!$F:$F,모니터링!AN$6)</f>
        <v>0</v>
      </c>
      <c r="AO220" s="21"/>
      <c r="AP220" s="130">
        <f t="shared" ca="1" si="67"/>
        <v>50438.795402813121</v>
      </c>
      <c r="AQ220" s="131">
        <f t="shared" ref="AQ220:AQ283" ca="1" si="74">IFERROR(AP220/AR220,0)</f>
        <v>13.002317815790954</v>
      </c>
      <c r="AR220" s="132">
        <f>IFERROR(VLOOKUP($D220,'[1]DNC 재고 현황'!$F:$V,17,0),0)</f>
        <v>3879.2156996467661</v>
      </c>
      <c r="AS220" s="128">
        <f>SUMIFS('[1]입고 예정'!$C:$C,'[1]입고 예정'!$A:$A,모니터링!D220,'[1]입고 예정'!$F:$F,모니터링!AS$6)</f>
        <v>0</v>
      </c>
      <c r="AT220" s="21"/>
      <c r="AU220" s="133">
        <f t="shared" ca="1" si="69"/>
        <v>46559.579703166353</v>
      </c>
      <c r="AV220" s="134">
        <f ca="1">IFERROR(AU220/#REF!,0)</f>
        <v>0</v>
      </c>
    </row>
    <row r="221" spans="1:168" ht="18" hidden="1" customHeight="1" x14ac:dyDescent="0.4">
      <c r="A221" s="110" t="s">
        <v>2661</v>
      </c>
      <c r="B221" s="135" t="s">
        <v>2662</v>
      </c>
      <c r="C221" s="110" t="s">
        <v>2663</v>
      </c>
      <c r="D221" s="110">
        <v>9313027</v>
      </c>
      <c r="E221" s="136" t="str">
        <f>VLOOKUP($D221,'[1]SAP 코드내역'!$A:$D,4,0)</f>
        <v>멜라_글로우매트커버팩트_23호베이지_본품_19g</v>
      </c>
      <c r="F221" s="137"/>
      <c r="G221" s="9"/>
      <c r="H221" s="138" t="s">
        <v>2676</v>
      </c>
      <c r="I221" s="139">
        <v>4930.2805786002982</v>
      </c>
      <c r="J221" s="139">
        <v>27047.056603773584</v>
      </c>
      <c r="K221" s="140">
        <f>IFERROR(VLOOKUP($D221,'[1]DNC 재고 현황'!$F:$AI,29,0),0)</f>
        <v>1458</v>
      </c>
      <c r="L221" s="140">
        <f>IFERROR(VLOOKUP($D221,'[1]DNC 재고 현황'!$F:$AI,30,),0)</f>
        <v>0</v>
      </c>
      <c r="M221" s="141">
        <f t="shared" si="56"/>
        <v>1458</v>
      </c>
      <c r="N221" s="142">
        <f>VLOOKUP($D221,'[1]DNC 재고 현황'!$F:$X,19,0)</f>
        <v>1462</v>
      </c>
      <c r="O221" s="143">
        <f t="shared" si="57"/>
        <v>1</v>
      </c>
      <c r="P221" s="144">
        <f t="shared" si="58"/>
        <v>20000</v>
      </c>
      <c r="Q221" s="144">
        <f t="shared" ca="1" si="59"/>
        <v>31.142857142857142</v>
      </c>
      <c r="R221" s="145">
        <f t="shared" ca="1" si="55"/>
        <v>46.816513761467888</v>
      </c>
      <c r="S221" s="145">
        <f t="shared" ca="1" si="55"/>
        <v>46.944954128440365</v>
      </c>
      <c r="T221" s="123">
        <f t="shared" ca="1" si="60"/>
        <v>46166.816513761471</v>
      </c>
      <c r="U221" s="124" t="str">
        <f t="shared" ca="1" si="61"/>
        <v>🟢안전</v>
      </c>
      <c r="V221" s="125">
        <f>IFERROR(SUMIF('[1](전체)FCST'!$D:$D,$D221,'[1](전체)FCST'!$H:$H),0)</f>
        <v>1445.0174861039534</v>
      </c>
      <c r="W221" s="126">
        <f>IFERROR(VLOOKUP($D221,'[1]판매량,재고(피벗)'!$B:$C,2,0),0)</f>
        <v>218</v>
      </c>
      <c r="X221" s="127">
        <f t="shared" ca="1" si="70"/>
        <v>685.14285714285711</v>
      </c>
      <c r="Y221" s="128"/>
      <c r="Z221" s="21"/>
      <c r="AA221" s="130">
        <f t="shared" ca="1" si="54"/>
        <v>776.85714285714289</v>
      </c>
      <c r="AB221" s="134">
        <f t="shared" ca="1" si="71"/>
        <v>0.82165595970147631</v>
      </c>
      <c r="AC221" s="132">
        <f>IFERROR(VLOOKUP($D221,'[1]DNC 재고 현황'!$F:$V,14,0),0)</f>
        <v>945.47740290156275</v>
      </c>
      <c r="AD221" s="128">
        <f>SUMIFS('[1]입고 예정'!$C:$C,'[1]입고 예정'!$A:$A,모니터링!D125,'[1]입고 예정'!$F:$F,모니터링!AD$6)</f>
        <v>10000</v>
      </c>
      <c r="AE221" s="21"/>
      <c r="AF221" s="130">
        <f t="shared" ca="1" si="63"/>
        <v>9831.3797399555806</v>
      </c>
      <c r="AG221" s="134">
        <f t="shared" ca="1" si="72"/>
        <v>6.8036406718252813</v>
      </c>
      <c r="AH221" s="132">
        <f>IFERROR(VLOOKUP($D221,'[1]DNC 재고 현황'!$F:$V,15,0),0)</f>
        <v>1445.0174861039534</v>
      </c>
      <c r="AI221" s="128">
        <f>SUMIFS('[1]입고 예정'!$C:$C,'[1]입고 예정'!$A:$A,모니터링!D125,'[1]입고 예정'!$F:$F,모니터링!AI$6)</f>
        <v>5000</v>
      </c>
      <c r="AJ221" s="21"/>
      <c r="AK221" s="130">
        <f t="shared" ca="1" si="65"/>
        <v>13386.362253851627</v>
      </c>
      <c r="AL221" s="134">
        <f t="shared" ca="1" si="73"/>
        <v>14.30703693040274</v>
      </c>
      <c r="AM221" s="132">
        <f>IFERROR(VLOOKUP($D221,'[1]DNC 재고 현황'!$F:$V,16,0),0)</f>
        <v>935.64882225230986</v>
      </c>
      <c r="AN221" s="128">
        <f>SUMIFS('[1]입고 예정'!$C:$C,'[1]입고 예정'!$A:$A,모니터링!D125,'[1]입고 예정'!$F:$F,모니터링!AN$6)</f>
        <v>0</v>
      </c>
      <c r="AO221" s="21"/>
      <c r="AP221" s="130">
        <f t="shared" ca="1" si="67"/>
        <v>12450.713431599317</v>
      </c>
      <c r="AQ221" s="134">
        <f t="shared" ca="1" si="74"/>
        <v>13.307036930402742</v>
      </c>
      <c r="AR221" s="132">
        <f>IFERROR(VLOOKUP($D221,'[1]DNC 재고 현황'!$F:$V,17,0),0)</f>
        <v>935.64882225230986</v>
      </c>
      <c r="AS221" s="128">
        <f>SUMIFS('[1]입고 예정'!$C:$C,'[1]입고 예정'!$A:$A,모니터링!D125,'[1]입고 예정'!$F:$F,모니터링!AS$6)</f>
        <v>0</v>
      </c>
      <c r="AT221" s="21"/>
      <c r="AU221" s="133">
        <f t="shared" ca="1" si="69"/>
        <v>11515.064609347008</v>
      </c>
      <c r="AV221" s="134">
        <f ca="1">IFERROR(AU221/#REF!,0)</f>
        <v>0</v>
      </c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52"/>
      <c r="DD221" s="52"/>
      <c r="DE221" s="52"/>
      <c r="DF221" s="52"/>
      <c r="DG221" s="52"/>
      <c r="DH221" s="52"/>
      <c r="DI221" s="52"/>
      <c r="DJ221" s="52"/>
      <c r="DK221" s="52"/>
      <c r="DL221" s="52"/>
      <c r="DM221" s="52"/>
      <c r="DN221" s="52"/>
      <c r="DO221" s="52"/>
      <c r="DP221" s="52"/>
      <c r="DQ221" s="52"/>
      <c r="DR221" s="52"/>
      <c r="DS221" s="52"/>
      <c r="DT221" s="52"/>
      <c r="DU221" s="52"/>
      <c r="DV221" s="52"/>
      <c r="DW221" s="52"/>
      <c r="DX221" s="52"/>
      <c r="DY221" s="52"/>
      <c r="DZ221" s="52"/>
      <c r="EA221" s="52"/>
      <c r="EB221" s="52"/>
      <c r="EC221" s="52"/>
      <c r="ED221" s="52"/>
      <c r="EE221" s="52"/>
      <c r="EF221" s="52"/>
      <c r="EG221" s="52"/>
      <c r="EH221" s="52"/>
      <c r="EI221" s="52"/>
      <c r="EJ221" s="52"/>
      <c r="EK221" s="52"/>
      <c r="EL221" s="52"/>
      <c r="EM221" s="52"/>
      <c r="EN221" s="52"/>
      <c r="EO221" s="52"/>
      <c r="EP221" s="52"/>
      <c r="EQ221" s="52"/>
      <c r="ER221" s="52"/>
      <c r="ES221" s="52"/>
      <c r="ET221" s="52"/>
      <c r="EU221" s="52"/>
      <c r="EV221" s="52"/>
      <c r="EW221" s="52"/>
      <c r="EX221" s="52"/>
      <c r="EY221" s="52"/>
      <c r="EZ221" s="52"/>
      <c r="FA221" s="52"/>
      <c r="FB221" s="52"/>
      <c r="FC221" s="52"/>
      <c r="FD221" s="52"/>
      <c r="FE221" s="52"/>
      <c r="FF221" s="52"/>
      <c r="FG221" s="52"/>
      <c r="FH221" s="52"/>
      <c r="FI221" s="52"/>
      <c r="FJ221" s="52"/>
      <c r="FK221" s="52"/>
      <c r="FL221" s="52"/>
    </row>
    <row r="222" spans="1:168" ht="18" hidden="1" customHeight="1" x14ac:dyDescent="0.4">
      <c r="A222" s="110"/>
      <c r="B222" s="135"/>
      <c r="C222" s="110" t="s">
        <v>2663</v>
      </c>
      <c r="D222" s="110">
        <v>9400760</v>
      </c>
      <c r="E222" s="136" t="str">
        <f>VLOOKUP($D222,'[1]SAP 코드내역'!$A:$D,4,0)</f>
        <v>멜라B_앰플쿠션_21호베이지_리필_15g(SS에디션)</v>
      </c>
      <c r="F222" s="137"/>
      <c r="G222" s="9"/>
      <c r="H222" s="138"/>
      <c r="I222" s="139"/>
      <c r="J222" s="139"/>
      <c r="K222" s="140">
        <f>IFERROR(VLOOKUP($D222,'[1]DNC 재고 현황'!$F:$AI,29,0),0)</f>
        <v>0</v>
      </c>
      <c r="L222" s="140">
        <f>IFERROR(VLOOKUP($D222,'[1]DNC 재고 현황'!$F:$AI,30,),0)</f>
        <v>0</v>
      </c>
      <c r="M222" s="141">
        <f t="shared" si="56"/>
        <v>0</v>
      </c>
      <c r="N222" s="142">
        <f>VLOOKUP($D222,'[1]DNC 재고 현황'!$F:$X,19,0)</f>
        <v>0</v>
      </c>
      <c r="O222" s="143" t="str">
        <f t="shared" si="57"/>
        <v>계획없음</v>
      </c>
      <c r="P222" s="144">
        <f t="shared" si="58"/>
        <v>0</v>
      </c>
      <c r="Q222" s="144">
        <f t="shared" ca="1" si="59"/>
        <v>0</v>
      </c>
      <c r="R222" s="145">
        <f t="shared" ca="1" si="55"/>
        <v>0</v>
      </c>
      <c r="S222" s="145">
        <f t="shared" ca="1" si="55"/>
        <v>0</v>
      </c>
      <c r="T222" s="123" t="str">
        <f t="shared" ca="1" si="60"/>
        <v/>
      </c>
      <c r="U222" s="124" t="str">
        <f t="shared" ca="1" si="61"/>
        <v>🔴판매없음</v>
      </c>
      <c r="V222" s="125">
        <f>IFERROR(SUMIF('[1](전체)FCST'!$D:$D,$D222,'[1](전체)FCST'!$H:$H),0)</f>
        <v>0</v>
      </c>
      <c r="W222" s="126">
        <f>IFERROR(VLOOKUP($D222,'[1]판매량,재고(피벗)'!$B:$C,2,0),0)</f>
        <v>0</v>
      </c>
      <c r="X222" s="127">
        <f t="shared" ca="1" si="70"/>
        <v>0</v>
      </c>
      <c r="Y222" s="128"/>
      <c r="Z222" s="21"/>
      <c r="AA222" s="130">
        <f t="shared" ca="1" si="54"/>
        <v>0</v>
      </c>
      <c r="AB222" s="134">
        <f t="shared" ca="1" si="71"/>
        <v>0</v>
      </c>
      <c r="AC222" s="132">
        <f>IFERROR(VLOOKUP($D222,'[1]DNC 재고 현황'!$F:$V,14,0),0)</f>
        <v>0</v>
      </c>
      <c r="AD222" s="128">
        <f>SUMIFS('[1]입고 예정'!$C:$C,'[1]입고 예정'!$A:$A,모니터링!D327,'[1]입고 예정'!$F:$F,모니터링!AD$6)</f>
        <v>0</v>
      </c>
      <c r="AE222" s="21"/>
      <c r="AF222" s="130">
        <f t="shared" ca="1" si="63"/>
        <v>0</v>
      </c>
      <c r="AG222" s="134">
        <f t="shared" ca="1" si="72"/>
        <v>0</v>
      </c>
      <c r="AH222" s="132">
        <f>IFERROR(VLOOKUP($D222,'[1]DNC 재고 현황'!$F:$V,15,0),0)</f>
        <v>0</v>
      </c>
      <c r="AI222" s="128">
        <f>SUMIFS('[1]입고 예정'!$C:$C,'[1]입고 예정'!$A:$A,모니터링!D327,'[1]입고 예정'!$F:$F,모니터링!AI$6)</f>
        <v>0</v>
      </c>
      <c r="AJ222" s="21"/>
      <c r="AK222" s="130">
        <f t="shared" ca="1" si="65"/>
        <v>0</v>
      </c>
      <c r="AL222" s="134">
        <f t="shared" ca="1" si="73"/>
        <v>0</v>
      </c>
      <c r="AM222" s="132">
        <f>IFERROR(VLOOKUP($D222,'[1]DNC 재고 현황'!$F:$V,16,0),0)</f>
        <v>0</v>
      </c>
      <c r="AN222" s="128">
        <f>SUMIFS('[1]입고 예정'!$C:$C,'[1]입고 예정'!$A:$A,모니터링!D327,'[1]입고 예정'!$F:$F,모니터링!AN$6)</f>
        <v>0</v>
      </c>
      <c r="AO222" s="21"/>
      <c r="AP222" s="130">
        <f t="shared" ca="1" si="67"/>
        <v>0</v>
      </c>
      <c r="AQ222" s="134">
        <f t="shared" ca="1" si="74"/>
        <v>0</v>
      </c>
      <c r="AR222" s="132">
        <f>IFERROR(VLOOKUP($D222,'[1]DNC 재고 현황'!$F:$V,17,0),0)</f>
        <v>32618</v>
      </c>
      <c r="AS222" s="128">
        <f>SUMIFS('[1]입고 예정'!$C:$C,'[1]입고 예정'!$A:$A,모니터링!D327,'[1]입고 예정'!$F:$F,모니터링!AS$6)</f>
        <v>0</v>
      </c>
      <c r="AT222" s="21"/>
      <c r="AU222" s="133">
        <f t="shared" ca="1" si="69"/>
        <v>0</v>
      </c>
      <c r="AV222" s="134">
        <f ca="1">IFERROR(AU222/#REF!,0)</f>
        <v>0</v>
      </c>
    </row>
    <row r="223" spans="1:168" ht="18" hidden="1" customHeight="1" x14ac:dyDescent="0.4">
      <c r="A223" s="110" t="s">
        <v>2661</v>
      </c>
      <c r="B223" s="135" t="s">
        <v>2662</v>
      </c>
      <c r="C223" s="110" t="s">
        <v>2663</v>
      </c>
      <c r="D223" s="110">
        <v>9308229</v>
      </c>
      <c r="E223" s="136" t="str">
        <f>VLOOKUP($D223,'[1]SAP 코드내역'!$A:$D,4,0)</f>
        <v>멜라_비타12앰플클렌저_30ml미니</v>
      </c>
      <c r="F223" s="137" t="s">
        <v>2699</v>
      </c>
      <c r="G223" s="9"/>
      <c r="H223" s="138"/>
      <c r="I223" s="139">
        <v>1232.9751243781095</v>
      </c>
      <c r="J223" s="139">
        <v>4658.73883161512</v>
      </c>
      <c r="K223" s="140">
        <f>IFERROR(VLOOKUP($D223,'[1]DNC 재고 현황'!$F:$AI,29,0),0)</f>
        <v>49408</v>
      </c>
      <c r="L223" s="140">
        <f>IFERROR(VLOOKUP($D223,'[1]DNC 재고 현황'!$F:$AI,30,),0)</f>
        <v>0</v>
      </c>
      <c r="M223" s="141">
        <f t="shared" si="56"/>
        <v>49408</v>
      </c>
      <c r="N223" s="142">
        <f>VLOOKUP($D223,'[1]DNC 재고 현황'!$F:$X,19,0)</f>
        <v>51686</v>
      </c>
      <c r="O223" s="143">
        <f t="shared" si="57"/>
        <v>1</v>
      </c>
      <c r="P223" s="144">
        <f t="shared" si="58"/>
        <v>0</v>
      </c>
      <c r="Q223" s="144">
        <f t="shared" ca="1" si="59"/>
        <v>2.7142857142857144</v>
      </c>
      <c r="R223" s="145">
        <f t="shared" ca="1" si="55"/>
        <v>18202.947368421053</v>
      </c>
      <c r="S223" s="145">
        <f t="shared" ca="1" si="55"/>
        <v>19042.21052631579</v>
      </c>
      <c r="T223" s="123">
        <f t="shared" ca="1" si="60"/>
        <v>64322.947368421053</v>
      </c>
      <c r="U223" s="124" t="str">
        <f t="shared" ca="1" si="61"/>
        <v>✅충분</v>
      </c>
      <c r="V223" s="125">
        <f>IFERROR(SUMIF('[1](전체)FCST'!$D:$D,$D223,'[1](전체)FCST'!$H:$H),0)</f>
        <v>2483.1431826908492</v>
      </c>
      <c r="W223" s="126">
        <f>IFERROR(VLOOKUP($D223,'[1]판매량,재고(피벗)'!$B:$C,2,0),0)</f>
        <v>19</v>
      </c>
      <c r="X223" s="127">
        <f t="shared" ca="1" si="70"/>
        <v>59.714285714285715</v>
      </c>
      <c r="Y223" s="128"/>
      <c r="Z223" s="21"/>
      <c r="AA223" s="130">
        <f t="shared" ca="1" si="54"/>
        <v>51626.285714285717</v>
      </c>
      <c r="AB223" s="134">
        <f t="shared" ca="1" si="71"/>
        <v>151.6396204989673</v>
      </c>
      <c r="AC223" s="132">
        <f>IFERROR(VLOOKUP($D223,'[1]DNC 재고 현황'!$F:$V,14,0),0)</f>
        <v>340.45380451632894</v>
      </c>
      <c r="AD223" s="128">
        <f>SUMIFS('[1]입고 예정'!$C:$C,'[1]입고 예정'!$A:$A,모니터링!D223,'[1]입고 예정'!$F:$F,모니터링!AD$6)</f>
        <v>0</v>
      </c>
      <c r="AE223" s="21"/>
      <c r="AF223" s="130">
        <f t="shared" ca="1" si="63"/>
        <v>51285.831909769389</v>
      </c>
      <c r="AG223" s="134">
        <f t="shared" ca="1" si="72"/>
        <v>20.653594310334405</v>
      </c>
      <c r="AH223" s="132">
        <f>IFERROR(VLOOKUP($D223,'[1]DNC 재고 현황'!$F:$V,15,0),0)</f>
        <v>2483.1431826908492</v>
      </c>
      <c r="AI223" s="128">
        <f>SUMIFS('[1]입고 예정'!$C:$C,'[1]입고 예정'!$A:$A,모니터링!D223,'[1]입고 예정'!$F:$F,모니터링!AI$6)</f>
        <v>0</v>
      </c>
      <c r="AJ223" s="21"/>
      <c r="AK223" s="130">
        <f t="shared" ca="1" si="65"/>
        <v>48802.688727078537</v>
      </c>
      <c r="AL223" s="134">
        <f t="shared" ca="1" si="73"/>
        <v>62.802232401759696</v>
      </c>
      <c r="AM223" s="132">
        <f>IFERROR(VLOOKUP($D223,'[1]DNC 재고 현황'!$F:$V,16,0),0)</f>
        <v>777.08525414951816</v>
      </c>
      <c r="AN223" s="128">
        <f>SUMIFS('[1]입고 예정'!$C:$C,'[1]입고 예정'!$A:$A,모니터링!D223,'[1]입고 예정'!$F:$F,모니터링!AN$6)</f>
        <v>0</v>
      </c>
      <c r="AO223" s="21"/>
      <c r="AP223" s="130">
        <f t="shared" ca="1" si="67"/>
        <v>48025.603472929019</v>
      </c>
      <c r="AQ223" s="134">
        <f t="shared" ca="1" si="74"/>
        <v>61.805645979758339</v>
      </c>
      <c r="AR223" s="132">
        <f>IFERROR(VLOOKUP($D223,'[1]DNC 재고 현황'!$F:$V,17,0),0)</f>
        <v>777.04233507498077</v>
      </c>
      <c r="AS223" s="128">
        <f>SUMIFS('[1]입고 예정'!$C:$C,'[1]입고 예정'!$A:$A,모니터링!D223,'[1]입고 예정'!$F:$F,모니터링!AS$6)</f>
        <v>0</v>
      </c>
      <c r="AT223" s="21"/>
      <c r="AU223" s="133">
        <f t="shared" ca="1" si="69"/>
        <v>47248.561137854034</v>
      </c>
      <c r="AV223" s="134">
        <f ca="1">IFERROR(AU223/#REF!,0)</f>
        <v>0</v>
      </c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52"/>
      <c r="DD223" s="52"/>
      <c r="DE223" s="52"/>
      <c r="DF223" s="52"/>
      <c r="DG223" s="52"/>
      <c r="DH223" s="52"/>
      <c r="DI223" s="52"/>
      <c r="DJ223" s="52"/>
      <c r="DK223" s="52"/>
      <c r="DL223" s="52"/>
      <c r="DM223" s="52"/>
      <c r="DN223" s="52"/>
      <c r="DO223" s="52"/>
      <c r="DP223" s="52"/>
      <c r="DQ223" s="52"/>
      <c r="DR223" s="52"/>
      <c r="DS223" s="52"/>
      <c r="DT223" s="52"/>
      <c r="DU223" s="52"/>
      <c r="DV223" s="52"/>
      <c r="DW223" s="52"/>
      <c r="DX223" s="52"/>
      <c r="DY223" s="52"/>
      <c r="DZ223" s="52"/>
      <c r="EA223" s="52"/>
      <c r="EB223" s="52"/>
      <c r="EC223" s="52"/>
      <c r="ED223" s="52"/>
      <c r="EE223" s="52"/>
      <c r="EF223" s="52"/>
      <c r="EG223" s="52"/>
      <c r="EH223" s="52"/>
      <c r="EI223" s="52"/>
      <c r="EJ223" s="52"/>
      <c r="EK223" s="52"/>
      <c r="EL223" s="52"/>
      <c r="EM223" s="52"/>
      <c r="EN223" s="52"/>
      <c r="EO223" s="52"/>
      <c r="EP223" s="52"/>
      <c r="EQ223" s="52"/>
      <c r="ER223" s="52"/>
      <c r="ES223" s="52"/>
      <c r="ET223" s="52"/>
      <c r="EU223" s="52"/>
      <c r="EV223" s="52"/>
      <c r="EW223" s="52"/>
      <c r="EX223" s="52"/>
      <c r="EY223" s="52"/>
      <c r="EZ223" s="52"/>
      <c r="FA223" s="52"/>
      <c r="FB223" s="52"/>
      <c r="FC223" s="52"/>
      <c r="FD223" s="52"/>
      <c r="FE223" s="52"/>
      <c r="FF223" s="52"/>
      <c r="FG223" s="52"/>
      <c r="FH223" s="52"/>
      <c r="FI223" s="52"/>
      <c r="FJ223" s="52"/>
      <c r="FK223" s="52"/>
      <c r="FL223" s="52"/>
    </row>
    <row r="224" spans="1:168" ht="18" hidden="1" customHeight="1" x14ac:dyDescent="0.4">
      <c r="A224" s="110" t="s">
        <v>2661</v>
      </c>
      <c r="B224" s="135" t="s">
        <v>2667</v>
      </c>
      <c r="C224" s="110" t="s">
        <v>2663</v>
      </c>
      <c r="D224" s="110">
        <v>9312545</v>
      </c>
      <c r="E224" s="136" t="str">
        <f>VLOOKUP($D224,'[1]SAP 코드내역'!$A:$D,4,0)</f>
        <v>멜라_익스폴리에이팅_앰플_8ml</v>
      </c>
      <c r="F224" s="137"/>
      <c r="G224" s="9"/>
      <c r="H224" s="138" t="s">
        <v>2676</v>
      </c>
      <c r="I224" s="139">
        <v>1513.1266787658801</v>
      </c>
      <c r="J224" s="139">
        <v>9907.6051519024677</v>
      </c>
      <c r="K224" s="140">
        <f>IFERROR(VLOOKUP($D224,'[1]DNC 재고 현황'!$F:$AI,29,0),0)</f>
        <v>29101</v>
      </c>
      <c r="L224" s="140">
        <f>IFERROR(VLOOKUP($D224,'[1]DNC 재고 현황'!$F:$AI,30,),0)</f>
        <v>0</v>
      </c>
      <c r="M224" s="141">
        <f t="shared" si="56"/>
        <v>29101</v>
      </c>
      <c r="N224" s="142">
        <f>VLOOKUP($D224,'[1]DNC 재고 현황'!$F:$X,19,0)</f>
        <v>29381</v>
      </c>
      <c r="O224" s="143">
        <f t="shared" si="57"/>
        <v>1</v>
      </c>
      <c r="P224" s="144">
        <f t="shared" si="58"/>
        <v>0</v>
      </c>
      <c r="Q224" s="144">
        <f t="shared" ca="1" si="59"/>
        <v>0</v>
      </c>
      <c r="R224" s="145">
        <f t="shared" ca="1" si="55"/>
        <v>0</v>
      </c>
      <c r="S224" s="145">
        <f t="shared" ca="1" si="55"/>
        <v>0</v>
      </c>
      <c r="T224" s="123" t="str">
        <f t="shared" ca="1" si="60"/>
        <v/>
      </c>
      <c r="U224" s="124" t="str">
        <f t="shared" ca="1" si="61"/>
        <v>🔴판매없음</v>
      </c>
      <c r="V224" s="125">
        <f>IFERROR(SUMIF('[1](전체)FCST'!$D:$D,$D224,'[1](전체)FCST'!$H:$H),0)</f>
        <v>879.20954452143428</v>
      </c>
      <c r="W224" s="126">
        <f>IFERROR(VLOOKUP($D224,'[1]판매량,재고(피벗)'!$B:$C,2,0),0)</f>
        <v>0</v>
      </c>
      <c r="X224" s="127">
        <f t="shared" ca="1" si="70"/>
        <v>0</v>
      </c>
      <c r="Y224" s="128"/>
      <c r="Z224" s="21"/>
      <c r="AA224" s="130">
        <f t="shared" ca="1" si="54"/>
        <v>29381</v>
      </c>
      <c r="AB224" s="134">
        <f t="shared" ca="1" si="71"/>
        <v>133.53422488669105</v>
      </c>
      <c r="AC224" s="132">
        <f>IFERROR(VLOOKUP($D224,'[1]DNC 재고 현황'!$F:$V,14,0),0)</f>
        <v>220.02598977850747</v>
      </c>
      <c r="AD224" s="128">
        <f>SUMIFS('[1]입고 예정'!$C:$C,'[1]입고 예정'!$A:$A,모니터링!D224,'[1]입고 예정'!$F:$F,모니터링!AD$6)</f>
        <v>0</v>
      </c>
      <c r="AE224" s="21"/>
      <c r="AF224" s="130">
        <f t="shared" ca="1" si="63"/>
        <v>29160.974010221493</v>
      </c>
      <c r="AG224" s="134">
        <f t="shared" ca="1" si="72"/>
        <v>33.167262789548317</v>
      </c>
      <c r="AH224" s="132">
        <f>IFERROR(VLOOKUP($D224,'[1]DNC 재고 현황'!$F:$V,15,0),0)</f>
        <v>879.20954452143428</v>
      </c>
      <c r="AI224" s="128">
        <f>SUMIFS('[1]입고 예정'!$C:$C,'[1]입고 예정'!$A:$A,모니터링!D224,'[1]입고 예정'!$F:$F,모니터링!AI$6)</f>
        <v>0</v>
      </c>
      <c r="AJ224" s="21"/>
      <c r="AK224" s="130">
        <f t="shared" ca="1" si="65"/>
        <v>28281.76446570006</v>
      </c>
      <c r="AL224" s="134">
        <f t="shared" ca="1" si="73"/>
        <v>25.603578398482586</v>
      </c>
      <c r="AM224" s="132">
        <f>IFERROR(VLOOKUP($D224,'[1]DNC 재고 현황'!$F:$V,16,0),0)</f>
        <v>1104.6020218555152</v>
      </c>
      <c r="AN224" s="128">
        <f>SUMIFS('[1]입고 예정'!$C:$C,'[1]입고 예정'!$A:$A,모니터링!D224,'[1]입고 예정'!$F:$F,모니터링!AN$6)</f>
        <v>0</v>
      </c>
      <c r="AO224" s="21"/>
      <c r="AP224" s="130">
        <f t="shared" ca="1" si="67"/>
        <v>27177.162443844543</v>
      </c>
      <c r="AQ224" s="134">
        <f t="shared" ca="1" si="74"/>
        <v>24.603578398482586</v>
      </c>
      <c r="AR224" s="132">
        <f>IFERROR(VLOOKUP($D224,'[1]DNC 재고 현황'!$F:$V,17,0),0)</f>
        <v>1104.6020218555152</v>
      </c>
      <c r="AS224" s="128">
        <f>SUMIFS('[1]입고 예정'!$C:$C,'[1]입고 예정'!$A:$A,모니터링!D224,'[1]입고 예정'!$F:$F,모니터링!AS$6)</f>
        <v>0</v>
      </c>
      <c r="AT224" s="21"/>
      <c r="AU224" s="133">
        <f t="shared" ca="1" si="69"/>
        <v>26072.560421989027</v>
      </c>
      <c r="AV224" s="134">
        <f ca="1">IFERROR(AU224/#REF!,0)</f>
        <v>0</v>
      </c>
    </row>
    <row r="225" spans="1:168" ht="18" hidden="1" customHeight="1" x14ac:dyDescent="0.4">
      <c r="A225" s="110"/>
      <c r="B225" s="135"/>
      <c r="C225" s="110" t="s">
        <v>2663</v>
      </c>
      <c r="D225" s="110">
        <v>9400739</v>
      </c>
      <c r="E225" s="136" t="str">
        <f>VLOOKUP($D225,'[1]SAP 코드내역'!$A:$D,4,0)</f>
        <v>멜라B_앰플쿠션_21호베이지_본품_15g(SS에디션)</v>
      </c>
      <c r="F225" s="137"/>
      <c r="G225" s="9"/>
      <c r="H225" s="138"/>
      <c r="I225" s="139"/>
      <c r="J225" s="139"/>
      <c r="K225" s="140">
        <f>IFERROR(VLOOKUP($D225,'[1]DNC 재고 현황'!$F:$AI,29,0),0)</f>
        <v>0</v>
      </c>
      <c r="L225" s="140">
        <f>IFERROR(VLOOKUP($D225,'[1]DNC 재고 현황'!$F:$AI,30,),0)</f>
        <v>0</v>
      </c>
      <c r="M225" s="141">
        <f t="shared" si="56"/>
        <v>0</v>
      </c>
      <c r="N225" s="142">
        <f>VLOOKUP($D225,'[1]DNC 재고 현황'!$F:$X,19,0)</f>
        <v>0</v>
      </c>
      <c r="O225" s="143" t="str">
        <f t="shared" si="57"/>
        <v>계획없음</v>
      </c>
      <c r="P225" s="144">
        <f t="shared" si="58"/>
        <v>0</v>
      </c>
      <c r="Q225" s="144">
        <f t="shared" ca="1" si="59"/>
        <v>0</v>
      </c>
      <c r="R225" s="145">
        <f t="shared" ca="1" si="55"/>
        <v>0</v>
      </c>
      <c r="S225" s="145">
        <f t="shared" ca="1" si="55"/>
        <v>0</v>
      </c>
      <c r="T225" s="123" t="str">
        <f t="shared" ca="1" si="60"/>
        <v/>
      </c>
      <c r="U225" s="124" t="str">
        <f t="shared" ca="1" si="61"/>
        <v>🔴판매없음</v>
      </c>
      <c r="V225" s="125">
        <f>IFERROR(SUMIF('[1](전체)FCST'!$D:$D,$D225,'[1](전체)FCST'!$H:$H),0)</f>
        <v>0</v>
      </c>
      <c r="W225" s="126">
        <f>IFERROR(VLOOKUP($D225,'[1]판매량,재고(피벗)'!$B:$C,2,0),0)</f>
        <v>0</v>
      </c>
      <c r="X225" s="127">
        <f t="shared" ca="1" si="70"/>
        <v>0</v>
      </c>
      <c r="Y225" s="128"/>
      <c r="Z225" s="21"/>
      <c r="AA225" s="130">
        <f t="shared" ca="1" si="54"/>
        <v>0</v>
      </c>
      <c r="AB225" s="134">
        <f t="shared" ca="1" si="71"/>
        <v>0</v>
      </c>
      <c r="AC225" s="132">
        <f>IFERROR(VLOOKUP($D225,'[1]DNC 재고 현황'!$F:$V,14,0),0)</f>
        <v>0</v>
      </c>
      <c r="AD225" s="128">
        <f>SUMIFS('[1]입고 예정'!$C:$C,'[1]입고 예정'!$A:$A,모니터링!D749,'[1]입고 예정'!$F:$F,모니터링!AD$6)</f>
        <v>0</v>
      </c>
      <c r="AE225" s="21"/>
      <c r="AF225" s="130">
        <f t="shared" ca="1" si="63"/>
        <v>0</v>
      </c>
      <c r="AG225" s="134">
        <f t="shared" ca="1" si="72"/>
        <v>0</v>
      </c>
      <c r="AH225" s="132">
        <f>IFERROR(VLOOKUP($D225,'[1]DNC 재고 현황'!$F:$V,15,0),0)</f>
        <v>0</v>
      </c>
      <c r="AI225" s="128">
        <f>SUMIFS('[1]입고 예정'!$C:$C,'[1]입고 예정'!$A:$A,모니터링!D749,'[1]입고 예정'!$F:$F,모니터링!AI$6)</f>
        <v>0</v>
      </c>
      <c r="AJ225" s="21"/>
      <c r="AK225" s="130">
        <f t="shared" ca="1" si="65"/>
        <v>0</v>
      </c>
      <c r="AL225" s="134">
        <f t="shared" ca="1" si="73"/>
        <v>0</v>
      </c>
      <c r="AM225" s="132">
        <f>IFERROR(VLOOKUP($D225,'[1]DNC 재고 현황'!$F:$V,16,0),0)</f>
        <v>0</v>
      </c>
      <c r="AN225" s="128">
        <f>SUMIFS('[1]입고 예정'!$C:$C,'[1]입고 예정'!$A:$A,모니터링!D749,'[1]입고 예정'!$F:$F,모니터링!AN$6)</f>
        <v>0</v>
      </c>
      <c r="AO225" s="21"/>
      <c r="AP225" s="130">
        <f t="shared" ca="1" si="67"/>
        <v>0</v>
      </c>
      <c r="AQ225" s="134">
        <f t="shared" ca="1" si="74"/>
        <v>0</v>
      </c>
      <c r="AR225" s="132">
        <f>IFERROR(VLOOKUP($D225,'[1]DNC 재고 현황'!$F:$V,17,0),0)</f>
        <v>32618</v>
      </c>
      <c r="AS225" s="128">
        <f>SUMIFS('[1]입고 예정'!$C:$C,'[1]입고 예정'!$A:$A,모니터링!D749,'[1]입고 예정'!$F:$F,모니터링!AS$6)</f>
        <v>0</v>
      </c>
      <c r="AT225" s="21"/>
      <c r="AU225" s="133">
        <f t="shared" ca="1" si="69"/>
        <v>0</v>
      </c>
      <c r="AV225" s="134">
        <f ca="1">IFERROR(AU225/#REF!,0)</f>
        <v>0</v>
      </c>
    </row>
    <row r="226" spans="1:168" ht="18" hidden="1" customHeight="1" x14ac:dyDescent="0.4">
      <c r="A226" s="110"/>
      <c r="B226" s="135"/>
      <c r="C226" s="110" t="s">
        <v>2663</v>
      </c>
      <c r="D226" s="110">
        <v>9301078</v>
      </c>
      <c r="E226" s="136" t="str">
        <f>VLOOKUP($D226,'[1]SAP 코드내역'!$A:$D,4,0)</f>
        <v>(단종)[RX]포스트레이저젤드레싱마스크시트38ml</v>
      </c>
      <c r="F226" s="137"/>
      <c r="G226" s="9"/>
      <c r="H226" s="138"/>
      <c r="I226" s="139"/>
      <c r="J226" s="139"/>
      <c r="K226" s="140">
        <f>IFERROR(VLOOKUP($D226,'[1]DNC 재고 현황'!$F:$AI,29,0),0)</f>
        <v>0</v>
      </c>
      <c r="L226" s="140">
        <f>IFERROR(VLOOKUP($D226,'[1]DNC 재고 현황'!$F:$AI,30,),0)</f>
        <v>0</v>
      </c>
      <c r="M226" s="141">
        <f t="shared" si="56"/>
        <v>0</v>
      </c>
      <c r="N226" s="142">
        <f>VLOOKUP($D226,'[1]DNC 재고 현황'!$F:$X,19,0)</f>
        <v>0</v>
      </c>
      <c r="O226" s="143" t="str">
        <f t="shared" si="57"/>
        <v>계획없음</v>
      </c>
      <c r="P226" s="144">
        <f t="shared" si="58"/>
        <v>0</v>
      </c>
      <c r="Q226" s="144">
        <f t="shared" ca="1" si="59"/>
        <v>0</v>
      </c>
      <c r="R226" s="145">
        <f t="shared" ca="1" si="55"/>
        <v>0</v>
      </c>
      <c r="S226" s="145">
        <f t="shared" ca="1" si="55"/>
        <v>0</v>
      </c>
      <c r="T226" s="123" t="str">
        <f t="shared" ca="1" si="60"/>
        <v/>
      </c>
      <c r="U226" s="124" t="str">
        <f t="shared" ca="1" si="61"/>
        <v>🔴판매없음</v>
      </c>
      <c r="V226" s="125">
        <f>IFERROR(SUMIF('[1](전체)FCST'!$D:$D,$D226,'[1](전체)FCST'!$H:$H),0)</f>
        <v>0</v>
      </c>
      <c r="W226" s="126">
        <f>IFERROR(VLOOKUP($D226,'[1]판매량,재고(피벗)'!$B:$C,2,0),0)</f>
        <v>0</v>
      </c>
      <c r="X226" s="127">
        <f t="shared" ca="1" si="70"/>
        <v>0</v>
      </c>
      <c r="Y226" s="128"/>
      <c r="Z226" s="21"/>
      <c r="AA226" s="130">
        <f t="shared" ca="1" si="54"/>
        <v>0</v>
      </c>
      <c r="AB226" s="134">
        <f t="shared" ca="1" si="71"/>
        <v>0</v>
      </c>
      <c r="AC226" s="132">
        <f>IFERROR(VLOOKUP($D226,'[1]DNC 재고 현황'!$F:$V,14,0),0)</f>
        <v>0</v>
      </c>
      <c r="AD226" s="128">
        <f>SUMIFS('[1]입고 예정'!$C:$C,'[1]입고 예정'!$A:$A,모니터링!D226,'[1]입고 예정'!$F:$F,모니터링!AD$6)</f>
        <v>0</v>
      </c>
      <c r="AE226" s="21"/>
      <c r="AF226" s="130">
        <f t="shared" ca="1" si="63"/>
        <v>0</v>
      </c>
      <c r="AG226" s="134">
        <f t="shared" ca="1" si="72"/>
        <v>0</v>
      </c>
      <c r="AH226" s="132">
        <f>IFERROR(VLOOKUP($D226,'[1]DNC 재고 현황'!$F:$V,15,0),0)</f>
        <v>0</v>
      </c>
      <c r="AI226" s="128">
        <f>SUMIFS('[1]입고 예정'!$C:$C,'[1]입고 예정'!$A:$A,모니터링!D226,'[1]입고 예정'!$F:$F,모니터링!AI$6)</f>
        <v>0</v>
      </c>
      <c r="AJ226" s="21"/>
      <c r="AK226" s="130">
        <f t="shared" ca="1" si="65"/>
        <v>0</v>
      </c>
      <c r="AL226" s="134">
        <f t="shared" ca="1" si="73"/>
        <v>0</v>
      </c>
      <c r="AM226" s="132">
        <f>IFERROR(VLOOKUP($D226,'[1]DNC 재고 현황'!$F:$V,16,0),0)</f>
        <v>0</v>
      </c>
      <c r="AN226" s="128">
        <f>SUMIFS('[1]입고 예정'!$C:$C,'[1]입고 예정'!$A:$A,모니터링!D226,'[1]입고 예정'!$F:$F,모니터링!AN$6)</f>
        <v>0</v>
      </c>
      <c r="AO226" s="21"/>
      <c r="AP226" s="130">
        <f t="shared" ca="1" si="67"/>
        <v>0</v>
      </c>
      <c r="AQ226" s="134">
        <f t="shared" ca="1" si="74"/>
        <v>0</v>
      </c>
      <c r="AR226" s="132">
        <f>IFERROR(VLOOKUP($D226,'[1]DNC 재고 현황'!$F:$V,17,0),0)</f>
        <v>0</v>
      </c>
      <c r="AS226" s="128">
        <f>SUMIFS('[1]입고 예정'!$C:$C,'[1]입고 예정'!$A:$A,모니터링!D226,'[1]입고 예정'!$F:$F,모니터링!AS$6)</f>
        <v>0</v>
      </c>
      <c r="AT226" s="21"/>
      <c r="AU226" s="133">
        <f t="shared" ca="1" si="69"/>
        <v>0</v>
      </c>
      <c r="AV226" s="134">
        <f ca="1">IFERROR(AU226/#REF!,0)</f>
        <v>0</v>
      </c>
    </row>
    <row r="227" spans="1:168" ht="18" hidden="1" customHeight="1" x14ac:dyDescent="0.4">
      <c r="A227" s="110" t="s">
        <v>2661</v>
      </c>
      <c r="B227" s="135" t="s">
        <v>2662</v>
      </c>
      <c r="C227" s="110" t="s">
        <v>2665</v>
      </c>
      <c r="D227" s="110">
        <v>9302803</v>
      </c>
      <c r="E227" s="136" t="str">
        <f>VLOOKUP($D227,'[1]SAP 코드내역'!$A:$D,4,0)</f>
        <v>(단종)DWEGF_리더마_마스터앰플(1ml*14)</v>
      </c>
      <c r="F227" s="137" t="s">
        <v>2664</v>
      </c>
      <c r="G227" s="9"/>
      <c r="H227" s="138"/>
      <c r="I227" s="139">
        <v>6056.1509723643803</v>
      </c>
      <c r="J227" s="139">
        <v>29646.062601187263</v>
      </c>
      <c r="K227" s="140">
        <f>IFERROR(VLOOKUP($D227,'[1]DNC 재고 현황'!$F:$AI,29,0),0)</f>
        <v>3259</v>
      </c>
      <c r="L227" s="140">
        <f>IFERROR(VLOOKUP($D227,'[1]DNC 재고 현황'!$F:$AI,30,),0)</f>
        <v>0</v>
      </c>
      <c r="M227" s="141">
        <f t="shared" si="56"/>
        <v>3259</v>
      </c>
      <c r="N227" s="142">
        <f>VLOOKUP($D227,'[1]DNC 재고 현황'!$F:$X,19,0)</f>
        <v>3752</v>
      </c>
      <c r="O227" s="143">
        <f t="shared" si="57"/>
        <v>1</v>
      </c>
      <c r="P227" s="144">
        <f t="shared" si="58"/>
        <v>0</v>
      </c>
      <c r="Q227" s="144">
        <f t="shared" ca="1" si="59"/>
        <v>0</v>
      </c>
      <c r="R227" s="145">
        <f t="shared" ca="1" si="55"/>
        <v>0</v>
      </c>
      <c r="S227" s="145">
        <f t="shared" ca="1" si="55"/>
        <v>0</v>
      </c>
      <c r="T227" s="123" t="str">
        <f t="shared" ca="1" si="60"/>
        <v/>
      </c>
      <c r="U227" s="124" t="str">
        <f t="shared" ca="1" si="61"/>
        <v>🔴판매없음</v>
      </c>
      <c r="V227" s="125">
        <f>IFERROR(SUMIF('[1](전체)FCST'!$D:$D,$D227,'[1](전체)FCST'!$H:$H),0)</f>
        <v>181.53748251848489</v>
      </c>
      <c r="W227" s="126">
        <f>IFERROR(VLOOKUP($D227,'[1]판매량,재고(피벗)'!$B:$C,2,0),0)</f>
        <v>0</v>
      </c>
      <c r="X227" s="127">
        <f t="shared" ca="1" si="70"/>
        <v>0</v>
      </c>
      <c r="Y227" s="128"/>
      <c r="Z227" s="21"/>
      <c r="AA227" s="130">
        <f t="shared" ca="1" si="54"/>
        <v>3752</v>
      </c>
      <c r="AB227" s="134">
        <f t="shared" ca="1" si="71"/>
        <v>61.903198060776141</v>
      </c>
      <c r="AC227" s="132">
        <f>IFERROR(VLOOKUP($D227,'[1]DNC 재고 현황'!$F:$V,14,0),0)</f>
        <v>60.610761924065891</v>
      </c>
      <c r="AD227" s="128">
        <f>SUMIFS('[1]입고 예정'!$C:$C,'[1]입고 예정'!$A:$A,모니터링!D227,'[1]입고 예정'!$F:$F,모니터링!AD$6)</f>
        <v>0</v>
      </c>
      <c r="AE227" s="21"/>
      <c r="AF227" s="130">
        <f t="shared" ca="1" si="63"/>
        <v>3691.3892380759339</v>
      </c>
      <c r="AG227" s="134">
        <f t="shared" ca="1" si="72"/>
        <v>20.334033428606467</v>
      </c>
      <c r="AH227" s="132">
        <f>IFERROR(VLOOKUP($D227,'[1]DNC 재고 현황'!$F:$V,15,0),0)</f>
        <v>181.53748251848489</v>
      </c>
      <c r="AI227" s="128">
        <f>SUMIFS('[1]입고 예정'!$C:$C,'[1]입고 예정'!$A:$A,모니터링!D227,'[1]입고 예정'!$F:$F,모니터링!AI$6)</f>
        <v>0</v>
      </c>
      <c r="AJ227" s="21"/>
      <c r="AK227" s="130">
        <f t="shared" ca="1" si="65"/>
        <v>3509.851755557449</v>
      </c>
      <c r="AL227" s="134">
        <f t="shared" ca="1" si="73"/>
        <v>14.47384240044051</v>
      </c>
      <c r="AM227" s="132">
        <f>IFERROR(VLOOKUP($D227,'[1]DNC 재고 현황'!$F:$V,16,0),0)</f>
        <v>242.4961982072312</v>
      </c>
      <c r="AN227" s="128">
        <f>SUMIFS('[1]입고 예정'!$C:$C,'[1]입고 예정'!$A:$A,모니터링!D227,'[1]입고 예정'!$F:$F,모니터링!AN$6)</f>
        <v>0</v>
      </c>
      <c r="AO227" s="21"/>
      <c r="AP227" s="130">
        <f t="shared" ca="1" si="67"/>
        <v>3267.3555573502176</v>
      </c>
      <c r="AQ227" s="134">
        <f t="shared" ca="1" si="74"/>
        <v>14.684994996215748</v>
      </c>
      <c r="AR227" s="132">
        <f>IFERROR(VLOOKUP($D227,'[1]DNC 재고 현황'!$F:$V,17,0),0)</f>
        <v>222.4961982072312</v>
      </c>
      <c r="AS227" s="128">
        <f>SUMIFS('[1]입고 예정'!$C:$C,'[1]입고 예정'!$A:$A,모니터링!D227,'[1]입고 예정'!$F:$F,모니터링!AS$6)</f>
        <v>0</v>
      </c>
      <c r="AT227" s="21"/>
      <c r="AU227" s="133">
        <f t="shared" ca="1" si="69"/>
        <v>3044.8593591429862</v>
      </c>
      <c r="AV227" s="134">
        <f ca="1">IFERROR(AU227/#REF!,0)</f>
        <v>0</v>
      </c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2"/>
      <c r="CV227" s="52"/>
      <c r="CW227" s="52"/>
      <c r="CX227" s="52"/>
      <c r="CY227" s="52"/>
      <c r="CZ227" s="52"/>
      <c r="DA227" s="52"/>
      <c r="DB227" s="52"/>
      <c r="DC227" s="52"/>
      <c r="DD227" s="52"/>
      <c r="DE227" s="52"/>
      <c r="DF227" s="52"/>
      <c r="DG227" s="52"/>
      <c r="DH227" s="52"/>
      <c r="DI227" s="52"/>
      <c r="DJ227" s="52"/>
      <c r="DK227" s="52"/>
      <c r="DL227" s="52"/>
      <c r="DM227" s="52"/>
      <c r="DN227" s="52"/>
      <c r="DO227" s="52"/>
      <c r="DP227" s="52"/>
      <c r="DQ227" s="52"/>
      <c r="DR227" s="52"/>
      <c r="DS227" s="52"/>
      <c r="DT227" s="52"/>
      <c r="DU227" s="52"/>
      <c r="DV227" s="52"/>
      <c r="DW227" s="52"/>
      <c r="DX227" s="52"/>
      <c r="DY227" s="52"/>
      <c r="DZ227" s="52"/>
      <c r="EA227" s="52"/>
      <c r="EB227" s="52"/>
      <c r="EC227" s="52"/>
      <c r="ED227" s="52"/>
      <c r="EE227" s="52"/>
      <c r="EF227" s="52"/>
      <c r="EG227" s="52"/>
      <c r="EH227" s="52"/>
      <c r="EI227" s="52"/>
      <c r="EJ227" s="52"/>
      <c r="EK227" s="52"/>
      <c r="EL227" s="52"/>
      <c r="EM227" s="52"/>
      <c r="EN227" s="52"/>
      <c r="EO227" s="52"/>
      <c r="EP227" s="52"/>
      <c r="EQ227" s="52"/>
      <c r="ER227" s="52"/>
      <c r="ES227" s="52"/>
      <c r="ET227" s="52"/>
      <c r="EU227" s="52"/>
      <c r="EV227" s="52"/>
      <c r="EW227" s="52"/>
      <c r="EX227" s="52"/>
      <c r="EY227" s="52"/>
      <c r="EZ227" s="52"/>
      <c r="FA227" s="52"/>
      <c r="FB227" s="52"/>
      <c r="FC227" s="52"/>
      <c r="FD227" s="52"/>
      <c r="FE227" s="52"/>
      <c r="FF227" s="52"/>
      <c r="FG227" s="52"/>
      <c r="FH227" s="52"/>
      <c r="FI227" s="52"/>
      <c r="FJ227" s="52"/>
      <c r="FK227" s="52"/>
      <c r="FL227" s="52"/>
    </row>
    <row r="228" spans="1:168" ht="18" hidden="1" customHeight="1" x14ac:dyDescent="0.4">
      <c r="A228" s="110" t="s">
        <v>2715</v>
      </c>
      <c r="B228" s="146" t="s">
        <v>2662</v>
      </c>
      <c r="C228" s="110" t="s">
        <v>2663</v>
      </c>
      <c r="D228" s="110">
        <v>9309160</v>
      </c>
      <c r="E228" s="136" t="str">
        <f>VLOOKUP($D228,'[1]SAP 코드내역'!$A:$D,4,0)</f>
        <v>리프트_거즈드레싱마스크3매</v>
      </c>
      <c r="F228" s="137" t="s">
        <v>2689</v>
      </c>
      <c r="G228" s="137"/>
      <c r="H228" s="138"/>
      <c r="I228" s="139">
        <v>1511.7814714984527</v>
      </c>
      <c r="J228" s="139">
        <v>27684.277153558054</v>
      </c>
      <c r="K228" s="140">
        <f>IFERROR(VLOOKUP($D228,'[1]DNC 재고 현황'!$F:$AI,29,0),0)</f>
        <v>575</v>
      </c>
      <c r="L228" s="140">
        <f>IFERROR(VLOOKUP($D228,'[1]DNC 재고 현황'!$F:$AI,30,),0)</f>
        <v>11627</v>
      </c>
      <c r="M228" s="141">
        <f t="shared" si="56"/>
        <v>12202</v>
      </c>
      <c r="N228" s="142">
        <f>VLOOKUP($D228,'[1]DNC 재고 현황'!$F:$X,19,0)</f>
        <v>12277</v>
      </c>
      <c r="O228" s="143">
        <f t="shared" si="57"/>
        <v>1</v>
      </c>
      <c r="P228" s="144">
        <f t="shared" si="58"/>
        <v>0</v>
      </c>
      <c r="Q228" s="144">
        <f t="shared" ca="1" si="59"/>
        <v>0.14285714285714285</v>
      </c>
      <c r="R228" s="145">
        <f t="shared" ca="1" si="55"/>
        <v>85414</v>
      </c>
      <c r="S228" s="145">
        <f t="shared" ca="1" si="55"/>
        <v>85939</v>
      </c>
      <c r="T228" s="123">
        <f t="shared" ca="1" si="60"/>
        <v>131534</v>
      </c>
      <c r="U228" s="124" t="str">
        <f t="shared" ca="1" si="61"/>
        <v>✅충분</v>
      </c>
      <c r="V228" s="125">
        <f>IFERROR(SUMIF('[1](전체)FCST'!$D:$D,$D228,'[1](전체)FCST'!$H:$H),0)</f>
        <v>224.65520836661659</v>
      </c>
      <c r="W228" s="126">
        <f>IFERROR(VLOOKUP($D228,'[1]판매량,재고(피벗)'!$B:$C,2,0),0)</f>
        <v>1</v>
      </c>
      <c r="X228" s="127">
        <f t="shared" ca="1" si="70"/>
        <v>3.1428571428571428</v>
      </c>
      <c r="Y228" s="128"/>
      <c r="Z228" s="129"/>
      <c r="AA228" s="130">
        <f t="shared" ca="1" si="54"/>
        <v>12273.857142857143</v>
      </c>
      <c r="AB228" s="131">
        <f t="shared" ca="1" si="71"/>
        <v>54.737148893373202</v>
      </c>
      <c r="AC228" s="132">
        <f>IFERROR(VLOOKUP($D228,'[1]DNC 재고 현황'!$F:$V,14,0),0)</f>
        <v>224.23267179601106</v>
      </c>
      <c r="AD228" s="128">
        <f>SUMIFS('[1]입고 예정'!$C:$C,'[1]입고 예정'!$A:$A,모니터링!D228,'[1]입고 예정'!$F:$F,모니터링!AD$6)</f>
        <v>0</v>
      </c>
      <c r="AE228" s="129"/>
      <c r="AF228" s="130">
        <f t="shared" ca="1" si="63"/>
        <v>12049.624471061132</v>
      </c>
      <c r="AG228" s="131">
        <f t="shared" ca="1" si="72"/>
        <v>53.636078854656489</v>
      </c>
      <c r="AH228" s="132">
        <f>IFERROR(VLOOKUP($D228,'[1]DNC 재고 현황'!$F:$V,15,0),0)</f>
        <v>224.65520836661659</v>
      </c>
      <c r="AI228" s="128">
        <f>SUMIFS('[1]입고 예정'!$C:$C,'[1]입고 예정'!$A:$A,모니터링!D228,'[1]입고 예정'!$F:$F,모니터링!AI$6)</f>
        <v>0</v>
      </c>
      <c r="AJ228" s="129"/>
      <c r="AK228" s="130">
        <f t="shared" ca="1" si="65"/>
        <v>11824.969262694514</v>
      </c>
      <c r="AL228" s="131">
        <f t="shared" ca="1" si="73"/>
        <v>100.03272766048279</v>
      </c>
      <c r="AM228" s="132">
        <f>IFERROR(VLOOKUP($D228,'[1]DNC 재고 현황'!$F:$V,16,0),0)</f>
        <v>118.21100493059816</v>
      </c>
      <c r="AN228" s="128">
        <f>SUMIFS('[1]입고 예정'!$C:$C,'[1]입고 예정'!$A:$A,모니터링!D228,'[1]입고 예정'!$F:$F,모니터링!AN$6)</f>
        <v>0</v>
      </c>
      <c r="AO228" s="129"/>
      <c r="AP228" s="130">
        <f t="shared" ca="1" si="67"/>
        <v>11706.758257763917</v>
      </c>
      <c r="AQ228" s="131">
        <f t="shared" ca="1" si="74"/>
        <v>99.032727660482792</v>
      </c>
      <c r="AR228" s="132">
        <f>IFERROR(VLOOKUP($D228,'[1]DNC 재고 현황'!$F:$V,17,0),0)</f>
        <v>118.21100493059816</v>
      </c>
      <c r="AS228" s="128">
        <f>SUMIFS('[1]입고 예정'!$C:$C,'[1]입고 예정'!$A:$A,모니터링!D228,'[1]입고 예정'!$F:$F,모니터링!AS$6)</f>
        <v>0</v>
      </c>
      <c r="AT228" s="129"/>
      <c r="AU228" s="133">
        <f t="shared" ca="1" si="69"/>
        <v>11588.547252833319</v>
      </c>
      <c r="AV228" s="134">
        <f ca="1">IFERROR(AU228/#REF!,0)</f>
        <v>0</v>
      </c>
    </row>
    <row r="229" spans="1:168" ht="18" hidden="1" customHeight="1" x14ac:dyDescent="0.4">
      <c r="A229" s="110" t="s">
        <v>2661</v>
      </c>
      <c r="B229" s="135" t="s">
        <v>2700</v>
      </c>
      <c r="C229" s="110" t="s">
        <v>2665</v>
      </c>
      <c r="D229" s="110">
        <v>2303245</v>
      </c>
      <c r="E229" s="136" t="str">
        <f>VLOOKUP($D229,'[1]SAP 코드내역'!$A:$D,4,0)</f>
        <v>(단종)[세트포장재]앰플쿠션_19호_면세세트(본품+리필2)_단상자_v3</v>
      </c>
      <c r="F229" s="137" t="s">
        <v>2702</v>
      </c>
      <c r="G229" s="9"/>
      <c r="H229" s="138"/>
      <c r="I229" s="139">
        <v>490</v>
      </c>
      <c r="J229" s="139">
        <v>0</v>
      </c>
      <c r="K229" s="140">
        <f>IFERROR(VLOOKUP($D229,'[1]DNC 재고 현황'!$F:$AI,29,0),0)</f>
        <v>705</v>
      </c>
      <c r="L229" s="140">
        <f>IFERROR(VLOOKUP($D229,'[1]DNC 재고 현황'!$F:$AI,30,),0)</f>
        <v>0</v>
      </c>
      <c r="M229" s="141">
        <f t="shared" si="56"/>
        <v>705</v>
      </c>
      <c r="N229" s="142">
        <f>VLOOKUP($D229,'[1]DNC 재고 현황'!$F:$X,19,0)</f>
        <v>705</v>
      </c>
      <c r="O229" s="143" t="str">
        <f t="shared" si="57"/>
        <v>계획없음</v>
      </c>
      <c r="P229" s="144">
        <f t="shared" si="58"/>
        <v>0</v>
      </c>
      <c r="Q229" s="144">
        <f t="shared" ca="1" si="59"/>
        <v>0</v>
      </c>
      <c r="R229" s="145">
        <f t="shared" ca="1" si="55"/>
        <v>0</v>
      </c>
      <c r="S229" s="145">
        <f t="shared" ca="1" si="55"/>
        <v>0</v>
      </c>
      <c r="T229" s="123" t="str">
        <f t="shared" ca="1" si="60"/>
        <v/>
      </c>
      <c r="U229" s="124" t="str">
        <f t="shared" ca="1" si="61"/>
        <v>🔴판매없음</v>
      </c>
      <c r="V229" s="125">
        <f>IFERROR(SUMIF('[1](전체)FCST'!$D:$D,$D229,'[1](전체)FCST'!$H:$H),0)</f>
        <v>0</v>
      </c>
      <c r="W229" s="126">
        <f>IFERROR(VLOOKUP($D229,'[1]판매량,재고(피벗)'!$B:$C,2,0),0)</f>
        <v>0</v>
      </c>
      <c r="X229" s="127">
        <f t="shared" ca="1" si="70"/>
        <v>0</v>
      </c>
      <c r="Y229" s="128"/>
      <c r="Z229" s="21"/>
      <c r="AA229" s="130">
        <f t="shared" ca="1" si="54"/>
        <v>705</v>
      </c>
      <c r="AB229" s="134">
        <f t="shared" ca="1" si="71"/>
        <v>0</v>
      </c>
      <c r="AC229" s="132">
        <f>IFERROR(VLOOKUP($D229,'[1]DNC 재고 현황'!$F:$V,14,0),0)</f>
        <v>0</v>
      </c>
      <c r="AD229" s="128">
        <f>SUMIFS('[1]입고 예정'!$C:$C,'[1]입고 예정'!$A:$A,모니터링!D446,'[1]입고 예정'!$F:$F,모니터링!AD$6)</f>
        <v>0</v>
      </c>
      <c r="AE229" s="21"/>
      <c r="AF229" s="130">
        <f t="shared" ca="1" si="63"/>
        <v>705</v>
      </c>
      <c r="AG229" s="134">
        <f t="shared" ca="1" si="72"/>
        <v>0</v>
      </c>
      <c r="AH229" s="132">
        <f>IFERROR(VLOOKUP($D229,'[1]DNC 재고 현황'!$F:$V,15,0),0)</f>
        <v>0</v>
      </c>
      <c r="AI229" s="128">
        <f>SUMIFS('[1]입고 예정'!$C:$C,'[1]입고 예정'!$A:$A,모니터링!D446,'[1]입고 예정'!$F:$F,모니터링!AI$6)</f>
        <v>0</v>
      </c>
      <c r="AJ229" s="21"/>
      <c r="AK229" s="130">
        <f t="shared" ca="1" si="65"/>
        <v>705</v>
      </c>
      <c r="AL229" s="134">
        <f t="shared" ca="1" si="73"/>
        <v>0</v>
      </c>
      <c r="AM229" s="132">
        <f>IFERROR(VLOOKUP($D229,'[1]DNC 재고 현황'!$F:$V,16,0),0)</f>
        <v>0</v>
      </c>
      <c r="AN229" s="128">
        <f>SUMIFS('[1]입고 예정'!$C:$C,'[1]입고 예정'!$A:$A,모니터링!D446,'[1]입고 예정'!$F:$F,모니터링!AN$6)</f>
        <v>0</v>
      </c>
      <c r="AO229" s="21"/>
      <c r="AP229" s="130">
        <f t="shared" ca="1" si="67"/>
        <v>705</v>
      </c>
      <c r="AQ229" s="134">
        <f t="shared" ca="1" si="74"/>
        <v>0</v>
      </c>
      <c r="AR229" s="132">
        <f>IFERROR(VLOOKUP($D229,'[1]DNC 재고 현황'!$F:$V,17,0),0)</f>
        <v>0</v>
      </c>
      <c r="AS229" s="128">
        <f>SUMIFS('[1]입고 예정'!$C:$C,'[1]입고 예정'!$A:$A,모니터링!D446,'[1]입고 예정'!$F:$F,모니터링!AS$6)</f>
        <v>0</v>
      </c>
      <c r="AT229" s="21"/>
      <c r="AU229" s="133">
        <f t="shared" ca="1" si="69"/>
        <v>705</v>
      </c>
      <c r="AV229" s="134">
        <f ca="1">IFERROR(AU229/#REF!,0)</f>
        <v>0</v>
      </c>
    </row>
    <row r="230" spans="1:168" ht="18" customHeight="1" x14ac:dyDescent="0.4">
      <c r="A230" s="110" t="s">
        <v>2661</v>
      </c>
      <c r="B230" s="135" t="s">
        <v>2662</v>
      </c>
      <c r="C230" s="110" t="s">
        <v>2663</v>
      </c>
      <c r="D230" s="110">
        <v>9307272</v>
      </c>
      <c r="E230" s="136" t="str">
        <f>VLOOKUP($D230,'[1]SAP 코드내역'!$A:$D,4,0)</f>
        <v>[임가공]멜라_토닝패치1매_2024v</v>
      </c>
      <c r="F230" s="137" t="s">
        <v>2664</v>
      </c>
      <c r="G230" s="9"/>
      <c r="H230" s="138"/>
      <c r="I230" s="139">
        <v>509.78694374475231</v>
      </c>
      <c r="J230" s="139">
        <v>0</v>
      </c>
      <c r="K230" s="140">
        <f>IFERROR(VLOOKUP($D230,'[1]DNC 재고 현황'!$F:$AI,29,0),0)</f>
        <v>816</v>
      </c>
      <c r="L230" s="140">
        <f>IFERROR(VLOOKUP($D230,'[1]DNC 재고 현황'!$F:$AI,30,),0)</f>
        <v>0</v>
      </c>
      <c r="M230" s="141">
        <f t="shared" si="56"/>
        <v>816</v>
      </c>
      <c r="N230" s="142">
        <f>VLOOKUP($D230,'[1]DNC 재고 현황'!$F:$X,19,0)</f>
        <v>827</v>
      </c>
      <c r="O230" s="143" t="str">
        <f t="shared" si="57"/>
        <v>계획없음</v>
      </c>
      <c r="P230" s="144">
        <f t="shared" si="58"/>
        <v>0</v>
      </c>
      <c r="Q230" s="144">
        <f t="shared" ca="1" si="59"/>
        <v>21.285714285714285</v>
      </c>
      <c r="R230" s="145">
        <f t="shared" ca="1" si="55"/>
        <v>38.335570469798661</v>
      </c>
      <c r="S230" s="145">
        <f t="shared" ca="1" si="55"/>
        <v>38.852348993288594</v>
      </c>
      <c r="T230" s="123">
        <f t="shared" ca="1" si="60"/>
        <v>46158.335570469797</v>
      </c>
      <c r="U230" s="124" t="str">
        <f t="shared" ca="1" si="61"/>
        <v>🟡주의</v>
      </c>
      <c r="V230" s="125">
        <f>IFERROR(SUMIF('[1](전체)FCST'!$D:$D,$D230,'[1](전체)FCST'!$H:$H),0)</f>
        <v>0</v>
      </c>
      <c r="W230" s="126">
        <f>IFERROR(VLOOKUP($D230,'[1]판매량,재고(피벗)'!$B:$C,2,0),0)</f>
        <v>149</v>
      </c>
      <c r="X230" s="127">
        <f t="shared" ca="1" si="70"/>
        <v>468.28571428571428</v>
      </c>
      <c r="Y230" s="128"/>
      <c r="Z230" s="21"/>
      <c r="AA230" s="130">
        <f t="shared" ca="1" si="54"/>
        <v>358.71428571428572</v>
      </c>
      <c r="AB230" s="134">
        <f t="shared" ca="1" si="71"/>
        <v>0</v>
      </c>
      <c r="AC230" s="132">
        <f>IFERROR(VLOOKUP($D230,'[1]DNC 재고 현황'!$F:$V,14,0),0)</f>
        <v>0</v>
      </c>
      <c r="AD230" s="128">
        <f>SUMIFS('[1]입고 예정'!$C:$C,'[1]입고 예정'!$A:$A,모니터링!D107,'[1]입고 예정'!$F:$F,모니터링!AD$6)</f>
        <v>0</v>
      </c>
      <c r="AE230" s="21"/>
      <c r="AF230" s="130">
        <f t="shared" ca="1" si="63"/>
        <v>358.71428571428572</v>
      </c>
      <c r="AG230" s="134">
        <f t="shared" ca="1" si="72"/>
        <v>0</v>
      </c>
      <c r="AH230" s="132">
        <f>IFERROR(VLOOKUP($D230,'[1]DNC 재고 현황'!$F:$V,15,0),0)</f>
        <v>0</v>
      </c>
      <c r="AI230" s="128">
        <f>SUMIFS('[1]입고 예정'!$C:$C,'[1]입고 예정'!$A:$A,모니터링!D107,'[1]입고 예정'!$F:$F,모니터링!AI$6)</f>
        <v>0</v>
      </c>
      <c r="AJ230" s="21"/>
      <c r="AK230" s="130">
        <f t="shared" ca="1" si="65"/>
        <v>358.71428571428572</v>
      </c>
      <c r="AL230" s="134">
        <f t="shared" ca="1" si="73"/>
        <v>0</v>
      </c>
      <c r="AM230" s="132">
        <f>IFERROR(VLOOKUP($D230,'[1]DNC 재고 현황'!$F:$V,16,0),0)</f>
        <v>0</v>
      </c>
      <c r="AN230" s="128">
        <f>SUMIFS('[1]입고 예정'!$C:$C,'[1]입고 예정'!$A:$A,모니터링!D107,'[1]입고 예정'!$F:$F,모니터링!AN$6)</f>
        <v>0</v>
      </c>
      <c r="AO230" s="21"/>
      <c r="AP230" s="130">
        <f t="shared" ca="1" si="67"/>
        <v>358.71428571428572</v>
      </c>
      <c r="AQ230" s="134">
        <f t="shared" ca="1" si="74"/>
        <v>0</v>
      </c>
      <c r="AR230" s="132">
        <f>IFERROR(VLOOKUP($D230,'[1]DNC 재고 현황'!$F:$V,17,0),0)</f>
        <v>0</v>
      </c>
      <c r="AS230" s="128">
        <f>SUMIFS('[1]입고 예정'!$C:$C,'[1]입고 예정'!$A:$A,모니터링!D107,'[1]입고 예정'!$F:$F,모니터링!AS$6)</f>
        <v>0</v>
      </c>
      <c r="AT230" s="21"/>
      <c r="AU230" s="133">
        <f t="shared" ca="1" si="69"/>
        <v>358.71428571428572</v>
      </c>
      <c r="AV230" s="134">
        <f ca="1">IFERROR(AU230/#REF!,0)</f>
        <v>0</v>
      </c>
    </row>
    <row r="231" spans="1:168" ht="18" hidden="1" customHeight="1" x14ac:dyDescent="0.4">
      <c r="A231" s="110" t="s">
        <v>2661</v>
      </c>
      <c r="B231" s="146" t="s">
        <v>2662</v>
      </c>
      <c r="C231" s="110" t="s">
        <v>2663</v>
      </c>
      <c r="D231" s="110">
        <v>9309213</v>
      </c>
      <c r="E231" s="136" t="str">
        <f>VLOOKUP($D231,'[1]SAP 코드내역'!$A:$D,4,0)</f>
        <v>리프트_EGF10코어이펙트앰플_30ml</v>
      </c>
      <c r="F231" s="137" t="s">
        <v>2664</v>
      </c>
      <c r="G231" s="137"/>
      <c r="H231" s="138"/>
      <c r="I231" s="139">
        <v>7315.1999898275772</v>
      </c>
      <c r="J231" s="139">
        <v>71662.82849109653</v>
      </c>
      <c r="K231" s="140">
        <f>IFERROR(VLOOKUP($D231,'[1]DNC 재고 현황'!$F:$AI,29,0),0)</f>
        <v>6152</v>
      </c>
      <c r="L231" s="140">
        <f>IFERROR(VLOOKUP($D231,'[1]DNC 재고 현황'!$F:$AI,30,),0)</f>
        <v>0</v>
      </c>
      <c r="M231" s="141">
        <f t="shared" si="56"/>
        <v>6152</v>
      </c>
      <c r="N231" s="142">
        <f>VLOOKUP($D231,'[1]DNC 재고 현황'!$F:$X,19,0)</f>
        <v>6335</v>
      </c>
      <c r="O231" s="143">
        <f t="shared" si="57"/>
        <v>1</v>
      </c>
      <c r="P231" s="144">
        <f t="shared" si="58"/>
        <v>0</v>
      </c>
      <c r="Q231" s="144">
        <f t="shared" ca="1" si="59"/>
        <v>140.28571428571428</v>
      </c>
      <c r="R231" s="145">
        <f t="shared" ca="1" si="55"/>
        <v>43.853360488798373</v>
      </c>
      <c r="S231" s="145">
        <f t="shared" ca="1" si="55"/>
        <v>45.157841140529534</v>
      </c>
      <c r="T231" s="123">
        <f t="shared" ca="1" si="60"/>
        <v>46163.8533604888</v>
      </c>
      <c r="U231" s="124" t="str">
        <f t="shared" ca="1" si="61"/>
        <v>🟢안전</v>
      </c>
      <c r="V231" s="125">
        <f>IFERROR(SUMIF('[1](전체)FCST'!$D:$D,$D231,'[1](전체)FCST'!$H:$H),0)</f>
        <v>4030.7591704215747</v>
      </c>
      <c r="W231" s="126">
        <f>IFERROR(VLOOKUP($D231,'[1]판매량,재고(피벗)'!$B:$C,2,0),0)</f>
        <v>982</v>
      </c>
      <c r="X231" s="127">
        <f t="shared" ca="1" si="70"/>
        <v>3086.2857142857142</v>
      </c>
      <c r="Y231" s="128"/>
      <c r="Z231" s="129"/>
      <c r="AA231" s="130">
        <f t="shared" ca="1" si="54"/>
        <v>3248.7142857142858</v>
      </c>
      <c r="AB231" s="131">
        <f t="shared" ca="1" si="71"/>
        <v>1.1574392236546933</v>
      </c>
      <c r="AC231" s="132">
        <f>IFERROR(VLOOKUP($D231,'[1]DNC 재고 현황'!$F:$V,14,0),0)</f>
        <v>2806.8119857354141</v>
      </c>
      <c r="AD231" s="128">
        <f>SUMIFS('[1]입고 예정'!$C:$C,'[1]입고 예정'!$A:$A,모니터링!D96,'[1]입고 예정'!$F:$F,모니터링!AD$6)</f>
        <v>0</v>
      </c>
      <c r="AE231" s="129"/>
      <c r="AF231" s="130">
        <f t="shared" ca="1" si="63"/>
        <v>441.90229997887172</v>
      </c>
      <c r="AG231" s="131">
        <f t="shared" ca="1" si="72"/>
        <v>0.10963252362523396</v>
      </c>
      <c r="AH231" s="132">
        <f>IFERROR(VLOOKUP($D231,'[1]DNC 재고 현황'!$F:$V,15,0),0)</f>
        <v>4030.7591704215747</v>
      </c>
      <c r="AI231" s="128">
        <f>SUMIFS('[1]입고 예정'!$C:$C,'[1]입고 예정'!$A:$A,모니터링!D96,'[1]입고 예정'!$F:$F,모니터링!AI$6)</f>
        <v>0</v>
      </c>
      <c r="AJ231" s="129"/>
      <c r="AK231" s="130">
        <f t="shared" ca="1" si="65"/>
        <v>0</v>
      </c>
      <c r="AL231" s="131">
        <f t="shared" ca="1" si="73"/>
        <v>0</v>
      </c>
      <c r="AM231" s="132">
        <f>IFERROR(VLOOKUP($D231,'[1]DNC 재고 현황'!$F:$V,16,0),0)</f>
        <v>886.42977219951172</v>
      </c>
      <c r="AN231" s="128">
        <f>SUMIFS('[1]입고 예정'!$C:$C,'[1]입고 예정'!$A:$A,모니터링!D96,'[1]입고 예정'!$F:$F,모니터링!AN$6)</f>
        <v>0</v>
      </c>
      <c r="AO231" s="129"/>
      <c r="AP231" s="130">
        <f t="shared" ca="1" si="67"/>
        <v>0</v>
      </c>
      <c r="AQ231" s="131">
        <f t="shared" ca="1" si="74"/>
        <v>0</v>
      </c>
      <c r="AR231" s="132">
        <f>IFERROR(VLOOKUP($D231,'[1]DNC 재고 현황'!$F:$V,17,0),0)</f>
        <v>886.42977219951172</v>
      </c>
      <c r="AS231" s="128">
        <f>SUMIFS('[1]입고 예정'!$C:$C,'[1]입고 예정'!$A:$A,모니터링!D96,'[1]입고 예정'!$F:$F,모니터링!AS$6)</f>
        <v>0</v>
      </c>
      <c r="AT231" s="129"/>
      <c r="AU231" s="133">
        <f t="shared" ca="1" si="69"/>
        <v>0</v>
      </c>
      <c r="AV231" s="134">
        <f ca="1">IFERROR(AU231/#REF!,0)</f>
        <v>0</v>
      </c>
    </row>
    <row r="232" spans="1:168" ht="18" customHeight="1" x14ac:dyDescent="0.4">
      <c r="A232" s="110" t="s">
        <v>2661</v>
      </c>
      <c r="B232" s="135" t="s">
        <v>2672</v>
      </c>
      <c r="C232" s="110" t="s">
        <v>2663</v>
      </c>
      <c r="D232" s="110">
        <v>9305862</v>
      </c>
      <c r="E232" s="136" t="str">
        <f>VLOOKUP($D232,'[1]SAP 코드내역'!$A:$D,4,0)</f>
        <v>(단종)[세트]멜라_토닝원데이앰플_12ml+1ml_OY기획세트</v>
      </c>
      <c r="F232" s="137"/>
      <c r="G232" s="9"/>
      <c r="H232" s="138"/>
      <c r="I232" s="139">
        <v>4812.5644980997095</v>
      </c>
      <c r="J232" s="139">
        <v>15856.733771929825</v>
      </c>
      <c r="K232" s="140">
        <f>IFERROR(VLOOKUP($D232,'[1]DNC 재고 현황'!$F:$AI,29,0),0)</f>
        <v>3091</v>
      </c>
      <c r="L232" s="140">
        <f>IFERROR(VLOOKUP($D232,'[1]DNC 재고 현황'!$F:$AI,30,),0)</f>
        <v>0</v>
      </c>
      <c r="M232" s="141">
        <f t="shared" si="56"/>
        <v>3091</v>
      </c>
      <c r="N232" s="142">
        <f>VLOOKUP($D232,'[1]DNC 재고 현황'!$F:$X,19,0)</f>
        <v>3091</v>
      </c>
      <c r="O232" s="143">
        <f t="shared" si="57"/>
        <v>1</v>
      </c>
      <c r="P232" s="144">
        <f t="shared" si="58"/>
        <v>0</v>
      </c>
      <c r="Q232" s="144">
        <f t="shared" ca="1" si="59"/>
        <v>185.71428571428572</v>
      </c>
      <c r="R232" s="145">
        <f t="shared" ca="1" si="55"/>
        <v>16.643846153846152</v>
      </c>
      <c r="S232" s="145">
        <f t="shared" ca="1" si="55"/>
        <v>16.643846153846152</v>
      </c>
      <c r="T232" s="123">
        <f t="shared" ca="1" si="60"/>
        <v>46136.643846153849</v>
      </c>
      <c r="U232" s="124" t="str">
        <f t="shared" ca="1" si="61"/>
        <v>🟡주의</v>
      </c>
      <c r="V232" s="125">
        <f>IFERROR(SUMIF('[1](전체)FCST'!$D:$D,$D232,'[1](전체)FCST'!$H:$H),0)</f>
        <v>2831.6065543237673</v>
      </c>
      <c r="W232" s="126">
        <f>IFERROR(VLOOKUP($D232,'[1]판매량,재고(피벗)'!$B:$C,2,0),0)</f>
        <v>1300</v>
      </c>
      <c r="X232" s="127">
        <f t="shared" ca="1" si="70"/>
        <v>4085.7142857142858</v>
      </c>
      <c r="Y232" s="128"/>
      <c r="Z232" s="21"/>
      <c r="AA232" s="130">
        <f t="shared" ca="1" si="54"/>
        <v>0</v>
      </c>
      <c r="AB232" s="134">
        <f t="shared" ca="1" si="71"/>
        <v>0</v>
      </c>
      <c r="AC232" s="132">
        <f>IFERROR(VLOOKUP($D232,'[1]DNC 재고 현황'!$F:$V,14,0),0)</f>
        <v>2831.6065543237673</v>
      </c>
      <c r="AD232" s="128">
        <f>SUMIFS('[1]입고 예정'!$C:$C,'[1]입고 예정'!$A:$A,모니터링!D38,'[1]입고 예정'!$F:$F,모니터링!AD$6)</f>
        <v>0</v>
      </c>
      <c r="AE232" s="21"/>
      <c r="AF232" s="130">
        <f t="shared" ca="1" si="63"/>
        <v>0</v>
      </c>
      <c r="AG232" s="134">
        <f t="shared" ca="1" si="72"/>
        <v>0</v>
      </c>
      <c r="AH232" s="132">
        <f>IFERROR(VLOOKUP($D232,'[1]DNC 재고 현황'!$F:$V,15,0),0)</f>
        <v>2831.6065543237673</v>
      </c>
      <c r="AI232" s="128">
        <f>SUMIFS('[1]입고 예정'!$C:$C,'[1]입고 예정'!$A:$A,모니터링!D38,'[1]입고 예정'!$F:$F,모니터링!AI$6)</f>
        <v>0</v>
      </c>
      <c r="AJ232" s="21"/>
      <c r="AK232" s="130">
        <f t="shared" ca="1" si="65"/>
        <v>0</v>
      </c>
      <c r="AL232" s="134">
        <f t="shared" ca="1" si="73"/>
        <v>0</v>
      </c>
      <c r="AM232" s="132">
        <f>IFERROR(VLOOKUP($D232,'[1]DNC 재고 현황'!$F:$V,16,0),0)</f>
        <v>4000</v>
      </c>
      <c r="AN232" s="128">
        <f>SUMIFS('[1]입고 예정'!$C:$C,'[1]입고 예정'!$A:$A,모니터링!D38,'[1]입고 예정'!$F:$F,모니터링!AN$6)</f>
        <v>0</v>
      </c>
      <c r="AO232" s="21"/>
      <c r="AP232" s="130">
        <f t="shared" ca="1" si="67"/>
        <v>0</v>
      </c>
      <c r="AQ232" s="134">
        <f t="shared" ca="1" si="74"/>
        <v>0</v>
      </c>
      <c r="AR232" s="132">
        <f>IFERROR(VLOOKUP($D232,'[1]DNC 재고 현황'!$F:$V,17,0),0)</f>
        <v>4000</v>
      </c>
      <c r="AS232" s="128">
        <f>SUMIFS('[1]입고 예정'!$C:$C,'[1]입고 예정'!$A:$A,모니터링!D38,'[1]입고 예정'!$F:$F,모니터링!AS$6)</f>
        <v>0</v>
      </c>
      <c r="AT232" s="21"/>
      <c r="AU232" s="133">
        <f t="shared" ca="1" si="69"/>
        <v>0</v>
      </c>
      <c r="AV232" s="134">
        <f ca="1">IFERROR(AU232/#REF!,0)</f>
        <v>0</v>
      </c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2"/>
      <c r="CV232" s="52"/>
      <c r="CW232" s="52"/>
      <c r="CX232" s="52"/>
      <c r="CY232" s="52"/>
      <c r="CZ232" s="52"/>
      <c r="DA232" s="52"/>
      <c r="DB232" s="52"/>
      <c r="DC232" s="52"/>
      <c r="DD232" s="52"/>
      <c r="DE232" s="52"/>
      <c r="DF232" s="52"/>
      <c r="DG232" s="52"/>
      <c r="DH232" s="52"/>
      <c r="DI232" s="52"/>
      <c r="DJ232" s="52"/>
      <c r="DK232" s="52"/>
      <c r="DL232" s="52"/>
      <c r="DM232" s="52"/>
      <c r="DN232" s="52"/>
      <c r="DO232" s="52"/>
      <c r="DP232" s="52"/>
      <c r="DQ232" s="52"/>
      <c r="DR232" s="52"/>
      <c r="DS232" s="52"/>
      <c r="DT232" s="52"/>
      <c r="DU232" s="52"/>
      <c r="DV232" s="52"/>
      <c r="DW232" s="52"/>
      <c r="DX232" s="52"/>
      <c r="DY232" s="52"/>
      <c r="DZ232" s="52"/>
      <c r="EA232" s="52"/>
      <c r="EB232" s="52"/>
      <c r="EC232" s="52"/>
      <c r="ED232" s="52"/>
      <c r="EE232" s="52"/>
      <c r="EF232" s="52"/>
      <c r="EG232" s="52"/>
      <c r="EH232" s="52"/>
      <c r="EI232" s="52"/>
      <c r="EJ232" s="52"/>
      <c r="EK232" s="52"/>
      <c r="EL232" s="52"/>
      <c r="EM232" s="52"/>
      <c r="EN232" s="52"/>
      <c r="EO232" s="52"/>
      <c r="EP232" s="52"/>
      <c r="EQ232" s="52"/>
      <c r="ER232" s="52"/>
      <c r="ES232" s="52"/>
      <c r="ET232" s="52"/>
      <c r="EU232" s="52"/>
      <c r="EV232" s="52"/>
      <c r="EW232" s="52"/>
      <c r="EX232" s="52"/>
      <c r="EY232" s="52"/>
      <c r="EZ232" s="52"/>
      <c r="FA232" s="52"/>
      <c r="FB232" s="52"/>
      <c r="FC232" s="52"/>
      <c r="FD232" s="52"/>
      <c r="FE232" s="52"/>
      <c r="FF232" s="52"/>
      <c r="FG232" s="52"/>
      <c r="FH232" s="52"/>
      <c r="FI232" s="52"/>
      <c r="FJ232" s="52"/>
      <c r="FK232" s="52"/>
      <c r="FL232" s="52"/>
    </row>
    <row r="233" spans="1:168" ht="18" hidden="1" customHeight="1" x14ac:dyDescent="0.4">
      <c r="A233" s="110" t="s">
        <v>2661</v>
      </c>
      <c r="B233" s="146" t="s">
        <v>2662</v>
      </c>
      <c r="C233" s="110" t="s">
        <v>2663</v>
      </c>
      <c r="D233" s="110">
        <v>9311126</v>
      </c>
      <c r="E233" s="136" t="str">
        <f>VLOOKUP($D233,'[1]SAP 코드내역'!$A:$D,4,0)</f>
        <v>멜라B_토닝앰플쿠션_19호페어_OY기획세트(13g+리필13g)</v>
      </c>
      <c r="F233" s="137" t="s">
        <v>2673</v>
      </c>
      <c r="G233" s="137"/>
      <c r="H233" s="138"/>
      <c r="I233" s="139">
        <v>8442.8404953560366</v>
      </c>
      <c r="J233" s="139">
        <v>26722.065454545456</v>
      </c>
      <c r="K233" s="140">
        <f>IFERROR(VLOOKUP($D233,'[1]DNC 재고 현황'!$F:$AI,29,0),0)</f>
        <v>15350</v>
      </c>
      <c r="L233" s="140">
        <f>IFERROR(VLOOKUP($D233,'[1]DNC 재고 현황'!$F:$AI,30,),0)</f>
        <v>0</v>
      </c>
      <c r="M233" s="141">
        <f t="shared" si="56"/>
        <v>15350</v>
      </c>
      <c r="N233" s="142">
        <f>VLOOKUP($D233,'[1]DNC 재고 현황'!$F:$X,19,0)</f>
        <v>15350</v>
      </c>
      <c r="O233" s="143">
        <f t="shared" si="57"/>
        <v>1</v>
      </c>
      <c r="P233" s="144">
        <f t="shared" si="58"/>
        <v>0</v>
      </c>
      <c r="Q233" s="144">
        <f t="shared" ca="1" si="59"/>
        <v>0</v>
      </c>
      <c r="R233" s="145">
        <f t="shared" ca="1" si="55"/>
        <v>0</v>
      </c>
      <c r="S233" s="145">
        <f t="shared" ca="1" si="55"/>
        <v>0</v>
      </c>
      <c r="T233" s="123" t="str">
        <f t="shared" ca="1" si="60"/>
        <v/>
      </c>
      <c r="U233" s="124" t="str">
        <f t="shared" ca="1" si="61"/>
        <v>🔴판매없음</v>
      </c>
      <c r="V233" s="125">
        <f>IFERROR(SUMIF('[1](전체)FCST'!$D:$D,$D233,'[1](전체)FCST'!$H:$H),0)</f>
        <v>98.979425002852523</v>
      </c>
      <c r="W233" s="126">
        <f>IFERROR(VLOOKUP($D233,'[1]판매량,재고(피벗)'!$B:$C,2,0),0)</f>
        <v>0</v>
      </c>
      <c r="X233" s="127">
        <f t="shared" ca="1" si="70"/>
        <v>0</v>
      </c>
      <c r="Y233" s="128"/>
      <c r="Z233" s="129"/>
      <c r="AA233" s="130">
        <f t="shared" ca="1" si="54"/>
        <v>15350</v>
      </c>
      <c r="AB233" s="131">
        <f t="shared" ca="1" si="71"/>
        <v>155.08273562467778</v>
      </c>
      <c r="AC233" s="132">
        <f>IFERROR(VLOOKUP($D233,'[1]DNC 재고 현황'!$F:$V,14,0),0)</f>
        <v>98.979425002852523</v>
      </c>
      <c r="AD233" s="128">
        <f>SUMIFS('[1]입고 예정'!$C:$C,'[1]입고 예정'!$A:$A,모니터링!D73,'[1]입고 예정'!$F:$F,모니터링!AD$6)</f>
        <v>0</v>
      </c>
      <c r="AE233" s="129"/>
      <c r="AF233" s="130">
        <f t="shared" ca="1" si="63"/>
        <v>15251.020574997148</v>
      </c>
      <c r="AG233" s="131">
        <f t="shared" ca="1" si="72"/>
        <v>154.08273562467778</v>
      </c>
      <c r="AH233" s="132">
        <f>IFERROR(VLOOKUP($D233,'[1]DNC 재고 현황'!$F:$V,15,0),0)</f>
        <v>98.979425002852523</v>
      </c>
      <c r="AI233" s="128">
        <f>SUMIFS('[1]입고 예정'!$C:$C,'[1]입고 예정'!$A:$A,모니터링!D73,'[1]입고 예정'!$F:$F,모니터링!AI$6)</f>
        <v>0</v>
      </c>
      <c r="AJ233" s="129"/>
      <c r="AK233" s="130">
        <f t="shared" ca="1" si="65"/>
        <v>15152.041149994297</v>
      </c>
      <c r="AL233" s="131">
        <f t="shared" ca="1" si="73"/>
        <v>151.52041149994298</v>
      </c>
      <c r="AM233" s="132">
        <f>IFERROR(VLOOKUP($D233,'[1]DNC 재고 현황'!$F:$V,16,0),0)</f>
        <v>99.999999999999986</v>
      </c>
      <c r="AN233" s="128">
        <f>SUMIFS('[1]입고 예정'!$C:$C,'[1]입고 예정'!$A:$A,모니터링!D73,'[1]입고 예정'!$F:$F,모니터링!AN$6)</f>
        <v>0</v>
      </c>
      <c r="AO233" s="129"/>
      <c r="AP233" s="130">
        <f t="shared" ca="1" si="67"/>
        <v>15052.041149994297</v>
      </c>
      <c r="AQ233" s="131">
        <f t="shared" ca="1" si="74"/>
        <v>150.52041149994298</v>
      </c>
      <c r="AR233" s="132">
        <f>IFERROR(VLOOKUP($D233,'[1]DNC 재고 현황'!$F:$V,17,0),0)</f>
        <v>99.999999999999986</v>
      </c>
      <c r="AS233" s="128">
        <f>SUMIFS('[1]입고 예정'!$C:$C,'[1]입고 예정'!$A:$A,모니터링!D73,'[1]입고 예정'!$F:$F,모니터링!AS$6)</f>
        <v>0</v>
      </c>
      <c r="AT233" s="129"/>
      <c r="AU233" s="133">
        <f t="shared" ca="1" si="69"/>
        <v>14952.041149994297</v>
      </c>
      <c r="AV233" s="134">
        <f ca="1">IFERROR(AU233/#REF!,0)</f>
        <v>0</v>
      </c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  <c r="DF233" s="52"/>
      <c r="DG233" s="52"/>
      <c r="DH233" s="52"/>
      <c r="DI233" s="52"/>
      <c r="DJ233" s="52"/>
      <c r="DK233" s="52"/>
      <c r="DL233" s="52"/>
      <c r="DM233" s="52"/>
      <c r="DN233" s="52"/>
      <c r="DO233" s="52"/>
      <c r="DP233" s="52"/>
      <c r="DQ233" s="52"/>
      <c r="DR233" s="52"/>
      <c r="DS233" s="52"/>
      <c r="DT233" s="52"/>
      <c r="DU233" s="52"/>
      <c r="DV233" s="52"/>
      <c r="DW233" s="52"/>
      <c r="DX233" s="52"/>
      <c r="DY233" s="52"/>
      <c r="DZ233" s="52"/>
      <c r="EA233" s="52"/>
      <c r="EB233" s="52"/>
      <c r="EC233" s="52"/>
      <c r="ED233" s="52"/>
      <c r="EE233" s="52"/>
      <c r="EF233" s="52"/>
      <c r="EG233" s="52"/>
      <c r="EH233" s="52"/>
      <c r="EI233" s="52"/>
      <c r="EJ233" s="52"/>
      <c r="EK233" s="52"/>
      <c r="EL233" s="52"/>
      <c r="EM233" s="52"/>
      <c r="EN233" s="52"/>
      <c r="EO233" s="52"/>
      <c r="EP233" s="52"/>
      <c r="EQ233" s="52"/>
      <c r="ER233" s="52"/>
      <c r="ES233" s="52"/>
      <c r="ET233" s="52"/>
      <c r="EU233" s="52"/>
      <c r="EV233" s="52"/>
      <c r="EW233" s="52"/>
      <c r="EX233" s="52"/>
      <c r="EY233" s="52"/>
      <c r="EZ233" s="52"/>
      <c r="FA233" s="52"/>
      <c r="FB233" s="52"/>
      <c r="FC233" s="52"/>
      <c r="FD233" s="52"/>
      <c r="FE233" s="52"/>
      <c r="FF233" s="52"/>
      <c r="FG233" s="52"/>
      <c r="FH233" s="52"/>
      <c r="FI233" s="52"/>
      <c r="FJ233" s="52"/>
      <c r="FK233" s="52"/>
      <c r="FL233" s="52"/>
    </row>
    <row r="234" spans="1:168" ht="18" customHeight="1" x14ac:dyDescent="0.4">
      <c r="A234" s="110" t="s">
        <v>2661</v>
      </c>
      <c r="B234" s="135" t="s">
        <v>2662</v>
      </c>
      <c r="C234" s="110" t="s">
        <v>2665</v>
      </c>
      <c r="D234" s="110">
        <v>9302971</v>
      </c>
      <c r="E234" s="136" t="str">
        <f>VLOOKUP($D234,'[1]SAP 코드내역'!$A:$D,4,0)</f>
        <v>(단종)[임가공]RX_프레좀알엑스(30ml*3ea)</v>
      </c>
      <c r="F234" s="137">
        <v>0</v>
      </c>
      <c r="G234" s="9"/>
      <c r="H234" s="138"/>
      <c r="I234" s="139">
        <v>6497.8908347927609</v>
      </c>
      <c r="J234" s="139">
        <v>27329.895041322314</v>
      </c>
      <c r="K234" s="140">
        <f>IFERROR(VLOOKUP($D234,'[1]DNC 재고 현황'!$F:$AI,29,0),0)</f>
        <v>536</v>
      </c>
      <c r="L234" s="140">
        <f>IFERROR(VLOOKUP($D234,'[1]DNC 재고 현황'!$F:$AI,30,),0)</f>
        <v>1938</v>
      </c>
      <c r="M234" s="141">
        <f t="shared" si="56"/>
        <v>2474</v>
      </c>
      <c r="N234" s="142">
        <f>VLOOKUP($D234,'[1]DNC 재고 현황'!$F:$X,19,0)</f>
        <v>2701</v>
      </c>
      <c r="O234" s="143">
        <f t="shared" si="57"/>
        <v>1</v>
      </c>
      <c r="P234" s="144">
        <f t="shared" si="58"/>
        <v>0</v>
      </c>
      <c r="Q234" s="144">
        <f t="shared" ca="1" si="59"/>
        <v>81.285714285714292</v>
      </c>
      <c r="R234" s="145">
        <f t="shared" ca="1" si="55"/>
        <v>30.435852372583476</v>
      </c>
      <c r="S234" s="145">
        <f t="shared" ca="1" si="55"/>
        <v>33.22847100175747</v>
      </c>
      <c r="T234" s="123">
        <f t="shared" ca="1" si="60"/>
        <v>46150.435852372582</v>
      </c>
      <c r="U234" s="124" t="str">
        <f t="shared" ca="1" si="61"/>
        <v>🟡주의</v>
      </c>
      <c r="V234" s="125">
        <f>IFERROR(SUMIF('[1](전체)FCST'!$D:$D,$D234,'[1](전체)FCST'!$H:$H),0)</f>
        <v>5.8871934360169629</v>
      </c>
      <c r="W234" s="126">
        <f>IFERROR(VLOOKUP($D234,'[1]판매량,재고(피벗)'!$B:$C,2,0),0)</f>
        <v>569</v>
      </c>
      <c r="X234" s="127">
        <f t="shared" ca="1" si="70"/>
        <v>1788.2857142857144</v>
      </c>
      <c r="Y234" s="128"/>
      <c r="Z234" s="21"/>
      <c r="AA234" s="130">
        <f t="shared" ca="1" si="54"/>
        <v>912.71428571428555</v>
      </c>
      <c r="AB234" s="134">
        <f t="shared" ca="1" si="71"/>
        <v>12.154330595581229</v>
      </c>
      <c r="AC234" s="132">
        <f>IFERROR(VLOOKUP($D234,'[1]DNC 재고 현황'!$F:$V,14,0),0)</f>
        <v>75.093751855499775</v>
      </c>
      <c r="AD234" s="128">
        <f>SUMIFS('[1]입고 예정'!$C:$C,'[1]입고 예정'!$A:$A,모니터링!D53,'[1]입고 예정'!$F:$F,모니터링!AD$6)</f>
        <v>0</v>
      </c>
      <c r="AE234" s="21"/>
      <c r="AF234" s="130">
        <f t="shared" ca="1" si="63"/>
        <v>837.62053385878573</v>
      </c>
      <c r="AG234" s="134">
        <f t="shared" ca="1" si="72"/>
        <v>142.27841210963945</v>
      </c>
      <c r="AH234" s="132">
        <f>IFERROR(VLOOKUP($D234,'[1]DNC 재고 현황'!$F:$V,15,0),0)</f>
        <v>5.8871934360169629</v>
      </c>
      <c r="AI234" s="128">
        <f>SUMIFS('[1]입고 예정'!$C:$C,'[1]입고 예정'!$A:$A,모니터링!D53,'[1]입고 예정'!$F:$F,모니터링!AI$6)</f>
        <v>0</v>
      </c>
      <c r="AJ234" s="21"/>
      <c r="AK234" s="130">
        <f t="shared" ca="1" si="65"/>
        <v>831.73334042276872</v>
      </c>
      <c r="AL234" s="134">
        <f t="shared" ca="1" si="73"/>
        <v>0</v>
      </c>
      <c r="AM234" s="132">
        <f>IFERROR(VLOOKUP($D234,'[1]DNC 재고 현황'!$F:$V,16,0),0)</f>
        <v>0</v>
      </c>
      <c r="AN234" s="128">
        <f>SUMIFS('[1]입고 예정'!$C:$C,'[1]입고 예정'!$A:$A,모니터링!D53,'[1]입고 예정'!$F:$F,모니터링!AN$6)</f>
        <v>0</v>
      </c>
      <c r="AO234" s="21"/>
      <c r="AP234" s="130">
        <f t="shared" ca="1" si="67"/>
        <v>831.73334042276872</v>
      </c>
      <c r="AQ234" s="134">
        <f t="shared" ca="1" si="74"/>
        <v>0</v>
      </c>
      <c r="AR234" s="132">
        <f>IFERROR(VLOOKUP($D234,'[1]DNC 재고 현황'!$F:$V,17,0),0)</f>
        <v>0</v>
      </c>
      <c r="AS234" s="128">
        <f>SUMIFS('[1]입고 예정'!$C:$C,'[1]입고 예정'!$A:$A,모니터링!D53,'[1]입고 예정'!$F:$F,모니터링!AS$6)</f>
        <v>0</v>
      </c>
      <c r="AT234" s="21"/>
      <c r="AU234" s="133">
        <f t="shared" ca="1" si="69"/>
        <v>831.73334042276872</v>
      </c>
      <c r="AV234" s="134">
        <f ca="1">IFERROR(AU234/#REF!,0)</f>
        <v>0</v>
      </c>
    </row>
    <row r="235" spans="1:168" ht="18" hidden="1" customHeight="1" x14ac:dyDescent="0.4">
      <c r="A235" s="110" t="s">
        <v>2661</v>
      </c>
      <c r="B235" s="146" t="s">
        <v>2662</v>
      </c>
      <c r="C235" s="110" t="s">
        <v>2663</v>
      </c>
      <c r="D235" s="110">
        <v>9310595</v>
      </c>
      <c r="E235" s="136" t="str">
        <f>VLOOKUP($D235,'[1]SAP 코드내역'!$A:$D,4,0)</f>
        <v>(단종)멜라B_토닝미스트_로즈_50ml</v>
      </c>
      <c r="F235" s="137" t="s">
        <v>2664</v>
      </c>
      <c r="G235" s="137"/>
      <c r="H235" s="138"/>
      <c r="I235" s="139">
        <v>3774.5497022446175</v>
      </c>
      <c r="J235" s="139">
        <v>15701.103874227962</v>
      </c>
      <c r="K235" s="140">
        <f>IFERROR(VLOOKUP($D235,'[1]DNC 재고 현황'!$F:$AI,29,0),0)</f>
        <v>582</v>
      </c>
      <c r="L235" s="140">
        <f>IFERROR(VLOOKUP($D235,'[1]DNC 재고 현황'!$F:$AI,30,),0)</f>
        <v>1710</v>
      </c>
      <c r="M235" s="141">
        <f t="shared" si="56"/>
        <v>2292</v>
      </c>
      <c r="N235" s="142">
        <f>VLOOKUP($D235,'[1]DNC 재고 현황'!$F:$X,19,0)</f>
        <v>2316</v>
      </c>
      <c r="O235" s="143">
        <f t="shared" si="57"/>
        <v>1</v>
      </c>
      <c r="P235" s="144">
        <f t="shared" si="58"/>
        <v>0</v>
      </c>
      <c r="Q235" s="144">
        <f t="shared" ca="1" si="59"/>
        <v>0</v>
      </c>
      <c r="R235" s="145">
        <f t="shared" ca="1" si="55"/>
        <v>0</v>
      </c>
      <c r="S235" s="145">
        <f t="shared" ca="1" si="55"/>
        <v>0</v>
      </c>
      <c r="T235" s="123" t="str">
        <f t="shared" ca="1" si="60"/>
        <v/>
      </c>
      <c r="U235" s="124" t="str">
        <f t="shared" ca="1" si="61"/>
        <v>🔴판매없음</v>
      </c>
      <c r="V235" s="125">
        <f>IFERROR(SUMIF('[1](전체)FCST'!$D:$D,$D235,'[1](전체)FCST'!$H:$H),0)</f>
        <v>90.134873810377869</v>
      </c>
      <c r="W235" s="126">
        <f>IFERROR(VLOOKUP($D235,'[1]판매량,재고(피벗)'!$B:$C,2,0),0)</f>
        <v>0</v>
      </c>
      <c r="X235" s="127">
        <f t="shared" ca="1" si="70"/>
        <v>0</v>
      </c>
      <c r="Y235" s="128"/>
      <c r="Z235" s="129"/>
      <c r="AA235" s="130">
        <f t="shared" ca="1" si="54"/>
        <v>2316</v>
      </c>
      <c r="AB235" s="131">
        <f t="shared" ca="1" si="71"/>
        <v>25.907027084281221</v>
      </c>
      <c r="AC235" s="132">
        <f>IFERROR(VLOOKUP($D235,'[1]DNC 재고 현황'!$F:$V,14,0),0)</f>
        <v>89.396594694773185</v>
      </c>
      <c r="AD235" s="128">
        <f>SUMIFS('[1]입고 예정'!$C:$C,'[1]입고 예정'!$A:$A,모니터링!D235,'[1]입고 예정'!$F:$F,모니터링!AD$6)</f>
        <v>0</v>
      </c>
      <c r="AE235" s="129"/>
      <c r="AF235" s="130">
        <f t="shared" ca="1" si="63"/>
        <v>2226.6034053052267</v>
      </c>
      <c r="AG235" s="131">
        <f t="shared" ca="1" si="72"/>
        <v>24.70301794607785</v>
      </c>
      <c r="AH235" s="132">
        <f>IFERROR(VLOOKUP($D235,'[1]DNC 재고 현황'!$F:$V,15,0),0)</f>
        <v>90.134873810377869</v>
      </c>
      <c r="AI235" s="128">
        <f>SUMIFS('[1]입고 예정'!$C:$C,'[1]입고 예정'!$A:$A,모니터링!D235,'[1]입고 예정'!$F:$F,모니터링!AI$6)</f>
        <v>0</v>
      </c>
      <c r="AJ235" s="129"/>
      <c r="AK235" s="130">
        <f t="shared" ca="1" si="65"/>
        <v>2136.4685314948488</v>
      </c>
      <c r="AL235" s="131">
        <f t="shared" ca="1" si="73"/>
        <v>23.898768614055086</v>
      </c>
      <c r="AM235" s="132">
        <f>IFERROR(VLOOKUP($D235,'[1]DNC 재고 현황'!$F:$V,16,0),0)</f>
        <v>89.396594694773185</v>
      </c>
      <c r="AN235" s="128">
        <f>SUMIFS('[1]입고 예정'!$C:$C,'[1]입고 예정'!$A:$A,모니터링!D235,'[1]입고 예정'!$F:$F,모니터링!AN$6)</f>
        <v>0</v>
      </c>
      <c r="AO235" s="129"/>
      <c r="AP235" s="130">
        <f t="shared" ca="1" si="67"/>
        <v>2047.0719368000755</v>
      </c>
      <c r="AQ235" s="131">
        <f t="shared" ca="1" si="74"/>
        <v>22.898768614055083</v>
      </c>
      <c r="AR235" s="132">
        <f>IFERROR(VLOOKUP($D235,'[1]DNC 재고 현황'!$F:$V,17,0),0)</f>
        <v>89.396594694773185</v>
      </c>
      <c r="AS235" s="128">
        <f>SUMIFS('[1]입고 예정'!$C:$C,'[1]입고 예정'!$A:$A,모니터링!D235,'[1]입고 예정'!$F:$F,모니터링!AS$6)</f>
        <v>0</v>
      </c>
      <c r="AT235" s="129"/>
      <c r="AU235" s="130">
        <f t="shared" ca="1" si="69"/>
        <v>1957.6753421053022</v>
      </c>
      <c r="AV235" s="131">
        <f ca="1">IFERROR(AU235/#REF!,0)</f>
        <v>0</v>
      </c>
    </row>
    <row r="236" spans="1:168" ht="18" hidden="1" customHeight="1" x14ac:dyDescent="0.4">
      <c r="A236" s="110" t="s">
        <v>2681</v>
      </c>
      <c r="B236" s="146" t="s">
        <v>2662</v>
      </c>
      <c r="C236" s="110" t="s">
        <v>2665</v>
      </c>
      <c r="D236" s="110">
        <v>9310561</v>
      </c>
      <c r="E236" s="136" t="str">
        <f>VLOOKUP($D236,'[1]SAP 코드내역'!$A:$D,4,0)</f>
        <v>멜라B_토닝앰플쿠션_19페어_리필_13g_v3</v>
      </c>
      <c r="F236" s="137" t="s">
        <v>2664</v>
      </c>
      <c r="G236" s="137"/>
      <c r="H236" s="138"/>
      <c r="I236" s="139">
        <v>3193.189091167686</v>
      </c>
      <c r="J236" s="139">
        <v>22375.843719090011</v>
      </c>
      <c r="K236" s="140">
        <f>IFERROR(VLOOKUP($D236,'[1]DNC 재고 현황'!$F:$AI,29,0),0)</f>
        <v>1230</v>
      </c>
      <c r="L236" s="140">
        <f>IFERROR(VLOOKUP($D236,'[1]DNC 재고 현황'!$F:$AI,30,),0)</f>
        <v>0</v>
      </c>
      <c r="M236" s="141">
        <f t="shared" si="56"/>
        <v>1230</v>
      </c>
      <c r="N236" s="142">
        <f>VLOOKUP($D236,'[1]DNC 재고 현황'!$F:$X,19,0)</f>
        <v>5349</v>
      </c>
      <c r="O236" s="143">
        <f t="shared" si="57"/>
        <v>1</v>
      </c>
      <c r="P236" s="144">
        <f t="shared" si="58"/>
        <v>6000</v>
      </c>
      <c r="Q236" s="144">
        <f t="shared" ca="1" si="59"/>
        <v>0</v>
      </c>
      <c r="R236" s="145">
        <f t="shared" ca="1" si="55"/>
        <v>0</v>
      </c>
      <c r="S236" s="145">
        <f t="shared" ca="1" si="55"/>
        <v>0</v>
      </c>
      <c r="T236" s="123" t="str">
        <f t="shared" ca="1" si="60"/>
        <v/>
      </c>
      <c r="U236" s="124" t="str">
        <f t="shared" ca="1" si="61"/>
        <v>🔴판매없음</v>
      </c>
      <c r="V236" s="125">
        <f>IFERROR(SUMIF('[1](전체)FCST'!$D:$D,$D236,'[1](전체)FCST'!$H:$H),0)</f>
        <v>131.18285811491683</v>
      </c>
      <c r="W236" s="126">
        <f>IFERROR(VLOOKUP($D236,'[1]판매량,재고(피벗)'!$B:$C,2,0),0)</f>
        <v>0</v>
      </c>
      <c r="X236" s="127">
        <f t="shared" ca="1" si="70"/>
        <v>0</v>
      </c>
      <c r="Y236" s="128"/>
      <c r="Z236" s="129"/>
      <c r="AA236" s="130">
        <f t="shared" ca="1" si="54"/>
        <v>5349</v>
      </c>
      <c r="AB236" s="131">
        <f t="shared" ca="1" si="71"/>
        <v>23.51599571938085</v>
      </c>
      <c r="AC236" s="132">
        <f>IFERROR(VLOOKUP($D236,'[1]DNC 재고 현황'!$F:$V,14,0),0)</f>
        <v>227.46219483241313</v>
      </c>
      <c r="AD236" s="128">
        <f>SUMIFS('[1]입고 예정'!$C:$C,'[1]입고 예정'!$A:$A,모니터링!D167,'[1]입고 예정'!$F:$F,모니터링!AD$6)</f>
        <v>0</v>
      </c>
      <c r="AE236" s="129"/>
      <c r="AF236" s="130">
        <f t="shared" ca="1" si="63"/>
        <v>5121.5378051675871</v>
      </c>
      <c r="AG236" s="131">
        <f t="shared" ca="1" si="72"/>
        <v>39.041212234308041</v>
      </c>
      <c r="AH236" s="132">
        <f>IFERROR(VLOOKUP($D236,'[1]DNC 재고 현황'!$F:$V,15,0),0)</f>
        <v>131.18285811491683</v>
      </c>
      <c r="AI236" s="128">
        <f>SUMIFS('[1]입고 예정'!$C:$C,'[1]입고 예정'!$A:$A,모니터링!D167,'[1]입고 예정'!$F:$F,모니터링!AI$6)</f>
        <v>3000</v>
      </c>
      <c r="AJ236" s="129"/>
      <c r="AK236" s="130">
        <f t="shared" ca="1" si="65"/>
        <v>7990.3549470526705</v>
      </c>
      <c r="AL236" s="131">
        <f t="shared" ca="1" si="73"/>
        <v>60.910053812465961</v>
      </c>
      <c r="AM236" s="132">
        <f>IFERROR(VLOOKUP($D236,'[1]DNC 재고 현황'!$F:$V,16,0),0)</f>
        <v>131.18285811491683</v>
      </c>
      <c r="AN236" s="128">
        <f>SUMIFS('[1]입고 예정'!$C:$C,'[1]입고 예정'!$A:$A,모니터링!D167,'[1]입고 예정'!$F:$F,모니터링!AN$6)</f>
        <v>0</v>
      </c>
      <c r="AO236" s="129"/>
      <c r="AP236" s="130">
        <f t="shared" ca="1" si="67"/>
        <v>7859.1720889377539</v>
      </c>
      <c r="AQ236" s="131">
        <f t="shared" ca="1" si="74"/>
        <v>35.532464658063489</v>
      </c>
      <c r="AR236" s="132">
        <f>IFERROR(VLOOKUP($D236,'[1]DNC 재고 현황'!$F:$V,17,0),0)</f>
        <v>221.18285811491683</v>
      </c>
      <c r="AS236" s="128">
        <f>SUMIFS('[1]입고 예정'!$C:$C,'[1]입고 예정'!$A:$A,모니터링!D167,'[1]입고 예정'!$F:$F,모니터링!AS$6)</f>
        <v>0</v>
      </c>
      <c r="AT236" s="129"/>
      <c r="AU236" s="133">
        <f t="shared" ca="1" si="69"/>
        <v>7637.9892308228373</v>
      </c>
      <c r="AV236" s="134">
        <f ca="1">IFERROR(AU236/#REF!,0)</f>
        <v>0</v>
      </c>
    </row>
    <row r="237" spans="1:168" ht="18" hidden="1" customHeight="1" x14ac:dyDescent="0.4">
      <c r="A237" s="110" t="s">
        <v>2681</v>
      </c>
      <c r="B237" s="146" t="s">
        <v>2662</v>
      </c>
      <c r="C237" s="110" t="s">
        <v>2665</v>
      </c>
      <c r="D237" s="110">
        <v>9310457</v>
      </c>
      <c r="E237" s="136" t="str">
        <f>VLOOKUP($D237,'[1]SAP 코드내역'!$A:$D,4,0)</f>
        <v>멜라B_토닝앰플쿠션_19페어_본품_13g_v3</v>
      </c>
      <c r="F237" s="137" t="s">
        <v>2664</v>
      </c>
      <c r="G237" s="137"/>
      <c r="H237" s="138"/>
      <c r="I237" s="139">
        <v>5293.4439955299576</v>
      </c>
      <c r="J237" s="139">
        <v>21477.955025240935</v>
      </c>
      <c r="K237" s="140">
        <f>IFERROR(VLOOKUP($D237,'[1]DNC 재고 현황'!$F:$AI,29,0),0)</f>
        <v>7261</v>
      </c>
      <c r="L237" s="140">
        <f>IFERROR(VLOOKUP($D237,'[1]DNC 재고 현황'!$F:$AI,30,),0)</f>
        <v>4960</v>
      </c>
      <c r="M237" s="141">
        <f t="shared" si="56"/>
        <v>12221</v>
      </c>
      <c r="N237" s="142">
        <f>VLOOKUP($D237,'[1]DNC 재고 현황'!$F:$X,19,0)</f>
        <v>13608</v>
      </c>
      <c r="O237" s="143">
        <f t="shared" si="57"/>
        <v>1</v>
      </c>
      <c r="P237" s="144">
        <f t="shared" si="58"/>
        <v>0</v>
      </c>
      <c r="Q237" s="144">
        <f t="shared" ca="1" si="59"/>
        <v>0</v>
      </c>
      <c r="R237" s="145">
        <f t="shared" ca="1" si="55"/>
        <v>0</v>
      </c>
      <c r="S237" s="145">
        <f t="shared" ca="1" si="55"/>
        <v>0</v>
      </c>
      <c r="T237" s="123" t="str">
        <f t="shared" ca="1" si="60"/>
        <v/>
      </c>
      <c r="U237" s="124" t="str">
        <f t="shared" ca="1" si="61"/>
        <v>🔴판매없음</v>
      </c>
      <c r="V237" s="125">
        <f>IFERROR(SUMIF('[1](전체)FCST'!$D:$D,$D237,'[1](전체)FCST'!$H:$H),0)</f>
        <v>153.13768882439626</v>
      </c>
      <c r="W237" s="126">
        <f>IFERROR(VLOOKUP($D237,'[1]판매량,재고(피벗)'!$B:$C,2,0),0)</f>
        <v>0</v>
      </c>
      <c r="X237" s="127">
        <f t="shared" ca="1" si="70"/>
        <v>0</v>
      </c>
      <c r="Y237" s="128"/>
      <c r="Z237" s="129"/>
      <c r="AA237" s="130">
        <f t="shared" ca="1" si="54"/>
        <v>13608</v>
      </c>
      <c r="AB237" s="131">
        <f t="shared" ca="1" si="71"/>
        <v>33.086848122578516</v>
      </c>
      <c r="AC237" s="132">
        <f>IFERROR(VLOOKUP($D237,'[1]DNC 재고 현황'!$F:$V,14,0),0)</f>
        <v>411.28124231071376</v>
      </c>
      <c r="AD237" s="128">
        <f>SUMIFS('[1]입고 예정'!$C:$C,'[1]입고 예정'!$A:$A,모니터링!D225,'[1]입고 예정'!$F:$F,모니터링!AD$6)</f>
        <v>0</v>
      </c>
      <c r="AE237" s="129"/>
      <c r="AF237" s="130">
        <f t="shared" ca="1" si="63"/>
        <v>13196.718757689287</v>
      </c>
      <c r="AG237" s="131">
        <f t="shared" ca="1" si="72"/>
        <v>86.175512109380392</v>
      </c>
      <c r="AH237" s="132">
        <f>IFERROR(VLOOKUP($D237,'[1]DNC 재고 현황'!$F:$V,15,0),0)</f>
        <v>153.13768882439626</v>
      </c>
      <c r="AI237" s="128">
        <f>SUMIFS('[1]입고 예정'!$C:$C,'[1]입고 예정'!$A:$A,모니터링!D225,'[1]입고 예정'!$F:$F,모니터링!AI$6)</f>
        <v>0</v>
      </c>
      <c r="AJ237" s="129"/>
      <c r="AK237" s="130">
        <f t="shared" ca="1" si="65"/>
        <v>13043.581068864891</v>
      </c>
      <c r="AL237" s="131">
        <f t="shared" ca="1" si="73"/>
        <v>85.175512109380406</v>
      </c>
      <c r="AM237" s="132">
        <f>IFERROR(VLOOKUP($D237,'[1]DNC 재고 현황'!$F:$V,16,0),0)</f>
        <v>153.13768882439624</v>
      </c>
      <c r="AN237" s="128">
        <f>SUMIFS('[1]입고 예정'!$C:$C,'[1]입고 예정'!$A:$A,모니터링!D225,'[1]입고 예정'!$F:$F,모니터링!AN$6)</f>
        <v>0</v>
      </c>
      <c r="AO237" s="129"/>
      <c r="AP237" s="130">
        <f t="shared" ca="1" si="67"/>
        <v>12890.443380040495</v>
      </c>
      <c r="AQ237" s="131">
        <f t="shared" ca="1" si="74"/>
        <v>18.597233403803898</v>
      </c>
      <c r="AR237" s="132">
        <f>IFERROR(VLOOKUP($D237,'[1]DNC 재고 현황'!$F:$V,17,0),0)</f>
        <v>693.13768882439626</v>
      </c>
      <c r="AS237" s="128">
        <f>SUMIFS('[1]입고 예정'!$C:$C,'[1]입고 예정'!$A:$A,모니터링!D225,'[1]입고 예정'!$F:$F,모니터링!AS$6)</f>
        <v>0</v>
      </c>
      <c r="AT237" s="129"/>
      <c r="AU237" s="133">
        <f t="shared" ca="1" si="69"/>
        <v>12197.305691216099</v>
      </c>
      <c r="AV237" s="134">
        <f ca="1">IFERROR(AU237/#REF!,0)</f>
        <v>0</v>
      </c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  <c r="CS237" s="52"/>
      <c r="CT237" s="52"/>
      <c r="CU237" s="52"/>
      <c r="CV237" s="52"/>
      <c r="CW237" s="52"/>
      <c r="CX237" s="52"/>
      <c r="CY237" s="52"/>
      <c r="CZ237" s="52"/>
      <c r="DA237" s="52"/>
      <c r="DB237" s="52"/>
      <c r="DC237" s="52"/>
      <c r="DD237" s="52"/>
      <c r="DE237" s="52"/>
      <c r="DF237" s="52"/>
      <c r="DG237" s="52"/>
      <c r="DH237" s="52"/>
      <c r="DI237" s="52"/>
      <c r="DJ237" s="52"/>
      <c r="DK237" s="52"/>
      <c r="DL237" s="52"/>
      <c r="DM237" s="52"/>
      <c r="DN237" s="52"/>
      <c r="DO237" s="52"/>
      <c r="DP237" s="52"/>
      <c r="DQ237" s="52"/>
      <c r="DR237" s="52"/>
      <c r="DS237" s="52"/>
      <c r="DT237" s="52"/>
      <c r="DU237" s="52"/>
      <c r="DV237" s="52"/>
      <c r="DW237" s="52"/>
      <c r="DX237" s="52"/>
      <c r="DY237" s="52"/>
      <c r="DZ237" s="52"/>
      <c r="EA237" s="52"/>
      <c r="EB237" s="52"/>
      <c r="EC237" s="52"/>
      <c r="ED237" s="52"/>
      <c r="EE237" s="52"/>
      <c r="EF237" s="52"/>
      <c r="EG237" s="52"/>
      <c r="EH237" s="52"/>
      <c r="EI237" s="52"/>
      <c r="EJ237" s="52"/>
      <c r="EK237" s="52"/>
      <c r="EL237" s="52"/>
      <c r="EM237" s="52"/>
      <c r="EN237" s="52"/>
      <c r="EO237" s="52"/>
      <c r="EP237" s="52"/>
      <c r="EQ237" s="52"/>
      <c r="ER237" s="52"/>
      <c r="ES237" s="52"/>
      <c r="ET237" s="52"/>
      <c r="EU237" s="52"/>
      <c r="EV237" s="52"/>
      <c r="EW237" s="52"/>
      <c r="EX237" s="52"/>
      <c r="EY237" s="52"/>
      <c r="EZ237" s="52"/>
      <c r="FA237" s="52"/>
      <c r="FB237" s="52"/>
      <c r="FC237" s="52"/>
      <c r="FD237" s="52"/>
      <c r="FE237" s="52"/>
      <c r="FF237" s="52"/>
      <c r="FG237" s="52"/>
      <c r="FH237" s="52"/>
      <c r="FI237" s="52"/>
      <c r="FJ237" s="52"/>
      <c r="FK237" s="52"/>
      <c r="FL237" s="52"/>
    </row>
    <row r="238" spans="1:168" ht="18" hidden="1" customHeight="1" x14ac:dyDescent="0.4">
      <c r="A238" s="110" t="s">
        <v>2661</v>
      </c>
      <c r="B238" s="146" t="s">
        <v>2706</v>
      </c>
      <c r="C238" s="110" t="s">
        <v>2663</v>
      </c>
      <c r="D238" s="110">
        <v>9311959</v>
      </c>
      <c r="E238" s="136" t="str">
        <f>VLOOKUP($D238,'[1]SAP 코드내역'!$A:$D,4,0)</f>
        <v>[임가공]멜라_앰플쿠션_19호페어_본품_15g_인도네시아</v>
      </c>
      <c r="F238" s="137"/>
      <c r="G238" s="137"/>
      <c r="H238" s="138" t="s">
        <v>2707</v>
      </c>
      <c r="I238" s="139">
        <v>0</v>
      </c>
      <c r="J238" s="139">
        <v>0</v>
      </c>
      <c r="K238" s="140">
        <f>IFERROR(VLOOKUP($D238,'[1]DNC 재고 현황'!$F:$AI,29,0),0)</f>
        <v>0</v>
      </c>
      <c r="L238" s="140">
        <f>IFERROR(VLOOKUP($D238,'[1]DNC 재고 현황'!$F:$AI,30,),0)</f>
        <v>0</v>
      </c>
      <c r="M238" s="141">
        <f t="shared" si="56"/>
        <v>0</v>
      </c>
      <c r="N238" s="142">
        <f>VLOOKUP($D238,'[1]DNC 재고 현황'!$F:$X,19,0)</f>
        <v>0</v>
      </c>
      <c r="O238" s="143" t="str">
        <f t="shared" si="57"/>
        <v>계획없음</v>
      </c>
      <c r="P238" s="144">
        <f t="shared" si="58"/>
        <v>0</v>
      </c>
      <c r="Q238" s="144">
        <f t="shared" ca="1" si="59"/>
        <v>0</v>
      </c>
      <c r="R238" s="145">
        <f t="shared" ca="1" si="55"/>
        <v>0</v>
      </c>
      <c r="S238" s="145">
        <f t="shared" ca="1" si="55"/>
        <v>0</v>
      </c>
      <c r="T238" s="123" t="str">
        <f t="shared" ca="1" si="60"/>
        <v/>
      </c>
      <c r="U238" s="124" t="str">
        <f t="shared" ca="1" si="61"/>
        <v>🔴판매없음</v>
      </c>
      <c r="V238" s="125">
        <f>IFERROR(SUMIF('[1](전체)FCST'!$D:$D,$D238,'[1](전체)FCST'!$H:$H),0)</f>
        <v>0</v>
      </c>
      <c r="W238" s="126">
        <f>IFERROR(VLOOKUP($D238,'[1]판매량,재고(피벗)'!$B:$C,2,0),0)</f>
        <v>0</v>
      </c>
      <c r="X238" s="127">
        <f t="shared" ca="1" si="70"/>
        <v>0</v>
      </c>
      <c r="Y238" s="128"/>
      <c r="Z238" s="129"/>
      <c r="AA238" s="130">
        <f t="shared" ca="1" si="54"/>
        <v>0</v>
      </c>
      <c r="AB238" s="131">
        <f t="shared" ca="1" si="71"/>
        <v>0</v>
      </c>
      <c r="AC238" s="132">
        <f>IFERROR(VLOOKUP($D238,'[1]DNC 재고 현황'!$F:$V,14,0),0)</f>
        <v>0</v>
      </c>
      <c r="AD238" s="128">
        <f>SUMIFS('[1]입고 예정'!$C:$C,'[1]입고 예정'!$A:$A,모니터링!D582,'[1]입고 예정'!$F:$F,모니터링!AD$6)</f>
        <v>0</v>
      </c>
      <c r="AE238" s="129"/>
      <c r="AF238" s="130">
        <f t="shared" ca="1" si="63"/>
        <v>0</v>
      </c>
      <c r="AG238" s="131">
        <f t="shared" ca="1" si="72"/>
        <v>0</v>
      </c>
      <c r="AH238" s="132">
        <f>IFERROR(VLOOKUP($D238,'[1]DNC 재고 현황'!$F:$V,15,0),0)</f>
        <v>0</v>
      </c>
      <c r="AI238" s="128">
        <f>SUMIFS('[1]입고 예정'!$C:$C,'[1]입고 예정'!$A:$A,모니터링!D582,'[1]입고 예정'!$F:$F,모니터링!AI$6)</f>
        <v>0</v>
      </c>
      <c r="AJ238" s="129"/>
      <c r="AK238" s="130">
        <f t="shared" ca="1" si="65"/>
        <v>0</v>
      </c>
      <c r="AL238" s="131">
        <f t="shared" ca="1" si="73"/>
        <v>0</v>
      </c>
      <c r="AM238" s="132">
        <f>IFERROR(VLOOKUP($D238,'[1]DNC 재고 현황'!$F:$V,16,0),0)</f>
        <v>0</v>
      </c>
      <c r="AN238" s="128">
        <f>SUMIFS('[1]입고 예정'!$C:$C,'[1]입고 예정'!$A:$A,모니터링!D582,'[1]입고 예정'!$F:$F,모니터링!AN$6)</f>
        <v>0</v>
      </c>
      <c r="AO238" s="129"/>
      <c r="AP238" s="130">
        <f t="shared" ca="1" si="67"/>
        <v>0</v>
      </c>
      <c r="AQ238" s="131">
        <f t="shared" ca="1" si="74"/>
        <v>0</v>
      </c>
      <c r="AR238" s="132">
        <f>IFERROR(VLOOKUP($D238,'[1]DNC 재고 현황'!$F:$V,17,0),0)</f>
        <v>0</v>
      </c>
      <c r="AS238" s="128">
        <f>SUMIFS('[1]입고 예정'!$C:$C,'[1]입고 예정'!$A:$A,모니터링!D582,'[1]입고 예정'!$F:$F,모니터링!AS$6)</f>
        <v>0</v>
      </c>
      <c r="AT238" s="129"/>
      <c r="AU238" s="133">
        <f t="shared" ca="1" si="69"/>
        <v>0</v>
      </c>
      <c r="AV238" s="134">
        <f ca="1">IFERROR(AU238/#REF!,0)</f>
        <v>0</v>
      </c>
    </row>
    <row r="239" spans="1:168" ht="18" hidden="1" customHeight="1" x14ac:dyDescent="0.4">
      <c r="A239" s="110" t="s">
        <v>2661</v>
      </c>
      <c r="B239" s="146" t="s">
        <v>2688</v>
      </c>
      <c r="C239" s="110" t="s">
        <v>2663</v>
      </c>
      <c r="D239" s="110">
        <v>9312724</v>
      </c>
      <c r="E239" s="136" t="str">
        <f>VLOOKUP($D239,'[1]SAP 코드내역'!$A:$D,4,0)</f>
        <v>멜라B_토닝앰플쿠션_19호페어_쿠팡기획세트(본품13g+퍼프)</v>
      </c>
      <c r="F239" s="137"/>
      <c r="G239" s="9"/>
      <c r="H239" s="138" t="s">
        <v>2708</v>
      </c>
      <c r="I239" s="139">
        <v>5551.8637640449442</v>
      </c>
      <c r="J239" s="139">
        <v>21569.191287878788</v>
      </c>
      <c r="K239" s="140">
        <f>IFERROR(VLOOKUP($D239,'[1]DNC 재고 현황'!$F:$AI,29,0),0)</f>
        <v>2104</v>
      </c>
      <c r="L239" s="140">
        <f>IFERROR(VLOOKUP($D239,'[1]DNC 재고 현황'!$F:$AI,30,),0)</f>
        <v>0</v>
      </c>
      <c r="M239" s="141">
        <f t="shared" si="56"/>
        <v>2104</v>
      </c>
      <c r="N239" s="142">
        <f>VLOOKUP($D239,'[1]DNC 재고 현황'!$F:$X,19,0)</f>
        <v>2104</v>
      </c>
      <c r="O239" s="143">
        <f t="shared" si="57"/>
        <v>1</v>
      </c>
      <c r="P239" s="144">
        <f t="shared" si="58"/>
        <v>0</v>
      </c>
      <c r="Q239" s="144">
        <f t="shared" ca="1" si="59"/>
        <v>0.42857142857142855</v>
      </c>
      <c r="R239" s="145">
        <f t="shared" ca="1" si="55"/>
        <v>4909.3333333333339</v>
      </c>
      <c r="S239" s="145">
        <f t="shared" ca="1" si="55"/>
        <v>4909.3333333333339</v>
      </c>
      <c r="T239" s="123">
        <f t="shared" ca="1" si="60"/>
        <v>51029.333333333336</v>
      </c>
      <c r="U239" s="124" t="str">
        <f t="shared" ca="1" si="61"/>
        <v>✅충분</v>
      </c>
      <c r="V239" s="125">
        <f>IFERROR(SUMIF('[1](전체)FCST'!$D:$D,$D239,'[1](전체)FCST'!$H:$H),0)</f>
        <v>610.00024379795082</v>
      </c>
      <c r="W239" s="126">
        <f>IFERROR(VLOOKUP($D239,'[1]판매량,재고(피벗)'!$B:$C,2,0),0)</f>
        <v>3</v>
      </c>
      <c r="X239" s="127">
        <f t="shared" ca="1" si="70"/>
        <v>9.4285714285714288</v>
      </c>
      <c r="Y239" s="128"/>
      <c r="Z239" s="21"/>
      <c r="AA239" s="130">
        <f t="shared" ca="1" si="54"/>
        <v>2094.5714285714284</v>
      </c>
      <c r="AB239" s="134">
        <f t="shared" ca="1" si="71"/>
        <v>1.3077187018528007</v>
      </c>
      <c r="AC239" s="132">
        <f>IFERROR(VLOOKUP($D239,'[1]DNC 재고 현황'!$F:$V,14,0),0)</f>
        <v>1601.6987641178487</v>
      </c>
      <c r="AD239" s="128">
        <f>SUMIFS('[1]입고 예정'!$C:$C,'[1]입고 예정'!$A:$A,모니터링!D254,'[1]입고 예정'!$F:$F,모니터링!AD$6)</f>
        <v>0</v>
      </c>
      <c r="AE239" s="21"/>
      <c r="AF239" s="130">
        <f t="shared" ca="1" si="63"/>
        <v>492.87266445357977</v>
      </c>
      <c r="AG239" s="134">
        <f t="shared" ca="1" si="72"/>
        <v>0.80798765158663288</v>
      </c>
      <c r="AH239" s="132">
        <f>IFERROR(VLOOKUP($D239,'[1]DNC 재고 현황'!$F:$V,15,0),0)</f>
        <v>610.00024379795082</v>
      </c>
      <c r="AI239" s="128">
        <f>SUMIFS('[1]입고 예정'!$C:$C,'[1]입고 예정'!$A:$A,모니터링!D254,'[1]입고 예정'!$F:$F,모니터링!AI$6)</f>
        <v>0</v>
      </c>
      <c r="AJ239" s="21"/>
      <c r="AK239" s="130">
        <f t="shared" ca="1" si="65"/>
        <v>0</v>
      </c>
      <c r="AL239" s="134">
        <f t="shared" ca="1" si="73"/>
        <v>0</v>
      </c>
      <c r="AM239" s="132">
        <f>IFERROR(VLOOKUP($D239,'[1]DNC 재고 현황'!$F:$V,16,0),0)</f>
        <v>610.0002437979507</v>
      </c>
      <c r="AN239" s="128">
        <f>SUMIFS('[1]입고 예정'!$C:$C,'[1]입고 예정'!$A:$A,모니터링!D254,'[1]입고 예정'!$F:$F,모니터링!AN$6)</f>
        <v>0</v>
      </c>
      <c r="AO239" s="21"/>
      <c r="AP239" s="130">
        <f t="shared" ca="1" si="67"/>
        <v>0</v>
      </c>
      <c r="AQ239" s="134">
        <f t="shared" ca="1" si="74"/>
        <v>0</v>
      </c>
      <c r="AR239" s="132">
        <f>IFERROR(VLOOKUP($D239,'[1]DNC 재고 현황'!$F:$V,17,0),0)</f>
        <v>610.0002437979507</v>
      </c>
      <c r="AS239" s="128">
        <f>SUMIFS('[1]입고 예정'!$C:$C,'[1]입고 예정'!$A:$A,모니터링!D254,'[1]입고 예정'!$F:$F,모니터링!AS$6)</f>
        <v>0</v>
      </c>
      <c r="AT239" s="21"/>
      <c r="AU239" s="133">
        <f t="shared" ca="1" si="69"/>
        <v>0</v>
      </c>
      <c r="AV239" s="134">
        <f ca="1">IFERROR(AU239/#REF!,0)</f>
        <v>0</v>
      </c>
    </row>
    <row r="240" spans="1:168" ht="18" hidden="1" customHeight="1" x14ac:dyDescent="0.4">
      <c r="A240" s="110" t="s">
        <v>2661</v>
      </c>
      <c r="B240" s="146" t="s">
        <v>2688</v>
      </c>
      <c r="C240" s="110" t="s">
        <v>2663</v>
      </c>
      <c r="D240" s="110">
        <v>9312149</v>
      </c>
      <c r="E240" s="136" t="str">
        <f>VLOOKUP($D240,'[1]SAP 코드내역'!$A:$D,4,0)</f>
        <v>멜라_토닝원데이앰플_파이브엑스30ml(미국)</v>
      </c>
      <c r="F240" s="137"/>
      <c r="G240" s="137"/>
      <c r="H240" s="138" t="s">
        <v>2676</v>
      </c>
      <c r="I240" s="139">
        <v>4843.6413640304399</v>
      </c>
      <c r="J240" s="139">
        <v>39657.510170332396</v>
      </c>
      <c r="K240" s="140">
        <f>IFERROR(VLOOKUP($D240,'[1]DNC 재고 현황'!$F:$AI,29,0),0)</f>
        <v>11459</v>
      </c>
      <c r="L240" s="140">
        <f>IFERROR(VLOOKUP($D240,'[1]DNC 재고 현황'!$F:$AI,30,),0)</f>
        <v>0</v>
      </c>
      <c r="M240" s="141">
        <f t="shared" si="56"/>
        <v>11459</v>
      </c>
      <c r="N240" s="142">
        <f>VLOOKUP($D240,'[1]DNC 재고 현황'!$F:$X,19,0)</f>
        <v>13546</v>
      </c>
      <c r="O240" s="143">
        <f t="shared" si="57"/>
        <v>0.91688878429371146</v>
      </c>
      <c r="P240" s="144">
        <f t="shared" si="58"/>
        <v>10000</v>
      </c>
      <c r="Q240" s="144">
        <f t="shared" ca="1" si="59"/>
        <v>3</v>
      </c>
      <c r="R240" s="145">
        <f t="shared" ca="1" si="55"/>
        <v>3819.6666666666665</v>
      </c>
      <c r="S240" s="145">
        <f t="shared" ca="1" si="55"/>
        <v>4515.333333333333</v>
      </c>
      <c r="T240" s="123">
        <f t="shared" ca="1" si="60"/>
        <v>49939.666666666664</v>
      </c>
      <c r="U240" s="124" t="str">
        <f t="shared" ca="1" si="61"/>
        <v>✅충분</v>
      </c>
      <c r="V240" s="125">
        <f>IFERROR(SUMIF('[1](전체)FCST'!$D:$D,$D240,'[1](전체)FCST'!$H:$H),0)</f>
        <v>12497.698953561725</v>
      </c>
      <c r="W240" s="126">
        <f>IFERROR(VLOOKUP($D240,'[1]판매량,재고(피벗)'!$B:$C,2,0),0)</f>
        <v>21</v>
      </c>
      <c r="X240" s="127">
        <f t="shared" ca="1" si="70"/>
        <v>66</v>
      </c>
      <c r="Y240" s="128"/>
      <c r="Z240" s="21"/>
      <c r="AA240" s="130">
        <f t="shared" ca="1" si="54"/>
        <v>13480</v>
      </c>
      <c r="AB240" s="134">
        <f t="shared" ca="1" si="71"/>
        <v>15.375483808516577</v>
      </c>
      <c r="AC240" s="132">
        <f>IFERROR(VLOOKUP($D240,'[1]DNC 재고 현황'!$F:$V,14,0),0)</f>
        <v>876.72037952609617</v>
      </c>
      <c r="AD240" s="128">
        <f>SUMIFS('[1]입고 예정'!$C:$C,'[1]입고 예정'!$A:$A,모니터링!D240,'[1]입고 예정'!$F:$F,모니터링!AD$6)</f>
        <v>0</v>
      </c>
      <c r="AE240" s="129"/>
      <c r="AF240" s="130">
        <f t="shared" ca="1" si="63"/>
        <v>12603.279620473904</v>
      </c>
      <c r="AG240" s="131">
        <f t="shared" ca="1" si="72"/>
        <v>1.0084480084937628</v>
      </c>
      <c r="AH240" s="132">
        <f>IFERROR(VLOOKUP($D240,'[1]DNC 재고 현황'!$F:$V,15,0),0)</f>
        <v>12497.698953561725</v>
      </c>
      <c r="AI240" s="128">
        <f>SUMIFS('[1]입고 예정'!$C:$C,'[1]입고 예정'!$A:$A,모니터링!D240,'[1]입고 예정'!$F:$F,모니터링!AI$6)</f>
        <v>5000</v>
      </c>
      <c r="AJ240" s="129"/>
      <c r="AK240" s="130">
        <f t="shared" ca="1" si="65"/>
        <v>5105.5806669121794</v>
      </c>
      <c r="AL240" s="131">
        <f t="shared" ca="1" si="73"/>
        <v>0.39304577652464956</v>
      </c>
      <c r="AM240" s="132">
        <f>IFERROR(VLOOKUP($D240,'[1]DNC 재고 현황'!$F:$V,16,0),0)</f>
        <v>12989.786360398626</v>
      </c>
      <c r="AN240" s="128">
        <f>SUMIFS('[1]입고 예정'!$C:$C,'[1]입고 예정'!$A:$A,모니터링!D240,'[1]입고 예정'!$F:$F,모니터링!AN$6)</f>
        <v>0</v>
      </c>
      <c r="AO240" s="129"/>
      <c r="AP240" s="130">
        <f t="shared" ca="1" si="67"/>
        <v>0</v>
      </c>
      <c r="AQ240" s="131">
        <f t="shared" ca="1" si="74"/>
        <v>0</v>
      </c>
      <c r="AR240" s="132">
        <f>IFERROR(VLOOKUP($D240,'[1]DNC 재고 현황'!$F:$V,17,0),0)</f>
        <v>12989.786360398626</v>
      </c>
      <c r="AS240" s="128">
        <f>SUMIFS('[1]입고 예정'!$C:$C,'[1]입고 예정'!$A:$A,모니터링!D240,'[1]입고 예정'!$F:$F,모니터링!AS$6)</f>
        <v>0</v>
      </c>
      <c r="AT240" s="129"/>
      <c r="AU240" s="133">
        <f t="shared" ca="1" si="69"/>
        <v>0</v>
      </c>
      <c r="AV240" s="134">
        <f ca="1">IFERROR(AU240/#REF!,0)</f>
        <v>0</v>
      </c>
    </row>
    <row r="241" spans="1:168" ht="18" hidden="1" customHeight="1" x14ac:dyDescent="0.4">
      <c r="A241" s="110" t="s">
        <v>2661</v>
      </c>
      <c r="B241" s="135" t="s">
        <v>2688</v>
      </c>
      <c r="C241" s="110" t="s">
        <v>2663</v>
      </c>
      <c r="D241" s="110">
        <v>9312727</v>
      </c>
      <c r="E241" s="136" t="str">
        <f>VLOOKUP($D241,'[1]SAP 코드내역'!$A:$D,4,0)</f>
        <v>멜라B_토닝앰플쿠션_19호페어_쿠팡기획세트(리필13g+퍼프)</v>
      </c>
      <c r="F241" s="137"/>
      <c r="G241" s="9"/>
      <c r="H241" s="138" t="s">
        <v>2708</v>
      </c>
      <c r="I241" s="139">
        <v>3457.864</v>
      </c>
      <c r="J241" s="139">
        <v>14639.117216117216</v>
      </c>
      <c r="K241" s="140">
        <f>IFERROR(VLOOKUP($D241,'[1]DNC 재고 현황'!$F:$AI,29,0),0)</f>
        <v>2983</v>
      </c>
      <c r="L241" s="140">
        <f>IFERROR(VLOOKUP($D241,'[1]DNC 재고 현황'!$F:$AI,30,),0)</f>
        <v>0</v>
      </c>
      <c r="M241" s="141">
        <f t="shared" si="56"/>
        <v>2983</v>
      </c>
      <c r="N241" s="142">
        <f>VLOOKUP($D241,'[1]DNC 재고 현황'!$F:$X,19,0)</f>
        <v>2983</v>
      </c>
      <c r="O241" s="143">
        <f t="shared" si="57"/>
        <v>1</v>
      </c>
      <c r="P241" s="144">
        <f t="shared" si="58"/>
        <v>0</v>
      </c>
      <c r="Q241" s="144">
        <f t="shared" ca="1" si="59"/>
        <v>0.7142857142857143</v>
      </c>
      <c r="R241" s="145">
        <f t="shared" ca="1" si="55"/>
        <v>4176.2</v>
      </c>
      <c r="S241" s="145">
        <f t="shared" ca="1" si="55"/>
        <v>4176.2</v>
      </c>
      <c r="T241" s="123">
        <f t="shared" ca="1" si="60"/>
        <v>50296.2</v>
      </c>
      <c r="U241" s="124" t="str">
        <f t="shared" ca="1" si="61"/>
        <v>✅충분</v>
      </c>
      <c r="V241" s="125">
        <f>IFERROR(SUMIF('[1](전체)FCST'!$D:$D,$D241,'[1](전체)FCST'!$H:$H),0)</f>
        <v>1040.7908135600699</v>
      </c>
      <c r="W241" s="126">
        <f>IFERROR(VLOOKUP($D241,'[1]판매량,재고(피벗)'!$B:$C,2,0),0)</f>
        <v>5</v>
      </c>
      <c r="X241" s="127">
        <f t="shared" ca="1" si="70"/>
        <v>15.714285714285715</v>
      </c>
      <c r="Y241" s="128"/>
      <c r="Z241" s="21"/>
      <c r="AA241" s="130">
        <f t="shared" ca="1" si="54"/>
        <v>2967.2857142857142</v>
      </c>
      <c r="AB241" s="134">
        <f t="shared" ca="1" si="71"/>
        <v>2.0272061403208124</v>
      </c>
      <c r="AC241" s="132">
        <f>IFERROR(VLOOKUP($D241,'[1]DNC 재고 현황'!$F:$V,14,0),0)</f>
        <v>1463.7316133109832</v>
      </c>
      <c r="AD241" s="128">
        <f>SUMIFS('[1]입고 예정'!$C:$C,'[1]입고 예정'!$A:$A,모니터링!D43,'[1]입고 예정'!$F:$F,모니터링!AD$6)</f>
        <v>0</v>
      </c>
      <c r="AE241" s="21"/>
      <c r="AF241" s="130">
        <f t="shared" ca="1" si="63"/>
        <v>1503.554100974731</v>
      </c>
      <c r="AG241" s="134">
        <f t="shared" ca="1" si="72"/>
        <v>1.4446266064087934</v>
      </c>
      <c r="AH241" s="132">
        <f>IFERROR(VLOOKUP($D241,'[1]DNC 재고 현황'!$F:$V,15,0),0)</f>
        <v>1040.7908135600699</v>
      </c>
      <c r="AI241" s="128">
        <f>SUMIFS('[1]입고 예정'!$C:$C,'[1]입고 예정'!$A:$A,모니터링!D43,'[1]입고 예정'!$F:$F,모니터링!AI$6)</f>
        <v>0</v>
      </c>
      <c r="AJ241" s="21"/>
      <c r="AK241" s="130">
        <f t="shared" ca="1" si="65"/>
        <v>462.76328741466114</v>
      </c>
      <c r="AL241" s="134">
        <f t="shared" ca="1" si="73"/>
        <v>0.44462660640879348</v>
      </c>
      <c r="AM241" s="132">
        <f>IFERROR(VLOOKUP($D241,'[1]DNC 재고 현황'!$F:$V,16,0),0)</f>
        <v>1040.7908135600699</v>
      </c>
      <c r="AN241" s="128">
        <f>SUMIFS('[1]입고 예정'!$C:$C,'[1]입고 예정'!$A:$A,모니터링!D43,'[1]입고 예정'!$F:$F,모니터링!AN$6)</f>
        <v>0</v>
      </c>
      <c r="AO241" s="21"/>
      <c r="AP241" s="130">
        <f t="shared" ca="1" si="67"/>
        <v>0</v>
      </c>
      <c r="AQ241" s="134">
        <f t="shared" ca="1" si="74"/>
        <v>0</v>
      </c>
      <c r="AR241" s="132">
        <f>IFERROR(VLOOKUP($D241,'[1]DNC 재고 현황'!$F:$V,17,0),0)</f>
        <v>1040.7908135600699</v>
      </c>
      <c r="AS241" s="128">
        <f>SUMIFS('[1]입고 예정'!$C:$C,'[1]입고 예정'!$A:$A,모니터링!D43,'[1]입고 예정'!$F:$F,모니터링!AS$6)</f>
        <v>0</v>
      </c>
      <c r="AT241" s="21"/>
      <c r="AU241" s="133">
        <f t="shared" ca="1" si="69"/>
        <v>0</v>
      </c>
      <c r="AV241" s="134">
        <f ca="1">IFERROR(AU241/#REF!,0)</f>
        <v>0</v>
      </c>
    </row>
    <row r="242" spans="1:168" ht="18" hidden="1" customHeight="1" x14ac:dyDescent="0.4">
      <c r="A242" s="110" t="s">
        <v>2661</v>
      </c>
      <c r="B242" s="135" t="s">
        <v>2662</v>
      </c>
      <c r="C242" s="110" t="s">
        <v>2663</v>
      </c>
      <c r="D242" s="110">
        <v>9312425</v>
      </c>
      <c r="E242" s="136" t="str">
        <f>VLOOKUP($D242,'[1]SAP 코드내역'!$A:$D,4,0)</f>
        <v>멜라_토닝앰플쿠션_19호_리필13g(미국)</v>
      </c>
      <c r="F242" s="137"/>
      <c r="G242" s="9"/>
      <c r="H242" s="138" t="s">
        <v>2676</v>
      </c>
      <c r="I242" s="139">
        <v>2876.8638958666361</v>
      </c>
      <c r="J242" s="139">
        <v>18226.255903349807</v>
      </c>
      <c r="K242" s="140">
        <f>IFERROR(VLOOKUP($D242,'[1]DNC 재고 현황'!$F:$AI,29,0),0)</f>
        <v>2187</v>
      </c>
      <c r="L242" s="140">
        <f>IFERROR(VLOOKUP($D242,'[1]DNC 재고 현황'!$F:$AI,30,),0)</f>
        <v>0</v>
      </c>
      <c r="M242" s="141">
        <f t="shared" si="56"/>
        <v>2187</v>
      </c>
      <c r="N242" s="142">
        <f>VLOOKUP($D242,'[1]DNC 재고 현황'!$F:$X,19,0)</f>
        <v>2491</v>
      </c>
      <c r="O242" s="143">
        <f t="shared" si="57"/>
        <v>1</v>
      </c>
      <c r="P242" s="144">
        <f t="shared" si="58"/>
        <v>10000</v>
      </c>
      <c r="Q242" s="144">
        <f t="shared" ca="1" si="59"/>
        <v>0</v>
      </c>
      <c r="R242" s="145">
        <f t="shared" ca="1" si="55"/>
        <v>0</v>
      </c>
      <c r="S242" s="145">
        <f t="shared" ca="1" si="55"/>
        <v>0</v>
      </c>
      <c r="T242" s="123" t="str">
        <f t="shared" ca="1" si="60"/>
        <v/>
      </c>
      <c r="U242" s="124" t="str">
        <f t="shared" ca="1" si="61"/>
        <v>🔴판매없음</v>
      </c>
      <c r="V242" s="125">
        <f>IFERROR(SUMIF('[1](전체)FCST'!$D:$D,$D242,'[1](전체)FCST'!$H:$H),0)</f>
        <v>1513.660357385842</v>
      </c>
      <c r="W242" s="126">
        <f>IFERROR(VLOOKUP($D242,'[1]판매량,재고(피벗)'!$B:$C,2,0),0)</f>
        <v>0</v>
      </c>
      <c r="X242" s="127">
        <f t="shared" ca="1" si="70"/>
        <v>0</v>
      </c>
      <c r="Y242" s="128"/>
      <c r="Z242" s="21"/>
      <c r="AA242" s="130">
        <f t="shared" ca="1" si="54"/>
        <v>2491</v>
      </c>
      <c r="AB242" s="134">
        <f t="shared" ca="1" si="71"/>
        <v>19.378318456183429</v>
      </c>
      <c r="AC242" s="132">
        <f>IFERROR(VLOOKUP($D242,'[1]DNC 재고 현황'!$F:$V,14,0),0)</f>
        <v>128.54572524610083</v>
      </c>
      <c r="AD242" s="128">
        <f>SUMIFS('[1]입고 예정'!$C:$C,'[1]입고 예정'!$A:$A,모니터링!D245,'[1]입고 예정'!$F:$F,모니터링!AD$6)</f>
        <v>0</v>
      </c>
      <c r="AE242" s="21"/>
      <c r="AF242" s="130">
        <f t="shared" ca="1" si="63"/>
        <v>2362.454274753899</v>
      </c>
      <c r="AG242" s="134">
        <f t="shared" ca="1" si="72"/>
        <v>1.5607558612646508</v>
      </c>
      <c r="AH242" s="132">
        <f>IFERROR(VLOOKUP($D242,'[1]DNC 재고 현황'!$F:$V,15,0),0)</f>
        <v>1513.660357385842</v>
      </c>
      <c r="AI242" s="128">
        <f>SUMIFS('[1]입고 예정'!$C:$C,'[1]입고 예정'!$A:$A,모니터링!D245,'[1]입고 예정'!$F:$F,모니터링!AI$6)</f>
        <v>5000</v>
      </c>
      <c r="AJ242" s="21"/>
      <c r="AK242" s="130">
        <f t="shared" ca="1" si="65"/>
        <v>5848.793917368057</v>
      </c>
      <c r="AL242" s="134">
        <f t="shared" ca="1" si="73"/>
        <v>9.0631012094959882</v>
      </c>
      <c r="AM242" s="132">
        <f>IFERROR(VLOOKUP($D242,'[1]DNC 재고 현황'!$F:$V,16,0),0)</f>
        <v>645.34134422331101</v>
      </c>
      <c r="AN242" s="128">
        <f>SUMIFS('[1]입고 예정'!$C:$C,'[1]입고 예정'!$A:$A,모니터링!D245,'[1]입고 예정'!$F:$F,모니터링!AN$6)</f>
        <v>0</v>
      </c>
      <c r="AO242" s="21"/>
      <c r="AP242" s="130">
        <f t="shared" ca="1" si="67"/>
        <v>5203.4525731447457</v>
      </c>
      <c r="AQ242" s="134">
        <f t="shared" ca="1" si="74"/>
        <v>3.1625368142688068</v>
      </c>
      <c r="AR242" s="132">
        <f>IFERROR(VLOOKUP($D242,'[1]DNC 재고 현황'!$F:$V,17,0),0)</f>
        <v>1645.3413442233109</v>
      </c>
      <c r="AS242" s="128">
        <f>SUMIFS('[1]입고 예정'!$C:$C,'[1]입고 예정'!$A:$A,모니터링!D245,'[1]입고 예정'!$F:$F,모니터링!AS$6)</f>
        <v>0</v>
      </c>
      <c r="AT242" s="21"/>
      <c r="AU242" s="133">
        <f t="shared" ca="1" si="69"/>
        <v>3558.1112289214348</v>
      </c>
      <c r="AV242" s="134">
        <f ca="1">IFERROR(AU242/#REF!,0)</f>
        <v>0</v>
      </c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52"/>
      <c r="CW242" s="52"/>
      <c r="CX242" s="52"/>
      <c r="CY242" s="52"/>
      <c r="CZ242" s="52"/>
      <c r="DA242" s="52"/>
      <c r="DB242" s="52"/>
      <c r="DC242" s="52"/>
      <c r="DD242" s="52"/>
      <c r="DE242" s="52"/>
      <c r="DF242" s="52"/>
      <c r="DG242" s="52"/>
      <c r="DH242" s="52"/>
      <c r="DI242" s="52"/>
      <c r="DJ242" s="52"/>
      <c r="DK242" s="52"/>
      <c r="DL242" s="52"/>
      <c r="DM242" s="52"/>
      <c r="DN242" s="52"/>
      <c r="DO242" s="52"/>
      <c r="DP242" s="52"/>
      <c r="DQ242" s="52"/>
      <c r="DR242" s="52"/>
      <c r="DS242" s="52"/>
      <c r="DT242" s="52"/>
      <c r="DU242" s="52"/>
      <c r="DV242" s="52"/>
      <c r="DW242" s="52"/>
      <c r="DX242" s="52"/>
      <c r="DY242" s="52"/>
      <c r="DZ242" s="52"/>
      <c r="EA242" s="52"/>
      <c r="EB242" s="52"/>
      <c r="EC242" s="52"/>
      <c r="ED242" s="52"/>
      <c r="EE242" s="52"/>
      <c r="EF242" s="52"/>
      <c r="EG242" s="52"/>
      <c r="EH242" s="52"/>
      <c r="EI242" s="52"/>
      <c r="EJ242" s="52"/>
      <c r="EK242" s="52"/>
      <c r="EL242" s="52"/>
      <c r="EM242" s="52"/>
      <c r="EN242" s="52"/>
      <c r="EO242" s="52"/>
      <c r="EP242" s="52"/>
      <c r="EQ242" s="52"/>
      <c r="ER242" s="52"/>
      <c r="ES242" s="52"/>
      <c r="ET242" s="52"/>
      <c r="EU242" s="52"/>
      <c r="EV242" s="52"/>
      <c r="EW242" s="52"/>
      <c r="EX242" s="52"/>
      <c r="EY242" s="52"/>
      <c r="EZ242" s="52"/>
      <c r="FA242" s="52"/>
      <c r="FB242" s="52"/>
      <c r="FC242" s="52"/>
      <c r="FD242" s="52"/>
      <c r="FE242" s="52"/>
      <c r="FF242" s="52"/>
      <c r="FG242" s="52"/>
      <c r="FH242" s="52"/>
      <c r="FI242" s="52"/>
      <c r="FJ242" s="52"/>
      <c r="FK242" s="52"/>
      <c r="FL242" s="52"/>
    </row>
    <row r="243" spans="1:168" ht="18" hidden="1" customHeight="1" x14ac:dyDescent="0.4">
      <c r="A243" s="110" t="s">
        <v>2661</v>
      </c>
      <c r="B243" s="135" t="s">
        <v>2662</v>
      </c>
      <c r="C243" s="110" t="s">
        <v>2663</v>
      </c>
      <c r="D243" s="110">
        <v>9312350</v>
      </c>
      <c r="E243" s="136" t="str">
        <f>VLOOKUP($D243,'[1]SAP 코드내역'!$A:$D,4,0)</f>
        <v>멜라_토닝원데이앰플_부스터샷_리필_15ml</v>
      </c>
      <c r="F243" s="137"/>
      <c r="G243" s="9"/>
      <c r="H243" s="138" t="s">
        <v>2676</v>
      </c>
      <c r="I243" s="139">
        <v>2097.2621549804899</v>
      </c>
      <c r="J243" s="139">
        <v>8160.4518414591375</v>
      </c>
      <c r="K243" s="140">
        <f>IFERROR(VLOOKUP($D243,'[1]DNC 재고 현황'!$F:$AI,29,0),0)</f>
        <v>9742</v>
      </c>
      <c r="L243" s="140">
        <f>IFERROR(VLOOKUP($D243,'[1]DNC 재고 현황'!$F:$AI,30,),0)</f>
        <v>10378</v>
      </c>
      <c r="M243" s="141">
        <f t="shared" si="56"/>
        <v>20120</v>
      </c>
      <c r="N243" s="142">
        <f>VLOOKUP($D243,'[1]DNC 재고 현황'!$F:$X,19,0)</f>
        <v>20534</v>
      </c>
      <c r="O243" s="143">
        <f t="shared" si="57"/>
        <v>1</v>
      </c>
      <c r="P243" s="144">
        <f t="shared" si="58"/>
        <v>0</v>
      </c>
      <c r="Q243" s="144">
        <f t="shared" ca="1" si="59"/>
        <v>156.42857142857142</v>
      </c>
      <c r="R243" s="145">
        <f t="shared" ca="1" si="55"/>
        <v>128.62100456621005</v>
      </c>
      <c r="S243" s="145">
        <f t="shared" ca="1" si="55"/>
        <v>131.2675799086758</v>
      </c>
      <c r="T243" s="123">
        <f t="shared" ca="1" si="60"/>
        <v>46248.621004566208</v>
      </c>
      <c r="U243" s="124" t="str">
        <f t="shared" ca="1" si="61"/>
        <v>✅충분</v>
      </c>
      <c r="V243" s="125">
        <f>IFERROR(SUMIF('[1](전체)FCST'!$D:$D,$D243,'[1](전체)FCST'!$H:$H),0)</f>
        <v>2285.4176868671257</v>
      </c>
      <c r="W243" s="126">
        <f>IFERROR(VLOOKUP($D243,'[1]판매량,재고(피벗)'!$B:$C,2,0),0)</f>
        <v>1095</v>
      </c>
      <c r="X243" s="127">
        <f t="shared" ca="1" si="70"/>
        <v>3441.4285714285711</v>
      </c>
      <c r="Y243" s="128"/>
      <c r="Z243" s="21"/>
      <c r="AA243" s="130">
        <f t="shared" ref="AA243:AA306" ca="1" si="75">MAX(SUM(N243-X243+Y243),0)</f>
        <v>17092.571428571428</v>
      </c>
      <c r="AB243" s="134">
        <f t="shared" ca="1" si="71"/>
        <v>2.958422305566824</v>
      </c>
      <c r="AC243" s="132">
        <f>IFERROR(VLOOKUP($D243,'[1]DNC 재고 현황'!$F:$V,14,0),0)</f>
        <v>5777.5968618167062</v>
      </c>
      <c r="AD243" s="128">
        <f>SUMIFS('[1]입고 예정'!$C:$C,'[1]입고 예정'!$A:$A,모니터링!D243,'[1]입고 예정'!$F:$F,모니터링!AD$6)</f>
        <v>0</v>
      </c>
      <c r="AE243" s="21"/>
      <c r="AF243" s="130">
        <f t="shared" ca="1" si="63"/>
        <v>11314.974566754721</v>
      </c>
      <c r="AG243" s="134">
        <f t="shared" ca="1" si="72"/>
        <v>4.9509438173051885</v>
      </c>
      <c r="AH243" s="132">
        <f>IFERROR(VLOOKUP($D243,'[1]DNC 재고 현황'!$F:$V,15,0),0)</f>
        <v>2285.4176868671257</v>
      </c>
      <c r="AI243" s="128">
        <f>SUMIFS('[1]입고 예정'!$C:$C,'[1]입고 예정'!$A:$A,모니터링!D243,'[1]입고 예정'!$F:$F,모니터링!AI$6)</f>
        <v>0</v>
      </c>
      <c r="AJ243" s="21"/>
      <c r="AK243" s="130">
        <f t="shared" ca="1" si="65"/>
        <v>9029.5568798875956</v>
      </c>
      <c r="AL243" s="134">
        <f t="shared" ca="1" si="73"/>
        <v>30.098522932958652</v>
      </c>
      <c r="AM243" s="132">
        <f>IFERROR(VLOOKUP($D243,'[1]DNC 재고 현황'!$F:$V,16,0),0)</f>
        <v>300</v>
      </c>
      <c r="AN243" s="128">
        <f>SUMIFS('[1]입고 예정'!$C:$C,'[1]입고 예정'!$A:$A,모니터링!D243,'[1]입고 예정'!$F:$F,모니터링!AN$6)</f>
        <v>0</v>
      </c>
      <c r="AO243" s="21"/>
      <c r="AP243" s="130">
        <f t="shared" ca="1" si="67"/>
        <v>8729.5568798875956</v>
      </c>
      <c r="AQ243" s="131">
        <f t="shared" ca="1" si="74"/>
        <v>6.715043753759689</v>
      </c>
      <c r="AR243" s="132">
        <f>IFERROR(VLOOKUP($D243,'[1]DNC 재고 현황'!$F:$V,17,0),0)</f>
        <v>1300</v>
      </c>
      <c r="AS243" s="128">
        <f>SUMIFS('[1]입고 예정'!$C:$C,'[1]입고 예정'!$A:$A,모니터링!D243,'[1]입고 예정'!$F:$F,모니터링!AS$6)</f>
        <v>0</v>
      </c>
      <c r="AT243" s="21"/>
      <c r="AU243" s="133">
        <f t="shared" ca="1" si="69"/>
        <v>7429.5568798875956</v>
      </c>
      <c r="AV243" s="134">
        <f ca="1">IFERROR(AU243/#REF!,0)</f>
        <v>0</v>
      </c>
    </row>
    <row r="244" spans="1:168" ht="18" hidden="1" customHeight="1" x14ac:dyDescent="0.4">
      <c r="A244" s="110" t="s">
        <v>2687</v>
      </c>
      <c r="B244" s="135" t="s">
        <v>2662</v>
      </c>
      <c r="C244" s="110" t="s">
        <v>2677</v>
      </c>
      <c r="D244" s="110">
        <v>9313119</v>
      </c>
      <c r="E244" s="136" t="str">
        <f>VLOOKUP($D244,'[1]SAP 코드내역'!$A:$D,4,0)</f>
        <v>DWEGF_골든엘릭서_4ml</v>
      </c>
      <c r="F244" s="137"/>
      <c r="G244" s="9"/>
      <c r="H244" s="138" t="s">
        <v>2676</v>
      </c>
      <c r="I244" s="139">
        <v>1304.5146567887684</v>
      </c>
      <c r="J244" s="139">
        <v>5749.2316707261107</v>
      </c>
      <c r="K244" s="140">
        <f>IFERROR(VLOOKUP($D244,'[1]DNC 재고 현황'!$F:$AI,29,0),0)</f>
        <v>70129</v>
      </c>
      <c r="L244" s="140">
        <f>IFERROR(VLOOKUP($D244,'[1]DNC 재고 현황'!$F:$AI,30,),0)</f>
        <v>38728</v>
      </c>
      <c r="M244" s="141">
        <f t="shared" si="56"/>
        <v>108857</v>
      </c>
      <c r="N244" s="142">
        <f>VLOOKUP($D244,'[1]DNC 재고 현황'!$F:$X,19,0)</f>
        <v>109333</v>
      </c>
      <c r="O244" s="143">
        <f t="shared" si="57"/>
        <v>1</v>
      </c>
      <c r="P244" s="144">
        <f t="shared" si="58"/>
        <v>4302</v>
      </c>
      <c r="Q244" s="144">
        <f t="shared" ca="1" si="59"/>
        <v>2.8571428571428572</v>
      </c>
      <c r="R244" s="145">
        <f t="shared" ca="1" si="55"/>
        <v>38099.949999999997</v>
      </c>
      <c r="S244" s="145">
        <f t="shared" ca="1" si="55"/>
        <v>38266.549999999996</v>
      </c>
      <c r="T244" s="123">
        <f t="shared" ca="1" si="60"/>
        <v>84219.95</v>
      </c>
      <c r="U244" s="124" t="str">
        <f t="shared" ca="1" si="61"/>
        <v>✅충분</v>
      </c>
      <c r="V244" s="125">
        <f>IFERROR(SUMIF('[1](전체)FCST'!$D:$D,$D244,'[1](전체)FCST'!$H:$H),0)</f>
        <v>1400</v>
      </c>
      <c r="W244" s="126">
        <f>IFERROR(VLOOKUP($D244,'[1]판매량,재고(피벗)'!$B:$C,2,0),0)</f>
        <v>20</v>
      </c>
      <c r="X244" s="127">
        <f t="shared" ca="1" si="70"/>
        <v>62.857142857142861</v>
      </c>
      <c r="Y244" s="128"/>
      <c r="Z244" s="21"/>
      <c r="AA244" s="130">
        <f t="shared" ca="1" si="75"/>
        <v>109270.14285714286</v>
      </c>
      <c r="AB244" s="134">
        <f t="shared" ca="1" si="71"/>
        <v>30.260355263678441</v>
      </c>
      <c r="AC244" s="132">
        <f>IFERROR(VLOOKUP($D244,'[1]DNC 재고 현황'!$F:$V,14,0),0)</f>
        <v>3611</v>
      </c>
      <c r="AD244" s="128">
        <f>SUMIFS('[1]입고 예정'!$C:$C,'[1]입고 예정'!$A:$A,모니터링!D244,'[1]입고 예정'!$F:$F,모니터링!AD$6)</f>
        <v>0</v>
      </c>
      <c r="AE244" s="21"/>
      <c r="AF244" s="130">
        <f t="shared" ca="1" si="63"/>
        <v>105659.14285714286</v>
      </c>
      <c r="AG244" s="134">
        <f t="shared" ca="1" si="72"/>
        <v>75.47081632653061</v>
      </c>
      <c r="AH244" s="132">
        <f>IFERROR(VLOOKUP($D244,'[1]DNC 재고 현황'!$F:$V,15,0),0)</f>
        <v>1400</v>
      </c>
      <c r="AI244" s="128">
        <f>SUMIFS('[1]입고 예정'!$C:$C,'[1]입고 예정'!$A:$A,모니터링!D244,'[1]입고 예정'!$F:$F,모니터링!AI$6)</f>
        <v>2151</v>
      </c>
      <c r="AJ244" s="21"/>
      <c r="AK244" s="130">
        <f t="shared" ca="1" si="65"/>
        <v>106410.14285714286</v>
      </c>
      <c r="AL244" s="134">
        <f t="shared" ca="1" si="73"/>
        <v>76.007244897959183</v>
      </c>
      <c r="AM244" s="132">
        <f>IFERROR(VLOOKUP($D244,'[1]DNC 재고 현황'!$F:$V,16,0),0)</f>
        <v>1400</v>
      </c>
      <c r="AN244" s="128">
        <f>SUMIFS('[1]입고 예정'!$C:$C,'[1]입고 예정'!$A:$A,모니터링!D244,'[1]입고 예정'!$F:$F,모니터링!AN$6)</f>
        <v>0</v>
      </c>
      <c r="AO244" s="21"/>
      <c r="AP244" s="130">
        <f t="shared" ca="1" si="67"/>
        <v>105010.14285714286</v>
      </c>
      <c r="AQ244" s="134">
        <f t="shared" ca="1" si="74"/>
        <v>25.612229965156793</v>
      </c>
      <c r="AR244" s="132">
        <f>IFERROR(VLOOKUP($D244,'[1]DNC 재고 현황'!$F:$V,17,0),0)</f>
        <v>4100</v>
      </c>
      <c r="AS244" s="128">
        <f>SUMIFS('[1]입고 예정'!$C:$C,'[1]입고 예정'!$A:$A,모니터링!D244,'[1]입고 예정'!$F:$F,모니터링!AS$6)</f>
        <v>0</v>
      </c>
      <c r="AT244" s="21"/>
      <c r="AU244" s="133">
        <f t="shared" ca="1" si="69"/>
        <v>100910.14285714286</v>
      </c>
      <c r="AV244" s="134">
        <f ca="1">IFERROR(AU244/#REF!,0)</f>
        <v>0</v>
      </c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2"/>
      <c r="CV244" s="52"/>
      <c r="CW244" s="52"/>
      <c r="CX244" s="52"/>
      <c r="CY244" s="52"/>
      <c r="CZ244" s="52"/>
      <c r="DA244" s="52"/>
      <c r="DB244" s="52"/>
      <c r="DC244" s="52"/>
      <c r="DD244" s="52"/>
      <c r="DE244" s="52"/>
      <c r="DF244" s="52"/>
      <c r="DG244" s="52"/>
      <c r="DH244" s="52"/>
      <c r="DI244" s="52"/>
      <c r="DJ244" s="52"/>
      <c r="DK244" s="52"/>
      <c r="DL244" s="52"/>
      <c r="DM244" s="52"/>
      <c r="DN244" s="52"/>
      <c r="DO244" s="52"/>
      <c r="DP244" s="52"/>
      <c r="DQ244" s="52"/>
      <c r="DR244" s="52"/>
      <c r="DS244" s="52"/>
      <c r="DT244" s="52"/>
      <c r="DU244" s="52"/>
      <c r="DV244" s="52"/>
      <c r="DW244" s="52"/>
      <c r="DX244" s="52"/>
      <c r="DY244" s="52"/>
      <c r="DZ244" s="52"/>
      <c r="EA244" s="52"/>
      <c r="EB244" s="52"/>
      <c r="EC244" s="52"/>
      <c r="ED244" s="52"/>
      <c r="EE244" s="52"/>
      <c r="EF244" s="52"/>
      <c r="EG244" s="52"/>
      <c r="EH244" s="52"/>
      <c r="EI244" s="52"/>
      <c r="EJ244" s="52"/>
      <c r="EK244" s="52"/>
      <c r="EL244" s="52"/>
      <c r="EM244" s="52"/>
      <c r="EN244" s="52"/>
      <c r="EO244" s="52"/>
      <c r="EP244" s="52"/>
      <c r="EQ244" s="52"/>
      <c r="ER244" s="52"/>
      <c r="ES244" s="52"/>
      <c r="ET244" s="52"/>
      <c r="EU244" s="52"/>
      <c r="EV244" s="52"/>
      <c r="EW244" s="52"/>
      <c r="EX244" s="52"/>
      <c r="EY244" s="52"/>
      <c r="EZ244" s="52"/>
      <c r="FA244" s="52"/>
      <c r="FB244" s="52"/>
      <c r="FC244" s="52"/>
      <c r="FD244" s="52"/>
      <c r="FE244" s="52"/>
      <c r="FF244" s="52"/>
      <c r="FG244" s="52"/>
      <c r="FH244" s="52"/>
      <c r="FI244" s="52"/>
      <c r="FJ244" s="52"/>
      <c r="FK244" s="52"/>
      <c r="FL244" s="52"/>
    </row>
    <row r="245" spans="1:168" ht="18" hidden="1" customHeight="1" x14ac:dyDescent="0.4">
      <c r="A245" s="110" t="s">
        <v>2661</v>
      </c>
      <c r="B245" s="135" t="s">
        <v>2688</v>
      </c>
      <c r="C245" s="110" t="s">
        <v>2663</v>
      </c>
      <c r="D245" s="110">
        <v>9312167</v>
      </c>
      <c r="E245" s="136" t="str">
        <f>VLOOKUP($D245,'[1]SAP 코드내역'!$A:$D,4,0)</f>
        <v>멜라_토닝앰플쿠션_19호_13g(미국)</v>
      </c>
      <c r="F245" s="137"/>
      <c r="G245" s="137"/>
      <c r="H245" s="138" t="s">
        <v>2676</v>
      </c>
      <c r="I245" s="139">
        <v>5066.863801652893</v>
      </c>
      <c r="J245" s="139">
        <v>27394.711321441573</v>
      </c>
      <c r="K245" s="140">
        <f>IFERROR(VLOOKUP($D245,'[1]DNC 재고 현황'!$F:$AI,29,0),0)</f>
        <v>7403</v>
      </c>
      <c r="L245" s="140">
        <f>IFERROR(VLOOKUP($D245,'[1]DNC 재고 현황'!$F:$AI,30,),0)</f>
        <v>0</v>
      </c>
      <c r="M245" s="141">
        <f t="shared" si="56"/>
        <v>7403</v>
      </c>
      <c r="N245" s="142">
        <f>VLOOKUP($D245,'[1]DNC 재고 현황'!$F:$X,19,0)</f>
        <v>7697</v>
      </c>
      <c r="O245" s="143">
        <f t="shared" si="57"/>
        <v>1</v>
      </c>
      <c r="P245" s="144">
        <f t="shared" si="58"/>
        <v>0</v>
      </c>
      <c r="Q245" s="144">
        <f t="shared" ca="1" si="59"/>
        <v>0</v>
      </c>
      <c r="R245" s="145">
        <f t="shared" ca="1" si="55"/>
        <v>0</v>
      </c>
      <c r="S245" s="145">
        <f t="shared" ca="1" si="55"/>
        <v>0</v>
      </c>
      <c r="T245" s="123" t="str">
        <f t="shared" ca="1" si="60"/>
        <v/>
      </c>
      <c r="U245" s="124" t="str">
        <f t="shared" ca="1" si="61"/>
        <v>🔴판매없음</v>
      </c>
      <c r="V245" s="125">
        <f>IFERROR(SUMIF('[1](전체)FCST'!$D:$D,$D245,'[1](전체)FCST'!$H:$H),0)</f>
        <v>4600.2495137815849</v>
      </c>
      <c r="W245" s="126">
        <f>IFERROR(VLOOKUP($D245,'[1]판매량,재고(피벗)'!$B:$C,2,0),0)</f>
        <v>0</v>
      </c>
      <c r="X245" s="127">
        <f t="shared" ca="1" si="70"/>
        <v>0</v>
      </c>
      <c r="Y245" s="128"/>
      <c r="Z245" s="21"/>
      <c r="AA245" s="130">
        <f t="shared" ca="1" si="75"/>
        <v>7697</v>
      </c>
      <c r="AB245" s="134">
        <f t="shared" ca="1" si="71"/>
        <v>3.6176855738737781</v>
      </c>
      <c r="AC245" s="132">
        <f>IFERROR(VLOOKUP($D245,'[1]DNC 재고 현황'!$F:$V,14,0),0)</f>
        <v>2127.6033648657135</v>
      </c>
      <c r="AD245" s="128">
        <f>SUMIFS('[1]입고 예정'!$C:$C,'[1]입고 예정'!$A:$A,모니터링!D204,'[1]입고 예정'!$F:$F,모니터링!AD$6)</f>
        <v>0</v>
      </c>
      <c r="AE245" s="129"/>
      <c r="AF245" s="130">
        <f t="shared" ca="1" si="63"/>
        <v>5569.396635134286</v>
      </c>
      <c r="AG245" s="131">
        <f t="shared" ca="1" si="72"/>
        <v>1.2106727294789765</v>
      </c>
      <c r="AH245" s="132">
        <f>IFERROR(VLOOKUP($D245,'[1]DNC 재고 현황'!$F:$V,15,0),0)</f>
        <v>4600.2495137815849</v>
      </c>
      <c r="AI245" s="128">
        <f>SUMIFS('[1]입고 예정'!$C:$C,'[1]입고 예정'!$A:$A,모니터링!D204,'[1]입고 예정'!$F:$F,모니터링!AI$6)</f>
        <v>0</v>
      </c>
      <c r="AJ245" s="129"/>
      <c r="AK245" s="130">
        <f t="shared" ca="1" si="65"/>
        <v>969.14712135270111</v>
      </c>
      <c r="AL245" s="131">
        <f t="shared" ca="1" si="73"/>
        <v>0.28752488690633915</v>
      </c>
      <c r="AM245" s="132">
        <f>IFERROR(VLOOKUP($D245,'[1]DNC 재고 현황'!$F:$V,16,0),0)</f>
        <v>3370.6547345531153</v>
      </c>
      <c r="AN245" s="128">
        <f>SUMIFS('[1]입고 예정'!$C:$C,'[1]입고 예정'!$A:$A,모니터링!D204,'[1]입고 예정'!$F:$F,모니터링!AN$6)</f>
        <v>0</v>
      </c>
      <c r="AO245" s="129"/>
      <c r="AP245" s="130">
        <f t="shared" ca="1" si="67"/>
        <v>0</v>
      </c>
      <c r="AQ245" s="131">
        <f t="shared" ca="1" si="74"/>
        <v>0</v>
      </c>
      <c r="AR245" s="132">
        <f>IFERROR(VLOOKUP($D245,'[1]DNC 재고 현황'!$F:$V,17,0),0)</f>
        <v>3870.6547345531153</v>
      </c>
      <c r="AS245" s="128">
        <f>SUMIFS('[1]입고 예정'!$C:$C,'[1]입고 예정'!$A:$A,모니터링!D204,'[1]입고 예정'!$F:$F,모니터링!AS$6)</f>
        <v>0</v>
      </c>
      <c r="AT245" s="129"/>
      <c r="AU245" s="133">
        <f t="shared" ca="1" si="69"/>
        <v>0</v>
      </c>
      <c r="AV245" s="134">
        <f ca="1">IFERROR(AU245/#REF!,0)</f>
        <v>0</v>
      </c>
    </row>
    <row r="246" spans="1:168" ht="18" hidden="1" customHeight="1" x14ac:dyDescent="0.4">
      <c r="A246" s="110" t="s">
        <v>2661</v>
      </c>
      <c r="B246" s="146" t="s">
        <v>2688</v>
      </c>
      <c r="C246" s="110" t="s">
        <v>2663</v>
      </c>
      <c r="D246" s="110">
        <v>9312147</v>
      </c>
      <c r="E246" s="136" t="str">
        <f>VLOOKUP($D246,'[1]SAP 코드내역'!$A:$D,4,0)</f>
        <v>멜라_토닝원데이앰플_원엑스30ml(미국)</v>
      </c>
      <c r="F246" s="137"/>
      <c r="G246" s="137"/>
      <c r="H246" s="138" t="s">
        <v>2676</v>
      </c>
      <c r="I246" s="139">
        <v>4642.527510760402</v>
      </c>
      <c r="J246" s="139">
        <v>37925.774509803923</v>
      </c>
      <c r="K246" s="140">
        <f>IFERROR(VLOOKUP($D246,'[1]DNC 재고 현황'!$F:$AI,29,0),0)</f>
        <v>24322</v>
      </c>
      <c r="L246" s="140">
        <f>IFERROR(VLOOKUP($D246,'[1]DNC 재고 현황'!$F:$AI,30,),0)</f>
        <v>0</v>
      </c>
      <c r="M246" s="141">
        <f t="shared" si="56"/>
        <v>24322</v>
      </c>
      <c r="N246" s="142">
        <f>VLOOKUP($D246,'[1]DNC 재고 현황'!$F:$X,19,0)</f>
        <v>27366</v>
      </c>
      <c r="O246" s="143">
        <f t="shared" si="57"/>
        <v>1</v>
      </c>
      <c r="P246" s="144">
        <f t="shared" si="58"/>
        <v>0</v>
      </c>
      <c r="Q246" s="144">
        <f t="shared" ca="1" si="59"/>
        <v>0.42857142857142855</v>
      </c>
      <c r="R246" s="145">
        <f t="shared" ca="1" si="55"/>
        <v>56751.333333333336</v>
      </c>
      <c r="S246" s="145">
        <f t="shared" ca="1" si="55"/>
        <v>63854</v>
      </c>
      <c r="T246" s="123">
        <f t="shared" ca="1" si="60"/>
        <v>102871.33333333334</v>
      </c>
      <c r="U246" s="124" t="str">
        <f t="shared" ca="1" si="61"/>
        <v>✅충분</v>
      </c>
      <c r="V246" s="125">
        <f>IFERROR(SUMIF('[1](전체)FCST'!$D:$D,$D246,'[1](전체)FCST'!$H:$H),0)</f>
        <v>3188.3841112032464</v>
      </c>
      <c r="W246" s="126">
        <f>IFERROR(VLOOKUP($D246,'[1]판매량,재고(피벗)'!$B:$C,2,0),0)</f>
        <v>3</v>
      </c>
      <c r="X246" s="127">
        <f t="shared" ca="1" si="70"/>
        <v>9.4285714285714288</v>
      </c>
      <c r="Y246" s="128"/>
      <c r="Z246" s="21"/>
      <c r="AA246" s="130">
        <f t="shared" ca="1" si="75"/>
        <v>27356.571428571428</v>
      </c>
      <c r="AB246" s="134">
        <f t="shared" ca="1" si="71"/>
        <v>28.726193633781389</v>
      </c>
      <c r="AC246" s="132">
        <f>IFERROR(VLOOKUP($D246,'[1]DNC 재고 현황'!$F:$V,14,0),0)</f>
        <v>952.32148670057995</v>
      </c>
      <c r="AD246" s="128">
        <f>SUMIFS('[1]입고 예정'!$C:$C,'[1]입고 예정'!$A:$A,모니터링!D246,'[1]입고 예정'!$F:$F,모니터링!AD$6)</f>
        <v>0</v>
      </c>
      <c r="AE246" s="129"/>
      <c r="AF246" s="130">
        <f t="shared" ca="1" si="63"/>
        <v>26404.249941870847</v>
      </c>
      <c r="AG246" s="131">
        <f t="shared" ca="1" si="72"/>
        <v>8.281389262069272</v>
      </c>
      <c r="AH246" s="132">
        <f>IFERROR(VLOOKUP($D246,'[1]DNC 재고 현황'!$F:$V,15,0),0)</f>
        <v>3188.3841112032464</v>
      </c>
      <c r="AI246" s="128">
        <f>SUMIFS('[1]입고 예정'!$C:$C,'[1]입고 예정'!$A:$A,모니터링!D246,'[1]입고 예정'!$F:$F,모니터링!AI$6)</f>
        <v>0</v>
      </c>
      <c r="AJ246" s="129"/>
      <c r="AK246" s="130">
        <f t="shared" ca="1" si="65"/>
        <v>23215.865830667601</v>
      </c>
      <c r="AL246" s="131">
        <f t="shared" ca="1" si="73"/>
        <v>5.9195917050793057</v>
      </c>
      <c r="AM246" s="132">
        <f>IFERROR(VLOOKUP($D246,'[1]DNC 재고 현황'!$F:$V,16,0),0)</f>
        <v>3921.8694442637366</v>
      </c>
      <c r="AN246" s="128">
        <f>SUMIFS('[1]입고 예정'!$C:$C,'[1]입고 예정'!$A:$A,모니터링!D246,'[1]입고 예정'!$F:$F,모니터링!AN$6)</f>
        <v>0</v>
      </c>
      <c r="AO246" s="129"/>
      <c r="AP246" s="130">
        <f t="shared" ca="1" si="67"/>
        <v>19293.996386403865</v>
      </c>
      <c r="AQ246" s="131">
        <f t="shared" ca="1" si="74"/>
        <v>4.9195917050793057</v>
      </c>
      <c r="AR246" s="132">
        <f>IFERROR(VLOOKUP($D246,'[1]DNC 재고 현황'!$F:$V,17,0),0)</f>
        <v>3921.8694442637366</v>
      </c>
      <c r="AS246" s="128">
        <f>SUMIFS('[1]입고 예정'!$C:$C,'[1]입고 예정'!$A:$A,모니터링!D246,'[1]입고 예정'!$F:$F,모니터링!AS$6)</f>
        <v>0</v>
      </c>
      <c r="AT246" s="129"/>
      <c r="AU246" s="133">
        <f t="shared" ca="1" si="69"/>
        <v>15372.126942140128</v>
      </c>
      <c r="AV246" s="134">
        <f ca="1">IFERROR(AU246/#REF!,0)</f>
        <v>0</v>
      </c>
    </row>
    <row r="247" spans="1:168" ht="18" hidden="1" customHeight="1" x14ac:dyDescent="0.4">
      <c r="A247" s="110" t="s">
        <v>2661</v>
      </c>
      <c r="B247" s="135" t="s">
        <v>2662</v>
      </c>
      <c r="C247" s="110" t="s">
        <v>2663</v>
      </c>
      <c r="D247" s="110">
        <v>9312424</v>
      </c>
      <c r="E247" s="136" t="str">
        <f>VLOOKUP($D247,'[1]SAP 코드내역'!$A:$D,4,0)</f>
        <v>멜라_토닝앰플쿠션_17호_리필13g(미국)</v>
      </c>
      <c r="F247" s="137"/>
      <c r="G247" s="9"/>
      <c r="H247" s="138" t="s">
        <v>2676</v>
      </c>
      <c r="I247" s="139">
        <v>2876.863811466123</v>
      </c>
      <c r="J247" s="139">
        <v>18234.961573650504</v>
      </c>
      <c r="K247" s="140">
        <f>IFERROR(VLOOKUP($D247,'[1]DNC 재고 현황'!$F:$AI,29,0),0)</f>
        <v>2941</v>
      </c>
      <c r="L247" s="140">
        <f>IFERROR(VLOOKUP($D247,'[1]DNC 재고 현황'!$F:$AI,30,),0)</f>
        <v>0</v>
      </c>
      <c r="M247" s="141">
        <f t="shared" si="56"/>
        <v>2941</v>
      </c>
      <c r="N247" s="142">
        <f>VLOOKUP($D247,'[1]DNC 재고 현황'!$F:$X,19,0)</f>
        <v>3243</v>
      </c>
      <c r="O247" s="143">
        <f t="shared" si="57"/>
        <v>1</v>
      </c>
      <c r="P247" s="144">
        <f t="shared" si="58"/>
        <v>0</v>
      </c>
      <c r="Q247" s="144">
        <f t="shared" ca="1" si="59"/>
        <v>0</v>
      </c>
      <c r="R247" s="145">
        <f t="shared" ca="1" si="55"/>
        <v>0</v>
      </c>
      <c r="S247" s="145">
        <f t="shared" ca="1" si="55"/>
        <v>0</v>
      </c>
      <c r="T247" s="123" t="str">
        <f t="shared" ca="1" si="60"/>
        <v/>
      </c>
      <c r="U247" s="124" t="str">
        <f t="shared" ca="1" si="61"/>
        <v>🔴판매없음</v>
      </c>
      <c r="V247" s="125">
        <f>IFERROR(SUMIF('[1](전체)FCST'!$D:$D,$D247,'[1](전체)FCST'!$H:$H),0)</f>
        <v>293.52020422048111</v>
      </c>
      <c r="W247" s="126">
        <f>IFERROR(VLOOKUP($D247,'[1]판매량,재고(피벗)'!$B:$C,2,0),0)</f>
        <v>0</v>
      </c>
      <c r="X247" s="127">
        <f t="shared" ca="1" si="70"/>
        <v>0</v>
      </c>
      <c r="Y247" s="128"/>
      <c r="Z247" s="21"/>
      <c r="AA247" s="130">
        <f t="shared" ca="1" si="75"/>
        <v>3243</v>
      </c>
      <c r="AB247" s="134">
        <f t="shared" ca="1" si="71"/>
        <v>44.14965950158772</v>
      </c>
      <c r="AC247" s="132">
        <f>IFERROR(VLOOKUP($D247,'[1]DNC 재고 현황'!$F:$V,14,0),0)</f>
        <v>73.454700140629043</v>
      </c>
      <c r="AD247" s="128">
        <f>SUMIFS('[1]입고 예정'!$C:$C,'[1]입고 예정'!$A:$A,모니터링!D229,'[1]입고 예정'!$F:$F,모니터링!AD$6)</f>
        <v>0</v>
      </c>
      <c r="AE247" s="21"/>
      <c r="AF247" s="130">
        <f t="shared" ca="1" si="63"/>
        <v>3169.545299859371</v>
      </c>
      <c r="AG247" s="134">
        <f t="shared" ca="1" si="72"/>
        <v>10.798388847803235</v>
      </c>
      <c r="AH247" s="132">
        <f>IFERROR(VLOOKUP($D247,'[1]DNC 재고 현황'!$F:$V,15,0),0)</f>
        <v>293.52020422048111</v>
      </c>
      <c r="AI247" s="128">
        <f>SUMIFS('[1]입고 예정'!$C:$C,'[1]입고 예정'!$A:$A,모니터링!D229,'[1]입고 예정'!$F:$F,모니터링!AI$6)</f>
        <v>0</v>
      </c>
      <c r="AJ247" s="21"/>
      <c r="AK247" s="130">
        <f t="shared" ca="1" si="65"/>
        <v>2876.02509563889</v>
      </c>
      <c r="AL247" s="134">
        <f t="shared" ca="1" si="73"/>
        <v>7.7990414877656518</v>
      </c>
      <c r="AM247" s="132">
        <f>IFERROR(VLOOKUP($D247,'[1]DNC 재고 현황'!$F:$V,16,0),0)</f>
        <v>368.7664824133206</v>
      </c>
      <c r="AN247" s="128">
        <f>SUMIFS('[1]입고 예정'!$C:$C,'[1]입고 예정'!$A:$A,모니터링!D229,'[1]입고 예정'!$F:$F,모니터링!AN$6)</f>
        <v>0</v>
      </c>
      <c r="AO247" s="21"/>
      <c r="AP247" s="130">
        <f t="shared" ca="1" si="67"/>
        <v>2507.2586132255692</v>
      </c>
      <c r="AQ247" s="134">
        <f t="shared" ca="1" si="74"/>
        <v>6.7990414877656518</v>
      </c>
      <c r="AR247" s="132">
        <f>IFERROR(VLOOKUP($D247,'[1]DNC 재고 현황'!$F:$V,17,0),0)</f>
        <v>368.7664824133206</v>
      </c>
      <c r="AS247" s="128">
        <f>SUMIFS('[1]입고 예정'!$C:$C,'[1]입고 예정'!$A:$A,모니터링!D229,'[1]입고 예정'!$F:$F,모니터링!AS$6)</f>
        <v>0</v>
      </c>
      <c r="AT247" s="21"/>
      <c r="AU247" s="133">
        <f t="shared" ca="1" si="69"/>
        <v>2138.4921308122484</v>
      </c>
      <c r="AV247" s="134">
        <f ca="1">IFERROR(AU247/#REF!,0)</f>
        <v>0</v>
      </c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52"/>
      <c r="CW247" s="52"/>
      <c r="CX247" s="52"/>
      <c r="CY247" s="52"/>
      <c r="CZ247" s="52"/>
      <c r="DA247" s="52"/>
      <c r="DB247" s="52"/>
      <c r="DC247" s="52"/>
      <c r="DD247" s="52"/>
      <c r="DE247" s="52"/>
      <c r="DF247" s="52"/>
      <c r="DG247" s="52"/>
      <c r="DH247" s="52"/>
      <c r="DI247" s="52"/>
      <c r="DJ247" s="52"/>
      <c r="DK247" s="52"/>
      <c r="DL247" s="52"/>
      <c r="DM247" s="52"/>
      <c r="DN247" s="52"/>
      <c r="DO247" s="52"/>
      <c r="DP247" s="52"/>
      <c r="DQ247" s="52"/>
      <c r="DR247" s="52"/>
      <c r="DS247" s="52"/>
      <c r="DT247" s="52"/>
      <c r="DU247" s="52"/>
      <c r="DV247" s="52"/>
      <c r="DW247" s="52"/>
      <c r="DX247" s="52"/>
      <c r="DY247" s="52"/>
      <c r="DZ247" s="52"/>
      <c r="EA247" s="52"/>
      <c r="EB247" s="52"/>
      <c r="EC247" s="52"/>
      <c r="ED247" s="52"/>
      <c r="EE247" s="52"/>
      <c r="EF247" s="52"/>
      <c r="EG247" s="52"/>
      <c r="EH247" s="52"/>
      <c r="EI247" s="52"/>
      <c r="EJ247" s="52"/>
      <c r="EK247" s="52"/>
      <c r="EL247" s="52"/>
      <c r="EM247" s="52"/>
      <c r="EN247" s="52"/>
      <c r="EO247" s="52"/>
      <c r="EP247" s="52"/>
      <c r="EQ247" s="52"/>
      <c r="ER247" s="52"/>
      <c r="ES247" s="52"/>
      <c r="ET247" s="52"/>
      <c r="EU247" s="52"/>
      <c r="EV247" s="52"/>
      <c r="EW247" s="52"/>
      <c r="EX247" s="52"/>
      <c r="EY247" s="52"/>
      <c r="EZ247" s="52"/>
      <c r="FA247" s="52"/>
      <c r="FB247" s="52"/>
      <c r="FC247" s="52"/>
      <c r="FD247" s="52"/>
      <c r="FE247" s="52"/>
      <c r="FF247" s="52"/>
      <c r="FG247" s="52"/>
      <c r="FH247" s="52"/>
      <c r="FI247" s="52"/>
      <c r="FJ247" s="52"/>
      <c r="FK247" s="52"/>
      <c r="FL247" s="52"/>
    </row>
    <row r="248" spans="1:168" ht="18" hidden="1" customHeight="1" x14ac:dyDescent="0.4">
      <c r="A248" s="110" t="s">
        <v>2661</v>
      </c>
      <c r="B248" s="146" t="s">
        <v>2688</v>
      </c>
      <c r="C248" s="110" t="s">
        <v>2663</v>
      </c>
      <c r="D248" s="110">
        <v>9312166</v>
      </c>
      <c r="E248" s="136" t="str">
        <f>VLOOKUP($D248,'[1]SAP 코드내역'!$A:$D,4,0)</f>
        <v>멜라_토닝앰플쿠션_17호_13g(미국)</v>
      </c>
      <c r="F248" s="137"/>
      <c r="G248" s="137"/>
      <c r="H248" s="138" t="s">
        <v>2676</v>
      </c>
      <c r="I248" s="139">
        <v>5066.863801652893</v>
      </c>
      <c r="J248" s="139">
        <v>27308.48041775457</v>
      </c>
      <c r="K248" s="140">
        <f>IFERROR(VLOOKUP($D248,'[1]DNC 재고 현황'!$F:$AI,29,0),0)</f>
        <v>3751</v>
      </c>
      <c r="L248" s="140">
        <f>IFERROR(VLOOKUP($D248,'[1]DNC 재고 현황'!$F:$AI,30,),0)</f>
        <v>0</v>
      </c>
      <c r="M248" s="141">
        <f t="shared" si="56"/>
        <v>3751</v>
      </c>
      <c r="N248" s="142">
        <f>VLOOKUP($D248,'[1]DNC 재고 현황'!$F:$X,19,0)</f>
        <v>4023</v>
      </c>
      <c r="O248" s="143">
        <f t="shared" si="57"/>
        <v>1</v>
      </c>
      <c r="P248" s="144">
        <f t="shared" si="58"/>
        <v>0</v>
      </c>
      <c r="Q248" s="144">
        <f t="shared" ca="1" si="59"/>
        <v>0</v>
      </c>
      <c r="R248" s="145">
        <f t="shared" ca="1" si="55"/>
        <v>0</v>
      </c>
      <c r="S248" s="145">
        <f t="shared" ca="1" si="55"/>
        <v>0</v>
      </c>
      <c r="T248" s="123" t="str">
        <f t="shared" ca="1" si="60"/>
        <v/>
      </c>
      <c r="U248" s="124" t="str">
        <f t="shared" ca="1" si="61"/>
        <v>🔴판매없음</v>
      </c>
      <c r="V248" s="125">
        <f>IFERROR(SUMIF('[1](전체)FCST'!$D:$D,$D248,'[1](전체)FCST'!$H:$H),0)</f>
        <v>1115.7146281775088</v>
      </c>
      <c r="W248" s="126">
        <f>IFERROR(VLOOKUP($D248,'[1]판매량,재고(피벗)'!$B:$C,2,0),0)</f>
        <v>0</v>
      </c>
      <c r="X248" s="127">
        <f t="shared" ca="1" si="70"/>
        <v>0</v>
      </c>
      <c r="Y248" s="128"/>
      <c r="Z248" s="21"/>
      <c r="AA248" s="130">
        <f t="shared" ca="1" si="75"/>
        <v>4023</v>
      </c>
      <c r="AB248" s="134">
        <f t="shared" ca="1" si="71"/>
        <v>8.897837161979627</v>
      </c>
      <c r="AC248" s="132">
        <f>IFERROR(VLOOKUP($D248,'[1]DNC 재고 현황'!$F:$V,14,0),0)</f>
        <v>452.13234708207972</v>
      </c>
      <c r="AD248" s="128">
        <f>SUMIFS('[1]입고 예정'!$C:$C,'[1]입고 예정'!$A:$A,모니터링!D236,'[1]입고 예정'!$F:$F,모니터링!AD$6)</f>
        <v>0</v>
      </c>
      <c r="AE248" s="129"/>
      <c r="AF248" s="130">
        <f t="shared" ca="1" si="63"/>
        <v>3570.8676529179202</v>
      </c>
      <c r="AG248" s="131">
        <f t="shared" ca="1" si="72"/>
        <v>3.2005206015366499</v>
      </c>
      <c r="AH248" s="132">
        <f>IFERROR(VLOOKUP($D248,'[1]DNC 재고 현황'!$F:$V,15,0),0)</f>
        <v>1115.7146281775088</v>
      </c>
      <c r="AI248" s="128">
        <f>SUMIFS('[1]입고 예정'!$C:$C,'[1]입고 예정'!$A:$A,모니터링!D236,'[1]입고 예정'!$F:$F,모니터링!AI$6)</f>
        <v>0</v>
      </c>
      <c r="AJ248" s="129"/>
      <c r="AK248" s="130">
        <f t="shared" ca="1" si="65"/>
        <v>2455.1530247404116</v>
      </c>
      <c r="AL248" s="131">
        <f t="shared" ca="1" si="73"/>
        <v>1.8944304527506535</v>
      </c>
      <c r="AM248" s="132">
        <f>IFERROR(VLOOKUP($D248,'[1]DNC 재고 현황'!$F:$V,16,0),0)</f>
        <v>1295.9847753585289</v>
      </c>
      <c r="AN248" s="128">
        <f>SUMIFS('[1]입고 예정'!$C:$C,'[1]입고 예정'!$A:$A,모니터링!D236,'[1]입고 예정'!$F:$F,모니터링!AN$6)</f>
        <v>0</v>
      </c>
      <c r="AO248" s="129"/>
      <c r="AP248" s="130">
        <f t="shared" ca="1" si="67"/>
        <v>1159.1682493818828</v>
      </c>
      <c r="AQ248" s="131">
        <f t="shared" ca="1" si="74"/>
        <v>0.50486756786132136</v>
      </c>
      <c r="AR248" s="132">
        <f>IFERROR(VLOOKUP($D248,'[1]DNC 재고 현황'!$F:$V,17,0),0)</f>
        <v>2295.9847753585291</v>
      </c>
      <c r="AS248" s="128">
        <f>SUMIFS('[1]입고 예정'!$C:$C,'[1]입고 예정'!$A:$A,모니터링!D236,'[1]입고 예정'!$F:$F,모니터링!AS$6)</f>
        <v>0</v>
      </c>
      <c r="AT248" s="129"/>
      <c r="AU248" s="133">
        <f t="shared" ca="1" si="69"/>
        <v>0</v>
      </c>
      <c r="AV248" s="134">
        <f ca="1">IFERROR(AU248/#REF!,0)</f>
        <v>0</v>
      </c>
    </row>
    <row r="249" spans="1:168" ht="18" hidden="1" customHeight="1" x14ac:dyDescent="0.4">
      <c r="A249" s="110" t="s">
        <v>2661</v>
      </c>
      <c r="B249" s="135" t="s">
        <v>2662</v>
      </c>
      <c r="C249" s="110" t="s">
        <v>2663</v>
      </c>
      <c r="D249" s="110">
        <v>9312423</v>
      </c>
      <c r="E249" s="136" t="str">
        <f>VLOOKUP($D249,'[1]SAP 코드내역'!$A:$D,4,0)</f>
        <v>멜라_토닝앰플쿠션_13호_리필13g(미국)</v>
      </c>
      <c r="F249" s="137"/>
      <c r="G249" s="9"/>
      <c r="H249" s="138" t="s">
        <v>2676</v>
      </c>
      <c r="I249" s="139">
        <v>2876.8637927080945</v>
      </c>
      <c r="J249" s="139">
        <v>18225.486225895318</v>
      </c>
      <c r="K249" s="140">
        <f>IFERROR(VLOOKUP($D249,'[1]DNC 재고 현황'!$F:$AI,29,0),0)</f>
        <v>3249</v>
      </c>
      <c r="L249" s="140">
        <f>IFERROR(VLOOKUP($D249,'[1]DNC 재고 현황'!$F:$AI,30,),0)</f>
        <v>0</v>
      </c>
      <c r="M249" s="141">
        <f t="shared" si="56"/>
        <v>3249</v>
      </c>
      <c r="N249" s="142">
        <f>VLOOKUP($D249,'[1]DNC 재고 현황'!$F:$X,19,0)</f>
        <v>3604</v>
      </c>
      <c r="O249" s="143">
        <f t="shared" si="57"/>
        <v>1</v>
      </c>
      <c r="P249" s="144">
        <f t="shared" si="58"/>
        <v>0</v>
      </c>
      <c r="Q249" s="144">
        <f t="shared" ca="1" si="59"/>
        <v>0</v>
      </c>
      <c r="R249" s="145">
        <f t="shared" ca="1" si="55"/>
        <v>0</v>
      </c>
      <c r="S249" s="145">
        <f t="shared" ca="1" si="55"/>
        <v>0</v>
      </c>
      <c r="T249" s="123" t="str">
        <f t="shared" ca="1" si="60"/>
        <v/>
      </c>
      <c r="U249" s="124" t="str">
        <f t="shared" ca="1" si="61"/>
        <v>🔴판매없음</v>
      </c>
      <c r="V249" s="125">
        <f>IFERROR(SUMIF('[1](전체)FCST'!$D:$D,$D249,'[1](전체)FCST'!$H:$H),0)</f>
        <v>293.52020422048111</v>
      </c>
      <c r="W249" s="126">
        <f>IFERROR(VLOOKUP($D249,'[1]판매량,재고(피벗)'!$B:$C,2,0),0)</f>
        <v>0</v>
      </c>
      <c r="X249" s="127">
        <f t="shared" ca="1" si="70"/>
        <v>0</v>
      </c>
      <c r="Y249" s="128"/>
      <c r="Z249" s="21"/>
      <c r="AA249" s="130">
        <f t="shared" ca="1" si="75"/>
        <v>3604</v>
      </c>
      <c r="AB249" s="134">
        <f t="shared" ca="1" si="71"/>
        <v>49.064253112464428</v>
      </c>
      <c r="AC249" s="132">
        <f>IFERROR(VLOOKUP($D249,'[1]DNC 재고 현황'!$F:$V,14,0),0)</f>
        <v>73.454700140629043</v>
      </c>
      <c r="AD249" s="128">
        <f>SUMIFS('[1]입고 예정'!$C:$C,'[1]입고 예정'!$A:$A,모니터링!D252,'[1]입고 예정'!$F:$F,모니터링!AD$6)</f>
        <v>0</v>
      </c>
      <c r="AE249" s="21"/>
      <c r="AF249" s="130">
        <f t="shared" ca="1" si="63"/>
        <v>3530.545299859371</v>
      </c>
      <c r="AG249" s="134">
        <f t="shared" ca="1" si="72"/>
        <v>12.028287147168108</v>
      </c>
      <c r="AH249" s="132">
        <f>IFERROR(VLOOKUP($D249,'[1]DNC 재고 현황'!$F:$V,15,0),0)</f>
        <v>293.52020422048111</v>
      </c>
      <c r="AI249" s="128">
        <f>SUMIFS('[1]입고 예정'!$C:$C,'[1]입고 예정'!$A:$A,모니터링!D252,'[1]입고 예정'!$F:$F,모니터링!AI$6)</f>
        <v>0</v>
      </c>
      <c r="AJ249" s="21"/>
      <c r="AK249" s="130">
        <f t="shared" ca="1" si="65"/>
        <v>3237.02509563889</v>
      </c>
      <c r="AL249" s="134">
        <f t="shared" ca="1" si="73"/>
        <v>8.7779807819159927</v>
      </c>
      <c r="AM249" s="132">
        <f>IFERROR(VLOOKUP($D249,'[1]DNC 재고 현황'!$F:$V,16,0),0)</f>
        <v>368.7664824133206</v>
      </c>
      <c r="AN249" s="128">
        <f>SUMIFS('[1]입고 예정'!$C:$C,'[1]입고 예정'!$A:$A,모니터링!D252,'[1]입고 예정'!$F:$F,모니터링!AN$6)</f>
        <v>0</v>
      </c>
      <c r="AO249" s="21"/>
      <c r="AP249" s="130">
        <f t="shared" ca="1" si="67"/>
        <v>2868.2586132255692</v>
      </c>
      <c r="AQ249" s="134">
        <f t="shared" ca="1" si="74"/>
        <v>7.7779807819159918</v>
      </c>
      <c r="AR249" s="132">
        <f>IFERROR(VLOOKUP($D249,'[1]DNC 재고 현황'!$F:$V,17,0),0)</f>
        <v>368.7664824133206</v>
      </c>
      <c r="AS249" s="128">
        <f>SUMIFS('[1]입고 예정'!$C:$C,'[1]입고 예정'!$A:$A,모니터링!D252,'[1]입고 예정'!$F:$F,모니터링!AS$6)</f>
        <v>0</v>
      </c>
      <c r="AT249" s="21"/>
      <c r="AU249" s="133">
        <f t="shared" ca="1" si="69"/>
        <v>2499.4921308122484</v>
      </c>
      <c r="AV249" s="134">
        <f ca="1">IFERROR(AU249/#REF!,0)</f>
        <v>0</v>
      </c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  <c r="DK249" s="52"/>
      <c r="DL249" s="52"/>
      <c r="DM249" s="52"/>
      <c r="DN249" s="52"/>
      <c r="DO249" s="52"/>
      <c r="DP249" s="52"/>
      <c r="DQ249" s="52"/>
      <c r="DR249" s="52"/>
      <c r="DS249" s="52"/>
      <c r="DT249" s="52"/>
      <c r="DU249" s="52"/>
      <c r="DV249" s="52"/>
      <c r="DW249" s="52"/>
      <c r="DX249" s="52"/>
      <c r="DY249" s="52"/>
      <c r="DZ249" s="52"/>
      <c r="EA249" s="52"/>
      <c r="EB249" s="52"/>
      <c r="EC249" s="52"/>
      <c r="ED249" s="52"/>
      <c r="EE249" s="52"/>
      <c r="EF249" s="52"/>
      <c r="EG249" s="52"/>
      <c r="EH249" s="52"/>
      <c r="EI249" s="52"/>
      <c r="EJ249" s="52"/>
      <c r="EK249" s="52"/>
      <c r="EL249" s="52"/>
      <c r="EM249" s="52"/>
      <c r="EN249" s="52"/>
      <c r="EO249" s="52"/>
      <c r="EP249" s="52"/>
      <c r="EQ249" s="52"/>
      <c r="ER249" s="52"/>
      <c r="ES249" s="52"/>
      <c r="ET249" s="52"/>
      <c r="EU249" s="52"/>
      <c r="EV249" s="52"/>
      <c r="EW249" s="52"/>
      <c r="EX249" s="52"/>
      <c r="EY249" s="52"/>
      <c r="EZ249" s="52"/>
      <c r="FA249" s="52"/>
      <c r="FB249" s="52"/>
      <c r="FC249" s="52"/>
      <c r="FD249" s="52"/>
      <c r="FE249" s="52"/>
      <c r="FF249" s="52"/>
      <c r="FG249" s="52"/>
      <c r="FH249" s="52"/>
      <c r="FI249" s="52"/>
      <c r="FJ249" s="52"/>
      <c r="FK249" s="52"/>
      <c r="FL249" s="52"/>
    </row>
    <row r="250" spans="1:168" ht="18" hidden="1" customHeight="1" x14ac:dyDescent="0.4">
      <c r="A250" s="110" t="s">
        <v>2661</v>
      </c>
      <c r="B250" s="146" t="s">
        <v>2688</v>
      </c>
      <c r="C250" s="110" t="s">
        <v>2663</v>
      </c>
      <c r="D250" s="110">
        <v>9312165</v>
      </c>
      <c r="E250" s="136" t="str">
        <f>VLOOKUP($D250,'[1]SAP 코드내역'!$A:$D,4,0)</f>
        <v>멜라_토닝앰플쿠션_13호_13g(미국)</v>
      </c>
      <c r="F250" s="137"/>
      <c r="G250" s="137"/>
      <c r="H250" s="138" t="s">
        <v>2676</v>
      </c>
      <c r="I250" s="139">
        <v>5066.863801652893</v>
      </c>
      <c r="J250" s="139">
        <v>27344.16450648056</v>
      </c>
      <c r="K250" s="140">
        <f>IFERROR(VLOOKUP($D250,'[1]DNC 재고 현황'!$F:$AI,29,0),0)</f>
        <v>3684</v>
      </c>
      <c r="L250" s="140">
        <f>IFERROR(VLOOKUP($D250,'[1]DNC 재고 현황'!$F:$AI,30,),0)</f>
        <v>0</v>
      </c>
      <c r="M250" s="141">
        <f t="shared" si="56"/>
        <v>3684</v>
      </c>
      <c r="N250" s="142">
        <f>VLOOKUP($D250,'[1]DNC 재고 현황'!$F:$X,19,0)</f>
        <v>3927</v>
      </c>
      <c r="O250" s="143">
        <f t="shared" si="57"/>
        <v>1</v>
      </c>
      <c r="P250" s="144">
        <f t="shared" si="58"/>
        <v>0</v>
      </c>
      <c r="Q250" s="144">
        <f t="shared" ca="1" si="59"/>
        <v>0</v>
      </c>
      <c r="R250" s="145">
        <f t="shared" ca="1" si="55"/>
        <v>0</v>
      </c>
      <c r="S250" s="145">
        <f t="shared" ca="1" si="55"/>
        <v>0</v>
      </c>
      <c r="T250" s="123" t="str">
        <f t="shared" ca="1" si="60"/>
        <v/>
      </c>
      <c r="U250" s="124" t="str">
        <f t="shared" ca="1" si="61"/>
        <v>🔴판매없음</v>
      </c>
      <c r="V250" s="125">
        <f>IFERROR(SUMIF('[1](전체)FCST'!$D:$D,$D250,'[1](전체)FCST'!$H:$H),0)</f>
        <v>1112.287554642269</v>
      </c>
      <c r="W250" s="126">
        <f>IFERROR(VLOOKUP($D250,'[1]판매량,재고(피벗)'!$B:$C,2,0),0)</f>
        <v>0</v>
      </c>
      <c r="X250" s="127">
        <f t="shared" ca="1" si="70"/>
        <v>0</v>
      </c>
      <c r="Y250" s="128"/>
      <c r="Z250" s="21"/>
      <c r="AA250" s="130">
        <f t="shared" ca="1" si="75"/>
        <v>3927</v>
      </c>
      <c r="AB250" s="134">
        <f t="shared" ca="1" si="71"/>
        <v>8.7518472180159552</v>
      </c>
      <c r="AC250" s="132">
        <f>IFERROR(VLOOKUP($D250,'[1]DNC 재고 현황'!$F:$V,14,0),0)</f>
        <v>448.70527354683998</v>
      </c>
      <c r="AD250" s="128">
        <f>SUMIFS('[1]입고 예정'!$C:$C,'[1]입고 예정'!$A:$A,모니터링!D251,'[1]입고 예정'!$F:$F,모니터링!AD$6)</f>
        <v>0</v>
      </c>
      <c r="AE250" s="129"/>
      <c r="AF250" s="130">
        <f t="shared" ca="1" si="63"/>
        <v>3478.2947264531599</v>
      </c>
      <c r="AG250" s="131">
        <f t="shared" ca="1" si="72"/>
        <v>3.1271542254842903</v>
      </c>
      <c r="AH250" s="132">
        <f>IFERROR(VLOOKUP($D250,'[1]DNC 재고 현황'!$F:$V,15,0),0)</f>
        <v>1112.287554642269</v>
      </c>
      <c r="AI250" s="128">
        <f>SUMIFS('[1]입고 예정'!$C:$C,'[1]입고 예정'!$A:$A,모니터링!D251,'[1]입고 예정'!$F:$F,모니터링!AI$6)</f>
        <v>0</v>
      </c>
      <c r="AJ250" s="129"/>
      <c r="AK250" s="130">
        <f t="shared" ca="1" si="65"/>
        <v>2366.0071718108911</v>
      </c>
      <c r="AL250" s="131">
        <f t="shared" ca="1" si="73"/>
        <v>1.8304847578358694</v>
      </c>
      <c r="AM250" s="132">
        <f>IFERROR(VLOOKUP($D250,'[1]DNC 재고 현황'!$F:$V,16,0),0)</f>
        <v>1292.5577018232891</v>
      </c>
      <c r="AN250" s="128">
        <f>SUMIFS('[1]입고 예정'!$C:$C,'[1]입고 예정'!$A:$A,모니터링!D251,'[1]입고 예정'!$F:$F,모니터링!AN$6)</f>
        <v>0</v>
      </c>
      <c r="AO250" s="129"/>
      <c r="AP250" s="130">
        <f t="shared" ca="1" si="67"/>
        <v>1073.449469987602</v>
      </c>
      <c r="AQ250" s="131">
        <f t="shared" ca="1" si="74"/>
        <v>0.46823225829119997</v>
      </c>
      <c r="AR250" s="132">
        <f>IFERROR(VLOOKUP($D250,'[1]DNC 재고 현황'!$F:$V,17,0),0)</f>
        <v>2292.5577018232889</v>
      </c>
      <c r="AS250" s="128">
        <f>SUMIFS('[1]입고 예정'!$C:$C,'[1]입고 예정'!$A:$A,모니터링!D251,'[1]입고 예정'!$F:$F,모니터링!AS$6)</f>
        <v>0</v>
      </c>
      <c r="AT250" s="129"/>
      <c r="AU250" s="133">
        <f t="shared" ca="1" si="69"/>
        <v>0</v>
      </c>
      <c r="AV250" s="134">
        <f ca="1">IFERROR(AU250/#REF!,0)</f>
        <v>0</v>
      </c>
    </row>
    <row r="251" spans="1:168" ht="18" hidden="1" customHeight="1" x14ac:dyDescent="0.4">
      <c r="A251" s="110" t="s">
        <v>2683</v>
      </c>
      <c r="B251" s="146" t="s">
        <v>2662</v>
      </c>
      <c r="C251" s="110" t="s">
        <v>2677</v>
      </c>
      <c r="D251" s="110">
        <v>9310695</v>
      </c>
      <c r="E251" s="136" t="str">
        <f>VLOOKUP($D251,'[1]SAP 코드내역'!$A:$D,4,0)</f>
        <v>멜라B_토닝앰플쿠션_23베이지_미니_8g</v>
      </c>
      <c r="F251" s="137" t="s">
        <v>2664</v>
      </c>
      <c r="G251" s="137"/>
      <c r="H251" s="138" t="s">
        <v>2676</v>
      </c>
      <c r="I251" s="139">
        <v>3309.3154952482596</v>
      </c>
      <c r="J251" s="139">
        <v>10043.529141104294</v>
      </c>
      <c r="K251" s="140">
        <f>IFERROR(VLOOKUP($D251,'[1]DNC 재고 현황'!$F:$AI,29,0),0)</f>
        <v>4716</v>
      </c>
      <c r="L251" s="140">
        <f>IFERROR(VLOOKUP($D251,'[1]DNC 재고 현황'!$F:$AI,30,),0)</f>
        <v>18250</v>
      </c>
      <c r="M251" s="141">
        <f t="shared" si="56"/>
        <v>22966</v>
      </c>
      <c r="N251" s="142">
        <f>VLOOKUP($D251,'[1]DNC 재고 현황'!$F:$X,19,0)</f>
        <v>24040</v>
      </c>
      <c r="O251" s="143">
        <f t="shared" si="57"/>
        <v>1</v>
      </c>
      <c r="P251" s="144">
        <f t="shared" si="58"/>
        <v>0</v>
      </c>
      <c r="Q251" s="144">
        <f t="shared" ca="1" si="59"/>
        <v>31.857142857142858</v>
      </c>
      <c r="R251" s="145">
        <f t="shared" ca="1" si="55"/>
        <v>720.90582959641256</v>
      </c>
      <c r="S251" s="145">
        <f t="shared" ca="1" si="55"/>
        <v>754.61883408071742</v>
      </c>
      <c r="T251" s="123">
        <f t="shared" ca="1" si="60"/>
        <v>46840.905829596413</v>
      </c>
      <c r="U251" s="124" t="str">
        <f t="shared" ca="1" si="61"/>
        <v>✅충분</v>
      </c>
      <c r="V251" s="125">
        <f>IFERROR(SUMIF('[1](전체)FCST'!$D:$D,$D251,'[1](전체)FCST'!$H:$H),0)</f>
        <v>8111.0620033531804</v>
      </c>
      <c r="W251" s="126">
        <f>IFERROR(VLOOKUP($D251,'[1]판매량,재고(피벗)'!$B:$C,2,0),0)</f>
        <v>223</v>
      </c>
      <c r="X251" s="127">
        <f t="shared" ca="1" si="70"/>
        <v>700.85714285714289</v>
      </c>
      <c r="Y251" s="128"/>
      <c r="Z251" s="129"/>
      <c r="AA251" s="130">
        <f t="shared" ca="1" si="75"/>
        <v>23339.142857142859</v>
      </c>
      <c r="AB251" s="131">
        <f t="shared" ca="1" si="71"/>
        <v>2.2450353328902262</v>
      </c>
      <c r="AC251" s="132">
        <f>IFERROR(VLOOKUP($D251,'[1]DNC 재고 현황'!$F:$V,14,0),0)</f>
        <v>10395.891109248772</v>
      </c>
      <c r="AD251" s="128">
        <f>SUMIFS('[1]입고 예정'!$C:$C,'[1]입고 예정'!$A:$A,모니터링!D168,'[1]입고 예정'!$F:$F,모니터링!AD$6)</f>
        <v>0</v>
      </c>
      <c r="AE251" s="129"/>
      <c r="AF251" s="130">
        <f t="shared" ca="1" si="63"/>
        <v>12943.251747894086</v>
      </c>
      <c r="AG251" s="131">
        <f t="shared" ca="1" si="72"/>
        <v>1.5957530274757163</v>
      </c>
      <c r="AH251" s="132">
        <f>IFERROR(VLOOKUP($D251,'[1]DNC 재고 현황'!$F:$V,15,0),0)</f>
        <v>8111.0620033531804</v>
      </c>
      <c r="AI251" s="128">
        <f>SUMIFS('[1]입고 예정'!$C:$C,'[1]입고 예정'!$A:$A,모니터링!D168,'[1]입고 예정'!$F:$F,모니터링!AI$6)</f>
        <v>0</v>
      </c>
      <c r="AJ251" s="129"/>
      <c r="AK251" s="130">
        <f t="shared" ca="1" si="65"/>
        <v>4832.1897445409058</v>
      </c>
      <c r="AL251" s="131">
        <f t="shared" ca="1" si="73"/>
        <v>1.0420385085466604</v>
      </c>
      <c r="AM251" s="132">
        <f>IFERROR(VLOOKUP($D251,'[1]DNC 재고 현황'!$F:$V,16,0),0)</f>
        <v>4637.2468050920697</v>
      </c>
      <c r="AN251" s="128">
        <f>SUMIFS('[1]입고 예정'!$C:$C,'[1]입고 예정'!$A:$A,모니터링!D168,'[1]입고 예정'!$F:$F,모니터링!AN$6)</f>
        <v>0</v>
      </c>
      <c r="AO251" s="129"/>
      <c r="AP251" s="130">
        <f t="shared" ca="1" si="67"/>
        <v>194.94293944883611</v>
      </c>
      <c r="AQ251" s="131">
        <f t="shared" ca="1" si="74"/>
        <v>4.2038508546660296E-2</v>
      </c>
      <c r="AR251" s="132">
        <f>IFERROR(VLOOKUP($D251,'[1]DNC 재고 현황'!$F:$V,17,0),0)</f>
        <v>4637.2468050920697</v>
      </c>
      <c r="AS251" s="128">
        <f>SUMIFS('[1]입고 예정'!$C:$C,'[1]입고 예정'!$A:$A,모니터링!D168,'[1]입고 예정'!$F:$F,모니터링!AS$6)</f>
        <v>0</v>
      </c>
      <c r="AT251" s="129"/>
      <c r="AU251" s="133">
        <f t="shared" ca="1" si="69"/>
        <v>0</v>
      </c>
      <c r="AV251" s="134">
        <f ca="1">IFERROR(AU251/#REF!,0)</f>
        <v>0</v>
      </c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2"/>
      <c r="CV251" s="52"/>
      <c r="CW251" s="52"/>
      <c r="CX251" s="52"/>
      <c r="CY251" s="52"/>
      <c r="CZ251" s="52"/>
      <c r="DA251" s="52"/>
      <c r="DB251" s="52"/>
      <c r="DC251" s="52"/>
      <c r="DD251" s="52"/>
      <c r="DE251" s="52"/>
      <c r="DF251" s="52"/>
      <c r="DG251" s="52"/>
      <c r="DH251" s="52"/>
      <c r="DI251" s="52"/>
      <c r="DJ251" s="52"/>
      <c r="DK251" s="52"/>
      <c r="DL251" s="52"/>
      <c r="DM251" s="52"/>
      <c r="DN251" s="52"/>
      <c r="DO251" s="52"/>
      <c r="DP251" s="52"/>
      <c r="DQ251" s="52"/>
      <c r="DR251" s="52"/>
      <c r="DS251" s="52"/>
      <c r="DT251" s="52"/>
      <c r="DU251" s="52"/>
      <c r="DV251" s="52"/>
      <c r="DW251" s="52"/>
      <c r="DX251" s="52"/>
      <c r="DY251" s="52"/>
      <c r="DZ251" s="52"/>
      <c r="EA251" s="52"/>
      <c r="EB251" s="52"/>
      <c r="EC251" s="52"/>
      <c r="ED251" s="52"/>
      <c r="EE251" s="52"/>
      <c r="EF251" s="52"/>
      <c r="EG251" s="52"/>
      <c r="EH251" s="52"/>
      <c r="EI251" s="52"/>
      <c r="EJ251" s="52"/>
      <c r="EK251" s="52"/>
      <c r="EL251" s="52"/>
      <c r="EM251" s="52"/>
      <c r="EN251" s="52"/>
      <c r="EO251" s="52"/>
      <c r="EP251" s="52"/>
      <c r="EQ251" s="52"/>
      <c r="ER251" s="52"/>
      <c r="ES251" s="52"/>
      <c r="ET251" s="52"/>
      <c r="EU251" s="52"/>
      <c r="EV251" s="52"/>
      <c r="EW251" s="52"/>
      <c r="EX251" s="52"/>
      <c r="EY251" s="52"/>
      <c r="EZ251" s="52"/>
      <c r="FA251" s="52"/>
      <c r="FB251" s="52"/>
      <c r="FC251" s="52"/>
      <c r="FD251" s="52"/>
      <c r="FE251" s="52"/>
      <c r="FF251" s="52"/>
      <c r="FG251" s="52"/>
      <c r="FH251" s="52"/>
      <c r="FI251" s="52"/>
      <c r="FJ251" s="52"/>
      <c r="FK251" s="52"/>
      <c r="FL251" s="52"/>
    </row>
    <row r="252" spans="1:168" ht="18" hidden="1" customHeight="1" x14ac:dyDescent="0.4">
      <c r="A252" s="110" t="s">
        <v>2683</v>
      </c>
      <c r="B252" s="146" t="s">
        <v>2662</v>
      </c>
      <c r="C252" s="110" t="s">
        <v>2677</v>
      </c>
      <c r="D252" s="110">
        <v>9311713</v>
      </c>
      <c r="E252" s="136" t="str">
        <f>VLOOKUP($D252,'[1]SAP 코드내역'!$A:$D,4,0)</f>
        <v>멜라B_토닝앰플쿠션_22호라이트베이지_OY기획세트(13g+리필13g)</v>
      </c>
      <c r="F252" s="137" t="s">
        <v>2686</v>
      </c>
      <c r="G252" s="137"/>
      <c r="H252" s="138">
        <v>1801</v>
      </c>
      <c r="I252" s="139">
        <v>8243.9079890747689</v>
      </c>
      <c r="J252" s="139">
        <v>26720.666666666668</v>
      </c>
      <c r="K252" s="140">
        <f>IFERROR(VLOOKUP($D252,'[1]DNC 재고 현황'!$F:$AI,29,0),0)</f>
        <v>4858</v>
      </c>
      <c r="L252" s="140">
        <f>IFERROR(VLOOKUP($D252,'[1]DNC 재고 현황'!$F:$AI,30,),0)</f>
        <v>0</v>
      </c>
      <c r="M252" s="141">
        <f t="shared" si="56"/>
        <v>4858</v>
      </c>
      <c r="N252" s="142">
        <f>VLOOKUP($D252,'[1]DNC 재고 현황'!$F:$X,19,0)</f>
        <v>4858</v>
      </c>
      <c r="O252" s="143">
        <f t="shared" si="57"/>
        <v>1</v>
      </c>
      <c r="P252" s="144">
        <f t="shared" si="58"/>
        <v>0</v>
      </c>
      <c r="Q252" s="144">
        <f t="shared" ca="1" si="59"/>
        <v>0</v>
      </c>
      <c r="R252" s="145">
        <f t="shared" ca="1" si="55"/>
        <v>0</v>
      </c>
      <c r="S252" s="145">
        <f t="shared" ca="1" si="55"/>
        <v>0</v>
      </c>
      <c r="T252" s="123" t="str">
        <f t="shared" ca="1" si="60"/>
        <v/>
      </c>
      <c r="U252" s="124" t="str">
        <f t="shared" ca="1" si="61"/>
        <v>🔴판매없음</v>
      </c>
      <c r="V252" s="125">
        <f>IFERROR(SUMIF('[1](전체)FCST'!$D:$D,$D252,'[1](전체)FCST'!$H:$H),0)</f>
        <v>94.163490274857153</v>
      </c>
      <c r="W252" s="126">
        <f>IFERROR(VLOOKUP($D252,'[1]판매량,재고(피벗)'!$B:$C,2,0),0)</f>
        <v>0</v>
      </c>
      <c r="X252" s="127">
        <f t="shared" ca="1" si="70"/>
        <v>0</v>
      </c>
      <c r="Y252" s="128"/>
      <c r="Z252" s="129"/>
      <c r="AA252" s="130">
        <f t="shared" ca="1" si="75"/>
        <v>4858</v>
      </c>
      <c r="AB252" s="131">
        <f t="shared" ca="1" si="71"/>
        <v>51.59112078173623</v>
      </c>
      <c r="AC252" s="132">
        <f>IFERROR(VLOOKUP($D252,'[1]DNC 재고 현황'!$F:$V,14,0),0)</f>
        <v>94.163490274857153</v>
      </c>
      <c r="AD252" s="128">
        <f>SUMIFS('[1]입고 예정'!$C:$C,'[1]입고 예정'!$A:$A,모니터링!D83,'[1]입고 예정'!$F:$F,모니터링!AD$6)</f>
        <v>0</v>
      </c>
      <c r="AE252" s="129"/>
      <c r="AF252" s="130">
        <f t="shared" ca="1" si="63"/>
        <v>4763.8365097251426</v>
      </c>
      <c r="AG252" s="131">
        <f t="shared" ca="1" si="72"/>
        <v>50.591120781736223</v>
      </c>
      <c r="AH252" s="132">
        <f>IFERROR(VLOOKUP($D252,'[1]DNC 재고 현황'!$F:$V,15,0),0)</f>
        <v>94.163490274857153</v>
      </c>
      <c r="AI252" s="128">
        <f>SUMIFS('[1]입고 예정'!$C:$C,'[1]입고 예정'!$A:$A,모니터링!D83,'[1]입고 예정'!$F:$F,모니터링!AI$6)</f>
        <v>0</v>
      </c>
      <c r="AJ252" s="129"/>
      <c r="AK252" s="130">
        <f t="shared" ca="1" si="65"/>
        <v>4669.6730194502852</v>
      </c>
      <c r="AL252" s="131">
        <f t="shared" ca="1" si="73"/>
        <v>31.131153463001901</v>
      </c>
      <c r="AM252" s="132">
        <f>IFERROR(VLOOKUP($D252,'[1]DNC 재고 현황'!$F:$V,16,0),0)</f>
        <v>150</v>
      </c>
      <c r="AN252" s="128">
        <f>SUMIFS('[1]입고 예정'!$C:$C,'[1]입고 예정'!$A:$A,모니터링!D83,'[1]입고 예정'!$F:$F,모니터링!AN$6)</f>
        <v>0</v>
      </c>
      <c r="AO252" s="129"/>
      <c r="AP252" s="130">
        <f t="shared" ca="1" si="67"/>
        <v>4519.6730194502852</v>
      </c>
      <c r="AQ252" s="131">
        <f t="shared" ca="1" si="74"/>
        <v>45.196730194502855</v>
      </c>
      <c r="AR252" s="132">
        <f>IFERROR(VLOOKUP($D252,'[1]DNC 재고 현황'!$F:$V,17,0),0)</f>
        <v>100</v>
      </c>
      <c r="AS252" s="128">
        <f>SUMIFS('[1]입고 예정'!$C:$C,'[1]입고 예정'!$A:$A,모니터링!D83,'[1]입고 예정'!$F:$F,모니터링!AS$6)</f>
        <v>0</v>
      </c>
      <c r="AT252" s="129"/>
      <c r="AU252" s="133">
        <f t="shared" ca="1" si="69"/>
        <v>4419.6730194502852</v>
      </c>
      <c r="AV252" s="134">
        <f ca="1">IFERROR(AU252/#REF!,0)</f>
        <v>0</v>
      </c>
    </row>
    <row r="253" spans="1:168" ht="18" hidden="1" customHeight="1" x14ac:dyDescent="0.4">
      <c r="A253" s="110" t="s">
        <v>2681</v>
      </c>
      <c r="B253" s="146" t="s">
        <v>2662</v>
      </c>
      <c r="C253" s="110" t="s">
        <v>2677</v>
      </c>
      <c r="D253" s="110">
        <v>9311331</v>
      </c>
      <c r="E253" s="136" t="str">
        <f>VLOOKUP($D253,'[1]SAP 코드내역'!$A:$D,4,0)</f>
        <v>멜라B_토닝앰플쿠션_22라이트베이지_본품_15g_v3</v>
      </c>
      <c r="F253" s="137" t="s">
        <v>2664</v>
      </c>
      <c r="G253" s="137"/>
      <c r="H253" s="138"/>
      <c r="I253" s="139">
        <v>5280.7369308600337</v>
      </c>
      <c r="J253" s="139">
        <v>28713.38596962774</v>
      </c>
      <c r="K253" s="140">
        <f>IFERROR(VLOOKUP($D253,'[1]DNC 재고 현황'!$F:$AI,29,0),0)</f>
        <v>11263</v>
      </c>
      <c r="L253" s="140">
        <f>IFERROR(VLOOKUP($D253,'[1]DNC 재고 현황'!$F:$AI,30,),0)</f>
        <v>3036</v>
      </c>
      <c r="M253" s="141">
        <f t="shared" si="56"/>
        <v>14299</v>
      </c>
      <c r="N253" s="142">
        <f>VLOOKUP($D253,'[1]DNC 재고 현황'!$F:$X,19,0)</f>
        <v>14307</v>
      </c>
      <c r="O253" s="143">
        <f t="shared" si="57"/>
        <v>1</v>
      </c>
      <c r="P253" s="144">
        <f t="shared" si="58"/>
        <v>5000</v>
      </c>
      <c r="Q253" s="144">
        <f t="shared" ca="1" si="59"/>
        <v>167.42857142857142</v>
      </c>
      <c r="R253" s="145">
        <f t="shared" ca="1" si="55"/>
        <v>85.403583617747444</v>
      </c>
      <c r="S253" s="145">
        <f t="shared" ca="1" si="55"/>
        <v>85.451365187713321</v>
      </c>
      <c r="T253" s="123">
        <f t="shared" ca="1" si="60"/>
        <v>46205.40358361775</v>
      </c>
      <c r="U253" s="124" t="str">
        <f t="shared" ca="1" si="61"/>
        <v>✅충분</v>
      </c>
      <c r="V253" s="125">
        <f>IFERROR(SUMIF('[1](전체)FCST'!$D:$D,$D253,'[1](전체)FCST'!$H:$H),0)</f>
        <v>3511.6933301917607</v>
      </c>
      <c r="W253" s="126">
        <f>IFERROR(VLOOKUP($D253,'[1]판매량,재고(피벗)'!$B:$C,2,0),0)</f>
        <v>1172</v>
      </c>
      <c r="X253" s="127">
        <f t="shared" ca="1" si="70"/>
        <v>3683.4285714285711</v>
      </c>
      <c r="Y253" s="128"/>
      <c r="Z253" s="129"/>
      <c r="AA253" s="130">
        <f t="shared" ca="1" si="75"/>
        <v>10623.571428571429</v>
      </c>
      <c r="AB253" s="131">
        <f t="shared" ca="1" si="71"/>
        <v>1.5315942668421614</v>
      </c>
      <c r="AC253" s="132">
        <f>IFERROR(VLOOKUP($D253,'[1]DNC 재고 현황'!$F:$V,14,0),0)</f>
        <v>6936.2830996195171</v>
      </c>
      <c r="AD253" s="128">
        <f>SUMIFS('[1]입고 예정'!$C:$C,'[1]입고 예정'!$A:$A,모니터링!D190,'[1]입고 예정'!$F:$F,모니터링!AD$6)</f>
        <v>5000</v>
      </c>
      <c r="AE253" s="129"/>
      <c r="AF253" s="130">
        <f t="shared" ca="1" si="63"/>
        <v>8687.2883289519123</v>
      </c>
      <c r="AG253" s="131">
        <f t="shared" ca="1" si="72"/>
        <v>2.4738174755360918</v>
      </c>
      <c r="AH253" s="132">
        <f>IFERROR(VLOOKUP($D253,'[1]DNC 재고 현황'!$F:$V,15,0),0)</f>
        <v>3511.6933301917607</v>
      </c>
      <c r="AI253" s="128">
        <f>SUMIFS('[1]입고 예정'!$C:$C,'[1]입고 예정'!$A:$A,모니터링!D190,'[1]입고 예정'!$F:$F,모니터링!AI$6)</f>
        <v>0</v>
      </c>
      <c r="AJ253" s="129"/>
      <c r="AK253" s="130">
        <f t="shared" ca="1" si="65"/>
        <v>5175.5949987601516</v>
      </c>
      <c r="AL253" s="131">
        <f t="shared" ca="1" si="73"/>
        <v>1.3753103202955228</v>
      </c>
      <c r="AM253" s="132">
        <f>IFERROR(VLOOKUP($D253,'[1]DNC 재고 현황'!$F:$V,16,0),0)</f>
        <v>3763.219778390112</v>
      </c>
      <c r="AN253" s="128">
        <f>SUMIFS('[1]입고 예정'!$C:$C,'[1]입고 예정'!$A:$A,모니터링!D190,'[1]입고 예정'!$F:$F,모니터링!AN$6)</f>
        <v>0</v>
      </c>
      <c r="AO253" s="129"/>
      <c r="AP253" s="130">
        <f t="shared" ca="1" si="67"/>
        <v>1412.3752203700396</v>
      </c>
      <c r="AQ253" s="131">
        <f t="shared" ca="1" si="74"/>
        <v>0.3834621079786259</v>
      </c>
      <c r="AR253" s="132">
        <f>IFERROR(VLOOKUP($D253,'[1]DNC 재고 현황'!$F:$V,17,0),0)</f>
        <v>3683.219778390112</v>
      </c>
      <c r="AS253" s="128">
        <f>SUMIFS('[1]입고 예정'!$C:$C,'[1]입고 예정'!$A:$A,모니터링!D190,'[1]입고 예정'!$F:$F,모니터링!AS$6)</f>
        <v>0</v>
      </c>
      <c r="AT253" s="129"/>
      <c r="AU253" s="133">
        <f t="shared" ca="1" si="69"/>
        <v>0</v>
      </c>
      <c r="AV253" s="134">
        <f ca="1">IFERROR(AU253/#REF!,0)</f>
        <v>0</v>
      </c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52"/>
      <c r="CU253" s="52"/>
      <c r="CV253" s="52"/>
      <c r="CW253" s="52"/>
      <c r="CX253" s="52"/>
      <c r="CY253" s="52"/>
      <c r="CZ253" s="52"/>
      <c r="DA253" s="52"/>
      <c r="DB253" s="52"/>
      <c r="DC253" s="52"/>
      <c r="DD253" s="52"/>
      <c r="DE253" s="52"/>
      <c r="DF253" s="52"/>
      <c r="DG253" s="52"/>
      <c r="DH253" s="52"/>
      <c r="DI253" s="52"/>
      <c r="DJ253" s="52"/>
      <c r="DK253" s="52"/>
      <c r="DL253" s="52"/>
      <c r="DM253" s="52"/>
      <c r="DN253" s="52"/>
      <c r="DO253" s="52"/>
      <c r="DP253" s="52"/>
      <c r="DQ253" s="52"/>
      <c r="DR253" s="52"/>
      <c r="DS253" s="52"/>
      <c r="DT253" s="52"/>
      <c r="DU253" s="52"/>
      <c r="DV253" s="52"/>
      <c r="DW253" s="52"/>
      <c r="DX253" s="52"/>
      <c r="DY253" s="52"/>
      <c r="DZ253" s="52"/>
      <c r="EA253" s="52"/>
      <c r="EB253" s="52"/>
      <c r="EC253" s="52"/>
      <c r="ED253" s="52"/>
      <c r="EE253" s="52"/>
      <c r="EF253" s="52"/>
      <c r="EG253" s="52"/>
      <c r="EH253" s="52"/>
      <c r="EI253" s="52"/>
      <c r="EJ253" s="52"/>
      <c r="EK253" s="52"/>
      <c r="EL253" s="52"/>
      <c r="EM253" s="52"/>
      <c r="EN253" s="52"/>
      <c r="EO253" s="52"/>
      <c r="EP253" s="52"/>
      <c r="EQ253" s="52"/>
      <c r="ER253" s="52"/>
      <c r="ES253" s="52"/>
      <c r="ET253" s="52"/>
      <c r="EU253" s="52"/>
      <c r="EV253" s="52"/>
      <c r="EW253" s="52"/>
      <c r="EX253" s="52"/>
      <c r="EY253" s="52"/>
      <c r="EZ253" s="52"/>
      <c r="FA253" s="52"/>
      <c r="FB253" s="52"/>
      <c r="FC253" s="52"/>
      <c r="FD253" s="52"/>
      <c r="FE253" s="52"/>
      <c r="FF253" s="52"/>
      <c r="FG253" s="52"/>
      <c r="FH253" s="52"/>
      <c r="FI253" s="52"/>
      <c r="FJ253" s="52"/>
      <c r="FK253" s="52"/>
      <c r="FL253" s="52"/>
    </row>
    <row r="254" spans="1:168" ht="18" hidden="1" customHeight="1" x14ac:dyDescent="0.4">
      <c r="A254" s="110" t="s">
        <v>2681</v>
      </c>
      <c r="B254" s="146" t="s">
        <v>2662</v>
      </c>
      <c r="C254" s="110" t="s">
        <v>2677</v>
      </c>
      <c r="D254" s="110">
        <v>9310698</v>
      </c>
      <c r="E254" s="136" t="str">
        <f>VLOOKUP($D254,'[1]SAP 코드내역'!$A:$D,4,0)</f>
        <v>멜라B_토닝앰플쿠션_22라이트베이지_본품_13g_v3</v>
      </c>
      <c r="F254" s="137" t="s">
        <v>2664</v>
      </c>
      <c r="G254" s="137"/>
      <c r="H254" s="138"/>
      <c r="I254" s="139">
        <v>5643.2784127668747</v>
      </c>
      <c r="J254" s="139">
        <v>29983.798449612405</v>
      </c>
      <c r="K254" s="140">
        <f>IFERROR(VLOOKUP($D254,'[1]DNC 재고 현황'!$F:$AI,29,0),0)</f>
        <v>22</v>
      </c>
      <c r="L254" s="140">
        <f>IFERROR(VLOOKUP($D254,'[1]DNC 재고 현황'!$F:$AI,30,),0)</f>
        <v>0</v>
      </c>
      <c r="M254" s="141">
        <f t="shared" si="56"/>
        <v>22</v>
      </c>
      <c r="N254" s="142">
        <f>VLOOKUP($D254,'[1]DNC 재고 현황'!$F:$X,19,0)</f>
        <v>2726</v>
      </c>
      <c r="O254" s="143">
        <f t="shared" si="57"/>
        <v>1</v>
      </c>
      <c r="P254" s="144">
        <f t="shared" si="58"/>
        <v>0</v>
      </c>
      <c r="Q254" s="144">
        <f t="shared" ca="1" si="59"/>
        <v>0</v>
      </c>
      <c r="R254" s="145">
        <f t="shared" ca="1" si="55"/>
        <v>0</v>
      </c>
      <c r="S254" s="145">
        <f t="shared" ca="1" si="55"/>
        <v>0</v>
      </c>
      <c r="T254" s="123" t="str">
        <f t="shared" ca="1" si="60"/>
        <v/>
      </c>
      <c r="U254" s="124" t="str">
        <f t="shared" ca="1" si="61"/>
        <v>🔴판매없음</v>
      </c>
      <c r="V254" s="125">
        <f>IFERROR(SUMIF('[1](전체)FCST'!$D:$D,$D254,'[1](전체)FCST'!$H:$H),0)</f>
        <v>10</v>
      </c>
      <c r="W254" s="126">
        <f>IFERROR(VLOOKUP($D254,'[1]판매량,재고(피벗)'!$B:$C,2,0),0)</f>
        <v>0</v>
      </c>
      <c r="X254" s="127">
        <f t="shared" ca="1" si="70"/>
        <v>0</v>
      </c>
      <c r="Y254" s="128"/>
      <c r="Z254" s="129"/>
      <c r="AA254" s="130">
        <f t="shared" ca="1" si="75"/>
        <v>2726</v>
      </c>
      <c r="AB254" s="131">
        <f t="shared" ca="1" si="71"/>
        <v>54.52</v>
      </c>
      <c r="AC254" s="132">
        <f>IFERROR(VLOOKUP($D254,'[1]DNC 재고 현황'!$F:$V,14,0),0)</f>
        <v>50</v>
      </c>
      <c r="AD254" s="128">
        <f>SUMIFS('[1]입고 예정'!$C:$C,'[1]입고 예정'!$A:$A,모니터링!D159,'[1]입고 예정'!$F:$F,모니터링!AD$6)</f>
        <v>0</v>
      </c>
      <c r="AE254" s="129"/>
      <c r="AF254" s="130">
        <f t="shared" ca="1" si="63"/>
        <v>2676</v>
      </c>
      <c r="AG254" s="131">
        <f t="shared" ca="1" si="72"/>
        <v>267.60000000000002</v>
      </c>
      <c r="AH254" s="132">
        <f>IFERROR(VLOOKUP($D254,'[1]DNC 재고 현황'!$F:$V,15,0),0)</f>
        <v>10</v>
      </c>
      <c r="AI254" s="128">
        <f>SUMIFS('[1]입고 예정'!$C:$C,'[1]입고 예정'!$A:$A,모니터링!D159,'[1]입고 예정'!$F:$F,모니터링!AI$6)</f>
        <v>0</v>
      </c>
      <c r="AJ254" s="129"/>
      <c r="AK254" s="130">
        <f t="shared" ca="1" si="65"/>
        <v>2666</v>
      </c>
      <c r="AL254" s="131">
        <f t="shared" ca="1" si="73"/>
        <v>266.60000000000002</v>
      </c>
      <c r="AM254" s="132">
        <f>IFERROR(VLOOKUP($D254,'[1]DNC 재고 현황'!$F:$V,16,0),0)</f>
        <v>10</v>
      </c>
      <c r="AN254" s="128">
        <f>SUMIFS('[1]입고 예정'!$C:$C,'[1]입고 예정'!$A:$A,모니터링!D159,'[1]입고 예정'!$F:$F,모니터링!AN$6)</f>
        <v>0</v>
      </c>
      <c r="AO254" s="129"/>
      <c r="AP254" s="130">
        <f t="shared" ca="1" si="67"/>
        <v>2656</v>
      </c>
      <c r="AQ254" s="131">
        <f t="shared" ca="1" si="74"/>
        <v>26.56</v>
      </c>
      <c r="AR254" s="132">
        <f>IFERROR(VLOOKUP($D254,'[1]DNC 재고 현황'!$F:$V,17,0),0)</f>
        <v>100</v>
      </c>
      <c r="AS254" s="128">
        <f>SUMIFS('[1]입고 예정'!$C:$C,'[1]입고 예정'!$A:$A,모니터링!D159,'[1]입고 예정'!$F:$F,모니터링!AS$6)</f>
        <v>0</v>
      </c>
      <c r="AT254" s="129"/>
      <c r="AU254" s="133">
        <f t="shared" ca="1" si="69"/>
        <v>2556</v>
      </c>
      <c r="AV254" s="134">
        <f ca="1">IFERROR(AU254/#REF!,0)</f>
        <v>0</v>
      </c>
    </row>
    <row r="255" spans="1:168" ht="18" hidden="1" customHeight="1" x14ac:dyDescent="0.4">
      <c r="A255" s="110" t="s">
        <v>2681</v>
      </c>
      <c r="B255" s="146" t="s">
        <v>2662</v>
      </c>
      <c r="C255" s="110" t="s">
        <v>2665</v>
      </c>
      <c r="D255" s="110">
        <v>9310696</v>
      </c>
      <c r="E255" s="136" t="str">
        <f>VLOOKUP($D255,'[1]SAP 코드내역'!$A:$D,4,0)</f>
        <v>멜라B_토닝앰플쿠션_22라이트베이지_미니_8g_v1</v>
      </c>
      <c r="F255" s="137" t="s">
        <v>2664</v>
      </c>
      <c r="G255" s="137"/>
      <c r="H255" s="138" t="s">
        <v>2676</v>
      </c>
      <c r="I255" s="139">
        <v>3310.179639545514</v>
      </c>
      <c r="J255" s="139">
        <v>10517.402996325261</v>
      </c>
      <c r="K255" s="140">
        <f>IFERROR(VLOOKUP($D255,'[1]DNC 재고 현황'!$F:$AI,29,0),0)</f>
        <v>31137</v>
      </c>
      <c r="L255" s="140">
        <f>IFERROR(VLOOKUP($D255,'[1]DNC 재고 현황'!$F:$AI,30,),0)</f>
        <v>0</v>
      </c>
      <c r="M255" s="141">
        <f t="shared" si="56"/>
        <v>31137</v>
      </c>
      <c r="N255" s="142">
        <f>VLOOKUP($D255,'[1]DNC 재고 현황'!$F:$X,19,0)</f>
        <v>31981</v>
      </c>
      <c r="O255" s="143">
        <f t="shared" si="57"/>
        <v>1</v>
      </c>
      <c r="P255" s="144">
        <f t="shared" si="58"/>
        <v>0</v>
      </c>
      <c r="Q255" s="144">
        <f t="shared" ca="1" si="59"/>
        <v>644.14285714285711</v>
      </c>
      <c r="R255" s="145">
        <f t="shared" ca="1" si="55"/>
        <v>48.338656021290753</v>
      </c>
      <c r="S255" s="145">
        <f t="shared" ca="1" si="55"/>
        <v>49.648924373475275</v>
      </c>
      <c r="T255" s="123">
        <f t="shared" ca="1" si="60"/>
        <v>46168.338656021289</v>
      </c>
      <c r="U255" s="124" t="str">
        <f t="shared" ca="1" si="61"/>
        <v>🟢안전</v>
      </c>
      <c r="V255" s="125">
        <f>IFERROR(SUMIF('[1](전체)FCST'!$D:$D,$D255,'[1](전체)FCST'!$H:$H),0)</f>
        <v>13669.974856355328</v>
      </c>
      <c r="W255" s="126">
        <f>IFERROR(VLOOKUP($D255,'[1]판매량,재고(피벗)'!$B:$C,2,0),0)</f>
        <v>4509</v>
      </c>
      <c r="X255" s="127">
        <f t="shared" ca="1" si="70"/>
        <v>14171.142857142857</v>
      </c>
      <c r="Y255" s="128"/>
      <c r="Z255" s="129"/>
      <c r="AA255" s="130">
        <f t="shared" ca="1" si="75"/>
        <v>17809.857142857145</v>
      </c>
      <c r="AB255" s="131">
        <f t="shared" ca="1" si="71"/>
        <v>1.6417861928296849</v>
      </c>
      <c r="AC255" s="132">
        <f>IFERROR(VLOOKUP($D255,'[1]DNC 재고 현황'!$F:$V,14,0),0)</f>
        <v>10847.854136330101</v>
      </c>
      <c r="AD255" s="128">
        <f>SUMIFS('[1]입고 예정'!$C:$C,'[1]입고 예정'!$A:$A,모니터링!D132,'[1]입고 예정'!$F:$F,모니터링!AD$6)</f>
        <v>0</v>
      </c>
      <c r="AE255" s="129"/>
      <c r="AF255" s="130">
        <f t="shared" ca="1" si="63"/>
        <v>6962.0030065270439</v>
      </c>
      <c r="AG255" s="131">
        <f t="shared" ca="1" si="72"/>
        <v>0.50929157366301436</v>
      </c>
      <c r="AH255" s="132">
        <f>IFERROR(VLOOKUP($D255,'[1]DNC 재고 현황'!$F:$V,15,0),0)</f>
        <v>13669.974856355328</v>
      </c>
      <c r="AI255" s="128">
        <f>SUMIFS('[1]입고 예정'!$C:$C,'[1]입고 예정'!$A:$A,모니터링!D132,'[1]입고 예정'!$F:$F,모니터링!AI$6)</f>
        <v>0</v>
      </c>
      <c r="AJ255" s="129"/>
      <c r="AK255" s="130">
        <f t="shared" ca="1" si="65"/>
        <v>0</v>
      </c>
      <c r="AL255" s="131">
        <f t="shared" ca="1" si="73"/>
        <v>0</v>
      </c>
      <c r="AM255" s="132">
        <f>IFERROR(VLOOKUP($D255,'[1]DNC 재고 현황'!$F:$V,16,0),0)</f>
        <v>13683.644354959784</v>
      </c>
      <c r="AN255" s="128">
        <f>SUMIFS('[1]입고 예정'!$C:$C,'[1]입고 예정'!$A:$A,모니터링!D132,'[1]입고 예정'!$F:$F,모니터링!AN$6)</f>
        <v>0</v>
      </c>
      <c r="AO255" s="129"/>
      <c r="AP255" s="130">
        <f t="shared" ca="1" si="67"/>
        <v>0</v>
      </c>
      <c r="AQ255" s="131">
        <f t="shared" ca="1" si="74"/>
        <v>0</v>
      </c>
      <c r="AR255" s="132">
        <f>IFERROR(VLOOKUP($D255,'[1]DNC 재고 현황'!$F:$V,17,0),0)</f>
        <v>13683.644354959784</v>
      </c>
      <c r="AS255" s="128">
        <f>SUMIFS('[1]입고 예정'!$C:$C,'[1]입고 예정'!$A:$A,모니터링!D132,'[1]입고 예정'!$F:$F,모니터링!AS$6)</f>
        <v>0</v>
      </c>
      <c r="AT255" s="129"/>
      <c r="AU255" s="133">
        <f t="shared" ca="1" si="69"/>
        <v>0</v>
      </c>
      <c r="AV255" s="134">
        <f ca="1">IFERROR(AU255/#REF!,0)</f>
        <v>0</v>
      </c>
    </row>
    <row r="256" spans="1:168" ht="18" hidden="1" customHeight="1" x14ac:dyDescent="0.4">
      <c r="A256" s="110"/>
      <c r="B256" s="135"/>
      <c r="C256" s="110" t="s">
        <v>2663</v>
      </c>
      <c r="D256" s="110">
        <v>9312526</v>
      </c>
      <c r="E256" s="136" t="str">
        <f>VLOOKUP($D256,'[1]SAP 코드내역'!$A:$D,4,0)</f>
        <v>[세트_임가공]멜라_매트커버팩트19g+글로우립_23호(카카오기획세트)</v>
      </c>
      <c r="F256" s="137"/>
      <c r="G256" s="9"/>
      <c r="H256" s="138"/>
      <c r="I256" s="139"/>
      <c r="J256" s="139"/>
      <c r="K256" s="140">
        <f>IFERROR(VLOOKUP($D256,'[1]DNC 재고 현황'!$F:$AI,29,0),0)</f>
        <v>70</v>
      </c>
      <c r="L256" s="140">
        <f>IFERROR(VLOOKUP($D256,'[1]DNC 재고 현황'!$F:$AI,30,),0)</f>
        <v>0</v>
      </c>
      <c r="M256" s="141">
        <f t="shared" si="56"/>
        <v>70</v>
      </c>
      <c r="N256" s="142">
        <f>VLOOKUP($D256,'[1]DNC 재고 현황'!$F:$X,19,0)</f>
        <v>70</v>
      </c>
      <c r="O256" s="143">
        <f t="shared" si="57"/>
        <v>1</v>
      </c>
      <c r="P256" s="144">
        <f t="shared" si="58"/>
        <v>0</v>
      </c>
      <c r="Q256" s="144">
        <f t="shared" ca="1" si="59"/>
        <v>0</v>
      </c>
      <c r="R256" s="145">
        <f t="shared" ca="1" si="55"/>
        <v>0</v>
      </c>
      <c r="S256" s="145">
        <f t="shared" ca="1" si="55"/>
        <v>0</v>
      </c>
      <c r="T256" s="123" t="str">
        <f t="shared" ca="1" si="60"/>
        <v/>
      </c>
      <c r="U256" s="124" t="str">
        <f t="shared" ca="1" si="61"/>
        <v>🔴판매없음</v>
      </c>
      <c r="V256" s="125">
        <f>IFERROR(SUMIF('[1](전체)FCST'!$D:$D,$D256,'[1](전체)FCST'!$H:$H),0)</f>
        <v>15.714446065776182</v>
      </c>
      <c r="W256" s="126">
        <f>IFERROR(VLOOKUP($D256,'[1]판매량,재고(피벗)'!$B:$C,2,0),0)</f>
        <v>0</v>
      </c>
      <c r="X256" s="127">
        <f t="shared" ca="1" si="70"/>
        <v>0</v>
      </c>
      <c r="Y256" s="128"/>
      <c r="Z256" s="21"/>
      <c r="AA256" s="130">
        <f t="shared" ca="1" si="75"/>
        <v>70</v>
      </c>
      <c r="AB256" s="134">
        <f t="shared" ca="1" si="71"/>
        <v>4.4545000000000003</v>
      </c>
      <c r="AC256" s="132">
        <f>IFERROR(VLOOKUP($D256,'[1]DNC 재고 현황'!$F:$V,14,0),0)</f>
        <v>15.71444606577618</v>
      </c>
      <c r="AD256" s="128">
        <f>SUMIFS('[1]입고 예정'!$C:$C,'[1]입고 예정'!$A:$A,모니터링!D256,'[1]입고 예정'!$F:$F,모니터링!AD$6)</f>
        <v>0</v>
      </c>
      <c r="AE256" s="21"/>
      <c r="AF256" s="130">
        <f t="shared" ca="1" si="63"/>
        <v>54.28555393422382</v>
      </c>
      <c r="AG256" s="134">
        <f t="shared" ca="1" si="72"/>
        <v>3.4544999999999999</v>
      </c>
      <c r="AH256" s="132">
        <f>IFERROR(VLOOKUP($D256,'[1]DNC 재고 현황'!$F:$V,15,0),0)</f>
        <v>15.714446065776182</v>
      </c>
      <c r="AI256" s="128">
        <f>SUMIFS('[1]입고 예정'!$C:$C,'[1]입고 예정'!$A:$A,모니터링!D256,'[1]입고 예정'!$F:$F,모니터링!AI$6)</f>
        <v>0</v>
      </c>
      <c r="AJ256" s="21"/>
      <c r="AK256" s="130">
        <f t="shared" ca="1" si="65"/>
        <v>38.57110786844764</v>
      </c>
      <c r="AL256" s="134">
        <f t="shared" ca="1" si="73"/>
        <v>0</v>
      </c>
      <c r="AM256" s="132">
        <f>IFERROR(VLOOKUP($D256,'[1]DNC 재고 현황'!$F:$V,16,0),0)</f>
        <v>0</v>
      </c>
      <c r="AN256" s="128">
        <f>SUMIFS('[1]입고 예정'!$C:$C,'[1]입고 예정'!$A:$A,모니터링!D256,'[1]입고 예정'!$F:$F,모니터링!AN$6)</f>
        <v>0</v>
      </c>
      <c r="AO256" s="21"/>
      <c r="AP256" s="130">
        <f t="shared" ca="1" si="67"/>
        <v>38.57110786844764</v>
      </c>
      <c r="AQ256" s="134">
        <f t="shared" ca="1" si="74"/>
        <v>0</v>
      </c>
      <c r="AR256" s="132">
        <f>IFERROR(VLOOKUP($D256,'[1]DNC 재고 현황'!$F:$V,17,0),0)</f>
        <v>0</v>
      </c>
      <c r="AS256" s="128">
        <f>SUMIFS('[1]입고 예정'!$C:$C,'[1]입고 예정'!$A:$A,모니터링!D256,'[1]입고 예정'!$F:$F,모니터링!AS$6)</f>
        <v>0</v>
      </c>
      <c r="AT256" s="21"/>
      <c r="AU256" s="133">
        <f t="shared" ca="1" si="69"/>
        <v>38.57110786844764</v>
      </c>
      <c r="AV256" s="134">
        <f ca="1">IFERROR(AU256/#REF!,0)</f>
        <v>0</v>
      </c>
    </row>
    <row r="257" spans="1:168" ht="18" hidden="1" customHeight="1" x14ac:dyDescent="0.4">
      <c r="A257" s="110" t="s">
        <v>2661</v>
      </c>
      <c r="B257" s="146" t="s">
        <v>2688</v>
      </c>
      <c r="C257" s="110" t="s">
        <v>2663</v>
      </c>
      <c r="D257" s="110">
        <v>7302433</v>
      </c>
      <c r="E257" s="136" t="str">
        <f>VLOOKUP($D257,'[1]SAP 코드내역'!$A:$D,4,0)</f>
        <v>[판촉물]이지듀파운데이션브러쉬</v>
      </c>
      <c r="F257" s="137"/>
      <c r="G257" s="9"/>
      <c r="H257" s="138" t="s">
        <v>2676</v>
      </c>
      <c r="I257" s="139">
        <v>0</v>
      </c>
      <c r="J257" s="139">
        <v>0</v>
      </c>
      <c r="K257" s="140">
        <f>IFERROR(VLOOKUP($D257,'[1]DNC 재고 현황'!$F:$AI,29,0),0)</f>
        <v>10050</v>
      </c>
      <c r="L257" s="140">
        <f>IFERROR(VLOOKUP($D257,'[1]DNC 재고 현황'!$F:$AI,30,),0)</f>
        <v>0</v>
      </c>
      <c r="M257" s="141">
        <f t="shared" si="56"/>
        <v>10050</v>
      </c>
      <c r="N257" s="142">
        <f>VLOOKUP($D257,'[1]DNC 재고 현황'!$F:$X,19,0)</f>
        <v>10050</v>
      </c>
      <c r="O257" s="143">
        <f t="shared" si="57"/>
        <v>1</v>
      </c>
      <c r="P257" s="144">
        <f t="shared" si="58"/>
        <v>0</v>
      </c>
      <c r="Q257" s="144">
        <f t="shared" ca="1" si="59"/>
        <v>0</v>
      </c>
      <c r="R257" s="145">
        <f t="shared" ca="1" si="55"/>
        <v>0</v>
      </c>
      <c r="S257" s="145">
        <f t="shared" ca="1" si="55"/>
        <v>0</v>
      </c>
      <c r="T257" s="123" t="str">
        <f t="shared" ca="1" si="60"/>
        <v/>
      </c>
      <c r="U257" s="124" t="str">
        <f t="shared" ca="1" si="61"/>
        <v>🔴판매없음</v>
      </c>
      <c r="V257" s="125">
        <f>IFERROR(SUMIF('[1](전체)FCST'!$D:$D,$D257,'[1](전체)FCST'!$H:$H),0)</f>
        <v>1000</v>
      </c>
      <c r="W257" s="126">
        <f>IFERROR(VLOOKUP($D257,'[1]판매량,재고(피벗)'!$B:$C,2,0),0)</f>
        <v>0</v>
      </c>
      <c r="X257" s="127">
        <f t="shared" ca="1" si="70"/>
        <v>0</v>
      </c>
      <c r="Y257" s="128"/>
      <c r="Z257" s="21"/>
      <c r="AA257" s="130">
        <f t="shared" ca="1" si="75"/>
        <v>10050</v>
      </c>
      <c r="AB257" s="134">
        <f t="shared" ca="1" si="71"/>
        <v>10</v>
      </c>
      <c r="AC257" s="132">
        <f>IFERROR(VLOOKUP($D257,'[1]DNC 재고 현황'!$F:$V,14,0),0)</f>
        <v>1005</v>
      </c>
      <c r="AD257" s="128">
        <f>SUMIFS('[1]입고 예정'!$C:$C,'[1]입고 예정'!$A:$A,모니터링!D257,'[1]입고 예정'!$F:$F,모니터링!AD$6)</f>
        <v>0</v>
      </c>
      <c r="AE257" s="21"/>
      <c r="AF257" s="130">
        <f t="shared" ca="1" si="63"/>
        <v>9045</v>
      </c>
      <c r="AG257" s="134">
        <f t="shared" ca="1" si="72"/>
        <v>9.0449999999999999</v>
      </c>
      <c r="AH257" s="132">
        <f>IFERROR(VLOOKUP($D257,'[1]DNC 재고 현황'!$F:$V,15,0),0)</f>
        <v>1000</v>
      </c>
      <c r="AI257" s="128">
        <f>SUMIFS('[1]입고 예정'!$C:$C,'[1]입고 예정'!$A:$A,모니터링!D257,'[1]입고 예정'!$F:$F,모니터링!AI$6)</f>
        <v>0</v>
      </c>
      <c r="AJ257" s="21"/>
      <c r="AK257" s="130">
        <f t="shared" ca="1" si="65"/>
        <v>8045</v>
      </c>
      <c r="AL257" s="134">
        <f t="shared" ca="1" si="73"/>
        <v>8.0449999999999999</v>
      </c>
      <c r="AM257" s="132">
        <f>IFERROR(VLOOKUP($D257,'[1]DNC 재고 현황'!$F:$V,16,0),0)</f>
        <v>1000</v>
      </c>
      <c r="AN257" s="128">
        <f>SUMIFS('[1]입고 예정'!$C:$C,'[1]입고 예정'!$A:$A,모니터링!D257,'[1]입고 예정'!$F:$F,모니터링!AN$6)</f>
        <v>0</v>
      </c>
      <c r="AO257" s="21"/>
      <c r="AP257" s="130">
        <f t="shared" ca="1" si="67"/>
        <v>7045</v>
      </c>
      <c r="AQ257" s="134">
        <f t="shared" ca="1" si="74"/>
        <v>7.0449999999999999</v>
      </c>
      <c r="AR257" s="132">
        <f>IFERROR(VLOOKUP($D257,'[1]DNC 재고 현황'!$F:$V,17,0),0)</f>
        <v>1000</v>
      </c>
      <c r="AS257" s="128">
        <f>SUMIFS('[1]입고 예정'!$C:$C,'[1]입고 예정'!$A:$A,모니터링!D257,'[1]입고 예정'!$F:$F,모니터링!AS$6)</f>
        <v>0</v>
      </c>
      <c r="AT257" s="21"/>
      <c r="AU257" s="133">
        <f t="shared" ca="1" si="69"/>
        <v>6045</v>
      </c>
      <c r="AV257" s="134">
        <f ca="1">IFERROR(AU257/#REF!,0)</f>
        <v>0</v>
      </c>
    </row>
    <row r="258" spans="1:168" ht="18" hidden="1" customHeight="1" x14ac:dyDescent="0.4">
      <c r="A258" s="110" t="s">
        <v>2661</v>
      </c>
      <c r="B258" s="146" t="s">
        <v>2662</v>
      </c>
      <c r="C258" s="110" t="s">
        <v>2665</v>
      </c>
      <c r="D258" s="110">
        <v>9309252</v>
      </c>
      <c r="E258" s="136" t="str">
        <f>VLOOKUP($D258,'[1]SAP 코드내역'!$A:$D,4,0)</f>
        <v>(단종)[임가공]스킨부스터_엑소좀포어샷앰플_1ml*7ea(OY기획세트)</v>
      </c>
      <c r="F258" s="137" t="s">
        <v>2673</v>
      </c>
      <c r="G258" s="137"/>
      <c r="H258" s="138"/>
      <c r="I258" s="139">
        <v>6994.3018181818179</v>
      </c>
      <c r="J258" s="139">
        <v>15228.18</v>
      </c>
      <c r="K258" s="140">
        <f>IFERROR(VLOOKUP($D258,'[1]DNC 재고 현황'!$F:$AI,29,0),0)</f>
        <v>54</v>
      </c>
      <c r="L258" s="140">
        <f>IFERROR(VLOOKUP($D258,'[1]DNC 재고 현황'!$F:$AI,30,),0)</f>
        <v>0</v>
      </c>
      <c r="M258" s="141">
        <f t="shared" si="56"/>
        <v>54</v>
      </c>
      <c r="N258" s="142">
        <f>VLOOKUP($D258,'[1]DNC 재고 현황'!$F:$X,19,0)</f>
        <v>54</v>
      </c>
      <c r="O258" s="143">
        <f t="shared" si="57"/>
        <v>1</v>
      </c>
      <c r="P258" s="144">
        <f t="shared" si="58"/>
        <v>0</v>
      </c>
      <c r="Q258" s="144">
        <f t="shared" ca="1" si="59"/>
        <v>0</v>
      </c>
      <c r="R258" s="145">
        <f t="shared" ref="R258:S321" ca="1" si="76">IFERROR(M258/$Q258,0)</f>
        <v>0</v>
      </c>
      <c r="S258" s="145">
        <f t="shared" ca="1" si="76"/>
        <v>0</v>
      </c>
      <c r="T258" s="123" t="str">
        <f t="shared" ca="1" si="60"/>
        <v/>
      </c>
      <c r="U258" s="124" t="str">
        <f t="shared" ca="1" si="61"/>
        <v>🔴판매없음</v>
      </c>
      <c r="V258" s="125">
        <f>IFERROR(SUMIF('[1](전체)FCST'!$D:$D,$D258,'[1](전체)FCST'!$H:$H),0)</f>
        <v>50</v>
      </c>
      <c r="W258" s="126">
        <f>IFERROR(VLOOKUP($D258,'[1]판매량,재고(피벗)'!$B:$C,2,0),0)</f>
        <v>0</v>
      </c>
      <c r="X258" s="127">
        <f t="shared" ca="1" si="70"/>
        <v>0</v>
      </c>
      <c r="Y258" s="128"/>
      <c r="Z258" s="129"/>
      <c r="AA258" s="130">
        <f t="shared" ca="1" si="75"/>
        <v>54</v>
      </c>
      <c r="AB258" s="131">
        <f t="shared" ca="1" si="71"/>
        <v>0.54</v>
      </c>
      <c r="AC258" s="132">
        <f>IFERROR(VLOOKUP($D258,'[1]DNC 재고 현황'!$F:$V,14,0),0)</f>
        <v>100</v>
      </c>
      <c r="AD258" s="128">
        <f>SUMIFS('[1]입고 예정'!$C:$C,'[1]입고 예정'!$A:$A,모니터링!D258,'[1]입고 예정'!$F:$F,모니터링!AD$6)</f>
        <v>0</v>
      </c>
      <c r="AE258" s="129"/>
      <c r="AF258" s="130">
        <f t="shared" ca="1" si="63"/>
        <v>0</v>
      </c>
      <c r="AG258" s="131">
        <f t="shared" ca="1" si="72"/>
        <v>0</v>
      </c>
      <c r="AH258" s="132">
        <f>IFERROR(VLOOKUP($D258,'[1]DNC 재고 현황'!$F:$V,15,0),0)</f>
        <v>50</v>
      </c>
      <c r="AI258" s="128">
        <f>SUMIFS('[1]입고 예정'!$C:$C,'[1]입고 예정'!$A:$A,모니터링!D258,'[1]입고 예정'!$F:$F,모니터링!AI$6)</f>
        <v>0</v>
      </c>
      <c r="AJ258" s="129"/>
      <c r="AK258" s="130">
        <f t="shared" ca="1" si="65"/>
        <v>0</v>
      </c>
      <c r="AL258" s="131">
        <f t="shared" ca="1" si="73"/>
        <v>0</v>
      </c>
      <c r="AM258" s="132">
        <f>IFERROR(VLOOKUP($D258,'[1]DNC 재고 현황'!$F:$V,16,0),0)</f>
        <v>0</v>
      </c>
      <c r="AN258" s="128">
        <f>SUMIFS('[1]입고 예정'!$C:$C,'[1]입고 예정'!$A:$A,모니터링!D258,'[1]입고 예정'!$F:$F,모니터링!AN$6)</f>
        <v>0</v>
      </c>
      <c r="AO258" s="129"/>
      <c r="AP258" s="130">
        <f t="shared" ca="1" si="67"/>
        <v>0</v>
      </c>
      <c r="AQ258" s="131">
        <f t="shared" ca="1" si="74"/>
        <v>0</v>
      </c>
      <c r="AR258" s="132">
        <f>IFERROR(VLOOKUP($D258,'[1]DNC 재고 현황'!$F:$V,17,0),0)</f>
        <v>0</v>
      </c>
      <c r="AS258" s="128">
        <f>SUMIFS('[1]입고 예정'!$C:$C,'[1]입고 예정'!$A:$A,모니터링!D258,'[1]입고 예정'!$F:$F,모니터링!AS$6)</f>
        <v>0</v>
      </c>
      <c r="AT258" s="129"/>
      <c r="AU258" s="133">
        <f t="shared" ca="1" si="69"/>
        <v>0</v>
      </c>
      <c r="AV258" s="134">
        <f ca="1">IFERROR(AU258/#REF!,0)</f>
        <v>0</v>
      </c>
    </row>
    <row r="259" spans="1:168" ht="18" hidden="1" customHeight="1" x14ac:dyDescent="0.4">
      <c r="A259" s="110" t="s">
        <v>2681</v>
      </c>
      <c r="B259" s="146" t="s">
        <v>2662</v>
      </c>
      <c r="C259" s="110" t="s">
        <v>2663</v>
      </c>
      <c r="D259" s="110">
        <v>9309837</v>
      </c>
      <c r="E259" s="136" t="str">
        <f>VLOOKUP($D259,'[1]SAP 코드내역'!$A:$D,4,0)</f>
        <v>멜라B_토닝UV선세럼2X_1ml샤세</v>
      </c>
      <c r="F259" s="137" t="s">
        <v>2664</v>
      </c>
      <c r="G259" s="137"/>
      <c r="H259" s="138"/>
      <c r="I259" s="139">
        <v>141.59402152022557</v>
      </c>
      <c r="J259" s="139">
        <v>42.754639175257729</v>
      </c>
      <c r="K259" s="140">
        <f>IFERROR(VLOOKUP($D259,'[1]DNC 재고 현황'!$F:$AI,29,0),0)</f>
        <v>108</v>
      </c>
      <c r="L259" s="140">
        <f>IFERROR(VLOOKUP($D259,'[1]DNC 재고 현황'!$F:$AI,30,),0)</f>
        <v>10174</v>
      </c>
      <c r="M259" s="141">
        <f t="shared" si="56"/>
        <v>10282</v>
      </c>
      <c r="N259" s="142">
        <f>VLOOKUP($D259,'[1]DNC 재고 현황'!$F:$X,19,0)</f>
        <v>10479</v>
      </c>
      <c r="O259" s="143">
        <f t="shared" si="57"/>
        <v>1</v>
      </c>
      <c r="P259" s="144">
        <f t="shared" si="58"/>
        <v>220000</v>
      </c>
      <c r="Q259" s="144">
        <f t="shared" ca="1" si="59"/>
        <v>0.42857142857142855</v>
      </c>
      <c r="R259" s="145">
        <f t="shared" ca="1" si="76"/>
        <v>23991.333333333336</v>
      </c>
      <c r="S259" s="145">
        <f t="shared" ca="1" si="76"/>
        <v>24451</v>
      </c>
      <c r="T259" s="123">
        <f t="shared" ca="1" si="60"/>
        <v>70111.333333333343</v>
      </c>
      <c r="U259" s="124" t="str">
        <f t="shared" ca="1" si="61"/>
        <v>✅충분</v>
      </c>
      <c r="V259" s="125">
        <f>IFERROR(SUMIF('[1](전체)FCST'!$D:$D,$D259,'[1](전체)FCST'!$H:$H),0)</f>
        <v>6090.5994397207414</v>
      </c>
      <c r="W259" s="126">
        <f>IFERROR(VLOOKUP($D259,'[1]판매량,재고(피벗)'!$B:$C,2,0),0)</f>
        <v>3</v>
      </c>
      <c r="X259" s="127">
        <f t="shared" ca="1" si="70"/>
        <v>9.4285714285714288</v>
      </c>
      <c r="Y259" s="128"/>
      <c r="Z259" s="129"/>
      <c r="AA259" s="130">
        <f t="shared" ca="1" si="75"/>
        <v>10469.571428571429</v>
      </c>
      <c r="AB259" s="131">
        <f t="shared" ca="1" si="71"/>
        <v>1.8639949982776518</v>
      </c>
      <c r="AC259" s="132">
        <f>IFERROR(VLOOKUP($D259,'[1]DNC 재고 현황'!$F:$V,14,0),0)</f>
        <v>5616.7379409523137</v>
      </c>
      <c r="AD259" s="128">
        <f>SUMIFS('[1]입고 예정'!$C:$C,'[1]입고 예정'!$A:$A,모니터링!D259,'[1]입고 예정'!$F:$F,모니터링!AD$6)</f>
        <v>0</v>
      </c>
      <c r="AE259" s="129"/>
      <c r="AF259" s="130">
        <f t="shared" ca="1" si="63"/>
        <v>4852.8334876191157</v>
      </c>
      <c r="AG259" s="131">
        <f t="shared" ca="1" si="72"/>
        <v>0.79677436279434943</v>
      </c>
      <c r="AH259" s="132">
        <f>IFERROR(VLOOKUP($D259,'[1]DNC 재고 현황'!$F:$V,15,0),0)</f>
        <v>6090.5994397207414</v>
      </c>
      <c r="AI259" s="128">
        <f>SUMIFS('[1]입고 예정'!$C:$C,'[1]입고 예정'!$A:$A,모니터링!D259,'[1]입고 예정'!$F:$F,모니터링!AI$6)</f>
        <v>110000</v>
      </c>
      <c r="AJ259" s="129"/>
      <c r="AK259" s="130">
        <f t="shared" ca="1" si="65"/>
        <v>108762.23404789837</v>
      </c>
      <c r="AL259" s="131">
        <f t="shared" ca="1" si="73"/>
        <v>11.073972921240561</v>
      </c>
      <c r="AM259" s="132">
        <f>IFERROR(VLOOKUP($D259,'[1]DNC 재고 현황'!$F:$V,16,0),0)</f>
        <v>9821.4285714285725</v>
      </c>
      <c r="AN259" s="128">
        <f>SUMIFS('[1]입고 예정'!$C:$C,'[1]입고 예정'!$A:$A,모니터링!D259,'[1]입고 예정'!$F:$F,모니터링!AN$6)</f>
        <v>0</v>
      </c>
      <c r="AO259" s="129"/>
      <c r="AP259" s="130">
        <f t="shared" ca="1" si="67"/>
        <v>98940.805476469803</v>
      </c>
      <c r="AQ259" s="131">
        <f t="shared" ca="1" si="74"/>
        <v>10.073972921240561</v>
      </c>
      <c r="AR259" s="132">
        <f>IFERROR(VLOOKUP($D259,'[1]DNC 재고 현황'!$F:$V,17,0),0)</f>
        <v>9821.4285714285725</v>
      </c>
      <c r="AS259" s="128">
        <f>SUMIFS('[1]입고 예정'!$C:$C,'[1]입고 예정'!$A:$A,모니터링!D259,'[1]입고 예정'!$F:$F,모니터링!AS$6)</f>
        <v>0</v>
      </c>
      <c r="AT259" s="129"/>
      <c r="AU259" s="133">
        <f t="shared" ca="1" si="69"/>
        <v>89119.376905041223</v>
      </c>
      <c r="AV259" s="134">
        <f ca="1">IFERROR(AU259/#REF!,0)</f>
        <v>0</v>
      </c>
    </row>
    <row r="260" spans="1:168" ht="18" hidden="1" customHeight="1" x14ac:dyDescent="0.4">
      <c r="A260" s="110" t="s">
        <v>2681</v>
      </c>
      <c r="B260" s="146" t="s">
        <v>2662</v>
      </c>
      <c r="C260" s="110" t="s">
        <v>2677</v>
      </c>
      <c r="D260" s="110">
        <v>9311330</v>
      </c>
      <c r="E260" s="136" t="str">
        <f>VLOOKUP($D260,'[1]SAP 코드내역'!$A:$D,4,0)</f>
        <v>멜라B_토닝앰플쿠션_22라이트베이지_리필_15g_v3</v>
      </c>
      <c r="F260" s="137" t="s">
        <v>2664</v>
      </c>
      <c r="G260" s="137"/>
      <c r="H260" s="138"/>
      <c r="I260" s="139">
        <v>2960.3162745044579</v>
      </c>
      <c r="J260" s="139">
        <v>17901.11628211851</v>
      </c>
      <c r="K260" s="140">
        <f>IFERROR(VLOOKUP($D260,'[1]DNC 재고 현황'!$F:$AI,29,0),0)</f>
        <v>7110</v>
      </c>
      <c r="L260" s="140">
        <f>IFERROR(VLOOKUP($D260,'[1]DNC 재고 현황'!$F:$AI,30,),0)</f>
        <v>23057</v>
      </c>
      <c r="M260" s="141">
        <f t="shared" si="56"/>
        <v>30167</v>
      </c>
      <c r="N260" s="142">
        <f>VLOOKUP($D260,'[1]DNC 재고 현황'!$F:$X,19,0)</f>
        <v>30189</v>
      </c>
      <c r="O260" s="143">
        <f t="shared" si="57"/>
        <v>1</v>
      </c>
      <c r="P260" s="144">
        <f t="shared" si="58"/>
        <v>12000</v>
      </c>
      <c r="Q260" s="144">
        <f t="shared" ca="1" si="59"/>
        <v>100.85714285714286</v>
      </c>
      <c r="R260" s="145">
        <f t="shared" ca="1" si="76"/>
        <v>299.10623229461754</v>
      </c>
      <c r="S260" s="145">
        <f t="shared" ca="1" si="76"/>
        <v>299.32436260623228</v>
      </c>
      <c r="T260" s="123">
        <f t="shared" ca="1" si="60"/>
        <v>46419.106232294616</v>
      </c>
      <c r="U260" s="124" t="str">
        <f t="shared" ca="1" si="61"/>
        <v>✅충분</v>
      </c>
      <c r="V260" s="125">
        <f>IFERROR(SUMIF('[1](전체)FCST'!$D:$D,$D260,'[1](전체)FCST'!$H:$H),0)</f>
        <v>4002.8122820549029</v>
      </c>
      <c r="W260" s="126">
        <f>IFERROR(VLOOKUP($D260,'[1]판매량,재고(피벗)'!$B:$C,2,0),0)</f>
        <v>706</v>
      </c>
      <c r="X260" s="127">
        <f t="shared" ca="1" si="70"/>
        <v>2218.8571428571431</v>
      </c>
      <c r="Y260" s="128"/>
      <c r="Z260" s="129"/>
      <c r="AA260" s="130">
        <f t="shared" ca="1" si="75"/>
        <v>27970.142857142855</v>
      </c>
      <c r="AB260" s="131">
        <f t="shared" ca="1" si="71"/>
        <v>6.122072158393645</v>
      </c>
      <c r="AC260" s="132">
        <f>IFERROR(VLOOKUP($D260,'[1]DNC 재고 현황'!$F:$V,14,0),0)</f>
        <v>4568.7378608882436</v>
      </c>
      <c r="AD260" s="128">
        <f>SUMIFS('[1]입고 예정'!$C:$C,'[1]입고 예정'!$A:$A,모니터링!D180,'[1]입고 예정'!$F:$F,모니터링!AD$6)</f>
        <v>0</v>
      </c>
      <c r="AE260" s="129"/>
      <c r="AF260" s="130">
        <f t="shared" ca="1" si="63"/>
        <v>23401.404996254612</v>
      </c>
      <c r="AG260" s="131">
        <f t="shared" ca="1" si="72"/>
        <v>5.8462409294500199</v>
      </c>
      <c r="AH260" s="132">
        <f>IFERROR(VLOOKUP($D260,'[1]DNC 재고 현황'!$F:$V,15,0),0)</f>
        <v>4002.8122820549029</v>
      </c>
      <c r="AI260" s="128">
        <f>SUMIFS('[1]입고 예정'!$C:$C,'[1]입고 예정'!$A:$A,모니터링!D180,'[1]입고 예정'!$F:$F,모니터링!AI$6)</f>
        <v>6000</v>
      </c>
      <c r="AJ260" s="129"/>
      <c r="AK260" s="130">
        <f t="shared" ca="1" si="65"/>
        <v>25398.592714199709</v>
      </c>
      <c r="AL260" s="131">
        <f t="shared" ca="1" si="73"/>
        <v>6.1352941841624666</v>
      </c>
      <c r="AM260" s="132">
        <f>IFERROR(VLOOKUP($D260,'[1]DNC 재고 현황'!$F:$V,16,0),0)</f>
        <v>4139.7514042216853</v>
      </c>
      <c r="AN260" s="128">
        <f>SUMIFS('[1]입고 예정'!$C:$C,'[1]입고 예정'!$A:$A,모니터링!D180,'[1]입고 예정'!$F:$F,모니터링!AN$6)</f>
        <v>0</v>
      </c>
      <c r="AO260" s="129"/>
      <c r="AP260" s="130">
        <f t="shared" ca="1" si="67"/>
        <v>21258.841309978023</v>
      </c>
      <c r="AQ260" s="131">
        <f t="shared" ca="1" si="74"/>
        <v>5.2261899013579578</v>
      </c>
      <c r="AR260" s="132">
        <f>IFERROR(VLOOKUP($D260,'[1]DNC 재고 현황'!$F:$V,17,0),0)</f>
        <v>4067.7514042216853</v>
      </c>
      <c r="AS260" s="128">
        <f>SUMIFS('[1]입고 예정'!$C:$C,'[1]입고 예정'!$A:$A,모니터링!D180,'[1]입고 예정'!$F:$F,모니터링!AS$6)</f>
        <v>0</v>
      </c>
      <c r="AT260" s="129"/>
      <c r="AU260" s="133">
        <f t="shared" ca="1" si="69"/>
        <v>17191.089905756337</v>
      </c>
      <c r="AV260" s="134">
        <f ca="1">IFERROR(AU260/#REF!,0)</f>
        <v>0</v>
      </c>
    </row>
    <row r="261" spans="1:168" ht="18" customHeight="1" x14ac:dyDescent="0.4">
      <c r="A261" s="110" t="s">
        <v>2661</v>
      </c>
      <c r="B261" s="146" t="s">
        <v>2688</v>
      </c>
      <c r="C261" s="110" t="s">
        <v>2663</v>
      </c>
      <c r="D261" s="110">
        <v>9312730</v>
      </c>
      <c r="E261" s="136" t="str">
        <f>VLOOKUP($D261,'[1]SAP 코드내역'!$A:$D,4,0)</f>
        <v>멜라B_토닝앰플쿠션_23호베이지_쿠팡기획세트(리필13g+퍼프)</v>
      </c>
      <c r="F261" s="137"/>
      <c r="G261" s="9"/>
      <c r="H261" s="138" t="s">
        <v>2708</v>
      </c>
      <c r="I261" s="139">
        <v>3457.8638888888891</v>
      </c>
      <c r="J261" s="139">
        <v>14638.859871031746</v>
      </c>
      <c r="K261" s="140">
        <f>IFERROR(VLOOKUP($D261,'[1]DNC 재고 현황'!$F:$AI,29,0),0)</f>
        <v>3213</v>
      </c>
      <c r="L261" s="140">
        <f>IFERROR(VLOOKUP($D261,'[1]DNC 재고 현황'!$F:$AI,30,),0)</f>
        <v>0</v>
      </c>
      <c r="M261" s="141">
        <f t="shared" si="56"/>
        <v>3213</v>
      </c>
      <c r="N261" s="142">
        <f>VLOOKUP($D261,'[1]DNC 재고 현황'!$F:$X,19,0)</f>
        <v>3213</v>
      </c>
      <c r="O261" s="143">
        <f t="shared" si="57"/>
        <v>1</v>
      </c>
      <c r="P261" s="144">
        <f t="shared" si="58"/>
        <v>0</v>
      </c>
      <c r="Q261" s="144">
        <f t="shared" ca="1" si="59"/>
        <v>240.28571428571428</v>
      </c>
      <c r="R261" s="145">
        <f t="shared" ca="1" si="76"/>
        <v>13.371581450653984</v>
      </c>
      <c r="S261" s="145">
        <f t="shared" ca="1" si="76"/>
        <v>13.371581450653984</v>
      </c>
      <c r="T261" s="123">
        <f t="shared" ca="1" si="60"/>
        <v>46133.37158145065</v>
      </c>
      <c r="U261" s="124" t="str">
        <f t="shared" ca="1" si="61"/>
        <v>🟡주의</v>
      </c>
      <c r="V261" s="125">
        <f>IFERROR(SUMIF('[1](전체)FCST'!$D:$D,$D261,'[1](전체)FCST'!$H:$H),0)</f>
        <v>1385.8997723292669</v>
      </c>
      <c r="W261" s="126">
        <f>IFERROR(VLOOKUP($D261,'[1]판매량,재고(피벗)'!$B:$C,2,0),0)</f>
        <v>1682</v>
      </c>
      <c r="X261" s="127">
        <f t="shared" ca="1" si="70"/>
        <v>5286.2857142857138</v>
      </c>
      <c r="Y261" s="128"/>
      <c r="Z261" s="21"/>
      <c r="AA261" s="130">
        <f t="shared" ca="1" si="75"/>
        <v>0</v>
      </c>
      <c r="AB261" s="134">
        <f t="shared" ca="1" si="71"/>
        <v>0</v>
      </c>
      <c r="AC261" s="132">
        <f>IFERROR(VLOOKUP($D261,'[1]DNC 재고 현황'!$F:$V,14,0),0)</f>
        <v>3439.4498668409842</v>
      </c>
      <c r="AD261" s="128">
        <f>SUMIFS('[1]입고 예정'!$C:$C,'[1]입고 예정'!$A:$A,모니터링!D94,'[1]입고 예정'!$F:$F,모니터링!AD$6)</f>
        <v>0</v>
      </c>
      <c r="AE261" s="21"/>
      <c r="AF261" s="130">
        <f t="shared" ca="1" si="63"/>
        <v>0</v>
      </c>
      <c r="AG261" s="134">
        <f t="shared" ca="1" si="72"/>
        <v>0</v>
      </c>
      <c r="AH261" s="132">
        <f>IFERROR(VLOOKUP($D261,'[1]DNC 재고 현황'!$F:$V,15,0),0)</f>
        <v>1385.8997723292669</v>
      </c>
      <c r="AI261" s="128">
        <f>SUMIFS('[1]입고 예정'!$C:$C,'[1]입고 예정'!$A:$A,모니터링!D94,'[1]입고 예정'!$F:$F,모니터링!AI$6)</f>
        <v>0</v>
      </c>
      <c r="AJ261" s="21"/>
      <c r="AK261" s="130">
        <f t="shared" ca="1" si="65"/>
        <v>0</v>
      </c>
      <c r="AL261" s="134">
        <f t="shared" ca="1" si="73"/>
        <v>0</v>
      </c>
      <c r="AM261" s="132">
        <f>IFERROR(VLOOKUP($D261,'[1]DNC 재고 현황'!$F:$V,16,0),0)</f>
        <v>1385.8997723292666</v>
      </c>
      <c r="AN261" s="128">
        <f>SUMIFS('[1]입고 예정'!$C:$C,'[1]입고 예정'!$A:$A,모니터링!D94,'[1]입고 예정'!$F:$F,모니터링!AN$6)</f>
        <v>0</v>
      </c>
      <c r="AO261" s="21"/>
      <c r="AP261" s="130">
        <f t="shared" ca="1" si="67"/>
        <v>0</v>
      </c>
      <c r="AQ261" s="134">
        <f t="shared" ca="1" si="74"/>
        <v>0</v>
      </c>
      <c r="AR261" s="132">
        <f>IFERROR(VLOOKUP($D261,'[1]DNC 재고 현황'!$F:$V,17,0),0)</f>
        <v>1385.8997723292666</v>
      </c>
      <c r="AS261" s="128">
        <f>SUMIFS('[1]입고 예정'!$C:$C,'[1]입고 예정'!$A:$A,모니터링!D94,'[1]입고 예정'!$F:$F,모니터링!AS$6)</f>
        <v>0</v>
      </c>
      <c r="AT261" s="21"/>
      <c r="AU261" s="133">
        <f t="shared" ca="1" si="69"/>
        <v>0</v>
      </c>
      <c r="AV261" s="134">
        <f ca="1">IFERROR(AU261/#REF!,0)</f>
        <v>0</v>
      </c>
    </row>
    <row r="262" spans="1:168" ht="18" hidden="1" customHeight="1" x14ac:dyDescent="0.4">
      <c r="A262" s="110" t="s">
        <v>2661</v>
      </c>
      <c r="B262" s="135" t="s">
        <v>2662</v>
      </c>
      <c r="C262" s="110" t="s">
        <v>2663</v>
      </c>
      <c r="D262" s="110">
        <v>9306140</v>
      </c>
      <c r="E262" s="136" t="str">
        <f>VLOOKUP($D262,'[1]SAP 코드내역'!$A:$D,4,0)</f>
        <v>DWEGF_리페어솔루션크림_50ml(김우리)</v>
      </c>
      <c r="F262" s="137" t="s">
        <v>2664</v>
      </c>
      <c r="G262" s="9"/>
      <c r="H262" s="138"/>
      <c r="I262" s="139">
        <v>3510.8126954921804</v>
      </c>
      <c r="J262" s="139">
        <v>8045.7329035874436</v>
      </c>
      <c r="K262" s="140">
        <f>IFERROR(VLOOKUP($D262,'[1]DNC 재고 현황'!$F:$AI,29,0),0)</f>
        <v>8578</v>
      </c>
      <c r="L262" s="140">
        <f>IFERROR(VLOOKUP($D262,'[1]DNC 재고 현황'!$F:$AI,30,),0)</f>
        <v>0</v>
      </c>
      <c r="M262" s="141">
        <f t="shared" si="56"/>
        <v>8578</v>
      </c>
      <c r="N262" s="142">
        <f>VLOOKUP($D262,'[1]DNC 재고 현황'!$F:$X,19,0)</f>
        <v>8578</v>
      </c>
      <c r="O262" s="143" t="str">
        <f t="shared" si="57"/>
        <v>계획없음</v>
      </c>
      <c r="P262" s="144">
        <f t="shared" si="58"/>
        <v>0</v>
      </c>
      <c r="Q262" s="144">
        <f t="shared" ca="1" si="59"/>
        <v>0</v>
      </c>
      <c r="R262" s="145">
        <f t="shared" ca="1" si="76"/>
        <v>0</v>
      </c>
      <c r="S262" s="145">
        <f t="shared" ca="1" si="76"/>
        <v>0</v>
      </c>
      <c r="T262" s="123" t="str">
        <f t="shared" ca="1" si="60"/>
        <v/>
      </c>
      <c r="U262" s="124" t="str">
        <f t="shared" ca="1" si="61"/>
        <v>🔴판매없음</v>
      </c>
      <c r="V262" s="125">
        <f>IFERROR(SUMIF('[1](전체)FCST'!$D:$D,$D262,'[1](전체)FCST'!$H:$H),0)</f>
        <v>0</v>
      </c>
      <c r="W262" s="126">
        <f>IFERROR(VLOOKUP($D262,'[1]판매량,재고(피벗)'!$B:$C,2,0),0)</f>
        <v>0</v>
      </c>
      <c r="X262" s="127">
        <f t="shared" ca="1" si="70"/>
        <v>0</v>
      </c>
      <c r="Y262" s="128"/>
      <c r="Z262" s="21"/>
      <c r="AA262" s="130">
        <f t="shared" ca="1" si="75"/>
        <v>8578</v>
      </c>
      <c r="AB262" s="134">
        <f t="shared" ca="1" si="71"/>
        <v>2.3106257514891855</v>
      </c>
      <c r="AC262" s="132">
        <f>IFERROR(VLOOKUP($D262,'[1]DNC 재고 현황'!$F:$V,14,0),0)</f>
        <v>3712.4142646084188</v>
      </c>
      <c r="AD262" s="128">
        <f>SUMIFS('[1]입고 예정'!$C:$C,'[1]입고 예정'!$A:$A,모니터링!D411,'[1]입고 예정'!$F:$F,모니터링!AD$6)</f>
        <v>0</v>
      </c>
      <c r="AE262" s="21"/>
      <c r="AF262" s="130">
        <f t="shared" ca="1" si="63"/>
        <v>4865.5857353915817</v>
      </c>
      <c r="AG262" s="134">
        <f t="shared" ca="1" si="72"/>
        <v>0</v>
      </c>
      <c r="AH262" s="132">
        <f>IFERROR(VLOOKUP($D262,'[1]DNC 재고 현황'!$F:$V,15,0),0)</f>
        <v>0</v>
      </c>
      <c r="AI262" s="128">
        <f>SUMIFS('[1]입고 예정'!$C:$C,'[1]입고 예정'!$A:$A,모니터링!D411,'[1]입고 예정'!$F:$F,모니터링!AI$6)</f>
        <v>0</v>
      </c>
      <c r="AJ262" s="21"/>
      <c r="AK262" s="130">
        <f t="shared" ca="1" si="65"/>
        <v>4865.5857353915817</v>
      </c>
      <c r="AL262" s="134">
        <f t="shared" ca="1" si="73"/>
        <v>0</v>
      </c>
      <c r="AM262" s="132">
        <f>IFERROR(VLOOKUP($D262,'[1]DNC 재고 현황'!$F:$V,16,0),0)</f>
        <v>0</v>
      </c>
      <c r="AN262" s="128">
        <f>SUMIFS('[1]입고 예정'!$C:$C,'[1]입고 예정'!$A:$A,모니터링!D411,'[1]입고 예정'!$F:$F,모니터링!AN$6)</f>
        <v>0</v>
      </c>
      <c r="AO262" s="21"/>
      <c r="AP262" s="130">
        <f t="shared" ca="1" si="67"/>
        <v>4865.5857353915817</v>
      </c>
      <c r="AQ262" s="134">
        <f t="shared" ca="1" si="74"/>
        <v>1.2804172987872584</v>
      </c>
      <c r="AR262" s="132">
        <f>IFERROR(VLOOKUP($D262,'[1]DNC 재고 현황'!$F:$V,17,0),0)</f>
        <v>3800</v>
      </c>
      <c r="AS262" s="128">
        <f>SUMIFS('[1]입고 예정'!$C:$C,'[1]입고 예정'!$A:$A,모니터링!D411,'[1]입고 예정'!$F:$F,모니터링!AS$6)</f>
        <v>0</v>
      </c>
      <c r="AT262" s="21"/>
      <c r="AU262" s="133">
        <f t="shared" ca="1" si="69"/>
        <v>1065.5857353915817</v>
      </c>
      <c r="AV262" s="134">
        <f ca="1">IFERROR(AU262/#REF!,0)</f>
        <v>0</v>
      </c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2"/>
      <c r="CV262" s="52"/>
      <c r="CW262" s="52"/>
      <c r="CX262" s="52"/>
      <c r="CY262" s="52"/>
      <c r="CZ262" s="52"/>
      <c r="DA262" s="52"/>
      <c r="DB262" s="52"/>
      <c r="DC262" s="52"/>
      <c r="DD262" s="52"/>
      <c r="DE262" s="52"/>
      <c r="DF262" s="52"/>
      <c r="DG262" s="52"/>
      <c r="DH262" s="52"/>
      <c r="DI262" s="52"/>
      <c r="DJ262" s="52"/>
      <c r="DK262" s="52"/>
      <c r="DL262" s="52"/>
      <c r="DM262" s="52"/>
      <c r="DN262" s="52"/>
      <c r="DO262" s="52"/>
      <c r="DP262" s="52"/>
      <c r="DQ262" s="52"/>
      <c r="DR262" s="52"/>
      <c r="DS262" s="52"/>
      <c r="DT262" s="52"/>
      <c r="DU262" s="52"/>
      <c r="DV262" s="52"/>
      <c r="DW262" s="52"/>
      <c r="DX262" s="52"/>
      <c r="DY262" s="52"/>
      <c r="DZ262" s="52"/>
      <c r="EA262" s="52"/>
      <c r="EB262" s="52"/>
      <c r="EC262" s="52"/>
      <c r="ED262" s="52"/>
      <c r="EE262" s="52"/>
      <c r="EF262" s="52"/>
      <c r="EG262" s="52"/>
      <c r="EH262" s="52"/>
      <c r="EI262" s="52"/>
      <c r="EJ262" s="52"/>
      <c r="EK262" s="52"/>
      <c r="EL262" s="52"/>
      <c r="EM262" s="52"/>
      <c r="EN262" s="52"/>
      <c r="EO262" s="52"/>
      <c r="EP262" s="52"/>
      <c r="EQ262" s="52"/>
      <c r="ER262" s="52"/>
      <c r="ES262" s="52"/>
      <c r="ET262" s="52"/>
      <c r="EU262" s="52"/>
      <c r="EV262" s="52"/>
      <c r="EW262" s="52"/>
      <c r="EX262" s="52"/>
      <c r="EY262" s="52"/>
      <c r="EZ262" s="52"/>
      <c r="FA262" s="52"/>
      <c r="FB262" s="52"/>
      <c r="FC262" s="52"/>
      <c r="FD262" s="52"/>
      <c r="FE262" s="52"/>
      <c r="FF262" s="52"/>
      <c r="FG262" s="52"/>
      <c r="FH262" s="52"/>
      <c r="FI262" s="52"/>
      <c r="FJ262" s="52"/>
      <c r="FK262" s="52"/>
      <c r="FL262" s="52"/>
    </row>
    <row r="263" spans="1:168" ht="18" hidden="1" customHeight="1" x14ac:dyDescent="0.4">
      <c r="A263" s="110" t="s">
        <v>2661</v>
      </c>
      <c r="B263" s="146" t="s">
        <v>2688</v>
      </c>
      <c r="C263" s="110" t="s">
        <v>2663</v>
      </c>
      <c r="D263" s="110">
        <v>9313189</v>
      </c>
      <c r="E263" s="136" t="str">
        <f>VLOOKUP($D263,'[1]SAP 코드내역'!$A:$D,4,0)</f>
        <v>멜라_글로우매트커버팩트_블리스터_19호페어_0.5g</v>
      </c>
      <c r="F263" s="137" t="s">
        <v>2696</v>
      </c>
      <c r="G263" s="9"/>
      <c r="H263" s="138" t="s">
        <v>2676</v>
      </c>
      <c r="I263" s="139">
        <v>253.39447222222222</v>
      </c>
      <c r="J263" s="139">
        <v>0</v>
      </c>
      <c r="K263" s="140">
        <f>IFERROR(VLOOKUP($D263,'[1]DNC 재고 현황'!$F:$AI,29,0),0)</f>
        <v>47106</v>
      </c>
      <c r="L263" s="140">
        <f>IFERROR(VLOOKUP($D263,'[1]DNC 재고 현황'!$F:$AI,30,),0)</f>
        <v>0</v>
      </c>
      <c r="M263" s="141">
        <f t="shared" si="56"/>
        <v>47106</v>
      </c>
      <c r="N263" s="142">
        <f>VLOOKUP($D263,'[1]DNC 재고 현황'!$F:$X,19,0)</f>
        <v>47106</v>
      </c>
      <c r="O263" s="143">
        <f t="shared" si="57"/>
        <v>1</v>
      </c>
      <c r="P263" s="144">
        <f t="shared" si="58"/>
        <v>0</v>
      </c>
      <c r="Q263" s="144">
        <f t="shared" ca="1" si="59"/>
        <v>0</v>
      </c>
      <c r="R263" s="145">
        <f t="shared" ca="1" si="76"/>
        <v>0</v>
      </c>
      <c r="S263" s="145">
        <f t="shared" ca="1" si="76"/>
        <v>0</v>
      </c>
      <c r="T263" s="123" t="str">
        <f t="shared" ca="1" si="60"/>
        <v/>
      </c>
      <c r="U263" s="124" t="str">
        <f t="shared" ca="1" si="61"/>
        <v>🔴판매없음</v>
      </c>
      <c r="V263" s="125">
        <f>IFERROR(SUMIF('[1](전체)FCST'!$D:$D,$D263,'[1](전체)FCST'!$H:$H),0)</f>
        <v>500</v>
      </c>
      <c r="W263" s="126">
        <f>IFERROR(VLOOKUP($D263,'[1]판매량,재고(피벗)'!$B:$C,2,0),0)</f>
        <v>0</v>
      </c>
      <c r="X263" s="127">
        <f t="shared" ca="1" si="70"/>
        <v>0</v>
      </c>
      <c r="Y263" s="128"/>
      <c r="Z263" s="21"/>
      <c r="AA263" s="130">
        <f t="shared" ca="1" si="75"/>
        <v>47106</v>
      </c>
      <c r="AB263" s="134">
        <f t="shared" ca="1" si="71"/>
        <v>94.212000000000003</v>
      </c>
      <c r="AC263" s="132">
        <f>IFERROR(VLOOKUP($D263,'[1]DNC 재고 현황'!$F:$V,14,0),0)</f>
        <v>500</v>
      </c>
      <c r="AD263" s="128">
        <f>SUMIFS('[1]입고 예정'!$C:$C,'[1]입고 예정'!$A:$A,모니터링!D263,'[1]입고 예정'!$F:$F,모니터링!AD$6)</f>
        <v>0</v>
      </c>
      <c r="AE263" s="21"/>
      <c r="AF263" s="130">
        <f t="shared" ca="1" si="63"/>
        <v>46606</v>
      </c>
      <c r="AG263" s="134">
        <f t="shared" ca="1" si="72"/>
        <v>93.212000000000003</v>
      </c>
      <c r="AH263" s="132">
        <f>IFERROR(VLOOKUP($D263,'[1]DNC 재고 현황'!$F:$V,15,0),0)</f>
        <v>500</v>
      </c>
      <c r="AI263" s="128">
        <f>SUMIFS('[1]입고 예정'!$C:$C,'[1]입고 예정'!$A:$A,모니터링!D263,'[1]입고 예정'!$F:$F,모니터링!AI$6)</f>
        <v>0</v>
      </c>
      <c r="AJ263" s="21"/>
      <c r="AK263" s="130">
        <f t="shared" ca="1" si="65"/>
        <v>46106</v>
      </c>
      <c r="AL263" s="134">
        <f t="shared" ca="1" si="73"/>
        <v>92.212000000000003</v>
      </c>
      <c r="AM263" s="132">
        <f>IFERROR(VLOOKUP($D263,'[1]DNC 재고 현황'!$F:$V,16,0),0)</f>
        <v>500</v>
      </c>
      <c r="AN263" s="128">
        <f>SUMIFS('[1]입고 예정'!$C:$C,'[1]입고 예정'!$A:$A,모니터링!D263,'[1]입고 예정'!$F:$F,모니터링!AN$6)</f>
        <v>0</v>
      </c>
      <c r="AO263" s="21"/>
      <c r="AP263" s="130">
        <f t="shared" ca="1" si="67"/>
        <v>45606</v>
      </c>
      <c r="AQ263" s="134">
        <f t="shared" ca="1" si="74"/>
        <v>91.212000000000003</v>
      </c>
      <c r="AR263" s="132">
        <f>IFERROR(VLOOKUP($D263,'[1]DNC 재고 현황'!$F:$V,17,0),0)</f>
        <v>500</v>
      </c>
      <c r="AS263" s="128">
        <f>SUMIFS('[1]입고 예정'!$C:$C,'[1]입고 예정'!$A:$A,모니터링!D263,'[1]입고 예정'!$F:$F,모니터링!AS$6)</f>
        <v>0</v>
      </c>
      <c r="AT263" s="21"/>
      <c r="AU263" s="133">
        <f t="shared" ca="1" si="69"/>
        <v>45106</v>
      </c>
      <c r="AV263" s="134">
        <f ca="1">IFERROR(AU263/#REF!,0)</f>
        <v>0</v>
      </c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  <c r="DA263" s="52"/>
      <c r="DB263" s="52"/>
      <c r="DC263" s="52"/>
      <c r="DD263" s="52"/>
      <c r="DE263" s="52"/>
      <c r="DF263" s="52"/>
      <c r="DG263" s="52"/>
      <c r="DH263" s="52"/>
      <c r="DI263" s="52"/>
      <c r="DJ263" s="52"/>
      <c r="DK263" s="52"/>
      <c r="DL263" s="52"/>
      <c r="DM263" s="52"/>
      <c r="DN263" s="52"/>
      <c r="DO263" s="52"/>
      <c r="DP263" s="52"/>
      <c r="DQ263" s="52"/>
      <c r="DR263" s="52"/>
      <c r="DS263" s="52"/>
      <c r="DT263" s="52"/>
      <c r="DU263" s="52"/>
      <c r="DV263" s="52"/>
      <c r="DW263" s="52"/>
      <c r="DX263" s="52"/>
      <c r="DY263" s="52"/>
      <c r="DZ263" s="52"/>
      <c r="EA263" s="52"/>
      <c r="EB263" s="52"/>
      <c r="EC263" s="52"/>
      <c r="ED263" s="52"/>
      <c r="EE263" s="52"/>
      <c r="EF263" s="52"/>
      <c r="EG263" s="52"/>
      <c r="EH263" s="52"/>
      <c r="EI263" s="52"/>
      <c r="EJ263" s="52"/>
      <c r="EK263" s="52"/>
      <c r="EL263" s="52"/>
      <c r="EM263" s="52"/>
      <c r="EN263" s="52"/>
      <c r="EO263" s="52"/>
      <c r="EP263" s="52"/>
      <c r="EQ263" s="52"/>
      <c r="ER263" s="52"/>
      <c r="ES263" s="52"/>
      <c r="ET263" s="52"/>
      <c r="EU263" s="52"/>
      <c r="EV263" s="52"/>
      <c r="EW263" s="52"/>
      <c r="EX263" s="52"/>
      <c r="EY263" s="52"/>
      <c r="EZ263" s="52"/>
      <c r="FA263" s="52"/>
      <c r="FB263" s="52"/>
      <c r="FC263" s="52"/>
      <c r="FD263" s="52"/>
      <c r="FE263" s="52"/>
      <c r="FF263" s="52"/>
      <c r="FG263" s="52"/>
      <c r="FH263" s="52"/>
      <c r="FI263" s="52"/>
      <c r="FJ263" s="52"/>
      <c r="FK263" s="52"/>
      <c r="FL263" s="52"/>
    </row>
    <row r="264" spans="1:168" ht="18" hidden="1" customHeight="1" x14ac:dyDescent="0.4">
      <c r="A264" s="110" t="s">
        <v>2681</v>
      </c>
      <c r="B264" s="146" t="s">
        <v>2662</v>
      </c>
      <c r="C264" s="110" t="s">
        <v>2677</v>
      </c>
      <c r="D264" s="110">
        <v>9310699</v>
      </c>
      <c r="E264" s="136" t="str">
        <f>VLOOKUP($D264,'[1]SAP 코드내역'!$A:$D,4,0)</f>
        <v>멜라B_토닝앰플쿠션_22라이트베이지_리필_13g_v3</v>
      </c>
      <c r="F264" s="137" t="s">
        <v>2664</v>
      </c>
      <c r="G264" s="137"/>
      <c r="H264" s="138"/>
      <c r="I264" s="139">
        <v>2964.6711637487128</v>
      </c>
      <c r="J264" s="139">
        <v>22593.713978494623</v>
      </c>
      <c r="K264" s="140">
        <f>IFERROR(VLOOKUP($D264,'[1]DNC 재고 현황'!$F:$AI,29,0),0)</f>
        <v>2676</v>
      </c>
      <c r="L264" s="140">
        <f>IFERROR(VLOOKUP($D264,'[1]DNC 재고 현황'!$F:$AI,30,),0)</f>
        <v>0</v>
      </c>
      <c r="M264" s="141">
        <f t="shared" ref="M264:M327" si="77">K264+L264</f>
        <v>2676</v>
      </c>
      <c r="N264" s="142">
        <f>VLOOKUP($D264,'[1]DNC 재고 현황'!$F:$X,19,0)</f>
        <v>2889</v>
      </c>
      <c r="O264" s="143">
        <f t="shared" ref="O264:O327" si="78">IFERROR(IF($M264/$V264&gt;1,100%,IF($M264/$V264&lt;0,0%,$M264/$V264)),"계획없음")</f>
        <v>1</v>
      </c>
      <c r="P264" s="144">
        <f t="shared" ref="P264:P327" si="79">$Y264+$AD264+$AI264+$AN264+$AI264</f>
        <v>0</v>
      </c>
      <c r="Q264" s="144">
        <f t="shared" ref="Q264:Q327" ca="1" si="80">IFERROR(W264/$M$2,0)</f>
        <v>0</v>
      </c>
      <c r="R264" s="145">
        <f t="shared" ca="1" si="76"/>
        <v>0</v>
      </c>
      <c r="S264" s="145">
        <f t="shared" ca="1" si="76"/>
        <v>0</v>
      </c>
      <c r="T264" s="123" t="str">
        <f t="shared" ref="T264:T327" ca="1" si="81">IFERROR(TODAY()+(M264/Q264),"")</f>
        <v/>
      </c>
      <c r="U264" s="124" t="str">
        <f t="shared" ref="U264:U327" ca="1" si="82">IF(S264&lt;=1,"🔴판매없음",IF(S264&lt;=40,"🟡주의",IF(S264&lt;=60,"🟢안전","✅충분")))</f>
        <v>🔴판매없음</v>
      </c>
      <c r="V264" s="125">
        <f>IFERROR(SUMIF('[1](전체)FCST'!$D:$D,$D264,'[1](전체)FCST'!$H:$H),0)</f>
        <v>200</v>
      </c>
      <c r="W264" s="126">
        <f>IFERROR(VLOOKUP($D264,'[1]판매량,재고(피벗)'!$B:$C,2,0),0)</f>
        <v>0</v>
      </c>
      <c r="X264" s="127">
        <f t="shared" ca="1" si="70"/>
        <v>0</v>
      </c>
      <c r="Y264" s="128"/>
      <c r="Z264" s="129"/>
      <c r="AA264" s="130">
        <f t="shared" ca="1" si="75"/>
        <v>2889</v>
      </c>
      <c r="AB264" s="131">
        <f t="shared" ca="1" si="71"/>
        <v>2.8889999999999998</v>
      </c>
      <c r="AC264" s="132">
        <f>IFERROR(VLOOKUP($D264,'[1]DNC 재고 현황'!$F:$V,14,0),0)</f>
        <v>1000</v>
      </c>
      <c r="AD264" s="128">
        <f>SUMIFS('[1]입고 예정'!$C:$C,'[1]입고 예정'!$A:$A,모니터링!D237,'[1]입고 예정'!$F:$F,모니터링!AD$6)</f>
        <v>0</v>
      </c>
      <c r="AE264" s="129"/>
      <c r="AF264" s="130">
        <f t="shared" ref="AF264:AF327" ca="1" si="83">MAX(IFERROR(SUM((AA264-AC264)+AD264),0),0)</f>
        <v>1889</v>
      </c>
      <c r="AG264" s="131">
        <f t="shared" ca="1" si="72"/>
        <v>9.4450000000000003</v>
      </c>
      <c r="AH264" s="132">
        <f>IFERROR(VLOOKUP($D264,'[1]DNC 재고 현황'!$F:$V,15,0),0)</f>
        <v>200</v>
      </c>
      <c r="AI264" s="128">
        <f>SUMIFS('[1]입고 예정'!$C:$C,'[1]입고 예정'!$A:$A,모니터링!D237,'[1]입고 예정'!$F:$F,모니터링!AI$6)</f>
        <v>0</v>
      </c>
      <c r="AJ264" s="129"/>
      <c r="AK264" s="130">
        <f t="shared" ref="AK264:AK327" ca="1" si="84">MAX(IFERROR(SUM((AF264-AH264)+AI264),0),0)</f>
        <v>1689</v>
      </c>
      <c r="AL264" s="131">
        <f t="shared" ca="1" si="73"/>
        <v>8.4450000000000003</v>
      </c>
      <c r="AM264" s="132">
        <f>IFERROR(VLOOKUP($D264,'[1]DNC 재고 현황'!$F:$V,16,0),0)</f>
        <v>200</v>
      </c>
      <c r="AN264" s="128">
        <f>SUMIFS('[1]입고 예정'!$C:$C,'[1]입고 예정'!$A:$A,모니터링!D237,'[1]입고 예정'!$F:$F,모니터링!AN$6)</f>
        <v>0</v>
      </c>
      <c r="AO264" s="129"/>
      <c r="AP264" s="130">
        <f t="shared" ref="AP264:AP327" ca="1" si="85">MAX(IFERROR(SUM((AK264-AM264)+AN264),0),0)</f>
        <v>1489</v>
      </c>
      <c r="AQ264" s="131">
        <f t="shared" ca="1" si="74"/>
        <v>1.4890000000000001</v>
      </c>
      <c r="AR264" s="132">
        <f>IFERROR(VLOOKUP($D264,'[1]DNC 재고 현황'!$F:$V,17,0),0)</f>
        <v>1000</v>
      </c>
      <c r="AS264" s="128">
        <f>SUMIFS('[1]입고 예정'!$C:$C,'[1]입고 예정'!$A:$A,모니터링!D237,'[1]입고 예정'!$F:$F,모니터링!AS$6)</f>
        <v>0</v>
      </c>
      <c r="AT264" s="129"/>
      <c r="AU264" s="133">
        <f t="shared" ref="AU264:AU327" ca="1" si="86">MAX(IFERROR(AP264-AR264+AS264,0),0)</f>
        <v>489</v>
      </c>
      <c r="AV264" s="134">
        <f ca="1">IFERROR(AU264/#REF!,0)</f>
        <v>0</v>
      </c>
    </row>
    <row r="265" spans="1:168" ht="18" hidden="1" customHeight="1" x14ac:dyDescent="0.4">
      <c r="A265" s="110" t="s">
        <v>2661</v>
      </c>
      <c r="B265" s="135" t="s">
        <v>2672</v>
      </c>
      <c r="C265" s="110" t="s">
        <v>2663</v>
      </c>
      <c r="D265" s="110">
        <v>9313300</v>
      </c>
      <c r="E265" s="136" t="str">
        <f>VLOOKUP($D265,'[1]SAP 코드내역'!$A:$D,4,0)</f>
        <v>멜라_글로우매트커버팩트_블리스터_21호내추럴_0.5g</v>
      </c>
      <c r="F265" s="137" t="s">
        <v>2696</v>
      </c>
      <c r="G265" s="9"/>
      <c r="H265" s="138" t="s">
        <v>2676</v>
      </c>
      <c r="I265" s="139">
        <v>253.39447999999999</v>
      </c>
      <c r="J265" s="139">
        <v>0</v>
      </c>
      <c r="K265" s="140">
        <f>IFERROR(VLOOKUP($D265,'[1]DNC 재고 현황'!$F:$AI,29,0),0)</f>
        <v>33075</v>
      </c>
      <c r="L265" s="140">
        <f>IFERROR(VLOOKUP($D265,'[1]DNC 재고 현황'!$F:$AI,30,),0)</f>
        <v>0</v>
      </c>
      <c r="M265" s="141">
        <f t="shared" si="77"/>
        <v>33075</v>
      </c>
      <c r="N265" s="142">
        <f>VLOOKUP($D265,'[1]DNC 재고 현황'!$F:$X,19,0)</f>
        <v>33075</v>
      </c>
      <c r="O265" s="143">
        <f t="shared" si="78"/>
        <v>1</v>
      </c>
      <c r="P265" s="144">
        <f t="shared" si="79"/>
        <v>0</v>
      </c>
      <c r="Q265" s="144">
        <f t="shared" ca="1" si="80"/>
        <v>0</v>
      </c>
      <c r="R265" s="145">
        <f t="shared" ca="1" si="76"/>
        <v>0</v>
      </c>
      <c r="S265" s="145">
        <f t="shared" ca="1" si="76"/>
        <v>0</v>
      </c>
      <c r="T265" s="123" t="str">
        <f t="shared" ca="1" si="81"/>
        <v/>
      </c>
      <c r="U265" s="124" t="str">
        <f t="shared" ca="1" si="82"/>
        <v>🔴판매없음</v>
      </c>
      <c r="V265" s="125">
        <f>IFERROR(SUMIF('[1](전체)FCST'!$D:$D,$D265,'[1](전체)FCST'!$H:$H),0)</f>
        <v>1000</v>
      </c>
      <c r="W265" s="126">
        <f>IFERROR(VLOOKUP($D265,'[1]판매량,재고(피벗)'!$B:$C,2,0),0)</f>
        <v>0</v>
      </c>
      <c r="X265" s="127">
        <f t="shared" ref="X265:X328" ca="1" si="87">IFERROR(W265/$M$2*$O$2,0)</f>
        <v>0</v>
      </c>
      <c r="Y265" s="128"/>
      <c r="Z265" s="21"/>
      <c r="AA265" s="130">
        <f t="shared" ca="1" si="75"/>
        <v>33075</v>
      </c>
      <c r="AB265" s="134">
        <f t="shared" ca="1" si="71"/>
        <v>33.075000000000003</v>
      </c>
      <c r="AC265" s="132">
        <f>IFERROR(VLOOKUP($D265,'[1]DNC 재고 현황'!$F:$V,14,0),0)</f>
        <v>1000</v>
      </c>
      <c r="AD265" s="128">
        <f>SUMIFS('[1]입고 예정'!$C:$C,'[1]입고 예정'!$A:$A,모니터링!D265,'[1]입고 예정'!$F:$F,모니터링!AD$6)</f>
        <v>0</v>
      </c>
      <c r="AE265" s="21"/>
      <c r="AF265" s="130">
        <f t="shared" ca="1" si="83"/>
        <v>32075</v>
      </c>
      <c r="AG265" s="134">
        <f t="shared" ca="1" si="72"/>
        <v>32.075000000000003</v>
      </c>
      <c r="AH265" s="132">
        <f>IFERROR(VLOOKUP($D265,'[1]DNC 재고 현황'!$F:$V,15,0),0)</f>
        <v>1000</v>
      </c>
      <c r="AI265" s="128">
        <f>SUMIFS('[1]입고 예정'!$C:$C,'[1]입고 예정'!$A:$A,모니터링!D265,'[1]입고 예정'!$F:$F,모니터링!AI$6)</f>
        <v>0</v>
      </c>
      <c r="AJ265" s="21"/>
      <c r="AK265" s="130">
        <f t="shared" ca="1" si="84"/>
        <v>31075</v>
      </c>
      <c r="AL265" s="134">
        <f t="shared" ca="1" si="73"/>
        <v>15.5375</v>
      </c>
      <c r="AM265" s="132">
        <f>IFERROR(VLOOKUP($D265,'[1]DNC 재고 현황'!$F:$V,16,0),0)</f>
        <v>2000</v>
      </c>
      <c r="AN265" s="128">
        <f>SUMIFS('[1]입고 예정'!$C:$C,'[1]입고 예정'!$A:$A,모니터링!D265,'[1]입고 예정'!$F:$F,모니터링!AN$6)</f>
        <v>0</v>
      </c>
      <c r="AO265" s="21"/>
      <c r="AP265" s="130">
        <f t="shared" ca="1" si="85"/>
        <v>29075</v>
      </c>
      <c r="AQ265" s="134">
        <f t="shared" ca="1" si="74"/>
        <v>14.5375</v>
      </c>
      <c r="AR265" s="132">
        <f>IFERROR(VLOOKUP($D265,'[1]DNC 재고 현황'!$F:$V,17,0),0)</f>
        <v>2000</v>
      </c>
      <c r="AS265" s="128">
        <f>SUMIFS('[1]입고 예정'!$C:$C,'[1]입고 예정'!$A:$A,모니터링!D265,'[1]입고 예정'!$F:$F,모니터링!AS$6)</f>
        <v>0</v>
      </c>
      <c r="AT265" s="21"/>
      <c r="AU265" s="133">
        <f t="shared" ca="1" si="86"/>
        <v>27075</v>
      </c>
      <c r="AV265" s="134">
        <f ca="1">IFERROR(AU265/#REF!,0)</f>
        <v>0</v>
      </c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2"/>
      <c r="CV265" s="52"/>
      <c r="CW265" s="52"/>
      <c r="CX265" s="52"/>
      <c r="CY265" s="52"/>
      <c r="CZ265" s="52"/>
      <c r="DA265" s="52"/>
      <c r="DB265" s="52"/>
      <c r="DC265" s="52"/>
      <c r="DD265" s="52"/>
      <c r="DE265" s="52"/>
      <c r="DF265" s="52"/>
      <c r="DG265" s="52"/>
      <c r="DH265" s="52"/>
      <c r="DI265" s="52"/>
      <c r="DJ265" s="52"/>
      <c r="DK265" s="52"/>
      <c r="DL265" s="52"/>
      <c r="DM265" s="52"/>
      <c r="DN265" s="52"/>
      <c r="DO265" s="52"/>
      <c r="DP265" s="52"/>
      <c r="DQ265" s="52"/>
      <c r="DR265" s="52"/>
      <c r="DS265" s="52"/>
      <c r="DT265" s="52"/>
      <c r="DU265" s="52"/>
      <c r="DV265" s="52"/>
      <c r="DW265" s="52"/>
      <c r="DX265" s="52"/>
      <c r="DY265" s="52"/>
      <c r="DZ265" s="52"/>
      <c r="EA265" s="52"/>
      <c r="EB265" s="52"/>
      <c r="EC265" s="52"/>
      <c r="ED265" s="52"/>
      <c r="EE265" s="52"/>
      <c r="EF265" s="52"/>
      <c r="EG265" s="52"/>
      <c r="EH265" s="52"/>
      <c r="EI265" s="52"/>
      <c r="EJ265" s="52"/>
      <c r="EK265" s="52"/>
      <c r="EL265" s="52"/>
      <c r="EM265" s="52"/>
      <c r="EN265" s="52"/>
      <c r="EO265" s="52"/>
      <c r="EP265" s="52"/>
      <c r="EQ265" s="52"/>
      <c r="ER265" s="52"/>
      <c r="ES265" s="52"/>
      <c r="ET265" s="52"/>
      <c r="EU265" s="52"/>
      <c r="EV265" s="52"/>
      <c r="EW265" s="52"/>
      <c r="EX265" s="52"/>
      <c r="EY265" s="52"/>
      <c r="EZ265" s="52"/>
      <c r="FA265" s="52"/>
      <c r="FB265" s="52"/>
      <c r="FC265" s="52"/>
      <c r="FD265" s="52"/>
      <c r="FE265" s="52"/>
      <c r="FF265" s="52"/>
      <c r="FG265" s="52"/>
      <c r="FH265" s="52"/>
      <c r="FI265" s="52"/>
      <c r="FJ265" s="52"/>
      <c r="FK265" s="52"/>
      <c r="FL265" s="52"/>
    </row>
    <row r="266" spans="1:168" ht="18" hidden="1" customHeight="1" x14ac:dyDescent="0.4">
      <c r="A266" s="110" t="s">
        <v>2661</v>
      </c>
      <c r="B266" s="146" t="s">
        <v>2672</v>
      </c>
      <c r="C266" s="110" t="s">
        <v>2663</v>
      </c>
      <c r="D266" s="110">
        <v>9313301</v>
      </c>
      <c r="E266" s="136" t="str">
        <f>VLOOKUP($D266,'[1]SAP 코드내역'!$A:$D,4,0)</f>
        <v>멜라_글로우매트커버팩트_블리스터_23호베이지_0.5g</v>
      </c>
      <c r="F266" s="137" t="s">
        <v>2696</v>
      </c>
      <c r="G266" s="9"/>
      <c r="H266" s="138" t="s">
        <v>2676</v>
      </c>
      <c r="I266" s="139">
        <v>253.39447999999999</v>
      </c>
      <c r="J266" s="139">
        <v>0</v>
      </c>
      <c r="K266" s="140">
        <f>IFERROR(VLOOKUP($D266,'[1]DNC 재고 현황'!$F:$AI,29,0),0)</f>
        <v>45905</v>
      </c>
      <c r="L266" s="140">
        <f>IFERROR(VLOOKUP($D266,'[1]DNC 재고 현황'!$F:$AI,30,),0)</f>
        <v>0</v>
      </c>
      <c r="M266" s="141">
        <f t="shared" si="77"/>
        <v>45905</v>
      </c>
      <c r="N266" s="142">
        <f>VLOOKUP($D266,'[1]DNC 재고 현황'!$F:$X,19,0)</f>
        <v>45905</v>
      </c>
      <c r="O266" s="143">
        <f t="shared" si="78"/>
        <v>1</v>
      </c>
      <c r="P266" s="144">
        <f t="shared" si="79"/>
        <v>0</v>
      </c>
      <c r="Q266" s="144">
        <f t="shared" ca="1" si="80"/>
        <v>0</v>
      </c>
      <c r="R266" s="145">
        <f t="shared" ca="1" si="76"/>
        <v>0</v>
      </c>
      <c r="S266" s="145">
        <f t="shared" ca="1" si="76"/>
        <v>0</v>
      </c>
      <c r="T266" s="123" t="str">
        <f t="shared" ca="1" si="81"/>
        <v/>
      </c>
      <c r="U266" s="124" t="str">
        <f t="shared" ca="1" si="82"/>
        <v>🔴판매없음</v>
      </c>
      <c r="V266" s="125">
        <f>IFERROR(SUMIF('[1](전체)FCST'!$D:$D,$D266,'[1](전체)FCST'!$H:$H),0)</f>
        <v>500</v>
      </c>
      <c r="W266" s="126">
        <f>IFERROR(VLOOKUP($D266,'[1]판매량,재고(피벗)'!$B:$C,2,0),0)</f>
        <v>0</v>
      </c>
      <c r="X266" s="127">
        <f t="shared" ca="1" si="87"/>
        <v>0</v>
      </c>
      <c r="Y266" s="128"/>
      <c r="Z266" s="21"/>
      <c r="AA266" s="130">
        <f t="shared" ca="1" si="75"/>
        <v>45905</v>
      </c>
      <c r="AB266" s="134">
        <f t="shared" ca="1" si="71"/>
        <v>91.81</v>
      </c>
      <c r="AC266" s="132">
        <f>IFERROR(VLOOKUP($D266,'[1]DNC 재고 현황'!$F:$V,14,0),0)</f>
        <v>500</v>
      </c>
      <c r="AD266" s="128">
        <f>SUMIFS('[1]입고 예정'!$C:$C,'[1]입고 예정'!$A:$A,모니터링!D266,'[1]입고 예정'!$F:$F,모니터링!AD$6)</f>
        <v>0</v>
      </c>
      <c r="AE266" s="21"/>
      <c r="AF266" s="130">
        <f t="shared" ca="1" si="83"/>
        <v>45405</v>
      </c>
      <c r="AG266" s="134">
        <f t="shared" ca="1" si="72"/>
        <v>90.81</v>
      </c>
      <c r="AH266" s="132">
        <f>IFERROR(VLOOKUP($D266,'[1]DNC 재고 현황'!$F:$V,15,0),0)</f>
        <v>500</v>
      </c>
      <c r="AI266" s="128">
        <f>SUMIFS('[1]입고 예정'!$C:$C,'[1]입고 예정'!$A:$A,모니터링!D266,'[1]입고 예정'!$F:$F,모니터링!AI$6)</f>
        <v>0</v>
      </c>
      <c r="AJ266" s="21"/>
      <c r="AK266" s="130">
        <f t="shared" ca="1" si="84"/>
        <v>44905</v>
      </c>
      <c r="AL266" s="134">
        <f t="shared" ca="1" si="73"/>
        <v>89.81</v>
      </c>
      <c r="AM266" s="132">
        <f>IFERROR(VLOOKUP($D266,'[1]DNC 재고 현황'!$F:$V,16,0),0)</f>
        <v>500</v>
      </c>
      <c r="AN266" s="128">
        <f>SUMIFS('[1]입고 예정'!$C:$C,'[1]입고 예정'!$A:$A,모니터링!D266,'[1]입고 예정'!$F:$F,모니터링!AN$6)</f>
        <v>0</v>
      </c>
      <c r="AO266" s="21"/>
      <c r="AP266" s="130">
        <f t="shared" ca="1" si="85"/>
        <v>44405</v>
      </c>
      <c r="AQ266" s="134">
        <f t="shared" ca="1" si="74"/>
        <v>88.81</v>
      </c>
      <c r="AR266" s="132">
        <f>IFERROR(VLOOKUP($D266,'[1]DNC 재고 현황'!$F:$V,17,0),0)</f>
        <v>500</v>
      </c>
      <c r="AS266" s="128">
        <f>SUMIFS('[1]입고 예정'!$C:$C,'[1]입고 예정'!$A:$A,모니터링!D266,'[1]입고 예정'!$F:$F,모니터링!AS$6)</f>
        <v>0</v>
      </c>
      <c r="AT266" s="21"/>
      <c r="AU266" s="133">
        <f t="shared" ca="1" si="86"/>
        <v>43905</v>
      </c>
      <c r="AV266" s="134">
        <f ca="1">IFERROR(AU266/#REF!,0)</f>
        <v>0</v>
      </c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2"/>
      <c r="CV266" s="52"/>
      <c r="CW266" s="52"/>
      <c r="CX266" s="52"/>
      <c r="CY266" s="52"/>
      <c r="CZ266" s="52"/>
      <c r="DA266" s="52"/>
      <c r="DB266" s="52"/>
      <c r="DC266" s="52"/>
      <c r="DD266" s="52"/>
      <c r="DE266" s="52"/>
      <c r="DF266" s="52"/>
      <c r="DG266" s="52"/>
      <c r="DH266" s="52"/>
      <c r="DI266" s="52"/>
      <c r="DJ266" s="52"/>
      <c r="DK266" s="52"/>
      <c r="DL266" s="52"/>
      <c r="DM266" s="52"/>
      <c r="DN266" s="52"/>
      <c r="DO266" s="52"/>
      <c r="DP266" s="52"/>
      <c r="DQ266" s="52"/>
      <c r="DR266" s="52"/>
      <c r="DS266" s="52"/>
      <c r="DT266" s="52"/>
      <c r="DU266" s="52"/>
      <c r="DV266" s="52"/>
      <c r="DW266" s="52"/>
      <c r="DX266" s="52"/>
      <c r="DY266" s="52"/>
      <c r="DZ266" s="52"/>
      <c r="EA266" s="52"/>
      <c r="EB266" s="52"/>
      <c r="EC266" s="52"/>
      <c r="ED266" s="52"/>
      <c r="EE266" s="52"/>
      <c r="EF266" s="52"/>
      <c r="EG266" s="52"/>
      <c r="EH266" s="52"/>
      <c r="EI266" s="52"/>
      <c r="EJ266" s="52"/>
      <c r="EK266" s="52"/>
      <c r="EL266" s="52"/>
      <c r="EM266" s="52"/>
      <c r="EN266" s="52"/>
      <c r="EO266" s="52"/>
      <c r="EP266" s="52"/>
      <c r="EQ266" s="52"/>
      <c r="ER266" s="52"/>
      <c r="ES266" s="52"/>
      <c r="ET266" s="52"/>
      <c r="EU266" s="52"/>
      <c r="EV266" s="52"/>
      <c r="EW266" s="52"/>
      <c r="EX266" s="52"/>
      <c r="EY266" s="52"/>
      <c r="EZ266" s="52"/>
      <c r="FA266" s="52"/>
      <c r="FB266" s="52"/>
      <c r="FC266" s="52"/>
      <c r="FD266" s="52"/>
      <c r="FE266" s="52"/>
      <c r="FF266" s="52"/>
      <c r="FG266" s="52"/>
      <c r="FH266" s="52"/>
      <c r="FI266" s="52"/>
      <c r="FJ266" s="52"/>
      <c r="FK266" s="52"/>
      <c r="FL266" s="52"/>
    </row>
    <row r="267" spans="1:168" ht="18" hidden="1" customHeight="1" x14ac:dyDescent="0.4">
      <c r="A267" s="110" t="s">
        <v>2661</v>
      </c>
      <c r="B267" s="146" t="s">
        <v>2662</v>
      </c>
      <c r="C267" s="110" t="s">
        <v>2663</v>
      </c>
      <c r="D267" s="110">
        <v>9311718</v>
      </c>
      <c r="E267" s="136" t="str">
        <f>VLOOKUP($D267,'[1]SAP 코드내역'!$A:$D,4,0)</f>
        <v>[임가공]멜라B_글로우겔_마스크30g(단품)</v>
      </c>
      <c r="F267" s="137"/>
      <c r="G267" s="137"/>
      <c r="H267" s="138" t="s">
        <v>2716</v>
      </c>
      <c r="I267" s="139">
        <v>3321</v>
      </c>
      <c r="J267" s="139">
        <v>0</v>
      </c>
      <c r="K267" s="140">
        <f>IFERROR(VLOOKUP($D267,'[1]DNC 재고 현황'!$F:$AI,29,0),0)</f>
        <v>1746</v>
      </c>
      <c r="L267" s="140">
        <f>IFERROR(VLOOKUP($D267,'[1]DNC 재고 현황'!$F:$AI,30,),0)</f>
        <v>0</v>
      </c>
      <c r="M267" s="141">
        <f t="shared" si="77"/>
        <v>1746</v>
      </c>
      <c r="N267" s="142">
        <f>VLOOKUP($D267,'[1]DNC 재고 현황'!$F:$X,19,0)</f>
        <v>1748</v>
      </c>
      <c r="O267" s="143">
        <f t="shared" si="78"/>
        <v>1</v>
      </c>
      <c r="P267" s="144">
        <f t="shared" si="79"/>
        <v>0</v>
      </c>
      <c r="Q267" s="144">
        <f t="shared" ca="1" si="80"/>
        <v>1.2857142857142858</v>
      </c>
      <c r="R267" s="145">
        <f t="shared" ca="1" si="76"/>
        <v>1358</v>
      </c>
      <c r="S267" s="145">
        <f t="shared" ca="1" si="76"/>
        <v>1359.5555555555554</v>
      </c>
      <c r="T267" s="123">
        <f t="shared" ca="1" si="81"/>
        <v>47478</v>
      </c>
      <c r="U267" s="124" t="str">
        <f t="shared" ca="1" si="82"/>
        <v>✅충분</v>
      </c>
      <c r="V267" s="125">
        <f>IFERROR(SUMIF('[1](전체)FCST'!$D:$D,$D267,'[1](전체)FCST'!$H:$H),0)</f>
        <v>6</v>
      </c>
      <c r="W267" s="126">
        <f>IFERROR(VLOOKUP($D267,'[1]판매량,재고(피벗)'!$B:$C,2,0),0)</f>
        <v>9</v>
      </c>
      <c r="X267" s="127">
        <f t="shared" ca="1" si="87"/>
        <v>28.285714285714288</v>
      </c>
      <c r="Y267" s="128"/>
      <c r="Z267" s="129"/>
      <c r="AA267" s="130">
        <f t="shared" ca="1" si="75"/>
        <v>1719.7142857142858</v>
      </c>
      <c r="AB267" s="131">
        <f t="shared" ca="1" si="71"/>
        <v>8.5985714285714288</v>
      </c>
      <c r="AC267" s="132">
        <f>IFERROR(VLOOKUP($D267,'[1]DNC 재고 현황'!$F:$V,14,0),0)</f>
        <v>200</v>
      </c>
      <c r="AD267" s="128">
        <f>SUMIFS('[1]입고 예정'!$C:$C,'[1]입고 예정'!$A:$A,모니터링!D267,'[1]입고 예정'!$F:$F,모니터링!AD$6)</f>
        <v>0</v>
      </c>
      <c r="AE267" s="129"/>
      <c r="AF267" s="130">
        <f t="shared" ca="1" si="83"/>
        <v>1519.7142857142858</v>
      </c>
      <c r="AG267" s="131">
        <f t="shared" ca="1" si="72"/>
        <v>253.28571428571431</v>
      </c>
      <c r="AH267" s="132">
        <f>IFERROR(VLOOKUP($D267,'[1]DNC 재고 현황'!$F:$V,15,0),0)</f>
        <v>6</v>
      </c>
      <c r="AI267" s="128">
        <f>SUMIFS('[1]입고 예정'!$C:$C,'[1]입고 예정'!$A:$A,모니터링!D267,'[1]입고 예정'!$F:$F,모니터링!AI$6)</f>
        <v>0</v>
      </c>
      <c r="AJ267" s="129"/>
      <c r="AK267" s="130">
        <f t="shared" ca="1" si="84"/>
        <v>1513.7142857142858</v>
      </c>
      <c r="AL267" s="131">
        <f t="shared" ca="1" si="73"/>
        <v>252.28571428571431</v>
      </c>
      <c r="AM267" s="132">
        <f>IFERROR(VLOOKUP($D267,'[1]DNC 재고 현황'!$F:$V,16,0),0)</f>
        <v>6</v>
      </c>
      <c r="AN267" s="128">
        <f>SUMIFS('[1]입고 예정'!$C:$C,'[1]입고 예정'!$A:$A,모니터링!D267,'[1]입고 예정'!$F:$F,모니터링!AN$6)</f>
        <v>0</v>
      </c>
      <c r="AO267" s="129"/>
      <c r="AP267" s="130">
        <f t="shared" ca="1" si="85"/>
        <v>1507.7142857142858</v>
      </c>
      <c r="AQ267" s="131">
        <f t="shared" ca="1" si="74"/>
        <v>25.12857142857143</v>
      </c>
      <c r="AR267" s="132">
        <f>IFERROR(VLOOKUP($D267,'[1]DNC 재고 현황'!$F:$V,17,0),0)</f>
        <v>60</v>
      </c>
      <c r="AS267" s="128">
        <f>SUMIFS('[1]입고 예정'!$C:$C,'[1]입고 예정'!$A:$A,모니터링!D267,'[1]입고 예정'!$F:$F,모니터링!AS$6)</f>
        <v>0</v>
      </c>
      <c r="AT267" s="129"/>
      <c r="AU267" s="133">
        <f t="shared" ca="1" si="86"/>
        <v>1447.7142857142858</v>
      </c>
      <c r="AV267" s="134">
        <f ca="1">IFERROR(AU267/#REF!,0)</f>
        <v>0</v>
      </c>
    </row>
    <row r="268" spans="1:168" ht="18" hidden="1" customHeight="1" x14ac:dyDescent="0.4">
      <c r="A268" s="110" t="s">
        <v>2661</v>
      </c>
      <c r="B268" s="135" t="s">
        <v>2662</v>
      </c>
      <c r="C268" s="110" t="s">
        <v>2663</v>
      </c>
      <c r="D268" s="110">
        <v>9307963</v>
      </c>
      <c r="E268" s="136" t="str">
        <f>VLOOKUP($D268,'[1]SAP 코드내역'!$A:$D,4,0)</f>
        <v>멜라_글루타치온크림_2g샤세</v>
      </c>
      <c r="F268" s="137" t="s">
        <v>2664</v>
      </c>
      <c r="G268" s="9"/>
      <c r="H268" s="138"/>
      <c r="I268" s="139">
        <v>121.61902511636698</v>
      </c>
      <c r="J268" s="139">
        <v>28.720316622691293</v>
      </c>
      <c r="K268" s="140">
        <f>IFERROR(VLOOKUP($D268,'[1]DNC 재고 현황'!$F:$AI,29,0),0)</f>
        <v>100297</v>
      </c>
      <c r="L268" s="140">
        <f>IFERROR(VLOOKUP($D268,'[1]DNC 재고 현황'!$F:$AI,30,),0)</f>
        <v>0</v>
      </c>
      <c r="M268" s="141">
        <f t="shared" si="77"/>
        <v>100297</v>
      </c>
      <c r="N268" s="142">
        <f>VLOOKUP($D268,'[1]DNC 재고 현황'!$F:$X,19,0)</f>
        <v>123590</v>
      </c>
      <c r="O268" s="143">
        <f t="shared" si="78"/>
        <v>1</v>
      </c>
      <c r="P268" s="144">
        <f t="shared" si="79"/>
        <v>0</v>
      </c>
      <c r="Q268" s="144">
        <f t="shared" ca="1" si="80"/>
        <v>0</v>
      </c>
      <c r="R268" s="145">
        <f t="shared" ca="1" si="76"/>
        <v>0</v>
      </c>
      <c r="S268" s="145">
        <f t="shared" ca="1" si="76"/>
        <v>0</v>
      </c>
      <c r="T268" s="123" t="str">
        <f t="shared" ca="1" si="81"/>
        <v/>
      </c>
      <c r="U268" s="124" t="str">
        <f t="shared" ca="1" si="82"/>
        <v>🔴판매없음</v>
      </c>
      <c r="V268" s="125">
        <f>IFERROR(SUMIF('[1](전체)FCST'!$D:$D,$D268,'[1](전체)FCST'!$H:$H),0)</f>
        <v>4.9779663783254442</v>
      </c>
      <c r="W268" s="126">
        <f>IFERROR(VLOOKUP($D268,'[1]판매량,재고(피벗)'!$B:$C,2,0),0)</f>
        <v>0</v>
      </c>
      <c r="X268" s="127">
        <f t="shared" ca="1" si="87"/>
        <v>0</v>
      </c>
      <c r="Y268" s="128"/>
      <c r="Z268" s="21"/>
      <c r="AA268" s="130">
        <f t="shared" ca="1" si="75"/>
        <v>123590</v>
      </c>
      <c r="AB268" s="134">
        <f t="shared" ca="1" si="71"/>
        <v>24827.407540983608</v>
      </c>
      <c r="AC268" s="132">
        <f>IFERROR(VLOOKUP($D268,'[1]DNC 재고 현황'!$F:$V,14,0),0)</f>
        <v>4.9779663783254442</v>
      </c>
      <c r="AD268" s="128">
        <f>SUMIFS('[1]입고 예정'!$C:$C,'[1]입고 예정'!$A:$A,모니터링!D268,'[1]입고 예정'!$F:$F,모니터링!AD$6)</f>
        <v>0</v>
      </c>
      <c r="AE268" s="21"/>
      <c r="AF268" s="130">
        <f t="shared" ca="1" si="83"/>
        <v>123585.02203362167</v>
      </c>
      <c r="AG268" s="134">
        <f t="shared" ca="1" si="72"/>
        <v>24826.407540983608</v>
      </c>
      <c r="AH268" s="132">
        <f>IFERROR(VLOOKUP($D268,'[1]DNC 재고 현황'!$F:$V,15,0),0)</f>
        <v>4.9779663783254442</v>
      </c>
      <c r="AI268" s="128">
        <f>SUMIFS('[1]입고 예정'!$C:$C,'[1]입고 예정'!$A:$A,모니터링!D268,'[1]입고 예정'!$F:$F,모니터링!AI$6)</f>
        <v>0</v>
      </c>
      <c r="AJ268" s="21"/>
      <c r="AK268" s="130">
        <f t="shared" ca="1" si="84"/>
        <v>123580.04406724335</v>
      </c>
      <c r="AL268" s="134">
        <f t="shared" ca="1" si="73"/>
        <v>2.4716008813448669</v>
      </c>
      <c r="AM268" s="132">
        <f>IFERROR(VLOOKUP($D268,'[1]DNC 재고 현황'!$F:$V,16,0),0)</f>
        <v>50000</v>
      </c>
      <c r="AN268" s="128">
        <f>SUMIFS('[1]입고 예정'!$C:$C,'[1]입고 예정'!$A:$A,모니터링!D268,'[1]입고 예정'!$F:$F,모니터링!AN$6)</f>
        <v>0</v>
      </c>
      <c r="AO268" s="21"/>
      <c r="AP268" s="130">
        <f t="shared" ca="1" si="85"/>
        <v>73580.044067243347</v>
      </c>
      <c r="AQ268" s="134">
        <f t="shared" ca="1" si="74"/>
        <v>1.9621345084598225</v>
      </c>
      <c r="AR268" s="132">
        <f>IFERROR(VLOOKUP($D268,'[1]DNC 재고 현황'!$F:$V,17,0),0)</f>
        <v>37500</v>
      </c>
      <c r="AS268" s="128">
        <f>SUMIFS('[1]입고 예정'!$C:$C,'[1]입고 예정'!$A:$A,모니터링!D268,'[1]입고 예정'!$F:$F,모니터링!AS$6)</f>
        <v>0</v>
      </c>
      <c r="AT268" s="21"/>
      <c r="AU268" s="133">
        <f t="shared" ca="1" si="86"/>
        <v>36080.044067243347</v>
      </c>
      <c r="AV268" s="134">
        <f ca="1">IFERROR(AU268/#REF!,0)</f>
        <v>0</v>
      </c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52"/>
      <c r="CW268" s="52"/>
      <c r="CX268" s="52"/>
      <c r="CY268" s="52"/>
      <c r="CZ268" s="52"/>
      <c r="DA268" s="52"/>
      <c r="DB268" s="52"/>
      <c r="DC268" s="52"/>
      <c r="DD268" s="52"/>
      <c r="DE268" s="52"/>
      <c r="DF268" s="52"/>
      <c r="DG268" s="52"/>
      <c r="DH268" s="52"/>
      <c r="DI268" s="52"/>
      <c r="DJ268" s="52"/>
      <c r="DK268" s="52"/>
      <c r="DL268" s="52"/>
      <c r="DM268" s="52"/>
      <c r="DN268" s="52"/>
      <c r="DO268" s="52"/>
      <c r="DP268" s="52"/>
      <c r="DQ268" s="52"/>
      <c r="DR268" s="52"/>
      <c r="DS268" s="52"/>
      <c r="DT268" s="52"/>
      <c r="DU268" s="52"/>
      <c r="DV268" s="52"/>
      <c r="DW268" s="52"/>
      <c r="DX268" s="52"/>
      <c r="DY268" s="52"/>
      <c r="DZ268" s="52"/>
      <c r="EA268" s="52"/>
      <c r="EB268" s="52"/>
      <c r="EC268" s="52"/>
      <c r="ED268" s="52"/>
      <c r="EE268" s="52"/>
      <c r="EF268" s="52"/>
      <c r="EG268" s="52"/>
      <c r="EH268" s="52"/>
      <c r="EI268" s="52"/>
      <c r="EJ268" s="52"/>
      <c r="EK268" s="52"/>
      <c r="EL268" s="52"/>
      <c r="EM268" s="52"/>
      <c r="EN268" s="52"/>
      <c r="EO268" s="52"/>
      <c r="EP268" s="52"/>
      <c r="EQ268" s="52"/>
      <c r="ER268" s="52"/>
      <c r="ES268" s="52"/>
      <c r="ET268" s="52"/>
      <c r="EU268" s="52"/>
      <c r="EV268" s="52"/>
      <c r="EW268" s="52"/>
      <c r="EX268" s="52"/>
      <c r="EY268" s="52"/>
      <c r="EZ268" s="52"/>
      <c r="FA268" s="52"/>
      <c r="FB268" s="52"/>
      <c r="FC268" s="52"/>
      <c r="FD268" s="52"/>
      <c r="FE268" s="52"/>
      <c r="FF268" s="52"/>
      <c r="FG268" s="52"/>
      <c r="FH268" s="52"/>
      <c r="FI268" s="52"/>
      <c r="FJ268" s="52"/>
      <c r="FK268" s="52"/>
      <c r="FL268" s="52"/>
    </row>
    <row r="269" spans="1:168" ht="18" hidden="1" customHeight="1" x14ac:dyDescent="0.4">
      <c r="A269" s="110" t="s">
        <v>2661</v>
      </c>
      <c r="B269" s="135" t="s">
        <v>2662</v>
      </c>
      <c r="C269" s="110" t="s">
        <v>2665</v>
      </c>
      <c r="D269" s="110">
        <v>9306763</v>
      </c>
      <c r="E269" s="136" t="str">
        <f>VLOOKUP($D269,'[1]SAP 코드내역'!$A:$D,4,0)</f>
        <v>(단종)DWEGF_안티옥시던트크림_2ml(샤쉐)</v>
      </c>
      <c r="F269" s="137" t="s">
        <v>2664</v>
      </c>
      <c r="G269" s="9"/>
      <c r="H269" s="138"/>
      <c r="I269" s="139">
        <v>177.61261786316425</v>
      </c>
      <c r="J269" s="139">
        <v>44.183673469387756</v>
      </c>
      <c r="K269" s="140">
        <f>IFERROR(VLOOKUP($D269,'[1]DNC 재고 현황'!$F:$AI,29,0),0)</f>
        <v>12482</v>
      </c>
      <c r="L269" s="140">
        <f>IFERROR(VLOOKUP($D269,'[1]DNC 재고 현황'!$F:$AI,30,),0)</f>
        <v>0</v>
      </c>
      <c r="M269" s="141">
        <f t="shared" si="77"/>
        <v>12482</v>
      </c>
      <c r="N269" s="142">
        <f>VLOOKUP($D269,'[1]DNC 재고 현황'!$F:$X,19,0)</f>
        <v>12482</v>
      </c>
      <c r="O269" s="143">
        <f t="shared" si="78"/>
        <v>1</v>
      </c>
      <c r="P269" s="144">
        <f t="shared" si="79"/>
        <v>0</v>
      </c>
      <c r="Q269" s="144">
        <f t="shared" ca="1" si="80"/>
        <v>0</v>
      </c>
      <c r="R269" s="145">
        <f t="shared" ca="1" si="76"/>
        <v>0</v>
      </c>
      <c r="S269" s="145">
        <f t="shared" ca="1" si="76"/>
        <v>0</v>
      </c>
      <c r="T269" s="123" t="str">
        <f t="shared" ca="1" si="81"/>
        <v/>
      </c>
      <c r="U269" s="124" t="str">
        <f t="shared" ca="1" si="82"/>
        <v>🔴판매없음</v>
      </c>
      <c r="V269" s="125">
        <f>IFERROR(SUMIF('[1](전체)FCST'!$D:$D,$D269,'[1](전체)FCST'!$H:$H),0)</f>
        <v>31.3502636197002</v>
      </c>
      <c r="W269" s="126">
        <f>IFERROR(VLOOKUP($D269,'[1]판매량,재고(피벗)'!$B:$C,2,0),0)</f>
        <v>0</v>
      </c>
      <c r="X269" s="127">
        <f t="shared" ca="1" si="87"/>
        <v>0</v>
      </c>
      <c r="Y269" s="128"/>
      <c r="Z269" s="21"/>
      <c r="AA269" s="130">
        <f t="shared" ca="1" si="75"/>
        <v>12482</v>
      </c>
      <c r="AB269" s="134">
        <f t="shared" ca="1" si="71"/>
        <v>359.76000368909274</v>
      </c>
      <c r="AC269" s="132">
        <f>IFERROR(VLOOKUP($D269,'[1]DNC 재고 현황'!$F:$V,14,0),0)</f>
        <v>34.695352101416582</v>
      </c>
      <c r="AD269" s="128">
        <f>SUMIFS('[1]입고 예정'!$C:$C,'[1]입고 예정'!$A:$A,모니터링!D269,'[1]입고 예정'!$F:$F,모니터링!AD$6)</f>
        <v>0</v>
      </c>
      <c r="AE269" s="21"/>
      <c r="AF269" s="130">
        <f t="shared" ca="1" si="83"/>
        <v>12447.304647898583</v>
      </c>
      <c r="AG269" s="134">
        <f t="shared" ca="1" si="72"/>
        <v>397.03987178202925</v>
      </c>
      <c r="AH269" s="132">
        <f>IFERROR(VLOOKUP($D269,'[1]DNC 재고 현황'!$F:$V,15,0),0)</f>
        <v>31.3502636197002</v>
      </c>
      <c r="AI269" s="128">
        <f>SUMIFS('[1]입고 예정'!$C:$C,'[1]입고 예정'!$A:$A,모니터링!D269,'[1]입고 예정'!$F:$F,모니터링!AI$6)</f>
        <v>0</v>
      </c>
      <c r="AJ269" s="21"/>
      <c r="AK269" s="130">
        <f t="shared" ca="1" si="84"/>
        <v>12415.954384278883</v>
      </c>
      <c r="AL269" s="134">
        <f t="shared" ca="1" si="73"/>
        <v>0</v>
      </c>
      <c r="AM269" s="132">
        <f>IFERROR(VLOOKUP($D269,'[1]DNC 재고 현황'!$F:$V,16,0),0)</f>
        <v>0</v>
      </c>
      <c r="AN269" s="128">
        <f>SUMIFS('[1]입고 예정'!$C:$C,'[1]입고 예정'!$A:$A,모니터링!D269,'[1]입고 예정'!$F:$F,모니터링!AN$6)</f>
        <v>0</v>
      </c>
      <c r="AO269" s="21"/>
      <c r="AP269" s="130">
        <f t="shared" ca="1" si="85"/>
        <v>12415.954384278883</v>
      </c>
      <c r="AQ269" s="134">
        <f t="shared" ca="1" si="74"/>
        <v>0</v>
      </c>
      <c r="AR269" s="132">
        <f>IFERROR(VLOOKUP($D269,'[1]DNC 재고 현황'!$F:$V,17,0),0)</f>
        <v>0</v>
      </c>
      <c r="AS269" s="128">
        <f>SUMIFS('[1]입고 예정'!$C:$C,'[1]입고 예정'!$A:$A,모니터링!D269,'[1]입고 예정'!$F:$F,모니터링!AS$6)</f>
        <v>0</v>
      </c>
      <c r="AT269" s="21"/>
      <c r="AU269" s="133">
        <f t="shared" ca="1" si="86"/>
        <v>12415.954384278883</v>
      </c>
      <c r="AV269" s="134">
        <f ca="1">IFERROR(AU269/#REF!,0)</f>
        <v>0</v>
      </c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52"/>
      <c r="CW269" s="52"/>
      <c r="CX269" s="52"/>
      <c r="CY269" s="52"/>
      <c r="CZ269" s="52"/>
      <c r="DA269" s="52"/>
      <c r="DB269" s="52"/>
      <c r="DC269" s="52"/>
      <c r="DD269" s="52"/>
      <c r="DE269" s="52"/>
      <c r="DF269" s="52"/>
      <c r="DG269" s="52"/>
      <c r="DH269" s="52"/>
      <c r="DI269" s="52"/>
      <c r="DJ269" s="52"/>
      <c r="DK269" s="52"/>
      <c r="DL269" s="52"/>
      <c r="DM269" s="52"/>
      <c r="DN269" s="52"/>
      <c r="DO269" s="52"/>
      <c r="DP269" s="52"/>
      <c r="DQ269" s="52"/>
      <c r="DR269" s="52"/>
      <c r="DS269" s="52"/>
      <c r="DT269" s="52"/>
      <c r="DU269" s="52"/>
      <c r="DV269" s="52"/>
      <c r="DW269" s="52"/>
      <c r="DX269" s="52"/>
      <c r="DY269" s="52"/>
      <c r="DZ269" s="52"/>
      <c r="EA269" s="52"/>
      <c r="EB269" s="52"/>
      <c r="EC269" s="52"/>
      <c r="ED269" s="52"/>
      <c r="EE269" s="52"/>
      <c r="EF269" s="52"/>
      <c r="EG269" s="52"/>
      <c r="EH269" s="52"/>
      <c r="EI269" s="52"/>
      <c r="EJ269" s="52"/>
      <c r="EK269" s="52"/>
      <c r="EL269" s="52"/>
      <c r="EM269" s="52"/>
      <c r="EN269" s="52"/>
      <c r="EO269" s="52"/>
      <c r="EP269" s="52"/>
      <c r="EQ269" s="52"/>
      <c r="ER269" s="52"/>
      <c r="ES269" s="52"/>
      <c r="ET269" s="52"/>
      <c r="EU269" s="52"/>
      <c r="EV269" s="52"/>
      <c r="EW269" s="52"/>
      <c r="EX269" s="52"/>
      <c r="EY269" s="52"/>
      <c r="EZ269" s="52"/>
      <c r="FA269" s="52"/>
      <c r="FB269" s="52"/>
      <c r="FC269" s="52"/>
      <c r="FD269" s="52"/>
      <c r="FE269" s="52"/>
      <c r="FF269" s="52"/>
      <c r="FG269" s="52"/>
      <c r="FH269" s="52"/>
      <c r="FI269" s="52"/>
      <c r="FJ269" s="52"/>
      <c r="FK269" s="52"/>
      <c r="FL269" s="52"/>
    </row>
    <row r="270" spans="1:168" ht="18" hidden="1" customHeight="1" x14ac:dyDescent="0.4">
      <c r="A270" s="110" t="s">
        <v>2661</v>
      </c>
      <c r="B270" s="146" t="s">
        <v>2662</v>
      </c>
      <c r="C270" s="110" t="s">
        <v>2663</v>
      </c>
      <c r="D270" s="110">
        <v>9309797</v>
      </c>
      <c r="E270" s="136" t="str">
        <f>VLOOKUP($D270,'[1]SAP 코드내역'!$A:$D,4,0)</f>
        <v>DWEGF_하이드로부스팅토너_200ml(홈쇼핑)</v>
      </c>
      <c r="F270" s="137" t="s">
        <v>2697</v>
      </c>
      <c r="G270" s="137"/>
      <c r="H270" s="138"/>
      <c r="I270" s="139">
        <v>1903.1880684445814</v>
      </c>
      <c r="J270" s="139">
        <v>29811.36842105263</v>
      </c>
      <c r="K270" s="140">
        <f>IFERROR(VLOOKUP($D270,'[1]DNC 재고 현황'!$F:$AI,29,0),0)</f>
        <v>0</v>
      </c>
      <c r="L270" s="140">
        <f>IFERROR(VLOOKUP($D270,'[1]DNC 재고 현황'!$F:$AI,30,),0)</f>
        <v>30520</v>
      </c>
      <c r="M270" s="141">
        <f t="shared" si="77"/>
        <v>30520</v>
      </c>
      <c r="N270" s="142">
        <f>VLOOKUP($D270,'[1]DNC 재고 현황'!$F:$X,19,0)</f>
        <v>30583</v>
      </c>
      <c r="O270" s="143">
        <f t="shared" si="78"/>
        <v>1</v>
      </c>
      <c r="P270" s="144">
        <f t="shared" si="79"/>
        <v>25000</v>
      </c>
      <c r="Q270" s="144">
        <f t="shared" ca="1" si="80"/>
        <v>1</v>
      </c>
      <c r="R270" s="145">
        <f t="shared" ca="1" si="76"/>
        <v>30520</v>
      </c>
      <c r="S270" s="145">
        <f t="shared" ca="1" si="76"/>
        <v>30583</v>
      </c>
      <c r="T270" s="123">
        <f t="shared" ca="1" si="81"/>
        <v>76640</v>
      </c>
      <c r="U270" s="124" t="str">
        <f t="shared" ca="1" si="82"/>
        <v>✅충분</v>
      </c>
      <c r="V270" s="125">
        <f>IFERROR(SUMIF('[1](전체)FCST'!$D:$D,$D270,'[1](전체)FCST'!$H:$H),0)</f>
        <v>12.689011509224429</v>
      </c>
      <c r="W270" s="126">
        <f>IFERROR(VLOOKUP($D270,'[1]판매량,재고(피벗)'!$B:$C,2,0),0)</f>
        <v>7</v>
      </c>
      <c r="X270" s="127">
        <f t="shared" ca="1" si="87"/>
        <v>22</v>
      </c>
      <c r="Y270" s="128"/>
      <c r="Z270" s="129"/>
      <c r="AA270" s="130">
        <f t="shared" ca="1" si="75"/>
        <v>30561</v>
      </c>
      <c r="AB270" s="131">
        <f t="shared" ca="1" si="71"/>
        <v>2176.2544263356695</v>
      </c>
      <c r="AC270" s="132">
        <f>IFERROR(VLOOKUP($D270,'[1]DNC 재고 현황'!$F:$V,14,0),0)</f>
        <v>14.042935251581753</v>
      </c>
      <c r="AD270" s="128">
        <f>SUMIFS('[1]입고 예정'!$C:$C,'[1]입고 예정'!$A:$A,모니터링!D270,'[1]입고 예정'!$F:$F,모니터링!AD$6)</f>
        <v>25000</v>
      </c>
      <c r="AE270" s="129"/>
      <c r="AF270" s="130">
        <f t="shared" ca="1" si="83"/>
        <v>55546.957064748422</v>
      </c>
      <c r="AG270" s="131">
        <f t="shared" ca="1" si="72"/>
        <v>4377.5637703825787</v>
      </c>
      <c r="AH270" s="132">
        <f>IFERROR(VLOOKUP($D270,'[1]DNC 재고 현황'!$F:$V,15,0),0)</f>
        <v>12.689011509224429</v>
      </c>
      <c r="AI270" s="128">
        <f>SUMIFS('[1]입고 예정'!$C:$C,'[1]입고 예정'!$A:$A,모니터링!D270,'[1]입고 예정'!$F:$F,모니터링!AI$6)</f>
        <v>0</v>
      </c>
      <c r="AJ270" s="129"/>
      <c r="AK270" s="130">
        <f t="shared" ca="1" si="84"/>
        <v>55534.268053239197</v>
      </c>
      <c r="AL270" s="131">
        <f t="shared" ca="1" si="73"/>
        <v>5.5534268053239195</v>
      </c>
      <c r="AM270" s="132">
        <f>IFERROR(VLOOKUP($D270,'[1]DNC 재고 현황'!$F:$V,16,0),0)</f>
        <v>10000</v>
      </c>
      <c r="AN270" s="128">
        <f>SUMIFS('[1]입고 예정'!$C:$C,'[1]입고 예정'!$A:$A,모니터링!D270,'[1]입고 예정'!$F:$F,모니터링!AN$6)</f>
        <v>0</v>
      </c>
      <c r="AO270" s="129"/>
      <c r="AP270" s="130">
        <f t="shared" ca="1" si="85"/>
        <v>45534.268053239197</v>
      </c>
      <c r="AQ270" s="131">
        <f t="shared" ca="1" si="74"/>
        <v>0</v>
      </c>
      <c r="AR270" s="132">
        <f>IFERROR(VLOOKUP($D270,'[1]DNC 재고 현황'!$F:$V,17,0),0)</f>
        <v>0</v>
      </c>
      <c r="AS270" s="128">
        <f>SUMIFS('[1]입고 예정'!$C:$C,'[1]입고 예정'!$A:$A,모니터링!D270,'[1]입고 예정'!$F:$F,모니터링!AS$6)</f>
        <v>0</v>
      </c>
      <c r="AT270" s="129"/>
      <c r="AU270" s="133">
        <f t="shared" ca="1" si="86"/>
        <v>45534.268053239197</v>
      </c>
      <c r="AV270" s="134">
        <f ca="1">IFERROR(AU270/#REF!,0)</f>
        <v>0</v>
      </c>
    </row>
    <row r="271" spans="1:168" ht="18" hidden="1" customHeight="1" x14ac:dyDescent="0.4">
      <c r="A271" s="110" t="s">
        <v>2661</v>
      </c>
      <c r="B271" s="146" t="s">
        <v>2688</v>
      </c>
      <c r="C271" s="110" t="s">
        <v>2663</v>
      </c>
      <c r="D271" s="110">
        <v>9312145</v>
      </c>
      <c r="E271" s="136" t="str">
        <f>VLOOKUP($D271,'[1]SAP 코드내역'!$A:$D,4,0)</f>
        <v>멜라_토닝원데이앰플_쓰리엑스8ml(미국)</v>
      </c>
      <c r="F271" s="137"/>
      <c r="G271" s="137"/>
      <c r="H271" s="138" t="s">
        <v>2676</v>
      </c>
      <c r="I271" s="139">
        <v>1955.6159512319025</v>
      </c>
      <c r="J271" s="139">
        <v>9859</v>
      </c>
      <c r="K271" s="140">
        <f>IFERROR(VLOOKUP($D271,'[1]DNC 재고 현황'!$F:$AI,29,0),0)</f>
        <v>70</v>
      </c>
      <c r="L271" s="140">
        <f>IFERROR(VLOOKUP($D271,'[1]DNC 재고 현황'!$F:$AI,30,),0)</f>
        <v>0</v>
      </c>
      <c r="M271" s="141">
        <f t="shared" si="77"/>
        <v>70</v>
      </c>
      <c r="N271" s="142">
        <f>VLOOKUP($D271,'[1]DNC 재고 현황'!$F:$X,19,0)</f>
        <v>2362</v>
      </c>
      <c r="O271" s="143">
        <f t="shared" si="78"/>
        <v>2.173008527199476E-2</v>
      </c>
      <c r="P271" s="144">
        <f t="shared" si="79"/>
        <v>15000</v>
      </c>
      <c r="Q271" s="144">
        <f t="shared" ca="1" si="80"/>
        <v>0</v>
      </c>
      <c r="R271" s="145">
        <f t="shared" ca="1" si="76"/>
        <v>0</v>
      </c>
      <c r="S271" s="145">
        <f t="shared" ca="1" si="76"/>
        <v>0</v>
      </c>
      <c r="T271" s="123" t="str">
        <f t="shared" ca="1" si="81"/>
        <v/>
      </c>
      <c r="U271" s="124" t="str">
        <f t="shared" ca="1" si="82"/>
        <v>🔴판매없음</v>
      </c>
      <c r="V271" s="125">
        <f>IFERROR(SUMIF('[1](전체)FCST'!$D:$D,$D271,'[1](전체)FCST'!$H:$H),0)</f>
        <v>3221.3403271921079</v>
      </c>
      <c r="W271" s="126">
        <f>IFERROR(VLOOKUP($D271,'[1]판매량,재고(피벗)'!$B:$C,2,0),0)</f>
        <v>0</v>
      </c>
      <c r="X271" s="127">
        <f t="shared" ca="1" si="87"/>
        <v>0</v>
      </c>
      <c r="Y271" s="128"/>
      <c r="Z271" s="21"/>
      <c r="AA271" s="130">
        <f t="shared" ca="1" si="75"/>
        <v>2362</v>
      </c>
      <c r="AB271" s="134">
        <f t="shared" ca="1" si="71"/>
        <v>2.4188307963368594</v>
      </c>
      <c r="AC271" s="132">
        <f>IFERROR(VLOOKUP($D271,'[1]DNC 재고 현황'!$F:$V,14,0),0)</f>
        <v>976.50484836602652</v>
      </c>
      <c r="AD271" s="128">
        <f>SUMIFS('[1]입고 예정'!$C:$C,'[1]입고 예정'!$A:$A,모니터링!D271,'[1]입고 예정'!$F:$F,모니터링!AD$6)</f>
        <v>3000</v>
      </c>
      <c r="AE271" s="129"/>
      <c r="AF271" s="130">
        <f t="shared" ca="1" si="83"/>
        <v>4385.4951516339734</v>
      </c>
      <c r="AG271" s="131">
        <f t="shared" ca="1" si="72"/>
        <v>1.3613883372132261</v>
      </c>
      <c r="AH271" s="132">
        <f>IFERROR(VLOOKUP($D271,'[1]DNC 재고 현황'!$F:$V,15,0),0)</f>
        <v>3221.3403271921079</v>
      </c>
      <c r="AI271" s="128">
        <f>SUMIFS('[1]입고 예정'!$C:$C,'[1]입고 예정'!$A:$A,모니터링!D271,'[1]입고 예정'!$F:$F,모니터링!AI$6)</f>
        <v>6000</v>
      </c>
      <c r="AJ271" s="129"/>
      <c r="AK271" s="130">
        <f t="shared" ca="1" si="84"/>
        <v>7164.1548244418655</v>
      </c>
      <c r="AL271" s="131">
        <f t="shared" ca="1" si="73"/>
        <v>0.5138437310994175</v>
      </c>
      <c r="AM271" s="132">
        <f>IFERROR(VLOOKUP($D271,'[1]DNC 재고 현황'!$F:$V,16,0),0)</f>
        <v>13942.283209553758</v>
      </c>
      <c r="AN271" s="128">
        <f>SUMIFS('[1]입고 예정'!$C:$C,'[1]입고 예정'!$A:$A,모니터링!D271,'[1]입고 예정'!$F:$F,모니터링!AN$6)</f>
        <v>0</v>
      </c>
      <c r="AO271" s="129"/>
      <c r="AP271" s="130">
        <f t="shared" ca="1" si="85"/>
        <v>0</v>
      </c>
      <c r="AQ271" s="131">
        <f t="shared" ca="1" si="74"/>
        <v>0</v>
      </c>
      <c r="AR271" s="132">
        <f>IFERROR(VLOOKUP($D271,'[1]DNC 재고 현황'!$F:$V,17,0),0)</f>
        <v>3942.2832095537578</v>
      </c>
      <c r="AS271" s="128">
        <f>SUMIFS('[1]입고 예정'!$C:$C,'[1]입고 예정'!$A:$A,모니터링!D271,'[1]입고 예정'!$F:$F,모니터링!AS$6)</f>
        <v>0</v>
      </c>
      <c r="AT271" s="129"/>
      <c r="AU271" s="133">
        <f t="shared" ca="1" si="86"/>
        <v>0</v>
      </c>
      <c r="AV271" s="134">
        <f ca="1">IFERROR(AU271/#REF!,0)</f>
        <v>0</v>
      </c>
    </row>
    <row r="272" spans="1:168" ht="18" hidden="1" customHeight="1" x14ac:dyDescent="0.4">
      <c r="A272" s="110" t="s">
        <v>2661</v>
      </c>
      <c r="B272" s="135" t="s">
        <v>2667</v>
      </c>
      <c r="C272" s="110" t="s">
        <v>2665</v>
      </c>
      <c r="D272" s="110">
        <v>7302211</v>
      </c>
      <c r="E272" s="136" t="str">
        <f>VLOOKUP($D272,'[1]SAP 코드내역'!$A:$D,4,0)</f>
        <v>(단종)[판촉물]이지듀중형쇼핑백(220*90*200)_25가정의달</v>
      </c>
      <c r="F272" s="137" t="s">
        <v>2713</v>
      </c>
      <c r="G272" s="9"/>
      <c r="H272" s="138"/>
      <c r="I272" s="139">
        <v>297</v>
      </c>
      <c r="J272" s="139">
        <v>70.192503374519774</v>
      </c>
      <c r="K272" s="140">
        <f>IFERROR(VLOOKUP($D272,'[1]DNC 재고 현황'!$F:$AI,29,0),0)</f>
        <v>0</v>
      </c>
      <c r="L272" s="140">
        <f>IFERROR(VLOOKUP($D272,'[1]DNC 재고 현황'!$F:$AI,30,),0)</f>
        <v>0</v>
      </c>
      <c r="M272" s="141">
        <f t="shared" si="77"/>
        <v>0</v>
      </c>
      <c r="N272" s="142">
        <f>VLOOKUP($D272,'[1]DNC 재고 현황'!$F:$X,19,0)</f>
        <v>0</v>
      </c>
      <c r="O272" s="143">
        <f t="shared" si="78"/>
        <v>0</v>
      </c>
      <c r="P272" s="144">
        <f t="shared" si="79"/>
        <v>0</v>
      </c>
      <c r="Q272" s="144">
        <f t="shared" ca="1" si="80"/>
        <v>0</v>
      </c>
      <c r="R272" s="145">
        <f t="shared" ca="1" si="76"/>
        <v>0</v>
      </c>
      <c r="S272" s="145">
        <f t="shared" ca="1" si="76"/>
        <v>0</v>
      </c>
      <c r="T272" s="123" t="str">
        <f t="shared" ca="1" si="81"/>
        <v/>
      </c>
      <c r="U272" s="124" t="str">
        <f t="shared" ca="1" si="82"/>
        <v>🔴판매없음</v>
      </c>
      <c r="V272" s="125">
        <f>IFERROR(SUMIF('[1](전체)FCST'!$D:$D,$D272,'[1](전체)FCST'!$H:$H),0)</f>
        <v>9.6582479829446175</v>
      </c>
      <c r="W272" s="126">
        <f>IFERROR(VLOOKUP($D272,'[1]판매량,재고(피벗)'!$B:$C,2,0),0)</f>
        <v>0</v>
      </c>
      <c r="X272" s="127">
        <f t="shared" ca="1" si="87"/>
        <v>0</v>
      </c>
      <c r="Y272" s="128"/>
      <c r="Z272" s="21"/>
      <c r="AA272" s="130">
        <f t="shared" ca="1" si="75"/>
        <v>0</v>
      </c>
      <c r="AB272" s="134">
        <f t="shared" ca="1" si="71"/>
        <v>0</v>
      </c>
      <c r="AC272" s="132">
        <f>IFERROR(VLOOKUP($D272,'[1]DNC 재고 현황'!$F:$V,14,0),0)</f>
        <v>0</v>
      </c>
      <c r="AD272" s="128">
        <f>SUMIFS('[1]입고 예정'!$C:$C,'[1]입고 예정'!$A:$A,모니터링!D272,'[1]입고 예정'!$F:$F,모니터링!AD$6)</f>
        <v>0</v>
      </c>
      <c r="AE272" s="21"/>
      <c r="AF272" s="130">
        <f t="shared" ca="1" si="83"/>
        <v>0</v>
      </c>
      <c r="AG272" s="134">
        <f t="shared" ca="1" si="72"/>
        <v>0</v>
      </c>
      <c r="AH272" s="132">
        <f>IFERROR(VLOOKUP($D272,'[1]DNC 재고 현황'!$F:$V,15,0),0)</f>
        <v>9.6582479829446175</v>
      </c>
      <c r="AI272" s="128">
        <f>SUMIFS('[1]입고 예정'!$C:$C,'[1]입고 예정'!$A:$A,모니터링!D272,'[1]입고 예정'!$F:$F,모니터링!AI$6)</f>
        <v>0</v>
      </c>
      <c r="AJ272" s="21"/>
      <c r="AK272" s="130">
        <f t="shared" ca="1" si="84"/>
        <v>0</v>
      </c>
      <c r="AL272" s="134">
        <f t="shared" ca="1" si="73"/>
        <v>0</v>
      </c>
      <c r="AM272" s="132">
        <f>IFERROR(VLOOKUP($D272,'[1]DNC 재고 현황'!$F:$V,16,0),0)</f>
        <v>0</v>
      </c>
      <c r="AN272" s="128">
        <f>SUMIFS('[1]입고 예정'!$C:$C,'[1]입고 예정'!$A:$A,모니터링!D272,'[1]입고 예정'!$F:$F,모니터링!AN$6)</f>
        <v>0</v>
      </c>
      <c r="AO272" s="21"/>
      <c r="AP272" s="130">
        <f t="shared" ca="1" si="85"/>
        <v>0</v>
      </c>
      <c r="AQ272" s="134">
        <f t="shared" ca="1" si="74"/>
        <v>0</v>
      </c>
      <c r="AR272" s="132">
        <f>IFERROR(VLOOKUP($D272,'[1]DNC 재고 현황'!$F:$V,17,0),0)</f>
        <v>0</v>
      </c>
      <c r="AS272" s="128">
        <f>SUMIFS('[1]입고 예정'!$C:$C,'[1]입고 예정'!$A:$A,모니터링!D272,'[1]입고 예정'!$F:$F,모니터링!AS$6)</f>
        <v>0</v>
      </c>
      <c r="AT272" s="21"/>
      <c r="AU272" s="133">
        <f t="shared" ca="1" si="86"/>
        <v>0</v>
      </c>
      <c r="AV272" s="134">
        <f ca="1">IFERROR(AU272/#REF!,0)</f>
        <v>0</v>
      </c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52"/>
      <c r="CW272" s="52"/>
      <c r="CX272" s="52"/>
      <c r="CY272" s="52"/>
      <c r="CZ272" s="52"/>
      <c r="DA272" s="52"/>
      <c r="DB272" s="52"/>
      <c r="DC272" s="52"/>
      <c r="DD272" s="52"/>
      <c r="DE272" s="52"/>
      <c r="DF272" s="52"/>
      <c r="DG272" s="52"/>
      <c r="DH272" s="52"/>
      <c r="DI272" s="52"/>
      <c r="DJ272" s="52"/>
      <c r="DK272" s="52"/>
      <c r="DL272" s="52"/>
      <c r="DM272" s="52"/>
      <c r="DN272" s="52"/>
      <c r="DO272" s="52"/>
      <c r="DP272" s="52"/>
      <c r="DQ272" s="52"/>
      <c r="DR272" s="52"/>
      <c r="DS272" s="52"/>
      <c r="DT272" s="52"/>
      <c r="DU272" s="52"/>
      <c r="DV272" s="52"/>
      <c r="DW272" s="52"/>
      <c r="DX272" s="52"/>
      <c r="DY272" s="52"/>
      <c r="DZ272" s="52"/>
      <c r="EA272" s="52"/>
      <c r="EB272" s="52"/>
      <c r="EC272" s="52"/>
      <c r="ED272" s="52"/>
      <c r="EE272" s="52"/>
      <c r="EF272" s="52"/>
      <c r="EG272" s="52"/>
      <c r="EH272" s="52"/>
      <c r="EI272" s="52"/>
      <c r="EJ272" s="52"/>
      <c r="EK272" s="52"/>
      <c r="EL272" s="52"/>
      <c r="EM272" s="52"/>
      <c r="EN272" s="52"/>
      <c r="EO272" s="52"/>
      <c r="EP272" s="52"/>
      <c r="EQ272" s="52"/>
      <c r="ER272" s="52"/>
      <c r="ES272" s="52"/>
      <c r="ET272" s="52"/>
      <c r="EU272" s="52"/>
      <c r="EV272" s="52"/>
      <c r="EW272" s="52"/>
      <c r="EX272" s="52"/>
      <c r="EY272" s="52"/>
      <c r="EZ272" s="52"/>
      <c r="FA272" s="52"/>
      <c r="FB272" s="52"/>
      <c r="FC272" s="52"/>
      <c r="FD272" s="52"/>
      <c r="FE272" s="52"/>
      <c r="FF272" s="52"/>
      <c r="FG272" s="52"/>
      <c r="FH272" s="52"/>
      <c r="FI272" s="52"/>
      <c r="FJ272" s="52"/>
      <c r="FK272" s="52"/>
      <c r="FL272" s="52"/>
    </row>
    <row r="273" spans="1:168" ht="18" customHeight="1" x14ac:dyDescent="0.4">
      <c r="A273" s="110"/>
      <c r="B273" s="135"/>
      <c r="C273" s="110" t="s">
        <v>2663</v>
      </c>
      <c r="D273" s="110">
        <v>9400033</v>
      </c>
      <c r="E273" s="136" t="str">
        <f>VLOOKUP($D273,'[1]SAP 코드내역'!$A:$D,4,0)</f>
        <v>[세트]매트팩트21호(19g)+글로우립로즈(카카오)</v>
      </c>
      <c r="F273" s="137"/>
      <c r="G273" s="9"/>
      <c r="H273" s="138"/>
      <c r="I273" s="139"/>
      <c r="J273" s="139"/>
      <c r="K273" s="140">
        <f>IFERROR(VLOOKUP($D273,'[1]DNC 재고 현황'!$F:$AI,29,0),0)</f>
        <v>70</v>
      </c>
      <c r="L273" s="140">
        <f>IFERROR(VLOOKUP($D273,'[1]DNC 재고 현황'!$F:$AI,30,),0)</f>
        <v>0</v>
      </c>
      <c r="M273" s="141">
        <f t="shared" si="77"/>
        <v>70</v>
      </c>
      <c r="N273" s="142">
        <f>VLOOKUP($D273,'[1]DNC 재고 현황'!$F:$X,19,0)</f>
        <v>70</v>
      </c>
      <c r="O273" s="143">
        <f t="shared" si="78"/>
        <v>1</v>
      </c>
      <c r="P273" s="144">
        <f t="shared" si="79"/>
        <v>0</v>
      </c>
      <c r="Q273" s="144">
        <f t="shared" ca="1" si="80"/>
        <v>3.4285714285714284</v>
      </c>
      <c r="R273" s="145">
        <f t="shared" ca="1" si="76"/>
        <v>20.416666666666668</v>
      </c>
      <c r="S273" s="145">
        <f t="shared" ca="1" si="76"/>
        <v>20.416666666666668</v>
      </c>
      <c r="T273" s="123">
        <f t="shared" ca="1" si="81"/>
        <v>46140.416666666664</v>
      </c>
      <c r="U273" s="124" t="str">
        <f t="shared" ca="1" si="82"/>
        <v>🟡주의</v>
      </c>
      <c r="V273" s="125">
        <f>IFERROR(SUMIF('[1](전체)FCST'!$D:$D,$D273,'[1](전체)FCST'!$H:$H),0)</f>
        <v>27.715444574845083</v>
      </c>
      <c r="W273" s="126">
        <f>IFERROR(VLOOKUP($D273,'[1]판매량,재고(피벗)'!$B:$C,2,0),0)</f>
        <v>24</v>
      </c>
      <c r="X273" s="127">
        <f t="shared" ca="1" si="87"/>
        <v>75.428571428571431</v>
      </c>
      <c r="Y273" s="128"/>
      <c r="Z273" s="21"/>
      <c r="AA273" s="130">
        <f t="shared" ca="1" si="75"/>
        <v>0</v>
      </c>
      <c r="AB273" s="134">
        <f t="shared" ca="1" si="71"/>
        <v>0</v>
      </c>
      <c r="AC273" s="132">
        <f>IFERROR(VLOOKUP($D273,'[1]DNC 재고 현황'!$F:$V,14,0),0)</f>
        <v>27.71544457484508</v>
      </c>
      <c r="AD273" s="128">
        <f>SUMIFS('[1]입고 예정'!$C:$C,'[1]입고 예정'!$A:$A,모니터링!D723,'[1]입고 예정'!$F:$F,모니터링!AD$6)</f>
        <v>0</v>
      </c>
      <c r="AE273" s="21"/>
      <c r="AF273" s="130">
        <f t="shared" ca="1" si="83"/>
        <v>0</v>
      </c>
      <c r="AG273" s="134">
        <f t="shared" ca="1" si="72"/>
        <v>0</v>
      </c>
      <c r="AH273" s="132">
        <f>IFERROR(VLOOKUP($D273,'[1]DNC 재고 현황'!$F:$V,15,0),0)</f>
        <v>27.715444574845083</v>
      </c>
      <c r="AI273" s="128">
        <f>SUMIFS('[1]입고 예정'!$C:$C,'[1]입고 예정'!$A:$A,모니터링!D723,'[1]입고 예정'!$F:$F,모니터링!AI$6)</f>
        <v>0</v>
      </c>
      <c r="AJ273" s="21"/>
      <c r="AK273" s="130">
        <f t="shared" ca="1" si="84"/>
        <v>0</v>
      </c>
      <c r="AL273" s="134">
        <f t="shared" ca="1" si="73"/>
        <v>0</v>
      </c>
      <c r="AM273" s="132">
        <f>IFERROR(VLOOKUP($D273,'[1]DNC 재고 현황'!$F:$V,16,0),0)</f>
        <v>30</v>
      </c>
      <c r="AN273" s="128">
        <f>SUMIFS('[1]입고 예정'!$C:$C,'[1]입고 예정'!$A:$A,모니터링!D723,'[1]입고 예정'!$F:$F,모니터링!AN$6)</f>
        <v>0</v>
      </c>
      <c r="AO273" s="21"/>
      <c r="AP273" s="130">
        <f t="shared" ca="1" si="85"/>
        <v>0</v>
      </c>
      <c r="AQ273" s="134">
        <f t="shared" ca="1" si="74"/>
        <v>0</v>
      </c>
      <c r="AR273" s="132">
        <f>IFERROR(VLOOKUP($D273,'[1]DNC 재고 현황'!$F:$V,17,0),0)</f>
        <v>30</v>
      </c>
      <c r="AS273" s="128">
        <f>SUMIFS('[1]입고 예정'!$C:$C,'[1]입고 예정'!$A:$A,모니터링!D723,'[1]입고 예정'!$F:$F,모니터링!AS$6)</f>
        <v>0</v>
      </c>
      <c r="AT273" s="21"/>
      <c r="AU273" s="133">
        <f t="shared" ca="1" si="86"/>
        <v>0</v>
      </c>
      <c r="AV273" s="134">
        <f ca="1">IFERROR(AU273/#REF!,0)</f>
        <v>0</v>
      </c>
    </row>
    <row r="274" spans="1:168" ht="18" hidden="1" customHeight="1" x14ac:dyDescent="0.4">
      <c r="A274" s="110" t="s">
        <v>2661</v>
      </c>
      <c r="B274" s="135" t="s">
        <v>2667</v>
      </c>
      <c r="C274" s="110" t="s">
        <v>2663</v>
      </c>
      <c r="D274" s="110">
        <v>7302186</v>
      </c>
      <c r="E274" s="136" t="str">
        <f>VLOOKUP($D274,'[1]SAP 코드내역'!$A:$D,4,0)</f>
        <v>[임가공]멜라_토닝앰플쿠션본품_23호베이지(카카오선물포장)</v>
      </c>
      <c r="F274" s="137">
        <v>0</v>
      </c>
      <c r="G274" s="9"/>
      <c r="H274" s="138"/>
      <c r="I274" s="139">
        <v>6500</v>
      </c>
      <c r="J274" s="139">
        <v>0</v>
      </c>
      <c r="K274" s="140">
        <f>IFERROR(VLOOKUP($D274,'[1]DNC 재고 현황'!$F:$AI,29,0),0)</f>
        <v>0</v>
      </c>
      <c r="L274" s="140">
        <f>IFERROR(VLOOKUP($D274,'[1]DNC 재고 현황'!$F:$AI,30,),0)</f>
        <v>0</v>
      </c>
      <c r="M274" s="141">
        <f t="shared" si="77"/>
        <v>0</v>
      </c>
      <c r="N274" s="142">
        <f>VLOOKUP($D274,'[1]DNC 재고 현황'!$F:$X,19,0)</f>
        <v>0</v>
      </c>
      <c r="O274" s="143" t="str">
        <f t="shared" si="78"/>
        <v>계획없음</v>
      </c>
      <c r="P274" s="144">
        <f t="shared" si="79"/>
        <v>0</v>
      </c>
      <c r="Q274" s="144">
        <f t="shared" ca="1" si="80"/>
        <v>0</v>
      </c>
      <c r="R274" s="145">
        <f t="shared" ca="1" si="76"/>
        <v>0</v>
      </c>
      <c r="S274" s="145">
        <f t="shared" ca="1" si="76"/>
        <v>0</v>
      </c>
      <c r="T274" s="123" t="str">
        <f t="shared" ca="1" si="81"/>
        <v/>
      </c>
      <c r="U274" s="124" t="str">
        <f t="shared" ca="1" si="82"/>
        <v>🔴판매없음</v>
      </c>
      <c r="V274" s="125">
        <f>IFERROR(SUMIF('[1](전체)FCST'!$D:$D,$D274,'[1](전체)FCST'!$H:$H),0)</f>
        <v>0</v>
      </c>
      <c r="W274" s="126">
        <f>IFERROR(VLOOKUP($D274,'[1]판매량,재고(피벗)'!$B:$C,2,0),0)</f>
        <v>0</v>
      </c>
      <c r="X274" s="127">
        <f t="shared" ca="1" si="87"/>
        <v>0</v>
      </c>
      <c r="Y274" s="128"/>
      <c r="Z274" s="21"/>
      <c r="AA274" s="130">
        <f t="shared" ca="1" si="75"/>
        <v>0</v>
      </c>
      <c r="AB274" s="134">
        <f t="shared" ca="1" si="71"/>
        <v>0</v>
      </c>
      <c r="AC274" s="132">
        <f>IFERROR(VLOOKUP($D274,'[1]DNC 재고 현황'!$F:$V,14,0),0)</f>
        <v>0</v>
      </c>
      <c r="AD274" s="128">
        <f>SUMIFS('[1]입고 예정'!$C:$C,'[1]입고 예정'!$A:$A,모니터링!D563,'[1]입고 예정'!$F:$F,모니터링!AD$6)</f>
        <v>0</v>
      </c>
      <c r="AE274" s="21"/>
      <c r="AF274" s="130">
        <f t="shared" ca="1" si="83"/>
        <v>0</v>
      </c>
      <c r="AG274" s="134">
        <f t="shared" ca="1" si="72"/>
        <v>0</v>
      </c>
      <c r="AH274" s="132">
        <f>IFERROR(VLOOKUP($D274,'[1]DNC 재고 현황'!$F:$V,15,0),0)</f>
        <v>0</v>
      </c>
      <c r="AI274" s="128">
        <f>SUMIFS('[1]입고 예정'!$C:$C,'[1]입고 예정'!$A:$A,모니터링!D563,'[1]입고 예정'!$F:$F,모니터링!AI$6)</f>
        <v>0</v>
      </c>
      <c r="AJ274" s="21"/>
      <c r="AK274" s="130">
        <f t="shared" ca="1" si="84"/>
        <v>0</v>
      </c>
      <c r="AL274" s="134">
        <f t="shared" ca="1" si="73"/>
        <v>0</v>
      </c>
      <c r="AM274" s="132">
        <f>IFERROR(VLOOKUP($D274,'[1]DNC 재고 현황'!$F:$V,16,0),0)</f>
        <v>0</v>
      </c>
      <c r="AN274" s="128">
        <f>SUMIFS('[1]입고 예정'!$C:$C,'[1]입고 예정'!$A:$A,모니터링!D563,'[1]입고 예정'!$F:$F,모니터링!AN$6)</f>
        <v>0</v>
      </c>
      <c r="AO274" s="21"/>
      <c r="AP274" s="130">
        <f t="shared" ca="1" si="85"/>
        <v>0</v>
      </c>
      <c r="AQ274" s="134">
        <f t="shared" ca="1" si="74"/>
        <v>0</v>
      </c>
      <c r="AR274" s="132">
        <f>IFERROR(VLOOKUP($D274,'[1]DNC 재고 현황'!$F:$V,17,0),0)</f>
        <v>0</v>
      </c>
      <c r="AS274" s="128">
        <f>SUMIFS('[1]입고 예정'!$C:$C,'[1]입고 예정'!$A:$A,모니터링!D563,'[1]입고 예정'!$F:$F,모니터링!AS$6)</f>
        <v>0</v>
      </c>
      <c r="AT274" s="21"/>
      <c r="AU274" s="133">
        <f t="shared" ca="1" si="86"/>
        <v>0</v>
      </c>
      <c r="AV274" s="134">
        <f ca="1">IFERROR(AU274/#REF!,0)</f>
        <v>0</v>
      </c>
    </row>
    <row r="275" spans="1:168" ht="18" hidden="1" customHeight="1" x14ac:dyDescent="0.4">
      <c r="A275" s="110" t="s">
        <v>2661</v>
      </c>
      <c r="B275" s="135" t="s">
        <v>2667</v>
      </c>
      <c r="C275" s="110" t="s">
        <v>2663</v>
      </c>
      <c r="D275" s="110">
        <v>7302188</v>
      </c>
      <c r="E275" s="136" t="str">
        <f>VLOOKUP($D275,'[1]SAP 코드내역'!$A:$D,4,0)</f>
        <v>[임가공]멜라_토닝앰플쿠션본품_19호페어(카카오선물포장)</v>
      </c>
      <c r="F275" s="137">
        <v>0</v>
      </c>
      <c r="G275" s="9"/>
      <c r="H275" s="138"/>
      <c r="I275" s="139">
        <v>6500</v>
      </c>
      <c r="J275" s="139">
        <v>0</v>
      </c>
      <c r="K275" s="140">
        <f>IFERROR(VLOOKUP($D275,'[1]DNC 재고 현황'!$F:$AI,29,0),0)</f>
        <v>0</v>
      </c>
      <c r="L275" s="140">
        <f>IFERROR(VLOOKUP($D275,'[1]DNC 재고 현황'!$F:$AI,30,),0)</f>
        <v>0</v>
      </c>
      <c r="M275" s="141">
        <f t="shared" si="77"/>
        <v>0</v>
      </c>
      <c r="N275" s="142">
        <f>VLOOKUP($D275,'[1]DNC 재고 현황'!$F:$X,19,0)</f>
        <v>0</v>
      </c>
      <c r="O275" s="143" t="str">
        <f t="shared" si="78"/>
        <v>계획없음</v>
      </c>
      <c r="P275" s="144">
        <f t="shared" si="79"/>
        <v>0</v>
      </c>
      <c r="Q275" s="144">
        <f t="shared" ca="1" si="80"/>
        <v>0</v>
      </c>
      <c r="R275" s="145">
        <f t="shared" ca="1" si="76"/>
        <v>0</v>
      </c>
      <c r="S275" s="145">
        <f t="shared" ca="1" si="76"/>
        <v>0</v>
      </c>
      <c r="T275" s="123" t="str">
        <f t="shared" ca="1" si="81"/>
        <v/>
      </c>
      <c r="U275" s="124" t="str">
        <f t="shared" ca="1" si="82"/>
        <v>🔴판매없음</v>
      </c>
      <c r="V275" s="125">
        <f>IFERROR(SUMIF('[1](전체)FCST'!$D:$D,$D275,'[1](전체)FCST'!$H:$H),0)</f>
        <v>0</v>
      </c>
      <c r="W275" s="126">
        <f>IFERROR(VLOOKUP($D275,'[1]판매량,재고(피벗)'!$B:$C,2,0),0)</f>
        <v>0</v>
      </c>
      <c r="X275" s="127">
        <f t="shared" ca="1" si="87"/>
        <v>0</v>
      </c>
      <c r="Y275" s="128"/>
      <c r="Z275" s="21"/>
      <c r="AA275" s="130">
        <f t="shared" ca="1" si="75"/>
        <v>0</v>
      </c>
      <c r="AB275" s="134">
        <f t="shared" ca="1" si="71"/>
        <v>0</v>
      </c>
      <c r="AC275" s="132">
        <f>IFERROR(VLOOKUP($D275,'[1]DNC 재고 현황'!$F:$V,14,0),0)</f>
        <v>0</v>
      </c>
      <c r="AD275" s="128">
        <f>SUMIFS('[1]입고 예정'!$C:$C,'[1]입고 예정'!$A:$A,모니터링!D562,'[1]입고 예정'!$F:$F,모니터링!AD$6)</f>
        <v>0</v>
      </c>
      <c r="AE275" s="21"/>
      <c r="AF275" s="130">
        <f t="shared" ca="1" si="83"/>
        <v>0</v>
      </c>
      <c r="AG275" s="134">
        <f t="shared" ca="1" si="72"/>
        <v>0</v>
      </c>
      <c r="AH275" s="132">
        <f>IFERROR(VLOOKUP($D275,'[1]DNC 재고 현황'!$F:$V,15,0),0)</f>
        <v>0</v>
      </c>
      <c r="AI275" s="128">
        <f>SUMIFS('[1]입고 예정'!$C:$C,'[1]입고 예정'!$A:$A,모니터링!D562,'[1]입고 예정'!$F:$F,모니터링!AI$6)</f>
        <v>0</v>
      </c>
      <c r="AJ275" s="21"/>
      <c r="AK275" s="130">
        <f t="shared" ca="1" si="84"/>
        <v>0</v>
      </c>
      <c r="AL275" s="134">
        <f t="shared" ca="1" si="73"/>
        <v>0</v>
      </c>
      <c r="AM275" s="132">
        <f>IFERROR(VLOOKUP($D275,'[1]DNC 재고 현황'!$F:$V,16,0),0)</f>
        <v>0</v>
      </c>
      <c r="AN275" s="128">
        <f>SUMIFS('[1]입고 예정'!$C:$C,'[1]입고 예정'!$A:$A,모니터링!D562,'[1]입고 예정'!$F:$F,모니터링!AN$6)</f>
        <v>0</v>
      </c>
      <c r="AO275" s="21"/>
      <c r="AP275" s="130">
        <f t="shared" ca="1" si="85"/>
        <v>0</v>
      </c>
      <c r="AQ275" s="134">
        <f t="shared" ca="1" si="74"/>
        <v>0</v>
      </c>
      <c r="AR275" s="132">
        <f>IFERROR(VLOOKUP($D275,'[1]DNC 재고 현황'!$F:$V,17,0),0)</f>
        <v>0</v>
      </c>
      <c r="AS275" s="128">
        <f>SUMIFS('[1]입고 예정'!$C:$C,'[1]입고 예정'!$A:$A,모니터링!D562,'[1]입고 예정'!$F:$F,모니터링!AS$6)</f>
        <v>0</v>
      </c>
      <c r="AT275" s="21"/>
      <c r="AU275" s="133">
        <f t="shared" ca="1" si="86"/>
        <v>0</v>
      </c>
      <c r="AV275" s="134">
        <f ca="1">IFERROR(AU275/#REF!,0)</f>
        <v>0</v>
      </c>
    </row>
    <row r="276" spans="1:168" ht="18" hidden="1" customHeight="1" x14ac:dyDescent="0.4">
      <c r="A276" s="110" t="s">
        <v>2661</v>
      </c>
      <c r="B276" s="146" t="s">
        <v>2662</v>
      </c>
      <c r="C276" s="110" t="s">
        <v>2663</v>
      </c>
      <c r="D276" s="110">
        <v>9311194</v>
      </c>
      <c r="E276" s="136" t="str">
        <f>VLOOKUP($D276,'[1]SAP 코드내역'!$A:$D,4,0)</f>
        <v>리프트_코어이펙트앰플겔패치_4매(홈쇼핑)</v>
      </c>
      <c r="F276" s="137" t="s">
        <v>2689</v>
      </c>
      <c r="G276" s="137"/>
      <c r="H276" s="138"/>
      <c r="I276" s="139">
        <v>2101.22535514421</v>
      </c>
      <c r="J276" s="139">
        <v>14164.970893970894</v>
      </c>
      <c r="K276" s="140">
        <f>IFERROR(VLOOKUP($D276,'[1]DNC 재고 현황'!$F:$AI,29,0),0)</f>
        <v>1909</v>
      </c>
      <c r="L276" s="140">
        <f>IFERROR(VLOOKUP($D276,'[1]DNC 재고 현황'!$F:$AI,30,),0)</f>
        <v>5535</v>
      </c>
      <c r="M276" s="141">
        <f t="shared" si="77"/>
        <v>7444</v>
      </c>
      <c r="N276" s="142">
        <f>VLOOKUP($D276,'[1]DNC 재고 현황'!$F:$X,19,0)</f>
        <v>7567</v>
      </c>
      <c r="O276" s="143">
        <f t="shared" si="78"/>
        <v>1</v>
      </c>
      <c r="P276" s="144">
        <f t="shared" si="79"/>
        <v>0</v>
      </c>
      <c r="Q276" s="144">
        <f t="shared" ca="1" si="80"/>
        <v>0</v>
      </c>
      <c r="R276" s="145">
        <f t="shared" ca="1" si="76"/>
        <v>0</v>
      </c>
      <c r="S276" s="145">
        <f t="shared" ca="1" si="76"/>
        <v>0</v>
      </c>
      <c r="T276" s="123" t="str">
        <f t="shared" ca="1" si="81"/>
        <v/>
      </c>
      <c r="U276" s="124" t="str">
        <f t="shared" ca="1" si="82"/>
        <v>🔴판매없음</v>
      </c>
      <c r="V276" s="125">
        <f>IFERROR(SUMIF('[1](전체)FCST'!$D:$D,$D276,'[1](전체)FCST'!$H:$H),0)</f>
        <v>457.76748356863436</v>
      </c>
      <c r="W276" s="126">
        <f>IFERROR(VLOOKUP($D276,'[1]판매량,재고(피벗)'!$B:$C,2,0),0)</f>
        <v>0</v>
      </c>
      <c r="X276" s="127">
        <f t="shared" ca="1" si="87"/>
        <v>0</v>
      </c>
      <c r="Y276" s="128"/>
      <c r="Z276" s="129"/>
      <c r="AA276" s="130">
        <f t="shared" ca="1" si="75"/>
        <v>7567</v>
      </c>
      <c r="AB276" s="131">
        <f t="shared" ca="1" si="71"/>
        <v>16.596105312998777</v>
      </c>
      <c r="AC276" s="132">
        <f>IFERROR(VLOOKUP($D276,'[1]DNC 재고 현황'!$F:$V,14,0),0)</f>
        <v>455.95034842742314</v>
      </c>
      <c r="AD276" s="128">
        <f>SUMIFS('[1]입고 예정'!$C:$C,'[1]입고 예정'!$A:$A,모니터링!D276,'[1]입고 예정'!$F:$F,모니터링!AD$6)</f>
        <v>0</v>
      </c>
      <c r="AE276" s="129"/>
      <c r="AF276" s="130">
        <f t="shared" ca="1" si="83"/>
        <v>7111.0496515725772</v>
      </c>
      <c r="AG276" s="131">
        <f t="shared" ca="1" si="72"/>
        <v>15.534195649146403</v>
      </c>
      <c r="AH276" s="132">
        <f>IFERROR(VLOOKUP($D276,'[1]DNC 재고 현황'!$F:$V,15,0),0)</f>
        <v>457.76748356863436</v>
      </c>
      <c r="AI276" s="128">
        <f>SUMIFS('[1]입고 예정'!$C:$C,'[1]입고 예정'!$A:$A,모니터링!D276,'[1]입고 예정'!$F:$F,모니터링!AI$6)</f>
        <v>0</v>
      </c>
      <c r="AJ276" s="129"/>
      <c r="AK276" s="130">
        <f t="shared" ca="1" si="84"/>
        <v>6653.2821680039433</v>
      </c>
      <c r="AL276" s="131">
        <f t="shared" ca="1" si="73"/>
        <v>0</v>
      </c>
      <c r="AM276" s="132">
        <f>IFERROR(VLOOKUP($D276,'[1]DNC 재고 현황'!$F:$V,16,0),0)</f>
        <v>0</v>
      </c>
      <c r="AN276" s="128">
        <f>SUMIFS('[1]입고 예정'!$C:$C,'[1]입고 예정'!$A:$A,모니터링!D276,'[1]입고 예정'!$F:$F,모니터링!AN$6)</f>
        <v>0</v>
      </c>
      <c r="AO276" s="129"/>
      <c r="AP276" s="130">
        <f t="shared" ca="1" si="85"/>
        <v>6653.2821680039433</v>
      </c>
      <c r="AQ276" s="131">
        <f t="shared" ca="1" si="74"/>
        <v>0</v>
      </c>
      <c r="AR276" s="132">
        <f>IFERROR(VLOOKUP($D276,'[1]DNC 재고 현황'!$F:$V,17,0),0)</f>
        <v>0</v>
      </c>
      <c r="AS276" s="128">
        <f>SUMIFS('[1]입고 예정'!$C:$C,'[1]입고 예정'!$A:$A,모니터링!D276,'[1]입고 예정'!$F:$F,모니터링!AS$6)</f>
        <v>0</v>
      </c>
      <c r="AT276" s="129"/>
      <c r="AU276" s="133">
        <f t="shared" ca="1" si="86"/>
        <v>6653.2821680039433</v>
      </c>
      <c r="AV276" s="134">
        <f ca="1">IFERROR(AU276/#REF!,0)</f>
        <v>0</v>
      </c>
    </row>
    <row r="277" spans="1:168" ht="18" hidden="1" customHeight="1" x14ac:dyDescent="0.4">
      <c r="A277" s="110" t="s">
        <v>2661</v>
      </c>
      <c r="B277" s="146" t="s">
        <v>2688</v>
      </c>
      <c r="C277" s="110" t="s">
        <v>2663</v>
      </c>
      <c r="D277" s="110">
        <v>9312148</v>
      </c>
      <c r="E277" s="136" t="str">
        <f>VLOOKUP($D277,'[1]SAP 코드내역'!$A:$D,4,0)</f>
        <v>멜라_토닝원데이앰플_쓰리엑스30ml(미국)</v>
      </c>
      <c r="F277" s="137"/>
      <c r="G277" s="137"/>
      <c r="H277" s="138" t="s">
        <v>2676</v>
      </c>
      <c r="I277" s="139">
        <v>4743.0987815491735</v>
      </c>
      <c r="J277" s="139">
        <v>26557</v>
      </c>
      <c r="K277" s="140">
        <f>IFERROR(VLOOKUP($D277,'[1]DNC 재고 현황'!$F:$AI,29,0),0)</f>
        <v>12261</v>
      </c>
      <c r="L277" s="140">
        <f>IFERROR(VLOOKUP($D277,'[1]DNC 재고 현황'!$F:$AI,30,),0)</f>
        <v>0</v>
      </c>
      <c r="M277" s="141">
        <f t="shared" si="77"/>
        <v>12261</v>
      </c>
      <c r="N277" s="142">
        <f>VLOOKUP($D277,'[1]DNC 재고 현황'!$F:$X,19,0)</f>
        <v>14301</v>
      </c>
      <c r="O277" s="143">
        <f t="shared" si="78"/>
        <v>1</v>
      </c>
      <c r="P277" s="144">
        <f t="shared" si="79"/>
        <v>0</v>
      </c>
      <c r="Q277" s="144">
        <f t="shared" ca="1" si="80"/>
        <v>0</v>
      </c>
      <c r="R277" s="145">
        <f t="shared" ca="1" si="76"/>
        <v>0</v>
      </c>
      <c r="S277" s="145">
        <f t="shared" ca="1" si="76"/>
        <v>0</v>
      </c>
      <c r="T277" s="123" t="str">
        <f t="shared" ca="1" si="81"/>
        <v/>
      </c>
      <c r="U277" s="124" t="str">
        <f t="shared" ca="1" si="82"/>
        <v>🔴판매없음</v>
      </c>
      <c r="V277" s="125">
        <f>IFERROR(SUMIF('[1](전체)FCST'!$D:$D,$D277,'[1](전체)FCST'!$H:$H),0)</f>
        <v>3329.5128829028959</v>
      </c>
      <c r="W277" s="126">
        <f>IFERROR(VLOOKUP($D277,'[1]판매량,재고(피벗)'!$B:$C,2,0),0)</f>
        <v>0</v>
      </c>
      <c r="X277" s="127">
        <f t="shared" ca="1" si="87"/>
        <v>0</v>
      </c>
      <c r="Y277" s="128"/>
      <c r="Z277" s="21"/>
      <c r="AA277" s="130">
        <f t="shared" ca="1" si="75"/>
        <v>14301</v>
      </c>
      <c r="AB277" s="134">
        <f t="shared" ca="1" si="71"/>
        <v>18.983934717178251</v>
      </c>
      <c r="AC277" s="132">
        <f>IFERROR(VLOOKUP($D277,'[1]DNC 재고 현황'!$F:$V,14,0),0)</f>
        <v>753.32117461714938</v>
      </c>
      <c r="AD277" s="128">
        <f>SUMIFS('[1]입고 예정'!$C:$C,'[1]입고 예정'!$A:$A,모니터링!D277,'[1]입고 예정'!$F:$F,모니터링!AD$6)</f>
        <v>0</v>
      </c>
      <c r="AE277" s="129"/>
      <c r="AF277" s="130">
        <f t="shared" ca="1" si="83"/>
        <v>13547.678825382851</v>
      </c>
      <c r="AG277" s="131">
        <f t="shared" ca="1" si="72"/>
        <v>4.0689672339009126</v>
      </c>
      <c r="AH277" s="132">
        <f>IFERROR(VLOOKUP($D277,'[1]DNC 재고 현황'!$F:$V,15,0),0)</f>
        <v>3329.5128829028959</v>
      </c>
      <c r="AI277" s="128">
        <f>SUMIFS('[1]입고 예정'!$C:$C,'[1]입고 예정'!$A:$A,모니터링!D277,'[1]입고 예정'!$F:$F,모니터링!AI$6)</f>
        <v>0</v>
      </c>
      <c r="AJ277" s="129"/>
      <c r="AK277" s="130">
        <f t="shared" ca="1" si="84"/>
        <v>10218.165942479955</v>
      </c>
      <c r="AL277" s="131">
        <f t="shared" ca="1" si="73"/>
        <v>3.6211150416960733</v>
      </c>
      <c r="AM277" s="132">
        <f>IFERROR(VLOOKUP($D277,'[1]DNC 재고 현황'!$F:$V,16,0),0)</f>
        <v>2821.8285872778915</v>
      </c>
      <c r="AN277" s="128">
        <f>SUMIFS('[1]입고 예정'!$C:$C,'[1]입고 예정'!$A:$A,모니터링!D277,'[1]입고 예정'!$F:$F,모니터링!AN$6)</f>
        <v>0</v>
      </c>
      <c r="AO277" s="129"/>
      <c r="AP277" s="130">
        <f t="shared" ca="1" si="85"/>
        <v>7396.337355202063</v>
      </c>
      <c r="AQ277" s="131">
        <f t="shared" ca="1" si="74"/>
        <v>1.935287568841523</v>
      </c>
      <c r="AR277" s="132">
        <f>IFERROR(VLOOKUP($D277,'[1]DNC 재고 현황'!$F:$V,17,0),0)</f>
        <v>3821.8285872778915</v>
      </c>
      <c r="AS277" s="128">
        <f>SUMIFS('[1]입고 예정'!$C:$C,'[1]입고 예정'!$A:$A,모니터링!D277,'[1]입고 예정'!$F:$F,모니터링!AS$6)</f>
        <v>0</v>
      </c>
      <c r="AT277" s="129"/>
      <c r="AU277" s="133">
        <f t="shared" ca="1" si="86"/>
        <v>3574.5087679241715</v>
      </c>
      <c r="AV277" s="134">
        <f ca="1">IFERROR(AU277/#REF!,0)</f>
        <v>0</v>
      </c>
    </row>
    <row r="278" spans="1:168" ht="18" hidden="1" customHeight="1" x14ac:dyDescent="0.4">
      <c r="A278" s="110"/>
      <c r="B278" s="135"/>
      <c r="C278" s="110" t="s">
        <v>2663</v>
      </c>
      <c r="D278" s="110">
        <v>9313975</v>
      </c>
      <c r="E278" s="136" t="str">
        <f>VLOOKUP($D278,'[1]SAP 코드내역'!$A:$D,4,0)</f>
        <v>[세트]부스터샷묶음(본품1+리필1)(면세)</v>
      </c>
      <c r="F278" s="137"/>
      <c r="G278" s="9"/>
      <c r="H278" s="138"/>
      <c r="I278" s="139"/>
      <c r="J278" s="139"/>
      <c r="K278" s="140">
        <f>IFERROR(VLOOKUP($D278,'[1]DNC 재고 현황'!$F:$AI,29,0),0)</f>
        <v>385</v>
      </c>
      <c r="L278" s="140">
        <f>IFERROR(VLOOKUP($D278,'[1]DNC 재고 현황'!$F:$AI,30,),0)</f>
        <v>0</v>
      </c>
      <c r="M278" s="141">
        <f t="shared" si="77"/>
        <v>385</v>
      </c>
      <c r="N278" s="142">
        <f>VLOOKUP($D278,'[1]DNC 재고 현황'!$F:$X,19,0)</f>
        <v>385</v>
      </c>
      <c r="O278" s="143">
        <f t="shared" si="78"/>
        <v>1</v>
      </c>
      <c r="P278" s="144">
        <f t="shared" si="79"/>
        <v>0</v>
      </c>
      <c r="Q278" s="144">
        <f t="shared" ca="1" si="80"/>
        <v>0</v>
      </c>
      <c r="R278" s="145">
        <f t="shared" ca="1" si="76"/>
        <v>0</v>
      </c>
      <c r="S278" s="145">
        <f t="shared" ca="1" si="76"/>
        <v>0</v>
      </c>
      <c r="T278" s="123" t="str">
        <f t="shared" ca="1" si="81"/>
        <v/>
      </c>
      <c r="U278" s="124" t="str">
        <f t="shared" ca="1" si="82"/>
        <v>🔴판매없음</v>
      </c>
      <c r="V278" s="125">
        <f>IFERROR(SUMIF('[1](전체)FCST'!$D:$D,$D278,'[1](전체)FCST'!$H:$H),0)</f>
        <v>120.00000000000003</v>
      </c>
      <c r="W278" s="126">
        <f>IFERROR(VLOOKUP($D278,'[1]판매량,재고(피벗)'!$B:$C,2,0),0)</f>
        <v>0</v>
      </c>
      <c r="X278" s="127">
        <f t="shared" ca="1" si="87"/>
        <v>0</v>
      </c>
      <c r="Y278" s="128"/>
      <c r="Z278" s="21"/>
      <c r="AA278" s="130">
        <f t="shared" ca="1" si="75"/>
        <v>385</v>
      </c>
      <c r="AB278" s="134">
        <f t="shared" ca="1" si="71"/>
        <v>3.2083333333333339</v>
      </c>
      <c r="AC278" s="132">
        <f>IFERROR(VLOOKUP($D278,'[1]DNC 재고 현황'!$F:$V,14,0),0)</f>
        <v>119.99999999999999</v>
      </c>
      <c r="AD278" s="128">
        <f>SUMIFS('[1]입고 예정'!$C:$C,'[1]입고 예정'!$A:$A,모니터링!D278,'[1]입고 예정'!$F:$F,모니터링!AD$6)</f>
        <v>0</v>
      </c>
      <c r="AE278" s="21"/>
      <c r="AF278" s="130">
        <f t="shared" ca="1" si="83"/>
        <v>265</v>
      </c>
      <c r="AG278" s="134">
        <f t="shared" ca="1" si="72"/>
        <v>2.2083333333333326</v>
      </c>
      <c r="AH278" s="132">
        <f>IFERROR(VLOOKUP($D278,'[1]DNC 재고 현황'!$F:$V,15,0),0)</f>
        <v>120.00000000000003</v>
      </c>
      <c r="AI278" s="128">
        <f>SUMIFS('[1]입고 예정'!$C:$C,'[1]입고 예정'!$A:$A,모니터링!D278,'[1]입고 예정'!$F:$F,모니터링!AI$6)</f>
        <v>0</v>
      </c>
      <c r="AJ278" s="21"/>
      <c r="AK278" s="130">
        <f t="shared" ca="1" si="84"/>
        <v>144.99999999999997</v>
      </c>
      <c r="AL278" s="134">
        <f t="shared" ca="1" si="73"/>
        <v>0.60416666666666652</v>
      </c>
      <c r="AM278" s="132">
        <f>IFERROR(VLOOKUP($D278,'[1]DNC 재고 현황'!$F:$V,16,0),0)</f>
        <v>240</v>
      </c>
      <c r="AN278" s="128">
        <f>SUMIFS('[1]입고 예정'!$C:$C,'[1]입고 예정'!$A:$A,모니터링!D278,'[1]입고 예정'!$F:$F,모니터링!AN$6)</f>
        <v>0</v>
      </c>
      <c r="AO278" s="21"/>
      <c r="AP278" s="130">
        <f t="shared" ca="1" si="85"/>
        <v>0</v>
      </c>
      <c r="AQ278" s="134">
        <f t="shared" ca="1" si="74"/>
        <v>0</v>
      </c>
      <c r="AR278" s="132">
        <f>IFERROR(VLOOKUP($D278,'[1]DNC 재고 현황'!$F:$V,17,0),0)</f>
        <v>240</v>
      </c>
      <c r="AS278" s="128">
        <f>SUMIFS('[1]입고 예정'!$C:$C,'[1]입고 예정'!$A:$A,모니터링!D278,'[1]입고 예정'!$F:$F,모니터링!AS$6)</f>
        <v>0</v>
      </c>
      <c r="AT278" s="21"/>
      <c r="AU278" s="133">
        <f t="shared" ca="1" si="86"/>
        <v>0</v>
      </c>
      <c r="AV278" s="134">
        <f ca="1">IFERROR(AU278/#REF!,0)</f>
        <v>0</v>
      </c>
    </row>
    <row r="279" spans="1:168" ht="18" hidden="1" customHeight="1" x14ac:dyDescent="0.4">
      <c r="A279" s="110" t="s">
        <v>2661</v>
      </c>
      <c r="B279" s="135" t="s">
        <v>2662</v>
      </c>
      <c r="C279" s="110" t="s">
        <v>2663</v>
      </c>
      <c r="D279" s="110">
        <v>9312355</v>
      </c>
      <c r="E279" s="136" t="str">
        <f>VLOOKUP($D279,'[1]SAP 코드내역'!$A:$D,4,0)</f>
        <v>(단종)[임가공]멜라_베리어리페어세트(추석세트)</v>
      </c>
      <c r="F279" s="137"/>
      <c r="G279" s="9"/>
      <c r="H279" s="138" t="s">
        <v>2676</v>
      </c>
      <c r="I279" s="139">
        <v>8458.1010101010106</v>
      </c>
      <c r="J279" s="139">
        <v>28045.941580756014</v>
      </c>
      <c r="K279" s="140">
        <f>IFERROR(VLOOKUP($D279,'[1]DNC 재고 현황'!$F:$AI,29,0),0)</f>
        <v>0</v>
      </c>
      <c r="L279" s="140">
        <f>IFERROR(VLOOKUP($D279,'[1]DNC 재고 현황'!$F:$AI,30,),0)</f>
        <v>0</v>
      </c>
      <c r="M279" s="141">
        <f t="shared" si="77"/>
        <v>0</v>
      </c>
      <c r="N279" s="142">
        <f>VLOOKUP($D279,'[1]DNC 재고 현황'!$F:$X,19,0)</f>
        <v>0</v>
      </c>
      <c r="O279" s="143" t="str">
        <f t="shared" si="78"/>
        <v>계획없음</v>
      </c>
      <c r="P279" s="144">
        <f t="shared" si="79"/>
        <v>0</v>
      </c>
      <c r="Q279" s="144">
        <f t="shared" ca="1" si="80"/>
        <v>0</v>
      </c>
      <c r="R279" s="145">
        <f t="shared" ca="1" si="76"/>
        <v>0</v>
      </c>
      <c r="S279" s="145">
        <f t="shared" ca="1" si="76"/>
        <v>0</v>
      </c>
      <c r="T279" s="123" t="str">
        <f t="shared" ca="1" si="81"/>
        <v/>
      </c>
      <c r="U279" s="124" t="str">
        <f t="shared" ca="1" si="82"/>
        <v>🔴판매없음</v>
      </c>
      <c r="V279" s="125">
        <f>IFERROR(SUMIF('[1](전체)FCST'!$D:$D,$D279,'[1](전체)FCST'!$H:$H),0)</f>
        <v>0</v>
      </c>
      <c r="W279" s="126">
        <f>IFERROR(VLOOKUP($D279,'[1]판매량,재고(피벗)'!$B:$C,2,0),0)</f>
        <v>0</v>
      </c>
      <c r="X279" s="127">
        <f t="shared" ca="1" si="87"/>
        <v>0</v>
      </c>
      <c r="Y279" s="128"/>
      <c r="Z279" s="21"/>
      <c r="AA279" s="130">
        <f t="shared" ca="1" si="75"/>
        <v>0</v>
      </c>
      <c r="AB279" s="134">
        <f t="shared" ca="1" si="71"/>
        <v>0</v>
      </c>
      <c r="AC279" s="132">
        <f>IFERROR(VLOOKUP($D279,'[1]DNC 재고 현황'!$F:$V,14,0),0)</f>
        <v>0</v>
      </c>
      <c r="AD279" s="128">
        <f>SUMIFS('[1]입고 예정'!$C:$C,'[1]입고 예정'!$A:$A,모니터링!D279,'[1]입고 예정'!$F:$F,모니터링!AD$6)</f>
        <v>0</v>
      </c>
      <c r="AE279" s="21"/>
      <c r="AF279" s="130">
        <f t="shared" ca="1" si="83"/>
        <v>0</v>
      </c>
      <c r="AG279" s="134">
        <f t="shared" ca="1" si="72"/>
        <v>0</v>
      </c>
      <c r="AH279" s="132">
        <f>IFERROR(VLOOKUP($D279,'[1]DNC 재고 현황'!$F:$V,15,0),0)</f>
        <v>0</v>
      </c>
      <c r="AI279" s="128">
        <f>SUMIFS('[1]입고 예정'!$C:$C,'[1]입고 예정'!$A:$A,모니터링!D279,'[1]입고 예정'!$F:$F,모니터링!AI$6)</f>
        <v>0</v>
      </c>
      <c r="AJ279" s="21"/>
      <c r="AK279" s="130">
        <f t="shared" ca="1" si="84"/>
        <v>0</v>
      </c>
      <c r="AL279" s="134">
        <f t="shared" ca="1" si="73"/>
        <v>0</v>
      </c>
      <c r="AM279" s="132">
        <f>IFERROR(VLOOKUP($D279,'[1]DNC 재고 현황'!$F:$V,16,0),0)</f>
        <v>0</v>
      </c>
      <c r="AN279" s="128">
        <f>SUMIFS('[1]입고 예정'!$C:$C,'[1]입고 예정'!$A:$A,모니터링!D279,'[1]입고 예정'!$F:$F,모니터링!AN$6)</f>
        <v>0</v>
      </c>
      <c r="AO279" s="21"/>
      <c r="AP279" s="130">
        <f t="shared" ca="1" si="85"/>
        <v>0</v>
      </c>
      <c r="AQ279" s="131">
        <f t="shared" ca="1" si="74"/>
        <v>0</v>
      </c>
      <c r="AR279" s="132">
        <f>IFERROR(VLOOKUP($D279,'[1]DNC 재고 현황'!$F:$V,17,0),0)</f>
        <v>0</v>
      </c>
      <c r="AS279" s="128">
        <f>SUMIFS('[1]입고 예정'!$C:$C,'[1]입고 예정'!$A:$A,모니터링!D279,'[1]입고 예정'!$F:$F,모니터링!AS$6)</f>
        <v>0</v>
      </c>
      <c r="AT279" s="21"/>
      <c r="AU279" s="133">
        <f t="shared" ca="1" si="86"/>
        <v>0</v>
      </c>
      <c r="AV279" s="134">
        <f ca="1">IFERROR(AU279/#REF!,0)</f>
        <v>0</v>
      </c>
    </row>
    <row r="280" spans="1:168" ht="18" hidden="1" customHeight="1" x14ac:dyDescent="0.4">
      <c r="A280" s="110" t="s">
        <v>2661</v>
      </c>
      <c r="B280" s="146" t="s">
        <v>2662</v>
      </c>
      <c r="C280" s="110" t="s">
        <v>2665</v>
      </c>
      <c r="D280" s="110">
        <v>9311088</v>
      </c>
      <c r="E280" s="136" t="str">
        <f>VLOOKUP($D280,'[1]SAP 코드내역'!$A:$D,4,0)</f>
        <v>[세트_임가공]매트커버23호_글로우립로즈(카카오)</v>
      </c>
      <c r="F280" s="137" t="s">
        <v>2673</v>
      </c>
      <c r="G280" s="137"/>
      <c r="H280" s="138"/>
      <c r="I280" s="139">
        <v>8557.032258064517</v>
      </c>
      <c r="J280" s="139">
        <v>0</v>
      </c>
      <c r="K280" s="140">
        <f>IFERROR(VLOOKUP($D280,'[1]DNC 재고 현황'!$F:$AI,29,0),0)</f>
        <v>0</v>
      </c>
      <c r="L280" s="140">
        <f>IFERROR(VLOOKUP($D280,'[1]DNC 재고 현황'!$F:$AI,30,),0)</f>
        <v>0</v>
      </c>
      <c r="M280" s="141">
        <f t="shared" si="77"/>
        <v>0</v>
      </c>
      <c r="N280" s="142">
        <f>VLOOKUP($D280,'[1]DNC 재고 현황'!$F:$X,19,0)</f>
        <v>0</v>
      </c>
      <c r="O280" s="143" t="str">
        <f t="shared" si="78"/>
        <v>계획없음</v>
      </c>
      <c r="P280" s="144">
        <f t="shared" si="79"/>
        <v>0</v>
      </c>
      <c r="Q280" s="144">
        <f t="shared" ca="1" si="80"/>
        <v>0</v>
      </c>
      <c r="R280" s="145">
        <f t="shared" ca="1" si="76"/>
        <v>0</v>
      </c>
      <c r="S280" s="145">
        <f t="shared" ca="1" si="76"/>
        <v>0</v>
      </c>
      <c r="T280" s="123" t="str">
        <f t="shared" ca="1" si="81"/>
        <v/>
      </c>
      <c r="U280" s="124" t="str">
        <f t="shared" ca="1" si="82"/>
        <v>🔴판매없음</v>
      </c>
      <c r="V280" s="125">
        <f>IFERROR(SUMIF('[1](전체)FCST'!$D:$D,$D280,'[1](전체)FCST'!$H:$H),0)</f>
        <v>0</v>
      </c>
      <c r="W280" s="126">
        <f>IFERROR(VLOOKUP($D280,'[1]판매량,재고(피벗)'!$B:$C,2,0),0)</f>
        <v>0</v>
      </c>
      <c r="X280" s="127">
        <f t="shared" ca="1" si="87"/>
        <v>0</v>
      </c>
      <c r="Y280" s="128"/>
      <c r="Z280" s="129"/>
      <c r="AA280" s="130">
        <f t="shared" ca="1" si="75"/>
        <v>0</v>
      </c>
      <c r="AB280" s="131">
        <f t="shared" ca="1" si="71"/>
        <v>0</v>
      </c>
      <c r="AC280" s="132">
        <f>IFERROR(VLOOKUP($D280,'[1]DNC 재고 현황'!$F:$V,14,0),0)</f>
        <v>0</v>
      </c>
      <c r="AD280" s="128">
        <f>SUMIFS('[1]입고 예정'!$C:$C,'[1]입고 예정'!$A:$A,모니터링!D280,'[1]입고 예정'!$F:$F,모니터링!AD$6)</f>
        <v>0</v>
      </c>
      <c r="AE280" s="129"/>
      <c r="AF280" s="130">
        <f t="shared" ca="1" si="83"/>
        <v>0</v>
      </c>
      <c r="AG280" s="131">
        <f t="shared" ca="1" si="72"/>
        <v>0</v>
      </c>
      <c r="AH280" s="132">
        <f>IFERROR(VLOOKUP($D280,'[1]DNC 재고 현황'!$F:$V,15,0),0)</f>
        <v>0</v>
      </c>
      <c r="AI280" s="128">
        <f>SUMIFS('[1]입고 예정'!$C:$C,'[1]입고 예정'!$A:$A,모니터링!D280,'[1]입고 예정'!$F:$F,모니터링!AI$6)</f>
        <v>0</v>
      </c>
      <c r="AJ280" s="129"/>
      <c r="AK280" s="130">
        <f t="shared" ca="1" si="84"/>
        <v>0</v>
      </c>
      <c r="AL280" s="131">
        <f t="shared" ca="1" si="73"/>
        <v>0</v>
      </c>
      <c r="AM280" s="132">
        <f>IFERROR(VLOOKUP($D280,'[1]DNC 재고 현황'!$F:$V,16,0),0)</f>
        <v>0</v>
      </c>
      <c r="AN280" s="128">
        <f>SUMIFS('[1]입고 예정'!$C:$C,'[1]입고 예정'!$A:$A,모니터링!D280,'[1]입고 예정'!$F:$F,모니터링!AN$6)</f>
        <v>0</v>
      </c>
      <c r="AO280" s="129"/>
      <c r="AP280" s="130">
        <f t="shared" ca="1" si="85"/>
        <v>0</v>
      </c>
      <c r="AQ280" s="131">
        <f t="shared" ca="1" si="74"/>
        <v>0</v>
      </c>
      <c r="AR280" s="132">
        <f>IFERROR(VLOOKUP($D280,'[1]DNC 재고 현황'!$F:$V,17,0),0)</f>
        <v>0</v>
      </c>
      <c r="AS280" s="128">
        <f>SUMIFS('[1]입고 예정'!$C:$C,'[1]입고 예정'!$A:$A,모니터링!D280,'[1]입고 예정'!$F:$F,모니터링!AS$6)</f>
        <v>0</v>
      </c>
      <c r="AT280" s="129"/>
      <c r="AU280" s="130">
        <f t="shared" ca="1" si="86"/>
        <v>0</v>
      </c>
      <c r="AV280" s="131">
        <f ca="1">IFERROR(AU280/#REF!,0)</f>
        <v>0</v>
      </c>
    </row>
    <row r="281" spans="1:168" ht="18" hidden="1" customHeight="1" x14ac:dyDescent="0.4">
      <c r="A281" s="110" t="s">
        <v>2661</v>
      </c>
      <c r="B281" s="135" t="s">
        <v>2667</v>
      </c>
      <c r="C281" s="110" t="s">
        <v>2663</v>
      </c>
      <c r="D281" s="110">
        <v>7301348</v>
      </c>
      <c r="E281" s="136" t="str">
        <f>VLOOKUP($D281,'[1]SAP 코드내역'!$A:$D,4,0)</f>
        <v>(단종)[판촉물_선물박스]옐로우플라워_이지듀가정의달세트_손잡이형</v>
      </c>
      <c r="F281" s="137" t="s">
        <v>2702</v>
      </c>
      <c r="G281" s="9"/>
      <c r="H281" s="138"/>
      <c r="I281" s="139">
        <v>415</v>
      </c>
      <c r="J281" s="139">
        <v>523.40897755610968</v>
      </c>
      <c r="K281" s="140">
        <f>IFERROR(VLOOKUP($D281,'[1]DNC 재고 현황'!$F:$AI,29,0),0)</f>
        <v>0</v>
      </c>
      <c r="L281" s="140">
        <f>IFERROR(VLOOKUP($D281,'[1]DNC 재고 현황'!$F:$AI,30,),0)</f>
        <v>0</v>
      </c>
      <c r="M281" s="141">
        <f t="shared" si="77"/>
        <v>0</v>
      </c>
      <c r="N281" s="142">
        <f>VLOOKUP($D281,'[1]DNC 재고 현황'!$F:$X,19,0)</f>
        <v>0</v>
      </c>
      <c r="O281" s="143" t="str">
        <f t="shared" si="78"/>
        <v>계획없음</v>
      </c>
      <c r="P281" s="144">
        <f t="shared" si="79"/>
        <v>0</v>
      </c>
      <c r="Q281" s="144">
        <f t="shared" ca="1" si="80"/>
        <v>0</v>
      </c>
      <c r="R281" s="145">
        <f t="shared" ca="1" si="76"/>
        <v>0</v>
      </c>
      <c r="S281" s="145">
        <f t="shared" ca="1" si="76"/>
        <v>0</v>
      </c>
      <c r="T281" s="123" t="str">
        <f t="shared" ca="1" si="81"/>
        <v/>
      </c>
      <c r="U281" s="124" t="str">
        <f t="shared" ca="1" si="82"/>
        <v>🔴판매없음</v>
      </c>
      <c r="V281" s="125">
        <f>IFERROR(SUMIF('[1](전체)FCST'!$D:$D,$D281,'[1](전체)FCST'!$H:$H),0)</f>
        <v>0</v>
      </c>
      <c r="W281" s="126">
        <f>IFERROR(VLOOKUP($D281,'[1]판매량,재고(피벗)'!$B:$C,2,0),0)</f>
        <v>0</v>
      </c>
      <c r="X281" s="127">
        <f t="shared" ca="1" si="87"/>
        <v>0</v>
      </c>
      <c r="Y281" s="128"/>
      <c r="Z281" s="21"/>
      <c r="AA281" s="130">
        <f t="shared" ca="1" si="75"/>
        <v>0</v>
      </c>
      <c r="AB281" s="134">
        <f t="shared" ca="1" si="71"/>
        <v>0</v>
      </c>
      <c r="AC281" s="132">
        <f>IFERROR(VLOOKUP($D281,'[1]DNC 재고 현황'!$F:$V,14,0),0)</f>
        <v>0</v>
      </c>
      <c r="AD281" s="128">
        <f>SUMIFS('[1]입고 예정'!$C:$C,'[1]입고 예정'!$A:$A,모니터링!D281,'[1]입고 예정'!$F:$F,모니터링!AD$6)</f>
        <v>0</v>
      </c>
      <c r="AE281" s="21"/>
      <c r="AF281" s="130">
        <f t="shared" ca="1" si="83"/>
        <v>0</v>
      </c>
      <c r="AG281" s="134">
        <f t="shared" ca="1" si="72"/>
        <v>0</v>
      </c>
      <c r="AH281" s="132">
        <f>IFERROR(VLOOKUP($D281,'[1]DNC 재고 현황'!$F:$V,15,0),0)</f>
        <v>0</v>
      </c>
      <c r="AI281" s="128">
        <f>SUMIFS('[1]입고 예정'!$C:$C,'[1]입고 예정'!$A:$A,모니터링!D281,'[1]입고 예정'!$F:$F,모니터링!AI$6)</f>
        <v>0</v>
      </c>
      <c r="AJ281" s="21"/>
      <c r="AK281" s="130">
        <f t="shared" ca="1" si="84"/>
        <v>0</v>
      </c>
      <c r="AL281" s="134">
        <f t="shared" ca="1" si="73"/>
        <v>0</v>
      </c>
      <c r="AM281" s="132">
        <f>IFERROR(VLOOKUP($D281,'[1]DNC 재고 현황'!$F:$V,16,0),0)</f>
        <v>0</v>
      </c>
      <c r="AN281" s="128">
        <f>SUMIFS('[1]입고 예정'!$C:$C,'[1]입고 예정'!$A:$A,모니터링!D281,'[1]입고 예정'!$F:$F,모니터링!AN$6)</f>
        <v>0</v>
      </c>
      <c r="AO281" s="21"/>
      <c r="AP281" s="130">
        <f t="shared" ca="1" si="85"/>
        <v>0</v>
      </c>
      <c r="AQ281" s="134">
        <f t="shared" ca="1" si="74"/>
        <v>0</v>
      </c>
      <c r="AR281" s="132">
        <f>IFERROR(VLOOKUP($D281,'[1]DNC 재고 현황'!$F:$V,17,0),0)</f>
        <v>0</v>
      </c>
      <c r="AS281" s="128">
        <f>SUMIFS('[1]입고 예정'!$C:$C,'[1]입고 예정'!$A:$A,모니터링!D281,'[1]입고 예정'!$F:$F,모니터링!AS$6)</f>
        <v>0</v>
      </c>
      <c r="AT281" s="21"/>
      <c r="AU281" s="133">
        <f t="shared" ca="1" si="86"/>
        <v>0</v>
      </c>
      <c r="AV281" s="134">
        <f ca="1">IFERROR(AU281/#REF!,0)</f>
        <v>0</v>
      </c>
    </row>
    <row r="282" spans="1:168" ht="18" hidden="1" customHeight="1" x14ac:dyDescent="0.4">
      <c r="A282" s="110"/>
      <c r="B282" s="135"/>
      <c r="C282" s="110"/>
      <c r="D282" s="110">
        <v>9313286</v>
      </c>
      <c r="E282" s="136" t="str">
        <f>VLOOKUP($D282,'[1]SAP 코드내역'!$A:$D,4,0)</f>
        <v>(단종)[임가공]DWEGF_더마니들샷_(40mg*2ea)*2박스+롤러대</v>
      </c>
      <c r="F282" s="137"/>
      <c r="G282" s="9"/>
      <c r="H282" s="138"/>
      <c r="I282" s="139"/>
      <c r="J282" s="139"/>
      <c r="K282" s="140">
        <f>IFERROR(VLOOKUP($D282,'[1]DNC 재고 현황'!$F:$AI,29,0),0)</f>
        <v>0</v>
      </c>
      <c r="L282" s="140">
        <f>IFERROR(VLOOKUP($D282,'[1]DNC 재고 현황'!$F:$AI,30,),0)</f>
        <v>0</v>
      </c>
      <c r="M282" s="141">
        <f t="shared" si="77"/>
        <v>0</v>
      </c>
      <c r="N282" s="142">
        <f>VLOOKUP($D282,'[1]DNC 재고 현황'!$F:$X,19,0)</f>
        <v>0</v>
      </c>
      <c r="O282" s="143" t="str">
        <f t="shared" si="78"/>
        <v>계획없음</v>
      </c>
      <c r="P282" s="144">
        <f t="shared" si="79"/>
        <v>0</v>
      </c>
      <c r="Q282" s="144">
        <f t="shared" ca="1" si="80"/>
        <v>0</v>
      </c>
      <c r="R282" s="145">
        <f t="shared" ca="1" si="76"/>
        <v>0</v>
      </c>
      <c r="S282" s="145">
        <f t="shared" ca="1" si="76"/>
        <v>0</v>
      </c>
      <c r="T282" s="123" t="str">
        <f t="shared" ca="1" si="81"/>
        <v/>
      </c>
      <c r="U282" s="124" t="str">
        <f t="shared" ca="1" si="82"/>
        <v>🔴판매없음</v>
      </c>
      <c r="V282" s="125">
        <f>IFERROR(SUMIF('[1](전체)FCST'!$D:$D,$D282,'[1](전체)FCST'!$H:$H),0)</f>
        <v>0</v>
      </c>
      <c r="W282" s="126">
        <f>IFERROR(VLOOKUP($D282,'[1]판매량,재고(피벗)'!$B:$C,2,0),0)</f>
        <v>0</v>
      </c>
      <c r="X282" s="127">
        <f t="shared" ca="1" si="87"/>
        <v>0</v>
      </c>
      <c r="Y282" s="128"/>
      <c r="Z282" s="21"/>
      <c r="AA282" s="130">
        <f t="shared" ca="1" si="75"/>
        <v>0</v>
      </c>
      <c r="AB282" s="134">
        <f t="shared" ca="1" si="71"/>
        <v>0</v>
      </c>
      <c r="AC282" s="132">
        <f>IFERROR(VLOOKUP($D282,'[1]DNC 재고 현황'!$F:$V,14,0),0)</f>
        <v>0</v>
      </c>
      <c r="AD282" s="128">
        <f>SUMIFS('[1]입고 예정'!$C:$C,'[1]입고 예정'!$A:$A,모니터링!D282,'[1]입고 예정'!$F:$F,모니터링!AD$6)</f>
        <v>0</v>
      </c>
      <c r="AE282" s="21"/>
      <c r="AF282" s="130">
        <f t="shared" ca="1" si="83"/>
        <v>0</v>
      </c>
      <c r="AG282" s="134">
        <f t="shared" ca="1" si="72"/>
        <v>0</v>
      </c>
      <c r="AH282" s="132">
        <f>IFERROR(VLOOKUP($D282,'[1]DNC 재고 현황'!$F:$V,15,0),0)</f>
        <v>0</v>
      </c>
      <c r="AI282" s="128">
        <f>SUMIFS('[1]입고 예정'!$C:$C,'[1]입고 예정'!$A:$A,모니터링!D282,'[1]입고 예정'!$F:$F,모니터링!AI$6)</f>
        <v>0</v>
      </c>
      <c r="AJ282" s="21"/>
      <c r="AK282" s="130">
        <f t="shared" ca="1" si="84"/>
        <v>0</v>
      </c>
      <c r="AL282" s="134">
        <f t="shared" ca="1" si="73"/>
        <v>0</v>
      </c>
      <c r="AM282" s="132">
        <f>IFERROR(VLOOKUP($D282,'[1]DNC 재고 현황'!$F:$V,16,0),0)</f>
        <v>0</v>
      </c>
      <c r="AN282" s="128">
        <f>SUMIFS('[1]입고 예정'!$C:$C,'[1]입고 예정'!$A:$A,모니터링!D282,'[1]입고 예정'!$F:$F,모니터링!AN$6)</f>
        <v>0</v>
      </c>
      <c r="AO282" s="21"/>
      <c r="AP282" s="130">
        <f t="shared" ca="1" si="85"/>
        <v>0</v>
      </c>
      <c r="AQ282" s="134">
        <f t="shared" ca="1" si="74"/>
        <v>0</v>
      </c>
      <c r="AR282" s="132">
        <f>IFERROR(VLOOKUP($D282,'[1]DNC 재고 현황'!$F:$V,17,0),0)</f>
        <v>0</v>
      </c>
      <c r="AS282" s="128">
        <f>SUMIFS('[1]입고 예정'!$C:$C,'[1]입고 예정'!$A:$A,모니터링!D282,'[1]입고 예정'!$F:$F,모니터링!AS$6)</f>
        <v>0</v>
      </c>
      <c r="AT282" s="21"/>
      <c r="AU282" s="133">
        <f t="shared" ca="1" si="86"/>
        <v>0</v>
      </c>
      <c r="AV282" s="134">
        <f ca="1">IFERROR(AU282/#REF!,0)</f>
        <v>0</v>
      </c>
    </row>
    <row r="283" spans="1:168" ht="18" hidden="1" customHeight="1" x14ac:dyDescent="0.4">
      <c r="A283" s="110"/>
      <c r="B283" s="135"/>
      <c r="C283" s="110"/>
      <c r="D283" s="110">
        <v>9313444</v>
      </c>
      <c r="E283" s="136" t="e">
        <f>VLOOKUP($D283,'[1]SAP 코드내역'!$A:$D,4,0)</f>
        <v>#N/A</v>
      </c>
      <c r="F283" s="137"/>
      <c r="G283" s="9"/>
      <c r="H283" s="138"/>
      <c r="I283" s="139"/>
      <c r="J283" s="139"/>
      <c r="K283" s="140">
        <f>IFERROR(VLOOKUP($D283,'[1]DNC 재고 현황'!$F:$AI,29,0),0)</f>
        <v>0</v>
      </c>
      <c r="L283" s="140">
        <f>IFERROR(VLOOKUP($D283,'[1]DNC 재고 현황'!$F:$AI,30,),0)</f>
        <v>0</v>
      </c>
      <c r="M283" s="141">
        <f t="shared" si="77"/>
        <v>0</v>
      </c>
      <c r="N283" s="142">
        <f>VLOOKUP($D283,'[1]DNC 재고 현황'!$F:$X,19,0)</f>
        <v>0</v>
      </c>
      <c r="O283" s="143" t="str">
        <f t="shared" si="78"/>
        <v>계획없음</v>
      </c>
      <c r="P283" s="144">
        <f t="shared" si="79"/>
        <v>0</v>
      </c>
      <c r="Q283" s="144">
        <f t="shared" ca="1" si="80"/>
        <v>0</v>
      </c>
      <c r="R283" s="145">
        <f t="shared" ca="1" si="76"/>
        <v>0</v>
      </c>
      <c r="S283" s="145">
        <f t="shared" ca="1" si="76"/>
        <v>0</v>
      </c>
      <c r="T283" s="123" t="str">
        <f t="shared" ca="1" si="81"/>
        <v/>
      </c>
      <c r="U283" s="124" t="str">
        <f t="shared" ca="1" si="82"/>
        <v>🔴판매없음</v>
      </c>
      <c r="V283" s="125">
        <f>IFERROR(SUMIF('[1](전체)FCST'!$D:$D,$D283,'[1](전체)FCST'!$H:$H),0)</f>
        <v>0</v>
      </c>
      <c r="W283" s="126">
        <f>IFERROR(VLOOKUP($D283,'[1]판매량,재고(피벗)'!$B:$C,2,0),0)</f>
        <v>0</v>
      </c>
      <c r="X283" s="127">
        <f t="shared" ca="1" si="87"/>
        <v>0</v>
      </c>
      <c r="Y283" s="128"/>
      <c r="Z283" s="21"/>
      <c r="AA283" s="130">
        <f t="shared" ca="1" si="75"/>
        <v>0</v>
      </c>
      <c r="AB283" s="134">
        <f t="shared" ca="1" si="71"/>
        <v>0</v>
      </c>
      <c r="AC283" s="132">
        <f>IFERROR(VLOOKUP($D283,'[1]DNC 재고 현황'!$F:$V,14,0),0)</f>
        <v>0</v>
      </c>
      <c r="AD283" s="128">
        <f>SUMIFS('[1]입고 예정'!$C:$C,'[1]입고 예정'!$A:$A,모니터링!D283,'[1]입고 예정'!$F:$F,모니터링!AD$6)</f>
        <v>0</v>
      </c>
      <c r="AE283" s="21"/>
      <c r="AF283" s="130">
        <f t="shared" ca="1" si="83"/>
        <v>0</v>
      </c>
      <c r="AG283" s="134">
        <f t="shared" ca="1" si="72"/>
        <v>0</v>
      </c>
      <c r="AH283" s="132">
        <f>IFERROR(VLOOKUP($D283,'[1]DNC 재고 현황'!$F:$V,15,0),0)</f>
        <v>0</v>
      </c>
      <c r="AI283" s="128">
        <f>SUMIFS('[1]입고 예정'!$C:$C,'[1]입고 예정'!$A:$A,모니터링!D283,'[1]입고 예정'!$F:$F,모니터링!AI$6)</f>
        <v>0</v>
      </c>
      <c r="AJ283" s="21"/>
      <c r="AK283" s="130">
        <f t="shared" ca="1" si="84"/>
        <v>0</v>
      </c>
      <c r="AL283" s="134">
        <f t="shared" ca="1" si="73"/>
        <v>0</v>
      </c>
      <c r="AM283" s="132">
        <f>IFERROR(VLOOKUP($D283,'[1]DNC 재고 현황'!$F:$V,16,0),0)</f>
        <v>0</v>
      </c>
      <c r="AN283" s="128">
        <f>SUMIFS('[1]입고 예정'!$C:$C,'[1]입고 예정'!$A:$A,모니터링!D283,'[1]입고 예정'!$F:$F,모니터링!AN$6)</f>
        <v>0</v>
      </c>
      <c r="AO283" s="21"/>
      <c r="AP283" s="130">
        <f t="shared" ca="1" si="85"/>
        <v>0</v>
      </c>
      <c r="AQ283" s="134">
        <f t="shared" ca="1" si="74"/>
        <v>0</v>
      </c>
      <c r="AR283" s="132">
        <f>IFERROR(VLOOKUP($D283,'[1]DNC 재고 현황'!$F:$V,17,0),0)</f>
        <v>0</v>
      </c>
      <c r="AS283" s="128">
        <f>SUMIFS('[1]입고 예정'!$C:$C,'[1]입고 예정'!$A:$A,모니터링!D283,'[1]입고 예정'!$F:$F,모니터링!AS$6)</f>
        <v>0</v>
      </c>
      <c r="AT283" s="21"/>
      <c r="AU283" s="133">
        <f t="shared" ca="1" si="86"/>
        <v>0</v>
      </c>
      <c r="AV283" s="134">
        <f ca="1">IFERROR(AU283/#REF!,0)</f>
        <v>0</v>
      </c>
    </row>
    <row r="284" spans="1:168" ht="18" hidden="1" customHeight="1" x14ac:dyDescent="0.4">
      <c r="A284" s="110"/>
      <c r="B284" s="135"/>
      <c r="C284" s="110"/>
      <c r="D284" s="110">
        <v>9313445</v>
      </c>
      <c r="E284" s="136" t="e">
        <f>VLOOKUP($D284,'[1]SAP 코드내역'!$A:$D,4,0)</f>
        <v>#N/A</v>
      </c>
      <c r="F284" s="137"/>
      <c r="G284" s="9"/>
      <c r="H284" s="138"/>
      <c r="I284" s="139"/>
      <c r="J284" s="139"/>
      <c r="K284" s="140">
        <f>IFERROR(VLOOKUP($D284,'[1]DNC 재고 현황'!$F:$AI,29,0),0)</f>
        <v>0</v>
      </c>
      <c r="L284" s="140">
        <f>IFERROR(VLOOKUP($D284,'[1]DNC 재고 현황'!$F:$AI,30,),0)</f>
        <v>0</v>
      </c>
      <c r="M284" s="141">
        <f t="shared" si="77"/>
        <v>0</v>
      </c>
      <c r="N284" s="142">
        <f>VLOOKUP($D284,'[1]DNC 재고 현황'!$F:$X,19,0)</f>
        <v>0</v>
      </c>
      <c r="O284" s="143" t="str">
        <f t="shared" si="78"/>
        <v>계획없음</v>
      </c>
      <c r="P284" s="144">
        <f t="shared" si="79"/>
        <v>0</v>
      </c>
      <c r="Q284" s="144">
        <f t="shared" ca="1" si="80"/>
        <v>0</v>
      </c>
      <c r="R284" s="145">
        <f t="shared" ca="1" si="76"/>
        <v>0</v>
      </c>
      <c r="S284" s="145">
        <f t="shared" ca="1" si="76"/>
        <v>0</v>
      </c>
      <c r="T284" s="123" t="str">
        <f t="shared" ca="1" si="81"/>
        <v/>
      </c>
      <c r="U284" s="124" t="str">
        <f t="shared" ca="1" si="82"/>
        <v>🔴판매없음</v>
      </c>
      <c r="V284" s="125">
        <f>IFERROR(SUMIF('[1](전체)FCST'!$D:$D,$D284,'[1](전체)FCST'!$H:$H),0)</f>
        <v>0</v>
      </c>
      <c r="W284" s="126">
        <f>IFERROR(VLOOKUP($D284,'[1]판매량,재고(피벗)'!$B:$C,2,0),0)</f>
        <v>0</v>
      </c>
      <c r="X284" s="127">
        <f t="shared" ca="1" si="87"/>
        <v>0</v>
      </c>
      <c r="Y284" s="128"/>
      <c r="Z284" s="21"/>
      <c r="AA284" s="130">
        <f t="shared" ca="1" si="75"/>
        <v>0</v>
      </c>
      <c r="AB284" s="134">
        <f t="shared" ref="AB284:AB347" ca="1" si="88">IFERROR(AA284/AC284,0)</f>
        <v>0</v>
      </c>
      <c r="AC284" s="132">
        <f>IFERROR(VLOOKUP($D284,'[1]DNC 재고 현황'!$F:$V,14,0),0)</f>
        <v>0</v>
      </c>
      <c r="AD284" s="128">
        <f>SUMIFS('[1]입고 예정'!$C:$C,'[1]입고 예정'!$A:$A,모니터링!D284,'[1]입고 예정'!$F:$F,모니터링!AD$6)</f>
        <v>0</v>
      </c>
      <c r="AE284" s="21"/>
      <c r="AF284" s="130">
        <f t="shared" ca="1" si="83"/>
        <v>0</v>
      </c>
      <c r="AG284" s="134">
        <f t="shared" ref="AG284:AG347" ca="1" si="89">IFERROR(AF284/AH284,0)</f>
        <v>0</v>
      </c>
      <c r="AH284" s="132">
        <f>IFERROR(VLOOKUP($D284,'[1]DNC 재고 현황'!$F:$V,15,0),0)</f>
        <v>0</v>
      </c>
      <c r="AI284" s="128">
        <f>SUMIFS('[1]입고 예정'!$C:$C,'[1]입고 예정'!$A:$A,모니터링!D284,'[1]입고 예정'!$F:$F,모니터링!AI$6)</f>
        <v>0</v>
      </c>
      <c r="AJ284" s="21"/>
      <c r="AK284" s="130">
        <f t="shared" ca="1" si="84"/>
        <v>0</v>
      </c>
      <c r="AL284" s="134">
        <f t="shared" ref="AL284:AL347" ca="1" si="90">IFERROR(AK284/AM284,0)</f>
        <v>0</v>
      </c>
      <c r="AM284" s="132">
        <f>IFERROR(VLOOKUP($D284,'[1]DNC 재고 현황'!$F:$V,16,0),0)</f>
        <v>0</v>
      </c>
      <c r="AN284" s="128">
        <f>SUMIFS('[1]입고 예정'!$C:$C,'[1]입고 예정'!$A:$A,모니터링!D284,'[1]입고 예정'!$F:$F,모니터링!AN$6)</f>
        <v>0</v>
      </c>
      <c r="AO284" s="21"/>
      <c r="AP284" s="130">
        <f t="shared" ca="1" si="85"/>
        <v>0</v>
      </c>
      <c r="AQ284" s="134">
        <f t="shared" ref="AQ284:AQ347" ca="1" si="91">IFERROR(AP284/AR284,0)</f>
        <v>0</v>
      </c>
      <c r="AR284" s="132">
        <f>IFERROR(VLOOKUP($D284,'[1]DNC 재고 현황'!$F:$V,17,0),0)</f>
        <v>0</v>
      </c>
      <c r="AS284" s="128">
        <f>SUMIFS('[1]입고 예정'!$C:$C,'[1]입고 예정'!$A:$A,모니터링!D284,'[1]입고 예정'!$F:$F,모니터링!AS$6)</f>
        <v>0</v>
      </c>
      <c r="AT284" s="21"/>
      <c r="AU284" s="133">
        <f t="shared" ca="1" si="86"/>
        <v>0</v>
      </c>
      <c r="AV284" s="134">
        <f ca="1">IFERROR(AU284/#REF!,0)</f>
        <v>0</v>
      </c>
    </row>
    <row r="285" spans="1:168" ht="18" hidden="1" customHeight="1" x14ac:dyDescent="0.4">
      <c r="A285" s="110"/>
      <c r="B285" s="135"/>
      <c r="C285" s="110"/>
      <c r="D285" s="110">
        <v>9313446</v>
      </c>
      <c r="E285" s="136" t="e">
        <f>VLOOKUP($D285,'[1]SAP 코드내역'!$A:$D,4,0)</f>
        <v>#N/A</v>
      </c>
      <c r="F285" s="137"/>
      <c r="G285" s="9"/>
      <c r="H285" s="138"/>
      <c r="I285" s="139"/>
      <c r="J285" s="139"/>
      <c r="K285" s="140">
        <f>IFERROR(VLOOKUP($D285,'[1]DNC 재고 현황'!$F:$AI,29,0),0)</f>
        <v>0</v>
      </c>
      <c r="L285" s="140">
        <f>IFERROR(VLOOKUP($D285,'[1]DNC 재고 현황'!$F:$AI,30,),0)</f>
        <v>0</v>
      </c>
      <c r="M285" s="141">
        <f t="shared" si="77"/>
        <v>0</v>
      </c>
      <c r="N285" s="142">
        <f>VLOOKUP($D285,'[1]DNC 재고 현황'!$F:$X,19,0)</f>
        <v>0</v>
      </c>
      <c r="O285" s="143" t="str">
        <f t="shared" si="78"/>
        <v>계획없음</v>
      </c>
      <c r="P285" s="144">
        <f t="shared" si="79"/>
        <v>0</v>
      </c>
      <c r="Q285" s="144">
        <f t="shared" ca="1" si="80"/>
        <v>0</v>
      </c>
      <c r="R285" s="145">
        <f t="shared" ca="1" si="76"/>
        <v>0</v>
      </c>
      <c r="S285" s="145">
        <f t="shared" ca="1" si="76"/>
        <v>0</v>
      </c>
      <c r="T285" s="123" t="str">
        <f t="shared" ca="1" si="81"/>
        <v/>
      </c>
      <c r="U285" s="124" t="str">
        <f t="shared" ca="1" si="82"/>
        <v>🔴판매없음</v>
      </c>
      <c r="V285" s="125">
        <f>IFERROR(SUMIF('[1](전체)FCST'!$D:$D,$D285,'[1](전체)FCST'!$H:$H),0)</f>
        <v>0</v>
      </c>
      <c r="W285" s="126">
        <f>IFERROR(VLOOKUP($D285,'[1]판매량,재고(피벗)'!$B:$C,2,0),0)</f>
        <v>0</v>
      </c>
      <c r="X285" s="127">
        <f t="shared" ca="1" si="87"/>
        <v>0</v>
      </c>
      <c r="Y285" s="128"/>
      <c r="Z285" s="21"/>
      <c r="AA285" s="130">
        <f t="shared" ca="1" si="75"/>
        <v>0</v>
      </c>
      <c r="AB285" s="134">
        <f t="shared" ca="1" si="88"/>
        <v>0</v>
      </c>
      <c r="AC285" s="132">
        <f>IFERROR(VLOOKUP($D285,'[1]DNC 재고 현황'!$F:$V,14,0),0)</f>
        <v>0</v>
      </c>
      <c r="AD285" s="128">
        <f>SUMIFS('[1]입고 예정'!$C:$C,'[1]입고 예정'!$A:$A,모니터링!D285,'[1]입고 예정'!$F:$F,모니터링!AD$6)</f>
        <v>0</v>
      </c>
      <c r="AE285" s="21"/>
      <c r="AF285" s="130">
        <f t="shared" ca="1" si="83"/>
        <v>0</v>
      </c>
      <c r="AG285" s="134">
        <f t="shared" ca="1" si="89"/>
        <v>0</v>
      </c>
      <c r="AH285" s="132">
        <f>IFERROR(VLOOKUP($D285,'[1]DNC 재고 현황'!$F:$V,15,0),0)</f>
        <v>0</v>
      </c>
      <c r="AI285" s="128">
        <f>SUMIFS('[1]입고 예정'!$C:$C,'[1]입고 예정'!$A:$A,모니터링!D285,'[1]입고 예정'!$F:$F,모니터링!AI$6)</f>
        <v>0</v>
      </c>
      <c r="AJ285" s="21"/>
      <c r="AK285" s="130">
        <f t="shared" ca="1" si="84"/>
        <v>0</v>
      </c>
      <c r="AL285" s="134">
        <f t="shared" ca="1" si="90"/>
        <v>0</v>
      </c>
      <c r="AM285" s="132">
        <f>IFERROR(VLOOKUP($D285,'[1]DNC 재고 현황'!$F:$V,16,0),0)</f>
        <v>0</v>
      </c>
      <c r="AN285" s="128">
        <f>SUMIFS('[1]입고 예정'!$C:$C,'[1]입고 예정'!$A:$A,모니터링!D285,'[1]입고 예정'!$F:$F,모니터링!AN$6)</f>
        <v>0</v>
      </c>
      <c r="AO285" s="21"/>
      <c r="AP285" s="130">
        <f t="shared" ca="1" si="85"/>
        <v>0</v>
      </c>
      <c r="AQ285" s="134">
        <f t="shared" ca="1" si="91"/>
        <v>0</v>
      </c>
      <c r="AR285" s="132">
        <f>IFERROR(VLOOKUP($D285,'[1]DNC 재고 현황'!$F:$V,17,0),0)</f>
        <v>0</v>
      </c>
      <c r="AS285" s="128">
        <f>SUMIFS('[1]입고 예정'!$C:$C,'[1]입고 예정'!$A:$A,모니터링!D285,'[1]입고 예정'!$F:$F,모니터링!AS$6)</f>
        <v>0</v>
      </c>
      <c r="AT285" s="21"/>
      <c r="AU285" s="133">
        <f t="shared" ca="1" si="86"/>
        <v>0</v>
      </c>
      <c r="AV285" s="134">
        <f ca="1">IFERROR(AU285/#REF!,0)</f>
        <v>0</v>
      </c>
    </row>
    <row r="286" spans="1:168" ht="18" hidden="1" customHeight="1" x14ac:dyDescent="0.4">
      <c r="A286" s="110"/>
      <c r="B286" s="135"/>
      <c r="C286" s="110"/>
      <c r="D286" s="110">
        <v>9313447</v>
      </c>
      <c r="E286" s="136" t="e">
        <f>VLOOKUP($D286,'[1]SAP 코드내역'!$A:$D,4,0)</f>
        <v>#N/A</v>
      </c>
      <c r="F286" s="137"/>
      <c r="G286" s="9"/>
      <c r="H286" s="138"/>
      <c r="I286" s="139"/>
      <c r="J286" s="139"/>
      <c r="K286" s="140">
        <f>IFERROR(VLOOKUP($D286,'[1]DNC 재고 현황'!$F:$AI,29,0),0)</f>
        <v>0</v>
      </c>
      <c r="L286" s="140">
        <f>IFERROR(VLOOKUP($D286,'[1]DNC 재고 현황'!$F:$AI,30,),0)</f>
        <v>0</v>
      </c>
      <c r="M286" s="141">
        <f t="shared" si="77"/>
        <v>0</v>
      </c>
      <c r="N286" s="142">
        <f>VLOOKUP($D286,'[1]DNC 재고 현황'!$F:$X,19,0)</f>
        <v>0</v>
      </c>
      <c r="O286" s="143" t="str">
        <f t="shared" si="78"/>
        <v>계획없음</v>
      </c>
      <c r="P286" s="144">
        <f t="shared" si="79"/>
        <v>0</v>
      </c>
      <c r="Q286" s="144">
        <f t="shared" ca="1" si="80"/>
        <v>0</v>
      </c>
      <c r="R286" s="145">
        <f t="shared" ca="1" si="76"/>
        <v>0</v>
      </c>
      <c r="S286" s="145">
        <f t="shared" ca="1" si="76"/>
        <v>0</v>
      </c>
      <c r="T286" s="123" t="str">
        <f t="shared" ca="1" si="81"/>
        <v/>
      </c>
      <c r="U286" s="124" t="str">
        <f t="shared" ca="1" si="82"/>
        <v>🔴판매없음</v>
      </c>
      <c r="V286" s="125">
        <f>IFERROR(SUMIF('[1](전체)FCST'!$D:$D,$D286,'[1](전체)FCST'!$H:$H),0)</f>
        <v>0</v>
      </c>
      <c r="W286" s="126">
        <f>IFERROR(VLOOKUP($D286,'[1]판매량,재고(피벗)'!$B:$C,2,0),0)</f>
        <v>0</v>
      </c>
      <c r="X286" s="127">
        <f t="shared" ca="1" si="87"/>
        <v>0</v>
      </c>
      <c r="Y286" s="128"/>
      <c r="Z286" s="21"/>
      <c r="AA286" s="130">
        <f t="shared" ca="1" si="75"/>
        <v>0</v>
      </c>
      <c r="AB286" s="134">
        <f t="shared" ca="1" si="88"/>
        <v>0</v>
      </c>
      <c r="AC286" s="132">
        <f>IFERROR(VLOOKUP($D286,'[1]DNC 재고 현황'!$F:$V,14,0),0)</f>
        <v>0</v>
      </c>
      <c r="AD286" s="128">
        <f>SUMIFS('[1]입고 예정'!$C:$C,'[1]입고 예정'!$A:$A,모니터링!D286,'[1]입고 예정'!$F:$F,모니터링!AD$6)</f>
        <v>0</v>
      </c>
      <c r="AE286" s="21"/>
      <c r="AF286" s="130">
        <f t="shared" ca="1" si="83"/>
        <v>0</v>
      </c>
      <c r="AG286" s="134">
        <f t="shared" ca="1" si="89"/>
        <v>0</v>
      </c>
      <c r="AH286" s="132">
        <f>IFERROR(VLOOKUP($D286,'[1]DNC 재고 현황'!$F:$V,15,0),0)</f>
        <v>0</v>
      </c>
      <c r="AI286" s="128">
        <f>SUMIFS('[1]입고 예정'!$C:$C,'[1]입고 예정'!$A:$A,모니터링!D286,'[1]입고 예정'!$F:$F,모니터링!AI$6)</f>
        <v>0</v>
      </c>
      <c r="AJ286" s="21"/>
      <c r="AK286" s="130">
        <f t="shared" ca="1" si="84"/>
        <v>0</v>
      </c>
      <c r="AL286" s="134">
        <f t="shared" ca="1" si="90"/>
        <v>0</v>
      </c>
      <c r="AM286" s="132">
        <f>IFERROR(VLOOKUP($D286,'[1]DNC 재고 현황'!$F:$V,16,0),0)</f>
        <v>0</v>
      </c>
      <c r="AN286" s="128">
        <f>SUMIFS('[1]입고 예정'!$C:$C,'[1]입고 예정'!$A:$A,모니터링!D286,'[1]입고 예정'!$F:$F,모니터링!AN$6)</f>
        <v>0</v>
      </c>
      <c r="AO286" s="21"/>
      <c r="AP286" s="130">
        <f t="shared" ca="1" si="85"/>
        <v>0</v>
      </c>
      <c r="AQ286" s="134">
        <f t="shared" ca="1" si="91"/>
        <v>0</v>
      </c>
      <c r="AR286" s="132">
        <f>IFERROR(VLOOKUP($D286,'[1]DNC 재고 현황'!$F:$V,17,0),0)</f>
        <v>0</v>
      </c>
      <c r="AS286" s="128">
        <f>SUMIFS('[1]입고 예정'!$C:$C,'[1]입고 예정'!$A:$A,모니터링!D286,'[1]입고 예정'!$F:$F,모니터링!AS$6)</f>
        <v>0</v>
      </c>
      <c r="AT286" s="21"/>
      <c r="AU286" s="133">
        <f t="shared" ca="1" si="86"/>
        <v>0</v>
      </c>
      <c r="AV286" s="134">
        <f ca="1">IFERROR(AU286/#REF!,0)</f>
        <v>0</v>
      </c>
    </row>
    <row r="287" spans="1:168" ht="18" hidden="1" customHeight="1" x14ac:dyDescent="0.4">
      <c r="A287" s="110" t="s">
        <v>2661</v>
      </c>
      <c r="B287" s="135" t="s">
        <v>2662</v>
      </c>
      <c r="C287" s="110" t="s">
        <v>2665</v>
      </c>
      <c r="D287" s="110">
        <v>9304300</v>
      </c>
      <c r="E287" s="136" t="str">
        <f>VLOOKUP($D287,'[1]SAP 코드내역'!$A:$D,4,0)</f>
        <v>(단종)DWEGF_링클솔루션_아이리프트크림프리미엄_8g</v>
      </c>
      <c r="F287" s="137" t="s">
        <v>2685</v>
      </c>
      <c r="G287" s="9"/>
      <c r="H287" s="138"/>
      <c r="I287" s="139">
        <v>3651.6355339662914</v>
      </c>
      <c r="J287" s="139">
        <v>9003.1468042609849</v>
      </c>
      <c r="K287" s="140">
        <f>IFERROR(VLOOKUP($D287,'[1]DNC 재고 현황'!$F:$AI,29,0),0)</f>
        <v>0</v>
      </c>
      <c r="L287" s="140">
        <f>IFERROR(VLOOKUP($D287,'[1]DNC 재고 현황'!$F:$AI,30,),0)</f>
        <v>0</v>
      </c>
      <c r="M287" s="141">
        <f t="shared" si="77"/>
        <v>0</v>
      </c>
      <c r="N287" s="142">
        <f>VLOOKUP($D287,'[1]DNC 재고 현황'!$F:$X,19,0)</f>
        <v>246</v>
      </c>
      <c r="O287" s="143" t="str">
        <f t="shared" si="78"/>
        <v>계획없음</v>
      </c>
      <c r="P287" s="144">
        <f t="shared" si="79"/>
        <v>0</v>
      </c>
      <c r="Q287" s="144">
        <f t="shared" ca="1" si="80"/>
        <v>0</v>
      </c>
      <c r="R287" s="145">
        <f t="shared" ca="1" si="76"/>
        <v>0</v>
      </c>
      <c r="S287" s="145">
        <f t="shared" ca="1" si="76"/>
        <v>0</v>
      </c>
      <c r="T287" s="123" t="str">
        <f t="shared" ca="1" si="81"/>
        <v/>
      </c>
      <c r="U287" s="124" t="str">
        <f t="shared" ca="1" si="82"/>
        <v>🔴판매없음</v>
      </c>
      <c r="V287" s="125">
        <f>IFERROR(SUMIF('[1](전체)FCST'!$D:$D,$D287,'[1](전체)FCST'!$H:$H),0)</f>
        <v>0</v>
      </c>
      <c r="W287" s="126">
        <f>IFERROR(VLOOKUP($D287,'[1]판매량,재고(피벗)'!$B:$C,2,0),0)</f>
        <v>0</v>
      </c>
      <c r="X287" s="127">
        <f t="shared" ca="1" si="87"/>
        <v>0</v>
      </c>
      <c r="Y287" s="128"/>
      <c r="Z287" s="21"/>
      <c r="AA287" s="130">
        <f t="shared" ca="1" si="75"/>
        <v>246</v>
      </c>
      <c r="AB287" s="134">
        <f t="shared" ca="1" si="88"/>
        <v>0</v>
      </c>
      <c r="AC287" s="132">
        <f>IFERROR(VLOOKUP($D287,'[1]DNC 재고 현황'!$F:$V,14,0),0)</f>
        <v>0</v>
      </c>
      <c r="AD287" s="128">
        <f>SUMIFS('[1]입고 예정'!$C:$C,'[1]입고 예정'!$A:$A,모니터링!D287,'[1]입고 예정'!$F:$F,모니터링!AD$6)</f>
        <v>0</v>
      </c>
      <c r="AE287" s="21"/>
      <c r="AF287" s="130">
        <f t="shared" ca="1" si="83"/>
        <v>246</v>
      </c>
      <c r="AG287" s="134">
        <f t="shared" ca="1" si="89"/>
        <v>0</v>
      </c>
      <c r="AH287" s="132">
        <f>IFERROR(VLOOKUP($D287,'[1]DNC 재고 현황'!$F:$V,15,0),0)</f>
        <v>0</v>
      </c>
      <c r="AI287" s="128">
        <f>SUMIFS('[1]입고 예정'!$C:$C,'[1]입고 예정'!$A:$A,모니터링!D287,'[1]입고 예정'!$F:$F,모니터링!AI$6)</f>
        <v>0</v>
      </c>
      <c r="AJ287" s="21"/>
      <c r="AK287" s="130">
        <f t="shared" ca="1" si="84"/>
        <v>246</v>
      </c>
      <c r="AL287" s="134">
        <f t="shared" ca="1" si="90"/>
        <v>0</v>
      </c>
      <c r="AM287" s="132">
        <f>IFERROR(VLOOKUP($D287,'[1]DNC 재고 현황'!$F:$V,16,0),0)</f>
        <v>0</v>
      </c>
      <c r="AN287" s="128">
        <f>SUMIFS('[1]입고 예정'!$C:$C,'[1]입고 예정'!$A:$A,모니터링!D287,'[1]입고 예정'!$F:$F,모니터링!AN$6)</f>
        <v>0</v>
      </c>
      <c r="AO287" s="21"/>
      <c r="AP287" s="130">
        <f t="shared" ca="1" si="85"/>
        <v>246</v>
      </c>
      <c r="AQ287" s="134">
        <f t="shared" ca="1" si="91"/>
        <v>0</v>
      </c>
      <c r="AR287" s="132">
        <f>IFERROR(VLOOKUP($D287,'[1]DNC 재고 현황'!$F:$V,17,0),0)</f>
        <v>0</v>
      </c>
      <c r="AS287" s="128">
        <f>SUMIFS('[1]입고 예정'!$C:$C,'[1]입고 예정'!$A:$A,모니터링!D287,'[1]입고 예정'!$F:$F,모니터링!AS$6)</f>
        <v>0</v>
      </c>
      <c r="AT287" s="21"/>
      <c r="AU287" s="133">
        <f t="shared" ca="1" si="86"/>
        <v>246</v>
      </c>
      <c r="AV287" s="134">
        <f ca="1">IFERROR(AU287/#REF!,0)</f>
        <v>0</v>
      </c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/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52"/>
      <c r="DH287" s="52"/>
      <c r="DI287" s="52"/>
      <c r="DJ287" s="52"/>
      <c r="DK287" s="52"/>
      <c r="DL287" s="52"/>
      <c r="DM287" s="52"/>
      <c r="DN287" s="52"/>
      <c r="DO287" s="52"/>
      <c r="DP287" s="52"/>
      <c r="DQ287" s="52"/>
      <c r="DR287" s="52"/>
      <c r="DS287" s="52"/>
      <c r="DT287" s="52"/>
      <c r="DU287" s="52"/>
      <c r="DV287" s="52"/>
      <c r="DW287" s="52"/>
      <c r="DX287" s="52"/>
      <c r="DY287" s="52"/>
      <c r="DZ287" s="52"/>
      <c r="EA287" s="52"/>
      <c r="EB287" s="52"/>
      <c r="EC287" s="52"/>
      <c r="ED287" s="52"/>
      <c r="EE287" s="52"/>
      <c r="EF287" s="52"/>
      <c r="EG287" s="52"/>
      <c r="EH287" s="52"/>
      <c r="EI287" s="52"/>
      <c r="EJ287" s="52"/>
      <c r="EK287" s="52"/>
      <c r="EL287" s="52"/>
      <c r="EM287" s="52"/>
      <c r="EN287" s="52"/>
      <c r="EO287" s="52"/>
      <c r="EP287" s="52"/>
      <c r="EQ287" s="52"/>
      <c r="ER287" s="52"/>
      <c r="ES287" s="52"/>
      <c r="ET287" s="52"/>
      <c r="EU287" s="52"/>
      <c r="EV287" s="52"/>
      <c r="EW287" s="52"/>
      <c r="EX287" s="52"/>
      <c r="EY287" s="52"/>
      <c r="EZ287" s="52"/>
      <c r="FA287" s="52"/>
      <c r="FB287" s="52"/>
      <c r="FC287" s="52"/>
      <c r="FD287" s="52"/>
      <c r="FE287" s="52"/>
      <c r="FF287" s="52"/>
      <c r="FG287" s="52"/>
      <c r="FH287" s="52"/>
      <c r="FI287" s="52"/>
      <c r="FJ287" s="52"/>
      <c r="FK287" s="52"/>
      <c r="FL287" s="52"/>
    </row>
    <row r="288" spans="1:168" ht="18" hidden="1" customHeight="1" x14ac:dyDescent="0.4">
      <c r="A288" s="110" t="s">
        <v>2661</v>
      </c>
      <c r="B288" s="146" t="s">
        <v>2662</v>
      </c>
      <c r="C288" s="110" t="s">
        <v>2663</v>
      </c>
      <c r="D288" s="110">
        <v>9309592</v>
      </c>
      <c r="E288" s="136" t="str">
        <f>VLOOKUP($D288,'[1]SAP 코드내역'!$A:$D,4,0)</f>
        <v>(단종)3X_멜라B_토닝원데이앰플_15ml(약국)</v>
      </c>
      <c r="F288" s="137" t="s">
        <v>2664</v>
      </c>
      <c r="G288" s="137"/>
      <c r="H288" s="138"/>
      <c r="I288" s="139">
        <v>3276.5949367088606</v>
      </c>
      <c r="J288" s="139">
        <v>0</v>
      </c>
      <c r="K288" s="140">
        <f>IFERROR(VLOOKUP($D288,'[1]DNC 재고 현황'!$F:$AI,29,0),0)</f>
        <v>0</v>
      </c>
      <c r="L288" s="140">
        <f>IFERROR(VLOOKUP($D288,'[1]DNC 재고 현황'!$F:$AI,30,),0)</f>
        <v>0</v>
      </c>
      <c r="M288" s="141">
        <f t="shared" si="77"/>
        <v>0</v>
      </c>
      <c r="N288" s="142">
        <f>VLOOKUP($D288,'[1]DNC 재고 현황'!$F:$X,19,0)</f>
        <v>0</v>
      </c>
      <c r="O288" s="143" t="str">
        <f t="shared" si="78"/>
        <v>계획없음</v>
      </c>
      <c r="P288" s="144">
        <f t="shared" si="79"/>
        <v>0</v>
      </c>
      <c r="Q288" s="144">
        <f t="shared" ca="1" si="80"/>
        <v>0</v>
      </c>
      <c r="R288" s="145">
        <f t="shared" ca="1" si="76"/>
        <v>0</v>
      </c>
      <c r="S288" s="145">
        <f t="shared" ca="1" si="76"/>
        <v>0</v>
      </c>
      <c r="T288" s="123" t="str">
        <f t="shared" ca="1" si="81"/>
        <v/>
      </c>
      <c r="U288" s="124" t="str">
        <f t="shared" ca="1" si="82"/>
        <v>🔴판매없음</v>
      </c>
      <c r="V288" s="125">
        <f>IFERROR(SUMIF('[1](전체)FCST'!$D:$D,$D288,'[1](전체)FCST'!$H:$H),0)</f>
        <v>0</v>
      </c>
      <c r="W288" s="126">
        <f>IFERROR(VLOOKUP($D288,'[1]판매량,재고(피벗)'!$B:$C,2,0),0)</f>
        <v>0</v>
      </c>
      <c r="X288" s="127">
        <f t="shared" ca="1" si="87"/>
        <v>0</v>
      </c>
      <c r="Y288" s="128"/>
      <c r="Z288" s="129"/>
      <c r="AA288" s="130">
        <f t="shared" ca="1" si="75"/>
        <v>0</v>
      </c>
      <c r="AB288" s="131">
        <f t="shared" ca="1" si="88"/>
        <v>0</v>
      </c>
      <c r="AC288" s="132">
        <f>IFERROR(VLOOKUP($D288,'[1]DNC 재고 현황'!$F:$V,14,0),0)</f>
        <v>0</v>
      </c>
      <c r="AD288" s="128">
        <f>SUMIFS('[1]입고 예정'!$C:$C,'[1]입고 예정'!$A:$A,모니터링!D288,'[1]입고 예정'!$F:$F,모니터링!AD$6)</f>
        <v>0</v>
      </c>
      <c r="AE288" s="129"/>
      <c r="AF288" s="130">
        <f t="shared" ca="1" si="83"/>
        <v>0</v>
      </c>
      <c r="AG288" s="131">
        <f t="shared" ca="1" si="89"/>
        <v>0</v>
      </c>
      <c r="AH288" s="132">
        <f>IFERROR(VLOOKUP($D288,'[1]DNC 재고 현황'!$F:$V,15,0),0)</f>
        <v>0</v>
      </c>
      <c r="AI288" s="128">
        <f>SUMIFS('[1]입고 예정'!$C:$C,'[1]입고 예정'!$A:$A,모니터링!D288,'[1]입고 예정'!$F:$F,모니터링!AI$6)</f>
        <v>0</v>
      </c>
      <c r="AJ288" s="129"/>
      <c r="AK288" s="130">
        <f t="shared" ca="1" si="84"/>
        <v>0</v>
      </c>
      <c r="AL288" s="131">
        <f t="shared" ca="1" si="90"/>
        <v>0</v>
      </c>
      <c r="AM288" s="132">
        <f>IFERROR(VLOOKUP($D288,'[1]DNC 재고 현황'!$F:$V,16,0),0)</f>
        <v>0</v>
      </c>
      <c r="AN288" s="128">
        <f>SUMIFS('[1]입고 예정'!$C:$C,'[1]입고 예정'!$A:$A,모니터링!D288,'[1]입고 예정'!$F:$F,모니터링!AN$6)</f>
        <v>0</v>
      </c>
      <c r="AO288" s="129"/>
      <c r="AP288" s="130">
        <f t="shared" ca="1" si="85"/>
        <v>0</v>
      </c>
      <c r="AQ288" s="131">
        <f t="shared" ca="1" si="91"/>
        <v>0</v>
      </c>
      <c r="AR288" s="132">
        <f>IFERROR(VLOOKUP($D288,'[1]DNC 재고 현황'!$F:$V,17,0),0)</f>
        <v>0</v>
      </c>
      <c r="AS288" s="128">
        <f>SUMIFS('[1]입고 예정'!$C:$C,'[1]입고 예정'!$A:$A,모니터링!D288,'[1]입고 예정'!$F:$F,모니터링!AS$6)</f>
        <v>0</v>
      </c>
      <c r="AT288" s="129"/>
      <c r="AU288" s="133">
        <f t="shared" ca="1" si="86"/>
        <v>0</v>
      </c>
      <c r="AV288" s="134">
        <f ca="1">IFERROR(AU288/#REF!,0)</f>
        <v>0</v>
      </c>
    </row>
    <row r="289" spans="1:168" ht="18" hidden="1" customHeight="1" x14ac:dyDescent="0.4">
      <c r="A289" s="110" t="s">
        <v>2661</v>
      </c>
      <c r="B289" s="146" t="s">
        <v>2662</v>
      </c>
      <c r="C289" s="110" t="s">
        <v>2663</v>
      </c>
      <c r="D289" s="110">
        <v>9309594</v>
      </c>
      <c r="E289" s="136" t="str">
        <f>VLOOKUP($D289,'[1]SAP 코드내역'!$A:$D,4,0)</f>
        <v>(단종)3X_EGF10리페어크림_20ml(약국)</v>
      </c>
      <c r="F289" s="137" t="s">
        <v>2664</v>
      </c>
      <c r="G289" s="137"/>
      <c r="H289" s="138"/>
      <c r="I289" s="139">
        <v>4492.8</v>
      </c>
      <c r="J289" s="139">
        <v>0</v>
      </c>
      <c r="K289" s="140">
        <f>IFERROR(VLOOKUP($D289,'[1]DNC 재고 현황'!$F:$AI,29,0),0)</f>
        <v>0</v>
      </c>
      <c r="L289" s="140">
        <f>IFERROR(VLOOKUP($D289,'[1]DNC 재고 현황'!$F:$AI,30,),0)</f>
        <v>0</v>
      </c>
      <c r="M289" s="141">
        <f t="shared" si="77"/>
        <v>0</v>
      </c>
      <c r="N289" s="142">
        <f>VLOOKUP($D289,'[1]DNC 재고 현황'!$F:$X,19,0)</f>
        <v>0</v>
      </c>
      <c r="O289" s="143" t="str">
        <f t="shared" si="78"/>
        <v>계획없음</v>
      </c>
      <c r="P289" s="144">
        <f t="shared" si="79"/>
        <v>0</v>
      </c>
      <c r="Q289" s="144">
        <f t="shared" ca="1" si="80"/>
        <v>0</v>
      </c>
      <c r="R289" s="145">
        <f t="shared" ca="1" si="76"/>
        <v>0</v>
      </c>
      <c r="S289" s="145">
        <f t="shared" ca="1" si="76"/>
        <v>0</v>
      </c>
      <c r="T289" s="123" t="str">
        <f t="shared" ca="1" si="81"/>
        <v/>
      </c>
      <c r="U289" s="124" t="str">
        <f t="shared" ca="1" si="82"/>
        <v>🔴판매없음</v>
      </c>
      <c r="V289" s="125">
        <f>IFERROR(SUMIF('[1](전체)FCST'!$D:$D,$D289,'[1](전체)FCST'!$H:$H),0)</f>
        <v>0</v>
      </c>
      <c r="W289" s="126">
        <f>IFERROR(VLOOKUP($D289,'[1]판매량,재고(피벗)'!$B:$C,2,0),0)</f>
        <v>0</v>
      </c>
      <c r="X289" s="127">
        <f t="shared" ca="1" si="87"/>
        <v>0</v>
      </c>
      <c r="Y289" s="128"/>
      <c r="Z289" s="129"/>
      <c r="AA289" s="130">
        <f t="shared" ca="1" si="75"/>
        <v>0</v>
      </c>
      <c r="AB289" s="131">
        <f t="shared" ca="1" si="88"/>
        <v>0</v>
      </c>
      <c r="AC289" s="132">
        <f>IFERROR(VLOOKUP($D289,'[1]DNC 재고 현황'!$F:$V,14,0),0)</f>
        <v>0</v>
      </c>
      <c r="AD289" s="128">
        <f>SUMIFS('[1]입고 예정'!$C:$C,'[1]입고 예정'!$A:$A,모니터링!D289,'[1]입고 예정'!$F:$F,모니터링!AD$6)</f>
        <v>0</v>
      </c>
      <c r="AE289" s="129"/>
      <c r="AF289" s="130">
        <f t="shared" ca="1" si="83"/>
        <v>0</v>
      </c>
      <c r="AG289" s="131">
        <f t="shared" ca="1" si="89"/>
        <v>0</v>
      </c>
      <c r="AH289" s="132">
        <f>IFERROR(VLOOKUP($D289,'[1]DNC 재고 현황'!$F:$V,15,0),0)</f>
        <v>0</v>
      </c>
      <c r="AI289" s="128">
        <f>SUMIFS('[1]입고 예정'!$C:$C,'[1]입고 예정'!$A:$A,모니터링!D289,'[1]입고 예정'!$F:$F,모니터링!AI$6)</f>
        <v>0</v>
      </c>
      <c r="AJ289" s="129"/>
      <c r="AK289" s="130">
        <f t="shared" ca="1" si="84"/>
        <v>0</v>
      </c>
      <c r="AL289" s="131">
        <f t="shared" ca="1" si="90"/>
        <v>0</v>
      </c>
      <c r="AM289" s="132">
        <f>IFERROR(VLOOKUP($D289,'[1]DNC 재고 현황'!$F:$V,16,0),0)</f>
        <v>0</v>
      </c>
      <c r="AN289" s="128">
        <f>SUMIFS('[1]입고 예정'!$C:$C,'[1]입고 예정'!$A:$A,모니터링!D289,'[1]입고 예정'!$F:$F,모니터링!AN$6)</f>
        <v>0</v>
      </c>
      <c r="AO289" s="129"/>
      <c r="AP289" s="130">
        <f t="shared" ca="1" si="85"/>
        <v>0</v>
      </c>
      <c r="AQ289" s="131">
        <f t="shared" ca="1" si="91"/>
        <v>0</v>
      </c>
      <c r="AR289" s="132">
        <f>IFERROR(VLOOKUP($D289,'[1]DNC 재고 현황'!$F:$V,17,0),0)</f>
        <v>0</v>
      </c>
      <c r="AS289" s="128">
        <f>SUMIFS('[1]입고 예정'!$C:$C,'[1]입고 예정'!$A:$A,모니터링!D289,'[1]입고 예정'!$F:$F,모니터링!AS$6)</f>
        <v>0</v>
      </c>
      <c r="AT289" s="129"/>
      <c r="AU289" s="133">
        <f t="shared" ca="1" si="86"/>
        <v>0</v>
      </c>
      <c r="AV289" s="134">
        <f ca="1">IFERROR(AU289/#REF!,0)</f>
        <v>0</v>
      </c>
    </row>
    <row r="290" spans="1:168" ht="18" hidden="1" customHeight="1" x14ac:dyDescent="0.4">
      <c r="A290" s="110" t="s">
        <v>2661</v>
      </c>
      <c r="B290" s="135" t="s">
        <v>2662</v>
      </c>
      <c r="C290" s="110" t="s">
        <v>2663</v>
      </c>
      <c r="D290" s="110">
        <v>9400262</v>
      </c>
      <c r="E290" s="136" t="str">
        <f>VLOOKUP($D290,'[1]SAP 코드내역'!$A:$D,4,0)</f>
        <v>리프트_이펙트코어_크림_30g</v>
      </c>
      <c r="F290" s="137"/>
      <c r="G290" s="9"/>
      <c r="H290" s="138" t="s">
        <v>2676</v>
      </c>
      <c r="I290" s="139"/>
      <c r="J290" s="139"/>
      <c r="K290" s="140">
        <f>IFERROR(VLOOKUP($D290,'[1]DNC 재고 현황'!$F:$AI,29,0),0)</f>
        <v>0</v>
      </c>
      <c r="L290" s="140">
        <f>IFERROR(VLOOKUP($D290,'[1]DNC 재고 현황'!$F:$AI,30,),0)</f>
        <v>0</v>
      </c>
      <c r="M290" s="141">
        <f t="shared" si="77"/>
        <v>0</v>
      </c>
      <c r="N290" s="142">
        <f>VLOOKUP($D290,'[1]DNC 재고 현황'!$F:$X,19,0)</f>
        <v>0</v>
      </c>
      <c r="O290" s="143">
        <f t="shared" si="78"/>
        <v>0</v>
      </c>
      <c r="P290" s="144">
        <f t="shared" si="79"/>
        <v>0</v>
      </c>
      <c r="Q290" s="144">
        <f t="shared" ca="1" si="80"/>
        <v>0</v>
      </c>
      <c r="R290" s="145">
        <f t="shared" ca="1" si="76"/>
        <v>0</v>
      </c>
      <c r="S290" s="145">
        <f t="shared" ca="1" si="76"/>
        <v>0</v>
      </c>
      <c r="T290" s="123" t="str">
        <f t="shared" ca="1" si="81"/>
        <v/>
      </c>
      <c r="U290" s="124" t="str">
        <f t="shared" ca="1" si="82"/>
        <v>🔴판매없음</v>
      </c>
      <c r="V290" s="125">
        <f>IFERROR(SUMIF('[1](전체)FCST'!$D:$D,$D290,'[1](전체)FCST'!$H:$H),0)</f>
        <v>256.66666666666669</v>
      </c>
      <c r="W290" s="126">
        <f>IFERROR(VLOOKUP($D290,'[1]판매량,재고(피벗)'!$B:$C,2,0),0)</f>
        <v>0</v>
      </c>
      <c r="X290" s="127">
        <f t="shared" ca="1" si="87"/>
        <v>0</v>
      </c>
      <c r="Y290" s="128"/>
      <c r="Z290" s="21"/>
      <c r="AA290" s="130">
        <f t="shared" ca="1" si="75"/>
        <v>0</v>
      </c>
      <c r="AB290" s="134">
        <f t="shared" ca="1" si="88"/>
        <v>0</v>
      </c>
      <c r="AC290" s="132">
        <f>IFERROR(VLOOKUP($D290,'[1]DNC 재고 현황'!$F:$V,14,0),0)</f>
        <v>0</v>
      </c>
      <c r="AD290" s="128">
        <f>SUMIFS('[1]입고 예정'!$C:$C,'[1]입고 예정'!$A:$A,모니터링!D290,'[1]입고 예정'!$F:$F,모니터링!AD$6)</f>
        <v>0</v>
      </c>
      <c r="AE290" s="21"/>
      <c r="AF290" s="130">
        <f t="shared" ca="1" si="83"/>
        <v>0</v>
      </c>
      <c r="AG290" s="134">
        <f t="shared" ca="1" si="89"/>
        <v>0</v>
      </c>
      <c r="AH290" s="132">
        <f>IFERROR(VLOOKUP($D290,'[1]DNC 재고 현황'!$F:$V,15,0),0)</f>
        <v>0</v>
      </c>
      <c r="AI290" s="128">
        <f>SUMIFS('[1]입고 예정'!$C:$C,'[1]입고 예정'!$A:$A,모니터링!D290,'[1]입고 예정'!$F:$F,모니터링!AI$6)</f>
        <v>0</v>
      </c>
      <c r="AJ290" s="21"/>
      <c r="AK290" s="130">
        <f t="shared" ca="1" si="84"/>
        <v>0</v>
      </c>
      <c r="AL290" s="134">
        <f t="shared" ca="1" si="90"/>
        <v>0</v>
      </c>
      <c r="AM290" s="132">
        <f>IFERROR(VLOOKUP($D290,'[1]DNC 재고 현황'!$F:$V,16,0),0)</f>
        <v>0</v>
      </c>
      <c r="AN290" s="128">
        <f>SUMIFS('[1]입고 예정'!$C:$C,'[1]입고 예정'!$A:$A,모니터링!D290,'[1]입고 예정'!$F:$F,모니터링!AN$6)</f>
        <v>0</v>
      </c>
      <c r="AO290" s="21"/>
      <c r="AP290" s="130">
        <f t="shared" ca="1" si="85"/>
        <v>0</v>
      </c>
      <c r="AQ290" s="134">
        <f t="shared" ca="1" si="91"/>
        <v>0</v>
      </c>
      <c r="AR290" s="132">
        <f>IFERROR(VLOOKUP($D290,'[1]DNC 재고 현황'!$F:$V,17,0),0)</f>
        <v>0</v>
      </c>
      <c r="AS290" s="128">
        <f>SUMIFS('[1]입고 예정'!$C:$C,'[1]입고 예정'!$A:$A,모니터링!D290,'[1]입고 예정'!$F:$F,모니터링!AS$6)</f>
        <v>0</v>
      </c>
      <c r="AT290" s="21"/>
      <c r="AU290" s="133">
        <f t="shared" ca="1" si="86"/>
        <v>0</v>
      </c>
      <c r="AV290" s="134">
        <f ca="1">IFERROR(AU290/#REF!,0)</f>
        <v>0</v>
      </c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52"/>
      <c r="DH290" s="52"/>
      <c r="DI290" s="52"/>
      <c r="DJ290" s="52"/>
      <c r="DK290" s="52"/>
      <c r="DL290" s="52"/>
      <c r="DM290" s="52"/>
      <c r="DN290" s="52"/>
      <c r="DO290" s="52"/>
      <c r="DP290" s="52"/>
      <c r="DQ290" s="52"/>
      <c r="DR290" s="52"/>
      <c r="DS290" s="52"/>
      <c r="DT290" s="52"/>
      <c r="DU290" s="52"/>
      <c r="DV290" s="52"/>
      <c r="DW290" s="52"/>
      <c r="DX290" s="52"/>
      <c r="DY290" s="52"/>
      <c r="DZ290" s="52"/>
      <c r="EA290" s="52"/>
      <c r="EB290" s="52"/>
      <c r="EC290" s="52"/>
      <c r="ED290" s="52"/>
      <c r="EE290" s="52"/>
      <c r="EF290" s="52"/>
      <c r="EG290" s="52"/>
      <c r="EH290" s="52"/>
      <c r="EI290" s="52"/>
      <c r="EJ290" s="52"/>
      <c r="EK290" s="52"/>
      <c r="EL290" s="52"/>
      <c r="EM290" s="52"/>
      <c r="EN290" s="52"/>
      <c r="EO290" s="52"/>
      <c r="EP290" s="52"/>
      <c r="EQ290" s="52"/>
      <c r="ER290" s="52"/>
      <c r="ES290" s="52"/>
      <c r="ET290" s="52"/>
      <c r="EU290" s="52"/>
      <c r="EV290" s="52"/>
      <c r="EW290" s="52"/>
      <c r="EX290" s="52"/>
      <c r="EY290" s="52"/>
      <c r="EZ290" s="52"/>
      <c r="FA290" s="52"/>
      <c r="FB290" s="52"/>
      <c r="FC290" s="52"/>
      <c r="FD290" s="52"/>
      <c r="FE290" s="52"/>
      <c r="FF290" s="52"/>
      <c r="FG290" s="52"/>
      <c r="FH290" s="52"/>
      <c r="FI290" s="52"/>
      <c r="FJ290" s="52"/>
      <c r="FK290" s="52"/>
      <c r="FL290" s="52"/>
    </row>
    <row r="291" spans="1:168" ht="18" hidden="1" customHeight="1" x14ac:dyDescent="0.4">
      <c r="A291" s="110" t="s">
        <v>2661</v>
      </c>
      <c r="B291" s="135" t="s">
        <v>2662</v>
      </c>
      <c r="C291" s="110" t="s">
        <v>2665</v>
      </c>
      <c r="D291" s="110">
        <v>9304908</v>
      </c>
      <c r="E291" s="136" t="str">
        <f>VLOOKUP($D291,'[1]SAP 코드내역'!$A:$D,4,0)</f>
        <v>(단종)DWEGF_콜라겐실크림앰플_1.5g(증정)</v>
      </c>
      <c r="F291" s="137">
        <v>0</v>
      </c>
      <c r="G291" s="9"/>
      <c r="H291" s="138"/>
      <c r="I291" s="139">
        <v>247.41915517428603</v>
      </c>
      <c r="J291" s="139">
        <v>0</v>
      </c>
      <c r="K291" s="140">
        <f>IFERROR(VLOOKUP($D291,'[1]DNC 재고 현황'!$F:$AI,29,0),0)</f>
        <v>0</v>
      </c>
      <c r="L291" s="140">
        <f>IFERROR(VLOOKUP($D291,'[1]DNC 재고 현황'!$F:$AI,30,),0)</f>
        <v>0</v>
      </c>
      <c r="M291" s="141">
        <f t="shared" si="77"/>
        <v>0</v>
      </c>
      <c r="N291" s="142">
        <f>VLOOKUP($D291,'[1]DNC 재고 현황'!$F:$X,19,0)</f>
        <v>0</v>
      </c>
      <c r="O291" s="143" t="str">
        <f t="shared" si="78"/>
        <v>계획없음</v>
      </c>
      <c r="P291" s="144">
        <f t="shared" si="79"/>
        <v>0</v>
      </c>
      <c r="Q291" s="144">
        <f t="shared" ca="1" si="80"/>
        <v>0</v>
      </c>
      <c r="R291" s="145">
        <f t="shared" ca="1" si="76"/>
        <v>0</v>
      </c>
      <c r="S291" s="145">
        <f t="shared" ca="1" si="76"/>
        <v>0</v>
      </c>
      <c r="T291" s="123" t="str">
        <f t="shared" ca="1" si="81"/>
        <v/>
      </c>
      <c r="U291" s="124" t="str">
        <f t="shared" ca="1" si="82"/>
        <v>🔴판매없음</v>
      </c>
      <c r="V291" s="125">
        <f>IFERROR(SUMIF('[1](전체)FCST'!$D:$D,$D291,'[1](전체)FCST'!$H:$H),0)</f>
        <v>0</v>
      </c>
      <c r="W291" s="126">
        <f>IFERROR(VLOOKUP($D291,'[1]판매량,재고(피벗)'!$B:$C,2,0),0)</f>
        <v>0</v>
      </c>
      <c r="X291" s="127">
        <f t="shared" ca="1" si="87"/>
        <v>0</v>
      </c>
      <c r="Y291" s="128"/>
      <c r="Z291" s="21"/>
      <c r="AA291" s="130">
        <f t="shared" ca="1" si="75"/>
        <v>0</v>
      </c>
      <c r="AB291" s="134">
        <f t="shared" ca="1" si="88"/>
        <v>0</v>
      </c>
      <c r="AC291" s="132">
        <f>IFERROR(VLOOKUP($D291,'[1]DNC 재고 현황'!$F:$V,14,0),0)</f>
        <v>0</v>
      </c>
      <c r="AD291" s="128">
        <f>SUMIFS('[1]입고 예정'!$C:$C,'[1]입고 예정'!$A:$A,모니터링!D291,'[1]입고 예정'!$F:$F,모니터링!AD$6)</f>
        <v>0</v>
      </c>
      <c r="AE291" s="21"/>
      <c r="AF291" s="130">
        <f t="shared" ca="1" si="83"/>
        <v>0</v>
      </c>
      <c r="AG291" s="134">
        <f t="shared" ca="1" si="89"/>
        <v>0</v>
      </c>
      <c r="AH291" s="132">
        <f>IFERROR(VLOOKUP($D291,'[1]DNC 재고 현황'!$F:$V,15,0),0)</f>
        <v>0</v>
      </c>
      <c r="AI291" s="128">
        <f>SUMIFS('[1]입고 예정'!$C:$C,'[1]입고 예정'!$A:$A,모니터링!D291,'[1]입고 예정'!$F:$F,모니터링!AI$6)</f>
        <v>0</v>
      </c>
      <c r="AJ291" s="21"/>
      <c r="AK291" s="130">
        <f t="shared" ca="1" si="84"/>
        <v>0</v>
      </c>
      <c r="AL291" s="134">
        <f t="shared" ca="1" si="90"/>
        <v>0</v>
      </c>
      <c r="AM291" s="132">
        <f>IFERROR(VLOOKUP($D291,'[1]DNC 재고 현황'!$F:$V,16,0),0)</f>
        <v>0</v>
      </c>
      <c r="AN291" s="128">
        <f>SUMIFS('[1]입고 예정'!$C:$C,'[1]입고 예정'!$A:$A,모니터링!D291,'[1]입고 예정'!$F:$F,모니터링!AN$6)</f>
        <v>0</v>
      </c>
      <c r="AO291" s="21"/>
      <c r="AP291" s="130">
        <f t="shared" ca="1" si="85"/>
        <v>0</v>
      </c>
      <c r="AQ291" s="134">
        <f t="shared" ca="1" si="91"/>
        <v>0</v>
      </c>
      <c r="AR291" s="132">
        <f>IFERROR(VLOOKUP($D291,'[1]DNC 재고 현황'!$F:$V,17,0),0)</f>
        <v>0</v>
      </c>
      <c r="AS291" s="128">
        <f>SUMIFS('[1]입고 예정'!$C:$C,'[1]입고 예정'!$A:$A,모니터링!D291,'[1]입고 예정'!$F:$F,모니터링!AS$6)</f>
        <v>0</v>
      </c>
      <c r="AT291" s="21"/>
      <c r="AU291" s="133">
        <f t="shared" ca="1" si="86"/>
        <v>0</v>
      </c>
      <c r="AV291" s="134">
        <f ca="1">IFERROR(AU291/#REF!,0)</f>
        <v>0</v>
      </c>
    </row>
    <row r="292" spans="1:168" ht="18" hidden="1" customHeight="1" x14ac:dyDescent="0.4">
      <c r="A292" s="110" t="s">
        <v>2661</v>
      </c>
      <c r="B292" s="135" t="s">
        <v>2662</v>
      </c>
      <c r="C292" s="110" t="s">
        <v>2665</v>
      </c>
      <c r="D292" s="110">
        <v>9305997</v>
      </c>
      <c r="E292" s="136" t="str">
        <f>VLOOKUP($D292,'[1]SAP 코드내역'!$A:$D,4,0)</f>
        <v>(단종)클리어_클리어필_1.9ml</v>
      </c>
      <c r="F292" s="137" t="s">
        <v>2717</v>
      </c>
      <c r="G292" s="9"/>
      <c r="H292" s="138"/>
      <c r="I292" s="139">
        <v>1615.5363673511083</v>
      </c>
      <c r="J292" s="139">
        <v>2872.0422216637344</v>
      </c>
      <c r="K292" s="140">
        <f>IFERROR(VLOOKUP($D292,'[1]DNC 재고 현황'!$F:$AI,29,0),0)</f>
        <v>3341</v>
      </c>
      <c r="L292" s="140">
        <f>IFERROR(VLOOKUP($D292,'[1]DNC 재고 현황'!$F:$AI,30,),0)</f>
        <v>0</v>
      </c>
      <c r="M292" s="141">
        <f t="shared" si="77"/>
        <v>3341</v>
      </c>
      <c r="N292" s="142">
        <f>VLOOKUP($D292,'[1]DNC 재고 현황'!$F:$X,19,0)</f>
        <v>3341</v>
      </c>
      <c r="O292" s="143" t="str">
        <f t="shared" si="78"/>
        <v>계획없음</v>
      </c>
      <c r="P292" s="144">
        <f t="shared" si="79"/>
        <v>0</v>
      </c>
      <c r="Q292" s="144">
        <f t="shared" ca="1" si="80"/>
        <v>3.7142857142857144</v>
      </c>
      <c r="R292" s="145">
        <f t="shared" ca="1" si="76"/>
        <v>899.5</v>
      </c>
      <c r="S292" s="145">
        <f t="shared" ca="1" si="76"/>
        <v>899.5</v>
      </c>
      <c r="T292" s="123">
        <f t="shared" ca="1" si="81"/>
        <v>47019.5</v>
      </c>
      <c r="U292" s="124" t="str">
        <f t="shared" ca="1" si="82"/>
        <v>✅충분</v>
      </c>
      <c r="V292" s="125">
        <f>IFERROR(SUMIF('[1](전체)FCST'!$D:$D,$D292,'[1](전체)FCST'!$H:$H),0)</f>
        <v>0</v>
      </c>
      <c r="W292" s="126">
        <f>IFERROR(VLOOKUP($D292,'[1]판매량,재고(피벗)'!$B:$C,2,0),0)</f>
        <v>26</v>
      </c>
      <c r="X292" s="127">
        <f t="shared" ca="1" si="87"/>
        <v>81.714285714285722</v>
      </c>
      <c r="Y292" s="128"/>
      <c r="Z292" s="21"/>
      <c r="AA292" s="130">
        <f t="shared" ca="1" si="75"/>
        <v>3259.2857142857142</v>
      </c>
      <c r="AB292" s="134">
        <f t="shared" ca="1" si="88"/>
        <v>0</v>
      </c>
      <c r="AC292" s="132">
        <f>IFERROR(VLOOKUP($D292,'[1]DNC 재고 현황'!$F:$V,14,0),0)</f>
        <v>0</v>
      </c>
      <c r="AD292" s="128">
        <f>SUMIFS('[1]입고 예정'!$C:$C,'[1]입고 예정'!$A:$A,모니터링!D67,'[1]입고 예정'!$F:$F,모니터링!AD$6)</f>
        <v>0</v>
      </c>
      <c r="AE292" s="21"/>
      <c r="AF292" s="130">
        <f t="shared" ca="1" si="83"/>
        <v>3259.2857142857142</v>
      </c>
      <c r="AG292" s="134">
        <f t="shared" ca="1" si="89"/>
        <v>0</v>
      </c>
      <c r="AH292" s="132">
        <f>IFERROR(VLOOKUP($D292,'[1]DNC 재고 현황'!$F:$V,15,0),0)</f>
        <v>0</v>
      </c>
      <c r="AI292" s="128">
        <f>SUMIFS('[1]입고 예정'!$C:$C,'[1]입고 예정'!$A:$A,모니터링!D67,'[1]입고 예정'!$F:$F,모니터링!AI$6)</f>
        <v>0</v>
      </c>
      <c r="AJ292" s="21"/>
      <c r="AK292" s="130">
        <f t="shared" ca="1" si="84"/>
        <v>3259.2857142857142</v>
      </c>
      <c r="AL292" s="134">
        <f t="shared" ca="1" si="90"/>
        <v>0</v>
      </c>
      <c r="AM292" s="132">
        <f>IFERROR(VLOOKUP($D292,'[1]DNC 재고 현황'!$F:$V,16,0),0)</f>
        <v>0</v>
      </c>
      <c r="AN292" s="128">
        <f>SUMIFS('[1]입고 예정'!$C:$C,'[1]입고 예정'!$A:$A,모니터링!D67,'[1]입고 예정'!$F:$F,모니터링!AN$6)</f>
        <v>0</v>
      </c>
      <c r="AO292" s="21"/>
      <c r="AP292" s="130">
        <f t="shared" ca="1" si="85"/>
        <v>3259.2857142857142</v>
      </c>
      <c r="AQ292" s="134">
        <f t="shared" ca="1" si="91"/>
        <v>0</v>
      </c>
      <c r="AR292" s="132">
        <f>IFERROR(VLOOKUP($D292,'[1]DNC 재고 현황'!$F:$V,17,0),0)</f>
        <v>0</v>
      </c>
      <c r="AS292" s="128">
        <f>SUMIFS('[1]입고 예정'!$C:$C,'[1]입고 예정'!$A:$A,모니터링!D67,'[1]입고 예정'!$F:$F,모니터링!AS$6)</f>
        <v>0</v>
      </c>
      <c r="AT292" s="21"/>
      <c r="AU292" s="133">
        <f t="shared" ca="1" si="86"/>
        <v>3259.2857142857142</v>
      </c>
      <c r="AV292" s="134">
        <f ca="1">IFERROR(AU292/#REF!,0)</f>
        <v>0</v>
      </c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2"/>
      <c r="CV292" s="52"/>
      <c r="CW292" s="52"/>
      <c r="CX292" s="52"/>
      <c r="CY292" s="52"/>
      <c r="CZ292" s="52"/>
      <c r="DA292" s="52"/>
      <c r="DB292" s="52"/>
      <c r="DC292" s="52"/>
      <c r="DD292" s="52"/>
      <c r="DE292" s="52"/>
      <c r="DF292" s="52"/>
      <c r="DG292" s="52"/>
      <c r="DH292" s="52"/>
      <c r="DI292" s="52"/>
      <c r="DJ292" s="52"/>
      <c r="DK292" s="52"/>
      <c r="DL292" s="52"/>
      <c r="DM292" s="52"/>
      <c r="DN292" s="52"/>
      <c r="DO292" s="52"/>
      <c r="DP292" s="52"/>
      <c r="DQ292" s="52"/>
      <c r="DR292" s="52"/>
      <c r="DS292" s="52"/>
      <c r="DT292" s="52"/>
      <c r="DU292" s="52"/>
      <c r="DV292" s="52"/>
      <c r="DW292" s="52"/>
      <c r="DX292" s="52"/>
      <c r="DY292" s="52"/>
      <c r="DZ292" s="52"/>
      <c r="EA292" s="52"/>
      <c r="EB292" s="52"/>
      <c r="EC292" s="52"/>
      <c r="ED292" s="52"/>
      <c r="EE292" s="52"/>
      <c r="EF292" s="52"/>
      <c r="EG292" s="52"/>
      <c r="EH292" s="52"/>
      <c r="EI292" s="52"/>
      <c r="EJ292" s="52"/>
      <c r="EK292" s="52"/>
      <c r="EL292" s="52"/>
      <c r="EM292" s="52"/>
      <c r="EN292" s="52"/>
      <c r="EO292" s="52"/>
      <c r="EP292" s="52"/>
      <c r="EQ292" s="52"/>
      <c r="ER292" s="52"/>
      <c r="ES292" s="52"/>
      <c r="ET292" s="52"/>
      <c r="EU292" s="52"/>
      <c r="EV292" s="52"/>
      <c r="EW292" s="52"/>
      <c r="EX292" s="52"/>
      <c r="EY292" s="52"/>
      <c r="EZ292" s="52"/>
      <c r="FA292" s="52"/>
      <c r="FB292" s="52"/>
      <c r="FC292" s="52"/>
      <c r="FD292" s="52"/>
      <c r="FE292" s="52"/>
      <c r="FF292" s="52"/>
      <c r="FG292" s="52"/>
      <c r="FH292" s="52"/>
      <c r="FI292" s="52"/>
      <c r="FJ292" s="52"/>
      <c r="FK292" s="52"/>
      <c r="FL292" s="52"/>
    </row>
    <row r="293" spans="1:168" ht="18" hidden="1" customHeight="1" x14ac:dyDescent="0.4">
      <c r="A293" s="110" t="s">
        <v>2661</v>
      </c>
      <c r="B293" s="146" t="s">
        <v>2662</v>
      </c>
      <c r="C293" s="110" t="s">
        <v>2663</v>
      </c>
      <c r="D293" s="110">
        <v>9313345</v>
      </c>
      <c r="E293" s="136" t="str">
        <f>VLOOKUP($D293,'[1]SAP 코드내역'!$A:$D,4,0)</f>
        <v>[세트_임가공]토닝앰플쿠션_외용기+단상자(내용물x)</v>
      </c>
      <c r="F293" s="137"/>
      <c r="G293" s="137"/>
      <c r="H293" s="149"/>
      <c r="I293" s="150">
        <v>2409.1891700165525</v>
      </c>
      <c r="J293" s="150">
        <v>1295.8937382418335</v>
      </c>
      <c r="K293" s="140">
        <f>IFERROR(VLOOKUP($D293,'[1]DNC 재고 현황'!$F:$AI,29,0),0)</f>
        <v>2222</v>
      </c>
      <c r="L293" s="140">
        <f>IFERROR(VLOOKUP($D293,'[1]DNC 재고 현황'!$F:$AI,30,),0)</f>
        <v>1339</v>
      </c>
      <c r="M293" s="141">
        <f t="shared" si="77"/>
        <v>3561</v>
      </c>
      <c r="N293" s="142">
        <f>VLOOKUP($D293,'[1]DNC 재고 현황'!$F:$X,19,0)</f>
        <v>4587</v>
      </c>
      <c r="O293" s="143">
        <f t="shared" si="78"/>
        <v>1</v>
      </c>
      <c r="P293" s="144">
        <f t="shared" si="79"/>
        <v>0</v>
      </c>
      <c r="Q293" s="144">
        <f t="shared" ca="1" si="80"/>
        <v>-0.14285714285714285</v>
      </c>
      <c r="R293" s="145">
        <f t="shared" ca="1" si="76"/>
        <v>-24927</v>
      </c>
      <c r="S293" s="145">
        <f t="shared" ca="1" si="76"/>
        <v>-32109</v>
      </c>
      <c r="T293" s="123">
        <f t="shared" ca="1" si="81"/>
        <v>21193</v>
      </c>
      <c r="U293" s="124" t="str">
        <f t="shared" ca="1" si="82"/>
        <v>🔴판매없음</v>
      </c>
      <c r="V293" s="125">
        <f>IFERROR(SUMIF('[1](전체)FCST'!$D:$D,$D293,'[1](전체)FCST'!$H:$H),0)</f>
        <v>200</v>
      </c>
      <c r="W293" s="126">
        <f>IFERROR(VLOOKUP($D293,'[1]판매량,재고(피벗)'!$B:$C,2,0),0)</f>
        <v>-1</v>
      </c>
      <c r="X293" s="127">
        <f t="shared" ca="1" si="87"/>
        <v>-3.1428571428571428</v>
      </c>
      <c r="Y293" s="128"/>
      <c r="Z293" s="129"/>
      <c r="AA293" s="130">
        <f t="shared" ca="1" si="75"/>
        <v>4590.1428571428569</v>
      </c>
      <c r="AB293" s="131">
        <f t="shared" ca="1" si="88"/>
        <v>4.5901428571428573</v>
      </c>
      <c r="AC293" s="132">
        <f>IFERROR(VLOOKUP($D293,'[1]DNC 재고 현황'!$F:$V,14,0),0)</f>
        <v>1000</v>
      </c>
      <c r="AD293" s="128">
        <f>SUMIFS('[1]입고 예정'!$C:$C,'[1]입고 예정'!$A:$A,모니터링!D233,'[1]입고 예정'!$F:$F,모니터링!AD$6)</f>
        <v>0</v>
      </c>
      <c r="AE293" s="129"/>
      <c r="AF293" s="130">
        <f t="shared" ca="1" si="83"/>
        <v>3590.1428571428569</v>
      </c>
      <c r="AG293" s="131">
        <f t="shared" ca="1" si="89"/>
        <v>17.950714285714284</v>
      </c>
      <c r="AH293" s="132">
        <f>IFERROR(VLOOKUP($D293,'[1]DNC 재고 현황'!$F:$V,15,0),0)</f>
        <v>200</v>
      </c>
      <c r="AI293" s="128">
        <f>SUMIFS('[1]입고 예정'!$C:$C,'[1]입고 예정'!$A:$A,모니터링!D233,'[1]입고 예정'!$F:$F,모니터링!AI$6)</f>
        <v>0</v>
      </c>
      <c r="AJ293" s="129"/>
      <c r="AK293" s="130">
        <f t="shared" ca="1" si="84"/>
        <v>3390.1428571428569</v>
      </c>
      <c r="AL293" s="131">
        <f t="shared" ca="1" si="90"/>
        <v>0</v>
      </c>
      <c r="AM293" s="132">
        <f>IFERROR(VLOOKUP($D293,'[1]DNC 재고 현황'!$F:$V,16,0),0)</f>
        <v>0</v>
      </c>
      <c r="AN293" s="128">
        <f>SUMIFS('[1]입고 예정'!$C:$C,'[1]입고 예정'!$A:$A,모니터링!D233,'[1]입고 예정'!$F:$F,모니터링!AN$6)</f>
        <v>0</v>
      </c>
      <c r="AO293" s="129"/>
      <c r="AP293" s="130">
        <f t="shared" ca="1" si="85"/>
        <v>3390.1428571428569</v>
      </c>
      <c r="AQ293" s="131">
        <f t="shared" ca="1" si="91"/>
        <v>0</v>
      </c>
      <c r="AR293" s="132">
        <f>IFERROR(VLOOKUP($D293,'[1]DNC 재고 현황'!$F:$V,17,0),0)</f>
        <v>0</v>
      </c>
      <c r="AS293" s="128">
        <f>SUMIFS('[1]입고 예정'!$C:$C,'[1]입고 예정'!$A:$A,모니터링!D233,'[1]입고 예정'!$F:$F,모니터링!AS$6)</f>
        <v>0</v>
      </c>
      <c r="AT293" s="129"/>
      <c r="AU293" s="133">
        <f t="shared" ca="1" si="86"/>
        <v>3390.1428571428569</v>
      </c>
      <c r="AV293" s="134">
        <f ca="1">IFERROR(AU293/#REF!,0)</f>
        <v>0</v>
      </c>
    </row>
    <row r="294" spans="1:168" ht="18" hidden="1" customHeight="1" x14ac:dyDescent="0.4">
      <c r="A294" s="110" t="s">
        <v>2661</v>
      </c>
      <c r="B294" s="146" t="s">
        <v>2662</v>
      </c>
      <c r="C294" s="110" t="s">
        <v>2663</v>
      </c>
      <c r="D294" s="110">
        <v>9311198</v>
      </c>
      <c r="E294" s="136" t="str">
        <f>VLOOKUP($D294,'[1]SAP 코드내역'!$A:$D,4,0)</f>
        <v>[임가공]멜라_와이드썬패치4매_지퍼백(아마존)</v>
      </c>
      <c r="F294" s="137" t="s">
        <v>2673</v>
      </c>
      <c r="G294" s="137"/>
      <c r="H294" s="138"/>
      <c r="I294" s="139">
        <v>1872.3908045977012</v>
      </c>
      <c r="J294" s="139">
        <v>0</v>
      </c>
      <c r="K294" s="140">
        <f>IFERROR(VLOOKUP($D294,'[1]DNC 재고 현황'!$F:$AI,29,0),0)</f>
        <v>0</v>
      </c>
      <c r="L294" s="140">
        <f>IFERROR(VLOOKUP($D294,'[1]DNC 재고 현황'!$F:$AI,30,),0)</f>
        <v>0</v>
      </c>
      <c r="M294" s="141">
        <f t="shared" si="77"/>
        <v>0</v>
      </c>
      <c r="N294" s="142">
        <f>VLOOKUP($D294,'[1]DNC 재고 현황'!$F:$X,19,0)</f>
        <v>0</v>
      </c>
      <c r="O294" s="143" t="str">
        <f t="shared" si="78"/>
        <v>계획없음</v>
      </c>
      <c r="P294" s="144">
        <f t="shared" si="79"/>
        <v>0</v>
      </c>
      <c r="Q294" s="144">
        <f t="shared" ca="1" si="80"/>
        <v>0</v>
      </c>
      <c r="R294" s="145">
        <f t="shared" ca="1" si="76"/>
        <v>0</v>
      </c>
      <c r="S294" s="145">
        <f t="shared" ca="1" si="76"/>
        <v>0</v>
      </c>
      <c r="T294" s="123" t="str">
        <f t="shared" ca="1" si="81"/>
        <v/>
      </c>
      <c r="U294" s="124" t="str">
        <f t="shared" ca="1" si="82"/>
        <v>🔴판매없음</v>
      </c>
      <c r="V294" s="125">
        <f>IFERROR(SUMIF('[1](전체)FCST'!$D:$D,$D294,'[1](전체)FCST'!$H:$H),0)</f>
        <v>0</v>
      </c>
      <c r="W294" s="126">
        <f>IFERROR(VLOOKUP($D294,'[1]판매량,재고(피벗)'!$B:$C,2,0),0)</f>
        <v>0</v>
      </c>
      <c r="X294" s="127">
        <f t="shared" ca="1" si="87"/>
        <v>0</v>
      </c>
      <c r="Y294" s="128"/>
      <c r="Z294" s="129"/>
      <c r="AA294" s="130">
        <f t="shared" ca="1" si="75"/>
        <v>0</v>
      </c>
      <c r="AB294" s="131">
        <f t="shared" ca="1" si="88"/>
        <v>0</v>
      </c>
      <c r="AC294" s="132">
        <f>IFERROR(VLOOKUP($D294,'[1]DNC 재고 현황'!$F:$V,14,0),0)</f>
        <v>0</v>
      </c>
      <c r="AD294" s="128">
        <f>SUMIFS('[1]입고 예정'!$C:$C,'[1]입고 예정'!$A:$A,모니터링!D294,'[1]입고 예정'!$F:$F,모니터링!AD$6)</f>
        <v>0</v>
      </c>
      <c r="AE294" s="129"/>
      <c r="AF294" s="130">
        <f t="shared" ca="1" si="83"/>
        <v>0</v>
      </c>
      <c r="AG294" s="131">
        <f t="shared" ca="1" si="89"/>
        <v>0</v>
      </c>
      <c r="AH294" s="132">
        <f>IFERROR(VLOOKUP($D294,'[1]DNC 재고 현황'!$F:$V,15,0),0)</f>
        <v>0</v>
      </c>
      <c r="AI294" s="128">
        <f>SUMIFS('[1]입고 예정'!$C:$C,'[1]입고 예정'!$A:$A,모니터링!D294,'[1]입고 예정'!$F:$F,모니터링!AI$6)</f>
        <v>0</v>
      </c>
      <c r="AJ294" s="129"/>
      <c r="AK294" s="130">
        <f t="shared" ca="1" si="84"/>
        <v>0</v>
      </c>
      <c r="AL294" s="131">
        <f t="shared" ca="1" si="90"/>
        <v>0</v>
      </c>
      <c r="AM294" s="132">
        <f>IFERROR(VLOOKUP($D294,'[1]DNC 재고 현황'!$F:$V,16,0),0)</f>
        <v>0</v>
      </c>
      <c r="AN294" s="128">
        <f>SUMIFS('[1]입고 예정'!$C:$C,'[1]입고 예정'!$A:$A,모니터링!D294,'[1]입고 예정'!$F:$F,모니터링!AN$6)</f>
        <v>0</v>
      </c>
      <c r="AO294" s="129"/>
      <c r="AP294" s="130">
        <f t="shared" ca="1" si="85"/>
        <v>0</v>
      </c>
      <c r="AQ294" s="131">
        <f t="shared" ca="1" si="91"/>
        <v>0</v>
      </c>
      <c r="AR294" s="132">
        <f>IFERROR(VLOOKUP($D294,'[1]DNC 재고 현황'!$F:$V,17,0),0)</f>
        <v>0</v>
      </c>
      <c r="AS294" s="128">
        <f>SUMIFS('[1]입고 예정'!$C:$C,'[1]입고 예정'!$A:$A,모니터링!D294,'[1]입고 예정'!$F:$F,모니터링!AS$6)</f>
        <v>0</v>
      </c>
      <c r="AT294" s="129"/>
      <c r="AU294" s="133">
        <f t="shared" ca="1" si="86"/>
        <v>0</v>
      </c>
      <c r="AV294" s="134">
        <f ca="1">IFERROR(AU294/#REF!,0)</f>
        <v>0</v>
      </c>
    </row>
    <row r="295" spans="1:168" ht="18" hidden="1" customHeight="1" x14ac:dyDescent="0.4">
      <c r="A295" s="110" t="s">
        <v>2661</v>
      </c>
      <c r="B295" s="146" t="s">
        <v>2662</v>
      </c>
      <c r="C295" s="110" t="s">
        <v>2663</v>
      </c>
      <c r="D295" s="110">
        <v>9311215</v>
      </c>
      <c r="E295" s="136" t="str">
        <f>VLOOKUP($D295,'[1]SAP 코드내역'!$A:$D,4,0)</f>
        <v>[임가공]클리어_징크SOS스팟15ml(아마존)</v>
      </c>
      <c r="F295" s="137" t="s">
        <v>2673</v>
      </c>
      <c r="G295" s="137"/>
      <c r="H295" s="138"/>
      <c r="I295" s="139">
        <v>1730.46</v>
      </c>
      <c r="J295" s="139">
        <v>0</v>
      </c>
      <c r="K295" s="140">
        <f>IFERROR(VLOOKUP($D295,'[1]DNC 재고 현황'!$F:$AI,29,0),0)</f>
        <v>0</v>
      </c>
      <c r="L295" s="140">
        <f>IFERROR(VLOOKUP($D295,'[1]DNC 재고 현황'!$F:$AI,30,),0)</f>
        <v>0</v>
      </c>
      <c r="M295" s="141">
        <f t="shared" si="77"/>
        <v>0</v>
      </c>
      <c r="N295" s="142">
        <f>VLOOKUP($D295,'[1]DNC 재고 현황'!$F:$X,19,0)</f>
        <v>149</v>
      </c>
      <c r="O295" s="143" t="str">
        <f t="shared" si="78"/>
        <v>계획없음</v>
      </c>
      <c r="P295" s="144">
        <f t="shared" si="79"/>
        <v>0</v>
      </c>
      <c r="Q295" s="144">
        <f t="shared" ca="1" si="80"/>
        <v>0</v>
      </c>
      <c r="R295" s="145">
        <f t="shared" ca="1" si="76"/>
        <v>0</v>
      </c>
      <c r="S295" s="145">
        <f t="shared" ca="1" si="76"/>
        <v>0</v>
      </c>
      <c r="T295" s="123" t="str">
        <f t="shared" ca="1" si="81"/>
        <v/>
      </c>
      <c r="U295" s="124" t="str">
        <f t="shared" ca="1" si="82"/>
        <v>🔴판매없음</v>
      </c>
      <c r="V295" s="125">
        <f>IFERROR(SUMIF('[1](전체)FCST'!$D:$D,$D295,'[1](전체)FCST'!$H:$H),0)</f>
        <v>0</v>
      </c>
      <c r="W295" s="126">
        <f>IFERROR(VLOOKUP($D295,'[1]판매량,재고(피벗)'!$B:$C,2,0),0)</f>
        <v>0</v>
      </c>
      <c r="X295" s="127">
        <f t="shared" ca="1" si="87"/>
        <v>0</v>
      </c>
      <c r="Y295" s="128"/>
      <c r="Z295" s="129"/>
      <c r="AA295" s="130">
        <f t="shared" ca="1" si="75"/>
        <v>149</v>
      </c>
      <c r="AB295" s="131">
        <f t="shared" ca="1" si="88"/>
        <v>0</v>
      </c>
      <c r="AC295" s="132">
        <f>IFERROR(VLOOKUP($D295,'[1]DNC 재고 현황'!$F:$V,14,0),0)</f>
        <v>0</v>
      </c>
      <c r="AD295" s="128">
        <f>SUMIFS('[1]입고 예정'!$C:$C,'[1]입고 예정'!$A:$A,모니터링!D295,'[1]입고 예정'!$F:$F,모니터링!AD$6)</f>
        <v>0</v>
      </c>
      <c r="AE295" s="129"/>
      <c r="AF295" s="130">
        <f t="shared" ca="1" si="83"/>
        <v>149</v>
      </c>
      <c r="AG295" s="131">
        <f t="shared" ca="1" si="89"/>
        <v>0</v>
      </c>
      <c r="AH295" s="132">
        <f>IFERROR(VLOOKUP($D295,'[1]DNC 재고 현황'!$F:$V,15,0),0)</f>
        <v>0</v>
      </c>
      <c r="AI295" s="128">
        <f>SUMIFS('[1]입고 예정'!$C:$C,'[1]입고 예정'!$A:$A,모니터링!D295,'[1]입고 예정'!$F:$F,모니터링!AI$6)</f>
        <v>0</v>
      </c>
      <c r="AJ295" s="129"/>
      <c r="AK295" s="130">
        <f t="shared" ca="1" si="84"/>
        <v>149</v>
      </c>
      <c r="AL295" s="131">
        <f t="shared" ca="1" si="90"/>
        <v>0</v>
      </c>
      <c r="AM295" s="132">
        <f>IFERROR(VLOOKUP($D295,'[1]DNC 재고 현황'!$F:$V,16,0),0)</f>
        <v>0</v>
      </c>
      <c r="AN295" s="128">
        <f>SUMIFS('[1]입고 예정'!$C:$C,'[1]입고 예정'!$A:$A,모니터링!D295,'[1]입고 예정'!$F:$F,모니터링!AN$6)</f>
        <v>0</v>
      </c>
      <c r="AO295" s="129"/>
      <c r="AP295" s="130">
        <f t="shared" ca="1" si="85"/>
        <v>149</v>
      </c>
      <c r="AQ295" s="131">
        <f t="shared" ca="1" si="91"/>
        <v>0</v>
      </c>
      <c r="AR295" s="132">
        <f>IFERROR(VLOOKUP($D295,'[1]DNC 재고 현황'!$F:$V,17,0),0)</f>
        <v>0</v>
      </c>
      <c r="AS295" s="128">
        <f>SUMIFS('[1]입고 예정'!$C:$C,'[1]입고 예정'!$A:$A,모니터링!D295,'[1]입고 예정'!$F:$F,모니터링!AS$6)</f>
        <v>0</v>
      </c>
      <c r="AT295" s="129"/>
      <c r="AU295" s="133">
        <f t="shared" ca="1" si="86"/>
        <v>149</v>
      </c>
      <c r="AV295" s="134">
        <f ca="1">IFERROR(AU295/#REF!,0)</f>
        <v>0</v>
      </c>
    </row>
    <row r="296" spans="1:168" ht="18" hidden="1" customHeight="1" x14ac:dyDescent="0.4">
      <c r="A296" s="110"/>
      <c r="B296" s="146" t="s">
        <v>2688</v>
      </c>
      <c r="C296" s="110" t="s">
        <v>2663</v>
      </c>
      <c r="D296" s="110">
        <v>9313810</v>
      </c>
      <c r="E296" s="136" t="str">
        <f>VLOOKUP($D296,'[1]SAP 코드내역'!$A:$D,4,0)</f>
        <v>이지듀피디알엔이지에프토닝마스크팩*1매입(JP)</v>
      </c>
      <c r="F296" s="137"/>
      <c r="G296" s="137"/>
      <c r="H296" s="138" t="s">
        <v>2718</v>
      </c>
      <c r="I296" s="139">
        <v>0</v>
      </c>
      <c r="J296" s="139">
        <v>0</v>
      </c>
      <c r="K296" s="140">
        <f>IFERROR(VLOOKUP($D296,'[1]DNC 재고 현황'!$F:$AI,29,0),0)</f>
        <v>0</v>
      </c>
      <c r="L296" s="140">
        <f>IFERROR(VLOOKUP($D296,'[1]DNC 재고 현황'!$F:$AI,30,),0)</f>
        <v>0</v>
      </c>
      <c r="M296" s="141">
        <f t="shared" si="77"/>
        <v>0</v>
      </c>
      <c r="N296" s="142">
        <f>VLOOKUP($D296,'[1]DNC 재고 현황'!$F:$X,19,0)</f>
        <v>0</v>
      </c>
      <c r="O296" s="143" t="str">
        <f t="shared" si="78"/>
        <v>계획없음</v>
      </c>
      <c r="P296" s="144">
        <f t="shared" si="79"/>
        <v>0</v>
      </c>
      <c r="Q296" s="144">
        <f t="shared" ca="1" si="80"/>
        <v>0</v>
      </c>
      <c r="R296" s="145">
        <f t="shared" ca="1" si="76"/>
        <v>0</v>
      </c>
      <c r="S296" s="145">
        <f t="shared" ca="1" si="76"/>
        <v>0</v>
      </c>
      <c r="T296" s="123" t="str">
        <f t="shared" ca="1" si="81"/>
        <v/>
      </c>
      <c r="U296" s="124" t="str">
        <f t="shared" ca="1" si="82"/>
        <v>🔴판매없음</v>
      </c>
      <c r="V296" s="125">
        <f>IFERROR(SUMIF('[1](전체)FCST'!$D:$D,$D296,'[1](전체)FCST'!$H:$H),0)</f>
        <v>0</v>
      </c>
      <c r="W296" s="126">
        <f>IFERROR(VLOOKUP($D296,'[1]판매량,재고(피벗)'!$B:$C,2,0),0)</f>
        <v>0</v>
      </c>
      <c r="X296" s="127">
        <f t="shared" ca="1" si="87"/>
        <v>0</v>
      </c>
      <c r="Y296" s="128"/>
      <c r="Z296" s="129"/>
      <c r="AA296" s="130">
        <f t="shared" ca="1" si="75"/>
        <v>0</v>
      </c>
      <c r="AB296" s="131">
        <f t="shared" ca="1" si="88"/>
        <v>0</v>
      </c>
      <c r="AC296" s="132">
        <f>IFERROR(VLOOKUP($D296,'[1]DNC 재고 현황'!$F:$V,14,0),0)</f>
        <v>0</v>
      </c>
      <c r="AD296" s="128">
        <f>SUMIFS('[1]입고 예정'!$C:$C,'[1]입고 예정'!$A:$A,모니터링!D296,'[1]입고 예정'!$F:$F,모니터링!AD$6)</f>
        <v>0</v>
      </c>
      <c r="AE296" s="129"/>
      <c r="AF296" s="130">
        <f t="shared" ca="1" si="83"/>
        <v>0</v>
      </c>
      <c r="AG296" s="131">
        <f t="shared" ca="1" si="89"/>
        <v>0</v>
      </c>
      <c r="AH296" s="132">
        <f>IFERROR(VLOOKUP($D296,'[1]DNC 재고 현황'!$F:$V,15,0),0)</f>
        <v>0</v>
      </c>
      <c r="AI296" s="128">
        <f>SUMIFS('[1]입고 예정'!$C:$C,'[1]입고 예정'!$A:$A,모니터링!D296,'[1]입고 예정'!$F:$F,모니터링!AI$6)</f>
        <v>0</v>
      </c>
      <c r="AJ296" s="129"/>
      <c r="AK296" s="130">
        <f t="shared" ca="1" si="84"/>
        <v>0</v>
      </c>
      <c r="AL296" s="131">
        <f t="shared" ca="1" si="90"/>
        <v>0</v>
      </c>
      <c r="AM296" s="132">
        <f>IFERROR(VLOOKUP($D296,'[1]DNC 재고 현황'!$F:$V,16,0),0)</f>
        <v>0</v>
      </c>
      <c r="AN296" s="128">
        <f>SUMIFS('[1]입고 예정'!$C:$C,'[1]입고 예정'!$A:$A,모니터링!D296,'[1]입고 예정'!$F:$F,모니터링!AN$6)</f>
        <v>0</v>
      </c>
      <c r="AO296" s="129"/>
      <c r="AP296" s="130">
        <f t="shared" ca="1" si="85"/>
        <v>0</v>
      </c>
      <c r="AQ296" s="131">
        <f t="shared" ca="1" si="91"/>
        <v>0</v>
      </c>
      <c r="AR296" s="132">
        <f>IFERROR(VLOOKUP($D296,'[1]DNC 재고 현황'!$F:$V,17,0),0)</f>
        <v>0</v>
      </c>
      <c r="AS296" s="128">
        <f>SUMIFS('[1]입고 예정'!$C:$C,'[1]입고 예정'!$A:$A,모니터링!D296,'[1]입고 예정'!$F:$F,모니터링!AS$6)</f>
        <v>0</v>
      </c>
      <c r="AT296" s="129"/>
      <c r="AU296" s="133">
        <f t="shared" ca="1" si="86"/>
        <v>0</v>
      </c>
      <c r="AV296" s="134">
        <f ca="1">IFERROR(AU296/#REF!,0)</f>
        <v>0</v>
      </c>
    </row>
    <row r="297" spans="1:168" ht="18" hidden="1" customHeight="1" x14ac:dyDescent="0.4">
      <c r="A297" s="110" t="s">
        <v>2661</v>
      </c>
      <c r="B297" s="146" t="s">
        <v>2662</v>
      </c>
      <c r="C297" s="110" t="s">
        <v>2663</v>
      </c>
      <c r="D297" s="110">
        <v>9309754</v>
      </c>
      <c r="E297" s="136" t="str">
        <f>VLOOKUP($D297,'[1]SAP 코드내역'!$A:$D,4,0)</f>
        <v>[세트_임가공]멜라_3스텝올인원스페셜(대관용)</v>
      </c>
      <c r="F297" s="137" t="s">
        <v>2673</v>
      </c>
      <c r="G297" s="137"/>
      <c r="H297" s="138"/>
      <c r="I297" s="139">
        <v>16189.9</v>
      </c>
      <c r="J297" s="139">
        <v>45454.543589743589</v>
      </c>
      <c r="K297" s="140">
        <f>IFERROR(VLOOKUP($D297,'[1]DNC 재고 현황'!$F:$AI,29,0),0)</f>
        <v>0</v>
      </c>
      <c r="L297" s="140">
        <f>IFERROR(VLOOKUP($D297,'[1]DNC 재고 현황'!$F:$AI,30,),0)</f>
        <v>0</v>
      </c>
      <c r="M297" s="141">
        <f t="shared" si="77"/>
        <v>0</v>
      </c>
      <c r="N297" s="142">
        <f>VLOOKUP($D297,'[1]DNC 재고 현황'!$F:$X,19,0)</f>
        <v>195</v>
      </c>
      <c r="O297" s="143" t="str">
        <f t="shared" si="78"/>
        <v>계획없음</v>
      </c>
      <c r="P297" s="144">
        <f t="shared" si="79"/>
        <v>0</v>
      </c>
      <c r="Q297" s="144">
        <f t="shared" ca="1" si="80"/>
        <v>0</v>
      </c>
      <c r="R297" s="145">
        <f t="shared" ca="1" si="76"/>
        <v>0</v>
      </c>
      <c r="S297" s="145">
        <f t="shared" ca="1" si="76"/>
        <v>0</v>
      </c>
      <c r="T297" s="123" t="str">
        <f t="shared" ca="1" si="81"/>
        <v/>
      </c>
      <c r="U297" s="124" t="str">
        <f t="shared" ca="1" si="82"/>
        <v>🔴판매없음</v>
      </c>
      <c r="V297" s="125">
        <f>IFERROR(SUMIF('[1](전체)FCST'!$D:$D,$D297,'[1](전체)FCST'!$H:$H),0)</f>
        <v>0</v>
      </c>
      <c r="W297" s="126">
        <f>IFERROR(VLOOKUP($D297,'[1]판매량,재고(피벗)'!$B:$C,2,0),0)</f>
        <v>0</v>
      </c>
      <c r="X297" s="127">
        <f t="shared" ca="1" si="87"/>
        <v>0</v>
      </c>
      <c r="Y297" s="128"/>
      <c r="Z297" s="129"/>
      <c r="AA297" s="130">
        <f t="shared" ca="1" si="75"/>
        <v>195</v>
      </c>
      <c r="AB297" s="131">
        <f t="shared" ca="1" si="88"/>
        <v>0</v>
      </c>
      <c r="AC297" s="132">
        <f>IFERROR(VLOOKUP($D297,'[1]DNC 재고 현황'!$F:$V,14,0),0)</f>
        <v>0</v>
      </c>
      <c r="AD297" s="128">
        <f>SUMIFS('[1]입고 예정'!$C:$C,'[1]입고 예정'!$A:$A,모니터링!D297,'[1]입고 예정'!$F:$F,모니터링!AD$6)</f>
        <v>0</v>
      </c>
      <c r="AE297" s="129"/>
      <c r="AF297" s="130">
        <f t="shared" ca="1" si="83"/>
        <v>195</v>
      </c>
      <c r="AG297" s="131">
        <f t="shared" ca="1" si="89"/>
        <v>0</v>
      </c>
      <c r="AH297" s="132">
        <f>IFERROR(VLOOKUP($D297,'[1]DNC 재고 현황'!$F:$V,15,0),0)</f>
        <v>0</v>
      </c>
      <c r="AI297" s="128">
        <f>SUMIFS('[1]입고 예정'!$C:$C,'[1]입고 예정'!$A:$A,모니터링!D297,'[1]입고 예정'!$F:$F,모니터링!AI$6)</f>
        <v>0</v>
      </c>
      <c r="AJ297" s="129"/>
      <c r="AK297" s="130">
        <f t="shared" ca="1" si="84"/>
        <v>195</v>
      </c>
      <c r="AL297" s="131">
        <f t="shared" ca="1" si="90"/>
        <v>0</v>
      </c>
      <c r="AM297" s="132">
        <f>IFERROR(VLOOKUP($D297,'[1]DNC 재고 현황'!$F:$V,16,0),0)</f>
        <v>0</v>
      </c>
      <c r="AN297" s="128">
        <f>SUMIFS('[1]입고 예정'!$C:$C,'[1]입고 예정'!$A:$A,모니터링!D297,'[1]입고 예정'!$F:$F,모니터링!AN$6)</f>
        <v>0</v>
      </c>
      <c r="AO297" s="129"/>
      <c r="AP297" s="130">
        <f t="shared" ca="1" si="85"/>
        <v>195</v>
      </c>
      <c r="AQ297" s="131">
        <f t="shared" ca="1" si="91"/>
        <v>0</v>
      </c>
      <c r="AR297" s="132">
        <f>IFERROR(VLOOKUP($D297,'[1]DNC 재고 현황'!$F:$V,17,0),0)</f>
        <v>0</v>
      </c>
      <c r="AS297" s="128">
        <f>SUMIFS('[1]입고 예정'!$C:$C,'[1]입고 예정'!$A:$A,모니터링!D297,'[1]입고 예정'!$F:$F,모니터링!AS$6)</f>
        <v>0</v>
      </c>
      <c r="AT297" s="129"/>
      <c r="AU297" s="133">
        <f t="shared" ca="1" si="86"/>
        <v>195</v>
      </c>
      <c r="AV297" s="134">
        <f ca="1">IFERROR(AU297/#REF!,0)</f>
        <v>0</v>
      </c>
    </row>
    <row r="298" spans="1:168" ht="18" hidden="1" customHeight="1" x14ac:dyDescent="0.4">
      <c r="A298" s="110" t="s">
        <v>2661</v>
      </c>
      <c r="B298" s="135" t="s">
        <v>2667</v>
      </c>
      <c r="C298" s="110" t="s">
        <v>2663</v>
      </c>
      <c r="D298" s="110">
        <v>9312548</v>
      </c>
      <c r="E298" s="136" t="str">
        <f>VLOOKUP($D298,'[1]SAP 코드내역'!$A:$D,4,0)</f>
        <v>DWEGF_10피피엠_필름마스크_0.5ML(4개입)</v>
      </c>
      <c r="F298" s="137"/>
      <c r="G298" s="9"/>
      <c r="H298" s="138" t="s">
        <v>2676</v>
      </c>
      <c r="I298" s="139">
        <v>0</v>
      </c>
      <c r="J298" s="139">
        <v>0</v>
      </c>
      <c r="K298" s="140">
        <f>IFERROR(VLOOKUP($D298,'[1]DNC 재고 현황'!$F:$AI,29,0),0)</f>
        <v>0</v>
      </c>
      <c r="L298" s="140">
        <f>IFERROR(VLOOKUP($D298,'[1]DNC 재고 현황'!$F:$AI,30,),0)</f>
        <v>0</v>
      </c>
      <c r="M298" s="141">
        <f t="shared" si="77"/>
        <v>0</v>
      </c>
      <c r="N298" s="142">
        <f>VLOOKUP($D298,'[1]DNC 재고 현황'!$F:$X,19,0)</f>
        <v>0</v>
      </c>
      <c r="O298" s="143" t="str">
        <f t="shared" si="78"/>
        <v>계획없음</v>
      </c>
      <c r="P298" s="144">
        <f t="shared" si="79"/>
        <v>0</v>
      </c>
      <c r="Q298" s="144">
        <f t="shared" ca="1" si="80"/>
        <v>0</v>
      </c>
      <c r="R298" s="145">
        <f t="shared" ca="1" si="76"/>
        <v>0</v>
      </c>
      <c r="S298" s="145">
        <f t="shared" ca="1" si="76"/>
        <v>0</v>
      </c>
      <c r="T298" s="123" t="str">
        <f t="shared" ca="1" si="81"/>
        <v/>
      </c>
      <c r="U298" s="124" t="str">
        <f t="shared" ca="1" si="82"/>
        <v>🔴판매없음</v>
      </c>
      <c r="V298" s="125">
        <f>IFERROR(SUMIF('[1](전체)FCST'!$D:$D,$D298,'[1](전체)FCST'!$H:$H),0)</f>
        <v>0</v>
      </c>
      <c r="W298" s="126">
        <f>IFERROR(VLOOKUP($D298,'[1]판매량,재고(피벗)'!$B:$C,2,0),0)</f>
        <v>0</v>
      </c>
      <c r="X298" s="127">
        <f t="shared" ca="1" si="87"/>
        <v>0</v>
      </c>
      <c r="Y298" s="128"/>
      <c r="Z298" s="21"/>
      <c r="AA298" s="130">
        <f t="shared" ca="1" si="75"/>
        <v>0</v>
      </c>
      <c r="AB298" s="134">
        <f t="shared" ca="1" si="88"/>
        <v>0</v>
      </c>
      <c r="AC298" s="132">
        <f>IFERROR(VLOOKUP($D298,'[1]DNC 재고 현황'!$F:$V,14,0),0)</f>
        <v>0</v>
      </c>
      <c r="AD298" s="128">
        <f>SUMIFS('[1]입고 예정'!$C:$C,'[1]입고 예정'!$A:$A,모니터링!D298,'[1]입고 예정'!$F:$F,모니터링!AD$6)</f>
        <v>0</v>
      </c>
      <c r="AE298" s="21"/>
      <c r="AF298" s="130">
        <f t="shared" ca="1" si="83"/>
        <v>0</v>
      </c>
      <c r="AG298" s="134">
        <f t="shared" ca="1" si="89"/>
        <v>0</v>
      </c>
      <c r="AH298" s="132">
        <f>IFERROR(VLOOKUP($D298,'[1]DNC 재고 현황'!$F:$V,15,0),0)</f>
        <v>0</v>
      </c>
      <c r="AI298" s="128">
        <f>SUMIFS('[1]입고 예정'!$C:$C,'[1]입고 예정'!$A:$A,모니터링!D298,'[1]입고 예정'!$F:$F,모니터링!AI$6)</f>
        <v>0</v>
      </c>
      <c r="AJ298" s="21"/>
      <c r="AK298" s="130">
        <f t="shared" ca="1" si="84"/>
        <v>0</v>
      </c>
      <c r="AL298" s="134">
        <f t="shared" ca="1" si="90"/>
        <v>0</v>
      </c>
      <c r="AM298" s="132">
        <f>IFERROR(VLOOKUP($D298,'[1]DNC 재고 현황'!$F:$V,16,0),0)</f>
        <v>0</v>
      </c>
      <c r="AN298" s="128">
        <f>SUMIFS('[1]입고 예정'!$C:$C,'[1]입고 예정'!$A:$A,모니터링!D298,'[1]입고 예정'!$F:$F,모니터링!AN$6)</f>
        <v>0</v>
      </c>
      <c r="AO298" s="21"/>
      <c r="AP298" s="130">
        <f t="shared" ca="1" si="85"/>
        <v>0</v>
      </c>
      <c r="AQ298" s="134">
        <f t="shared" ca="1" si="91"/>
        <v>0</v>
      </c>
      <c r="AR298" s="132">
        <f>IFERROR(VLOOKUP($D298,'[1]DNC 재고 현황'!$F:$V,17,0),0)</f>
        <v>0</v>
      </c>
      <c r="AS298" s="128">
        <f>SUMIFS('[1]입고 예정'!$C:$C,'[1]입고 예정'!$A:$A,모니터링!D298,'[1]입고 예정'!$F:$F,모니터링!AS$6)</f>
        <v>0</v>
      </c>
      <c r="AT298" s="21"/>
      <c r="AU298" s="133">
        <f t="shared" ca="1" si="86"/>
        <v>0</v>
      </c>
      <c r="AV298" s="134">
        <f ca="1">IFERROR(AU298/#REF!,0)</f>
        <v>0</v>
      </c>
    </row>
    <row r="299" spans="1:168" ht="18" hidden="1" customHeight="1" x14ac:dyDescent="0.4">
      <c r="A299" s="110" t="s">
        <v>2661</v>
      </c>
      <c r="B299" s="146" t="s">
        <v>2662</v>
      </c>
      <c r="C299" s="110" t="s">
        <v>2663</v>
      </c>
      <c r="D299" s="110">
        <v>9312694</v>
      </c>
      <c r="E299" s="136" t="str">
        <f>VLOOKUP($D299,'[1]SAP 코드내역'!$A:$D,4,0)</f>
        <v>이지듀멜라페이스핏투스텝클레이마스크</v>
      </c>
      <c r="F299" s="137"/>
      <c r="G299" s="137"/>
      <c r="H299" s="138" t="s">
        <v>2676</v>
      </c>
      <c r="I299" s="139">
        <v>0</v>
      </c>
      <c r="J299" s="139">
        <v>0</v>
      </c>
      <c r="K299" s="140">
        <f>IFERROR(VLOOKUP($D299,'[1]DNC 재고 현황'!$F:$AI,29,0),0)</f>
        <v>0</v>
      </c>
      <c r="L299" s="140">
        <f>IFERROR(VLOOKUP($D299,'[1]DNC 재고 현황'!$F:$AI,30,),0)</f>
        <v>0</v>
      </c>
      <c r="M299" s="141">
        <f t="shared" si="77"/>
        <v>0</v>
      </c>
      <c r="N299" s="142">
        <f>VLOOKUP($D299,'[1]DNC 재고 현황'!$F:$X,19,0)</f>
        <v>0</v>
      </c>
      <c r="O299" s="143" t="str">
        <f t="shared" si="78"/>
        <v>계획없음</v>
      </c>
      <c r="P299" s="144">
        <f t="shared" si="79"/>
        <v>0</v>
      </c>
      <c r="Q299" s="144">
        <f t="shared" ca="1" si="80"/>
        <v>0</v>
      </c>
      <c r="R299" s="145">
        <f t="shared" ca="1" si="76"/>
        <v>0</v>
      </c>
      <c r="S299" s="145">
        <f t="shared" ca="1" si="76"/>
        <v>0</v>
      </c>
      <c r="T299" s="123" t="str">
        <f t="shared" ca="1" si="81"/>
        <v/>
      </c>
      <c r="U299" s="124" t="str">
        <f t="shared" ca="1" si="82"/>
        <v>🔴판매없음</v>
      </c>
      <c r="V299" s="125">
        <f>IFERROR(SUMIF('[1](전체)FCST'!$D:$D,$D299,'[1](전체)FCST'!$H:$H),0)</f>
        <v>0</v>
      </c>
      <c r="W299" s="126">
        <f>IFERROR(VLOOKUP($D299,'[1]판매량,재고(피벗)'!$B:$C,2,0),0)</f>
        <v>0</v>
      </c>
      <c r="X299" s="127">
        <f t="shared" ca="1" si="87"/>
        <v>0</v>
      </c>
      <c r="Y299" s="128"/>
      <c r="Z299" s="129"/>
      <c r="AA299" s="130">
        <f t="shared" ca="1" si="75"/>
        <v>0</v>
      </c>
      <c r="AB299" s="131">
        <f t="shared" ca="1" si="88"/>
        <v>0</v>
      </c>
      <c r="AC299" s="132">
        <f>IFERROR(VLOOKUP($D299,'[1]DNC 재고 현황'!$F:$V,14,0),0)</f>
        <v>0</v>
      </c>
      <c r="AD299" s="128">
        <f>SUMIFS('[1]입고 예정'!$C:$C,'[1]입고 예정'!$A:$A,모니터링!D299,'[1]입고 예정'!$F:$F,모니터링!AD$6)</f>
        <v>0</v>
      </c>
      <c r="AE299" s="129"/>
      <c r="AF299" s="130">
        <f t="shared" ca="1" si="83"/>
        <v>0</v>
      </c>
      <c r="AG299" s="131">
        <f t="shared" ca="1" si="89"/>
        <v>0</v>
      </c>
      <c r="AH299" s="132">
        <f>IFERROR(VLOOKUP($D299,'[1]DNC 재고 현황'!$F:$V,15,0),0)</f>
        <v>0</v>
      </c>
      <c r="AI299" s="128">
        <f>SUMIFS('[1]입고 예정'!$C:$C,'[1]입고 예정'!$A:$A,모니터링!D299,'[1]입고 예정'!$F:$F,모니터링!AI$6)</f>
        <v>0</v>
      </c>
      <c r="AJ299" s="129"/>
      <c r="AK299" s="130">
        <f t="shared" ca="1" si="84"/>
        <v>0</v>
      </c>
      <c r="AL299" s="131">
        <f t="shared" ca="1" si="90"/>
        <v>0</v>
      </c>
      <c r="AM299" s="132">
        <f>IFERROR(VLOOKUP($D299,'[1]DNC 재고 현황'!$F:$V,16,0),0)</f>
        <v>0</v>
      </c>
      <c r="AN299" s="128">
        <f>SUMIFS('[1]입고 예정'!$C:$C,'[1]입고 예정'!$A:$A,모니터링!D299,'[1]입고 예정'!$F:$F,모니터링!AN$6)</f>
        <v>0</v>
      </c>
      <c r="AO299" s="129"/>
      <c r="AP299" s="130">
        <f t="shared" ca="1" si="85"/>
        <v>0</v>
      </c>
      <c r="AQ299" s="131">
        <f t="shared" ca="1" si="91"/>
        <v>0</v>
      </c>
      <c r="AR299" s="132">
        <f>IFERROR(VLOOKUP($D299,'[1]DNC 재고 현황'!$F:$V,17,0),0)</f>
        <v>0</v>
      </c>
      <c r="AS299" s="128">
        <f>SUMIFS('[1]입고 예정'!$C:$C,'[1]입고 예정'!$A:$A,모니터링!D299,'[1]입고 예정'!$F:$F,모니터링!AS$6)</f>
        <v>0</v>
      </c>
      <c r="AT299" s="129"/>
      <c r="AU299" s="133">
        <f t="shared" ca="1" si="86"/>
        <v>0</v>
      </c>
      <c r="AV299" s="134">
        <f ca="1">IFERROR(AU299/#REF!,0)</f>
        <v>0</v>
      </c>
    </row>
    <row r="300" spans="1:168" ht="18" hidden="1" customHeight="1" x14ac:dyDescent="0.4">
      <c r="A300" s="110" t="s">
        <v>2661</v>
      </c>
      <c r="B300" s="135" t="s">
        <v>2662</v>
      </c>
      <c r="C300" s="110" t="s">
        <v>2663</v>
      </c>
      <c r="D300" s="110">
        <v>9304907</v>
      </c>
      <c r="E300" s="136" t="str">
        <f>VLOOKUP($D300,'[1]SAP 코드내역'!$A:$D,4,0)</f>
        <v>(단종)DWEGF_콜라겐실크림앰플_55g</v>
      </c>
      <c r="F300" s="137" t="s">
        <v>2664</v>
      </c>
      <c r="G300" s="9"/>
      <c r="H300" s="138"/>
      <c r="I300" s="139">
        <v>6052.647094354018</v>
      </c>
      <c r="J300" s="139">
        <v>33426.185110154467</v>
      </c>
      <c r="K300" s="140">
        <f>IFERROR(VLOOKUP($D300,'[1]DNC 재고 현황'!$F:$AI,29,0),0)</f>
        <v>0</v>
      </c>
      <c r="L300" s="140">
        <f>IFERROR(VLOOKUP($D300,'[1]DNC 재고 현황'!$F:$AI,30,),0)</f>
        <v>0</v>
      </c>
      <c r="M300" s="141">
        <f t="shared" si="77"/>
        <v>0</v>
      </c>
      <c r="N300" s="142">
        <f>VLOOKUP($D300,'[1]DNC 재고 현황'!$F:$X,19,0)</f>
        <v>391</v>
      </c>
      <c r="O300" s="143" t="str">
        <f t="shared" si="78"/>
        <v>계획없음</v>
      </c>
      <c r="P300" s="144">
        <f t="shared" si="79"/>
        <v>0</v>
      </c>
      <c r="Q300" s="144">
        <f t="shared" ca="1" si="80"/>
        <v>0</v>
      </c>
      <c r="R300" s="145">
        <f t="shared" ca="1" si="76"/>
        <v>0</v>
      </c>
      <c r="S300" s="145">
        <f t="shared" ca="1" si="76"/>
        <v>0</v>
      </c>
      <c r="T300" s="123" t="str">
        <f t="shared" ca="1" si="81"/>
        <v/>
      </c>
      <c r="U300" s="124" t="str">
        <f t="shared" ca="1" si="82"/>
        <v>🔴판매없음</v>
      </c>
      <c r="V300" s="125">
        <f>IFERROR(SUMIF('[1](전체)FCST'!$D:$D,$D300,'[1](전체)FCST'!$H:$H),0)</f>
        <v>0</v>
      </c>
      <c r="W300" s="126">
        <f>IFERROR(VLOOKUP($D300,'[1]판매량,재고(피벗)'!$B:$C,2,0),0)</f>
        <v>0</v>
      </c>
      <c r="X300" s="127">
        <f t="shared" ca="1" si="87"/>
        <v>0</v>
      </c>
      <c r="Y300" s="128"/>
      <c r="Z300" s="21"/>
      <c r="AA300" s="130">
        <f t="shared" ca="1" si="75"/>
        <v>391</v>
      </c>
      <c r="AB300" s="134">
        <f t="shared" ca="1" si="88"/>
        <v>0</v>
      </c>
      <c r="AC300" s="132">
        <f>IFERROR(VLOOKUP($D300,'[1]DNC 재고 현황'!$F:$V,14,0),0)</f>
        <v>0</v>
      </c>
      <c r="AD300" s="128">
        <f>SUMIFS('[1]입고 예정'!$C:$C,'[1]입고 예정'!$A:$A,모니터링!D300,'[1]입고 예정'!$F:$F,모니터링!AD$6)</f>
        <v>0</v>
      </c>
      <c r="AE300" s="21"/>
      <c r="AF300" s="130">
        <f t="shared" ca="1" si="83"/>
        <v>391</v>
      </c>
      <c r="AG300" s="134">
        <f t="shared" ca="1" si="89"/>
        <v>0</v>
      </c>
      <c r="AH300" s="132">
        <f>IFERROR(VLOOKUP($D300,'[1]DNC 재고 현황'!$F:$V,15,0),0)</f>
        <v>0</v>
      </c>
      <c r="AI300" s="128">
        <f>SUMIFS('[1]입고 예정'!$C:$C,'[1]입고 예정'!$A:$A,모니터링!D300,'[1]입고 예정'!$F:$F,모니터링!AI$6)</f>
        <v>0</v>
      </c>
      <c r="AJ300" s="21"/>
      <c r="AK300" s="130">
        <f t="shared" ca="1" si="84"/>
        <v>391</v>
      </c>
      <c r="AL300" s="134">
        <f t="shared" ca="1" si="90"/>
        <v>0</v>
      </c>
      <c r="AM300" s="132">
        <f>IFERROR(VLOOKUP($D300,'[1]DNC 재고 현황'!$F:$V,16,0),0)</f>
        <v>0</v>
      </c>
      <c r="AN300" s="128">
        <f>SUMIFS('[1]입고 예정'!$C:$C,'[1]입고 예정'!$A:$A,모니터링!D300,'[1]입고 예정'!$F:$F,모니터링!AN$6)</f>
        <v>0</v>
      </c>
      <c r="AO300" s="21"/>
      <c r="AP300" s="130">
        <f t="shared" ca="1" si="85"/>
        <v>391</v>
      </c>
      <c r="AQ300" s="134">
        <f t="shared" ca="1" si="91"/>
        <v>0</v>
      </c>
      <c r="AR300" s="132">
        <f>IFERROR(VLOOKUP($D300,'[1]DNC 재고 현황'!$F:$V,17,0),0)</f>
        <v>0</v>
      </c>
      <c r="AS300" s="128">
        <f>SUMIFS('[1]입고 예정'!$C:$C,'[1]입고 예정'!$A:$A,모니터링!D300,'[1]입고 예정'!$F:$F,모니터링!AS$6)</f>
        <v>0</v>
      </c>
      <c r="AT300" s="21"/>
      <c r="AU300" s="133">
        <f t="shared" ca="1" si="86"/>
        <v>391</v>
      </c>
      <c r="AV300" s="134">
        <f ca="1">IFERROR(AU300/#REF!,0)</f>
        <v>0</v>
      </c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  <c r="CS300" s="52"/>
      <c r="CT300" s="52"/>
      <c r="CU300" s="52"/>
      <c r="CV300" s="52"/>
      <c r="CW300" s="52"/>
      <c r="CX300" s="52"/>
      <c r="CY300" s="52"/>
      <c r="CZ300" s="52"/>
      <c r="DA300" s="52"/>
      <c r="DB300" s="52"/>
      <c r="DC300" s="52"/>
      <c r="DD300" s="52"/>
      <c r="DE300" s="52"/>
      <c r="DF300" s="52"/>
      <c r="DG300" s="52"/>
      <c r="DH300" s="52"/>
      <c r="DI300" s="52"/>
      <c r="DJ300" s="52"/>
      <c r="DK300" s="52"/>
      <c r="DL300" s="52"/>
      <c r="DM300" s="52"/>
      <c r="DN300" s="52"/>
      <c r="DO300" s="52"/>
      <c r="DP300" s="52"/>
      <c r="DQ300" s="52"/>
      <c r="DR300" s="52"/>
      <c r="DS300" s="52"/>
      <c r="DT300" s="52"/>
      <c r="DU300" s="52"/>
      <c r="DV300" s="52"/>
      <c r="DW300" s="52"/>
      <c r="DX300" s="52"/>
      <c r="DY300" s="52"/>
      <c r="DZ300" s="52"/>
      <c r="EA300" s="52"/>
      <c r="EB300" s="52"/>
      <c r="EC300" s="52"/>
      <c r="ED300" s="52"/>
      <c r="EE300" s="52"/>
      <c r="EF300" s="52"/>
      <c r="EG300" s="52"/>
      <c r="EH300" s="52"/>
      <c r="EI300" s="52"/>
      <c r="EJ300" s="52"/>
      <c r="EK300" s="52"/>
      <c r="EL300" s="52"/>
      <c r="EM300" s="52"/>
      <c r="EN300" s="52"/>
      <c r="EO300" s="52"/>
      <c r="EP300" s="52"/>
      <c r="EQ300" s="52"/>
      <c r="ER300" s="52"/>
      <c r="ES300" s="52"/>
      <c r="ET300" s="52"/>
      <c r="EU300" s="52"/>
      <c r="EV300" s="52"/>
      <c r="EW300" s="52"/>
      <c r="EX300" s="52"/>
      <c r="EY300" s="52"/>
      <c r="EZ300" s="52"/>
      <c r="FA300" s="52"/>
      <c r="FB300" s="52"/>
      <c r="FC300" s="52"/>
      <c r="FD300" s="52"/>
      <c r="FE300" s="52"/>
      <c r="FF300" s="52"/>
      <c r="FG300" s="52"/>
      <c r="FH300" s="52"/>
      <c r="FI300" s="52"/>
      <c r="FJ300" s="52"/>
      <c r="FK300" s="52"/>
      <c r="FL300" s="52"/>
    </row>
    <row r="301" spans="1:168" ht="18" hidden="1" customHeight="1" x14ac:dyDescent="0.4">
      <c r="A301" s="110" t="s">
        <v>2661</v>
      </c>
      <c r="B301" s="135" t="s">
        <v>2662</v>
      </c>
      <c r="C301" s="110" t="s">
        <v>2665</v>
      </c>
      <c r="D301" s="110">
        <v>9307126</v>
      </c>
      <c r="E301" s="136" t="str">
        <f>VLOOKUP($D301,'[1]SAP 코드내역'!$A:$D,4,0)</f>
        <v>(단종)DWEGF_더마니들_2700샷(40mg*2ea)_덧방용</v>
      </c>
      <c r="F301" s="137" t="s">
        <v>2719</v>
      </c>
      <c r="G301" s="9"/>
      <c r="H301" s="138"/>
      <c r="I301" s="139">
        <v>4637</v>
      </c>
      <c r="J301" s="139">
        <v>0</v>
      </c>
      <c r="K301" s="140">
        <f>IFERROR(VLOOKUP($D301,'[1]DNC 재고 현황'!$F:$AI,29,0),0)</f>
        <v>0</v>
      </c>
      <c r="L301" s="140">
        <f>IFERROR(VLOOKUP($D301,'[1]DNC 재고 현황'!$F:$AI,30,),0)</f>
        <v>0</v>
      </c>
      <c r="M301" s="141">
        <f t="shared" si="77"/>
        <v>0</v>
      </c>
      <c r="N301" s="142">
        <f>VLOOKUP($D301,'[1]DNC 재고 현황'!$F:$X,19,0)</f>
        <v>0</v>
      </c>
      <c r="O301" s="143" t="str">
        <f t="shared" si="78"/>
        <v>계획없음</v>
      </c>
      <c r="P301" s="144">
        <f t="shared" si="79"/>
        <v>0</v>
      </c>
      <c r="Q301" s="144">
        <f t="shared" ca="1" si="80"/>
        <v>0</v>
      </c>
      <c r="R301" s="145">
        <f t="shared" ca="1" si="76"/>
        <v>0</v>
      </c>
      <c r="S301" s="145">
        <f t="shared" ca="1" si="76"/>
        <v>0</v>
      </c>
      <c r="T301" s="123" t="str">
        <f t="shared" ca="1" si="81"/>
        <v/>
      </c>
      <c r="U301" s="124" t="str">
        <f t="shared" ca="1" si="82"/>
        <v>🔴판매없음</v>
      </c>
      <c r="V301" s="125">
        <f>IFERROR(SUMIF('[1](전체)FCST'!$D:$D,$D301,'[1](전체)FCST'!$H:$H),0)</f>
        <v>0</v>
      </c>
      <c r="W301" s="126">
        <f>IFERROR(VLOOKUP($D301,'[1]판매량,재고(피벗)'!$B:$C,2,0),0)</f>
        <v>0</v>
      </c>
      <c r="X301" s="127">
        <f t="shared" ca="1" si="87"/>
        <v>0</v>
      </c>
      <c r="Y301" s="128"/>
      <c r="Z301" s="21"/>
      <c r="AA301" s="130">
        <f t="shared" ca="1" si="75"/>
        <v>0</v>
      </c>
      <c r="AB301" s="134">
        <f t="shared" ca="1" si="88"/>
        <v>0</v>
      </c>
      <c r="AC301" s="132">
        <f>IFERROR(VLOOKUP($D301,'[1]DNC 재고 현황'!$F:$V,14,0),0)</f>
        <v>0</v>
      </c>
      <c r="AD301" s="128">
        <f>SUMIFS('[1]입고 예정'!$C:$C,'[1]입고 예정'!$A:$A,모니터링!D301,'[1]입고 예정'!$F:$F,모니터링!AD$6)</f>
        <v>0</v>
      </c>
      <c r="AE301" s="21"/>
      <c r="AF301" s="130">
        <f t="shared" ca="1" si="83"/>
        <v>0</v>
      </c>
      <c r="AG301" s="134">
        <f t="shared" ca="1" si="89"/>
        <v>0</v>
      </c>
      <c r="AH301" s="132">
        <f>IFERROR(VLOOKUP($D301,'[1]DNC 재고 현황'!$F:$V,15,0),0)</f>
        <v>0</v>
      </c>
      <c r="AI301" s="128">
        <f>SUMIFS('[1]입고 예정'!$C:$C,'[1]입고 예정'!$A:$A,모니터링!D301,'[1]입고 예정'!$F:$F,모니터링!AI$6)</f>
        <v>0</v>
      </c>
      <c r="AJ301" s="21"/>
      <c r="AK301" s="130">
        <f t="shared" ca="1" si="84"/>
        <v>0</v>
      </c>
      <c r="AL301" s="134">
        <f t="shared" ca="1" si="90"/>
        <v>0</v>
      </c>
      <c r="AM301" s="132">
        <f>IFERROR(VLOOKUP($D301,'[1]DNC 재고 현황'!$F:$V,16,0),0)</f>
        <v>0</v>
      </c>
      <c r="AN301" s="128">
        <f>SUMIFS('[1]입고 예정'!$C:$C,'[1]입고 예정'!$A:$A,모니터링!D301,'[1]입고 예정'!$F:$F,모니터링!AN$6)</f>
        <v>0</v>
      </c>
      <c r="AO301" s="21"/>
      <c r="AP301" s="130">
        <f t="shared" ca="1" si="85"/>
        <v>0</v>
      </c>
      <c r="AQ301" s="134">
        <f t="shared" ca="1" si="91"/>
        <v>0</v>
      </c>
      <c r="AR301" s="132">
        <f>IFERROR(VLOOKUP($D301,'[1]DNC 재고 현황'!$F:$V,17,0),0)</f>
        <v>0</v>
      </c>
      <c r="AS301" s="128">
        <f>SUMIFS('[1]입고 예정'!$C:$C,'[1]입고 예정'!$A:$A,모니터링!D301,'[1]입고 예정'!$F:$F,모니터링!AS$6)</f>
        <v>0</v>
      </c>
      <c r="AT301" s="21"/>
      <c r="AU301" s="133">
        <f t="shared" ca="1" si="86"/>
        <v>0</v>
      </c>
      <c r="AV301" s="134">
        <f ca="1">IFERROR(AU301/#REF!,0)</f>
        <v>0</v>
      </c>
    </row>
    <row r="302" spans="1:168" ht="18" hidden="1" customHeight="1" x14ac:dyDescent="0.4">
      <c r="A302" s="110" t="s">
        <v>2661</v>
      </c>
      <c r="B302" s="135" t="s">
        <v>2662</v>
      </c>
      <c r="C302" s="110" t="s">
        <v>2663</v>
      </c>
      <c r="D302" s="110">
        <v>9307961</v>
      </c>
      <c r="E302" s="136" t="str">
        <f>VLOOKUP($D302,'[1]SAP 코드내역'!$A:$D,4,0)</f>
        <v>(단종)멜라_CBA3열_2.5g샤세(클렌저,앰플,레티놀크림)</v>
      </c>
      <c r="F302" s="137" t="s">
        <v>2664</v>
      </c>
      <c r="G302" s="9"/>
      <c r="H302" s="138"/>
      <c r="I302" s="139">
        <v>426.60761299141234</v>
      </c>
      <c r="J302" s="139">
        <v>0</v>
      </c>
      <c r="K302" s="140">
        <f>IFERROR(VLOOKUP($D302,'[1]DNC 재고 현황'!$F:$AI,29,0),0)</f>
        <v>0</v>
      </c>
      <c r="L302" s="140">
        <f>IFERROR(VLOOKUP($D302,'[1]DNC 재고 현황'!$F:$AI,30,),0)</f>
        <v>0</v>
      </c>
      <c r="M302" s="141">
        <f t="shared" si="77"/>
        <v>0</v>
      </c>
      <c r="N302" s="142">
        <f>VLOOKUP($D302,'[1]DNC 재고 현황'!$F:$X,19,0)</f>
        <v>0</v>
      </c>
      <c r="O302" s="143" t="str">
        <f t="shared" si="78"/>
        <v>계획없음</v>
      </c>
      <c r="P302" s="144">
        <f t="shared" si="79"/>
        <v>0</v>
      </c>
      <c r="Q302" s="144">
        <f t="shared" ca="1" si="80"/>
        <v>0</v>
      </c>
      <c r="R302" s="145">
        <f t="shared" ca="1" si="76"/>
        <v>0</v>
      </c>
      <c r="S302" s="145">
        <f t="shared" ca="1" si="76"/>
        <v>0</v>
      </c>
      <c r="T302" s="123" t="str">
        <f t="shared" ca="1" si="81"/>
        <v/>
      </c>
      <c r="U302" s="124" t="str">
        <f t="shared" ca="1" si="82"/>
        <v>🔴판매없음</v>
      </c>
      <c r="V302" s="125">
        <f>IFERROR(SUMIF('[1](전체)FCST'!$D:$D,$D302,'[1](전체)FCST'!$H:$H),0)</f>
        <v>0</v>
      </c>
      <c r="W302" s="126">
        <f>IFERROR(VLOOKUP($D302,'[1]판매량,재고(피벗)'!$B:$C,2,0),0)</f>
        <v>0</v>
      </c>
      <c r="X302" s="127">
        <f t="shared" ca="1" si="87"/>
        <v>0</v>
      </c>
      <c r="Y302" s="128"/>
      <c r="Z302" s="21"/>
      <c r="AA302" s="130">
        <f t="shared" ca="1" si="75"/>
        <v>0</v>
      </c>
      <c r="AB302" s="134">
        <f t="shared" ca="1" si="88"/>
        <v>0</v>
      </c>
      <c r="AC302" s="132">
        <f>IFERROR(VLOOKUP($D302,'[1]DNC 재고 현황'!$F:$V,14,0),0)</f>
        <v>0</v>
      </c>
      <c r="AD302" s="128">
        <f>SUMIFS('[1]입고 예정'!$C:$C,'[1]입고 예정'!$A:$A,모니터링!D302,'[1]입고 예정'!$F:$F,모니터링!AD$6)</f>
        <v>0</v>
      </c>
      <c r="AE302" s="21"/>
      <c r="AF302" s="130">
        <f t="shared" ca="1" si="83"/>
        <v>0</v>
      </c>
      <c r="AG302" s="134">
        <f t="shared" ca="1" si="89"/>
        <v>0</v>
      </c>
      <c r="AH302" s="132">
        <f>IFERROR(VLOOKUP($D302,'[1]DNC 재고 현황'!$F:$V,15,0),0)</f>
        <v>0</v>
      </c>
      <c r="AI302" s="128">
        <f>SUMIFS('[1]입고 예정'!$C:$C,'[1]입고 예정'!$A:$A,모니터링!D302,'[1]입고 예정'!$F:$F,모니터링!AI$6)</f>
        <v>0</v>
      </c>
      <c r="AJ302" s="21"/>
      <c r="AK302" s="130">
        <f t="shared" ca="1" si="84"/>
        <v>0</v>
      </c>
      <c r="AL302" s="134">
        <f t="shared" ca="1" si="90"/>
        <v>0</v>
      </c>
      <c r="AM302" s="132">
        <f>IFERROR(VLOOKUP($D302,'[1]DNC 재고 현황'!$F:$V,16,0),0)</f>
        <v>0</v>
      </c>
      <c r="AN302" s="128">
        <f>SUMIFS('[1]입고 예정'!$C:$C,'[1]입고 예정'!$A:$A,모니터링!D302,'[1]입고 예정'!$F:$F,모니터링!AN$6)</f>
        <v>0</v>
      </c>
      <c r="AO302" s="21"/>
      <c r="AP302" s="130">
        <f t="shared" ca="1" si="85"/>
        <v>0</v>
      </c>
      <c r="AQ302" s="134">
        <f t="shared" ca="1" si="91"/>
        <v>0</v>
      </c>
      <c r="AR302" s="132">
        <f>IFERROR(VLOOKUP($D302,'[1]DNC 재고 현황'!$F:$V,17,0),0)</f>
        <v>0</v>
      </c>
      <c r="AS302" s="128">
        <f>SUMIFS('[1]입고 예정'!$C:$C,'[1]입고 예정'!$A:$A,모니터링!D302,'[1]입고 예정'!$F:$F,모니터링!AS$6)</f>
        <v>0</v>
      </c>
      <c r="AT302" s="21"/>
      <c r="AU302" s="133">
        <f t="shared" ca="1" si="86"/>
        <v>0</v>
      </c>
      <c r="AV302" s="134">
        <f ca="1">IFERROR(AU302/#REF!,0)</f>
        <v>0</v>
      </c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  <c r="CS302" s="52"/>
      <c r="CT302" s="52"/>
      <c r="CU302" s="52"/>
      <c r="CV302" s="52"/>
      <c r="CW302" s="52"/>
      <c r="CX302" s="52"/>
      <c r="CY302" s="52"/>
      <c r="CZ302" s="52"/>
      <c r="DA302" s="52"/>
      <c r="DB302" s="52"/>
      <c r="DC302" s="52"/>
      <c r="DD302" s="52"/>
      <c r="DE302" s="52"/>
      <c r="DF302" s="52"/>
      <c r="DG302" s="52"/>
      <c r="DH302" s="52"/>
      <c r="DI302" s="52"/>
      <c r="DJ302" s="52"/>
      <c r="DK302" s="52"/>
      <c r="DL302" s="52"/>
      <c r="DM302" s="52"/>
      <c r="DN302" s="52"/>
      <c r="DO302" s="52"/>
      <c r="DP302" s="52"/>
      <c r="DQ302" s="52"/>
      <c r="DR302" s="52"/>
      <c r="DS302" s="52"/>
      <c r="DT302" s="52"/>
      <c r="DU302" s="52"/>
      <c r="DV302" s="52"/>
      <c r="DW302" s="52"/>
      <c r="DX302" s="52"/>
      <c r="DY302" s="52"/>
      <c r="DZ302" s="52"/>
      <c r="EA302" s="52"/>
      <c r="EB302" s="52"/>
      <c r="EC302" s="52"/>
      <c r="ED302" s="52"/>
      <c r="EE302" s="52"/>
      <c r="EF302" s="52"/>
      <c r="EG302" s="52"/>
      <c r="EH302" s="52"/>
      <c r="EI302" s="52"/>
      <c r="EJ302" s="52"/>
      <c r="EK302" s="52"/>
      <c r="EL302" s="52"/>
      <c r="EM302" s="52"/>
      <c r="EN302" s="52"/>
      <c r="EO302" s="52"/>
      <c r="EP302" s="52"/>
      <c r="EQ302" s="52"/>
      <c r="ER302" s="52"/>
      <c r="ES302" s="52"/>
      <c r="ET302" s="52"/>
      <c r="EU302" s="52"/>
      <c r="EV302" s="52"/>
      <c r="EW302" s="52"/>
      <c r="EX302" s="52"/>
      <c r="EY302" s="52"/>
      <c r="EZ302" s="52"/>
      <c r="FA302" s="52"/>
      <c r="FB302" s="52"/>
      <c r="FC302" s="52"/>
      <c r="FD302" s="52"/>
      <c r="FE302" s="52"/>
      <c r="FF302" s="52"/>
      <c r="FG302" s="52"/>
      <c r="FH302" s="52"/>
      <c r="FI302" s="52"/>
      <c r="FJ302" s="52"/>
      <c r="FK302" s="52"/>
      <c r="FL302" s="52"/>
    </row>
    <row r="303" spans="1:168" ht="18" hidden="1" customHeight="1" x14ac:dyDescent="0.4">
      <c r="A303" s="110" t="s">
        <v>2661</v>
      </c>
      <c r="B303" s="135" t="s">
        <v>2667</v>
      </c>
      <c r="C303" s="110" t="s">
        <v>2663</v>
      </c>
      <c r="D303" s="110">
        <v>9312547</v>
      </c>
      <c r="E303" s="136" t="str">
        <f>VLOOKUP($D303,'[1]SAP 코드내역'!$A:$D,4,0)</f>
        <v>DWEGF_안티옥시턴트크림_3ml(샤쉐)</v>
      </c>
      <c r="F303" s="137"/>
      <c r="G303" s="9"/>
      <c r="H303" s="138" t="s">
        <v>2676</v>
      </c>
      <c r="I303" s="139">
        <v>0</v>
      </c>
      <c r="J303" s="139">
        <v>0</v>
      </c>
      <c r="K303" s="140">
        <f>IFERROR(VLOOKUP($D303,'[1]DNC 재고 현황'!$F:$AI,29,0),0)</f>
        <v>0</v>
      </c>
      <c r="L303" s="140">
        <f>IFERROR(VLOOKUP($D303,'[1]DNC 재고 현황'!$F:$AI,30,),0)</f>
        <v>0</v>
      </c>
      <c r="M303" s="141">
        <f t="shared" si="77"/>
        <v>0</v>
      </c>
      <c r="N303" s="142">
        <f>VLOOKUP($D303,'[1]DNC 재고 현황'!$F:$X,19,0)</f>
        <v>0</v>
      </c>
      <c r="O303" s="143" t="str">
        <f t="shared" si="78"/>
        <v>계획없음</v>
      </c>
      <c r="P303" s="144">
        <f t="shared" si="79"/>
        <v>0</v>
      </c>
      <c r="Q303" s="144">
        <f t="shared" ca="1" si="80"/>
        <v>0</v>
      </c>
      <c r="R303" s="145">
        <f t="shared" ca="1" si="76"/>
        <v>0</v>
      </c>
      <c r="S303" s="145">
        <f t="shared" ca="1" si="76"/>
        <v>0</v>
      </c>
      <c r="T303" s="123" t="str">
        <f t="shared" ca="1" si="81"/>
        <v/>
      </c>
      <c r="U303" s="124" t="str">
        <f t="shared" ca="1" si="82"/>
        <v>🔴판매없음</v>
      </c>
      <c r="V303" s="125">
        <f>IFERROR(SUMIF('[1](전체)FCST'!$D:$D,$D303,'[1](전체)FCST'!$H:$H),0)</f>
        <v>0</v>
      </c>
      <c r="W303" s="126">
        <f>IFERROR(VLOOKUP($D303,'[1]판매량,재고(피벗)'!$B:$C,2,0),0)</f>
        <v>0</v>
      </c>
      <c r="X303" s="127">
        <f t="shared" ca="1" si="87"/>
        <v>0</v>
      </c>
      <c r="Y303" s="128"/>
      <c r="Z303" s="21"/>
      <c r="AA303" s="130">
        <f t="shared" ca="1" si="75"/>
        <v>0</v>
      </c>
      <c r="AB303" s="134">
        <f t="shared" ca="1" si="88"/>
        <v>0</v>
      </c>
      <c r="AC303" s="132">
        <f>IFERROR(VLOOKUP($D303,'[1]DNC 재고 현황'!$F:$V,14,0),0)</f>
        <v>0</v>
      </c>
      <c r="AD303" s="128">
        <f>SUMIFS('[1]입고 예정'!$C:$C,'[1]입고 예정'!$A:$A,모니터링!D303,'[1]입고 예정'!$F:$F,모니터링!AD$6)</f>
        <v>0</v>
      </c>
      <c r="AE303" s="21"/>
      <c r="AF303" s="130">
        <f t="shared" ca="1" si="83"/>
        <v>0</v>
      </c>
      <c r="AG303" s="134">
        <f t="shared" ca="1" si="89"/>
        <v>0</v>
      </c>
      <c r="AH303" s="132">
        <f>IFERROR(VLOOKUP($D303,'[1]DNC 재고 현황'!$F:$V,15,0),0)</f>
        <v>0</v>
      </c>
      <c r="AI303" s="128">
        <f>SUMIFS('[1]입고 예정'!$C:$C,'[1]입고 예정'!$A:$A,모니터링!D303,'[1]입고 예정'!$F:$F,모니터링!AI$6)</f>
        <v>0</v>
      </c>
      <c r="AJ303" s="21"/>
      <c r="AK303" s="130">
        <f t="shared" ca="1" si="84"/>
        <v>0</v>
      </c>
      <c r="AL303" s="134">
        <f t="shared" ca="1" si="90"/>
        <v>0</v>
      </c>
      <c r="AM303" s="132">
        <f>IFERROR(VLOOKUP($D303,'[1]DNC 재고 현황'!$F:$V,16,0),0)</f>
        <v>0</v>
      </c>
      <c r="AN303" s="128">
        <f>SUMIFS('[1]입고 예정'!$C:$C,'[1]입고 예정'!$A:$A,모니터링!D303,'[1]입고 예정'!$F:$F,모니터링!AN$6)</f>
        <v>0</v>
      </c>
      <c r="AO303" s="21"/>
      <c r="AP303" s="130">
        <f t="shared" ca="1" si="85"/>
        <v>0</v>
      </c>
      <c r="AQ303" s="134">
        <f t="shared" ca="1" si="91"/>
        <v>0</v>
      </c>
      <c r="AR303" s="132">
        <f>IFERROR(VLOOKUP($D303,'[1]DNC 재고 현황'!$F:$V,17,0),0)</f>
        <v>0</v>
      </c>
      <c r="AS303" s="128">
        <f>SUMIFS('[1]입고 예정'!$C:$C,'[1]입고 예정'!$A:$A,모니터링!D303,'[1]입고 예정'!$F:$F,모니터링!AS$6)</f>
        <v>0</v>
      </c>
      <c r="AT303" s="21"/>
      <c r="AU303" s="133">
        <f t="shared" ca="1" si="86"/>
        <v>0</v>
      </c>
      <c r="AV303" s="134">
        <f ca="1">IFERROR(AU303/#REF!,0)</f>
        <v>0</v>
      </c>
    </row>
    <row r="304" spans="1:168" ht="18" hidden="1" customHeight="1" x14ac:dyDescent="0.4">
      <c r="A304" s="110" t="s">
        <v>2661</v>
      </c>
      <c r="B304" s="135" t="s">
        <v>2662</v>
      </c>
      <c r="C304" s="110" t="s">
        <v>2663</v>
      </c>
      <c r="D304" s="110">
        <v>9301243</v>
      </c>
      <c r="E304" s="136" t="str">
        <f>VLOOKUP($D304,'[1]SAP 코드내역'!$A:$D,4,0)</f>
        <v>(단종)RX_포스트레이저_워터풀수딩크림_50ml(베트남)</v>
      </c>
      <c r="F304" s="137" t="s">
        <v>2720</v>
      </c>
      <c r="G304" s="9"/>
      <c r="H304" s="138"/>
      <c r="I304" s="139">
        <v>0</v>
      </c>
      <c r="J304" s="139">
        <v>0</v>
      </c>
      <c r="K304" s="140">
        <f>IFERROR(VLOOKUP($D304,'[1]DNC 재고 현황'!$F:$AI,29,0),0)</f>
        <v>0</v>
      </c>
      <c r="L304" s="140">
        <f>IFERROR(VLOOKUP($D304,'[1]DNC 재고 현황'!$F:$AI,30,),0)</f>
        <v>0</v>
      </c>
      <c r="M304" s="141">
        <f t="shared" si="77"/>
        <v>0</v>
      </c>
      <c r="N304" s="142">
        <f>VLOOKUP($D304,'[1]DNC 재고 현황'!$F:$X,19,0)</f>
        <v>0</v>
      </c>
      <c r="O304" s="143" t="str">
        <f t="shared" si="78"/>
        <v>계획없음</v>
      </c>
      <c r="P304" s="144">
        <f t="shared" si="79"/>
        <v>0</v>
      </c>
      <c r="Q304" s="144">
        <f t="shared" ca="1" si="80"/>
        <v>0</v>
      </c>
      <c r="R304" s="145">
        <f t="shared" ca="1" si="76"/>
        <v>0</v>
      </c>
      <c r="S304" s="145">
        <f t="shared" ca="1" si="76"/>
        <v>0</v>
      </c>
      <c r="T304" s="123" t="str">
        <f t="shared" ca="1" si="81"/>
        <v/>
      </c>
      <c r="U304" s="124" t="str">
        <f t="shared" ca="1" si="82"/>
        <v>🔴판매없음</v>
      </c>
      <c r="V304" s="125">
        <f>IFERROR(SUMIF('[1](전체)FCST'!$D:$D,$D304,'[1](전체)FCST'!$H:$H),0)</f>
        <v>0</v>
      </c>
      <c r="W304" s="126">
        <f>IFERROR(VLOOKUP($D304,'[1]판매량,재고(피벗)'!$B:$C,2,0),0)</f>
        <v>0</v>
      </c>
      <c r="X304" s="127">
        <f t="shared" ca="1" si="87"/>
        <v>0</v>
      </c>
      <c r="Y304" s="128"/>
      <c r="Z304" s="21"/>
      <c r="AA304" s="130">
        <f t="shared" ca="1" si="75"/>
        <v>0</v>
      </c>
      <c r="AB304" s="134">
        <f t="shared" ca="1" si="88"/>
        <v>0</v>
      </c>
      <c r="AC304" s="132">
        <f>IFERROR(VLOOKUP($D304,'[1]DNC 재고 현황'!$F:$V,14,0),0)</f>
        <v>0</v>
      </c>
      <c r="AD304" s="128">
        <f>SUMIFS('[1]입고 예정'!$C:$C,'[1]입고 예정'!$A:$A,모니터링!D304,'[1]입고 예정'!$F:$F,모니터링!AD$6)</f>
        <v>0</v>
      </c>
      <c r="AE304" s="21"/>
      <c r="AF304" s="130">
        <f t="shared" ca="1" si="83"/>
        <v>0</v>
      </c>
      <c r="AG304" s="134">
        <f t="shared" ca="1" si="89"/>
        <v>0</v>
      </c>
      <c r="AH304" s="132">
        <f>IFERROR(VLOOKUP($D304,'[1]DNC 재고 현황'!$F:$V,15,0),0)</f>
        <v>0</v>
      </c>
      <c r="AI304" s="128">
        <f>SUMIFS('[1]입고 예정'!$C:$C,'[1]입고 예정'!$A:$A,모니터링!D304,'[1]입고 예정'!$F:$F,모니터링!AI$6)</f>
        <v>0</v>
      </c>
      <c r="AJ304" s="21"/>
      <c r="AK304" s="130">
        <f t="shared" ca="1" si="84"/>
        <v>0</v>
      </c>
      <c r="AL304" s="134">
        <f t="shared" ca="1" si="90"/>
        <v>0</v>
      </c>
      <c r="AM304" s="132">
        <f>IFERROR(VLOOKUP($D304,'[1]DNC 재고 현황'!$F:$V,16,0),0)</f>
        <v>0</v>
      </c>
      <c r="AN304" s="128">
        <f>SUMIFS('[1]입고 예정'!$C:$C,'[1]입고 예정'!$A:$A,모니터링!D304,'[1]입고 예정'!$F:$F,모니터링!AN$6)</f>
        <v>0</v>
      </c>
      <c r="AO304" s="21"/>
      <c r="AP304" s="130">
        <f t="shared" ca="1" si="85"/>
        <v>0</v>
      </c>
      <c r="AQ304" s="134">
        <f t="shared" ca="1" si="91"/>
        <v>0</v>
      </c>
      <c r="AR304" s="132">
        <f>IFERROR(VLOOKUP($D304,'[1]DNC 재고 현황'!$F:$V,17,0),0)</f>
        <v>0</v>
      </c>
      <c r="AS304" s="128">
        <f>SUMIFS('[1]입고 예정'!$C:$C,'[1]입고 예정'!$A:$A,모니터링!D304,'[1]입고 예정'!$F:$F,모니터링!AS$6)</f>
        <v>0</v>
      </c>
      <c r="AT304" s="21"/>
      <c r="AU304" s="133">
        <f t="shared" ca="1" si="86"/>
        <v>0</v>
      </c>
      <c r="AV304" s="134">
        <f ca="1">IFERROR(AU304/#REF!,0)</f>
        <v>0</v>
      </c>
    </row>
    <row r="305" spans="1:48" ht="18" hidden="1" customHeight="1" x14ac:dyDescent="0.4">
      <c r="A305" s="110"/>
      <c r="B305" s="135"/>
      <c r="C305" s="110" t="s">
        <v>2663</v>
      </c>
      <c r="D305" s="110">
        <v>9301754</v>
      </c>
      <c r="E305" s="136" t="str">
        <f>VLOOKUP($D305,'[1]SAP 코드내역'!$A:$D,4,0)</f>
        <v>(단종)[EX]유브이컨트롤아웃도어마스크(22G*4매입)_아마존영문라벨부착</v>
      </c>
      <c r="F305" s="137"/>
      <c r="G305" s="9"/>
      <c r="H305" s="138"/>
      <c r="I305" s="139"/>
      <c r="J305" s="139"/>
      <c r="K305" s="140">
        <f>IFERROR(VLOOKUP($D305,'[1]DNC 재고 현황'!$F:$AI,29,0),0)</f>
        <v>0</v>
      </c>
      <c r="L305" s="140">
        <f>IFERROR(VLOOKUP($D305,'[1]DNC 재고 현황'!$F:$AI,30,),0)</f>
        <v>0</v>
      </c>
      <c r="M305" s="141">
        <f t="shared" si="77"/>
        <v>0</v>
      </c>
      <c r="N305" s="142">
        <f>VLOOKUP($D305,'[1]DNC 재고 현황'!$F:$X,19,0)</f>
        <v>0</v>
      </c>
      <c r="O305" s="143" t="str">
        <f t="shared" si="78"/>
        <v>계획없음</v>
      </c>
      <c r="P305" s="144">
        <f t="shared" si="79"/>
        <v>0</v>
      </c>
      <c r="Q305" s="144">
        <f t="shared" ca="1" si="80"/>
        <v>0</v>
      </c>
      <c r="R305" s="145">
        <f t="shared" ca="1" si="76"/>
        <v>0</v>
      </c>
      <c r="S305" s="145">
        <f t="shared" ca="1" si="76"/>
        <v>0</v>
      </c>
      <c r="T305" s="123" t="str">
        <f t="shared" ca="1" si="81"/>
        <v/>
      </c>
      <c r="U305" s="124" t="str">
        <f t="shared" ca="1" si="82"/>
        <v>🔴판매없음</v>
      </c>
      <c r="V305" s="125">
        <f>IFERROR(SUMIF('[1](전체)FCST'!$D:$D,$D305,'[1](전체)FCST'!$H:$H),0)</f>
        <v>0</v>
      </c>
      <c r="W305" s="126">
        <f>IFERROR(VLOOKUP($D305,'[1]판매량,재고(피벗)'!$B:$C,2,0),0)</f>
        <v>0</v>
      </c>
      <c r="X305" s="127">
        <f t="shared" ca="1" si="87"/>
        <v>0</v>
      </c>
      <c r="Y305" s="128"/>
      <c r="Z305" s="21"/>
      <c r="AA305" s="130">
        <f t="shared" ca="1" si="75"/>
        <v>0</v>
      </c>
      <c r="AB305" s="134">
        <f t="shared" ca="1" si="88"/>
        <v>0</v>
      </c>
      <c r="AC305" s="132">
        <f>IFERROR(VLOOKUP($D305,'[1]DNC 재고 현황'!$F:$V,14,0),0)</f>
        <v>0</v>
      </c>
      <c r="AD305" s="128">
        <f>SUMIFS('[1]입고 예정'!$C:$C,'[1]입고 예정'!$A:$A,모니터링!D305,'[1]입고 예정'!$F:$F,모니터링!AD$6)</f>
        <v>0</v>
      </c>
      <c r="AE305" s="21"/>
      <c r="AF305" s="130">
        <f t="shared" ca="1" si="83"/>
        <v>0</v>
      </c>
      <c r="AG305" s="134">
        <f t="shared" ca="1" si="89"/>
        <v>0</v>
      </c>
      <c r="AH305" s="132">
        <f>IFERROR(VLOOKUP($D305,'[1]DNC 재고 현황'!$F:$V,15,0),0)</f>
        <v>0</v>
      </c>
      <c r="AI305" s="128">
        <f>SUMIFS('[1]입고 예정'!$C:$C,'[1]입고 예정'!$A:$A,모니터링!D305,'[1]입고 예정'!$F:$F,모니터링!AI$6)</f>
        <v>0</v>
      </c>
      <c r="AJ305" s="21"/>
      <c r="AK305" s="130">
        <f t="shared" ca="1" si="84"/>
        <v>0</v>
      </c>
      <c r="AL305" s="134">
        <f t="shared" ca="1" si="90"/>
        <v>0</v>
      </c>
      <c r="AM305" s="132">
        <f>IFERROR(VLOOKUP($D305,'[1]DNC 재고 현황'!$F:$V,16,0),0)</f>
        <v>0</v>
      </c>
      <c r="AN305" s="128">
        <f>SUMIFS('[1]입고 예정'!$C:$C,'[1]입고 예정'!$A:$A,모니터링!D305,'[1]입고 예정'!$F:$F,모니터링!AN$6)</f>
        <v>0</v>
      </c>
      <c r="AO305" s="21"/>
      <c r="AP305" s="130">
        <f t="shared" ca="1" si="85"/>
        <v>0</v>
      </c>
      <c r="AQ305" s="134">
        <f t="shared" ca="1" si="91"/>
        <v>0</v>
      </c>
      <c r="AR305" s="132">
        <f>IFERROR(VLOOKUP($D305,'[1]DNC 재고 현황'!$F:$V,17,0),0)</f>
        <v>0</v>
      </c>
      <c r="AS305" s="128">
        <f>SUMIFS('[1]입고 예정'!$C:$C,'[1]입고 예정'!$A:$A,모니터링!D305,'[1]입고 예정'!$F:$F,모니터링!AS$6)</f>
        <v>0</v>
      </c>
      <c r="AT305" s="21"/>
      <c r="AU305" s="133">
        <f t="shared" ca="1" si="86"/>
        <v>0</v>
      </c>
      <c r="AV305" s="134">
        <f ca="1">IFERROR(AU305/#REF!,0)</f>
        <v>0</v>
      </c>
    </row>
    <row r="306" spans="1:48" ht="18" hidden="1" customHeight="1" x14ac:dyDescent="0.4">
      <c r="A306" s="110"/>
      <c r="B306" s="135"/>
      <c r="C306" s="110" t="s">
        <v>2663</v>
      </c>
      <c r="D306" s="110">
        <v>9310810</v>
      </c>
      <c r="E306" s="136" t="str">
        <f>VLOOKUP($D306,'[1]SAP 코드내역'!$A:$D,4,0)</f>
        <v>[세트]멜라_토닝앰플쿠션_23베이지_본품13g+리필13g(올영)</v>
      </c>
      <c r="F306" s="137"/>
      <c r="G306" s="9"/>
      <c r="H306" s="138"/>
      <c r="I306" s="139"/>
      <c r="J306" s="139"/>
      <c r="K306" s="140">
        <f>IFERROR(VLOOKUP($D306,'[1]DNC 재고 현황'!$F:$AI,29,0),0)</f>
        <v>0</v>
      </c>
      <c r="L306" s="140">
        <f>IFERROR(VLOOKUP($D306,'[1]DNC 재고 현황'!$F:$AI,30,),0)</f>
        <v>0</v>
      </c>
      <c r="M306" s="141">
        <f t="shared" si="77"/>
        <v>0</v>
      </c>
      <c r="N306" s="142">
        <f>VLOOKUP($D306,'[1]DNC 재고 현황'!$F:$X,19,0)</f>
        <v>0</v>
      </c>
      <c r="O306" s="143" t="str">
        <f t="shared" si="78"/>
        <v>계획없음</v>
      </c>
      <c r="P306" s="144">
        <f t="shared" si="79"/>
        <v>0</v>
      </c>
      <c r="Q306" s="144">
        <f t="shared" ca="1" si="80"/>
        <v>0</v>
      </c>
      <c r="R306" s="145">
        <f t="shared" ca="1" si="76"/>
        <v>0</v>
      </c>
      <c r="S306" s="145">
        <f t="shared" ca="1" si="76"/>
        <v>0</v>
      </c>
      <c r="T306" s="123" t="str">
        <f t="shared" ca="1" si="81"/>
        <v/>
      </c>
      <c r="U306" s="124" t="str">
        <f t="shared" ca="1" si="82"/>
        <v>🔴판매없음</v>
      </c>
      <c r="V306" s="125">
        <f>IFERROR(SUMIF('[1](전체)FCST'!$D:$D,$D306,'[1](전체)FCST'!$H:$H),0)</f>
        <v>0</v>
      </c>
      <c r="W306" s="126">
        <f>IFERROR(VLOOKUP($D306,'[1]판매량,재고(피벗)'!$B:$C,2,0),0)</f>
        <v>0</v>
      </c>
      <c r="X306" s="127">
        <f t="shared" ca="1" si="87"/>
        <v>0</v>
      </c>
      <c r="Y306" s="128"/>
      <c r="Z306" s="21"/>
      <c r="AA306" s="130">
        <f t="shared" ca="1" si="75"/>
        <v>0</v>
      </c>
      <c r="AB306" s="134">
        <f t="shared" ca="1" si="88"/>
        <v>0</v>
      </c>
      <c r="AC306" s="132">
        <f>IFERROR(VLOOKUP($D306,'[1]DNC 재고 현황'!$F:$V,14,0),0)</f>
        <v>0</v>
      </c>
      <c r="AD306" s="128">
        <f>SUMIFS('[1]입고 예정'!$C:$C,'[1]입고 예정'!$A:$A,모니터링!D306,'[1]입고 예정'!$F:$F,모니터링!AD$6)</f>
        <v>0</v>
      </c>
      <c r="AE306" s="21"/>
      <c r="AF306" s="130">
        <f t="shared" ca="1" si="83"/>
        <v>0</v>
      </c>
      <c r="AG306" s="134">
        <f t="shared" ca="1" si="89"/>
        <v>0</v>
      </c>
      <c r="AH306" s="132">
        <f>IFERROR(VLOOKUP($D306,'[1]DNC 재고 현황'!$F:$V,15,0),0)</f>
        <v>0</v>
      </c>
      <c r="AI306" s="128">
        <f>SUMIFS('[1]입고 예정'!$C:$C,'[1]입고 예정'!$A:$A,모니터링!D306,'[1]입고 예정'!$F:$F,모니터링!AI$6)</f>
        <v>0</v>
      </c>
      <c r="AJ306" s="21"/>
      <c r="AK306" s="130">
        <f t="shared" ca="1" si="84"/>
        <v>0</v>
      </c>
      <c r="AL306" s="134">
        <f t="shared" ca="1" si="90"/>
        <v>0</v>
      </c>
      <c r="AM306" s="132">
        <f>IFERROR(VLOOKUP($D306,'[1]DNC 재고 현황'!$F:$V,16,0),0)</f>
        <v>0</v>
      </c>
      <c r="AN306" s="128">
        <f>SUMIFS('[1]입고 예정'!$C:$C,'[1]입고 예정'!$A:$A,모니터링!D306,'[1]입고 예정'!$F:$F,모니터링!AN$6)</f>
        <v>0</v>
      </c>
      <c r="AO306" s="21"/>
      <c r="AP306" s="130">
        <f t="shared" ca="1" si="85"/>
        <v>0</v>
      </c>
      <c r="AQ306" s="134">
        <f t="shared" ca="1" si="91"/>
        <v>0</v>
      </c>
      <c r="AR306" s="132">
        <f>IFERROR(VLOOKUP($D306,'[1]DNC 재고 현황'!$F:$V,17,0),0)</f>
        <v>0</v>
      </c>
      <c r="AS306" s="128">
        <f>SUMIFS('[1]입고 예정'!$C:$C,'[1]입고 예정'!$A:$A,모니터링!D306,'[1]입고 예정'!$F:$F,모니터링!AS$6)</f>
        <v>0</v>
      </c>
      <c r="AT306" s="21"/>
      <c r="AU306" s="133">
        <f t="shared" ca="1" si="86"/>
        <v>0</v>
      </c>
      <c r="AV306" s="134">
        <f ca="1">IFERROR(AU306/#REF!,0)</f>
        <v>0</v>
      </c>
    </row>
    <row r="307" spans="1:48" ht="18" hidden="1" customHeight="1" x14ac:dyDescent="0.4">
      <c r="A307" s="110"/>
      <c r="B307" s="135"/>
      <c r="C307" s="110" t="s">
        <v>2663</v>
      </c>
      <c r="D307" s="110">
        <v>9311678</v>
      </c>
      <c r="E307" s="136" t="str">
        <f>VLOOKUP($D307,'[1]SAP 코드내역'!$A:$D,4,0)</f>
        <v>[세트_임가공]베리어_리페어토너_200ml(카카오기획세트)</v>
      </c>
      <c r="F307" s="137"/>
      <c r="G307" s="9"/>
      <c r="H307" s="138"/>
      <c r="I307" s="139"/>
      <c r="J307" s="139"/>
      <c r="K307" s="140">
        <f>IFERROR(VLOOKUP($D307,'[1]DNC 재고 현황'!$F:$AI,29,0),0)</f>
        <v>0</v>
      </c>
      <c r="L307" s="140">
        <f>IFERROR(VLOOKUP($D307,'[1]DNC 재고 현황'!$F:$AI,30,),0)</f>
        <v>0</v>
      </c>
      <c r="M307" s="141">
        <f t="shared" si="77"/>
        <v>0</v>
      </c>
      <c r="N307" s="142">
        <f>VLOOKUP($D307,'[1]DNC 재고 현황'!$F:$X,19,0)</f>
        <v>0</v>
      </c>
      <c r="O307" s="143" t="str">
        <f t="shared" si="78"/>
        <v>계획없음</v>
      </c>
      <c r="P307" s="144">
        <f t="shared" si="79"/>
        <v>0</v>
      </c>
      <c r="Q307" s="144">
        <f t="shared" ca="1" si="80"/>
        <v>0</v>
      </c>
      <c r="R307" s="145">
        <f t="shared" ca="1" si="76"/>
        <v>0</v>
      </c>
      <c r="S307" s="145">
        <f t="shared" ca="1" si="76"/>
        <v>0</v>
      </c>
      <c r="T307" s="123" t="str">
        <f t="shared" ca="1" si="81"/>
        <v/>
      </c>
      <c r="U307" s="124" t="str">
        <f t="shared" ca="1" si="82"/>
        <v>🔴판매없음</v>
      </c>
      <c r="V307" s="125">
        <f>IFERROR(SUMIF('[1](전체)FCST'!$D:$D,$D307,'[1](전체)FCST'!$H:$H),0)</f>
        <v>0</v>
      </c>
      <c r="W307" s="126">
        <f>IFERROR(VLOOKUP($D307,'[1]판매량,재고(피벗)'!$B:$C,2,0),0)</f>
        <v>0</v>
      </c>
      <c r="X307" s="127">
        <f t="shared" ca="1" si="87"/>
        <v>0</v>
      </c>
      <c r="Y307" s="128"/>
      <c r="Z307" s="21"/>
      <c r="AA307" s="130">
        <f t="shared" ref="AA307:AA370" ca="1" si="92">MAX(SUM(N307-X307+Y307),0)</f>
        <v>0</v>
      </c>
      <c r="AB307" s="134">
        <f t="shared" ca="1" si="88"/>
        <v>0</v>
      </c>
      <c r="AC307" s="132">
        <f>IFERROR(VLOOKUP($D307,'[1]DNC 재고 현황'!$F:$V,14,0),0)</f>
        <v>0</v>
      </c>
      <c r="AD307" s="128">
        <f>SUMIFS('[1]입고 예정'!$C:$C,'[1]입고 예정'!$A:$A,모니터링!D307,'[1]입고 예정'!$F:$F,모니터링!AD$6)</f>
        <v>0</v>
      </c>
      <c r="AE307" s="21"/>
      <c r="AF307" s="130">
        <f t="shared" ca="1" si="83"/>
        <v>0</v>
      </c>
      <c r="AG307" s="134">
        <f t="shared" ca="1" si="89"/>
        <v>0</v>
      </c>
      <c r="AH307" s="132">
        <f>IFERROR(VLOOKUP($D307,'[1]DNC 재고 현황'!$F:$V,15,0),0)</f>
        <v>0</v>
      </c>
      <c r="AI307" s="128">
        <f>SUMIFS('[1]입고 예정'!$C:$C,'[1]입고 예정'!$A:$A,모니터링!D307,'[1]입고 예정'!$F:$F,모니터링!AI$6)</f>
        <v>0</v>
      </c>
      <c r="AJ307" s="21"/>
      <c r="AK307" s="130">
        <f t="shared" ca="1" si="84"/>
        <v>0</v>
      </c>
      <c r="AL307" s="134">
        <f t="shared" ca="1" si="90"/>
        <v>0</v>
      </c>
      <c r="AM307" s="132">
        <f>IFERROR(VLOOKUP($D307,'[1]DNC 재고 현황'!$F:$V,16,0),0)</f>
        <v>0</v>
      </c>
      <c r="AN307" s="128">
        <f>SUMIFS('[1]입고 예정'!$C:$C,'[1]입고 예정'!$A:$A,모니터링!D307,'[1]입고 예정'!$F:$F,모니터링!AN$6)</f>
        <v>0</v>
      </c>
      <c r="AO307" s="21"/>
      <c r="AP307" s="130">
        <f t="shared" ca="1" si="85"/>
        <v>0</v>
      </c>
      <c r="AQ307" s="134">
        <f t="shared" ca="1" si="91"/>
        <v>0</v>
      </c>
      <c r="AR307" s="132">
        <f>IFERROR(VLOOKUP($D307,'[1]DNC 재고 현황'!$F:$V,17,0),0)</f>
        <v>0</v>
      </c>
      <c r="AS307" s="128">
        <f>SUMIFS('[1]입고 예정'!$C:$C,'[1]입고 예정'!$A:$A,모니터링!D307,'[1]입고 예정'!$F:$F,모니터링!AS$6)</f>
        <v>0</v>
      </c>
      <c r="AT307" s="21"/>
      <c r="AU307" s="133">
        <f t="shared" ca="1" si="86"/>
        <v>0</v>
      </c>
      <c r="AV307" s="134">
        <f ca="1">IFERROR(AU307/#REF!,0)</f>
        <v>0</v>
      </c>
    </row>
    <row r="308" spans="1:48" ht="18" hidden="1" customHeight="1" x14ac:dyDescent="0.4">
      <c r="A308" s="110"/>
      <c r="B308" s="135"/>
      <c r="C308" s="110" t="s">
        <v>2663</v>
      </c>
      <c r="D308" s="110">
        <v>9311679</v>
      </c>
      <c r="E308" s="136" t="str">
        <f>VLOOKUP($D308,'[1]SAP 코드내역'!$A:$D,4,0)</f>
        <v>[세트_임가공]베리어_리페어미스트_60ml(카카오기획세트)</v>
      </c>
      <c r="F308" s="137"/>
      <c r="G308" s="9"/>
      <c r="H308" s="138"/>
      <c r="I308" s="139"/>
      <c r="J308" s="139"/>
      <c r="K308" s="140">
        <f>IFERROR(VLOOKUP($D308,'[1]DNC 재고 현황'!$F:$AI,29,0),0)</f>
        <v>0</v>
      </c>
      <c r="L308" s="140">
        <f>IFERROR(VLOOKUP($D308,'[1]DNC 재고 현황'!$F:$AI,30,),0)</f>
        <v>0</v>
      </c>
      <c r="M308" s="141">
        <f t="shared" si="77"/>
        <v>0</v>
      </c>
      <c r="N308" s="142">
        <f>VLOOKUP($D308,'[1]DNC 재고 현황'!$F:$X,19,0)</f>
        <v>0</v>
      </c>
      <c r="O308" s="143" t="str">
        <f t="shared" si="78"/>
        <v>계획없음</v>
      </c>
      <c r="P308" s="144">
        <f t="shared" si="79"/>
        <v>0</v>
      </c>
      <c r="Q308" s="144">
        <f t="shared" ca="1" si="80"/>
        <v>0</v>
      </c>
      <c r="R308" s="145">
        <f t="shared" ca="1" si="76"/>
        <v>0</v>
      </c>
      <c r="S308" s="145">
        <f t="shared" ca="1" si="76"/>
        <v>0</v>
      </c>
      <c r="T308" s="123" t="str">
        <f t="shared" ca="1" si="81"/>
        <v/>
      </c>
      <c r="U308" s="124" t="str">
        <f t="shared" ca="1" si="82"/>
        <v>🔴판매없음</v>
      </c>
      <c r="V308" s="125">
        <f>IFERROR(SUMIF('[1](전체)FCST'!$D:$D,$D308,'[1](전체)FCST'!$H:$H),0)</f>
        <v>0</v>
      </c>
      <c r="W308" s="126">
        <f>IFERROR(VLOOKUP($D308,'[1]판매량,재고(피벗)'!$B:$C,2,0),0)</f>
        <v>0</v>
      </c>
      <c r="X308" s="127">
        <f t="shared" ca="1" si="87"/>
        <v>0</v>
      </c>
      <c r="Y308" s="128"/>
      <c r="Z308" s="21"/>
      <c r="AA308" s="130">
        <f t="shared" ca="1" si="92"/>
        <v>0</v>
      </c>
      <c r="AB308" s="134">
        <f t="shared" ca="1" si="88"/>
        <v>0</v>
      </c>
      <c r="AC308" s="132">
        <f>IFERROR(VLOOKUP($D308,'[1]DNC 재고 현황'!$F:$V,14,0),0)</f>
        <v>0</v>
      </c>
      <c r="AD308" s="128">
        <f>SUMIFS('[1]입고 예정'!$C:$C,'[1]입고 예정'!$A:$A,모니터링!D308,'[1]입고 예정'!$F:$F,모니터링!AD$6)</f>
        <v>0</v>
      </c>
      <c r="AE308" s="21"/>
      <c r="AF308" s="130">
        <f t="shared" ca="1" si="83"/>
        <v>0</v>
      </c>
      <c r="AG308" s="134">
        <f t="shared" ca="1" si="89"/>
        <v>0</v>
      </c>
      <c r="AH308" s="132">
        <f>IFERROR(VLOOKUP($D308,'[1]DNC 재고 현황'!$F:$V,15,0),0)</f>
        <v>0</v>
      </c>
      <c r="AI308" s="128">
        <f>SUMIFS('[1]입고 예정'!$C:$C,'[1]입고 예정'!$A:$A,모니터링!D308,'[1]입고 예정'!$F:$F,모니터링!AI$6)</f>
        <v>0</v>
      </c>
      <c r="AJ308" s="21"/>
      <c r="AK308" s="130">
        <f t="shared" ca="1" si="84"/>
        <v>0</v>
      </c>
      <c r="AL308" s="134">
        <f t="shared" ca="1" si="90"/>
        <v>0</v>
      </c>
      <c r="AM308" s="132">
        <f>IFERROR(VLOOKUP($D308,'[1]DNC 재고 현황'!$F:$V,16,0),0)</f>
        <v>0</v>
      </c>
      <c r="AN308" s="128">
        <f>SUMIFS('[1]입고 예정'!$C:$C,'[1]입고 예정'!$A:$A,모니터링!D308,'[1]입고 예정'!$F:$F,모니터링!AN$6)</f>
        <v>0</v>
      </c>
      <c r="AO308" s="21"/>
      <c r="AP308" s="130">
        <f t="shared" ca="1" si="85"/>
        <v>0</v>
      </c>
      <c r="AQ308" s="134">
        <f t="shared" ca="1" si="91"/>
        <v>0</v>
      </c>
      <c r="AR308" s="132">
        <f>IFERROR(VLOOKUP($D308,'[1]DNC 재고 현황'!$F:$V,17,0),0)</f>
        <v>0</v>
      </c>
      <c r="AS308" s="128">
        <f>SUMIFS('[1]입고 예정'!$C:$C,'[1]입고 예정'!$A:$A,모니터링!D308,'[1]입고 예정'!$F:$F,모니터링!AS$6)</f>
        <v>0</v>
      </c>
      <c r="AT308" s="21"/>
      <c r="AU308" s="133">
        <f t="shared" ca="1" si="86"/>
        <v>0</v>
      </c>
      <c r="AV308" s="134">
        <f ca="1">IFERROR(AU308/#REF!,0)</f>
        <v>0</v>
      </c>
    </row>
    <row r="309" spans="1:48" ht="18" hidden="1" customHeight="1" x14ac:dyDescent="0.4">
      <c r="A309" s="110"/>
      <c r="B309" s="135"/>
      <c r="C309" s="110" t="s">
        <v>2663</v>
      </c>
      <c r="D309" s="110">
        <v>9312862</v>
      </c>
      <c r="E309" s="136" t="str">
        <f>VLOOKUP($D309,'[1]SAP 코드내역'!$A:$D,4,0)</f>
        <v>(단종)[세트_임가공]앰플쿠션기획세트_21호(카카오)_9/24출고</v>
      </c>
      <c r="F309" s="137"/>
      <c r="G309" s="9"/>
      <c r="H309" s="138"/>
      <c r="I309" s="139"/>
      <c r="J309" s="139"/>
      <c r="K309" s="140">
        <f>IFERROR(VLOOKUP($D309,'[1]DNC 재고 현황'!$F:$AI,29,0),0)</f>
        <v>0</v>
      </c>
      <c r="L309" s="140">
        <f>IFERROR(VLOOKUP($D309,'[1]DNC 재고 현황'!$F:$AI,30,),0)</f>
        <v>0</v>
      </c>
      <c r="M309" s="141">
        <f t="shared" si="77"/>
        <v>0</v>
      </c>
      <c r="N309" s="142">
        <f>VLOOKUP($D309,'[1]DNC 재고 현황'!$F:$X,19,0)</f>
        <v>0</v>
      </c>
      <c r="O309" s="143" t="str">
        <f t="shared" si="78"/>
        <v>계획없음</v>
      </c>
      <c r="P309" s="144">
        <f t="shared" si="79"/>
        <v>0</v>
      </c>
      <c r="Q309" s="144">
        <f t="shared" ca="1" si="80"/>
        <v>0</v>
      </c>
      <c r="R309" s="145">
        <f t="shared" ca="1" si="76"/>
        <v>0</v>
      </c>
      <c r="S309" s="145">
        <f t="shared" ca="1" si="76"/>
        <v>0</v>
      </c>
      <c r="T309" s="123" t="str">
        <f t="shared" ca="1" si="81"/>
        <v/>
      </c>
      <c r="U309" s="124" t="str">
        <f t="shared" ca="1" si="82"/>
        <v>🔴판매없음</v>
      </c>
      <c r="V309" s="125">
        <f>IFERROR(SUMIF('[1](전체)FCST'!$D:$D,$D309,'[1](전체)FCST'!$H:$H),0)</f>
        <v>0</v>
      </c>
      <c r="W309" s="126">
        <f>IFERROR(VLOOKUP($D309,'[1]판매량,재고(피벗)'!$B:$C,2,0),0)</f>
        <v>0</v>
      </c>
      <c r="X309" s="127">
        <f t="shared" ca="1" si="87"/>
        <v>0</v>
      </c>
      <c r="Y309" s="128"/>
      <c r="Z309" s="21"/>
      <c r="AA309" s="130">
        <f t="shared" ca="1" si="92"/>
        <v>0</v>
      </c>
      <c r="AB309" s="134">
        <f t="shared" ca="1" si="88"/>
        <v>0</v>
      </c>
      <c r="AC309" s="132">
        <f>IFERROR(VLOOKUP($D309,'[1]DNC 재고 현황'!$F:$V,14,0),0)</f>
        <v>0</v>
      </c>
      <c r="AD309" s="128">
        <f>SUMIFS('[1]입고 예정'!$C:$C,'[1]입고 예정'!$A:$A,모니터링!D309,'[1]입고 예정'!$F:$F,모니터링!AD$6)</f>
        <v>0</v>
      </c>
      <c r="AE309" s="21"/>
      <c r="AF309" s="130">
        <f t="shared" ca="1" si="83"/>
        <v>0</v>
      </c>
      <c r="AG309" s="134">
        <f t="shared" ca="1" si="89"/>
        <v>0</v>
      </c>
      <c r="AH309" s="132">
        <f>IFERROR(VLOOKUP($D309,'[1]DNC 재고 현황'!$F:$V,15,0),0)</f>
        <v>0</v>
      </c>
      <c r="AI309" s="128">
        <f>SUMIFS('[1]입고 예정'!$C:$C,'[1]입고 예정'!$A:$A,모니터링!D309,'[1]입고 예정'!$F:$F,모니터링!AI$6)</f>
        <v>0</v>
      </c>
      <c r="AJ309" s="21"/>
      <c r="AK309" s="130">
        <f t="shared" ca="1" si="84"/>
        <v>0</v>
      </c>
      <c r="AL309" s="134">
        <f t="shared" ca="1" si="90"/>
        <v>0</v>
      </c>
      <c r="AM309" s="132">
        <f>IFERROR(VLOOKUP($D309,'[1]DNC 재고 현황'!$F:$V,16,0),0)</f>
        <v>0</v>
      </c>
      <c r="AN309" s="128">
        <f>SUMIFS('[1]입고 예정'!$C:$C,'[1]입고 예정'!$A:$A,모니터링!D309,'[1]입고 예정'!$F:$F,모니터링!AN$6)</f>
        <v>0</v>
      </c>
      <c r="AO309" s="21"/>
      <c r="AP309" s="130">
        <f t="shared" ca="1" si="85"/>
        <v>0</v>
      </c>
      <c r="AQ309" s="134">
        <f t="shared" ca="1" si="91"/>
        <v>0</v>
      </c>
      <c r="AR309" s="132">
        <f>IFERROR(VLOOKUP($D309,'[1]DNC 재고 현황'!$F:$V,17,0),0)</f>
        <v>0</v>
      </c>
      <c r="AS309" s="128">
        <f>SUMIFS('[1]입고 예정'!$C:$C,'[1]입고 예정'!$A:$A,모니터링!D309,'[1]입고 예정'!$F:$F,모니터링!AS$6)</f>
        <v>0</v>
      </c>
      <c r="AT309" s="21"/>
      <c r="AU309" s="133">
        <f t="shared" ca="1" si="86"/>
        <v>0</v>
      </c>
      <c r="AV309" s="134">
        <f ca="1">IFERROR(AU309/#REF!,0)</f>
        <v>0</v>
      </c>
    </row>
    <row r="310" spans="1:48" ht="18" hidden="1" customHeight="1" x14ac:dyDescent="0.4">
      <c r="A310" s="110"/>
      <c r="B310" s="135"/>
      <c r="C310" s="110" t="s">
        <v>2663</v>
      </c>
      <c r="D310" s="110">
        <v>9312863</v>
      </c>
      <c r="E310" s="136" t="str">
        <f>VLOOKUP($D310,'[1]SAP 코드내역'!$A:$D,4,0)</f>
        <v>(단종)[세트_임가공]원데이앰플_프리미엄케어세트(카카오)_9/24출고</v>
      </c>
      <c r="F310" s="137"/>
      <c r="G310" s="9"/>
      <c r="H310" s="138"/>
      <c r="I310" s="139"/>
      <c r="J310" s="139"/>
      <c r="K310" s="140">
        <f>IFERROR(VLOOKUP($D310,'[1]DNC 재고 현황'!$F:$AI,29,0),0)</f>
        <v>0</v>
      </c>
      <c r="L310" s="140">
        <f>IFERROR(VLOOKUP($D310,'[1]DNC 재고 현황'!$F:$AI,30,),0)</f>
        <v>0</v>
      </c>
      <c r="M310" s="141">
        <f t="shared" si="77"/>
        <v>0</v>
      </c>
      <c r="N310" s="142">
        <f>VLOOKUP($D310,'[1]DNC 재고 현황'!$F:$X,19,0)</f>
        <v>0</v>
      </c>
      <c r="O310" s="143" t="str">
        <f t="shared" si="78"/>
        <v>계획없음</v>
      </c>
      <c r="P310" s="144">
        <f t="shared" si="79"/>
        <v>0</v>
      </c>
      <c r="Q310" s="144">
        <f t="shared" ca="1" si="80"/>
        <v>0</v>
      </c>
      <c r="R310" s="145">
        <f t="shared" ca="1" si="76"/>
        <v>0</v>
      </c>
      <c r="S310" s="145">
        <f t="shared" ca="1" si="76"/>
        <v>0</v>
      </c>
      <c r="T310" s="123" t="str">
        <f t="shared" ca="1" si="81"/>
        <v/>
      </c>
      <c r="U310" s="124" t="str">
        <f t="shared" ca="1" si="82"/>
        <v>🔴판매없음</v>
      </c>
      <c r="V310" s="125">
        <f>IFERROR(SUMIF('[1](전체)FCST'!$D:$D,$D310,'[1](전체)FCST'!$H:$H),0)</f>
        <v>0</v>
      </c>
      <c r="W310" s="126">
        <f>IFERROR(VLOOKUP($D310,'[1]판매량,재고(피벗)'!$B:$C,2,0),0)</f>
        <v>0</v>
      </c>
      <c r="X310" s="127">
        <f t="shared" ca="1" si="87"/>
        <v>0</v>
      </c>
      <c r="Y310" s="128"/>
      <c r="Z310" s="21"/>
      <c r="AA310" s="130">
        <f t="shared" ca="1" si="92"/>
        <v>0</v>
      </c>
      <c r="AB310" s="134">
        <f t="shared" ca="1" si="88"/>
        <v>0</v>
      </c>
      <c r="AC310" s="132">
        <f>IFERROR(VLOOKUP($D310,'[1]DNC 재고 현황'!$F:$V,14,0),0)</f>
        <v>0</v>
      </c>
      <c r="AD310" s="128">
        <f>SUMIFS('[1]입고 예정'!$C:$C,'[1]입고 예정'!$A:$A,모니터링!D310,'[1]입고 예정'!$F:$F,모니터링!AD$6)</f>
        <v>0</v>
      </c>
      <c r="AE310" s="21"/>
      <c r="AF310" s="130">
        <f t="shared" ca="1" si="83"/>
        <v>0</v>
      </c>
      <c r="AG310" s="134">
        <f t="shared" ca="1" si="89"/>
        <v>0</v>
      </c>
      <c r="AH310" s="132">
        <f>IFERROR(VLOOKUP($D310,'[1]DNC 재고 현황'!$F:$V,15,0),0)</f>
        <v>0</v>
      </c>
      <c r="AI310" s="128">
        <f>SUMIFS('[1]입고 예정'!$C:$C,'[1]입고 예정'!$A:$A,모니터링!D310,'[1]입고 예정'!$F:$F,모니터링!AI$6)</f>
        <v>0</v>
      </c>
      <c r="AJ310" s="21"/>
      <c r="AK310" s="130">
        <f t="shared" ca="1" si="84"/>
        <v>0</v>
      </c>
      <c r="AL310" s="134">
        <f t="shared" ca="1" si="90"/>
        <v>0</v>
      </c>
      <c r="AM310" s="132">
        <f>IFERROR(VLOOKUP($D310,'[1]DNC 재고 현황'!$F:$V,16,0),0)</f>
        <v>0</v>
      </c>
      <c r="AN310" s="128">
        <f>SUMIFS('[1]입고 예정'!$C:$C,'[1]입고 예정'!$A:$A,모니터링!D310,'[1]입고 예정'!$F:$F,모니터링!AN$6)</f>
        <v>0</v>
      </c>
      <c r="AO310" s="21"/>
      <c r="AP310" s="130">
        <f t="shared" ca="1" si="85"/>
        <v>0</v>
      </c>
      <c r="AQ310" s="134">
        <f t="shared" ca="1" si="91"/>
        <v>0</v>
      </c>
      <c r="AR310" s="132">
        <f>IFERROR(VLOOKUP($D310,'[1]DNC 재고 현황'!$F:$V,17,0),0)</f>
        <v>0</v>
      </c>
      <c r="AS310" s="128">
        <f>SUMIFS('[1]입고 예정'!$C:$C,'[1]입고 예정'!$A:$A,모니터링!D310,'[1]입고 예정'!$F:$F,모니터링!AS$6)</f>
        <v>0</v>
      </c>
      <c r="AT310" s="21"/>
      <c r="AU310" s="133">
        <f t="shared" ca="1" si="86"/>
        <v>0</v>
      </c>
      <c r="AV310" s="134">
        <f ca="1">IFERROR(AU310/#REF!,0)</f>
        <v>0</v>
      </c>
    </row>
    <row r="311" spans="1:48" ht="18" hidden="1" customHeight="1" x14ac:dyDescent="0.4">
      <c r="A311" s="110"/>
      <c r="B311" s="135"/>
      <c r="C311" s="110" t="s">
        <v>2663</v>
      </c>
      <c r="D311" s="110">
        <v>9312868</v>
      </c>
      <c r="E311" s="136" t="str">
        <f>VLOOKUP($D311,'[1]SAP 코드내역'!$A:$D,4,0)</f>
        <v>[세트_임가공]원데이앰플_프리미엄케어세트(카카오)_즉시출고</v>
      </c>
      <c r="F311" s="137"/>
      <c r="G311" s="9"/>
      <c r="H311" s="138"/>
      <c r="I311" s="139"/>
      <c r="J311" s="139"/>
      <c r="K311" s="140">
        <f>IFERROR(VLOOKUP($D311,'[1]DNC 재고 현황'!$F:$AI,29,0),0)</f>
        <v>0</v>
      </c>
      <c r="L311" s="140">
        <f>IFERROR(VLOOKUP($D311,'[1]DNC 재고 현황'!$F:$AI,30,),0)</f>
        <v>0</v>
      </c>
      <c r="M311" s="141">
        <f t="shared" si="77"/>
        <v>0</v>
      </c>
      <c r="N311" s="142">
        <f>VLOOKUP($D311,'[1]DNC 재고 현황'!$F:$X,19,0)</f>
        <v>0</v>
      </c>
      <c r="O311" s="143" t="str">
        <f t="shared" si="78"/>
        <v>계획없음</v>
      </c>
      <c r="P311" s="144">
        <f t="shared" si="79"/>
        <v>0</v>
      </c>
      <c r="Q311" s="144">
        <f t="shared" ca="1" si="80"/>
        <v>0</v>
      </c>
      <c r="R311" s="145">
        <f t="shared" ca="1" si="76"/>
        <v>0</v>
      </c>
      <c r="S311" s="145">
        <f t="shared" ca="1" si="76"/>
        <v>0</v>
      </c>
      <c r="T311" s="123" t="str">
        <f t="shared" ca="1" si="81"/>
        <v/>
      </c>
      <c r="U311" s="124" t="str">
        <f t="shared" ca="1" si="82"/>
        <v>🔴판매없음</v>
      </c>
      <c r="V311" s="125">
        <f>IFERROR(SUMIF('[1](전체)FCST'!$D:$D,$D311,'[1](전체)FCST'!$H:$H),0)</f>
        <v>0</v>
      </c>
      <c r="W311" s="126">
        <f>IFERROR(VLOOKUP($D311,'[1]판매량,재고(피벗)'!$B:$C,2,0),0)</f>
        <v>0</v>
      </c>
      <c r="X311" s="127">
        <f t="shared" ca="1" si="87"/>
        <v>0</v>
      </c>
      <c r="Y311" s="128"/>
      <c r="Z311" s="21"/>
      <c r="AA311" s="130">
        <f t="shared" ca="1" si="92"/>
        <v>0</v>
      </c>
      <c r="AB311" s="134">
        <f t="shared" ca="1" si="88"/>
        <v>0</v>
      </c>
      <c r="AC311" s="132">
        <f>IFERROR(VLOOKUP($D311,'[1]DNC 재고 현황'!$F:$V,14,0),0)</f>
        <v>0</v>
      </c>
      <c r="AD311" s="128">
        <f>SUMIFS('[1]입고 예정'!$C:$C,'[1]입고 예정'!$A:$A,모니터링!D311,'[1]입고 예정'!$F:$F,모니터링!AD$6)</f>
        <v>0</v>
      </c>
      <c r="AE311" s="21"/>
      <c r="AF311" s="130">
        <f t="shared" ca="1" si="83"/>
        <v>0</v>
      </c>
      <c r="AG311" s="134">
        <f t="shared" ca="1" si="89"/>
        <v>0</v>
      </c>
      <c r="AH311" s="132">
        <f>IFERROR(VLOOKUP($D311,'[1]DNC 재고 현황'!$F:$V,15,0),0)</f>
        <v>0</v>
      </c>
      <c r="AI311" s="128">
        <f>SUMIFS('[1]입고 예정'!$C:$C,'[1]입고 예정'!$A:$A,모니터링!D311,'[1]입고 예정'!$F:$F,모니터링!AI$6)</f>
        <v>0</v>
      </c>
      <c r="AJ311" s="21"/>
      <c r="AK311" s="130">
        <f t="shared" ca="1" si="84"/>
        <v>0</v>
      </c>
      <c r="AL311" s="134">
        <f t="shared" ca="1" si="90"/>
        <v>0</v>
      </c>
      <c r="AM311" s="132">
        <f>IFERROR(VLOOKUP($D311,'[1]DNC 재고 현황'!$F:$V,16,0),0)</f>
        <v>0</v>
      </c>
      <c r="AN311" s="128">
        <f>SUMIFS('[1]입고 예정'!$C:$C,'[1]입고 예정'!$A:$A,모니터링!D311,'[1]입고 예정'!$F:$F,모니터링!AN$6)</f>
        <v>0</v>
      </c>
      <c r="AO311" s="21"/>
      <c r="AP311" s="130">
        <f t="shared" ca="1" si="85"/>
        <v>0</v>
      </c>
      <c r="AQ311" s="134">
        <f t="shared" ca="1" si="91"/>
        <v>0</v>
      </c>
      <c r="AR311" s="132">
        <f>IFERROR(VLOOKUP($D311,'[1]DNC 재고 현황'!$F:$V,17,0),0)</f>
        <v>0</v>
      </c>
      <c r="AS311" s="128">
        <f>SUMIFS('[1]입고 예정'!$C:$C,'[1]입고 예정'!$A:$A,모니터링!D311,'[1]입고 예정'!$F:$F,모니터링!AS$6)</f>
        <v>0</v>
      </c>
      <c r="AT311" s="21"/>
      <c r="AU311" s="133">
        <f t="shared" ca="1" si="86"/>
        <v>0</v>
      </c>
      <c r="AV311" s="134">
        <f ca="1">IFERROR(AU311/#REF!,0)</f>
        <v>0</v>
      </c>
    </row>
    <row r="312" spans="1:48" ht="18" hidden="1" customHeight="1" x14ac:dyDescent="0.4">
      <c r="A312" s="110"/>
      <c r="B312" s="135"/>
      <c r="C312" s="110" t="s">
        <v>2663</v>
      </c>
      <c r="D312" s="110">
        <v>9312871</v>
      </c>
      <c r="E312" s="136" t="str">
        <f>VLOOKUP($D312,'[1]SAP 코드내역'!$A:$D,4,0)</f>
        <v>(단종)[세트_임가공]앰플쿠션기획세트_23호(카카오)_9/24출고</v>
      </c>
      <c r="F312" s="137"/>
      <c r="G312" s="9"/>
      <c r="H312" s="138"/>
      <c r="I312" s="139"/>
      <c r="J312" s="139"/>
      <c r="K312" s="140">
        <f>IFERROR(VLOOKUP($D312,'[1]DNC 재고 현황'!$F:$AI,29,0),0)</f>
        <v>0</v>
      </c>
      <c r="L312" s="140">
        <f>IFERROR(VLOOKUP($D312,'[1]DNC 재고 현황'!$F:$AI,30,),0)</f>
        <v>0</v>
      </c>
      <c r="M312" s="141">
        <f t="shared" si="77"/>
        <v>0</v>
      </c>
      <c r="N312" s="142">
        <f>VLOOKUP($D312,'[1]DNC 재고 현황'!$F:$X,19,0)</f>
        <v>0</v>
      </c>
      <c r="O312" s="143" t="str">
        <f t="shared" si="78"/>
        <v>계획없음</v>
      </c>
      <c r="P312" s="144">
        <f t="shared" si="79"/>
        <v>0</v>
      </c>
      <c r="Q312" s="144">
        <f t="shared" ca="1" si="80"/>
        <v>0</v>
      </c>
      <c r="R312" s="145">
        <f t="shared" ca="1" si="76"/>
        <v>0</v>
      </c>
      <c r="S312" s="145">
        <f t="shared" ca="1" si="76"/>
        <v>0</v>
      </c>
      <c r="T312" s="123" t="str">
        <f t="shared" ca="1" si="81"/>
        <v/>
      </c>
      <c r="U312" s="124" t="str">
        <f t="shared" ca="1" si="82"/>
        <v>🔴판매없음</v>
      </c>
      <c r="V312" s="125">
        <f>IFERROR(SUMIF('[1](전체)FCST'!$D:$D,$D312,'[1](전체)FCST'!$H:$H),0)</f>
        <v>0</v>
      </c>
      <c r="W312" s="126">
        <f>IFERROR(VLOOKUP($D312,'[1]판매량,재고(피벗)'!$B:$C,2,0),0)</f>
        <v>0</v>
      </c>
      <c r="X312" s="127">
        <f t="shared" ca="1" si="87"/>
        <v>0</v>
      </c>
      <c r="Y312" s="128"/>
      <c r="Z312" s="21"/>
      <c r="AA312" s="130">
        <f t="shared" ca="1" si="92"/>
        <v>0</v>
      </c>
      <c r="AB312" s="134">
        <f t="shared" ca="1" si="88"/>
        <v>0</v>
      </c>
      <c r="AC312" s="132">
        <f>IFERROR(VLOOKUP($D312,'[1]DNC 재고 현황'!$F:$V,14,0),0)</f>
        <v>0</v>
      </c>
      <c r="AD312" s="128">
        <f>SUMIFS('[1]입고 예정'!$C:$C,'[1]입고 예정'!$A:$A,모니터링!D312,'[1]입고 예정'!$F:$F,모니터링!AD$6)</f>
        <v>0</v>
      </c>
      <c r="AE312" s="21"/>
      <c r="AF312" s="130">
        <f t="shared" ca="1" si="83"/>
        <v>0</v>
      </c>
      <c r="AG312" s="134">
        <f t="shared" ca="1" si="89"/>
        <v>0</v>
      </c>
      <c r="AH312" s="132">
        <f>IFERROR(VLOOKUP($D312,'[1]DNC 재고 현황'!$F:$V,15,0),0)</f>
        <v>0</v>
      </c>
      <c r="AI312" s="128">
        <f>SUMIFS('[1]입고 예정'!$C:$C,'[1]입고 예정'!$A:$A,모니터링!D312,'[1]입고 예정'!$F:$F,모니터링!AI$6)</f>
        <v>0</v>
      </c>
      <c r="AJ312" s="21"/>
      <c r="AK312" s="130">
        <f t="shared" ca="1" si="84"/>
        <v>0</v>
      </c>
      <c r="AL312" s="134">
        <f t="shared" ca="1" si="90"/>
        <v>0</v>
      </c>
      <c r="AM312" s="132">
        <f>IFERROR(VLOOKUP($D312,'[1]DNC 재고 현황'!$F:$V,16,0),0)</f>
        <v>0</v>
      </c>
      <c r="AN312" s="128">
        <f>SUMIFS('[1]입고 예정'!$C:$C,'[1]입고 예정'!$A:$A,모니터링!D312,'[1]입고 예정'!$F:$F,모니터링!AN$6)</f>
        <v>0</v>
      </c>
      <c r="AO312" s="21"/>
      <c r="AP312" s="130">
        <f t="shared" ca="1" si="85"/>
        <v>0</v>
      </c>
      <c r="AQ312" s="134">
        <f t="shared" ca="1" si="91"/>
        <v>0</v>
      </c>
      <c r="AR312" s="132">
        <f>IFERROR(VLOOKUP($D312,'[1]DNC 재고 현황'!$F:$V,17,0),0)</f>
        <v>0</v>
      </c>
      <c r="AS312" s="128">
        <f>SUMIFS('[1]입고 예정'!$C:$C,'[1]입고 예정'!$A:$A,모니터링!D312,'[1]입고 예정'!$F:$F,모니터링!AS$6)</f>
        <v>0</v>
      </c>
      <c r="AT312" s="21"/>
      <c r="AU312" s="133">
        <f t="shared" ca="1" si="86"/>
        <v>0</v>
      </c>
      <c r="AV312" s="134">
        <f ca="1">IFERROR(AU312/#REF!,0)</f>
        <v>0</v>
      </c>
    </row>
    <row r="313" spans="1:48" ht="18" hidden="1" customHeight="1" x14ac:dyDescent="0.4">
      <c r="A313" s="110"/>
      <c r="B313" s="135"/>
      <c r="C313" s="110" t="s">
        <v>2663</v>
      </c>
      <c r="D313" s="110">
        <v>9312872</v>
      </c>
      <c r="E313" s="136" t="str">
        <f>VLOOKUP($D313,'[1]SAP 코드내역'!$A:$D,4,0)</f>
        <v>[세트_임가공]앰플쿠션기획세트_19호(카카오)_즉시출고</v>
      </c>
      <c r="F313" s="137"/>
      <c r="G313" s="9"/>
      <c r="H313" s="138"/>
      <c r="I313" s="139"/>
      <c r="J313" s="139"/>
      <c r="K313" s="140">
        <f>IFERROR(VLOOKUP($D313,'[1]DNC 재고 현황'!$F:$AI,29,0),0)</f>
        <v>0</v>
      </c>
      <c r="L313" s="140">
        <f>IFERROR(VLOOKUP($D313,'[1]DNC 재고 현황'!$F:$AI,30,),0)</f>
        <v>0</v>
      </c>
      <c r="M313" s="141">
        <f t="shared" si="77"/>
        <v>0</v>
      </c>
      <c r="N313" s="142">
        <f>VLOOKUP($D313,'[1]DNC 재고 현황'!$F:$X,19,0)</f>
        <v>0</v>
      </c>
      <c r="O313" s="143" t="str">
        <f t="shared" si="78"/>
        <v>계획없음</v>
      </c>
      <c r="P313" s="144">
        <f t="shared" si="79"/>
        <v>0</v>
      </c>
      <c r="Q313" s="144">
        <f t="shared" ca="1" si="80"/>
        <v>0</v>
      </c>
      <c r="R313" s="145">
        <f t="shared" ca="1" si="76"/>
        <v>0</v>
      </c>
      <c r="S313" s="145">
        <f t="shared" ca="1" si="76"/>
        <v>0</v>
      </c>
      <c r="T313" s="123" t="str">
        <f t="shared" ca="1" si="81"/>
        <v/>
      </c>
      <c r="U313" s="124" t="str">
        <f t="shared" ca="1" si="82"/>
        <v>🔴판매없음</v>
      </c>
      <c r="V313" s="125">
        <f>IFERROR(SUMIF('[1](전체)FCST'!$D:$D,$D313,'[1](전체)FCST'!$H:$H),0)</f>
        <v>0</v>
      </c>
      <c r="W313" s="126">
        <f>IFERROR(VLOOKUP($D313,'[1]판매량,재고(피벗)'!$B:$C,2,0),0)</f>
        <v>0</v>
      </c>
      <c r="X313" s="127">
        <f t="shared" ca="1" si="87"/>
        <v>0</v>
      </c>
      <c r="Y313" s="128"/>
      <c r="Z313" s="21"/>
      <c r="AA313" s="130">
        <f t="shared" ca="1" si="92"/>
        <v>0</v>
      </c>
      <c r="AB313" s="134">
        <f t="shared" ca="1" si="88"/>
        <v>0</v>
      </c>
      <c r="AC313" s="132">
        <f>IFERROR(VLOOKUP($D313,'[1]DNC 재고 현황'!$F:$V,14,0),0)</f>
        <v>0</v>
      </c>
      <c r="AD313" s="128">
        <f>SUMIFS('[1]입고 예정'!$C:$C,'[1]입고 예정'!$A:$A,모니터링!D313,'[1]입고 예정'!$F:$F,모니터링!AD$6)</f>
        <v>0</v>
      </c>
      <c r="AE313" s="21"/>
      <c r="AF313" s="130">
        <f t="shared" ca="1" si="83"/>
        <v>0</v>
      </c>
      <c r="AG313" s="134">
        <f t="shared" ca="1" si="89"/>
        <v>0</v>
      </c>
      <c r="AH313" s="132">
        <f>IFERROR(VLOOKUP($D313,'[1]DNC 재고 현황'!$F:$V,15,0),0)</f>
        <v>0</v>
      </c>
      <c r="AI313" s="128">
        <f>SUMIFS('[1]입고 예정'!$C:$C,'[1]입고 예정'!$A:$A,모니터링!D313,'[1]입고 예정'!$F:$F,모니터링!AI$6)</f>
        <v>0</v>
      </c>
      <c r="AJ313" s="21"/>
      <c r="AK313" s="130">
        <f t="shared" ca="1" si="84"/>
        <v>0</v>
      </c>
      <c r="AL313" s="134">
        <f t="shared" ca="1" si="90"/>
        <v>0</v>
      </c>
      <c r="AM313" s="132">
        <f>IFERROR(VLOOKUP($D313,'[1]DNC 재고 현황'!$F:$V,16,0),0)</f>
        <v>0</v>
      </c>
      <c r="AN313" s="128">
        <f>SUMIFS('[1]입고 예정'!$C:$C,'[1]입고 예정'!$A:$A,모니터링!D313,'[1]입고 예정'!$F:$F,모니터링!AN$6)</f>
        <v>0</v>
      </c>
      <c r="AO313" s="21"/>
      <c r="AP313" s="130">
        <f t="shared" ca="1" si="85"/>
        <v>0</v>
      </c>
      <c r="AQ313" s="134">
        <f t="shared" ca="1" si="91"/>
        <v>0</v>
      </c>
      <c r="AR313" s="132">
        <f>IFERROR(VLOOKUP($D313,'[1]DNC 재고 현황'!$F:$V,17,0),0)</f>
        <v>0</v>
      </c>
      <c r="AS313" s="128">
        <f>SUMIFS('[1]입고 예정'!$C:$C,'[1]입고 예정'!$A:$A,모니터링!D313,'[1]입고 예정'!$F:$F,모니터링!AS$6)</f>
        <v>0</v>
      </c>
      <c r="AT313" s="21"/>
      <c r="AU313" s="133">
        <f t="shared" ca="1" si="86"/>
        <v>0</v>
      </c>
      <c r="AV313" s="134">
        <f ca="1">IFERROR(AU313/#REF!,0)</f>
        <v>0</v>
      </c>
    </row>
    <row r="314" spans="1:48" ht="18" hidden="1" customHeight="1" x14ac:dyDescent="0.4">
      <c r="A314" s="110"/>
      <c r="B314" s="135"/>
      <c r="C314" s="110" t="s">
        <v>2663</v>
      </c>
      <c r="D314" s="110">
        <v>9312873</v>
      </c>
      <c r="E314" s="136" t="str">
        <f>VLOOKUP($D314,'[1]SAP 코드내역'!$A:$D,4,0)</f>
        <v>[세트_임가공]앰플쿠션기획세트_23호(카카오)_즉시출고</v>
      </c>
      <c r="F314" s="137"/>
      <c r="G314" s="9"/>
      <c r="H314" s="138"/>
      <c r="I314" s="139"/>
      <c r="J314" s="139"/>
      <c r="K314" s="140">
        <f>IFERROR(VLOOKUP($D314,'[1]DNC 재고 현황'!$F:$AI,29,0),0)</f>
        <v>0</v>
      </c>
      <c r="L314" s="140">
        <f>IFERROR(VLOOKUP($D314,'[1]DNC 재고 현황'!$F:$AI,30,),0)</f>
        <v>0</v>
      </c>
      <c r="M314" s="141">
        <f t="shared" si="77"/>
        <v>0</v>
      </c>
      <c r="N314" s="142">
        <f>VLOOKUP($D314,'[1]DNC 재고 현황'!$F:$X,19,0)</f>
        <v>0</v>
      </c>
      <c r="O314" s="143" t="str">
        <f t="shared" si="78"/>
        <v>계획없음</v>
      </c>
      <c r="P314" s="144">
        <f t="shared" si="79"/>
        <v>0</v>
      </c>
      <c r="Q314" s="144">
        <f t="shared" ca="1" si="80"/>
        <v>0</v>
      </c>
      <c r="R314" s="145">
        <f t="shared" ca="1" si="76"/>
        <v>0</v>
      </c>
      <c r="S314" s="145">
        <f t="shared" ca="1" si="76"/>
        <v>0</v>
      </c>
      <c r="T314" s="123" t="str">
        <f t="shared" ca="1" si="81"/>
        <v/>
      </c>
      <c r="U314" s="124" t="str">
        <f t="shared" ca="1" si="82"/>
        <v>🔴판매없음</v>
      </c>
      <c r="V314" s="125">
        <f>IFERROR(SUMIF('[1](전체)FCST'!$D:$D,$D314,'[1](전체)FCST'!$H:$H),0)</f>
        <v>0</v>
      </c>
      <c r="W314" s="126">
        <f>IFERROR(VLOOKUP($D314,'[1]판매량,재고(피벗)'!$B:$C,2,0),0)</f>
        <v>0</v>
      </c>
      <c r="X314" s="127">
        <f t="shared" ca="1" si="87"/>
        <v>0</v>
      </c>
      <c r="Y314" s="128"/>
      <c r="Z314" s="21"/>
      <c r="AA314" s="130">
        <f t="shared" ca="1" si="92"/>
        <v>0</v>
      </c>
      <c r="AB314" s="134">
        <f t="shared" ca="1" si="88"/>
        <v>0</v>
      </c>
      <c r="AC314" s="132">
        <f>IFERROR(VLOOKUP($D314,'[1]DNC 재고 현황'!$F:$V,14,0),0)</f>
        <v>0</v>
      </c>
      <c r="AD314" s="128">
        <f>SUMIFS('[1]입고 예정'!$C:$C,'[1]입고 예정'!$A:$A,모니터링!D314,'[1]입고 예정'!$F:$F,모니터링!AD$6)</f>
        <v>0</v>
      </c>
      <c r="AE314" s="21"/>
      <c r="AF314" s="130">
        <f t="shared" ca="1" si="83"/>
        <v>0</v>
      </c>
      <c r="AG314" s="134">
        <f t="shared" ca="1" si="89"/>
        <v>0</v>
      </c>
      <c r="AH314" s="132">
        <f>IFERROR(VLOOKUP($D314,'[1]DNC 재고 현황'!$F:$V,15,0),0)</f>
        <v>0</v>
      </c>
      <c r="AI314" s="128">
        <f>SUMIFS('[1]입고 예정'!$C:$C,'[1]입고 예정'!$A:$A,모니터링!D314,'[1]입고 예정'!$F:$F,모니터링!AI$6)</f>
        <v>0</v>
      </c>
      <c r="AJ314" s="21"/>
      <c r="AK314" s="130">
        <f t="shared" ca="1" si="84"/>
        <v>0</v>
      </c>
      <c r="AL314" s="134">
        <f t="shared" ca="1" si="90"/>
        <v>0</v>
      </c>
      <c r="AM314" s="132">
        <f>IFERROR(VLOOKUP($D314,'[1]DNC 재고 현황'!$F:$V,16,0),0)</f>
        <v>0</v>
      </c>
      <c r="AN314" s="128">
        <f>SUMIFS('[1]입고 예정'!$C:$C,'[1]입고 예정'!$A:$A,모니터링!D314,'[1]입고 예정'!$F:$F,모니터링!AN$6)</f>
        <v>0</v>
      </c>
      <c r="AO314" s="21"/>
      <c r="AP314" s="130">
        <f t="shared" ca="1" si="85"/>
        <v>0</v>
      </c>
      <c r="AQ314" s="134">
        <f t="shared" ca="1" si="91"/>
        <v>0</v>
      </c>
      <c r="AR314" s="132">
        <f>IFERROR(VLOOKUP($D314,'[1]DNC 재고 현황'!$F:$V,17,0),0)</f>
        <v>0</v>
      </c>
      <c r="AS314" s="128">
        <f>SUMIFS('[1]입고 예정'!$C:$C,'[1]입고 예정'!$A:$A,모니터링!D314,'[1]입고 예정'!$F:$F,모니터링!AS$6)</f>
        <v>0</v>
      </c>
      <c r="AT314" s="21"/>
      <c r="AU314" s="133">
        <f t="shared" ca="1" si="86"/>
        <v>0</v>
      </c>
      <c r="AV314" s="134">
        <f ca="1">IFERROR(AU314/#REF!,0)</f>
        <v>0</v>
      </c>
    </row>
    <row r="315" spans="1:48" ht="18" hidden="1" customHeight="1" x14ac:dyDescent="0.4">
      <c r="A315" s="110"/>
      <c r="B315" s="135"/>
      <c r="C315" s="110" t="s">
        <v>2663</v>
      </c>
      <c r="D315" s="110">
        <v>9312875</v>
      </c>
      <c r="E315" s="136" t="str">
        <f>VLOOKUP($D315,'[1]SAP 코드내역'!$A:$D,4,0)</f>
        <v>[세트_임가공]멜라_3스텝스페셜세트_25년(플라워_그린패드)</v>
      </c>
      <c r="F315" s="137"/>
      <c r="G315" s="9"/>
      <c r="H315" s="138"/>
      <c r="I315" s="139"/>
      <c r="J315" s="139"/>
      <c r="K315" s="140">
        <f>IFERROR(VLOOKUP($D315,'[1]DNC 재고 현황'!$F:$AI,29,0),0)</f>
        <v>0</v>
      </c>
      <c r="L315" s="140">
        <f>IFERROR(VLOOKUP($D315,'[1]DNC 재고 현황'!$F:$AI,30,),0)</f>
        <v>0</v>
      </c>
      <c r="M315" s="141">
        <f t="shared" si="77"/>
        <v>0</v>
      </c>
      <c r="N315" s="142">
        <f>VLOOKUP($D315,'[1]DNC 재고 현황'!$F:$X,19,0)</f>
        <v>0</v>
      </c>
      <c r="O315" s="143" t="str">
        <f t="shared" si="78"/>
        <v>계획없음</v>
      </c>
      <c r="P315" s="144">
        <f t="shared" si="79"/>
        <v>0</v>
      </c>
      <c r="Q315" s="144">
        <f t="shared" ca="1" si="80"/>
        <v>0</v>
      </c>
      <c r="R315" s="145">
        <f t="shared" ca="1" si="76"/>
        <v>0</v>
      </c>
      <c r="S315" s="145">
        <f t="shared" ca="1" si="76"/>
        <v>0</v>
      </c>
      <c r="T315" s="123" t="str">
        <f t="shared" ca="1" si="81"/>
        <v/>
      </c>
      <c r="U315" s="124" t="str">
        <f t="shared" ca="1" si="82"/>
        <v>🔴판매없음</v>
      </c>
      <c r="V315" s="125">
        <f>IFERROR(SUMIF('[1](전체)FCST'!$D:$D,$D315,'[1](전체)FCST'!$H:$H),0)</f>
        <v>0</v>
      </c>
      <c r="W315" s="126">
        <f>IFERROR(VLOOKUP($D315,'[1]판매량,재고(피벗)'!$B:$C,2,0),0)</f>
        <v>0</v>
      </c>
      <c r="X315" s="127">
        <f t="shared" ca="1" si="87"/>
        <v>0</v>
      </c>
      <c r="Y315" s="128"/>
      <c r="Z315" s="21"/>
      <c r="AA315" s="130">
        <f t="shared" ca="1" si="92"/>
        <v>0</v>
      </c>
      <c r="AB315" s="134">
        <f t="shared" ca="1" si="88"/>
        <v>0</v>
      </c>
      <c r="AC315" s="132">
        <f>IFERROR(VLOOKUP($D315,'[1]DNC 재고 현황'!$F:$V,14,0),0)</f>
        <v>0</v>
      </c>
      <c r="AD315" s="128">
        <f>SUMIFS('[1]입고 예정'!$C:$C,'[1]입고 예정'!$A:$A,모니터링!D315,'[1]입고 예정'!$F:$F,모니터링!AD$6)</f>
        <v>0</v>
      </c>
      <c r="AE315" s="21"/>
      <c r="AF315" s="130">
        <f t="shared" ca="1" si="83"/>
        <v>0</v>
      </c>
      <c r="AG315" s="134">
        <f t="shared" ca="1" si="89"/>
        <v>0</v>
      </c>
      <c r="AH315" s="132">
        <f>IFERROR(VLOOKUP($D315,'[1]DNC 재고 현황'!$F:$V,15,0),0)</f>
        <v>0</v>
      </c>
      <c r="AI315" s="128">
        <f>SUMIFS('[1]입고 예정'!$C:$C,'[1]입고 예정'!$A:$A,모니터링!D315,'[1]입고 예정'!$F:$F,모니터링!AI$6)</f>
        <v>0</v>
      </c>
      <c r="AJ315" s="21"/>
      <c r="AK315" s="130">
        <f t="shared" ca="1" si="84"/>
        <v>0</v>
      </c>
      <c r="AL315" s="134">
        <f t="shared" ca="1" si="90"/>
        <v>0</v>
      </c>
      <c r="AM315" s="132">
        <f>IFERROR(VLOOKUP($D315,'[1]DNC 재고 현황'!$F:$V,16,0),0)</f>
        <v>0</v>
      </c>
      <c r="AN315" s="128">
        <f>SUMIFS('[1]입고 예정'!$C:$C,'[1]입고 예정'!$A:$A,모니터링!D315,'[1]입고 예정'!$F:$F,모니터링!AN$6)</f>
        <v>0</v>
      </c>
      <c r="AO315" s="21"/>
      <c r="AP315" s="130">
        <f t="shared" ca="1" si="85"/>
        <v>0</v>
      </c>
      <c r="AQ315" s="134">
        <f t="shared" ca="1" si="91"/>
        <v>0</v>
      </c>
      <c r="AR315" s="132">
        <f>IFERROR(VLOOKUP($D315,'[1]DNC 재고 현황'!$F:$V,17,0),0)</f>
        <v>0</v>
      </c>
      <c r="AS315" s="128">
        <f>SUMIFS('[1]입고 예정'!$C:$C,'[1]입고 예정'!$A:$A,모니터링!D315,'[1]입고 예정'!$F:$F,모니터링!AS$6)</f>
        <v>0</v>
      </c>
      <c r="AT315" s="21"/>
      <c r="AU315" s="133">
        <f t="shared" ca="1" si="86"/>
        <v>0</v>
      </c>
      <c r="AV315" s="134">
        <f ca="1">IFERROR(AU315/#REF!,0)</f>
        <v>0</v>
      </c>
    </row>
    <row r="316" spans="1:48" ht="18" hidden="1" customHeight="1" x14ac:dyDescent="0.4">
      <c r="A316" s="110"/>
      <c r="B316" s="135"/>
      <c r="C316" s="110" t="s">
        <v>2663</v>
      </c>
      <c r="D316" s="110">
        <v>9313804</v>
      </c>
      <c r="E316" s="136" t="str">
        <f>VLOOKUP($D316,'[1]SAP 코드내역'!$A:$D,4,0)</f>
        <v>[신제품][세트]멜라_클리어썬패치_4회분*3box(면세).v2</v>
      </c>
      <c r="F316" s="137"/>
      <c r="G316" s="9"/>
      <c r="H316" s="138"/>
      <c r="I316" s="139"/>
      <c r="J316" s="139"/>
      <c r="K316" s="140">
        <f>IFERROR(VLOOKUP($D316,'[1]DNC 재고 현황'!$F:$AI,29,0),0)</f>
        <v>0</v>
      </c>
      <c r="L316" s="140">
        <f>IFERROR(VLOOKUP($D316,'[1]DNC 재고 현황'!$F:$AI,30,),0)</f>
        <v>0</v>
      </c>
      <c r="M316" s="141">
        <f t="shared" si="77"/>
        <v>0</v>
      </c>
      <c r="N316" s="142">
        <f>VLOOKUP($D316,'[1]DNC 재고 현황'!$F:$X,19,0)</f>
        <v>0</v>
      </c>
      <c r="O316" s="143" t="str">
        <f t="shared" si="78"/>
        <v>계획없음</v>
      </c>
      <c r="P316" s="144">
        <f t="shared" si="79"/>
        <v>0</v>
      </c>
      <c r="Q316" s="144">
        <f t="shared" ca="1" si="80"/>
        <v>0</v>
      </c>
      <c r="R316" s="145">
        <f t="shared" ca="1" si="76"/>
        <v>0</v>
      </c>
      <c r="S316" s="145">
        <f t="shared" ca="1" si="76"/>
        <v>0</v>
      </c>
      <c r="T316" s="123" t="str">
        <f t="shared" ca="1" si="81"/>
        <v/>
      </c>
      <c r="U316" s="124" t="str">
        <f t="shared" ca="1" si="82"/>
        <v>🔴판매없음</v>
      </c>
      <c r="V316" s="125">
        <f>IFERROR(SUMIF('[1](전체)FCST'!$D:$D,$D316,'[1](전체)FCST'!$H:$H),0)</f>
        <v>0</v>
      </c>
      <c r="W316" s="126">
        <f>IFERROR(VLOOKUP($D316,'[1]판매량,재고(피벗)'!$B:$C,2,0),0)</f>
        <v>0</v>
      </c>
      <c r="X316" s="127">
        <f t="shared" ca="1" si="87"/>
        <v>0</v>
      </c>
      <c r="Y316" s="128"/>
      <c r="Z316" s="21"/>
      <c r="AA316" s="130">
        <f t="shared" ca="1" si="92"/>
        <v>0</v>
      </c>
      <c r="AB316" s="134">
        <f t="shared" ca="1" si="88"/>
        <v>0</v>
      </c>
      <c r="AC316" s="132">
        <f>IFERROR(VLOOKUP($D316,'[1]DNC 재고 현황'!$F:$V,14,0),0)</f>
        <v>0</v>
      </c>
      <c r="AD316" s="128">
        <f>SUMIFS('[1]입고 예정'!$C:$C,'[1]입고 예정'!$A:$A,모니터링!D316,'[1]입고 예정'!$F:$F,모니터링!AD$6)</f>
        <v>0</v>
      </c>
      <c r="AE316" s="21"/>
      <c r="AF316" s="130">
        <f t="shared" ca="1" si="83"/>
        <v>0</v>
      </c>
      <c r="AG316" s="134">
        <f t="shared" ca="1" si="89"/>
        <v>0</v>
      </c>
      <c r="AH316" s="132">
        <f>IFERROR(VLOOKUP($D316,'[1]DNC 재고 현황'!$F:$V,15,0),0)</f>
        <v>0</v>
      </c>
      <c r="AI316" s="128">
        <f>SUMIFS('[1]입고 예정'!$C:$C,'[1]입고 예정'!$A:$A,모니터링!D316,'[1]입고 예정'!$F:$F,모니터링!AI$6)</f>
        <v>0</v>
      </c>
      <c r="AJ316" s="21"/>
      <c r="AK316" s="130">
        <f t="shared" ca="1" si="84"/>
        <v>0</v>
      </c>
      <c r="AL316" s="134">
        <f t="shared" ca="1" si="90"/>
        <v>0</v>
      </c>
      <c r="AM316" s="132">
        <f>IFERROR(VLOOKUP($D316,'[1]DNC 재고 현황'!$F:$V,16,0),0)</f>
        <v>0</v>
      </c>
      <c r="AN316" s="128">
        <f>SUMIFS('[1]입고 예정'!$C:$C,'[1]입고 예정'!$A:$A,모니터링!D316,'[1]입고 예정'!$F:$F,모니터링!AN$6)</f>
        <v>0</v>
      </c>
      <c r="AO316" s="21"/>
      <c r="AP316" s="130">
        <f t="shared" ca="1" si="85"/>
        <v>0</v>
      </c>
      <c r="AQ316" s="134">
        <f t="shared" ca="1" si="91"/>
        <v>0</v>
      </c>
      <c r="AR316" s="132">
        <f>IFERROR(VLOOKUP($D316,'[1]DNC 재고 현황'!$F:$V,17,0),0)</f>
        <v>0</v>
      </c>
      <c r="AS316" s="128">
        <f>SUMIFS('[1]입고 예정'!$C:$C,'[1]입고 예정'!$A:$A,모니터링!D316,'[1]입고 예정'!$F:$F,모니터링!AS$6)</f>
        <v>0</v>
      </c>
      <c r="AT316" s="21"/>
      <c r="AU316" s="133">
        <f t="shared" ca="1" si="86"/>
        <v>0</v>
      </c>
      <c r="AV316" s="134">
        <f ca="1">IFERROR(AU316/#REF!,0)</f>
        <v>0</v>
      </c>
    </row>
    <row r="317" spans="1:48" ht="18" hidden="1" customHeight="1" x14ac:dyDescent="0.4">
      <c r="A317" s="110"/>
      <c r="B317" s="135"/>
      <c r="C317" s="110" t="s">
        <v>2663</v>
      </c>
      <c r="D317" s="110">
        <v>9313962</v>
      </c>
      <c r="E317" s="136" t="str">
        <f>VLOOKUP($D317,'[1]SAP 코드내역'!$A:$D,4,0)</f>
        <v>(단종)[세트]기미쿠션세트(본품3+리필3+퍼프3)_21호내추럴(26년설)</v>
      </c>
      <c r="F317" s="137"/>
      <c r="G317" s="9"/>
      <c r="H317" s="138"/>
      <c r="I317" s="139"/>
      <c r="J317" s="139"/>
      <c r="K317" s="140">
        <f>IFERROR(VLOOKUP($D317,'[1]DNC 재고 현황'!$F:$AI,29,0),0)</f>
        <v>1</v>
      </c>
      <c r="L317" s="140">
        <f>IFERROR(VLOOKUP($D317,'[1]DNC 재고 현황'!$F:$AI,30,),0)</f>
        <v>0</v>
      </c>
      <c r="M317" s="141">
        <f t="shared" si="77"/>
        <v>1</v>
      </c>
      <c r="N317" s="142">
        <f>VLOOKUP($D317,'[1]DNC 재고 현황'!$F:$X,19,0)</f>
        <v>1</v>
      </c>
      <c r="O317" s="143" t="str">
        <f t="shared" si="78"/>
        <v>계획없음</v>
      </c>
      <c r="P317" s="144">
        <f t="shared" si="79"/>
        <v>0</v>
      </c>
      <c r="Q317" s="144">
        <f t="shared" ca="1" si="80"/>
        <v>0</v>
      </c>
      <c r="R317" s="145">
        <f t="shared" ca="1" si="76"/>
        <v>0</v>
      </c>
      <c r="S317" s="145">
        <f t="shared" ca="1" si="76"/>
        <v>0</v>
      </c>
      <c r="T317" s="123" t="str">
        <f t="shared" ca="1" si="81"/>
        <v/>
      </c>
      <c r="U317" s="124" t="str">
        <f t="shared" ca="1" si="82"/>
        <v>🔴판매없음</v>
      </c>
      <c r="V317" s="125">
        <f>IFERROR(SUMIF('[1](전체)FCST'!$D:$D,$D317,'[1](전체)FCST'!$H:$H),0)</f>
        <v>0</v>
      </c>
      <c r="W317" s="126">
        <f>IFERROR(VLOOKUP($D317,'[1]판매량,재고(피벗)'!$B:$C,2,0),0)</f>
        <v>0</v>
      </c>
      <c r="X317" s="127">
        <f t="shared" ca="1" si="87"/>
        <v>0</v>
      </c>
      <c r="Y317" s="128"/>
      <c r="Z317" s="21"/>
      <c r="AA317" s="130">
        <f t="shared" ca="1" si="92"/>
        <v>1</v>
      </c>
      <c r="AB317" s="134">
        <f t="shared" ca="1" si="88"/>
        <v>0</v>
      </c>
      <c r="AC317" s="132">
        <f>IFERROR(VLOOKUP($D317,'[1]DNC 재고 현황'!$F:$V,14,0),0)</f>
        <v>0</v>
      </c>
      <c r="AD317" s="128">
        <f>SUMIFS('[1]입고 예정'!$C:$C,'[1]입고 예정'!$A:$A,모니터링!D317,'[1]입고 예정'!$F:$F,모니터링!AD$6)</f>
        <v>0</v>
      </c>
      <c r="AE317" s="21"/>
      <c r="AF317" s="130">
        <f t="shared" ca="1" si="83"/>
        <v>1</v>
      </c>
      <c r="AG317" s="134">
        <f t="shared" ca="1" si="89"/>
        <v>0</v>
      </c>
      <c r="AH317" s="132">
        <f>IFERROR(VLOOKUP($D317,'[1]DNC 재고 현황'!$F:$V,15,0),0)</f>
        <v>0</v>
      </c>
      <c r="AI317" s="128">
        <f>SUMIFS('[1]입고 예정'!$C:$C,'[1]입고 예정'!$A:$A,모니터링!D317,'[1]입고 예정'!$F:$F,모니터링!AI$6)</f>
        <v>0</v>
      </c>
      <c r="AJ317" s="21"/>
      <c r="AK317" s="130">
        <f t="shared" ca="1" si="84"/>
        <v>1</v>
      </c>
      <c r="AL317" s="134">
        <f t="shared" ca="1" si="90"/>
        <v>0</v>
      </c>
      <c r="AM317" s="132">
        <f>IFERROR(VLOOKUP($D317,'[1]DNC 재고 현황'!$F:$V,16,0),0)</f>
        <v>0</v>
      </c>
      <c r="AN317" s="128">
        <f>SUMIFS('[1]입고 예정'!$C:$C,'[1]입고 예정'!$A:$A,모니터링!D317,'[1]입고 예정'!$F:$F,모니터링!AN$6)</f>
        <v>0</v>
      </c>
      <c r="AO317" s="21"/>
      <c r="AP317" s="130">
        <f t="shared" ca="1" si="85"/>
        <v>1</v>
      </c>
      <c r="AQ317" s="134">
        <f t="shared" ca="1" si="91"/>
        <v>0</v>
      </c>
      <c r="AR317" s="132">
        <f>IFERROR(VLOOKUP($D317,'[1]DNC 재고 현황'!$F:$V,17,0),0)</f>
        <v>0</v>
      </c>
      <c r="AS317" s="128">
        <f>SUMIFS('[1]입고 예정'!$C:$C,'[1]입고 예정'!$A:$A,모니터링!D317,'[1]입고 예정'!$F:$F,모니터링!AS$6)</f>
        <v>0</v>
      </c>
      <c r="AT317" s="21"/>
      <c r="AU317" s="133">
        <f t="shared" ca="1" si="86"/>
        <v>1</v>
      </c>
      <c r="AV317" s="134">
        <f ca="1">IFERROR(AU317/#REF!,0)</f>
        <v>0</v>
      </c>
    </row>
    <row r="318" spans="1:48" ht="18" hidden="1" customHeight="1" x14ac:dyDescent="0.4">
      <c r="A318" s="110"/>
      <c r="B318" s="135"/>
      <c r="C318" s="110" t="s">
        <v>2663</v>
      </c>
      <c r="D318" s="110">
        <v>9400509</v>
      </c>
      <c r="E318" s="136" t="str">
        <f>VLOOKUP($D318,'[1]SAP 코드내역'!$A:$D,4,0)</f>
        <v>[세트]멜라B_앰플쿠션세트_23호(본품*1+리필*1+퍼프*2)_코스트코</v>
      </c>
      <c r="F318" s="137"/>
      <c r="G318" s="9"/>
      <c r="H318" s="138"/>
      <c r="I318" s="139"/>
      <c r="J318" s="139"/>
      <c r="K318" s="140">
        <f>IFERROR(VLOOKUP($D318,'[1]DNC 재고 현황'!$F:$AI,29,0),0)</f>
        <v>0</v>
      </c>
      <c r="L318" s="140">
        <f>IFERROR(VLOOKUP($D318,'[1]DNC 재고 현황'!$F:$AI,30,),0)</f>
        <v>0</v>
      </c>
      <c r="M318" s="141">
        <f t="shared" si="77"/>
        <v>0</v>
      </c>
      <c r="N318" s="142">
        <f>VLOOKUP($D318,'[1]DNC 재고 현황'!$F:$X,19,0)</f>
        <v>0</v>
      </c>
      <c r="O318" s="143" t="str">
        <f t="shared" si="78"/>
        <v>계획없음</v>
      </c>
      <c r="P318" s="144">
        <f t="shared" si="79"/>
        <v>0</v>
      </c>
      <c r="Q318" s="144">
        <f t="shared" ca="1" si="80"/>
        <v>0</v>
      </c>
      <c r="R318" s="145">
        <f t="shared" ca="1" si="76"/>
        <v>0</v>
      </c>
      <c r="S318" s="145">
        <f t="shared" ca="1" si="76"/>
        <v>0</v>
      </c>
      <c r="T318" s="123" t="str">
        <f t="shared" ca="1" si="81"/>
        <v/>
      </c>
      <c r="U318" s="124" t="str">
        <f t="shared" ca="1" si="82"/>
        <v>🔴판매없음</v>
      </c>
      <c r="V318" s="125">
        <f>IFERROR(SUMIF('[1](전체)FCST'!$D:$D,$D318,'[1](전체)FCST'!$H:$H),0)</f>
        <v>0</v>
      </c>
      <c r="W318" s="126">
        <f>IFERROR(VLOOKUP($D318,'[1]판매량,재고(피벗)'!$B:$C,2,0),0)</f>
        <v>0</v>
      </c>
      <c r="X318" s="127">
        <f t="shared" ca="1" si="87"/>
        <v>0</v>
      </c>
      <c r="Y318" s="128"/>
      <c r="Z318" s="21"/>
      <c r="AA318" s="130">
        <f t="shared" ca="1" si="92"/>
        <v>0</v>
      </c>
      <c r="AB318" s="134">
        <f t="shared" ca="1" si="88"/>
        <v>0</v>
      </c>
      <c r="AC318" s="132">
        <f>IFERROR(VLOOKUP($D318,'[1]DNC 재고 현황'!$F:$V,14,0),0)</f>
        <v>0</v>
      </c>
      <c r="AD318" s="128">
        <f>SUMIFS('[1]입고 예정'!$C:$C,'[1]입고 예정'!$A:$A,모니터링!D318,'[1]입고 예정'!$F:$F,모니터링!AD$6)</f>
        <v>0</v>
      </c>
      <c r="AE318" s="21"/>
      <c r="AF318" s="130">
        <f t="shared" ca="1" si="83"/>
        <v>0</v>
      </c>
      <c r="AG318" s="134">
        <f t="shared" ca="1" si="89"/>
        <v>0</v>
      </c>
      <c r="AH318" s="132">
        <f>IFERROR(VLOOKUP($D318,'[1]DNC 재고 현황'!$F:$V,15,0),0)</f>
        <v>0</v>
      </c>
      <c r="AI318" s="128">
        <f>SUMIFS('[1]입고 예정'!$C:$C,'[1]입고 예정'!$A:$A,모니터링!D318,'[1]입고 예정'!$F:$F,모니터링!AI$6)</f>
        <v>0</v>
      </c>
      <c r="AJ318" s="21"/>
      <c r="AK318" s="130">
        <f t="shared" ca="1" si="84"/>
        <v>0</v>
      </c>
      <c r="AL318" s="134">
        <f t="shared" ca="1" si="90"/>
        <v>0</v>
      </c>
      <c r="AM318" s="132">
        <f>IFERROR(VLOOKUP($D318,'[1]DNC 재고 현황'!$F:$V,16,0),0)</f>
        <v>0</v>
      </c>
      <c r="AN318" s="128">
        <f>SUMIFS('[1]입고 예정'!$C:$C,'[1]입고 예정'!$A:$A,모니터링!D318,'[1]입고 예정'!$F:$F,모니터링!AN$6)</f>
        <v>0</v>
      </c>
      <c r="AO318" s="21"/>
      <c r="AP318" s="130">
        <f t="shared" ca="1" si="85"/>
        <v>0</v>
      </c>
      <c r="AQ318" s="134">
        <f t="shared" ca="1" si="91"/>
        <v>0</v>
      </c>
      <c r="AR318" s="132">
        <f>IFERROR(VLOOKUP($D318,'[1]DNC 재고 현황'!$F:$V,17,0),0)</f>
        <v>0</v>
      </c>
      <c r="AS318" s="128">
        <f>SUMIFS('[1]입고 예정'!$C:$C,'[1]입고 예정'!$A:$A,모니터링!D318,'[1]입고 예정'!$F:$F,모니터링!AS$6)</f>
        <v>0</v>
      </c>
      <c r="AT318" s="21"/>
      <c r="AU318" s="133">
        <f t="shared" ca="1" si="86"/>
        <v>0</v>
      </c>
      <c r="AV318" s="134">
        <f ca="1">IFERROR(AU318/#REF!,0)</f>
        <v>0</v>
      </c>
    </row>
    <row r="319" spans="1:48" ht="18" customHeight="1" x14ac:dyDescent="0.4">
      <c r="A319" s="110" t="s">
        <v>2661</v>
      </c>
      <c r="B319" s="135" t="s">
        <v>2662</v>
      </c>
      <c r="C319" s="110" t="s">
        <v>2663</v>
      </c>
      <c r="D319" s="110">
        <v>9312351</v>
      </c>
      <c r="E319" s="136" t="str">
        <f>VLOOKUP($D319,'[1]SAP 코드내역'!$A:$D,4,0)</f>
        <v>리프트_스칼프앰플_80ml</v>
      </c>
      <c r="F319" s="137"/>
      <c r="G319" s="9"/>
      <c r="H319" s="138" t="s">
        <v>2676</v>
      </c>
      <c r="I319" s="139">
        <v>3153.2119627318275</v>
      </c>
      <c r="J319" s="139">
        <v>30604.247060318179</v>
      </c>
      <c r="K319" s="140">
        <f>IFERROR(VLOOKUP($D319,'[1]DNC 재고 현황'!$F:$AI,29,0),0)</f>
        <v>312</v>
      </c>
      <c r="L319" s="140">
        <f>IFERROR(VLOOKUP($D319,'[1]DNC 재고 현황'!$F:$AI,30,),0)</f>
        <v>36427</v>
      </c>
      <c r="M319" s="141">
        <f t="shared" si="77"/>
        <v>36739</v>
      </c>
      <c r="N319" s="142">
        <f>VLOOKUP($D319,'[1]DNC 재고 현황'!$F:$X,19,0)</f>
        <v>39005</v>
      </c>
      <c r="O319" s="143">
        <f t="shared" si="78"/>
        <v>1</v>
      </c>
      <c r="P319" s="144">
        <f t="shared" si="79"/>
        <v>10000</v>
      </c>
      <c r="Q319" s="144">
        <f t="shared" ca="1" si="80"/>
        <v>1221.1428571428571</v>
      </c>
      <c r="R319" s="145">
        <f t="shared" ca="1" si="76"/>
        <v>30.085751052877868</v>
      </c>
      <c r="S319" s="145">
        <f t="shared" ca="1" si="76"/>
        <v>31.941389798783341</v>
      </c>
      <c r="T319" s="123">
        <f t="shared" ca="1" si="81"/>
        <v>46150.08575105288</v>
      </c>
      <c r="U319" s="124" t="str">
        <f t="shared" ca="1" si="82"/>
        <v>🟡주의</v>
      </c>
      <c r="V319" s="125">
        <f>IFERROR(SUMIF('[1](전체)FCST'!$D:$D,$D319,'[1](전체)FCST'!$H:$H),0)</f>
        <v>35971.294257117719</v>
      </c>
      <c r="W319" s="126">
        <f>IFERROR(VLOOKUP($D319,'[1]판매량,재고(피벗)'!$B:$C,2,0),0)</f>
        <v>8548</v>
      </c>
      <c r="X319" s="127">
        <f t="shared" ca="1" si="87"/>
        <v>26865.142857142855</v>
      </c>
      <c r="Y319" s="128"/>
      <c r="Z319" s="21"/>
      <c r="AA319" s="130">
        <f t="shared" ca="1" si="92"/>
        <v>12139.857142857145</v>
      </c>
      <c r="AB319" s="134">
        <f t="shared" ca="1" si="88"/>
        <v>0.36536795850607151</v>
      </c>
      <c r="AC319" s="132">
        <f>IFERROR(VLOOKUP($D319,'[1]DNC 재고 현황'!$F:$V,14,0),0)</f>
        <v>33226.3868799415</v>
      </c>
      <c r="AD319" s="128">
        <f>SUMIFS('[1]입고 예정'!$C:$C,'[1]입고 예정'!$A:$A,모니터링!D182,'[1]입고 예정'!$F:$F,모니터링!AD$6)</f>
        <v>10000</v>
      </c>
      <c r="AE319" s="21"/>
      <c r="AF319" s="130">
        <f t="shared" ca="1" si="83"/>
        <v>0</v>
      </c>
      <c r="AG319" s="134">
        <f t="shared" ca="1" si="89"/>
        <v>0</v>
      </c>
      <c r="AH319" s="132">
        <f>IFERROR(VLOOKUP($D319,'[1]DNC 재고 현황'!$F:$V,15,0),0)</f>
        <v>35971.294257117719</v>
      </c>
      <c r="AI319" s="128">
        <f>SUMIFS('[1]입고 예정'!$C:$C,'[1]입고 예정'!$A:$A,모니터링!D182,'[1]입고 예정'!$F:$F,모니터링!AI$6)</f>
        <v>0</v>
      </c>
      <c r="AJ319" s="21"/>
      <c r="AK319" s="130">
        <f t="shared" ca="1" si="84"/>
        <v>0</v>
      </c>
      <c r="AL319" s="134">
        <f t="shared" ca="1" si="90"/>
        <v>0</v>
      </c>
      <c r="AM319" s="132">
        <f>IFERROR(VLOOKUP($D319,'[1]DNC 재고 현황'!$F:$V,16,0),0)</f>
        <v>40906.806243220213</v>
      </c>
      <c r="AN319" s="128">
        <f>SUMIFS('[1]입고 예정'!$C:$C,'[1]입고 예정'!$A:$A,모니터링!D182,'[1]입고 예정'!$F:$F,모니터링!AN$6)</f>
        <v>0</v>
      </c>
      <c r="AO319" s="21"/>
      <c r="AP319" s="130">
        <f t="shared" ca="1" si="85"/>
        <v>0</v>
      </c>
      <c r="AQ319" s="131">
        <f t="shared" ca="1" si="91"/>
        <v>0</v>
      </c>
      <c r="AR319" s="132">
        <f>IFERROR(VLOOKUP($D319,'[1]DNC 재고 현황'!$F:$V,17,0),0)</f>
        <v>40906.806243220213</v>
      </c>
      <c r="AS319" s="128">
        <f>SUMIFS('[1]입고 예정'!$C:$C,'[1]입고 예정'!$A:$A,모니터링!D182,'[1]입고 예정'!$F:$F,모니터링!AS$6)</f>
        <v>0</v>
      </c>
      <c r="AT319" s="21"/>
      <c r="AU319" s="133">
        <f t="shared" ca="1" si="86"/>
        <v>0</v>
      </c>
      <c r="AV319" s="134">
        <f ca="1">IFERROR(AU319/#REF!,0)</f>
        <v>0</v>
      </c>
    </row>
    <row r="320" spans="1:48" ht="18" customHeight="1" x14ac:dyDescent="0.4">
      <c r="A320" s="110"/>
      <c r="B320" s="135"/>
      <c r="C320" s="110"/>
      <c r="D320" s="110">
        <v>9312752</v>
      </c>
      <c r="E320" s="136" t="str">
        <f>VLOOKUP($D320,'[1]SAP 코드내역'!$A:$D,4,0)</f>
        <v>[임가공]멜라_토닝원데이앰플_10ml*2ea+1ml*2ea_카카오기획세트</v>
      </c>
      <c r="F320" s="137"/>
      <c r="G320" s="9"/>
      <c r="H320" s="138"/>
      <c r="I320" s="139"/>
      <c r="J320" s="139"/>
      <c r="K320" s="140">
        <f>IFERROR(VLOOKUP($D320,'[1]DNC 재고 현황'!$F:$AI,29,0),0)</f>
        <v>93</v>
      </c>
      <c r="L320" s="140">
        <f>IFERROR(VLOOKUP($D320,'[1]DNC 재고 현황'!$F:$AI,30,),0)</f>
        <v>0</v>
      </c>
      <c r="M320" s="141">
        <f t="shared" si="77"/>
        <v>93</v>
      </c>
      <c r="N320" s="142">
        <f>VLOOKUP($D320,'[1]DNC 재고 현황'!$F:$X,19,0)</f>
        <v>93</v>
      </c>
      <c r="O320" s="143">
        <f t="shared" si="78"/>
        <v>0.73250303492063495</v>
      </c>
      <c r="P320" s="144">
        <f t="shared" si="79"/>
        <v>0</v>
      </c>
      <c r="Q320" s="144">
        <f t="shared" ca="1" si="80"/>
        <v>5.1428571428571432</v>
      </c>
      <c r="R320" s="145">
        <f t="shared" ca="1" si="76"/>
        <v>18.083333333333332</v>
      </c>
      <c r="S320" s="145">
        <f t="shared" ca="1" si="76"/>
        <v>18.083333333333332</v>
      </c>
      <c r="T320" s="123">
        <f t="shared" ca="1" si="81"/>
        <v>46138.083333333336</v>
      </c>
      <c r="U320" s="124" t="str">
        <f t="shared" ca="1" si="82"/>
        <v>🟡주의</v>
      </c>
      <c r="V320" s="125">
        <f>IFERROR(SUMIF('[1](전체)FCST'!$D:$D,$D320,'[1](전체)FCST'!$H:$H),0)</f>
        <v>126.96193130459362</v>
      </c>
      <c r="W320" s="126">
        <f>IFERROR(VLOOKUP($D320,'[1]판매량,재고(피벗)'!$B:$C,2,0),0)</f>
        <v>36</v>
      </c>
      <c r="X320" s="127">
        <f t="shared" ca="1" si="87"/>
        <v>113.14285714285715</v>
      </c>
      <c r="Y320" s="128"/>
      <c r="Z320" s="21"/>
      <c r="AA320" s="130">
        <f t="shared" ca="1" si="92"/>
        <v>0</v>
      </c>
      <c r="AB320" s="134">
        <f t="shared" ca="1" si="88"/>
        <v>0</v>
      </c>
      <c r="AC320" s="132">
        <f>IFERROR(VLOOKUP($D320,'[1]DNC 재고 현황'!$F:$V,14,0),0)</f>
        <v>126.96193130459361</v>
      </c>
      <c r="AD320" s="128">
        <f>SUMIFS('[1]입고 예정'!$C:$C,'[1]입고 예정'!$A:$A,모니터링!D203,'[1]입고 예정'!$F:$F,모니터링!AD$6)</f>
        <v>0</v>
      </c>
      <c r="AE320" s="21"/>
      <c r="AF320" s="130">
        <f t="shared" ca="1" si="83"/>
        <v>0</v>
      </c>
      <c r="AG320" s="134">
        <f t="shared" ca="1" si="89"/>
        <v>0</v>
      </c>
      <c r="AH320" s="132">
        <f>IFERROR(VLOOKUP($D320,'[1]DNC 재고 현황'!$F:$V,15,0),0)</f>
        <v>126.96193130459362</v>
      </c>
      <c r="AI320" s="128">
        <f>SUMIFS('[1]입고 예정'!$C:$C,'[1]입고 예정'!$A:$A,모니터링!D203,'[1]입고 예정'!$F:$F,모니터링!AI$6)</f>
        <v>0</v>
      </c>
      <c r="AJ320" s="21"/>
      <c r="AK320" s="130">
        <f t="shared" ca="1" si="84"/>
        <v>0</v>
      </c>
      <c r="AL320" s="134">
        <f t="shared" ca="1" si="90"/>
        <v>0</v>
      </c>
      <c r="AM320" s="132">
        <f>IFERROR(VLOOKUP($D320,'[1]DNC 재고 현황'!$F:$V,16,0),0)</f>
        <v>130</v>
      </c>
      <c r="AN320" s="128">
        <f>SUMIFS('[1]입고 예정'!$C:$C,'[1]입고 예정'!$A:$A,모니터링!D203,'[1]입고 예정'!$F:$F,모니터링!AN$6)</f>
        <v>0</v>
      </c>
      <c r="AO320" s="21"/>
      <c r="AP320" s="130">
        <f t="shared" ca="1" si="85"/>
        <v>0</v>
      </c>
      <c r="AQ320" s="134">
        <f t="shared" ca="1" si="91"/>
        <v>0</v>
      </c>
      <c r="AR320" s="132">
        <f>IFERROR(VLOOKUP($D320,'[1]DNC 재고 현황'!$F:$V,17,0),0)</f>
        <v>130</v>
      </c>
      <c r="AS320" s="128">
        <f>SUMIFS('[1]입고 예정'!$C:$C,'[1]입고 예정'!$A:$A,모니터링!D203,'[1]입고 예정'!$F:$F,모니터링!AS$6)</f>
        <v>0</v>
      </c>
      <c r="AT320" s="21"/>
      <c r="AU320" s="133">
        <f t="shared" ca="1" si="86"/>
        <v>0</v>
      </c>
      <c r="AV320" s="134">
        <f ca="1">IFERROR(AU320/#REF!,0)</f>
        <v>0</v>
      </c>
    </row>
    <row r="321" spans="1:168" ht="18" hidden="1" customHeight="1" x14ac:dyDescent="0.4">
      <c r="A321" s="110"/>
      <c r="B321" s="135"/>
      <c r="C321" s="110" t="s">
        <v>2663</v>
      </c>
      <c r="D321" s="110">
        <v>9400304</v>
      </c>
      <c r="E321" s="136" t="str">
        <f>VLOOKUP($D321,'[1]SAP 코드내역'!$A:$D,4,0)</f>
        <v>멜라B_토닝유브이_선쿠션_15g</v>
      </c>
      <c r="F321" s="137"/>
      <c r="G321" s="9"/>
      <c r="H321" s="138"/>
      <c r="I321" s="139"/>
      <c r="J321" s="139"/>
      <c r="K321" s="140">
        <f>IFERROR(VLOOKUP($D321,'[1]DNC 재고 현황'!$F:$AI,29,0),0)</f>
        <v>0</v>
      </c>
      <c r="L321" s="140">
        <f>IFERROR(VLOOKUP($D321,'[1]DNC 재고 현황'!$F:$AI,30,),0)</f>
        <v>0</v>
      </c>
      <c r="M321" s="141">
        <f t="shared" si="77"/>
        <v>0</v>
      </c>
      <c r="N321" s="142">
        <f>VLOOKUP($D321,'[1]DNC 재고 현황'!$F:$X,19,0)</f>
        <v>0</v>
      </c>
      <c r="O321" s="143">
        <f t="shared" si="78"/>
        <v>0</v>
      </c>
      <c r="P321" s="144">
        <f t="shared" si="79"/>
        <v>10000</v>
      </c>
      <c r="Q321" s="144">
        <f t="shared" ca="1" si="80"/>
        <v>0</v>
      </c>
      <c r="R321" s="145">
        <f t="shared" ca="1" si="76"/>
        <v>0</v>
      </c>
      <c r="S321" s="145">
        <f t="shared" ca="1" si="76"/>
        <v>0</v>
      </c>
      <c r="T321" s="123" t="str">
        <f t="shared" ca="1" si="81"/>
        <v/>
      </c>
      <c r="U321" s="124" t="str">
        <f t="shared" ca="1" si="82"/>
        <v>🔴판매없음</v>
      </c>
      <c r="V321" s="125">
        <f>IFERROR(SUMIF('[1](전체)FCST'!$D:$D,$D321,'[1](전체)FCST'!$H:$H),0)</f>
        <v>2731.7287063533186</v>
      </c>
      <c r="W321" s="126">
        <f>IFERROR(VLOOKUP($D321,'[1]판매량,재고(피벗)'!$B:$C,2,0),0)</f>
        <v>0</v>
      </c>
      <c r="X321" s="127">
        <f t="shared" ca="1" si="87"/>
        <v>0</v>
      </c>
      <c r="Y321" s="128"/>
      <c r="Z321" s="21"/>
      <c r="AA321" s="130">
        <f t="shared" ca="1" si="92"/>
        <v>0</v>
      </c>
      <c r="AB321" s="134">
        <f t="shared" ca="1" si="88"/>
        <v>0</v>
      </c>
      <c r="AC321" s="132">
        <f>IFERROR(VLOOKUP($D321,'[1]DNC 재고 현황'!$F:$V,14,0),0)</f>
        <v>0</v>
      </c>
      <c r="AD321" s="128">
        <f>SUMIFS('[1]입고 예정'!$C:$C,'[1]입고 예정'!$A:$A,모니터링!D321,'[1]입고 예정'!$F:$F,모니터링!AD$6)</f>
        <v>10000</v>
      </c>
      <c r="AE321" s="21"/>
      <c r="AF321" s="130">
        <f t="shared" ca="1" si="83"/>
        <v>10000</v>
      </c>
      <c r="AG321" s="134">
        <f t="shared" ca="1" si="89"/>
        <v>3.6606856225299746</v>
      </c>
      <c r="AH321" s="132">
        <f>IFERROR(VLOOKUP($D321,'[1]DNC 재고 현황'!$F:$V,15,0),0)</f>
        <v>2731.7287063533186</v>
      </c>
      <c r="AI321" s="128">
        <f>SUMIFS('[1]입고 예정'!$C:$C,'[1]입고 예정'!$A:$A,모니터링!D321,'[1]입고 예정'!$F:$F,모니터링!AI$6)</f>
        <v>0</v>
      </c>
      <c r="AJ321" s="21"/>
      <c r="AK321" s="130">
        <f t="shared" ca="1" si="84"/>
        <v>7268.2712936466814</v>
      </c>
      <c r="AL321" s="134">
        <f t="shared" ca="1" si="90"/>
        <v>0</v>
      </c>
      <c r="AM321" s="132">
        <f>IFERROR(VLOOKUP($D321,'[1]DNC 재고 현황'!$F:$V,16,0),0)</f>
        <v>0</v>
      </c>
      <c r="AN321" s="128">
        <f>SUMIFS('[1]입고 예정'!$C:$C,'[1]입고 예정'!$A:$A,모니터링!D321,'[1]입고 예정'!$F:$F,모니터링!AN$6)</f>
        <v>0</v>
      </c>
      <c r="AO321" s="21"/>
      <c r="AP321" s="130">
        <f t="shared" ca="1" si="85"/>
        <v>7268.2712936466814</v>
      </c>
      <c r="AQ321" s="134">
        <f t="shared" ca="1" si="91"/>
        <v>0</v>
      </c>
      <c r="AR321" s="132">
        <f>IFERROR(VLOOKUP($D321,'[1]DNC 재고 현황'!$F:$V,17,0),0)</f>
        <v>0</v>
      </c>
      <c r="AS321" s="128">
        <f>SUMIFS('[1]입고 예정'!$C:$C,'[1]입고 예정'!$A:$A,모니터링!D321,'[1]입고 예정'!$F:$F,모니터링!AS$6)</f>
        <v>0</v>
      </c>
      <c r="AT321" s="21"/>
      <c r="AU321" s="133">
        <f t="shared" ca="1" si="86"/>
        <v>7268.2712936466814</v>
      </c>
      <c r="AV321" s="134">
        <f ca="1">IFERROR(AU321/#REF!,0)</f>
        <v>0</v>
      </c>
    </row>
    <row r="322" spans="1:168" ht="18" hidden="1" customHeight="1" x14ac:dyDescent="0.4">
      <c r="A322" s="110"/>
      <c r="B322" s="135"/>
      <c r="C322" s="110" t="s">
        <v>2663</v>
      </c>
      <c r="D322" s="110">
        <v>2400022</v>
      </c>
      <c r="E322" s="136" t="str">
        <f>VLOOKUP($D322,'[1]SAP 코드내역'!$A:$D,4,0)</f>
        <v>[세트포장재]앰플쿠션_23호_면세기획세트(본품+리필2)39g_단상자V4</v>
      </c>
      <c r="F322" s="137"/>
      <c r="G322" s="9"/>
      <c r="H322" s="138"/>
      <c r="I322" s="139"/>
      <c r="J322" s="139"/>
      <c r="K322" s="140">
        <f>IFERROR(VLOOKUP($D322,'[1]DNC 재고 현황'!$F:$AI,29,0),0)</f>
        <v>1200</v>
      </c>
      <c r="L322" s="140">
        <f>IFERROR(VLOOKUP($D322,'[1]DNC 재고 현황'!$F:$AI,30,),0)</f>
        <v>0</v>
      </c>
      <c r="M322" s="141">
        <f t="shared" si="77"/>
        <v>1200</v>
      </c>
      <c r="N322" s="142">
        <f>VLOOKUP($D322,'[1]DNC 재고 현황'!$F:$X,19,0)</f>
        <v>1200</v>
      </c>
      <c r="O322" s="143" t="str">
        <f t="shared" si="78"/>
        <v>계획없음</v>
      </c>
      <c r="P322" s="144">
        <f t="shared" si="79"/>
        <v>0</v>
      </c>
      <c r="Q322" s="144">
        <f t="shared" ca="1" si="80"/>
        <v>0</v>
      </c>
      <c r="R322" s="145">
        <f t="shared" ref="R322:S385" ca="1" si="93">IFERROR(M322/$Q322,0)</f>
        <v>0</v>
      </c>
      <c r="S322" s="145">
        <f t="shared" ca="1" si="93"/>
        <v>0</v>
      </c>
      <c r="T322" s="123" t="str">
        <f t="shared" ca="1" si="81"/>
        <v/>
      </c>
      <c r="U322" s="124" t="str">
        <f t="shared" ca="1" si="82"/>
        <v>🔴판매없음</v>
      </c>
      <c r="V322" s="125">
        <f>IFERROR(SUMIF('[1](전체)FCST'!$D:$D,$D322,'[1](전체)FCST'!$H:$H),0)</f>
        <v>0</v>
      </c>
      <c r="W322" s="126">
        <f>IFERROR(VLOOKUP($D322,'[1]판매량,재고(피벗)'!$B:$C,2,0),0)</f>
        <v>0</v>
      </c>
      <c r="X322" s="127">
        <f t="shared" ca="1" si="87"/>
        <v>0</v>
      </c>
      <c r="Y322" s="128"/>
      <c r="Z322" s="21"/>
      <c r="AA322" s="130">
        <f t="shared" ca="1" si="92"/>
        <v>1200</v>
      </c>
      <c r="AB322" s="134">
        <f t="shared" ca="1" si="88"/>
        <v>0</v>
      </c>
      <c r="AC322" s="132">
        <f>IFERROR(VLOOKUP($D322,'[1]DNC 재고 현황'!$F:$V,14,0),0)</f>
        <v>0</v>
      </c>
      <c r="AD322" s="128">
        <f>SUMIFS('[1]입고 예정'!$C:$C,'[1]입고 예정'!$A:$A,모니터링!D770,'[1]입고 예정'!$F:$F,모니터링!AD$6)</f>
        <v>0</v>
      </c>
      <c r="AE322" s="21"/>
      <c r="AF322" s="130">
        <f t="shared" ca="1" si="83"/>
        <v>1200</v>
      </c>
      <c r="AG322" s="134">
        <f t="shared" ca="1" si="89"/>
        <v>0</v>
      </c>
      <c r="AH322" s="132">
        <f>IFERROR(VLOOKUP($D322,'[1]DNC 재고 현황'!$F:$V,15,0),0)</f>
        <v>0</v>
      </c>
      <c r="AI322" s="128">
        <f>SUMIFS('[1]입고 예정'!$C:$C,'[1]입고 예정'!$A:$A,모니터링!D770,'[1]입고 예정'!$F:$F,모니터링!AI$6)</f>
        <v>0</v>
      </c>
      <c r="AJ322" s="21"/>
      <c r="AK322" s="130">
        <f t="shared" ca="1" si="84"/>
        <v>1200</v>
      </c>
      <c r="AL322" s="134">
        <f t="shared" ca="1" si="90"/>
        <v>0</v>
      </c>
      <c r="AM322" s="132">
        <f>IFERROR(VLOOKUP($D322,'[1]DNC 재고 현황'!$F:$V,16,0),0)</f>
        <v>0</v>
      </c>
      <c r="AN322" s="128">
        <f>SUMIFS('[1]입고 예정'!$C:$C,'[1]입고 예정'!$A:$A,모니터링!D770,'[1]입고 예정'!$F:$F,모니터링!AN$6)</f>
        <v>0</v>
      </c>
      <c r="AO322" s="21"/>
      <c r="AP322" s="130">
        <f t="shared" ca="1" si="85"/>
        <v>1200</v>
      </c>
      <c r="AQ322" s="134">
        <f t="shared" ca="1" si="91"/>
        <v>0</v>
      </c>
      <c r="AR322" s="132">
        <f>IFERROR(VLOOKUP($D322,'[1]DNC 재고 현황'!$F:$V,17,0),0)</f>
        <v>0</v>
      </c>
      <c r="AS322" s="128">
        <f>SUMIFS('[1]입고 예정'!$C:$C,'[1]입고 예정'!$A:$A,모니터링!D770,'[1]입고 예정'!$F:$F,모니터링!AS$6)</f>
        <v>0</v>
      </c>
      <c r="AT322" s="21"/>
      <c r="AU322" s="133">
        <f t="shared" ca="1" si="86"/>
        <v>1200</v>
      </c>
      <c r="AV322" s="134">
        <f ca="1">IFERROR(AU322/#REF!,0)</f>
        <v>0</v>
      </c>
    </row>
    <row r="323" spans="1:168" ht="18" hidden="1" customHeight="1" x14ac:dyDescent="0.4">
      <c r="A323" s="110"/>
      <c r="B323" s="135"/>
      <c r="C323" s="110" t="s">
        <v>2663</v>
      </c>
      <c r="D323" s="110">
        <v>9313976</v>
      </c>
      <c r="E323" s="136" t="str">
        <f>VLOOKUP($D323,'[1]SAP 코드내역'!$A:$D,4,0)</f>
        <v>(단종)[세트]원데이앰플15ml*2ea(홈쇼핑)</v>
      </c>
      <c r="F323" s="137"/>
      <c r="G323" s="9"/>
      <c r="H323" s="138"/>
      <c r="I323" s="139"/>
      <c r="J323" s="139"/>
      <c r="K323" s="140">
        <f>IFERROR(VLOOKUP($D323,'[1]DNC 재고 현황'!$F:$AI,29,0),0)</f>
        <v>0</v>
      </c>
      <c r="L323" s="140">
        <f>IFERROR(VLOOKUP($D323,'[1]DNC 재고 현황'!$F:$AI,30,),0)</f>
        <v>4157</v>
      </c>
      <c r="M323" s="141">
        <f t="shared" si="77"/>
        <v>4157</v>
      </c>
      <c r="N323" s="142">
        <f>VLOOKUP($D323,'[1]DNC 재고 현황'!$F:$X,19,0)</f>
        <v>4157</v>
      </c>
      <c r="O323" s="143">
        <f t="shared" si="78"/>
        <v>1</v>
      </c>
      <c r="P323" s="144">
        <f t="shared" si="79"/>
        <v>10000</v>
      </c>
      <c r="Q323" s="144">
        <f t="shared" ca="1" si="80"/>
        <v>82.714285714285708</v>
      </c>
      <c r="R323" s="145">
        <f t="shared" ca="1" si="93"/>
        <v>50.257340241796207</v>
      </c>
      <c r="S323" s="145">
        <f t="shared" ca="1" si="93"/>
        <v>50.257340241796207</v>
      </c>
      <c r="T323" s="123">
        <f t="shared" ca="1" si="81"/>
        <v>46170.257340241798</v>
      </c>
      <c r="U323" s="124" t="str">
        <f t="shared" ca="1" si="82"/>
        <v>🟢안전</v>
      </c>
      <c r="V323" s="125">
        <f>IFERROR(SUMIF('[1](전체)FCST'!$D:$D,$D323,'[1](전체)FCST'!$H:$H),0)</f>
        <v>556</v>
      </c>
      <c r="W323" s="126">
        <f>IFERROR(VLOOKUP($D323,'[1]판매량,재고(피벗)'!$B:$C,2,0),0)</f>
        <v>579</v>
      </c>
      <c r="X323" s="127">
        <f t="shared" ca="1" si="87"/>
        <v>1819.7142857142856</v>
      </c>
      <c r="Y323" s="128"/>
      <c r="Z323" s="21"/>
      <c r="AA323" s="130">
        <f t="shared" ca="1" si="92"/>
        <v>2337.2857142857147</v>
      </c>
      <c r="AB323" s="134">
        <f t="shared" ca="1" si="88"/>
        <v>0.69314522962209801</v>
      </c>
      <c r="AC323" s="132">
        <f>IFERROR(VLOOKUP($D323,'[1]DNC 재고 현황'!$F:$V,14,0),0)</f>
        <v>3372</v>
      </c>
      <c r="AD323" s="128">
        <f>SUMIFS('[1]입고 예정'!$C:$C,'[1]입고 예정'!$A:$A,모니터링!D128,'[1]입고 예정'!$F:$F,모니터링!AD$6)</f>
        <v>10000</v>
      </c>
      <c r="AE323" s="21"/>
      <c r="AF323" s="130">
        <f t="shared" ca="1" si="83"/>
        <v>8965.2857142857138</v>
      </c>
      <c r="AG323" s="134">
        <f t="shared" ca="1" si="89"/>
        <v>16.124614594039052</v>
      </c>
      <c r="AH323" s="132">
        <f>IFERROR(VLOOKUP($D323,'[1]DNC 재고 현황'!$F:$V,15,0),0)</f>
        <v>556</v>
      </c>
      <c r="AI323" s="128">
        <f>SUMIFS('[1]입고 예정'!$C:$C,'[1]입고 예정'!$A:$A,모니터링!D128,'[1]입고 예정'!$F:$F,모니터링!AI$6)</f>
        <v>0</v>
      </c>
      <c r="AJ323" s="21"/>
      <c r="AK323" s="130">
        <f t="shared" ca="1" si="84"/>
        <v>8409.2857142857138</v>
      </c>
      <c r="AL323" s="134">
        <f t="shared" ca="1" si="90"/>
        <v>0</v>
      </c>
      <c r="AM323" s="132">
        <f>IFERROR(VLOOKUP($D323,'[1]DNC 재고 현황'!$F:$V,16,0),0)</f>
        <v>0</v>
      </c>
      <c r="AN323" s="128">
        <f>SUMIFS('[1]입고 예정'!$C:$C,'[1]입고 예정'!$A:$A,모니터링!D128,'[1]입고 예정'!$F:$F,모니터링!AN$6)</f>
        <v>0</v>
      </c>
      <c r="AO323" s="21"/>
      <c r="AP323" s="130">
        <f t="shared" ca="1" si="85"/>
        <v>8409.2857142857138</v>
      </c>
      <c r="AQ323" s="134">
        <f t="shared" ca="1" si="91"/>
        <v>0</v>
      </c>
      <c r="AR323" s="132">
        <f>IFERROR(VLOOKUP($D323,'[1]DNC 재고 현황'!$F:$V,17,0),0)</f>
        <v>0</v>
      </c>
      <c r="AS323" s="128">
        <f>SUMIFS('[1]입고 예정'!$C:$C,'[1]입고 예정'!$A:$A,모니터링!D128,'[1]입고 예정'!$F:$F,모니터링!AS$6)</f>
        <v>0</v>
      </c>
      <c r="AT323" s="21"/>
      <c r="AU323" s="133">
        <f t="shared" ca="1" si="86"/>
        <v>8409.2857142857138</v>
      </c>
      <c r="AV323" s="134">
        <f ca="1">IFERROR(AU323/#REF!,0)</f>
        <v>0</v>
      </c>
    </row>
    <row r="324" spans="1:168" ht="18" hidden="1" customHeight="1" x14ac:dyDescent="0.4">
      <c r="A324" s="110"/>
      <c r="B324" s="135"/>
      <c r="C324" s="110" t="s">
        <v>2663</v>
      </c>
      <c r="D324" s="110">
        <v>9400524</v>
      </c>
      <c r="E324" s="136" t="str">
        <f>VLOOKUP($D324,'[1]SAP 코드내역'!$A:$D,4,0)</f>
        <v>EGFx_다운타임_포스트_스킨부스터앰플_10ML</v>
      </c>
      <c r="F324" s="137"/>
      <c r="G324" s="9"/>
      <c r="H324" s="138"/>
      <c r="I324" s="139"/>
      <c r="J324" s="139"/>
      <c r="K324" s="140">
        <f>IFERROR(VLOOKUP($D324,'[1]DNC 재고 현황'!$F:$AI,29,0),0)</f>
        <v>0</v>
      </c>
      <c r="L324" s="140">
        <f>IFERROR(VLOOKUP($D324,'[1]DNC 재고 현황'!$F:$AI,30,),0)</f>
        <v>0</v>
      </c>
      <c r="M324" s="141">
        <f t="shared" si="77"/>
        <v>0</v>
      </c>
      <c r="N324" s="142">
        <f>VLOOKUP($D324,'[1]DNC 재고 현황'!$F:$X,19,0)</f>
        <v>0</v>
      </c>
      <c r="O324" s="143">
        <f t="shared" si="78"/>
        <v>0</v>
      </c>
      <c r="P324" s="144">
        <f t="shared" si="79"/>
        <v>0</v>
      </c>
      <c r="Q324" s="144">
        <f t="shared" ca="1" si="80"/>
        <v>291.42857142857144</v>
      </c>
      <c r="R324" s="145">
        <f t="shared" ca="1" si="93"/>
        <v>0</v>
      </c>
      <c r="S324" s="145">
        <f t="shared" ca="1" si="93"/>
        <v>0</v>
      </c>
      <c r="T324" s="123">
        <f t="shared" ca="1" si="81"/>
        <v>46120</v>
      </c>
      <c r="U324" s="124" t="str">
        <f t="shared" ca="1" si="82"/>
        <v>🔴판매없음</v>
      </c>
      <c r="V324" s="125">
        <f>IFERROR(SUMIF('[1](전체)FCST'!$D:$D,$D324,'[1](전체)FCST'!$H:$H),0)</f>
        <v>4900</v>
      </c>
      <c r="W324" s="126">
        <f>IFERROR(VLOOKUP($D324,'[1]판매량,재고(피벗)'!$B:$C,2,0),0)</f>
        <v>2040</v>
      </c>
      <c r="X324" s="127">
        <f t="shared" ca="1" si="87"/>
        <v>6411.4285714285716</v>
      </c>
      <c r="Y324" s="128"/>
      <c r="Z324" s="21"/>
      <c r="AA324" s="130">
        <f t="shared" ca="1" si="92"/>
        <v>0</v>
      </c>
      <c r="AB324" s="134">
        <f t="shared" ca="1" si="88"/>
        <v>0</v>
      </c>
      <c r="AC324" s="132">
        <f>IFERROR(VLOOKUP($D324,'[1]DNC 재고 현황'!$F:$V,14,0),0)</f>
        <v>0</v>
      </c>
      <c r="AD324" s="128">
        <f>SUMIFS('[1]입고 예정'!$C:$C,'[1]입고 예정'!$A:$A,모니터링!D324,'[1]입고 예정'!$F:$F,모니터링!AD$6)</f>
        <v>0</v>
      </c>
      <c r="AE324" s="21"/>
      <c r="AF324" s="130">
        <f t="shared" ca="1" si="83"/>
        <v>0</v>
      </c>
      <c r="AG324" s="134">
        <f t="shared" ca="1" si="89"/>
        <v>0</v>
      </c>
      <c r="AH324" s="132">
        <f>IFERROR(VLOOKUP($D324,'[1]DNC 재고 현황'!$F:$V,15,0),0)</f>
        <v>4900</v>
      </c>
      <c r="AI324" s="128">
        <f>SUMIFS('[1]입고 예정'!$C:$C,'[1]입고 예정'!$A:$A,모니터링!D324,'[1]입고 예정'!$F:$F,모니터링!AI$6)</f>
        <v>0</v>
      </c>
      <c r="AJ324" s="21"/>
      <c r="AK324" s="130">
        <f t="shared" ca="1" si="84"/>
        <v>0</v>
      </c>
      <c r="AL324" s="134">
        <f t="shared" ca="1" si="90"/>
        <v>0</v>
      </c>
      <c r="AM324" s="132">
        <f>IFERROR(VLOOKUP($D324,'[1]DNC 재고 현황'!$F:$V,16,0),0)</f>
        <v>0</v>
      </c>
      <c r="AN324" s="128">
        <f>SUMIFS('[1]입고 예정'!$C:$C,'[1]입고 예정'!$A:$A,모니터링!D324,'[1]입고 예정'!$F:$F,모니터링!AN$6)</f>
        <v>0</v>
      </c>
      <c r="AO324" s="21"/>
      <c r="AP324" s="130">
        <f t="shared" ca="1" si="85"/>
        <v>0</v>
      </c>
      <c r="AQ324" s="134">
        <f t="shared" ca="1" si="91"/>
        <v>0</v>
      </c>
      <c r="AR324" s="132">
        <f>IFERROR(VLOOKUP($D324,'[1]DNC 재고 현황'!$F:$V,17,0),0)</f>
        <v>0</v>
      </c>
      <c r="AS324" s="128">
        <f>SUMIFS('[1]입고 예정'!$C:$C,'[1]입고 예정'!$A:$A,모니터링!D324,'[1]입고 예정'!$F:$F,모니터링!AS$6)</f>
        <v>0</v>
      </c>
      <c r="AT324" s="21"/>
      <c r="AU324" s="133">
        <f t="shared" ca="1" si="86"/>
        <v>0</v>
      </c>
      <c r="AV324" s="134">
        <f ca="1">IFERROR(AU324/#REF!,0)</f>
        <v>0</v>
      </c>
    </row>
    <row r="325" spans="1:168" ht="18" hidden="1" customHeight="1" x14ac:dyDescent="0.4">
      <c r="A325" s="110" t="s">
        <v>2661</v>
      </c>
      <c r="B325" s="135" t="s">
        <v>2662</v>
      </c>
      <c r="C325" s="110" t="s">
        <v>2665</v>
      </c>
      <c r="D325" s="110">
        <v>9301349</v>
      </c>
      <c r="E325" s="136" t="str">
        <f>VLOOKUP($D325,'[1]SAP 코드내역'!$A:$D,4,0)</f>
        <v>(단종)RX_포스트레이저_퍼펙트쉴드선_50ml_v2</v>
      </c>
      <c r="F325" s="137" t="s">
        <v>2664</v>
      </c>
      <c r="G325" s="9"/>
      <c r="H325" s="138"/>
      <c r="I325" s="139">
        <v>3995.1891422905305</v>
      </c>
      <c r="J325" s="139">
        <v>16818.18181818182</v>
      </c>
      <c r="K325" s="140">
        <f>IFERROR(VLOOKUP($D325,'[1]DNC 재고 현황'!$F:$AI,29,0),0)</f>
        <v>2954</v>
      </c>
      <c r="L325" s="140">
        <f>IFERROR(VLOOKUP($D325,'[1]DNC 재고 현황'!$F:$AI,30,),0)</f>
        <v>0</v>
      </c>
      <c r="M325" s="141">
        <f t="shared" si="77"/>
        <v>2954</v>
      </c>
      <c r="N325" s="142">
        <f>VLOOKUP($D325,'[1]DNC 재고 현황'!$F:$X,19,0)</f>
        <v>2954</v>
      </c>
      <c r="O325" s="143">
        <f t="shared" si="78"/>
        <v>1</v>
      </c>
      <c r="P325" s="144">
        <f t="shared" si="79"/>
        <v>0</v>
      </c>
      <c r="Q325" s="144">
        <f t="shared" ca="1" si="80"/>
        <v>20.285714285714285</v>
      </c>
      <c r="R325" s="145">
        <f t="shared" ca="1" si="93"/>
        <v>145.61971830985917</v>
      </c>
      <c r="S325" s="145">
        <f t="shared" ca="1" si="93"/>
        <v>145.61971830985917</v>
      </c>
      <c r="T325" s="123">
        <f t="shared" ca="1" si="81"/>
        <v>46265.619718309856</v>
      </c>
      <c r="U325" s="124" t="str">
        <f t="shared" ca="1" si="82"/>
        <v>✅충분</v>
      </c>
      <c r="V325" s="125">
        <f>IFERROR(SUMIF('[1](전체)FCST'!$D:$D,$D325,'[1](전체)FCST'!$H:$H),0)</f>
        <v>892.0245871306455</v>
      </c>
      <c r="W325" s="126">
        <f>IFERROR(VLOOKUP($D325,'[1]판매량,재고(피벗)'!$B:$C,2,0),0)</f>
        <v>142</v>
      </c>
      <c r="X325" s="127">
        <f t="shared" ca="1" si="87"/>
        <v>446.28571428571428</v>
      </c>
      <c r="Y325" s="128"/>
      <c r="Z325" s="21"/>
      <c r="AA325" s="130">
        <f t="shared" ca="1" si="92"/>
        <v>2507.7142857142858</v>
      </c>
      <c r="AB325" s="134">
        <f t="shared" ca="1" si="88"/>
        <v>4.2168920933796086</v>
      </c>
      <c r="AC325" s="132">
        <f>IFERROR(VLOOKUP($D325,'[1]DNC 재고 현황'!$F:$V,14,0),0)</f>
        <v>594.68305808709704</v>
      </c>
      <c r="AD325" s="128">
        <f>SUMIFS('[1]입고 예정'!$C:$C,'[1]입고 예정'!$A:$A,모니터링!D325,'[1]입고 예정'!$F:$F,모니터링!AD$6)</f>
        <v>0</v>
      </c>
      <c r="AE325" s="21"/>
      <c r="AF325" s="130">
        <f t="shared" ca="1" si="83"/>
        <v>1913.0312276271889</v>
      </c>
      <c r="AG325" s="134">
        <f t="shared" ca="1" si="89"/>
        <v>2.1445947289197389</v>
      </c>
      <c r="AH325" s="132">
        <f>IFERROR(VLOOKUP($D325,'[1]DNC 재고 현황'!$F:$V,15,0),0)</f>
        <v>892.0245871306455</v>
      </c>
      <c r="AI325" s="128">
        <f>SUMIFS('[1]입고 예정'!$C:$C,'[1]입고 예정'!$A:$A,모니터링!D325,'[1]입고 예정'!$F:$F,모니터링!AI$6)</f>
        <v>0</v>
      </c>
      <c r="AJ325" s="21"/>
      <c r="AK325" s="130">
        <f t="shared" ca="1" si="84"/>
        <v>1021.0066404965434</v>
      </c>
      <c r="AL325" s="134">
        <f t="shared" ca="1" si="90"/>
        <v>1.1445947289197391</v>
      </c>
      <c r="AM325" s="132">
        <f>IFERROR(VLOOKUP($D325,'[1]DNC 재고 현황'!$F:$V,16,0),0)</f>
        <v>892.0245871306455</v>
      </c>
      <c r="AN325" s="128">
        <f>SUMIFS('[1]입고 예정'!$C:$C,'[1]입고 예정'!$A:$A,모니터링!D325,'[1]입고 예정'!$F:$F,모니터링!AN$6)</f>
        <v>0</v>
      </c>
      <c r="AO325" s="21"/>
      <c r="AP325" s="130">
        <f t="shared" ca="1" si="85"/>
        <v>128.98205336589785</v>
      </c>
      <c r="AQ325" s="134">
        <f t="shared" ca="1" si="91"/>
        <v>0.14459472891973907</v>
      </c>
      <c r="AR325" s="132">
        <f>IFERROR(VLOOKUP($D325,'[1]DNC 재고 현황'!$F:$V,17,0),0)</f>
        <v>892.0245871306455</v>
      </c>
      <c r="AS325" s="128">
        <f>SUMIFS('[1]입고 예정'!$C:$C,'[1]입고 예정'!$A:$A,모니터링!D325,'[1]입고 예정'!$F:$F,모니터링!AS$6)</f>
        <v>0</v>
      </c>
      <c r="AT325" s="21"/>
      <c r="AU325" s="133">
        <f t="shared" ca="1" si="86"/>
        <v>0</v>
      </c>
      <c r="AV325" s="134">
        <f ca="1">IFERROR(AU325/#REF!,0)</f>
        <v>0</v>
      </c>
    </row>
    <row r="326" spans="1:168" ht="18" hidden="1" customHeight="1" x14ac:dyDescent="0.4">
      <c r="A326" s="110"/>
      <c r="B326" s="135"/>
      <c r="C326" s="110" t="s">
        <v>2663</v>
      </c>
      <c r="D326" s="110">
        <v>9400526</v>
      </c>
      <c r="E326" s="136" t="str">
        <f>VLOOKUP($D326,'[1]SAP 코드내역'!$A:$D,4,0)</f>
        <v>EGFx_다운타임_포스트_울써마앰플_10ML</v>
      </c>
      <c r="F326" s="137"/>
      <c r="G326" s="9"/>
      <c r="H326" s="138"/>
      <c r="I326" s="139"/>
      <c r="J326" s="139"/>
      <c r="K326" s="140">
        <f>IFERROR(VLOOKUP($D326,'[1]DNC 재고 현황'!$F:$AI,29,0),0)</f>
        <v>0</v>
      </c>
      <c r="L326" s="140">
        <f>IFERROR(VLOOKUP($D326,'[1]DNC 재고 현황'!$F:$AI,30,),0)</f>
        <v>0</v>
      </c>
      <c r="M326" s="141">
        <f t="shared" si="77"/>
        <v>0</v>
      </c>
      <c r="N326" s="142">
        <f>VLOOKUP($D326,'[1]DNC 재고 현황'!$F:$X,19,0)</f>
        <v>0</v>
      </c>
      <c r="O326" s="143">
        <f t="shared" si="78"/>
        <v>0</v>
      </c>
      <c r="P326" s="144">
        <f t="shared" si="79"/>
        <v>0</v>
      </c>
      <c r="Q326" s="144">
        <f t="shared" ca="1" si="80"/>
        <v>291.42857142857144</v>
      </c>
      <c r="R326" s="145">
        <f t="shared" ca="1" si="93"/>
        <v>0</v>
      </c>
      <c r="S326" s="145">
        <f t="shared" ca="1" si="93"/>
        <v>0</v>
      </c>
      <c r="T326" s="123">
        <f t="shared" ca="1" si="81"/>
        <v>46120</v>
      </c>
      <c r="U326" s="124" t="str">
        <f t="shared" ca="1" si="82"/>
        <v>🔴판매없음</v>
      </c>
      <c r="V326" s="125">
        <f>IFERROR(SUMIF('[1](전체)FCST'!$D:$D,$D326,'[1](전체)FCST'!$H:$H),0)</f>
        <v>4852.320675105485</v>
      </c>
      <c r="W326" s="126">
        <f>IFERROR(VLOOKUP($D326,'[1]판매량,재고(피벗)'!$B:$C,2,0),0)</f>
        <v>2040</v>
      </c>
      <c r="X326" s="127">
        <f t="shared" ca="1" si="87"/>
        <v>6411.4285714285716</v>
      </c>
      <c r="Y326" s="128"/>
      <c r="Z326" s="21"/>
      <c r="AA326" s="130">
        <f t="shared" ca="1" si="92"/>
        <v>0</v>
      </c>
      <c r="AB326" s="134">
        <f t="shared" ca="1" si="88"/>
        <v>0</v>
      </c>
      <c r="AC326" s="132">
        <f>IFERROR(VLOOKUP($D326,'[1]DNC 재고 현황'!$F:$V,14,0),0)</f>
        <v>0</v>
      </c>
      <c r="AD326" s="128">
        <f>SUMIFS('[1]입고 예정'!$C:$C,'[1]입고 예정'!$A:$A,모니터링!D326,'[1]입고 예정'!$F:$F,모니터링!AD$6)</f>
        <v>0</v>
      </c>
      <c r="AE326" s="21"/>
      <c r="AF326" s="130">
        <f t="shared" ca="1" si="83"/>
        <v>0</v>
      </c>
      <c r="AG326" s="134">
        <f t="shared" ca="1" si="89"/>
        <v>0</v>
      </c>
      <c r="AH326" s="132">
        <f>IFERROR(VLOOKUP($D326,'[1]DNC 재고 현황'!$F:$V,15,0),0)</f>
        <v>4852.320675105485</v>
      </c>
      <c r="AI326" s="128">
        <f>SUMIFS('[1]입고 예정'!$C:$C,'[1]입고 예정'!$A:$A,모니터링!D326,'[1]입고 예정'!$F:$F,모니터링!AI$6)</f>
        <v>0</v>
      </c>
      <c r="AJ326" s="21"/>
      <c r="AK326" s="130">
        <f t="shared" ca="1" si="84"/>
        <v>0</v>
      </c>
      <c r="AL326" s="134">
        <f t="shared" ca="1" si="90"/>
        <v>0</v>
      </c>
      <c r="AM326" s="132">
        <f>IFERROR(VLOOKUP($D326,'[1]DNC 재고 현황'!$F:$V,16,0),0)</f>
        <v>0</v>
      </c>
      <c r="AN326" s="128">
        <f>SUMIFS('[1]입고 예정'!$C:$C,'[1]입고 예정'!$A:$A,모니터링!D326,'[1]입고 예정'!$F:$F,모니터링!AN$6)</f>
        <v>0</v>
      </c>
      <c r="AO326" s="21"/>
      <c r="AP326" s="130">
        <f t="shared" ca="1" si="85"/>
        <v>0</v>
      </c>
      <c r="AQ326" s="134">
        <f t="shared" ca="1" si="91"/>
        <v>0</v>
      </c>
      <c r="AR326" s="132">
        <f>IFERROR(VLOOKUP($D326,'[1]DNC 재고 현황'!$F:$V,17,0),0)</f>
        <v>0</v>
      </c>
      <c r="AS326" s="128">
        <f>SUMIFS('[1]입고 예정'!$C:$C,'[1]입고 예정'!$A:$A,모니터링!D326,'[1]입고 예정'!$F:$F,모니터링!AS$6)</f>
        <v>0</v>
      </c>
      <c r="AT326" s="21"/>
      <c r="AU326" s="133">
        <f t="shared" ca="1" si="86"/>
        <v>0</v>
      </c>
      <c r="AV326" s="134">
        <f ca="1">IFERROR(AU326/#REF!,0)</f>
        <v>0</v>
      </c>
    </row>
    <row r="327" spans="1:168" ht="18" hidden="1" customHeight="1" x14ac:dyDescent="0.4">
      <c r="A327" s="110"/>
      <c r="B327" s="135" t="s">
        <v>2721</v>
      </c>
      <c r="C327" s="110" t="s">
        <v>2663</v>
      </c>
      <c r="D327" s="110">
        <v>2400000</v>
      </c>
      <c r="E327" s="136" t="str">
        <f>VLOOKUP($D327,'[1]SAP 코드내역'!$A:$D,4,0)</f>
        <v>[세트포장재]앰플쿠션_22호_면세기획세트(본품+리필2)39g_단상자</v>
      </c>
      <c r="F327" s="137"/>
      <c r="G327" s="9"/>
      <c r="H327" s="138"/>
      <c r="I327" s="139">
        <v>0</v>
      </c>
      <c r="J327" s="139">
        <v>0</v>
      </c>
      <c r="K327" s="140">
        <f>IFERROR(VLOOKUP($D327,'[1]DNC 재고 현황'!$F:$AI,29,0),0)</f>
        <v>730</v>
      </c>
      <c r="L327" s="140">
        <f>IFERROR(VLOOKUP($D327,'[1]DNC 재고 현황'!$F:$AI,30,),0)</f>
        <v>0</v>
      </c>
      <c r="M327" s="141">
        <f t="shared" si="77"/>
        <v>730</v>
      </c>
      <c r="N327" s="142">
        <f>VLOOKUP($D327,'[1]DNC 재고 현황'!$F:$X,19,0)</f>
        <v>730</v>
      </c>
      <c r="O327" s="143" t="str">
        <f t="shared" si="78"/>
        <v>계획없음</v>
      </c>
      <c r="P327" s="144">
        <f t="shared" si="79"/>
        <v>0</v>
      </c>
      <c r="Q327" s="144">
        <f t="shared" ca="1" si="80"/>
        <v>0</v>
      </c>
      <c r="R327" s="145">
        <f t="shared" ca="1" si="93"/>
        <v>0</v>
      </c>
      <c r="S327" s="145">
        <f t="shared" ca="1" si="93"/>
        <v>0</v>
      </c>
      <c r="T327" s="123" t="str">
        <f t="shared" ca="1" si="81"/>
        <v/>
      </c>
      <c r="U327" s="124" t="str">
        <f t="shared" ca="1" si="82"/>
        <v>🔴판매없음</v>
      </c>
      <c r="V327" s="125">
        <f>IFERROR(SUMIF('[1](전체)FCST'!$D:$D,$D327,'[1](전체)FCST'!$H:$H),0)</f>
        <v>0</v>
      </c>
      <c r="W327" s="126">
        <f>IFERROR(VLOOKUP($D327,'[1]판매량,재고(피벗)'!$B:$C,2,0),0)</f>
        <v>0</v>
      </c>
      <c r="X327" s="127">
        <f t="shared" ca="1" si="87"/>
        <v>0</v>
      </c>
      <c r="Y327" s="128"/>
      <c r="Z327" s="129"/>
      <c r="AA327" s="130">
        <f t="shared" ca="1" si="92"/>
        <v>730</v>
      </c>
      <c r="AB327" s="131">
        <f t="shared" ca="1" si="88"/>
        <v>0</v>
      </c>
      <c r="AC327" s="132">
        <f>IFERROR(VLOOKUP($D327,'[1]DNC 재고 현황'!$F:$V,14,0),0)</f>
        <v>0</v>
      </c>
      <c r="AD327" s="128">
        <f>SUMIFS('[1]입고 예정'!$C:$C,'[1]입고 예정'!$A:$A,모니터링!D553,'[1]입고 예정'!$F:$F,모니터링!AD$6)</f>
        <v>0</v>
      </c>
      <c r="AE327" s="129"/>
      <c r="AF327" s="130">
        <f t="shared" ca="1" si="83"/>
        <v>730</v>
      </c>
      <c r="AG327" s="131">
        <f t="shared" ca="1" si="89"/>
        <v>0</v>
      </c>
      <c r="AH327" s="132">
        <f>IFERROR(VLOOKUP($D327,'[1]DNC 재고 현황'!$F:$V,15,0),0)</f>
        <v>0</v>
      </c>
      <c r="AI327" s="128">
        <f>SUMIFS('[1]입고 예정'!$C:$C,'[1]입고 예정'!$A:$A,모니터링!D553,'[1]입고 예정'!$F:$F,모니터링!AI$6)</f>
        <v>0</v>
      </c>
      <c r="AJ327" s="129"/>
      <c r="AK327" s="130">
        <f t="shared" ca="1" si="84"/>
        <v>730</v>
      </c>
      <c r="AL327" s="131">
        <f t="shared" ca="1" si="90"/>
        <v>0</v>
      </c>
      <c r="AM327" s="132">
        <f>IFERROR(VLOOKUP($D327,'[1]DNC 재고 현황'!$F:$V,16,0),0)</f>
        <v>0</v>
      </c>
      <c r="AN327" s="128">
        <f>SUMIFS('[1]입고 예정'!$C:$C,'[1]입고 예정'!$A:$A,모니터링!D553,'[1]입고 예정'!$F:$F,모니터링!AN$6)</f>
        <v>0</v>
      </c>
      <c r="AO327" s="129"/>
      <c r="AP327" s="130">
        <f t="shared" ca="1" si="85"/>
        <v>730</v>
      </c>
      <c r="AQ327" s="131">
        <f t="shared" ca="1" si="91"/>
        <v>0</v>
      </c>
      <c r="AR327" s="132">
        <f>IFERROR(VLOOKUP($D327,'[1]DNC 재고 현황'!$F:$V,17,0),0)</f>
        <v>0</v>
      </c>
      <c r="AS327" s="128">
        <f>SUMIFS('[1]입고 예정'!$C:$C,'[1]입고 예정'!$A:$A,모니터링!D553,'[1]입고 예정'!$F:$F,모니터링!AS$6)</f>
        <v>0</v>
      </c>
      <c r="AT327" s="129"/>
      <c r="AU327" s="133">
        <f t="shared" ca="1" si="86"/>
        <v>730</v>
      </c>
      <c r="AV327" s="134">
        <f ca="1">IFERROR(AU327/#REF!,0)</f>
        <v>0</v>
      </c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52"/>
      <c r="CU327" s="52"/>
      <c r="CV327" s="52"/>
      <c r="CW327" s="52"/>
      <c r="CX327" s="52"/>
      <c r="CY327" s="52"/>
      <c r="CZ327" s="52"/>
      <c r="DA327" s="52"/>
      <c r="DB327" s="52"/>
      <c r="DC327" s="52"/>
      <c r="DD327" s="52"/>
      <c r="DE327" s="52"/>
      <c r="DF327" s="52"/>
      <c r="DG327" s="52"/>
      <c r="DH327" s="52"/>
      <c r="DI327" s="52"/>
      <c r="DJ327" s="52"/>
      <c r="DK327" s="52"/>
      <c r="DL327" s="52"/>
      <c r="DM327" s="52"/>
      <c r="DN327" s="52"/>
      <c r="DO327" s="52"/>
      <c r="DP327" s="52"/>
      <c r="DQ327" s="52"/>
      <c r="DR327" s="52"/>
      <c r="DS327" s="52"/>
      <c r="DT327" s="52"/>
      <c r="DU327" s="52"/>
      <c r="DV327" s="52"/>
      <c r="DW327" s="52"/>
      <c r="DX327" s="52"/>
      <c r="DY327" s="52"/>
      <c r="DZ327" s="52"/>
      <c r="EA327" s="52"/>
      <c r="EB327" s="52"/>
      <c r="EC327" s="52"/>
      <c r="ED327" s="52"/>
      <c r="EE327" s="52"/>
      <c r="EF327" s="52"/>
      <c r="EG327" s="52"/>
      <c r="EH327" s="52"/>
      <c r="EI327" s="52"/>
      <c r="EJ327" s="52"/>
      <c r="EK327" s="52"/>
      <c r="EL327" s="52"/>
      <c r="EM327" s="52"/>
      <c r="EN327" s="52"/>
      <c r="EO327" s="52"/>
      <c r="EP327" s="52"/>
      <c r="EQ327" s="52"/>
      <c r="ER327" s="52"/>
      <c r="ES327" s="52"/>
      <c r="ET327" s="52"/>
      <c r="EU327" s="52"/>
      <c r="EV327" s="52"/>
      <c r="EW327" s="52"/>
      <c r="EX327" s="52"/>
      <c r="EY327" s="52"/>
      <c r="EZ327" s="52"/>
      <c r="FA327" s="52"/>
      <c r="FB327" s="52"/>
      <c r="FC327" s="52"/>
      <c r="FD327" s="52"/>
      <c r="FE327" s="52"/>
      <c r="FF327" s="52"/>
      <c r="FG327" s="52"/>
      <c r="FH327" s="52"/>
      <c r="FI327" s="52"/>
      <c r="FJ327" s="52"/>
      <c r="FK327" s="52"/>
      <c r="FL327" s="52"/>
    </row>
    <row r="328" spans="1:168" ht="18" hidden="1" customHeight="1" x14ac:dyDescent="0.4">
      <c r="A328" s="110"/>
      <c r="B328" s="135"/>
      <c r="C328" s="110" t="s">
        <v>2663</v>
      </c>
      <c r="D328" s="110">
        <v>9400527</v>
      </c>
      <c r="E328" s="136" t="str">
        <f>VLOOKUP($D328,'[1]SAP 코드내역'!$A:$D,4,0)</f>
        <v>DWEGF_EX브라이트닝_필링젤_120ML(JP)_스타디자인</v>
      </c>
      <c r="F328" s="137"/>
      <c r="G328" s="9"/>
      <c r="H328" s="138"/>
      <c r="I328" s="139"/>
      <c r="J328" s="139"/>
      <c r="K328" s="140">
        <f>IFERROR(VLOOKUP($D328,'[1]DNC 재고 현황'!$F:$AI,29,0),0)</f>
        <v>0</v>
      </c>
      <c r="L328" s="140">
        <f>IFERROR(VLOOKUP($D328,'[1]DNC 재고 현황'!$F:$AI,30,),0)</f>
        <v>0</v>
      </c>
      <c r="M328" s="141">
        <f t="shared" ref="M328:M349" si="94">K328+L328</f>
        <v>0</v>
      </c>
      <c r="N328" s="142">
        <f>VLOOKUP($D328,'[1]DNC 재고 현황'!$F:$X,19,0)</f>
        <v>0</v>
      </c>
      <c r="O328" s="143" t="str">
        <f t="shared" ref="O328:O391" si="95">IFERROR(IF($M328/$V328&gt;1,100%,IF($M328/$V328&lt;0,0%,$M328/$V328)),"계획없음")</f>
        <v>계획없음</v>
      </c>
      <c r="P328" s="144">
        <f t="shared" ref="P328:P391" si="96">$Y328+$AD328+$AI328+$AN328+$AI328</f>
        <v>10000</v>
      </c>
      <c r="Q328" s="144">
        <f t="shared" ref="Q328:Q391" ca="1" si="97">IFERROR(W328/$M$2,0)</f>
        <v>0</v>
      </c>
      <c r="R328" s="145">
        <f t="shared" ca="1" si="93"/>
        <v>0</v>
      </c>
      <c r="S328" s="145">
        <f t="shared" ca="1" si="93"/>
        <v>0</v>
      </c>
      <c r="T328" s="123" t="str">
        <f t="shared" ref="T328:T391" ca="1" si="98">IFERROR(TODAY()+(M328/Q328),"")</f>
        <v/>
      </c>
      <c r="U328" s="124" t="str">
        <f t="shared" ref="U328:U391" ca="1" si="99">IF(S328&lt;=1,"🔴판매없음",IF(S328&lt;=40,"🟡주의",IF(S328&lt;=60,"🟢안전","✅충분")))</f>
        <v>🔴판매없음</v>
      </c>
      <c r="V328" s="125">
        <f>IFERROR(SUMIF('[1](전체)FCST'!$D:$D,$D328,'[1](전체)FCST'!$H:$H),0)</f>
        <v>0</v>
      </c>
      <c r="W328" s="126">
        <f>IFERROR(VLOOKUP($D328,'[1]판매량,재고(피벗)'!$B:$C,2,0),0)</f>
        <v>0</v>
      </c>
      <c r="X328" s="127">
        <f t="shared" ca="1" si="87"/>
        <v>0</v>
      </c>
      <c r="Y328" s="128"/>
      <c r="Z328" s="21"/>
      <c r="AA328" s="130">
        <f t="shared" ca="1" si="92"/>
        <v>0</v>
      </c>
      <c r="AB328" s="134">
        <f t="shared" ca="1" si="88"/>
        <v>0</v>
      </c>
      <c r="AC328" s="132">
        <f>IFERROR(VLOOKUP($D328,'[1]DNC 재고 현황'!$F:$V,14,0),0)</f>
        <v>5000</v>
      </c>
      <c r="AD328" s="128">
        <f>SUMIFS('[1]입고 예정'!$C:$C,'[1]입고 예정'!$A:$A,모니터링!D328,'[1]입고 예정'!$F:$F,모니터링!AD$6)</f>
        <v>0</v>
      </c>
      <c r="AE328" s="21"/>
      <c r="AF328" s="130">
        <f t="shared" ref="AF328:AF391" ca="1" si="100">MAX(IFERROR(SUM((AA328-AC328)+AD328),0),0)</f>
        <v>0</v>
      </c>
      <c r="AG328" s="134">
        <f t="shared" ca="1" si="89"/>
        <v>0</v>
      </c>
      <c r="AH328" s="132">
        <f>IFERROR(VLOOKUP($D328,'[1]DNC 재고 현황'!$F:$V,15,0),0)</f>
        <v>0</v>
      </c>
      <c r="AI328" s="128">
        <f>SUMIFS('[1]입고 예정'!$C:$C,'[1]입고 예정'!$A:$A,모니터링!D328,'[1]입고 예정'!$F:$F,모니터링!AI$6)</f>
        <v>5000</v>
      </c>
      <c r="AJ328" s="21"/>
      <c r="AK328" s="130">
        <f t="shared" ref="AK328:AK391" ca="1" si="101">MAX(IFERROR(SUM((AF328-AH328)+AI328),0),0)</f>
        <v>5000</v>
      </c>
      <c r="AL328" s="134">
        <f t="shared" ca="1" si="90"/>
        <v>0</v>
      </c>
      <c r="AM328" s="132">
        <f>IFERROR(VLOOKUP($D328,'[1]DNC 재고 현황'!$F:$V,16,0),0)</f>
        <v>0</v>
      </c>
      <c r="AN328" s="128">
        <f>SUMIFS('[1]입고 예정'!$C:$C,'[1]입고 예정'!$A:$A,모니터링!D328,'[1]입고 예정'!$F:$F,모니터링!AN$6)</f>
        <v>0</v>
      </c>
      <c r="AO328" s="21"/>
      <c r="AP328" s="130">
        <f t="shared" ref="AP328:AP391" ca="1" si="102">MAX(IFERROR(SUM((AK328-AM328)+AN328),0),0)</f>
        <v>5000</v>
      </c>
      <c r="AQ328" s="134">
        <f t="shared" ca="1" si="91"/>
        <v>0</v>
      </c>
      <c r="AR328" s="132">
        <f>IFERROR(VLOOKUP($D328,'[1]DNC 재고 현황'!$F:$V,17,0),0)</f>
        <v>0</v>
      </c>
      <c r="AS328" s="128">
        <f>SUMIFS('[1]입고 예정'!$C:$C,'[1]입고 예정'!$A:$A,모니터링!D328,'[1]입고 예정'!$F:$F,모니터링!AS$6)</f>
        <v>0</v>
      </c>
      <c r="AT328" s="21"/>
      <c r="AU328" s="133">
        <f t="shared" ref="AU328:AU391" ca="1" si="103">MAX(IFERROR(AP328-AR328+AS328,0),0)</f>
        <v>5000</v>
      </c>
      <c r="AV328" s="134">
        <f ca="1">IFERROR(AU328/#REF!,0)</f>
        <v>0</v>
      </c>
    </row>
    <row r="329" spans="1:168" ht="18" hidden="1" customHeight="1" x14ac:dyDescent="0.4">
      <c r="A329" s="110" t="s">
        <v>2661</v>
      </c>
      <c r="B329" s="135" t="s">
        <v>2688</v>
      </c>
      <c r="C329" s="110" t="s">
        <v>2663</v>
      </c>
      <c r="D329" s="110">
        <v>9400021</v>
      </c>
      <c r="E329" s="136" t="str">
        <f>VLOOKUP($D329,'[1]SAP 코드내역'!$A:$D,4,0)</f>
        <v>이지듀피디알엔이지에프토닝크림75ML(JP)</v>
      </c>
      <c r="F329" s="137"/>
      <c r="G329" s="137"/>
      <c r="H329" s="138" t="s">
        <v>2718</v>
      </c>
      <c r="I329" s="139">
        <v>0</v>
      </c>
      <c r="J329" s="139">
        <v>0</v>
      </c>
      <c r="K329" s="140">
        <v>0</v>
      </c>
      <c r="L329" s="140">
        <v>0</v>
      </c>
      <c r="M329" s="141">
        <v>0</v>
      </c>
      <c r="N329" s="142">
        <v>0</v>
      </c>
      <c r="O329" s="143" t="str">
        <f t="shared" si="95"/>
        <v>계획없음</v>
      </c>
      <c r="P329" s="165">
        <f t="shared" si="96"/>
        <v>0</v>
      </c>
      <c r="Q329" s="144">
        <f t="shared" ca="1" si="97"/>
        <v>0</v>
      </c>
      <c r="R329" s="166">
        <f t="shared" ca="1" si="93"/>
        <v>0</v>
      </c>
      <c r="S329" s="166">
        <f t="shared" ca="1" si="93"/>
        <v>0</v>
      </c>
      <c r="T329" s="167" t="str">
        <f t="shared" ca="1" si="98"/>
        <v/>
      </c>
      <c r="U329" s="124" t="str">
        <f t="shared" ca="1" si="99"/>
        <v>🔴판매없음</v>
      </c>
      <c r="V329" s="125">
        <f>IFERROR(SUMIF('[1](전체)FCST'!$D:$D,$D329,'[1](전체)FCST'!$H:$H),0)</f>
        <v>0</v>
      </c>
      <c r="W329" s="126">
        <f>IFERROR(VLOOKUP($D329,'[1]판매량,재고(피벗)'!$B:$C,2,0),0)</f>
        <v>0</v>
      </c>
      <c r="X329" s="127">
        <f t="shared" ref="X329:X392" ca="1" si="104">IFERROR(W329/$M$2*$O$2,0)</f>
        <v>0</v>
      </c>
      <c r="Y329" s="128"/>
      <c r="Z329" s="129"/>
      <c r="AA329" s="130">
        <f t="shared" ca="1" si="92"/>
        <v>0</v>
      </c>
      <c r="AB329" s="131">
        <f t="shared" ca="1" si="88"/>
        <v>0</v>
      </c>
      <c r="AC329" s="132">
        <f>IFERROR(VLOOKUP($D329,'[1]DNC 재고 현황'!$F:$V,14,0),0)</f>
        <v>0</v>
      </c>
      <c r="AD329" s="128">
        <f>SUMIFS('[1]입고 예정'!$C:$C,'[1]입고 예정'!$A:$A,모니터링!D329,'[1]입고 예정'!$F:$F,모니터링!AD$6)</f>
        <v>0</v>
      </c>
      <c r="AE329" s="129"/>
      <c r="AF329" s="130">
        <f t="shared" ca="1" si="100"/>
        <v>0</v>
      </c>
      <c r="AG329" s="131">
        <f t="shared" ca="1" si="89"/>
        <v>0</v>
      </c>
      <c r="AH329" s="132">
        <f>IFERROR(VLOOKUP($D329,'[1]DNC 재고 현황'!$F:$V,15,0),0)</f>
        <v>0</v>
      </c>
      <c r="AI329" s="128">
        <f>SUMIFS('[1]입고 예정'!$C:$C,'[1]입고 예정'!$A:$A,모니터링!D329,'[1]입고 예정'!$F:$F,모니터링!AI$6)</f>
        <v>0</v>
      </c>
      <c r="AJ329" s="129"/>
      <c r="AK329" s="130">
        <f t="shared" ca="1" si="101"/>
        <v>0</v>
      </c>
      <c r="AL329" s="131">
        <f t="shared" ca="1" si="90"/>
        <v>0</v>
      </c>
      <c r="AM329" s="132">
        <f>IFERROR(VLOOKUP($D329,'[1]DNC 재고 현황'!$F:$V,16,0),0)</f>
        <v>0</v>
      </c>
      <c r="AN329" s="128">
        <f>SUMIFS('[1]입고 예정'!$C:$C,'[1]입고 예정'!$A:$A,모니터링!D329,'[1]입고 예정'!$F:$F,모니터링!AN$6)</f>
        <v>0</v>
      </c>
      <c r="AO329" s="129"/>
      <c r="AP329" s="130">
        <f t="shared" ca="1" si="102"/>
        <v>0</v>
      </c>
      <c r="AQ329" s="131">
        <f t="shared" ca="1" si="91"/>
        <v>0</v>
      </c>
      <c r="AR329" s="132">
        <f>IFERROR(VLOOKUP($D329,'[1]DNC 재고 현황'!$F:$V,17,0),0)</f>
        <v>0</v>
      </c>
      <c r="AS329" s="128">
        <f>SUMIFS('[1]입고 예정'!$C:$C,'[1]입고 예정'!$A:$A,모니터링!D329,'[1]입고 예정'!$F:$F,모니터링!AS$6)</f>
        <v>0</v>
      </c>
      <c r="AT329" s="129"/>
      <c r="AU329" s="133">
        <f t="shared" ca="1" si="103"/>
        <v>0</v>
      </c>
      <c r="AV329" s="134">
        <f ca="1">IFERROR(AU329/#REF!,0)</f>
        <v>0</v>
      </c>
    </row>
    <row r="330" spans="1:168" ht="18" hidden="1" customHeight="1" x14ac:dyDescent="0.4">
      <c r="A330" s="110"/>
      <c r="B330" s="135"/>
      <c r="C330" s="110"/>
      <c r="D330" s="110">
        <v>9313778</v>
      </c>
      <c r="E330" s="136" t="str">
        <f>VLOOKUP($D330,'[1]SAP 코드내역'!$A:$D,4,0)</f>
        <v>[세트]베리어리페어크림30g+슬리브</v>
      </c>
      <c r="F330" s="137"/>
      <c r="G330" s="9"/>
      <c r="H330" s="138"/>
      <c r="I330" s="139"/>
      <c r="J330" s="139"/>
      <c r="K330" s="140">
        <f>IFERROR(VLOOKUP($D330,'[1]DNC 재고 현황'!$F:$AI,29,0),0)</f>
        <v>1</v>
      </c>
      <c r="L330" s="140">
        <f>IFERROR(VLOOKUP($D330,'[1]DNC 재고 현황'!$F:$AI,30,),0)</f>
        <v>0</v>
      </c>
      <c r="M330" s="141">
        <f t="shared" ref="M330:M393" si="105">K330+L330</f>
        <v>1</v>
      </c>
      <c r="N330" s="142">
        <f>VLOOKUP($D330,'[1]DNC 재고 현황'!$F:$X,19,0)</f>
        <v>1</v>
      </c>
      <c r="O330" s="143" t="str">
        <f t="shared" si="95"/>
        <v>계획없음</v>
      </c>
      <c r="P330" s="144">
        <f t="shared" si="96"/>
        <v>0</v>
      </c>
      <c r="Q330" s="144">
        <f t="shared" ca="1" si="97"/>
        <v>0</v>
      </c>
      <c r="R330" s="145">
        <f t="shared" ca="1" si="93"/>
        <v>0</v>
      </c>
      <c r="S330" s="145">
        <f t="shared" ca="1" si="93"/>
        <v>0</v>
      </c>
      <c r="T330" s="123" t="str">
        <f t="shared" ca="1" si="98"/>
        <v/>
      </c>
      <c r="U330" s="124" t="str">
        <f t="shared" ca="1" si="99"/>
        <v>🔴판매없음</v>
      </c>
      <c r="V330" s="125">
        <f>IFERROR(SUMIF('[1](전체)FCST'!$D:$D,$D330,'[1](전체)FCST'!$H:$H),0)</f>
        <v>0</v>
      </c>
      <c r="W330" s="126">
        <f>IFERROR(VLOOKUP($D330,'[1]판매량,재고(피벗)'!$B:$C,2,0),0)</f>
        <v>0</v>
      </c>
      <c r="X330" s="127">
        <f t="shared" ca="1" si="104"/>
        <v>0</v>
      </c>
      <c r="Y330" s="128"/>
      <c r="Z330" s="21"/>
      <c r="AA330" s="130">
        <f t="shared" ca="1" si="92"/>
        <v>1</v>
      </c>
      <c r="AB330" s="134">
        <f t="shared" ca="1" si="88"/>
        <v>0</v>
      </c>
      <c r="AC330" s="132">
        <f>IFERROR(VLOOKUP($D330,'[1]DNC 재고 현황'!$F:$V,14,0),0)</f>
        <v>0</v>
      </c>
      <c r="AD330" s="128">
        <f>SUMIFS('[1]입고 예정'!$C:$C,'[1]입고 예정'!$A:$A,모니터링!D330,'[1]입고 예정'!$F:$F,모니터링!AD$6)</f>
        <v>0</v>
      </c>
      <c r="AE330" s="21"/>
      <c r="AF330" s="130">
        <f t="shared" ca="1" si="100"/>
        <v>1</v>
      </c>
      <c r="AG330" s="134">
        <f t="shared" ca="1" si="89"/>
        <v>0</v>
      </c>
      <c r="AH330" s="132">
        <f>IFERROR(VLOOKUP($D330,'[1]DNC 재고 현황'!$F:$V,15,0),0)</f>
        <v>0</v>
      </c>
      <c r="AI330" s="128">
        <f>SUMIFS('[1]입고 예정'!$C:$C,'[1]입고 예정'!$A:$A,모니터링!D330,'[1]입고 예정'!$F:$F,모니터링!AI$6)</f>
        <v>0</v>
      </c>
      <c r="AJ330" s="21"/>
      <c r="AK330" s="130">
        <f t="shared" ca="1" si="101"/>
        <v>1</v>
      </c>
      <c r="AL330" s="134">
        <f t="shared" ca="1" si="90"/>
        <v>0</v>
      </c>
      <c r="AM330" s="132">
        <f>IFERROR(VLOOKUP($D330,'[1]DNC 재고 현황'!$F:$V,16,0),0)</f>
        <v>0</v>
      </c>
      <c r="AN330" s="128">
        <f>SUMIFS('[1]입고 예정'!$C:$C,'[1]입고 예정'!$A:$A,모니터링!D330,'[1]입고 예정'!$F:$F,모니터링!AN$6)</f>
        <v>0</v>
      </c>
      <c r="AO330" s="21"/>
      <c r="AP330" s="130">
        <f t="shared" ca="1" si="102"/>
        <v>1</v>
      </c>
      <c r="AQ330" s="134">
        <f t="shared" ca="1" si="91"/>
        <v>0</v>
      </c>
      <c r="AR330" s="132">
        <f>IFERROR(VLOOKUP($D330,'[1]DNC 재고 현황'!$F:$V,17,0),0)</f>
        <v>0</v>
      </c>
      <c r="AS330" s="128">
        <f>SUMIFS('[1]입고 예정'!$C:$C,'[1]입고 예정'!$A:$A,모니터링!D330,'[1]입고 예정'!$F:$F,모니터링!AS$6)</f>
        <v>0</v>
      </c>
      <c r="AT330" s="21"/>
      <c r="AU330" s="133">
        <f t="shared" ca="1" si="103"/>
        <v>1</v>
      </c>
      <c r="AV330" s="134">
        <f ca="1">IFERROR(AU330/#REF!,0)</f>
        <v>0</v>
      </c>
    </row>
    <row r="331" spans="1:168" ht="18" hidden="1" customHeight="1" x14ac:dyDescent="0.4">
      <c r="A331" s="110" t="s">
        <v>2661</v>
      </c>
      <c r="B331" s="146" t="s">
        <v>2662</v>
      </c>
      <c r="C331" s="110" t="s">
        <v>2665</v>
      </c>
      <c r="D331" s="110">
        <v>9311087</v>
      </c>
      <c r="E331" s="136" t="str">
        <f>VLOOKUP($D331,'[1]SAP 코드내역'!$A:$D,4,0)</f>
        <v>[세트_임가공]멜라_매트커버팩트+글로우립밤_21호(카카오기획세트)</v>
      </c>
      <c r="F331" s="137" t="s">
        <v>2673</v>
      </c>
      <c r="G331" s="137"/>
      <c r="H331" s="149"/>
      <c r="I331" s="150">
        <v>6703.75</v>
      </c>
      <c r="J331" s="150">
        <v>34646.113402061856</v>
      </c>
      <c r="K331" s="140">
        <f>IFERROR(VLOOKUP($D331,'[1]DNC 재고 현황'!$F:$AI,29,0),0)</f>
        <v>1</v>
      </c>
      <c r="L331" s="140">
        <f>IFERROR(VLOOKUP($D331,'[1]DNC 재고 현황'!$F:$AI,30,),0)</f>
        <v>0</v>
      </c>
      <c r="M331" s="141">
        <f t="shared" si="105"/>
        <v>1</v>
      </c>
      <c r="N331" s="142">
        <f>VLOOKUP($D331,'[1]DNC 재고 현황'!$F:$X,19,0)</f>
        <v>1</v>
      </c>
      <c r="O331" s="143" t="str">
        <f t="shared" si="95"/>
        <v>계획없음</v>
      </c>
      <c r="P331" s="144">
        <f t="shared" si="96"/>
        <v>0</v>
      </c>
      <c r="Q331" s="144">
        <f t="shared" ca="1" si="97"/>
        <v>0</v>
      </c>
      <c r="R331" s="145">
        <f t="shared" ca="1" si="93"/>
        <v>0</v>
      </c>
      <c r="S331" s="145">
        <f t="shared" ca="1" si="93"/>
        <v>0</v>
      </c>
      <c r="T331" s="123" t="str">
        <f t="shared" ca="1" si="98"/>
        <v/>
      </c>
      <c r="U331" s="124" t="str">
        <f t="shared" ca="1" si="99"/>
        <v>🔴판매없음</v>
      </c>
      <c r="V331" s="125">
        <f>IFERROR(SUMIF('[1](전체)FCST'!$D:$D,$D331,'[1](전체)FCST'!$H:$H),0)</f>
        <v>0</v>
      </c>
      <c r="W331" s="126">
        <f>IFERROR(VLOOKUP($D331,'[1]판매량,재고(피벗)'!$B:$C,2,0),0)</f>
        <v>0</v>
      </c>
      <c r="X331" s="127">
        <f t="shared" ca="1" si="104"/>
        <v>0</v>
      </c>
      <c r="Y331" s="128"/>
      <c r="Z331" s="129"/>
      <c r="AA331" s="130">
        <f t="shared" ca="1" si="92"/>
        <v>1</v>
      </c>
      <c r="AB331" s="131">
        <f t="shared" ca="1" si="88"/>
        <v>0</v>
      </c>
      <c r="AC331" s="132">
        <f>IFERROR(VLOOKUP($D331,'[1]DNC 재고 현황'!$F:$V,14,0),0)</f>
        <v>0</v>
      </c>
      <c r="AD331" s="128">
        <f>SUMIFS('[1]입고 예정'!$C:$C,'[1]입고 예정'!$A:$A,모니터링!D331,'[1]입고 예정'!$F:$F,모니터링!AD$6)</f>
        <v>0</v>
      </c>
      <c r="AE331" s="129"/>
      <c r="AF331" s="130">
        <f t="shared" ca="1" si="100"/>
        <v>1</v>
      </c>
      <c r="AG331" s="131">
        <f t="shared" ca="1" si="89"/>
        <v>0</v>
      </c>
      <c r="AH331" s="132">
        <f>IFERROR(VLOOKUP($D331,'[1]DNC 재고 현황'!$F:$V,15,0),0)</f>
        <v>0</v>
      </c>
      <c r="AI331" s="128">
        <f>SUMIFS('[1]입고 예정'!$C:$C,'[1]입고 예정'!$A:$A,모니터링!D331,'[1]입고 예정'!$F:$F,모니터링!AI$6)</f>
        <v>0</v>
      </c>
      <c r="AJ331" s="129"/>
      <c r="AK331" s="130">
        <f t="shared" ca="1" si="101"/>
        <v>1</v>
      </c>
      <c r="AL331" s="131">
        <f t="shared" ca="1" si="90"/>
        <v>0</v>
      </c>
      <c r="AM331" s="132">
        <f>IFERROR(VLOOKUP($D331,'[1]DNC 재고 현황'!$F:$V,16,0),0)</f>
        <v>0</v>
      </c>
      <c r="AN331" s="128">
        <f>SUMIFS('[1]입고 예정'!$C:$C,'[1]입고 예정'!$A:$A,모니터링!D331,'[1]입고 예정'!$F:$F,모니터링!AN$6)</f>
        <v>0</v>
      </c>
      <c r="AO331" s="129"/>
      <c r="AP331" s="130">
        <f t="shared" ca="1" si="102"/>
        <v>1</v>
      </c>
      <c r="AQ331" s="131">
        <f t="shared" ca="1" si="91"/>
        <v>0</v>
      </c>
      <c r="AR331" s="132">
        <f>IFERROR(VLOOKUP($D331,'[1]DNC 재고 현황'!$F:$V,17,0),0)</f>
        <v>0</v>
      </c>
      <c r="AS331" s="128">
        <f>SUMIFS('[1]입고 예정'!$C:$C,'[1]입고 예정'!$A:$A,모니터링!D331,'[1]입고 예정'!$F:$F,모니터링!AS$6)</f>
        <v>0</v>
      </c>
      <c r="AT331" s="129"/>
      <c r="AU331" s="130">
        <f t="shared" ca="1" si="103"/>
        <v>1</v>
      </c>
      <c r="AV331" s="131">
        <f ca="1">IFERROR(AU331/#REF!,0)</f>
        <v>0</v>
      </c>
    </row>
    <row r="332" spans="1:168" ht="18" hidden="1" customHeight="1" x14ac:dyDescent="0.4">
      <c r="A332" s="110" t="s">
        <v>2661</v>
      </c>
      <c r="B332" s="135" t="s">
        <v>2688</v>
      </c>
      <c r="C332" s="110" t="s">
        <v>2691</v>
      </c>
      <c r="D332" s="110">
        <v>9313042</v>
      </c>
      <c r="E332" s="136" t="str">
        <f>VLOOKUP($D332,'[1]SAP 코드내역'!$A:$D,4,0)</f>
        <v>(단종)멜라_글로우쿠션블로셔_레드_7g</v>
      </c>
      <c r="F332" s="137"/>
      <c r="G332" s="9"/>
      <c r="H332" s="138" t="s">
        <v>2676</v>
      </c>
      <c r="I332" s="139">
        <v>3173.3333333333335</v>
      </c>
      <c r="J332" s="139">
        <v>16760.007859358841</v>
      </c>
      <c r="K332" s="140">
        <f>IFERROR(VLOOKUP($D332,'[1]DNC 재고 현황'!$F:$AI,29,0),0)</f>
        <v>6</v>
      </c>
      <c r="L332" s="140">
        <f>IFERROR(VLOOKUP($D332,'[1]DNC 재고 현황'!$F:$AI,30,),0)</f>
        <v>0</v>
      </c>
      <c r="M332" s="141">
        <f t="shared" si="105"/>
        <v>6</v>
      </c>
      <c r="N332" s="142">
        <f>VLOOKUP($D332,'[1]DNC 재고 현황'!$F:$X,19,0)</f>
        <v>6</v>
      </c>
      <c r="O332" s="143" t="str">
        <f t="shared" si="95"/>
        <v>계획없음</v>
      </c>
      <c r="P332" s="144">
        <f t="shared" si="96"/>
        <v>0</v>
      </c>
      <c r="Q332" s="144">
        <f t="shared" ca="1" si="97"/>
        <v>0</v>
      </c>
      <c r="R332" s="145">
        <f t="shared" ca="1" si="93"/>
        <v>0</v>
      </c>
      <c r="S332" s="145">
        <f t="shared" ca="1" si="93"/>
        <v>0</v>
      </c>
      <c r="T332" s="123" t="str">
        <f t="shared" ca="1" si="98"/>
        <v/>
      </c>
      <c r="U332" s="124" t="str">
        <f t="shared" ca="1" si="99"/>
        <v>🔴판매없음</v>
      </c>
      <c r="V332" s="125">
        <f>IFERROR(SUMIF('[1](전체)FCST'!$D:$D,$D332,'[1](전체)FCST'!$H:$H),0)</f>
        <v>0</v>
      </c>
      <c r="W332" s="126">
        <f>IFERROR(VLOOKUP($D332,'[1]판매량,재고(피벗)'!$B:$C,2,0),0)</f>
        <v>0</v>
      </c>
      <c r="X332" s="127">
        <f t="shared" ca="1" si="104"/>
        <v>0</v>
      </c>
      <c r="Y332" s="128"/>
      <c r="Z332" s="21"/>
      <c r="AA332" s="130">
        <f t="shared" ca="1" si="92"/>
        <v>6</v>
      </c>
      <c r="AB332" s="134">
        <f t="shared" ca="1" si="88"/>
        <v>0</v>
      </c>
      <c r="AC332" s="132">
        <f>IFERROR(VLOOKUP($D332,'[1]DNC 재고 현황'!$F:$V,14,0),0)</f>
        <v>0</v>
      </c>
      <c r="AD332" s="128">
        <f>SUMIFS('[1]입고 예정'!$C:$C,'[1]입고 예정'!$A:$A,모니터링!D332,'[1]입고 예정'!$F:$F,모니터링!AD$6)</f>
        <v>0</v>
      </c>
      <c r="AE332" s="21"/>
      <c r="AF332" s="130">
        <f t="shared" ca="1" si="100"/>
        <v>6</v>
      </c>
      <c r="AG332" s="134">
        <f t="shared" ca="1" si="89"/>
        <v>0</v>
      </c>
      <c r="AH332" s="132">
        <f>IFERROR(VLOOKUP($D332,'[1]DNC 재고 현황'!$F:$V,15,0),0)</f>
        <v>0</v>
      </c>
      <c r="AI332" s="128">
        <f>SUMIFS('[1]입고 예정'!$C:$C,'[1]입고 예정'!$A:$A,모니터링!D332,'[1]입고 예정'!$F:$F,모니터링!AI$6)</f>
        <v>0</v>
      </c>
      <c r="AJ332" s="21"/>
      <c r="AK332" s="130">
        <f t="shared" ca="1" si="101"/>
        <v>6</v>
      </c>
      <c r="AL332" s="134">
        <f t="shared" ca="1" si="90"/>
        <v>0</v>
      </c>
      <c r="AM332" s="132">
        <f>IFERROR(VLOOKUP($D332,'[1]DNC 재고 현황'!$F:$V,16,0),0)</f>
        <v>0</v>
      </c>
      <c r="AN332" s="128">
        <f>SUMIFS('[1]입고 예정'!$C:$C,'[1]입고 예정'!$A:$A,모니터링!D332,'[1]입고 예정'!$F:$F,모니터링!AN$6)</f>
        <v>0</v>
      </c>
      <c r="AO332" s="21"/>
      <c r="AP332" s="130">
        <f t="shared" ca="1" si="102"/>
        <v>6</v>
      </c>
      <c r="AQ332" s="134">
        <f t="shared" ca="1" si="91"/>
        <v>0</v>
      </c>
      <c r="AR332" s="132">
        <f>IFERROR(VLOOKUP($D332,'[1]DNC 재고 현황'!$F:$V,17,0),0)</f>
        <v>0</v>
      </c>
      <c r="AS332" s="128">
        <f>SUMIFS('[1]입고 예정'!$C:$C,'[1]입고 예정'!$A:$A,모니터링!D332,'[1]입고 예정'!$F:$F,모니터링!AS$6)</f>
        <v>0</v>
      </c>
      <c r="AT332" s="21"/>
      <c r="AU332" s="133">
        <f t="shared" ca="1" si="103"/>
        <v>6</v>
      </c>
      <c r="AV332" s="134">
        <f ca="1">IFERROR(AU332/#REF!,0)</f>
        <v>0</v>
      </c>
    </row>
    <row r="333" spans="1:168" ht="18" hidden="1" customHeight="1" x14ac:dyDescent="0.4">
      <c r="A333" s="110"/>
      <c r="B333" s="135"/>
      <c r="C333" s="110" t="s">
        <v>2663</v>
      </c>
      <c r="D333" s="110">
        <v>9312876</v>
      </c>
      <c r="E333" s="136" t="str">
        <f>VLOOKUP($D333,'[1]SAP 코드내역'!$A:$D,4,0)</f>
        <v>[세트_임가공]멜라_3스텝스페셜세트_25년(신년패키지_그린패드)</v>
      </c>
      <c r="F333" s="137"/>
      <c r="G333" s="9"/>
      <c r="H333" s="138"/>
      <c r="I333" s="139"/>
      <c r="J333" s="139"/>
      <c r="K333" s="140">
        <f>IFERROR(VLOOKUP($D333,'[1]DNC 재고 현황'!$F:$AI,29,0),0)</f>
        <v>0</v>
      </c>
      <c r="L333" s="140">
        <f>IFERROR(VLOOKUP($D333,'[1]DNC 재고 현황'!$F:$AI,30,),0)</f>
        <v>0</v>
      </c>
      <c r="M333" s="141">
        <f t="shared" si="105"/>
        <v>0</v>
      </c>
      <c r="N333" s="142">
        <f>VLOOKUP($D333,'[1]DNC 재고 현황'!$F:$X,19,0)</f>
        <v>0</v>
      </c>
      <c r="O333" s="143" t="str">
        <f t="shared" si="95"/>
        <v>계획없음</v>
      </c>
      <c r="P333" s="144">
        <f t="shared" si="96"/>
        <v>0</v>
      </c>
      <c r="Q333" s="144">
        <f t="shared" ca="1" si="97"/>
        <v>0</v>
      </c>
      <c r="R333" s="145">
        <f t="shared" ca="1" si="93"/>
        <v>0</v>
      </c>
      <c r="S333" s="145">
        <f t="shared" ca="1" si="93"/>
        <v>0</v>
      </c>
      <c r="T333" s="123" t="str">
        <f t="shared" ca="1" si="98"/>
        <v/>
      </c>
      <c r="U333" s="124" t="str">
        <f t="shared" ca="1" si="99"/>
        <v>🔴판매없음</v>
      </c>
      <c r="V333" s="125">
        <f>IFERROR(SUMIF('[1](전체)FCST'!$D:$D,$D333,'[1](전체)FCST'!$H:$H),0)</f>
        <v>0</v>
      </c>
      <c r="W333" s="126">
        <f>IFERROR(VLOOKUP($D333,'[1]판매량,재고(피벗)'!$B:$C,2,0),0)</f>
        <v>0</v>
      </c>
      <c r="X333" s="127">
        <f t="shared" ca="1" si="104"/>
        <v>0</v>
      </c>
      <c r="Y333" s="128"/>
      <c r="Z333" s="21"/>
      <c r="AA333" s="130">
        <f t="shared" ca="1" si="92"/>
        <v>0</v>
      </c>
      <c r="AB333" s="134">
        <f t="shared" ca="1" si="88"/>
        <v>0</v>
      </c>
      <c r="AC333" s="132">
        <f>IFERROR(VLOOKUP($D333,'[1]DNC 재고 현황'!$F:$V,14,0),0)</f>
        <v>0</v>
      </c>
      <c r="AD333" s="128">
        <f>SUMIFS('[1]입고 예정'!$C:$C,'[1]입고 예정'!$A:$A,모니터링!D333,'[1]입고 예정'!$F:$F,모니터링!AD$6)</f>
        <v>0</v>
      </c>
      <c r="AE333" s="21"/>
      <c r="AF333" s="130">
        <f t="shared" ca="1" si="100"/>
        <v>0</v>
      </c>
      <c r="AG333" s="134">
        <f t="shared" ca="1" si="89"/>
        <v>0</v>
      </c>
      <c r="AH333" s="132">
        <f>IFERROR(VLOOKUP($D333,'[1]DNC 재고 현황'!$F:$V,15,0),0)</f>
        <v>0</v>
      </c>
      <c r="AI333" s="128">
        <f>SUMIFS('[1]입고 예정'!$C:$C,'[1]입고 예정'!$A:$A,모니터링!D333,'[1]입고 예정'!$F:$F,모니터링!AI$6)</f>
        <v>0</v>
      </c>
      <c r="AJ333" s="21"/>
      <c r="AK333" s="130">
        <f t="shared" ca="1" si="101"/>
        <v>0</v>
      </c>
      <c r="AL333" s="134">
        <f t="shared" ca="1" si="90"/>
        <v>0</v>
      </c>
      <c r="AM333" s="132">
        <f>IFERROR(VLOOKUP($D333,'[1]DNC 재고 현황'!$F:$V,16,0),0)</f>
        <v>0</v>
      </c>
      <c r="AN333" s="128">
        <f>SUMIFS('[1]입고 예정'!$C:$C,'[1]입고 예정'!$A:$A,모니터링!D333,'[1]입고 예정'!$F:$F,모니터링!AN$6)</f>
        <v>0</v>
      </c>
      <c r="AO333" s="21"/>
      <c r="AP333" s="130">
        <f t="shared" ca="1" si="102"/>
        <v>0</v>
      </c>
      <c r="AQ333" s="134">
        <f t="shared" ca="1" si="91"/>
        <v>0</v>
      </c>
      <c r="AR333" s="132">
        <f>IFERROR(VLOOKUP($D333,'[1]DNC 재고 현황'!$F:$V,17,0),0)</f>
        <v>0</v>
      </c>
      <c r="AS333" s="128">
        <f>SUMIFS('[1]입고 예정'!$C:$C,'[1]입고 예정'!$A:$A,모니터링!D333,'[1]입고 예정'!$F:$F,모니터링!AS$6)</f>
        <v>0</v>
      </c>
      <c r="AT333" s="21"/>
      <c r="AU333" s="133">
        <f t="shared" ca="1" si="103"/>
        <v>0</v>
      </c>
      <c r="AV333" s="134">
        <f ca="1">IFERROR(AU333/#REF!,0)</f>
        <v>0</v>
      </c>
    </row>
    <row r="334" spans="1:168" ht="18" hidden="1" customHeight="1" x14ac:dyDescent="0.4">
      <c r="A334" s="110"/>
      <c r="B334" s="135"/>
      <c r="C334" s="110"/>
      <c r="D334" s="110">
        <v>9313516</v>
      </c>
      <c r="E334" s="136" t="str">
        <f>VLOOKUP($D334,'[1]SAP 코드내역'!$A:$D,4,0)</f>
        <v>[임가공]하운드체크케이스+앰플쿠션리필23호(15g)+골든엘릭서오일4ml</v>
      </c>
      <c r="F334" s="137"/>
      <c r="G334" s="9"/>
      <c r="H334" s="138"/>
      <c r="I334" s="139"/>
      <c r="J334" s="139"/>
      <c r="K334" s="140">
        <f>IFERROR(VLOOKUP($D334,'[1]DNC 재고 현황'!$F:$AI,29,0),0)</f>
        <v>131</v>
      </c>
      <c r="L334" s="140">
        <f>IFERROR(VLOOKUP($D334,'[1]DNC 재고 현황'!$F:$AI,30,),0)</f>
        <v>0</v>
      </c>
      <c r="M334" s="141">
        <f t="shared" si="105"/>
        <v>131</v>
      </c>
      <c r="N334" s="142">
        <f>VLOOKUP($D334,'[1]DNC 재고 현황'!$F:$X,19,0)</f>
        <v>131</v>
      </c>
      <c r="O334" s="143" t="str">
        <f t="shared" si="95"/>
        <v>계획없음</v>
      </c>
      <c r="P334" s="144">
        <f t="shared" si="96"/>
        <v>10000</v>
      </c>
      <c r="Q334" s="144">
        <f t="shared" ca="1" si="97"/>
        <v>0</v>
      </c>
      <c r="R334" s="145">
        <f t="shared" ca="1" si="93"/>
        <v>0</v>
      </c>
      <c r="S334" s="145">
        <f t="shared" ca="1" si="93"/>
        <v>0</v>
      </c>
      <c r="T334" s="123" t="str">
        <f t="shared" ca="1" si="98"/>
        <v/>
      </c>
      <c r="U334" s="124" t="str">
        <f t="shared" ca="1" si="99"/>
        <v>🔴판매없음</v>
      </c>
      <c r="V334" s="125">
        <f>IFERROR(SUMIF('[1](전체)FCST'!$D:$D,$D334,'[1](전체)FCST'!$H:$H),0)</f>
        <v>0</v>
      </c>
      <c r="W334" s="126">
        <f>IFERROR(VLOOKUP($D334,'[1]판매량,재고(피벗)'!$B:$C,2,0),0)</f>
        <v>0</v>
      </c>
      <c r="X334" s="127">
        <f t="shared" ca="1" si="104"/>
        <v>0</v>
      </c>
      <c r="Y334" s="128"/>
      <c r="Z334" s="21"/>
      <c r="AA334" s="130">
        <f t="shared" ca="1" si="92"/>
        <v>131</v>
      </c>
      <c r="AB334" s="134">
        <f t="shared" ca="1" si="88"/>
        <v>1.263322950398668</v>
      </c>
      <c r="AC334" s="132">
        <f>IFERROR(VLOOKUP($D334,'[1]DNC 재고 현황'!$F:$V,14,0),0)</f>
        <v>103.69478363284718</v>
      </c>
      <c r="AD334" s="128">
        <f>SUMIFS('[1]입고 예정'!$C:$C,'[1]입고 예정'!$A:$A,모니터링!D144,'[1]입고 예정'!$F:$F,모니터링!AD$6)</f>
        <v>0</v>
      </c>
      <c r="AE334" s="21"/>
      <c r="AF334" s="130">
        <f t="shared" ca="1" si="100"/>
        <v>27.305216367152823</v>
      </c>
      <c r="AG334" s="134">
        <f t="shared" ca="1" si="89"/>
        <v>0</v>
      </c>
      <c r="AH334" s="132">
        <f>IFERROR(VLOOKUP($D334,'[1]DNC 재고 현황'!$F:$V,15,0),0)</f>
        <v>0</v>
      </c>
      <c r="AI334" s="128">
        <f>SUMIFS('[1]입고 예정'!$C:$C,'[1]입고 예정'!$A:$A,모니터링!D144,'[1]입고 예정'!$F:$F,모니터링!AI$6)</f>
        <v>5000</v>
      </c>
      <c r="AJ334" s="21"/>
      <c r="AK334" s="130">
        <f t="shared" ca="1" si="101"/>
        <v>5027.3052163671528</v>
      </c>
      <c r="AL334" s="134">
        <f t="shared" ca="1" si="90"/>
        <v>0</v>
      </c>
      <c r="AM334" s="132">
        <f>IFERROR(VLOOKUP($D334,'[1]DNC 재고 현황'!$F:$V,16,0),0)</f>
        <v>0</v>
      </c>
      <c r="AN334" s="128">
        <f>SUMIFS('[1]입고 예정'!$C:$C,'[1]입고 예정'!$A:$A,모니터링!D144,'[1]입고 예정'!$F:$F,모니터링!AN$6)</f>
        <v>0</v>
      </c>
      <c r="AO334" s="21"/>
      <c r="AP334" s="130">
        <f t="shared" ca="1" si="102"/>
        <v>5027.3052163671528</v>
      </c>
      <c r="AQ334" s="134">
        <f t="shared" ca="1" si="91"/>
        <v>0</v>
      </c>
      <c r="AR334" s="132">
        <f>IFERROR(VLOOKUP($D334,'[1]DNC 재고 현황'!$F:$V,17,0),0)</f>
        <v>0</v>
      </c>
      <c r="AS334" s="128">
        <f>SUMIFS('[1]입고 예정'!$C:$C,'[1]입고 예정'!$A:$A,모니터링!D144,'[1]입고 예정'!$F:$F,모니터링!AS$6)</f>
        <v>0</v>
      </c>
      <c r="AT334" s="21"/>
      <c r="AU334" s="133">
        <f t="shared" ca="1" si="103"/>
        <v>5027.3052163671528</v>
      </c>
      <c r="AV334" s="134">
        <f ca="1">IFERROR(AU334/#REF!,0)</f>
        <v>0</v>
      </c>
    </row>
    <row r="335" spans="1:168" ht="18" hidden="1" customHeight="1" x14ac:dyDescent="0.4">
      <c r="A335" s="110"/>
      <c r="B335" s="135"/>
      <c r="C335" s="110" t="s">
        <v>2663</v>
      </c>
      <c r="D335" s="110">
        <v>9313963</v>
      </c>
      <c r="E335" s="136" t="str">
        <f>VLOOKUP($D335,'[1]SAP 코드내역'!$A:$D,4,0)</f>
        <v>(단종)[세트]기미쿠션세트(본품3+리필3+퍼프3)_22호라이트(26년설)</v>
      </c>
      <c r="F335" s="137"/>
      <c r="G335" s="9"/>
      <c r="H335" s="138"/>
      <c r="I335" s="139"/>
      <c r="J335" s="139"/>
      <c r="K335" s="140">
        <f>IFERROR(VLOOKUP($D335,'[1]DNC 재고 현황'!$F:$AI,29,0),0)</f>
        <v>1</v>
      </c>
      <c r="L335" s="140">
        <f>IFERROR(VLOOKUP($D335,'[1]DNC 재고 현황'!$F:$AI,30,),0)</f>
        <v>0</v>
      </c>
      <c r="M335" s="141">
        <f t="shared" si="105"/>
        <v>1</v>
      </c>
      <c r="N335" s="142">
        <f>VLOOKUP($D335,'[1]DNC 재고 현황'!$F:$X,19,0)</f>
        <v>1</v>
      </c>
      <c r="O335" s="143" t="str">
        <f t="shared" si="95"/>
        <v>계획없음</v>
      </c>
      <c r="P335" s="144">
        <f t="shared" si="96"/>
        <v>0</v>
      </c>
      <c r="Q335" s="144">
        <f t="shared" ca="1" si="97"/>
        <v>0</v>
      </c>
      <c r="R335" s="145">
        <f t="shared" ca="1" si="93"/>
        <v>0</v>
      </c>
      <c r="S335" s="145">
        <f t="shared" ca="1" si="93"/>
        <v>0</v>
      </c>
      <c r="T335" s="123" t="str">
        <f t="shared" ca="1" si="98"/>
        <v/>
      </c>
      <c r="U335" s="124" t="str">
        <f t="shared" ca="1" si="99"/>
        <v>🔴판매없음</v>
      </c>
      <c r="V335" s="125">
        <f>IFERROR(SUMIF('[1](전체)FCST'!$D:$D,$D335,'[1](전체)FCST'!$H:$H),0)</f>
        <v>0</v>
      </c>
      <c r="W335" s="126">
        <f>IFERROR(VLOOKUP($D335,'[1]판매량,재고(피벗)'!$B:$C,2,0),0)</f>
        <v>0</v>
      </c>
      <c r="X335" s="127">
        <f t="shared" ca="1" si="104"/>
        <v>0</v>
      </c>
      <c r="Y335" s="128"/>
      <c r="Z335" s="21"/>
      <c r="AA335" s="130">
        <f t="shared" ca="1" si="92"/>
        <v>1</v>
      </c>
      <c r="AB335" s="134">
        <f t="shared" ca="1" si="88"/>
        <v>0</v>
      </c>
      <c r="AC335" s="132">
        <f>IFERROR(VLOOKUP($D335,'[1]DNC 재고 현황'!$F:$V,14,0),0)</f>
        <v>0</v>
      </c>
      <c r="AD335" s="128">
        <f>SUMIFS('[1]입고 예정'!$C:$C,'[1]입고 예정'!$A:$A,모니터링!D335,'[1]입고 예정'!$F:$F,모니터링!AD$6)</f>
        <v>0</v>
      </c>
      <c r="AE335" s="21"/>
      <c r="AF335" s="130">
        <f t="shared" ca="1" si="100"/>
        <v>1</v>
      </c>
      <c r="AG335" s="134">
        <f t="shared" ca="1" si="89"/>
        <v>0</v>
      </c>
      <c r="AH335" s="132">
        <f>IFERROR(VLOOKUP($D335,'[1]DNC 재고 현황'!$F:$V,15,0),0)</f>
        <v>0</v>
      </c>
      <c r="AI335" s="128">
        <f>SUMIFS('[1]입고 예정'!$C:$C,'[1]입고 예정'!$A:$A,모니터링!D335,'[1]입고 예정'!$F:$F,모니터링!AI$6)</f>
        <v>0</v>
      </c>
      <c r="AJ335" s="21"/>
      <c r="AK335" s="130">
        <f t="shared" ca="1" si="101"/>
        <v>1</v>
      </c>
      <c r="AL335" s="134">
        <f t="shared" ca="1" si="90"/>
        <v>0</v>
      </c>
      <c r="AM335" s="132">
        <f>IFERROR(VLOOKUP($D335,'[1]DNC 재고 현황'!$F:$V,16,0),0)</f>
        <v>0</v>
      </c>
      <c r="AN335" s="128">
        <f>SUMIFS('[1]입고 예정'!$C:$C,'[1]입고 예정'!$A:$A,모니터링!D335,'[1]입고 예정'!$F:$F,모니터링!AN$6)</f>
        <v>0</v>
      </c>
      <c r="AO335" s="21"/>
      <c r="AP335" s="130">
        <f t="shared" ca="1" si="102"/>
        <v>1</v>
      </c>
      <c r="AQ335" s="134">
        <f t="shared" ca="1" si="91"/>
        <v>0</v>
      </c>
      <c r="AR335" s="132">
        <f>IFERROR(VLOOKUP($D335,'[1]DNC 재고 현황'!$F:$V,17,0),0)</f>
        <v>0</v>
      </c>
      <c r="AS335" s="128">
        <f>SUMIFS('[1]입고 예정'!$C:$C,'[1]입고 예정'!$A:$A,모니터링!D335,'[1]입고 예정'!$F:$F,모니터링!AS$6)</f>
        <v>0</v>
      </c>
      <c r="AT335" s="21"/>
      <c r="AU335" s="133">
        <f t="shared" ca="1" si="103"/>
        <v>1</v>
      </c>
      <c r="AV335" s="134">
        <f ca="1">IFERROR(AU335/#REF!,0)</f>
        <v>0</v>
      </c>
    </row>
    <row r="336" spans="1:168" ht="18" hidden="1" customHeight="1" x14ac:dyDescent="0.4">
      <c r="A336" s="110" t="s">
        <v>2661</v>
      </c>
      <c r="B336" s="146" t="s">
        <v>2706</v>
      </c>
      <c r="C336" s="110" t="s">
        <v>2663</v>
      </c>
      <c r="D336" s="110">
        <v>9311953</v>
      </c>
      <c r="E336" s="136" t="str">
        <f>VLOOKUP($D336,'[1]SAP 코드내역'!$A:$D,4,0)</f>
        <v>[임가공]멜라_토닝원데이앰플_30ml(인도네시아)</v>
      </c>
      <c r="F336" s="137"/>
      <c r="G336" s="137"/>
      <c r="H336" s="138" t="s">
        <v>2707</v>
      </c>
      <c r="I336" s="139">
        <v>511</v>
      </c>
      <c r="J336" s="139">
        <v>0</v>
      </c>
      <c r="K336" s="140">
        <f>IFERROR(VLOOKUP($D336,'[1]DNC 재고 현황'!$F:$AI,29,0),0)</f>
        <v>579</v>
      </c>
      <c r="L336" s="140">
        <f>IFERROR(VLOOKUP($D336,'[1]DNC 재고 현황'!$F:$AI,30,),0)</f>
        <v>0</v>
      </c>
      <c r="M336" s="141">
        <f t="shared" si="105"/>
        <v>579</v>
      </c>
      <c r="N336" s="142">
        <f>VLOOKUP($D336,'[1]DNC 재고 현황'!$F:$X,19,0)</f>
        <v>579</v>
      </c>
      <c r="O336" s="143" t="str">
        <f t="shared" si="95"/>
        <v>계획없음</v>
      </c>
      <c r="P336" s="144">
        <f t="shared" si="96"/>
        <v>0</v>
      </c>
      <c r="Q336" s="144">
        <f t="shared" ca="1" si="97"/>
        <v>0</v>
      </c>
      <c r="R336" s="145">
        <f t="shared" ca="1" si="93"/>
        <v>0</v>
      </c>
      <c r="S336" s="145">
        <f t="shared" ca="1" si="93"/>
        <v>0</v>
      </c>
      <c r="T336" s="123" t="str">
        <f t="shared" ca="1" si="98"/>
        <v/>
      </c>
      <c r="U336" s="124" t="str">
        <f t="shared" ca="1" si="99"/>
        <v>🔴판매없음</v>
      </c>
      <c r="V336" s="125">
        <f>IFERROR(SUMIF('[1](전체)FCST'!$D:$D,$D336,'[1](전체)FCST'!$H:$H),0)</f>
        <v>0</v>
      </c>
      <c r="W336" s="126">
        <f>IFERROR(VLOOKUP($D336,'[1]판매량,재고(피벗)'!$B:$C,2,0),0)</f>
        <v>0</v>
      </c>
      <c r="X336" s="127">
        <f t="shared" ca="1" si="104"/>
        <v>0</v>
      </c>
      <c r="Y336" s="128"/>
      <c r="Z336" s="129"/>
      <c r="AA336" s="130">
        <f t="shared" ca="1" si="92"/>
        <v>579</v>
      </c>
      <c r="AB336" s="131">
        <f t="shared" ca="1" si="88"/>
        <v>0</v>
      </c>
      <c r="AC336" s="132">
        <f>IFERROR(VLOOKUP($D336,'[1]DNC 재고 현황'!$F:$V,14,0),0)</f>
        <v>0</v>
      </c>
      <c r="AD336" s="128">
        <f>SUMIFS('[1]입고 예정'!$C:$C,'[1]입고 예정'!$A:$A,모니터링!D336,'[1]입고 예정'!$F:$F,모니터링!AD$6)</f>
        <v>0</v>
      </c>
      <c r="AE336" s="129"/>
      <c r="AF336" s="130">
        <f t="shared" ca="1" si="100"/>
        <v>579</v>
      </c>
      <c r="AG336" s="131">
        <f t="shared" ca="1" si="89"/>
        <v>0</v>
      </c>
      <c r="AH336" s="132">
        <f>IFERROR(VLOOKUP($D336,'[1]DNC 재고 현황'!$F:$V,15,0),0)</f>
        <v>0</v>
      </c>
      <c r="AI336" s="128">
        <f>SUMIFS('[1]입고 예정'!$C:$C,'[1]입고 예정'!$A:$A,모니터링!D336,'[1]입고 예정'!$F:$F,모니터링!AI$6)</f>
        <v>0</v>
      </c>
      <c r="AJ336" s="129"/>
      <c r="AK336" s="130">
        <f t="shared" ca="1" si="101"/>
        <v>579</v>
      </c>
      <c r="AL336" s="131">
        <f t="shared" ca="1" si="90"/>
        <v>0</v>
      </c>
      <c r="AM336" s="132">
        <f>IFERROR(VLOOKUP($D336,'[1]DNC 재고 현황'!$F:$V,16,0),0)</f>
        <v>0</v>
      </c>
      <c r="AN336" s="128">
        <f>SUMIFS('[1]입고 예정'!$C:$C,'[1]입고 예정'!$A:$A,모니터링!D336,'[1]입고 예정'!$F:$F,모니터링!AN$6)</f>
        <v>0</v>
      </c>
      <c r="AO336" s="129"/>
      <c r="AP336" s="130">
        <f t="shared" ca="1" si="102"/>
        <v>579</v>
      </c>
      <c r="AQ336" s="131">
        <f t="shared" ca="1" si="91"/>
        <v>0</v>
      </c>
      <c r="AR336" s="132">
        <f>IFERROR(VLOOKUP($D336,'[1]DNC 재고 현황'!$F:$V,17,0),0)</f>
        <v>0</v>
      </c>
      <c r="AS336" s="128">
        <f>SUMIFS('[1]입고 예정'!$C:$C,'[1]입고 예정'!$A:$A,모니터링!D336,'[1]입고 예정'!$F:$F,모니터링!AS$6)</f>
        <v>0</v>
      </c>
      <c r="AT336" s="129"/>
      <c r="AU336" s="133">
        <f t="shared" ca="1" si="103"/>
        <v>579</v>
      </c>
      <c r="AV336" s="134">
        <f ca="1">IFERROR(AU336/#REF!,0)</f>
        <v>0</v>
      </c>
    </row>
    <row r="337" spans="1:168" ht="18" hidden="1" customHeight="1" x14ac:dyDescent="0.4">
      <c r="A337" s="110" t="s">
        <v>2661</v>
      </c>
      <c r="B337" s="135" t="s">
        <v>2662</v>
      </c>
      <c r="C337" s="110" t="s">
        <v>2663</v>
      </c>
      <c r="D337" s="110">
        <v>9308235</v>
      </c>
      <c r="E337" s="136" t="str">
        <f>VLOOKUP($D337,'[1]SAP 코드내역'!$A:$D,4,0)</f>
        <v>(단종)멜라_5스텝_스타터키트</v>
      </c>
      <c r="F337" s="137" t="s">
        <v>2664</v>
      </c>
      <c r="G337" s="9"/>
      <c r="H337" s="138"/>
      <c r="I337" s="139">
        <v>1953.6931900799741</v>
      </c>
      <c r="J337" s="139">
        <v>360.18305647840532</v>
      </c>
      <c r="K337" s="140">
        <f>IFERROR(VLOOKUP($D337,'[1]DNC 재고 현황'!$F:$AI,29,0),0)</f>
        <v>0</v>
      </c>
      <c r="L337" s="140">
        <f>IFERROR(VLOOKUP($D337,'[1]DNC 재고 현황'!$F:$AI,30,),0)</f>
        <v>0</v>
      </c>
      <c r="M337" s="141">
        <f t="shared" si="105"/>
        <v>0</v>
      </c>
      <c r="N337" s="142">
        <f>VLOOKUP($D337,'[1]DNC 재고 현황'!$F:$X,19,0)</f>
        <v>0</v>
      </c>
      <c r="O337" s="143" t="str">
        <f t="shared" si="95"/>
        <v>계획없음</v>
      </c>
      <c r="P337" s="144">
        <f t="shared" si="96"/>
        <v>0</v>
      </c>
      <c r="Q337" s="144">
        <f t="shared" ca="1" si="97"/>
        <v>0</v>
      </c>
      <c r="R337" s="145">
        <f t="shared" ca="1" si="93"/>
        <v>0</v>
      </c>
      <c r="S337" s="145">
        <f t="shared" ca="1" si="93"/>
        <v>0</v>
      </c>
      <c r="T337" s="123" t="str">
        <f t="shared" ca="1" si="98"/>
        <v/>
      </c>
      <c r="U337" s="124" t="str">
        <f t="shared" ca="1" si="99"/>
        <v>🔴판매없음</v>
      </c>
      <c r="V337" s="125">
        <f>IFERROR(SUMIF('[1](전체)FCST'!$D:$D,$D337,'[1](전체)FCST'!$H:$H),0)</f>
        <v>0</v>
      </c>
      <c r="W337" s="126">
        <f>IFERROR(VLOOKUP($D337,'[1]판매량,재고(피벗)'!$B:$C,2,0),0)</f>
        <v>0</v>
      </c>
      <c r="X337" s="127">
        <f t="shared" ca="1" si="104"/>
        <v>0</v>
      </c>
      <c r="Y337" s="128"/>
      <c r="Z337" s="21"/>
      <c r="AA337" s="130">
        <f t="shared" ca="1" si="92"/>
        <v>0</v>
      </c>
      <c r="AB337" s="134">
        <f t="shared" ca="1" si="88"/>
        <v>0</v>
      </c>
      <c r="AC337" s="132">
        <f>IFERROR(VLOOKUP($D337,'[1]DNC 재고 현황'!$F:$V,14,0),0)</f>
        <v>0</v>
      </c>
      <c r="AD337" s="128">
        <f>SUMIFS('[1]입고 예정'!$C:$C,'[1]입고 예정'!$A:$A,모니터링!D337,'[1]입고 예정'!$F:$F,모니터링!AD$6)</f>
        <v>0</v>
      </c>
      <c r="AE337" s="21"/>
      <c r="AF337" s="130">
        <f t="shared" ca="1" si="100"/>
        <v>0</v>
      </c>
      <c r="AG337" s="134">
        <f t="shared" ca="1" si="89"/>
        <v>0</v>
      </c>
      <c r="AH337" s="132">
        <f>IFERROR(VLOOKUP($D337,'[1]DNC 재고 현황'!$F:$V,15,0),0)</f>
        <v>0</v>
      </c>
      <c r="AI337" s="128">
        <f>SUMIFS('[1]입고 예정'!$C:$C,'[1]입고 예정'!$A:$A,모니터링!D337,'[1]입고 예정'!$F:$F,모니터링!AI$6)</f>
        <v>0</v>
      </c>
      <c r="AJ337" s="21"/>
      <c r="AK337" s="130">
        <f t="shared" ca="1" si="101"/>
        <v>0</v>
      </c>
      <c r="AL337" s="134">
        <f t="shared" ca="1" si="90"/>
        <v>0</v>
      </c>
      <c r="AM337" s="132">
        <f>IFERROR(VLOOKUP($D337,'[1]DNC 재고 현황'!$F:$V,16,0),0)</f>
        <v>0</v>
      </c>
      <c r="AN337" s="128">
        <f>SUMIFS('[1]입고 예정'!$C:$C,'[1]입고 예정'!$A:$A,모니터링!D337,'[1]입고 예정'!$F:$F,모니터링!AN$6)</f>
        <v>0</v>
      </c>
      <c r="AO337" s="21"/>
      <c r="AP337" s="130">
        <f t="shared" ca="1" si="102"/>
        <v>0</v>
      </c>
      <c r="AQ337" s="134">
        <f t="shared" ca="1" si="91"/>
        <v>0</v>
      </c>
      <c r="AR337" s="132">
        <f>IFERROR(VLOOKUP($D337,'[1]DNC 재고 현황'!$F:$V,17,0),0)</f>
        <v>0</v>
      </c>
      <c r="AS337" s="128">
        <f>SUMIFS('[1]입고 예정'!$C:$C,'[1]입고 예정'!$A:$A,모니터링!D337,'[1]입고 예정'!$F:$F,모니터링!AS$6)</f>
        <v>0</v>
      </c>
      <c r="AT337" s="21"/>
      <c r="AU337" s="133">
        <f t="shared" ca="1" si="103"/>
        <v>0</v>
      </c>
      <c r="AV337" s="134">
        <f ca="1">IFERROR(AU337/#REF!,0)</f>
        <v>0</v>
      </c>
    </row>
    <row r="338" spans="1:168" ht="18" hidden="1" customHeight="1" x14ac:dyDescent="0.4">
      <c r="A338" s="110" t="s">
        <v>2661</v>
      </c>
      <c r="B338" s="146" t="s">
        <v>2662</v>
      </c>
      <c r="C338" s="110" t="s">
        <v>2665</v>
      </c>
      <c r="D338" s="110">
        <v>9309753</v>
      </c>
      <c r="E338" s="136" t="str">
        <f>VLOOKUP($D338,'[1]SAP 코드내역'!$A:$D,4,0)</f>
        <v>(단종)[세트_임가공]2025설_멜라_앰플+크림(판촉몰)</v>
      </c>
      <c r="F338" s="137" t="s">
        <v>2673</v>
      </c>
      <c r="G338" s="137"/>
      <c r="H338" s="138"/>
      <c r="I338" s="139">
        <v>3737.8931682714351</v>
      </c>
      <c r="J338" s="139">
        <v>9090.909071436221</v>
      </c>
      <c r="K338" s="140">
        <f>IFERROR(VLOOKUP($D338,'[1]DNC 재고 현황'!$F:$AI,29,0),0)</f>
        <v>25</v>
      </c>
      <c r="L338" s="140">
        <f>IFERROR(VLOOKUP($D338,'[1]DNC 재고 현황'!$F:$AI,30,),0)</f>
        <v>0</v>
      </c>
      <c r="M338" s="141">
        <f t="shared" si="105"/>
        <v>25</v>
      </c>
      <c r="N338" s="142">
        <f>VLOOKUP($D338,'[1]DNC 재고 현황'!$F:$X,19,0)</f>
        <v>25</v>
      </c>
      <c r="O338" s="143" t="str">
        <f t="shared" si="95"/>
        <v>계획없음</v>
      </c>
      <c r="P338" s="144">
        <f t="shared" si="96"/>
        <v>0</v>
      </c>
      <c r="Q338" s="144">
        <f t="shared" ca="1" si="97"/>
        <v>0</v>
      </c>
      <c r="R338" s="145">
        <f t="shared" ca="1" si="93"/>
        <v>0</v>
      </c>
      <c r="S338" s="145">
        <f t="shared" ca="1" si="93"/>
        <v>0</v>
      </c>
      <c r="T338" s="123" t="str">
        <f t="shared" ca="1" si="98"/>
        <v/>
      </c>
      <c r="U338" s="124" t="str">
        <f t="shared" ca="1" si="99"/>
        <v>🔴판매없음</v>
      </c>
      <c r="V338" s="125">
        <f>IFERROR(SUMIF('[1](전체)FCST'!$D:$D,$D338,'[1](전체)FCST'!$H:$H),0)</f>
        <v>0</v>
      </c>
      <c r="W338" s="126">
        <f>IFERROR(VLOOKUP($D338,'[1]판매량,재고(피벗)'!$B:$C,2,0),0)</f>
        <v>0</v>
      </c>
      <c r="X338" s="127">
        <f t="shared" ca="1" si="104"/>
        <v>0</v>
      </c>
      <c r="Y338" s="128"/>
      <c r="Z338" s="129"/>
      <c r="AA338" s="130">
        <f t="shared" ca="1" si="92"/>
        <v>25</v>
      </c>
      <c r="AB338" s="131">
        <f t="shared" ca="1" si="88"/>
        <v>0</v>
      </c>
      <c r="AC338" s="132">
        <f>IFERROR(VLOOKUP($D338,'[1]DNC 재고 현황'!$F:$V,14,0),0)</f>
        <v>0</v>
      </c>
      <c r="AD338" s="128">
        <f>SUMIFS('[1]입고 예정'!$C:$C,'[1]입고 예정'!$A:$A,모니터링!D338,'[1]입고 예정'!$F:$F,모니터링!AD$6)</f>
        <v>0</v>
      </c>
      <c r="AE338" s="129"/>
      <c r="AF338" s="130">
        <f t="shared" ca="1" si="100"/>
        <v>25</v>
      </c>
      <c r="AG338" s="131">
        <f t="shared" ca="1" si="89"/>
        <v>0</v>
      </c>
      <c r="AH338" s="132">
        <f>IFERROR(VLOOKUP($D338,'[1]DNC 재고 현황'!$F:$V,15,0),0)</f>
        <v>0</v>
      </c>
      <c r="AI338" s="128">
        <f>SUMIFS('[1]입고 예정'!$C:$C,'[1]입고 예정'!$A:$A,모니터링!D338,'[1]입고 예정'!$F:$F,모니터링!AI$6)</f>
        <v>0</v>
      </c>
      <c r="AJ338" s="129"/>
      <c r="AK338" s="130">
        <f t="shared" ca="1" si="101"/>
        <v>25</v>
      </c>
      <c r="AL338" s="131">
        <f t="shared" ca="1" si="90"/>
        <v>0</v>
      </c>
      <c r="AM338" s="132">
        <f>IFERROR(VLOOKUP($D338,'[1]DNC 재고 현황'!$F:$V,16,0),0)</f>
        <v>0</v>
      </c>
      <c r="AN338" s="128">
        <f>SUMIFS('[1]입고 예정'!$C:$C,'[1]입고 예정'!$A:$A,모니터링!D338,'[1]입고 예정'!$F:$F,모니터링!AN$6)</f>
        <v>0</v>
      </c>
      <c r="AO338" s="129"/>
      <c r="AP338" s="130">
        <f t="shared" ca="1" si="102"/>
        <v>25</v>
      </c>
      <c r="AQ338" s="131">
        <f t="shared" ca="1" si="91"/>
        <v>0</v>
      </c>
      <c r="AR338" s="132">
        <f>IFERROR(VLOOKUP($D338,'[1]DNC 재고 현황'!$F:$V,17,0),0)</f>
        <v>0</v>
      </c>
      <c r="AS338" s="128">
        <f>SUMIFS('[1]입고 예정'!$C:$C,'[1]입고 예정'!$A:$A,모니터링!D338,'[1]입고 예정'!$F:$F,모니터링!AS$6)</f>
        <v>0</v>
      </c>
      <c r="AT338" s="129"/>
      <c r="AU338" s="133">
        <f t="shared" ca="1" si="103"/>
        <v>25</v>
      </c>
      <c r="AV338" s="134">
        <f ca="1">IFERROR(AU338/#REF!,0)</f>
        <v>0</v>
      </c>
    </row>
    <row r="339" spans="1:168" ht="18" hidden="1" customHeight="1" x14ac:dyDescent="0.4">
      <c r="A339" s="110" t="s">
        <v>2661</v>
      </c>
      <c r="B339" s="135" t="s">
        <v>2662</v>
      </c>
      <c r="C339" s="110" t="s">
        <v>2663</v>
      </c>
      <c r="D339" s="110">
        <v>9302724</v>
      </c>
      <c r="E339" s="136" t="str">
        <f>VLOOKUP($D339,'[1]SAP 코드내역'!$A:$D,4,0)</f>
        <v>RX_포스트레이저_워터풀수딩크림_10ml(베트남)</v>
      </c>
      <c r="F339" s="137" t="s">
        <v>2720</v>
      </c>
      <c r="G339" s="9"/>
      <c r="H339" s="138"/>
      <c r="I339" s="139">
        <v>1683.8799519807924</v>
      </c>
      <c r="J339" s="139">
        <v>0</v>
      </c>
      <c r="K339" s="140">
        <f>IFERROR(VLOOKUP($D339,'[1]DNC 재고 현황'!$F:$AI,29,0),0)</f>
        <v>0</v>
      </c>
      <c r="L339" s="140">
        <f>IFERROR(VLOOKUP($D339,'[1]DNC 재고 현황'!$F:$AI,30,),0)</f>
        <v>0</v>
      </c>
      <c r="M339" s="141">
        <f t="shared" si="105"/>
        <v>0</v>
      </c>
      <c r="N339" s="142">
        <f>VLOOKUP($D339,'[1]DNC 재고 현황'!$F:$X,19,0)</f>
        <v>0</v>
      </c>
      <c r="O339" s="143" t="str">
        <f t="shared" si="95"/>
        <v>계획없음</v>
      </c>
      <c r="P339" s="144">
        <f t="shared" si="96"/>
        <v>5000</v>
      </c>
      <c r="Q339" s="144">
        <f t="shared" ca="1" si="97"/>
        <v>0</v>
      </c>
      <c r="R339" s="145">
        <f t="shared" ca="1" si="93"/>
        <v>0</v>
      </c>
      <c r="S339" s="145">
        <f t="shared" ca="1" si="93"/>
        <v>0</v>
      </c>
      <c r="T339" s="123" t="str">
        <f t="shared" ca="1" si="98"/>
        <v/>
      </c>
      <c r="U339" s="124" t="str">
        <f t="shared" ca="1" si="99"/>
        <v>🔴판매없음</v>
      </c>
      <c r="V339" s="125">
        <f>IFERROR(SUMIF('[1](전체)FCST'!$D:$D,$D339,'[1](전체)FCST'!$H:$H),0)</f>
        <v>0</v>
      </c>
      <c r="W339" s="126">
        <f>IFERROR(VLOOKUP($D339,'[1]판매량,재고(피벗)'!$B:$C,2,0),0)</f>
        <v>0</v>
      </c>
      <c r="X339" s="127">
        <f t="shared" ca="1" si="104"/>
        <v>0</v>
      </c>
      <c r="Y339" s="128"/>
      <c r="Z339" s="21"/>
      <c r="AA339" s="130">
        <f t="shared" ca="1" si="92"/>
        <v>0</v>
      </c>
      <c r="AB339" s="134">
        <f t="shared" ca="1" si="88"/>
        <v>0</v>
      </c>
      <c r="AC339" s="132">
        <f>IFERROR(VLOOKUP($D339,'[1]DNC 재고 현황'!$F:$V,14,0),0)</f>
        <v>0</v>
      </c>
      <c r="AD339" s="128">
        <f>SUMIFS('[1]입고 예정'!$C:$C,'[1]입고 예정'!$A:$A,모니터링!D339,'[1]입고 예정'!$F:$F,모니터링!AD$6)</f>
        <v>5000</v>
      </c>
      <c r="AE339" s="21"/>
      <c r="AF339" s="130">
        <f t="shared" ca="1" si="100"/>
        <v>5000</v>
      </c>
      <c r="AG339" s="134">
        <f t="shared" ca="1" si="89"/>
        <v>0</v>
      </c>
      <c r="AH339" s="132">
        <f>IFERROR(VLOOKUP($D339,'[1]DNC 재고 현황'!$F:$V,15,0),0)</f>
        <v>0</v>
      </c>
      <c r="AI339" s="128">
        <f>SUMIFS('[1]입고 예정'!$C:$C,'[1]입고 예정'!$A:$A,모니터링!D339,'[1]입고 예정'!$F:$F,모니터링!AI$6)</f>
        <v>0</v>
      </c>
      <c r="AJ339" s="21"/>
      <c r="AK339" s="130">
        <f t="shared" ca="1" si="101"/>
        <v>5000</v>
      </c>
      <c r="AL339" s="134">
        <f t="shared" ca="1" si="90"/>
        <v>0</v>
      </c>
      <c r="AM339" s="132">
        <f>IFERROR(VLOOKUP($D339,'[1]DNC 재고 현황'!$F:$V,16,0),0)</f>
        <v>0</v>
      </c>
      <c r="AN339" s="128">
        <f>SUMIFS('[1]입고 예정'!$C:$C,'[1]입고 예정'!$A:$A,모니터링!D339,'[1]입고 예정'!$F:$F,모니터링!AN$6)</f>
        <v>0</v>
      </c>
      <c r="AO339" s="21"/>
      <c r="AP339" s="130">
        <f t="shared" ca="1" si="102"/>
        <v>5000</v>
      </c>
      <c r="AQ339" s="134">
        <f t="shared" ca="1" si="91"/>
        <v>0</v>
      </c>
      <c r="AR339" s="132">
        <f>IFERROR(VLOOKUP($D339,'[1]DNC 재고 현황'!$F:$V,17,0),0)</f>
        <v>0</v>
      </c>
      <c r="AS339" s="128">
        <f>SUMIFS('[1]입고 예정'!$C:$C,'[1]입고 예정'!$A:$A,모니터링!D339,'[1]입고 예정'!$F:$F,모니터링!AS$6)</f>
        <v>0</v>
      </c>
      <c r="AT339" s="21"/>
      <c r="AU339" s="133">
        <f t="shared" ca="1" si="103"/>
        <v>5000</v>
      </c>
      <c r="AV339" s="134">
        <f ca="1">IFERROR(AU339/#REF!,0)</f>
        <v>0</v>
      </c>
    </row>
    <row r="340" spans="1:168" ht="18" hidden="1" customHeight="1" x14ac:dyDescent="0.4">
      <c r="A340" s="110" t="s">
        <v>2683</v>
      </c>
      <c r="B340" s="146" t="s">
        <v>2662</v>
      </c>
      <c r="C340" s="110" t="s">
        <v>2677</v>
      </c>
      <c r="D340" s="110">
        <v>9311130</v>
      </c>
      <c r="E340" s="136" t="str">
        <f>VLOOKUP($D340,'[1]SAP 코드내역'!$A:$D,4,0)</f>
        <v>멜라B_매트커버팩트_21내추럴_블리스터_0.5g</v>
      </c>
      <c r="F340" s="137"/>
      <c r="G340" s="137"/>
      <c r="H340" s="138" t="s">
        <v>2676</v>
      </c>
      <c r="I340" s="151">
        <v>253.59031817492033</v>
      </c>
      <c r="J340" s="151">
        <v>122.48148148148148</v>
      </c>
      <c r="K340" s="140">
        <f>IFERROR(VLOOKUP($D340,'[1]DNC 재고 현황'!$F:$AI,29,0),0)</f>
        <v>8</v>
      </c>
      <c r="L340" s="140">
        <f>IFERROR(VLOOKUP($D340,'[1]DNC 재고 현황'!$F:$AI,30,),0)</f>
        <v>0</v>
      </c>
      <c r="M340" s="141">
        <f t="shared" si="105"/>
        <v>8</v>
      </c>
      <c r="N340" s="142">
        <f>VLOOKUP($D340,'[1]DNC 재고 현황'!$F:$X,19,0)</f>
        <v>8</v>
      </c>
      <c r="O340" s="143">
        <f t="shared" si="95"/>
        <v>0.32661728395061729</v>
      </c>
      <c r="P340" s="144">
        <f t="shared" si="96"/>
        <v>100000</v>
      </c>
      <c r="Q340" s="144">
        <f t="shared" ca="1" si="97"/>
        <v>0</v>
      </c>
      <c r="R340" s="145">
        <f t="shared" ca="1" si="93"/>
        <v>0</v>
      </c>
      <c r="S340" s="145">
        <f t="shared" ca="1" si="93"/>
        <v>0</v>
      </c>
      <c r="T340" s="123" t="str">
        <f t="shared" ca="1" si="98"/>
        <v/>
      </c>
      <c r="U340" s="124" t="str">
        <f t="shared" ca="1" si="99"/>
        <v>🔴판매없음</v>
      </c>
      <c r="V340" s="125">
        <f>IFERROR(SUMIF('[1](전체)FCST'!$D:$D,$D340,'[1](전체)FCST'!$H:$H),0)</f>
        <v>24.493498639250074</v>
      </c>
      <c r="W340" s="126">
        <f>IFERROR(VLOOKUP($D340,'[1]판매량,재고(피벗)'!$B:$C,2,0),0)</f>
        <v>0</v>
      </c>
      <c r="X340" s="127">
        <f t="shared" ca="1" si="104"/>
        <v>0</v>
      </c>
      <c r="Y340" s="128"/>
      <c r="Z340" s="21"/>
      <c r="AA340" s="130">
        <f t="shared" ca="1" si="92"/>
        <v>8</v>
      </c>
      <c r="AB340" s="134">
        <f t="shared" ca="1" si="88"/>
        <v>0.32661728395061729</v>
      </c>
      <c r="AC340" s="152">
        <f>IFERROR(VLOOKUP($D340,'[1]DNC 재고 현황'!$F:$V,14,0),0)</f>
        <v>24.493498639250074</v>
      </c>
      <c r="AD340" s="128">
        <f>SUMIFS('[1]입고 예정'!$C:$C,'[1]입고 예정'!$A:$A,모니터링!D340,'[1]입고 예정'!$F:$F,모니터링!AD$6)</f>
        <v>0</v>
      </c>
      <c r="AE340" s="21"/>
      <c r="AF340" s="130">
        <f t="shared" ca="1" si="100"/>
        <v>0</v>
      </c>
      <c r="AG340" s="134">
        <f t="shared" ca="1" si="89"/>
        <v>0</v>
      </c>
      <c r="AH340" s="132">
        <f>IFERROR(VLOOKUP($D340,'[1]DNC 재고 현황'!$F:$V,15,0),0)</f>
        <v>24.493498639250074</v>
      </c>
      <c r="AI340" s="128">
        <f>SUMIFS('[1]입고 예정'!$C:$C,'[1]입고 예정'!$A:$A,모니터링!D340,'[1]입고 예정'!$F:$F,모니터링!AI$6)</f>
        <v>50000</v>
      </c>
      <c r="AJ340" s="21"/>
      <c r="AK340" s="133">
        <f t="shared" ca="1" si="101"/>
        <v>49975.506501360753</v>
      </c>
      <c r="AL340" s="134">
        <f t="shared" ca="1" si="90"/>
        <v>2040.3580246913582</v>
      </c>
      <c r="AM340" s="132">
        <f>IFERROR(VLOOKUP($D340,'[1]DNC 재고 현황'!$F:$V,16,0),0)</f>
        <v>24.493498639250074</v>
      </c>
      <c r="AN340" s="128">
        <f>SUMIFS('[1]입고 예정'!$C:$C,'[1]입고 예정'!$A:$A,모니터링!D340,'[1]입고 예정'!$F:$F,모니터링!AN$6)</f>
        <v>0</v>
      </c>
      <c r="AO340" s="21"/>
      <c r="AP340" s="133">
        <f t="shared" ca="1" si="102"/>
        <v>49951.013002721505</v>
      </c>
      <c r="AQ340" s="134">
        <f t="shared" ca="1" si="91"/>
        <v>2039.3580246913584</v>
      </c>
      <c r="AR340" s="132">
        <f>IFERROR(VLOOKUP($D340,'[1]DNC 재고 현황'!$F:$V,17,0),0)</f>
        <v>24.493498639250074</v>
      </c>
      <c r="AS340" s="128">
        <f>SUMIFS('[1]입고 예정'!$C:$C,'[1]입고 예정'!$A:$A,모니터링!D340,'[1]입고 예정'!$F:$F,모니터링!AS$6)</f>
        <v>0</v>
      </c>
      <c r="AT340" s="21"/>
      <c r="AU340" s="133">
        <f t="shared" ca="1" si="103"/>
        <v>49926.519504082258</v>
      </c>
      <c r="AV340" s="134">
        <f ca="1">IFERROR(AU340/#REF!,0)</f>
        <v>0</v>
      </c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  <c r="CE340" s="52"/>
      <c r="CF340" s="52"/>
      <c r="CG340" s="52"/>
      <c r="CH340" s="52"/>
      <c r="CI340" s="52"/>
      <c r="CJ340" s="52"/>
      <c r="CK340" s="52"/>
      <c r="CL340" s="52"/>
      <c r="CM340" s="52"/>
      <c r="CN340" s="52"/>
      <c r="CO340" s="52"/>
      <c r="CP340" s="52"/>
      <c r="CQ340" s="52"/>
      <c r="CR340" s="52"/>
      <c r="CS340" s="52"/>
      <c r="CT340" s="52"/>
      <c r="CU340" s="52"/>
      <c r="CV340" s="52"/>
      <c r="CW340" s="52"/>
      <c r="CX340" s="52"/>
      <c r="CY340" s="52"/>
      <c r="CZ340" s="52"/>
      <c r="DA340" s="52"/>
      <c r="DB340" s="52"/>
      <c r="DC340" s="52"/>
      <c r="DD340" s="52"/>
      <c r="DE340" s="52"/>
      <c r="DF340" s="52"/>
      <c r="DG340" s="52"/>
      <c r="DH340" s="52"/>
      <c r="DI340" s="52"/>
      <c r="DJ340" s="52"/>
      <c r="DK340" s="52"/>
      <c r="DL340" s="52"/>
      <c r="DM340" s="52"/>
      <c r="DN340" s="52"/>
      <c r="DO340" s="52"/>
      <c r="DP340" s="52"/>
      <c r="DQ340" s="52"/>
      <c r="DR340" s="52"/>
      <c r="DS340" s="52"/>
      <c r="DT340" s="52"/>
      <c r="DU340" s="52"/>
      <c r="DV340" s="52"/>
      <c r="DW340" s="52"/>
      <c r="DX340" s="52"/>
      <c r="DY340" s="52"/>
      <c r="DZ340" s="52"/>
      <c r="EA340" s="52"/>
      <c r="EB340" s="52"/>
      <c r="EC340" s="52"/>
      <c r="ED340" s="52"/>
      <c r="EE340" s="52"/>
      <c r="EF340" s="52"/>
      <c r="EG340" s="52"/>
      <c r="EH340" s="52"/>
      <c r="EI340" s="52"/>
      <c r="EJ340" s="52"/>
      <c r="EK340" s="52"/>
      <c r="EL340" s="52"/>
      <c r="EM340" s="52"/>
      <c r="EN340" s="52"/>
      <c r="EO340" s="52"/>
      <c r="EP340" s="52"/>
      <c r="EQ340" s="52"/>
      <c r="ER340" s="52"/>
      <c r="ES340" s="52"/>
      <c r="ET340" s="52"/>
      <c r="EU340" s="52"/>
      <c r="EV340" s="52"/>
      <c r="EW340" s="52"/>
      <c r="EX340" s="52"/>
      <c r="EY340" s="52"/>
      <c r="EZ340" s="52"/>
      <c r="FA340" s="52"/>
      <c r="FB340" s="52"/>
      <c r="FC340" s="52"/>
      <c r="FD340" s="52"/>
      <c r="FE340" s="52"/>
      <c r="FF340" s="52"/>
      <c r="FG340" s="52"/>
      <c r="FH340" s="52"/>
      <c r="FI340" s="52"/>
      <c r="FJ340" s="52"/>
      <c r="FK340" s="52"/>
      <c r="FL340" s="52"/>
    </row>
    <row r="341" spans="1:168" ht="18" hidden="1" customHeight="1" x14ac:dyDescent="0.4">
      <c r="A341" s="110" t="s">
        <v>2661</v>
      </c>
      <c r="B341" s="135" t="s">
        <v>2662</v>
      </c>
      <c r="C341" s="110" t="s">
        <v>2665</v>
      </c>
      <c r="D341" s="110">
        <v>9308817</v>
      </c>
      <c r="E341" s="136" t="str">
        <f>VLOOKUP($D341,'[1]SAP 코드내역'!$A:$D,4,0)</f>
        <v>(단종)[세트_임가공]한가인슬리브_쿠팡앰플샷2종</v>
      </c>
      <c r="F341" s="137" t="s">
        <v>2673</v>
      </c>
      <c r="G341" s="9"/>
      <c r="H341" s="138"/>
      <c r="I341" s="139">
        <v>3574.2812600450015</v>
      </c>
      <c r="J341" s="139">
        <v>0</v>
      </c>
      <c r="K341" s="140">
        <f>IFERROR(VLOOKUP($D341,'[1]DNC 재고 현황'!$F:$AI,29,0),0)</f>
        <v>2335</v>
      </c>
      <c r="L341" s="140">
        <f>IFERROR(VLOOKUP($D341,'[1]DNC 재고 현황'!$F:$AI,30,),0)</f>
        <v>0</v>
      </c>
      <c r="M341" s="141">
        <f t="shared" si="105"/>
        <v>2335</v>
      </c>
      <c r="N341" s="142">
        <f>VLOOKUP($D341,'[1]DNC 재고 현황'!$F:$X,19,0)</f>
        <v>2335</v>
      </c>
      <c r="O341" s="143" t="str">
        <f t="shared" si="95"/>
        <v>계획없음</v>
      </c>
      <c r="P341" s="144">
        <f t="shared" si="96"/>
        <v>0</v>
      </c>
      <c r="Q341" s="144">
        <f t="shared" ca="1" si="97"/>
        <v>0</v>
      </c>
      <c r="R341" s="145">
        <f t="shared" ca="1" si="93"/>
        <v>0</v>
      </c>
      <c r="S341" s="145">
        <f t="shared" ca="1" si="93"/>
        <v>0</v>
      </c>
      <c r="T341" s="123" t="str">
        <f t="shared" ca="1" si="98"/>
        <v/>
      </c>
      <c r="U341" s="124" t="str">
        <f t="shared" ca="1" si="99"/>
        <v>🔴판매없음</v>
      </c>
      <c r="V341" s="125">
        <f>IFERROR(SUMIF('[1](전체)FCST'!$D:$D,$D341,'[1](전체)FCST'!$H:$H),0)</f>
        <v>0</v>
      </c>
      <c r="W341" s="126">
        <f>IFERROR(VLOOKUP($D341,'[1]판매량,재고(피벗)'!$B:$C,2,0),0)</f>
        <v>0</v>
      </c>
      <c r="X341" s="127">
        <f t="shared" ca="1" si="104"/>
        <v>0</v>
      </c>
      <c r="Y341" s="128"/>
      <c r="Z341" s="21"/>
      <c r="AA341" s="130">
        <f t="shared" ca="1" si="92"/>
        <v>2335</v>
      </c>
      <c r="AB341" s="134">
        <f t="shared" ca="1" si="88"/>
        <v>0</v>
      </c>
      <c r="AC341" s="132">
        <f>IFERROR(VLOOKUP($D341,'[1]DNC 재고 현황'!$F:$V,14,0),0)</f>
        <v>0</v>
      </c>
      <c r="AD341" s="128">
        <f>SUMIFS('[1]입고 예정'!$C:$C,'[1]입고 예정'!$A:$A,모니터링!D341,'[1]입고 예정'!$F:$F,모니터링!AD$6)</f>
        <v>0</v>
      </c>
      <c r="AE341" s="21"/>
      <c r="AF341" s="130">
        <f t="shared" ca="1" si="100"/>
        <v>2335</v>
      </c>
      <c r="AG341" s="131">
        <f t="shared" ca="1" si="89"/>
        <v>0</v>
      </c>
      <c r="AH341" s="132">
        <f>IFERROR(VLOOKUP($D341,'[1]DNC 재고 현황'!$F:$V,15,0),0)</f>
        <v>0</v>
      </c>
      <c r="AI341" s="128">
        <f>SUMIFS('[1]입고 예정'!$C:$C,'[1]입고 예정'!$A:$A,모니터링!D341,'[1]입고 예정'!$F:$F,모니터링!AI$6)</f>
        <v>0</v>
      </c>
      <c r="AJ341" s="21"/>
      <c r="AK341" s="130">
        <f t="shared" ca="1" si="101"/>
        <v>2335</v>
      </c>
      <c r="AL341" s="134">
        <f t="shared" ca="1" si="90"/>
        <v>0</v>
      </c>
      <c r="AM341" s="132">
        <f>IFERROR(VLOOKUP($D341,'[1]DNC 재고 현황'!$F:$V,16,0),0)</f>
        <v>0</v>
      </c>
      <c r="AN341" s="128">
        <f>SUMIFS('[1]입고 예정'!$C:$C,'[1]입고 예정'!$A:$A,모니터링!D341,'[1]입고 예정'!$F:$F,모니터링!AN$6)</f>
        <v>0</v>
      </c>
      <c r="AO341" s="21"/>
      <c r="AP341" s="130">
        <f t="shared" ca="1" si="102"/>
        <v>2335</v>
      </c>
      <c r="AQ341" s="131">
        <f t="shared" ca="1" si="91"/>
        <v>0</v>
      </c>
      <c r="AR341" s="132">
        <f>IFERROR(VLOOKUP($D341,'[1]DNC 재고 현황'!$F:$V,17,0),0)</f>
        <v>0</v>
      </c>
      <c r="AS341" s="128">
        <f>SUMIFS('[1]입고 예정'!$C:$C,'[1]입고 예정'!$A:$A,모니터링!D341,'[1]입고 예정'!$F:$F,모니터링!AS$6)</f>
        <v>0</v>
      </c>
      <c r="AT341" s="21"/>
      <c r="AU341" s="133">
        <f t="shared" ca="1" si="103"/>
        <v>2335</v>
      </c>
      <c r="AV341" s="134">
        <f ca="1">IFERROR(AU341/#REF!,0)</f>
        <v>0</v>
      </c>
    </row>
    <row r="342" spans="1:168" ht="18" hidden="1" customHeight="1" x14ac:dyDescent="0.4">
      <c r="A342" s="110"/>
      <c r="B342" s="135"/>
      <c r="C342" s="110"/>
      <c r="D342" s="110">
        <v>9313515</v>
      </c>
      <c r="E342" s="136" t="str">
        <f>VLOOKUP($D342,'[1]SAP 코드내역'!$A:$D,4,0)</f>
        <v>[임가공]하운드체크케이스+앰플쿠션리필21호(15g)+골든엘릭서오일4ml</v>
      </c>
      <c r="F342" s="137"/>
      <c r="G342" s="9"/>
      <c r="H342" s="138"/>
      <c r="I342" s="139"/>
      <c r="J342" s="139"/>
      <c r="K342" s="140">
        <f>IFERROR(VLOOKUP($D342,'[1]DNC 재고 현황'!$F:$AI,29,0),0)</f>
        <v>87</v>
      </c>
      <c r="L342" s="140">
        <f>IFERROR(VLOOKUP($D342,'[1]DNC 재고 현황'!$F:$AI,30,),0)</f>
        <v>0</v>
      </c>
      <c r="M342" s="141">
        <f t="shared" si="105"/>
        <v>87</v>
      </c>
      <c r="N342" s="142">
        <f>VLOOKUP($D342,'[1]DNC 재고 현황'!$F:$X,19,0)</f>
        <v>87</v>
      </c>
      <c r="O342" s="143">
        <f t="shared" si="95"/>
        <v>1</v>
      </c>
      <c r="P342" s="144">
        <f t="shared" si="96"/>
        <v>0</v>
      </c>
      <c r="Q342" s="144">
        <f t="shared" ca="1" si="97"/>
        <v>0</v>
      </c>
      <c r="R342" s="145">
        <f t="shared" ca="1" si="93"/>
        <v>0</v>
      </c>
      <c r="S342" s="145">
        <f t="shared" ca="1" si="93"/>
        <v>0</v>
      </c>
      <c r="T342" s="123" t="str">
        <f t="shared" ca="1" si="98"/>
        <v/>
      </c>
      <c r="U342" s="124" t="str">
        <f t="shared" ca="1" si="99"/>
        <v>🔴판매없음</v>
      </c>
      <c r="V342" s="125">
        <f>IFERROR(SUMIF('[1](전체)FCST'!$D:$D,$D342,'[1](전체)FCST'!$H:$H),0)</f>
        <v>27.746158224245875</v>
      </c>
      <c r="W342" s="126">
        <f>IFERROR(VLOOKUP($D342,'[1]판매량,재고(피벗)'!$B:$C,2,0),0)</f>
        <v>0</v>
      </c>
      <c r="X342" s="127">
        <f t="shared" ca="1" si="104"/>
        <v>0</v>
      </c>
      <c r="Y342" s="128"/>
      <c r="Z342" s="21"/>
      <c r="AA342" s="130">
        <f t="shared" ca="1" si="92"/>
        <v>87</v>
      </c>
      <c r="AB342" s="134">
        <f t="shared" ca="1" si="88"/>
        <v>2.0903794871794874</v>
      </c>
      <c r="AC342" s="132">
        <f>IFERROR(VLOOKUP($D342,'[1]DNC 재고 현황'!$F:$V,14,0),0)</f>
        <v>41.619237336368805</v>
      </c>
      <c r="AD342" s="128">
        <f>SUMIFS('[1]입고 예정'!$C:$C,'[1]입고 예정'!$A:$A,모니터링!D69,'[1]입고 예정'!$F:$F,모니터링!AD$6)</f>
        <v>0</v>
      </c>
      <c r="AE342" s="21"/>
      <c r="AF342" s="130">
        <f t="shared" ca="1" si="100"/>
        <v>45.380762663631195</v>
      </c>
      <c r="AG342" s="134">
        <f t="shared" ca="1" si="89"/>
        <v>1.6355692307692309</v>
      </c>
      <c r="AH342" s="132">
        <f>IFERROR(VLOOKUP($D342,'[1]DNC 재고 현황'!$F:$V,15,0),0)</f>
        <v>27.746158224245875</v>
      </c>
      <c r="AI342" s="128">
        <f>SUMIFS('[1]입고 예정'!$C:$C,'[1]입고 예정'!$A:$A,모니터링!D69,'[1]입고 예정'!$F:$F,모니터링!AI$6)</f>
        <v>0</v>
      </c>
      <c r="AJ342" s="21"/>
      <c r="AK342" s="130">
        <f t="shared" ca="1" si="101"/>
        <v>17.634604439385321</v>
      </c>
      <c r="AL342" s="134">
        <f t="shared" ca="1" si="90"/>
        <v>0</v>
      </c>
      <c r="AM342" s="132">
        <f>IFERROR(VLOOKUP($D342,'[1]DNC 재고 현황'!$F:$V,16,0),0)</f>
        <v>0</v>
      </c>
      <c r="AN342" s="128">
        <f>SUMIFS('[1]입고 예정'!$C:$C,'[1]입고 예정'!$A:$A,모니터링!D69,'[1]입고 예정'!$F:$F,모니터링!AN$6)</f>
        <v>0</v>
      </c>
      <c r="AO342" s="21"/>
      <c r="AP342" s="130">
        <f t="shared" ca="1" si="102"/>
        <v>17.634604439385321</v>
      </c>
      <c r="AQ342" s="134">
        <f t="shared" ca="1" si="91"/>
        <v>0</v>
      </c>
      <c r="AR342" s="132">
        <f>IFERROR(VLOOKUP($D342,'[1]DNC 재고 현황'!$F:$V,17,0),0)</f>
        <v>0</v>
      </c>
      <c r="AS342" s="128">
        <f>SUMIFS('[1]입고 예정'!$C:$C,'[1]입고 예정'!$A:$A,모니터링!D69,'[1]입고 예정'!$F:$F,모니터링!AS$6)</f>
        <v>0</v>
      </c>
      <c r="AT342" s="21"/>
      <c r="AU342" s="133">
        <f t="shared" ca="1" si="103"/>
        <v>17.634604439385321</v>
      </c>
      <c r="AV342" s="134">
        <f ca="1">IFERROR(AU342/#REF!,0)</f>
        <v>0</v>
      </c>
    </row>
    <row r="343" spans="1:168" ht="18" hidden="1" customHeight="1" x14ac:dyDescent="0.4">
      <c r="A343" s="110" t="s">
        <v>2661</v>
      </c>
      <c r="B343" s="135" t="s">
        <v>2667</v>
      </c>
      <c r="C343" s="110" t="s">
        <v>2663</v>
      </c>
      <c r="D343" s="110">
        <v>7301959</v>
      </c>
      <c r="E343" s="136" t="str">
        <f>VLOOKUP($D343,'[1]SAP 코드내역'!$A:$D,4,0)</f>
        <v>(단종)[판촉물_쇼핑백]삼각보테가</v>
      </c>
      <c r="F343" s="137" t="s">
        <v>2713</v>
      </c>
      <c r="G343" s="9"/>
      <c r="H343" s="138"/>
      <c r="I343" s="139">
        <v>500</v>
      </c>
      <c r="J343" s="139">
        <v>545.45283018867929</v>
      </c>
      <c r="K343" s="140">
        <f>IFERROR(VLOOKUP($D343,'[1]DNC 재고 현황'!$F:$AI,29,0),0)</f>
        <v>26</v>
      </c>
      <c r="L343" s="140">
        <f>IFERROR(VLOOKUP($D343,'[1]DNC 재고 현황'!$F:$AI,30,),0)</f>
        <v>0</v>
      </c>
      <c r="M343" s="141">
        <f t="shared" si="105"/>
        <v>26</v>
      </c>
      <c r="N343" s="142">
        <f>VLOOKUP($D343,'[1]DNC 재고 현황'!$F:$X,19,0)</f>
        <v>26</v>
      </c>
      <c r="O343" s="143" t="str">
        <f t="shared" si="95"/>
        <v>계획없음</v>
      </c>
      <c r="P343" s="144">
        <f t="shared" si="96"/>
        <v>0</v>
      </c>
      <c r="Q343" s="144">
        <f t="shared" ca="1" si="97"/>
        <v>0</v>
      </c>
      <c r="R343" s="145">
        <f t="shared" ca="1" si="93"/>
        <v>0</v>
      </c>
      <c r="S343" s="145">
        <f t="shared" ca="1" si="93"/>
        <v>0</v>
      </c>
      <c r="T343" s="123" t="str">
        <f t="shared" ca="1" si="98"/>
        <v/>
      </c>
      <c r="U343" s="124" t="str">
        <f t="shared" ca="1" si="99"/>
        <v>🔴판매없음</v>
      </c>
      <c r="V343" s="125">
        <f>IFERROR(SUMIF('[1](전체)FCST'!$D:$D,$D343,'[1](전체)FCST'!$H:$H),0)</f>
        <v>0</v>
      </c>
      <c r="W343" s="126">
        <f>IFERROR(VLOOKUP($D343,'[1]판매량,재고(피벗)'!$B:$C,2,0),0)</f>
        <v>0</v>
      </c>
      <c r="X343" s="127">
        <f t="shared" ca="1" si="104"/>
        <v>0</v>
      </c>
      <c r="Y343" s="128"/>
      <c r="Z343" s="21"/>
      <c r="AA343" s="130">
        <f t="shared" ca="1" si="92"/>
        <v>26</v>
      </c>
      <c r="AB343" s="134">
        <f t="shared" ca="1" si="88"/>
        <v>0</v>
      </c>
      <c r="AC343" s="132">
        <f>IFERROR(VLOOKUP($D343,'[1]DNC 재고 현황'!$F:$V,14,0),0)</f>
        <v>0</v>
      </c>
      <c r="AD343" s="128">
        <f>SUMIFS('[1]입고 예정'!$C:$C,'[1]입고 예정'!$A:$A,모니터링!D343,'[1]입고 예정'!$F:$F,모니터링!AD$6)</f>
        <v>0</v>
      </c>
      <c r="AE343" s="21"/>
      <c r="AF343" s="130">
        <f t="shared" ca="1" si="100"/>
        <v>26</v>
      </c>
      <c r="AG343" s="134">
        <f t="shared" ca="1" si="89"/>
        <v>0</v>
      </c>
      <c r="AH343" s="132">
        <f>IFERROR(VLOOKUP($D343,'[1]DNC 재고 현황'!$F:$V,15,0),0)</f>
        <v>0</v>
      </c>
      <c r="AI343" s="128">
        <f>SUMIFS('[1]입고 예정'!$C:$C,'[1]입고 예정'!$A:$A,모니터링!D343,'[1]입고 예정'!$F:$F,모니터링!AI$6)</f>
        <v>0</v>
      </c>
      <c r="AJ343" s="21"/>
      <c r="AK343" s="130">
        <f t="shared" ca="1" si="101"/>
        <v>26</v>
      </c>
      <c r="AL343" s="134">
        <f t="shared" ca="1" si="90"/>
        <v>0</v>
      </c>
      <c r="AM343" s="132">
        <f>IFERROR(VLOOKUP($D343,'[1]DNC 재고 현황'!$F:$V,16,0),0)</f>
        <v>0</v>
      </c>
      <c r="AN343" s="128">
        <f>SUMIFS('[1]입고 예정'!$C:$C,'[1]입고 예정'!$A:$A,모니터링!D343,'[1]입고 예정'!$F:$F,모니터링!AN$6)</f>
        <v>0</v>
      </c>
      <c r="AO343" s="21"/>
      <c r="AP343" s="130">
        <f t="shared" ca="1" si="102"/>
        <v>26</v>
      </c>
      <c r="AQ343" s="134">
        <f t="shared" ca="1" si="91"/>
        <v>0</v>
      </c>
      <c r="AR343" s="132">
        <f>IFERROR(VLOOKUP($D343,'[1]DNC 재고 현황'!$F:$V,17,0),0)</f>
        <v>0</v>
      </c>
      <c r="AS343" s="128">
        <f>SUMIFS('[1]입고 예정'!$C:$C,'[1]입고 예정'!$A:$A,모니터링!D343,'[1]입고 예정'!$F:$F,모니터링!AS$6)</f>
        <v>0</v>
      </c>
      <c r="AT343" s="21"/>
      <c r="AU343" s="133">
        <f t="shared" ca="1" si="103"/>
        <v>26</v>
      </c>
      <c r="AV343" s="134">
        <f ca="1">IFERROR(AU343/#REF!,0)</f>
        <v>0</v>
      </c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  <c r="CE343" s="52"/>
      <c r="CF343" s="52"/>
      <c r="CG343" s="52"/>
      <c r="CH343" s="52"/>
      <c r="CI343" s="52"/>
      <c r="CJ343" s="52"/>
      <c r="CK343" s="52"/>
      <c r="CL343" s="52"/>
      <c r="CM343" s="52"/>
      <c r="CN343" s="52"/>
      <c r="CO343" s="52"/>
      <c r="CP343" s="52"/>
      <c r="CQ343" s="52"/>
      <c r="CR343" s="52"/>
      <c r="CS343" s="52"/>
      <c r="CT343" s="52"/>
      <c r="CU343" s="52"/>
      <c r="CV343" s="52"/>
      <c r="CW343" s="52"/>
      <c r="CX343" s="52"/>
      <c r="CY343" s="52"/>
      <c r="CZ343" s="52"/>
      <c r="DA343" s="52"/>
      <c r="DB343" s="52"/>
      <c r="DC343" s="52"/>
      <c r="DD343" s="52"/>
      <c r="DE343" s="52"/>
      <c r="DF343" s="52"/>
      <c r="DG343" s="52"/>
      <c r="DH343" s="52"/>
      <c r="DI343" s="52"/>
      <c r="DJ343" s="52"/>
      <c r="DK343" s="52"/>
      <c r="DL343" s="52"/>
      <c r="DM343" s="52"/>
      <c r="DN343" s="52"/>
      <c r="DO343" s="52"/>
      <c r="DP343" s="52"/>
      <c r="DQ343" s="52"/>
      <c r="DR343" s="52"/>
      <c r="DS343" s="52"/>
      <c r="DT343" s="52"/>
      <c r="DU343" s="52"/>
      <c r="DV343" s="52"/>
      <c r="DW343" s="52"/>
      <c r="DX343" s="52"/>
      <c r="DY343" s="52"/>
      <c r="DZ343" s="52"/>
      <c r="EA343" s="52"/>
      <c r="EB343" s="52"/>
      <c r="EC343" s="52"/>
      <c r="ED343" s="52"/>
      <c r="EE343" s="52"/>
      <c r="EF343" s="52"/>
      <c r="EG343" s="52"/>
      <c r="EH343" s="52"/>
      <c r="EI343" s="52"/>
      <c r="EJ343" s="52"/>
      <c r="EK343" s="52"/>
      <c r="EL343" s="52"/>
      <c r="EM343" s="52"/>
      <c r="EN343" s="52"/>
      <c r="EO343" s="52"/>
      <c r="EP343" s="52"/>
      <c r="EQ343" s="52"/>
      <c r="ER343" s="52"/>
      <c r="ES343" s="52"/>
      <c r="ET343" s="52"/>
      <c r="EU343" s="52"/>
      <c r="EV343" s="52"/>
      <c r="EW343" s="52"/>
      <c r="EX343" s="52"/>
      <c r="EY343" s="52"/>
      <c r="EZ343" s="52"/>
      <c r="FA343" s="52"/>
      <c r="FB343" s="52"/>
      <c r="FC343" s="52"/>
      <c r="FD343" s="52"/>
      <c r="FE343" s="52"/>
      <c r="FF343" s="52"/>
      <c r="FG343" s="52"/>
      <c r="FH343" s="52"/>
      <c r="FI343" s="52"/>
      <c r="FJ343" s="52"/>
      <c r="FK343" s="52"/>
      <c r="FL343" s="52"/>
    </row>
    <row r="344" spans="1:168" ht="18" hidden="1" customHeight="1" x14ac:dyDescent="0.4">
      <c r="A344" s="110" t="s">
        <v>2661</v>
      </c>
      <c r="B344" s="146" t="s">
        <v>2662</v>
      </c>
      <c r="C344" s="110" t="s">
        <v>2665</v>
      </c>
      <c r="D344" s="110">
        <v>9309833</v>
      </c>
      <c r="E344" s="136" t="str">
        <f>VLOOKUP($D344,'[1]SAP 코드내역'!$A:$D,4,0)</f>
        <v>(단종)[세트_임가공]베리어_리페어크림+앰플기획세트(50ml+1ml)</v>
      </c>
      <c r="F344" s="137" t="s">
        <v>2673</v>
      </c>
      <c r="G344" s="137"/>
      <c r="H344" s="138"/>
      <c r="I344" s="139">
        <v>4682.2318181818182</v>
      </c>
      <c r="J344" s="139">
        <v>0</v>
      </c>
      <c r="K344" s="140">
        <f>IFERROR(VLOOKUP($D344,'[1]DNC 재고 현황'!$F:$AI,29,0),0)</f>
        <v>440</v>
      </c>
      <c r="L344" s="140">
        <f>IFERROR(VLOOKUP($D344,'[1]DNC 재고 현황'!$F:$AI,30,),0)</f>
        <v>0</v>
      </c>
      <c r="M344" s="141">
        <f t="shared" si="105"/>
        <v>440</v>
      </c>
      <c r="N344" s="142">
        <f>VLOOKUP($D344,'[1]DNC 재고 현황'!$F:$X,19,0)</f>
        <v>440</v>
      </c>
      <c r="O344" s="143" t="str">
        <f t="shared" si="95"/>
        <v>계획없음</v>
      </c>
      <c r="P344" s="144">
        <f t="shared" si="96"/>
        <v>0</v>
      </c>
      <c r="Q344" s="144">
        <f t="shared" ca="1" si="97"/>
        <v>0</v>
      </c>
      <c r="R344" s="145">
        <f t="shared" ca="1" si="93"/>
        <v>0</v>
      </c>
      <c r="S344" s="145">
        <f t="shared" ca="1" si="93"/>
        <v>0</v>
      </c>
      <c r="T344" s="123" t="str">
        <f t="shared" ca="1" si="98"/>
        <v/>
      </c>
      <c r="U344" s="124" t="str">
        <f t="shared" ca="1" si="99"/>
        <v>🔴판매없음</v>
      </c>
      <c r="V344" s="125">
        <f>IFERROR(SUMIF('[1](전체)FCST'!$D:$D,$D344,'[1](전체)FCST'!$H:$H),0)</f>
        <v>0</v>
      </c>
      <c r="W344" s="126">
        <f>IFERROR(VLOOKUP($D344,'[1]판매량,재고(피벗)'!$B:$C,2,0),0)</f>
        <v>0</v>
      </c>
      <c r="X344" s="127">
        <f t="shared" ca="1" si="104"/>
        <v>0</v>
      </c>
      <c r="Y344" s="128"/>
      <c r="Z344" s="129"/>
      <c r="AA344" s="130">
        <f t="shared" ca="1" si="92"/>
        <v>440</v>
      </c>
      <c r="AB344" s="131">
        <f t="shared" ca="1" si="88"/>
        <v>0</v>
      </c>
      <c r="AC344" s="132">
        <f>IFERROR(VLOOKUP($D344,'[1]DNC 재고 현황'!$F:$V,14,0),0)</f>
        <v>0</v>
      </c>
      <c r="AD344" s="128">
        <f>SUMIFS('[1]입고 예정'!$C:$C,'[1]입고 예정'!$A:$A,모니터링!D344,'[1]입고 예정'!$F:$F,모니터링!AD$6)</f>
        <v>0</v>
      </c>
      <c r="AE344" s="129"/>
      <c r="AF344" s="130">
        <f t="shared" ca="1" si="100"/>
        <v>440</v>
      </c>
      <c r="AG344" s="131">
        <f t="shared" ca="1" si="89"/>
        <v>0</v>
      </c>
      <c r="AH344" s="132">
        <f>IFERROR(VLOOKUP($D344,'[1]DNC 재고 현황'!$F:$V,15,0),0)</f>
        <v>0</v>
      </c>
      <c r="AI344" s="128">
        <f>SUMIFS('[1]입고 예정'!$C:$C,'[1]입고 예정'!$A:$A,모니터링!D344,'[1]입고 예정'!$F:$F,모니터링!AI$6)</f>
        <v>0</v>
      </c>
      <c r="AJ344" s="129"/>
      <c r="AK344" s="130">
        <f t="shared" ca="1" si="101"/>
        <v>440</v>
      </c>
      <c r="AL344" s="131">
        <f t="shared" ca="1" si="90"/>
        <v>0</v>
      </c>
      <c r="AM344" s="132">
        <f>IFERROR(VLOOKUP($D344,'[1]DNC 재고 현황'!$F:$V,16,0),0)</f>
        <v>0</v>
      </c>
      <c r="AN344" s="128">
        <f>SUMIFS('[1]입고 예정'!$C:$C,'[1]입고 예정'!$A:$A,모니터링!D344,'[1]입고 예정'!$F:$F,모니터링!AN$6)</f>
        <v>0</v>
      </c>
      <c r="AO344" s="129"/>
      <c r="AP344" s="130">
        <f t="shared" ca="1" si="102"/>
        <v>440</v>
      </c>
      <c r="AQ344" s="131">
        <f t="shared" ca="1" si="91"/>
        <v>0</v>
      </c>
      <c r="AR344" s="132">
        <f>IFERROR(VLOOKUP($D344,'[1]DNC 재고 현황'!$F:$V,17,0),0)</f>
        <v>0</v>
      </c>
      <c r="AS344" s="128">
        <f>SUMIFS('[1]입고 예정'!$C:$C,'[1]입고 예정'!$A:$A,모니터링!D344,'[1]입고 예정'!$F:$F,모니터링!AS$6)</f>
        <v>0</v>
      </c>
      <c r="AT344" s="129"/>
      <c r="AU344" s="133">
        <f t="shared" ca="1" si="103"/>
        <v>440</v>
      </c>
      <c r="AV344" s="134">
        <f ca="1">IFERROR(AU344/#REF!,0)</f>
        <v>0</v>
      </c>
    </row>
    <row r="345" spans="1:168" ht="18" hidden="1" customHeight="1" x14ac:dyDescent="0.4">
      <c r="A345" s="110"/>
      <c r="B345" s="135"/>
      <c r="C345" s="110"/>
      <c r="D345" s="110">
        <v>9313169</v>
      </c>
      <c r="E345" s="136" t="str">
        <f>VLOOKUP($D345,'[1]SAP 코드내역'!$A:$D,4,0)</f>
        <v>[세트_임가공]멜라_토닝원데이앰플_부스터샷_15ml(카카오기획세트)</v>
      </c>
      <c r="F345" s="137"/>
      <c r="G345" s="9"/>
      <c r="H345" s="138"/>
      <c r="I345" s="139"/>
      <c r="J345" s="139"/>
      <c r="K345" s="140">
        <f>IFERROR(VLOOKUP($D345,'[1]DNC 재고 현황'!$F:$AI,29,0),0)</f>
        <v>47</v>
      </c>
      <c r="L345" s="140">
        <f>IFERROR(VLOOKUP($D345,'[1]DNC 재고 현황'!$F:$AI,30,),0)</f>
        <v>0</v>
      </c>
      <c r="M345" s="141">
        <f t="shared" si="105"/>
        <v>47</v>
      </c>
      <c r="N345" s="142">
        <f>VLOOKUP($D345,'[1]DNC 재고 현황'!$F:$X,19,0)</f>
        <v>47</v>
      </c>
      <c r="O345" s="143" t="str">
        <f t="shared" si="95"/>
        <v>계획없음</v>
      </c>
      <c r="P345" s="144">
        <f t="shared" si="96"/>
        <v>0</v>
      </c>
      <c r="Q345" s="144">
        <f t="shared" ca="1" si="97"/>
        <v>0</v>
      </c>
      <c r="R345" s="145">
        <f t="shared" ca="1" si="93"/>
        <v>0</v>
      </c>
      <c r="S345" s="145">
        <f t="shared" ca="1" si="93"/>
        <v>0</v>
      </c>
      <c r="T345" s="123" t="str">
        <f t="shared" ca="1" si="98"/>
        <v/>
      </c>
      <c r="U345" s="124" t="str">
        <f t="shared" ca="1" si="99"/>
        <v>🔴판매없음</v>
      </c>
      <c r="V345" s="125">
        <f>IFERROR(SUMIF('[1](전체)FCST'!$D:$D,$D345,'[1](전체)FCST'!$H:$H),0)</f>
        <v>0</v>
      </c>
      <c r="W345" s="126">
        <f>IFERROR(VLOOKUP($D345,'[1]판매량,재고(피벗)'!$B:$C,2,0),0)</f>
        <v>0</v>
      </c>
      <c r="X345" s="127">
        <f t="shared" ca="1" si="104"/>
        <v>0</v>
      </c>
      <c r="Y345" s="128"/>
      <c r="Z345" s="21"/>
      <c r="AA345" s="130">
        <f t="shared" ca="1" si="92"/>
        <v>47</v>
      </c>
      <c r="AB345" s="134">
        <f t="shared" ca="1" si="88"/>
        <v>0</v>
      </c>
      <c r="AC345" s="132">
        <f>IFERROR(VLOOKUP($D345,'[1]DNC 재고 현황'!$F:$V,14,0),0)</f>
        <v>0</v>
      </c>
      <c r="AD345" s="128">
        <f>SUMIFS('[1]입고 예정'!$C:$C,'[1]입고 예정'!$A:$A,모니터링!D345,'[1]입고 예정'!$F:$F,모니터링!AD$6)</f>
        <v>0</v>
      </c>
      <c r="AE345" s="21"/>
      <c r="AF345" s="130">
        <f t="shared" ca="1" si="100"/>
        <v>47</v>
      </c>
      <c r="AG345" s="134">
        <f t="shared" ca="1" si="89"/>
        <v>0</v>
      </c>
      <c r="AH345" s="132">
        <f>IFERROR(VLOOKUP($D345,'[1]DNC 재고 현황'!$F:$V,15,0),0)</f>
        <v>0</v>
      </c>
      <c r="AI345" s="128">
        <f>SUMIFS('[1]입고 예정'!$C:$C,'[1]입고 예정'!$A:$A,모니터링!D345,'[1]입고 예정'!$F:$F,모니터링!AI$6)</f>
        <v>0</v>
      </c>
      <c r="AJ345" s="21"/>
      <c r="AK345" s="130">
        <f t="shared" ca="1" si="101"/>
        <v>47</v>
      </c>
      <c r="AL345" s="134">
        <f t="shared" ca="1" si="90"/>
        <v>0</v>
      </c>
      <c r="AM345" s="132">
        <f>IFERROR(VLOOKUP($D345,'[1]DNC 재고 현황'!$F:$V,16,0),0)</f>
        <v>0</v>
      </c>
      <c r="AN345" s="128">
        <f>SUMIFS('[1]입고 예정'!$C:$C,'[1]입고 예정'!$A:$A,모니터링!D345,'[1]입고 예정'!$F:$F,모니터링!AN$6)</f>
        <v>0</v>
      </c>
      <c r="AO345" s="21"/>
      <c r="AP345" s="130">
        <f t="shared" ca="1" si="102"/>
        <v>47</v>
      </c>
      <c r="AQ345" s="134">
        <f t="shared" ca="1" si="91"/>
        <v>0</v>
      </c>
      <c r="AR345" s="132">
        <f>IFERROR(VLOOKUP($D345,'[1]DNC 재고 현황'!$F:$V,17,0),0)</f>
        <v>0</v>
      </c>
      <c r="AS345" s="128">
        <f>SUMIFS('[1]입고 예정'!$C:$C,'[1]입고 예정'!$A:$A,모니터링!D345,'[1]입고 예정'!$F:$F,모니터링!AS$6)</f>
        <v>0</v>
      </c>
      <c r="AT345" s="21"/>
      <c r="AU345" s="133">
        <f t="shared" ca="1" si="103"/>
        <v>47</v>
      </c>
      <c r="AV345" s="134">
        <f ca="1">IFERROR(AU345/#REF!,0)</f>
        <v>0</v>
      </c>
    </row>
    <row r="346" spans="1:168" ht="18" hidden="1" customHeight="1" x14ac:dyDescent="0.4">
      <c r="A346" s="110"/>
      <c r="B346" s="135"/>
      <c r="C346" s="110" t="s">
        <v>2663</v>
      </c>
      <c r="D346" s="110">
        <v>9313967</v>
      </c>
      <c r="E346" s="136" t="str">
        <f>VLOOKUP($D346,'[1]SAP 코드내역'!$A:$D,4,0)</f>
        <v>(단종)[세트]기미팩트세트(본품3+리필3+퍼프3)_23호베이지(26년설)</v>
      </c>
      <c r="F346" s="137"/>
      <c r="G346" s="9"/>
      <c r="H346" s="138"/>
      <c r="I346" s="139"/>
      <c r="J346" s="139"/>
      <c r="K346" s="140">
        <f>IFERROR(VLOOKUP($D346,'[1]DNC 재고 현황'!$F:$AI,29,0),0)</f>
        <v>7</v>
      </c>
      <c r="L346" s="140">
        <f>IFERROR(VLOOKUP($D346,'[1]DNC 재고 현황'!$F:$AI,30,),0)</f>
        <v>0</v>
      </c>
      <c r="M346" s="141">
        <f t="shared" si="105"/>
        <v>7</v>
      </c>
      <c r="N346" s="142">
        <f>VLOOKUP($D346,'[1]DNC 재고 현황'!$F:$X,19,0)</f>
        <v>7</v>
      </c>
      <c r="O346" s="143" t="str">
        <f t="shared" si="95"/>
        <v>계획없음</v>
      </c>
      <c r="P346" s="144">
        <f t="shared" si="96"/>
        <v>0</v>
      </c>
      <c r="Q346" s="144">
        <f t="shared" ca="1" si="97"/>
        <v>0</v>
      </c>
      <c r="R346" s="145">
        <f t="shared" ca="1" si="93"/>
        <v>0</v>
      </c>
      <c r="S346" s="145">
        <f t="shared" ca="1" si="93"/>
        <v>0</v>
      </c>
      <c r="T346" s="123" t="str">
        <f t="shared" ca="1" si="98"/>
        <v/>
      </c>
      <c r="U346" s="124" t="str">
        <f t="shared" ca="1" si="99"/>
        <v>🔴판매없음</v>
      </c>
      <c r="V346" s="125">
        <f>IFERROR(SUMIF('[1](전체)FCST'!$D:$D,$D346,'[1](전체)FCST'!$H:$H),0)</f>
        <v>0</v>
      </c>
      <c r="W346" s="126">
        <f>IFERROR(VLOOKUP($D346,'[1]판매량,재고(피벗)'!$B:$C,2,0),0)</f>
        <v>0</v>
      </c>
      <c r="X346" s="127">
        <f t="shared" ca="1" si="104"/>
        <v>0</v>
      </c>
      <c r="Y346" s="128"/>
      <c r="Z346" s="21"/>
      <c r="AA346" s="130">
        <f t="shared" ca="1" si="92"/>
        <v>7</v>
      </c>
      <c r="AB346" s="134">
        <f t="shared" ca="1" si="88"/>
        <v>0</v>
      </c>
      <c r="AC346" s="132">
        <f>IFERROR(VLOOKUP($D346,'[1]DNC 재고 현황'!$F:$V,14,0),0)</f>
        <v>0</v>
      </c>
      <c r="AD346" s="128">
        <f>SUMIFS('[1]입고 예정'!$C:$C,'[1]입고 예정'!$A:$A,모니터링!D346,'[1]입고 예정'!$F:$F,모니터링!AD$6)</f>
        <v>0</v>
      </c>
      <c r="AE346" s="21"/>
      <c r="AF346" s="130">
        <f t="shared" ca="1" si="100"/>
        <v>7</v>
      </c>
      <c r="AG346" s="134">
        <f t="shared" ca="1" si="89"/>
        <v>0</v>
      </c>
      <c r="AH346" s="132">
        <f>IFERROR(VLOOKUP($D346,'[1]DNC 재고 현황'!$F:$V,15,0),0)</f>
        <v>0</v>
      </c>
      <c r="AI346" s="128">
        <f>SUMIFS('[1]입고 예정'!$C:$C,'[1]입고 예정'!$A:$A,모니터링!D346,'[1]입고 예정'!$F:$F,모니터링!AI$6)</f>
        <v>0</v>
      </c>
      <c r="AJ346" s="21"/>
      <c r="AK346" s="130">
        <f t="shared" ca="1" si="101"/>
        <v>7</v>
      </c>
      <c r="AL346" s="134">
        <f t="shared" ca="1" si="90"/>
        <v>0</v>
      </c>
      <c r="AM346" s="132">
        <f>IFERROR(VLOOKUP($D346,'[1]DNC 재고 현황'!$F:$V,16,0),0)</f>
        <v>0</v>
      </c>
      <c r="AN346" s="128">
        <f>SUMIFS('[1]입고 예정'!$C:$C,'[1]입고 예정'!$A:$A,모니터링!D346,'[1]입고 예정'!$F:$F,모니터링!AN$6)</f>
        <v>0</v>
      </c>
      <c r="AO346" s="21"/>
      <c r="AP346" s="130">
        <f t="shared" ca="1" si="102"/>
        <v>7</v>
      </c>
      <c r="AQ346" s="134">
        <f t="shared" ca="1" si="91"/>
        <v>0</v>
      </c>
      <c r="AR346" s="132">
        <f>IFERROR(VLOOKUP($D346,'[1]DNC 재고 현황'!$F:$V,17,0),0)</f>
        <v>0</v>
      </c>
      <c r="AS346" s="128">
        <f>SUMIFS('[1]입고 예정'!$C:$C,'[1]입고 예정'!$A:$A,모니터링!D346,'[1]입고 예정'!$F:$F,모니터링!AS$6)</f>
        <v>0</v>
      </c>
      <c r="AT346" s="21"/>
      <c r="AU346" s="133">
        <f t="shared" ca="1" si="103"/>
        <v>7</v>
      </c>
      <c r="AV346" s="134">
        <f ca="1">IFERROR(AU346/#REF!,0)</f>
        <v>0</v>
      </c>
    </row>
    <row r="347" spans="1:168" ht="18" hidden="1" customHeight="1" x14ac:dyDescent="0.4">
      <c r="A347" s="110"/>
      <c r="B347" s="135"/>
      <c r="C347" s="110" t="s">
        <v>2663</v>
      </c>
      <c r="D347" s="110">
        <v>9308948</v>
      </c>
      <c r="E347" s="136" t="str">
        <f>VLOOKUP($D347,'[1]SAP 코드내역'!$A:$D,4,0)</f>
        <v>(단종)RX_리페어컨트롤_인텐시브모이스처_50ml</v>
      </c>
      <c r="F347" s="137"/>
      <c r="G347" s="9"/>
      <c r="H347" s="138"/>
      <c r="I347" s="139"/>
      <c r="J347" s="139"/>
      <c r="K347" s="140">
        <f>IFERROR(VLOOKUP($D347,'[1]DNC 재고 현황'!$F:$AI,29,0),0)</f>
        <v>10</v>
      </c>
      <c r="L347" s="140">
        <f>IFERROR(VLOOKUP($D347,'[1]DNC 재고 현황'!$F:$AI,30,),0)</f>
        <v>0</v>
      </c>
      <c r="M347" s="141">
        <f t="shared" si="105"/>
        <v>10</v>
      </c>
      <c r="N347" s="142">
        <f>VLOOKUP($D347,'[1]DNC 재고 현황'!$F:$X,19,0)</f>
        <v>10</v>
      </c>
      <c r="O347" s="143" t="str">
        <f t="shared" si="95"/>
        <v>계획없음</v>
      </c>
      <c r="P347" s="144">
        <f t="shared" si="96"/>
        <v>0</v>
      </c>
      <c r="Q347" s="144">
        <f t="shared" ca="1" si="97"/>
        <v>0</v>
      </c>
      <c r="R347" s="145">
        <f t="shared" ca="1" si="93"/>
        <v>0</v>
      </c>
      <c r="S347" s="145">
        <f t="shared" ca="1" si="93"/>
        <v>0</v>
      </c>
      <c r="T347" s="123" t="str">
        <f t="shared" ca="1" si="98"/>
        <v/>
      </c>
      <c r="U347" s="124" t="str">
        <f t="shared" ca="1" si="99"/>
        <v>🔴판매없음</v>
      </c>
      <c r="V347" s="125">
        <f>IFERROR(SUMIF('[1](전체)FCST'!$D:$D,$D347,'[1](전체)FCST'!$H:$H),0)</f>
        <v>0</v>
      </c>
      <c r="W347" s="126">
        <f>IFERROR(VLOOKUP($D347,'[1]판매량,재고(피벗)'!$B:$C,2,0),0)</f>
        <v>0</v>
      </c>
      <c r="X347" s="127">
        <f t="shared" ca="1" si="104"/>
        <v>0</v>
      </c>
      <c r="Y347" s="128"/>
      <c r="Z347" s="21"/>
      <c r="AA347" s="130">
        <f t="shared" ca="1" si="92"/>
        <v>10</v>
      </c>
      <c r="AB347" s="134">
        <f t="shared" ca="1" si="88"/>
        <v>0</v>
      </c>
      <c r="AC347" s="132">
        <f>IFERROR(VLOOKUP($D347,'[1]DNC 재고 현황'!$F:$V,14,0),0)</f>
        <v>0</v>
      </c>
      <c r="AD347" s="128">
        <f>SUMIFS('[1]입고 예정'!$C:$C,'[1]입고 예정'!$A:$A,모니터링!D347,'[1]입고 예정'!$F:$F,모니터링!AD$6)</f>
        <v>0</v>
      </c>
      <c r="AE347" s="21"/>
      <c r="AF347" s="130">
        <f t="shared" ca="1" si="100"/>
        <v>10</v>
      </c>
      <c r="AG347" s="134">
        <f t="shared" ca="1" si="89"/>
        <v>0</v>
      </c>
      <c r="AH347" s="132">
        <f>IFERROR(VLOOKUP($D347,'[1]DNC 재고 현황'!$F:$V,15,0),0)</f>
        <v>0</v>
      </c>
      <c r="AI347" s="128">
        <f>SUMIFS('[1]입고 예정'!$C:$C,'[1]입고 예정'!$A:$A,모니터링!D347,'[1]입고 예정'!$F:$F,모니터링!AI$6)</f>
        <v>0</v>
      </c>
      <c r="AJ347" s="21"/>
      <c r="AK347" s="130">
        <f t="shared" ca="1" si="101"/>
        <v>10</v>
      </c>
      <c r="AL347" s="134">
        <f t="shared" ca="1" si="90"/>
        <v>0</v>
      </c>
      <c r="AM347" s="132">
        <f>IFERROR(VLOOKUP($D347,'[1]DNC 재고 현황'!$F:$V,16,0),0)</f>
        <v>0</v>
      </c>
      <c r="AN347" s="128">
        <f>SUMIFS('[1]입고 예정'!$C:$C,'[1]입고 예정'!$A:$A,모니터링!D347,'[1]입고 예정'!$F:$F,모니터링!AN$6)</f>
        <v>0</v>
      </c>
      <c r="AO347" s="21"/>
      <c r="AP347" s="130">
        <f t="shared" ca="1" si="102"/>
        <v>10</v>
      </c>
      <c r="AQ347" s="134">
        <f t="shared" ca="1" si="91"/>
        <v>0</v>
      </c>
      <c r="AR347" s="132">
        <f>IFERROR(VLOOKUP($D347,'[1]DNC 재고 현황'!$F:$V,17,0),0)</f>
        <v>0</v>
      </c>
      <c r="AS347" s="128">
        <f>SUMIFS('[1]입고 예정'!$C:$C,'[1]입고 예정'!$A:$A,모니터링!D347,'[1]입고 예정'!$F:$F,모니터링!AS$6)</f>
        <v>0</v>
      </c>
      <c r="AT347" s="21"/>
      <c r="AU347" s="133">
        <f t="shared" ca="1" si="103"/>
        <v>10</v>
      </c>
      <c r="AV347" s="134">
        <f ca="1">IFERROR(AU347/#REF!,0)</f>
        <v>0</v>
      </c>
    </row>
    <row r="348" spans="1:168" ht="18" hidden="1" customHeight="1" x14ac:dyDescent="0.4">
      <c r="A348" s="110" t="s">
        <v>2683</v>
      </c>
      <c r="B348" s="146" t="s">
        <v>2662</v>
      </c>
      <c r="C348" s="110" t="s">
        <v>2677</v>
      </c>
      <c r="D348" s="110">
        <v>9310613</v>
      </c>
      <c r="E348" s="136" t="str">
        <f>VLOOKUP($D348,'[1]SAP 코드내역'!$A:$D,4,0)</f>
        <v>(단종)[임가공]멜라B_토닝패치풀페이스_1매</v>
      </c>
      <c r="F348" s="137" t="s">
        <v>2686</v>
      </c>
      <c r="G348" s="137"/>
      <c r="H348" s="138"/>
      <c r="I348" s="139">
        <v>667</v>
      </c>
      <c r="J348" s="139">
        <v>0</v>
      </c>
      <c r="K348" s="140">
        <f>IFERROR(VLOOKUP($D348,'[1]DNC 재고 현황'!$F:$AI,29,0),0)</f>
        <v>741</v>
      </c>
      <c r="L348" s="140">
        <f>IFERROR(VLOOKUP($D348,'[1]DNC 재고 현황'!$F:$AI,30,),0)</f>
        <v>0</v>
      </c>
      <c r="M348" s="141">
        <f t="shared" si="105"/>
        <v>741</v>
      </c>
      <c r="N348" s="142">
        <f>VLOOKUP($D348,'[1]DNC 재고 현황'!$F:$X,19,0)</f>
        <v>741</v>
      </c>
      <c r="O348" s="143" t="str">
        <f t="shared" si="95"/>
        <v>계획없음</v>
      </c>
      <c r="P348" s="144">
        <f t="shared" si="96"/>
        <v>0</v>
      </c>
      <c r="Q348" s="144">
        <f t="shared" ca="1" si="97"/>
        <v>0</v>
      </c>
      <c r="R348" s="145">
        <f t="shared" ca="1" si="93"/>
        <v>0</v>
      </c>
      <c r="S348" s="145">
        <f t="shared" ca="1" si="93"/>
        <v>0</v>
      </c>
      <c r="T348" s="123" t="str">
        <f t="shared" ca="1" si="98"/>
        <v/>
      </c>
      <c r="U348" s="124" t="str">
        <f t="shared" ca="1" si="99"/>
        <v>🔴판매없음</v>
      </c>
      <c r="V348" s="125">
        <f>IFERROR(SUMIF('[1](전체)FCST'!$D:$D,$D348,'[1](전체)FCST'!$H:$H),0)</f>
        <v>0</v>
      </c>
      <c r="W348" s="126">
        <f>IFERROR(VLOOKUP($D348,'[1]판매량,재고(피벗)'!$B:$C,2,0),0)</f>
        <v>0</v>
      </c>
      <c r="X348" s="127">
        <f t="shared" ca="1" si="104"/>
        <v>0</v>
      </c>
      <c r="Y348" s="128"/>
      <c r="Z348" s="129"/>
      <c r="AA348" s="130">
        <f t="shared" ca="1" si="92"/>
        <v>741</v>
      </c>
      <c r="AB348" s="131">
        <f t="shared" ref="AB348:AB411" ca="1" si="106">IFERROR(AA348/AC348,0)</f>
        <v>0</v>
      </c>
      <c r="AC348" s="132">
        <f>IFERROR(VLOOKUP($D348,'[1]DNC 재고 현황'!$F:$V,14,0),0)</f>
        <v>0</v>
      </c>
      <c r="AD348" s="128">
        <f>SUMIFS('[1]입고 예정'!$C:$C,'[1]입고 예정'!$A:$A,모니터링!D348,'[1]입고 예정'!$F:$F,모니터링!AD$6)</f>
        <v>0</v>
      </c>
      <c r="AE348" s="129"/>
      <c r="AF348" s="130">
        <f t="shared" ca="1" si="100"/>
        <v>741</v>
      </c>
      <c r="AG348" s="131">
        <f t="shared" ref="AG348:AG411" ca="1" si="107">IFERROR(AF348/AH348,0)</f>
        <v>0</v>
      </c>
      <c r="AH348" s="132">
        <f>IFERROR(VLOOKUP($D348,'[1]DNC 재고 현황'!$F:$V,15,0),0)</f>
        <v>0</v>
      </c>
      <c r="AI348" s="128">
        <f>SUMIFS('[1]입고 예정'!$C:$C,'[1]입고 예정'!$A:$A,모니터링!D348,'[1]입고 예정'!$F:$F,모니터링!AI$6)</f>
        <v>0</v>
      </c>
      <c r="AJ348" s="129"/>
      <c r="AK348" s="130">
        <f t="shared" ca="1" si="101"/>
        <v>741</v>
      </c>
      <c r="AL348" s="131">
        <f t="shared" ref="AL348:AL411" ca="1" si="108">IFERROR(AK348/AM348,0)</f>
        <v>0</v>
      </c>
      <c r="AM348" s="132">
        <f>IFERROR(VLOOKUP($D348,'[1]DNC 재고 현황'!$F:$V,16,0),0)</f>
        <v>0</v>
      </c>
      <c r="AN348" s="128">
        <f>SUMIFS('[1]입고 예정'!$C:$C,'[1]입고 예정'!$A:$A,모니터링!D348,'[1]입고 예정'!$F:$F,모니터링!AN$6)</f>
        <v>0</v>
      </c>
      <c r="AO348" s="129"/>
      <c r="AP348" s="130">
        <f t="shared" ca="1" si="102"/>
        <v>741</v>
      </c>
      <c r="AQ348" s="131">
        <f t="shared" ref="AQ348:AQ411" ca="1" si="109">IFERROR(AP348/AR348,0)</f>
        <v>0</v>
      </c>
      <c r="AR348" s="132">
        <f>IFERROR(VLOOKUP($D348,'[1]DNC 재고 현황'!$F:$V,17,0),0)</f>
        <v>0</v>
      </c>
      <c r="AS348" s="128">
        <f>SUMIFS('[1]입고 예정'!$C:$C,'[1]입고 예정'!$A:$A,모니터링!D348,'[1]입고 예정'!$F:$F,모니터링!AS$6)</f>
        <v>0</v>
      </c>
      <c r="AT348" s="129"/>
      <c r="AU348" s="133">
        <f t="shared" ca="1" si="103"/>
        <v>741</v>
      </c>
      <c r="AV348" s="134">
        <f ca="1">IFERROR(AU348/#REF!,0)</f>
        <v>0</v>
      </c>
    </row>
    <row r="349" spans="1:168" ht="18" hidden="1" customHeight="1" x14ac:dyDescent="0.4">
      <c r="A349" s="110" t="s">
        <v>2661</v>
      </c>
      <c r="B349" s="146" t="s">
        <v>2662</v>
      </c>
      <c r="C349" s="110" t="s">
        <v>2665</v>
      </c>
      <c r="D349" s="110">
        <v>9311212</v>
      </c>
      <c r="E349" s="136" t="str">
        <f>VLOOKUP($D349,'[1]SAP 코드내역'!$A:$D,4,0)</f>
        <v>(단종)[세트_임가공]클리어_B3+B5세럼_29ml(아마존)</v>
      </c>
      <c r="F349" s="137" t="s">
        <v>2673</v>
      </c>
      <c r="G349" s="137"/>
      <c r="H349" s="138"/>
      <c r="I349" s="139">
        <v>3196.9136546184741</v>
      </c>
      <c r="J349" s="139">
        <v>43285</v>
      </c>
      <c r="K349" s="140">
        <f>IFERROR(VLOOKUP($D349,'[1]DNC 재고 현황'!$F:$AI,29,0),0)</f>
        <v>400</v>
      </c>
      <c r="L349" s="140">
        <f>IFERROR(VLOOKUP($D349,'[1]DNC 재고 현황'!$F:$AI,30,),0)</f>
        <v>0</v>
      </c>
      <c r="M349" s="141">
        <f t="shared" si="105"/>
        <v>400</v>
      </c>
      <c r="N349" s="142">
        <f>VLOOKUP($D349,'[1]DNC 재고 현황'!$F:$X,19,0)</f>
        <v>547</v>
      </c>
      <c r="O349" s="143" t="str">
        <f t="shared" si="95"/>
        <v>계획없음</v>
      </c>
      <c r="P349" s="144">
        <f t="shared" si="96"/>
        <v>0</v>
      </c>
      <c r="Q349" s="144">
        <f t="shared" ca="1" si="97"/>
        <v>0</v>
      </c>
      <c r="R349" s="145">
        <f t="shared" ca="1" si="93"/>
        <v>0</v>
      </c>
      <c r="S349" s="145">
        <f t="shared" ca="1" si="93"/>
        <v>0</v>
      </c>
      <c r="T349" s="123" t="str">
        <f t="shared" ca="1" si="98"/>
        <v/>
      </c>
      <c r="U349" s="124" t="str">
        <f t="shared" ca="1" si="99"/>
        <v>🔴판매없음</v>
      </c>
      <c r="V349" s="125">
        <f>IFERROR(SUMIF('[1](전체)FCST'!$D:$D,$D349,'[1](전체)FCST'!$H:$H),0)</f>
        <v>0</v>
      </c>
      <c r="W349" s="126">
        <f>IFERROR(VLOOKUP($D349,'[1]판매량,재고(피벗)'!$B:$C,2,0),0)</f>
        <v>0</v>
      </c>
      <c r="X349" s="127">
        <f t="shared" ca="1" si="104"/>
        <v>0</v>
      </c>
      <c r="Y349" s="128"/>
      <c r="Z349" s="129"/>
      <c r="AA349" s="130">
        <f t="shared" ca="1" si="92"/>
        <v>547</v>
      </c>
      <c r="AB349" s="131">
        <f t="shared" ca="1" si="106"/>
        <v>0</v>
      </c>
      <c r="AC349" s="132">
        <f>IFERROR(VLOOKUP($D349,'[1]DNC 재고 현황'!$F:$V,14,0),0)</f>
        <v>0</v>
      </c>
      <c r="AD349" s="128">
        <f>SUMIFS('[1]입고 예정'!$C:$C,'[1]입고 예정'!$A:$A,모니터링!D349,'[1]입고 예정'!$F:$F,모니터링!AD$6)</f>
        <v>0</v>
      </c>
      <c r="AE349" s="129"/>
      <c r="AF349" s="130">
        <f t="shared" ca="1" si="100"/>
        <v>547</v>
      </c>
      <c r="AG349" s="131">
        <f t="shared" ca="1" si="107"/>
        <v>0</v>
      </c>
      <c r="AH349" s="132">
        <f>IFERROR(VLOOKUP($D349,'[1]DNC 재고 현황'!$F:$V,15,0),0)</f>
        <v>0</v>
      </c>
      <c r="AI349" s="128">
        <f>SUMIFS('[1]입고 예정'!$C:$C,'[1]입고 예정'!$A:$A,모니터링!D349,'[1]입고 예정'!$F:$F,모니터링!AI$6)</f>
        <v>0</v>
      </c>
      <c r="AJ349" s="129"/>
      <c r="AK349" s="130">
        <f t="shared" ca="1" si="101"/>
        <v>547</v>
      </c>
      <c r="AL349" s="131">
        <f t="shared" ca="1" si="108"/>
        <v>0</v>
      </c>
      <c r="AM349" s="132">
        <f>IFERROR(VLOOKUP($D349,'[1]DNC 재고 현황'!$F:$V,16,0),0)</f>
        <v>0</v>
      </c>
      <c r="AN349" s="128">
        <f>SUMIFS('[1]입고 예정'!$C:$C,'[1]입고 예정'!$A:$A,모니터링!D349,'[1]입고 예정'!$F:$F,모니터링!AN$6)</f>
        <v>0</v>
      </c>
      <c r="AO349" s="129"/>
      <c r="AP349" s="130">
        <f t="shared" ca="1" si="102"/>
        <v>547</v>
      </c>
      <c r="AQ349" s="131">
        <f t="shared" ca="1" si="109"/>
        <v>0</v>
      </c>
      <c r="AR349" s="132">
        <f>IFERROR(VLOOKUP($D349,'[1]DNC 재고 현황'!$F:$V,17,0),0)</f>
        <v>0</v>
      </c>
      <c r="AS349" s="128">
        <f>SUMIFS('[1]입고 예정'!$C:$C,'[1]입고 예정'!$A:$A,모니터링!D349,'[1]입고 예정'!$F:$F,모니터링!AS$6)</f>
        <v>0</v>
      </c>
      <c r="AT349" s="129"/>
      <c r="AU349" s="133">
        <f t="shared" ca="1" si="103"/>
        <v>547</v>
      </c>
      <c r="AV349" s="134">
        <f ca="1">IFERROR(AU349/#REF!,0)</f>
        <v>0</v>
      </c>
    </row>
    <row r="350" spans="1:168" ht="18" hidden="1" customHeight="1" x14ac:dyDescent="0.4">
      <c r="A350" s="110"/>
      <c r="B350" s="135"/>
      <c r="C350" s="110" t="s">
        <v>2663</v>
      </c>
      <c r="D350" s="110">
        <v>9312822</v>
      </c>
      <c r="E350" s="136" t="str">
        <f>VLOOKUP($D350,'[1]SAP 코드내역'!$A:$D,4,0)</f>
        <v>[세트_임가공]멜라_토닝앰플쿠션_앰플기프트세트_21호(쿠팡)</v>
      </c>
      <c r="F350" s="137"/>
      <c r="G350" s="9"/>
      <c r="H350" s="138"/>
      <c r="I350" s="139"/>
      <c r="J350" s="139"/>
      <c r="K350" s="140">
        <f>IFERROR(VLOOKUP($D350,'[1]DNC 재고 현황'!$F:$AI,29,0),0)</f>
        <v>400</v>
      </c>
      <c r="L350" s="140">
        <f>IFERROR(VLOOKUP($D350,'[1]DNC 재고 현황'!$F:$AI,30,),0)</f>
        <v>0</v>
      </c>
      <c r="M350" s="141">
        <f t="shared" si="105"/>
        <v>400</v>
      </c>
      <c r="N350" s="142">
        <f>VLOOKUP($D350,'[1]DNC 재고 현황'!$F:$X,19,0)</f>
        <v>400</v>
      </c>
      <c r="O350" s="143" t="str">
        <f t="shared" si="95"/>
        <v>계획없음</v>
      </c>
      <c r="P350" s="144">
        <f t="shared" si="96"/>
        <v>0</v>
      </c>
      <c r="Q350" s="144">
        <f t="shared" ca="1" si="97"/>
        <v>0</v>
      </c>
      <c r="R350" s="145">
        <f t="shared" ca="1" si="93"/>
        <v>0</v>
      </c>
      <c r="S350" s="145">
        <f t="shared" ca="1" si="93"/>
        <v>0</v>
      </c>
      <c r="T350" s="123" t="str">
        <f t="shared" ca="1" si="98"/>
        <v/>
      </c>
      <c r="U350" s="124" t="str">
        <f t="shared" ca="1" si="99"/>
        <v>🔴판매없음</v>
      </c>
      <c r="V350" s="125">
        <f>IFERROR(SUMIF('[1](전체)FCST'!$D:$D,$D350,'[1](전체)FCST'!$H:$H),0)</f>
        <v>0</v>
      </c>
      <c r="W350" s="126">
        <f>IFERROR(VLOOKUP($D350,'[1]판매량,재고(피벗)'!$B:$C,2,0),0)</f>
        <v>0</v>
      </c>
      <c r="X350" s="127">
        <f t="shared" ca="1" si="104"/>
        <v>0</v>
      </c>
      <c r="Y350" s="128"/>
      <c r="Z350" s="21"/>
      <c r="AA350" s="130">
        <f t="shared" ca="1" si="92"/>
        <v>400</v>
      </c>
      <c r="AB350" s="134">
        <f t="shared" ca="1" si="106"/>
        <v>0.7407407407407407</v>
      </c>
      <c r="AC350" s="132">
        <f>IFERROR(VLOOKUP($D350,'[1]DNC 재고 현황'!$F:$V,14,0),0)</f>
        <v>540</v>
      </c>
      <c r="AD350" s="128">
        <f>SUMIFS('[1]입고 예정'!$C:$C,'[1]입고 예정'!$A:$A,모니터링!D350,'[1]입고 예정'!$F:$F,모니터링!AD$6)</f>
        <v>0</v>
      </c>
      <c r="AE350" s="21"/>
      <c r="AF350" s="130">
        <f t="shared" ca="1" si="100"/>
        <v>0</v>
      </c>
      <c r="AG350" s="134">
        <f t="shared" ca="1" si="107"/>
        <v>0</v>
      </c>
      <c r="AH350" s="132">
        <f>IFERROR(VLOOKUP($D350,'[1]DNC 재고 현황'!$F:$V,15,0),0)</f>
        <v>0</v>
      </c>
      <c r="AI350" s="128">
        <f>SUMIFS('[1]입고 예정'!$C:$C,'[1]입고 예정'!$A:$A,모니터링!D350,'[1]입고 예정'!$F:$F,모니터링!AI$6)</f>
        <v>0</v>
      </c>
      <c r="AJ350" s="21"/>
      <c r="AK350" s="130">
        <f t="shared" ca="1" si="101"/>
        <v>0</v>
      </c>
      <c r="AL350" s="134">
        <f t="shared" ca="1" si="108"/>
        <v>0</v>
      </c>
      <c r="AM350" s="132">
        <f>IFERROR(VLOOKUP($D350,'[1]DNC 재고 현황'!$F:$V,16,0),0)</f>
        <v>0</v>
      </c>
      <c r="AN350" s="128">
        <f>SUMIFS('[1]입고 예정'!$C:$C,'[1]입고 예정'!$A:$A,모니터링!D350,'[1]입고 예정'!$F:$F,모니터링!AN$6)</f>
        <v>0</v>
      </c>
      <c r="AO350" s="21"/>
      <c r="AP350" s="130">
        <f t="shared" ca="1" si="102"/>
        <v>0</v>
      </c>
      <c r="AQ350" s="134">
        <f t="shared" ca="1" si="109"/>
        <v>0</v>
      </c>
      <c r="AR350" s="132">
        <f>IFERROR(VLOOKUP($D350,'[1]DNC 재고 현황'!$F:$V,17,0),0)</f>
        <v>0</v>
      </c>
      <c r="AS350" s="128">
        <f>SUMIFS('[1]입고 예정'!$C:$C,'[1]입고 예정'!$A:$A,모니터링!D350,'[1]입고 예정'!$F:$F,모니터링!AS$6)</f>
        <v>0</v>
      </c>
      <c r="AT350" s="21"/>
      <c r="AU350" s="133">
        <f t="shared" ca="1" si="103"/>
        <v>0</v>
      </c>
      <c r="AV350" s="134">
        <f ca="1">IFERROR(AU350/#REF!,0)</f>
        <v>0</v>
      </c>
    </row>
    <row r="351" spans="1:168" ht="18" hidden="1" customHeight="1" x14ac:dyDescent="0.4">
      <c r="A351" s="110" t="s">
        <v>2661</v>
      </c>
      <c r="B351" s="135" t="s">
        <v>2669</v>
      </c>
      <c r="C351" s="110" t="s">
        <v>2663</v>
      </c>
      <c r="D351" s="110">
        <v>9312032</v>
      </c>
      <c r="E351" s="136" t="str">
        <f>VLOOKUP($D351,'[1]SAP 코드내역'!$A:$D,4,0)</f>
        <v>(단종)멜라_토닝원데이앰플_시카알로에_겔패치12g(1ea)</v>
      </c>
      <c r="F351" s="137"/>
      <c r="G351" s="137"/>
      <c r="H351" s="138" t="s">
        <v>2722</v>
      </c>
      <c r="I351" s="139">
        <v>443.16091954022988</v>
      </c>
      <c r="J351" s="139">
        <v>27903</v>
      </c>
      <c r="K351" s="140">
        <f>IFERROR(VLOOKUP($D351,'[1]DNC 재고 현황'!$F:$AI,29,0),0)</f>
        <v>107</v>
      </c>
      <c r="L351" s="140">
        <f>IFERROR(VLOOKUP($D351,'[1]DNC 재고 현황'!$F:$AI,30,),0)</f>
        <v>0</v>
      </c>
      <c r="M351" s="141">
        <f t="shared" si="105"/>
        <v>107</v>
      </c>
      <c r="N351" s="142">
        <f>VLOOKUP($D351,'[1]DNC 재고 현황'!$F:$X,19,0)</f>
        <v>525</v>
      </c>
      <c r="O351" s="143" t="str">
        <f t="shared" si="95"/>
        <v>계획없음</v>
      </c>
      <c r="P351" s="144">
        <f t="shared" si="96"/>
        <v>0</v>
      </c>
      <c r="Q351" s="144">
        <f t="shared" ca="1" si="97"/>
        <v>0</v>
      </c>
      <c r="R351" s="145">
        <f t="shared" ca="1" si="93"/>
        <v>0</v>
      </c>
      <c r="S351" s="145">
        <f t="shared" ca="1" si="93"/>
        <v>0</v>
      </c>
      <c r="T351" s="123" t="str">
        <f t="shared" ca="1" si="98"/>
        <v/>
      </c>
      <c r="U351" s="124" t="str">
        <f t="shared" ca="1" si="99"/>
        <v>🔴판매없음</v>
      </c>
      <c r="V351" s="125">
        <f>IFERROR(SUMIF('[1](전체)FCST'!$D:$D,$D351,'[1](전체)FCST'!$H:$H),0)</f>
        <v>0</v>
      </c>
      <c r="W351" s="126">
        <f>IFERROR(VLOOKUP($D351,'[1]판매량,재고(피벗)'!$B:$C,2,0),0)</f>
        <v>0</v>
      </c>
      <c r="X351" s="127">
        <f t="shared" ca="1" si="104"/>
        <v>0</v>
      </c>
      <c r="Y351" s="128"/>
      <c r="Z351" s="129"/>
      <c r="AA351" s="130">
        <f t="shared" ca="1" si="92"/>
        <v>525</v>
      </c>
      <c r="AB351" s="131">
        <f t="shared" ca="1" si="106"/>
        <v>0</v>
      </c>
      <c r="AC351" s="132">
        <f>IFERROR(VLOOKUP($D351,'[1]DNC 재고 현황'!$F:$V,14,0),0)</f>
        <v>0</v>
      </c>
      <c r="AD351" s="128">
        <f>SUMIFS('[1]입고 예정'!$C:$C,'[1]입고 예정'!$A:$A,모니터링!D351,'[1]입고 예정'!$F:$F,모니터링!AD$6)</f>
        <v>0</v>
      </c>
      <c r="AE351" s="129"/>
      <c r="AF351" s="130">
        <f t="shared" ca="1" si="100"/>
        <v>525</v>
      </c>
      <c r="AG351" s="131">
        <f t="shared" ca="1" si="107"/>
        <v>0</v>
      </c>
      <c r="AH351" s="132">
        <f>IFERROR(VLOOKUP($D351,'[1]DNC 재고 현황'!$F:$V,15,0),0)</f>
        <v>0</v>
      </c>
      <c r="AI351" s="128">
        <f>SUMIFS('[1]입고 예정'!$C:$C,'[1]입고 예정'!$A:$A,모니터링!D351,'[1]입고 예정'!$F:$F,모니터링!AI$6)</f>
        <v>0</v>
      </c>
      <c r="AJ351" s="129"/>
      <c r="AK351" s="130">
        <f t="shared" ca="1" si="101"/>
        <v>525</v>
      </c>
      <c r="AL351" s="131">
        <f t="shared" ca="1" si="108"/>
        <v>0</v>
      </c>
      <c r="AM351" s="132">
        <f>IFERROR(VLOOKUP($D351,'[1]DNC 재고 현황'!$F:$V,16,0),0)</f>
        <v>0</v>
      </c>
      <c r="AN351" s="128">
        <f>SUMIFS('[1]입고 예정'!$C:$C,'[1]입고 예정'!$A:$A,모니터링!D351,'[1]입고 예정'!$F:$F,모니터링!AN$6)</f>
        <v>0</v>
      </c>
      <c r="AO351" s="129"/>
      <c r="AP351" s="130">
        <f t="shared" ca="1" si="102"/>
        <v>525</v>
      </c>
      <c r="AQ351" s="131">
        <f t="shared" ca="1" si="109"/>
        <v>0</v>
      </c>
      <c r="AR351" s="132">
        <f>IFERROR(VLOOKUP($D351,'[1]DNC 재고 현황'!$F:$V,17,0),0)</f>
        <v>0</v>
      </c>
      <c r="AS351" s="128">
        <f>SUMIFS('[1]입고 예정'!$C:$C,'[1]입고 예정'!$A:$A,모니터링!D351,'[1]입고 예정'!$F:$F,모니터링!AS$6)</f>
        <v>0</v>
      </c>
      <c r="AT351" s="129"/>
      <c r="AU351" s="133">
        <f t="shared" ca="1" si="103"/>
        <v>525</v>
      </c>
      <c r="AV351" s="134">
        <f ca="1">IFERROR(AU351/#REF!,0)</f>
        <v>0</v>
      </c>
    </row>
    <row r="352" spans="1:168" ht="18" hidden="1" customHeight="1" x14ac:dyDescent="0.4">
      <c r="A352" s="110" t="s">
        <v>2661</v>
      </c>
      <c r="B352" s="135" t="s">
        <v>2667</v>
      </c>
      <c r="C352" s="110" t="s">
        <v>2663</v>
      </c>
      <c r="D352" s="110">
        <v>7302250</v>
      </c>
      <c r="E352" s="136" t="str">
        <f>VLOOKUP($D352,'[1]SAP 코드내역'!$A:$D,4,0)</f>
        <v>[판촉물_상품]여행용파우치2단_그린</v>
      </c>
      <c r="F352" s="137" t="s">
        <v>2723</v>
      </c>
      <c r="G352" s="9"/>
      <c r="H352" s="138"/>
      <c r="I352" s="139">
        <v>3296.5334773218142</v>
      </c>
      <c r="J352" s="139">
        <v>14244.551724137931</v>
      </c>
      <c r="K352" s="140">
        <f>IFERROR(VLOOKUP($D352,'[1]DNC 재고 현황'!$F:$AI,29,0),0)</f>
        <v>480</v>
      </c>
      <c r="L352" s="140">
        <f>IFERROR(VLOOKUP($D352,'[1]DNC 재고 현황'!$F:$AI,30,),0)</f>
        <v>401</v>
      </c>
      <c r="M352" s="141">
        <f t="shared" si="105"/>
        <v>881</v>
      </c>
      <c r="N352" s="142">
        <f>VLOOKUP($D352,'[1]DNC 재고 현황'!$F:$X,19,0)</f>
        <v>1277</v>
      </c>
      <c r="O352" s="143" t="str">
        <f t="shared" si="95"/>
        <v>계획없음</v>
      </c>
      <c r="P352" s="144">
        <f t="shared" si="96"/>
        <v>0</v>
      </c>
      <c r="Q352" s="144">
        <f t="shared" ca="1" si="97"/>
        <v>0</v>
      </c>
      <c r="R352" s="145">
        <f t="shared" ca="1" si="93"/>
        <v>0</v>
      </c>
      <c r="S352" s="145">
        <f t="shared" ca="1" si="93"/>
        <v>0</v>
      </c>
      <c r="T352" s="123" t="str">
        <f t="shared" ca="1" si="98"/>
        <v/>
      </c>
      <c r="U352" s="124" t="str">
        <f t="shared" ca="1" si="99"/>
        <v>🔴판매없음</v>
      </c>
      <c r="V352" s="125">
        <f>IFERROR(SUMIF('[1](전체)FCST'!$D:$D,$D352,'[1](전체)FCST'!$H:$H),0)</f>
        <v>0</v>
      </c>
      <c r="W352" s="126">
        <f>IFERROR(VLOOKUP($D352,'[1]판매량,재고(피벗)'!$B:$C,2,0),0)</f>
        <v>0</v>
      </c>
      <c r="X352" s="127">
        <f t="shared" ca="1" si="104"/>
        <v>0</v>
      </c>
      <c r="Y352" s="128"/>
      <c r="Z352" s="21"/>
      <c r="AA352" s="130">
        <f t="shared" ca="1" si="92"/>
        <v>1277</v>
      </c>
      <c r="AB352" s="134">
        <f t="shared" ca="1" si="106"/>
        <v>0</v>
      </c>
      <c r="AC352" s="132">
        <f>IFERROR(VLOOKUP($D352,'[1]DNC 재고 현황'!$F:$V,14,0),0)</f>
        <v>0</v>
      </c>
      <c r="AD352" s="128">
        <f>SUMIFS('[1]입고 예정'!$C:$C,'[1]입고 예정'!$A:$A,모니터링!D352,'[1]입고 예정'!$F:$F,모니터링!AD$6)</f>
        <v>0</v>
      </c>
      <c r="AE352" s="21"/>
      <c r="AF352" s="130">
        <f t="shared" ca="1" si="100"/>
        <v>1277</v>
      </c>
      <c r="AG352" s="134">
        <f t="shared" ca="1" si="107"/>
        <v>0</v>
      </c>
      <c r="AH352" s="132">
        <f>IFERROR(VLOOKUP($D352,'[1]DNC 재고 현황'!$F:$V,15,0),0)</f>
        <v>0</v>
      </c>
      <c r="AI352" s="128">
        <f>SUMIFS('[1]입고 예정'!$C:$C,'[1]입고 예정'!$A:$A,모니터링!D352,'[1]입고 예정'!$F:$F,모니터링!AI$6)</f>
        <v>0</v>
      </c>
      <c r="AJ352" s="21"/>
      <c r="AK352" s="130">
        <f t="shared" ca="1" si="101"/>
        <v>1277</v>
      </c>
      <c r="AL352" s="134">
        <f t="shared" ca="1" si="108"/>
        <v>0</v>
      </c>
      <c r="AM352" s="132">
        <f>IFERROR(VLOOKUP($D352,'[1]DNC 재고 현황'!$F:$V,16,0),0)</f>
        <v>0</v>
      </c>
      <c r="AN352" s="128">
        <f>SUMIFS('[1]입고 예정'!$C:$C,'[1]입고 예정'!$A:$A,모니터링!D352,'[1]입고 예정'!$F:$F,모니터링!AN$6)</f>
        <v>0</v>
      </c>
      <c r="AO352" s="21"/>
      <c r="AP352" s="130">
        <f t="shared" ca="1" si="102"/>
        <v>1277</v>
      </c>
      <c r="AQ352" s="134">
        <f t="shared" ca="1" si="109"/>
        <v>0</v>
      </c>
      <c r="AR352" s="132">
        <f>IFERROR(VLOOKUP($D352,'[1]DNC 재고 현황'!$F:$V,17,0),0)</f>
        <v>0</v>
      </c>
      <c r="AS352" s="128">
        <f>SUMIFS('[1]입고 예정'!$C:$C,'[1]입고 예정'!$A:$A,모니터링!D352,'[1]입고 예정'!$F:$F,모니터링!AS$6)</f>
        <v>0</v>
      </c>
      <c r="AT352" s="21"/>
      <c r="AU352" s="133">
        <f t="shared" ca="1" si="103"/>
        <v>1277</v>
      </c>
      <c r="AV352" s="134">
        <f ca="1">IFERROR(AU352/#REF!,0)</f>
        <v>0</v>
      </c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52"/>
      <c r="CF352" s="52"/>
      <c r="CG352" s="52"/>
      <c r="CH352" s="52"/>
      <c r="CI352" s="52"/>
      <c r="CJ352" s="52"/>
      <c r="CK352" s="52"/>
      <c r="CL352" s="52"/>
      <c r="CM352" s="52"/>
      <c r="CN352" s="52"/>
      <c r="CO352" s="52"/>
      <c r="CP352" s="52"/>
      <c r="CQ352" s="52"/>
      <c r="CR352" s="52"/>
      <c r="CS352" s="52"/>
      <c r="CT352" s="52"/>
      <c r="CU352" s="52"/>
      <c r="CV352" s="52"/>
      <c r="CW352" s="52"/>
      <c r="CX352" s="52"/>
      <c r="CY352" s="52"/>
      <c r="CZ352" s="52"/>
      <c r="DA352" s="52"/>
      <c r="DB352" s="52"/>
      <c r="DC352" s="52"/>
      <c r="DD352" s="52"/>
      <c r="DE352" s="52"/>
      <c r="DF352" s="52"/>
      <c r="DG352" s="52"/>
      <c r="DH352" s="52"/>
      <c r="DI352" s="52"/>
      <c r="DJ352" s="52"/>
      <c r="DK352" s="52"/>
      <c r="DL352" s="52"/>
      <c r="DM352" s="52"/>
      <c r="DN352" s="52"/>
      <c r="DO352" s="52"/>
      <c r="DP352" s="52"/>
      <c r="DQ352" s="52"/>
      <c r="DR352" s="52"/>
      <c r="DS352" s="52"/>
      <c r="DT352" s="52"/>
      <c r="DU352" s="52"/>
      <c r="DV352" s="52"/>
      <c r="DW352" s="52"/>
      <c r="DX352" s="52"/>
      <c r="DY352" s="52"/>
      <c r="DZ352" s="52"/>
      <c r="EA352" s="52"/>
      <c r="EB352" s="52"/>
      <c r="EC352" s="52"/>
      <c r="ED352" s="52"/>
      <c r="EE352" s="52"/>
      <c r="EF352" s="52"/>
      <c r="EG352" s="52"/>
      <c r="EH352" s="52"/>
      <c r="EI352" s="52"/>
      <c r="EJ352" s="52"/>
      <c r="EK352" s="52"/>
      <c r="EL352" s="52"/>
      <c r="EM352" s="52"/>
      <c r="EN352" s="52"/>
      <c r="EO352" s="52"/>
      <c r="EP352" s="52"/>
      <c r="EQ352" s="52"/>
      <c r="ER352" s="52"/>
      <c r="ES352" s="52"/>
      <c r="ET352" s="52"/>
      <c r="EU352" s="52"/>
      <c r="EV352" s="52"/>
      <c r="EW352" s="52"/>
      <c r="EX352" s="52"/>
      <c r="EY352" s="52"/>
      <c r="EZ352" s="52"/>
      <c r="FA352" s="52"/>
      <c r="FB352" s="52"/>
      <c r="FC352" s="52"/>
      <c r="FD352" s="52"/>
      <c r="FE352" s="52"/>
      <c r="FF352" s="52"/>
      <c r="FG352" s="52"/>
      <c r="FH352" s="52"/>
      <c r="FI352" s="52"/>
      <c r="FJ352" s="52"/>
      <c r="FK352" s="52"/>
      <c r="FL352" s="52"/>
    </row>
    <row r="353" spans="1:168" ht="18" hidden="1" customHeight="1" x14ac:dyDescent="0.4">
      <c r="A353" s="110" t="s">
        <v>2661</v>
      </c>
      <c r="B353" s="135" t="s">
        <v>2662</v>
      </c>
      <c r="C353" s="110" t="s">
        <v>2663</v>
      </c>
      <c r="D353" s="110">
        <v>9307323</v>
      </c>
      <c r="E353" s="136" t="str">
        <f>VLOOKUP($D353,'[1]SAP 코드내역'!$A:$D,4,0)</f>
        <v>(단종)멜라_레티놀0.03크림_베이직_1ml</v>
      </c>
      <c r="F353" s="137" t="s">
        <v>2664</v>
      </c>
      <c r="G353" s="9"/>
      <c r="H353" s="138"/>
      <c r="I353" s="139">
        <v>1401.1317740419756</v>
      </c>
      <c r="J353" s="139">
        <v>6116.2146263910972</v>
      </c>
      <c r="K353" s="140">
        <f>IFERROR(VLOOKUP($D353,'[1]DNC 재고 현황'!$F:$AI,29,0),0)</f>
        <v>0</v>
      </c>
      <c r="L353" s="140">
        <f>IFERROR(VLOOKUP($D353,'[1]DNC 재고 현황'!$F:$AI,30,),0)</f>
        <v>0</v>
      </c>
      <c r="M353" s="141">
        <f t="shared" si="105"/>
        <v>0</v>
      </c>
      <c r="N353" s="142">
        <f>VLOOKUP($D353,'[1]DNC 재고 현황'!$F:$X,19,0)</f>
        <v>0</v>
      </c>
      <c r="O353" s="143" t="str">
        <f t="shared" si="95"/>
        <v>계획없음</v>
      </c>
      <c r="P353" s="144">
        <f t="shared" si="96"/>
        <v>0</v>
      </c>
      <c r="Q353" s="144">
        <f t="shared" ca="1" si="97"/>
        <v>0</v>
      </c>
      <c r="R353" s="145">
        <f t="shared" ca="1" si="93"/>
        <v>0</v>
      </c>
      <c r="S353" s="145">
        <f t="shared" ca="1" si="93"/>
        <v>0</v>
      </c>
      <c r="T353" s="123" t="str">
        <f t="shared" ca="1" si="98"/>
        <v/>
      </c>
      <c r="U353" s="124" t="str">
        <f t="shared" ca="1" si="99"/>
        <v>🔴판매없음</v>
      </c>
      <c r="V353" s="125">
        <f>IFERROR(SUMIF('[1](전체)FCST'!$D:$D,$D353,'[1](전체)FCST'!$H:$H),0)</f>
        <v>0</v>
      </c>
      <c r="W353" s="126">
        <f>IFERROR(VLOOKUP($D353,'[1]판매량,재고(피벗)'!$B:$C,2,0),0)</f>
        <v>0</v>
      </c>
      <c r="X353" s="127">
        <f t="shared" ca="1" si="104"/>
        <v>0</v>
      </c>
      <c r="Y353" s="128"/>
      <c r="Z353" s="21"/>
      <c r="AA353" s="130">
        <f t="shared" ca="1" si="92"/>
        <v>0</v>
      </c>
      <c r="AB353" s="134">
        <f t="shared" ca="1" si="106"/>
        <v>0</v>
      </c>
      <c r="AC353" s="132">
        <f>IFERROR(VLOOKUP($D353,'[1]DNC 재고 현황'!$F:$V,14,0),0)</f>
        <v>0</v>
      </c>
      <c r="AD353" s="128">
        <f>SUMIFS('[1]입고 예정'!$C:$C,'[1]입고 예정'!$A:$A,모니터링!D353,'[1]입고 예정'!$F:$F,모니터링!AD$6)</f>
        <v>0</v>
      </c>
      <c r="AE353" s="21"/>
      <c r="AF353" s="130">
        <f t="shared" ca="1" si="100"/>
        <v>0</v>
      </c>
      <c r="AG353" s="134">
        <f t="shared" ca="1" si="107"/>
        <v>0</v>
      </c>
      <c r="AH353" s="132">
        <f>IFERROR(VLOOKUP($D353,'[1]DNC 재고 현황'!$F:$V,15,0),0)</f>
        <v>0</v>
      </c>
      <c r="AI353" s="128">
        <f>SUMIFS('[1]입고 예정'!$C:$C,'[1]입고 예정'!$A:$A,모니터링!D353,'[1]입고 예정'!$F:$F,모니터링!AI$6)</f>
        <v>0</v>
      </c>
      <c r="AJ353" s="21"/>
      <c r="AK353" s="130">
        <f t="shared" ca="1" si="101"/>
        <v>0</v>
      </c>
      <c r="AL353" s="134">
        <f t="shared" ca="1" si="108"/>
        <v>0</v>
      </c>
      <c r="AM353" s="132">
        <f>IFERROR(VLOOKUP($D353,'[1]DNC 재고 현황'!$F:$V,16,0),0)</f>
        <v>0</v>
      </c>
      <c r="AN353" s="128">
        <f>SUMIFS('[1]입고 예정'!$C:$C,'[1]입고 예정'!$A:$A,모니터링!D353,'[1]입고 예정'!$F:$F,모니터링!AN$6)</f>
        <v>0</v>
      </c>
      <c r="AO353" s="21"/>
      <c r="AP353" s="130">
        <f t="shared" ca="1" si="102"/>
        <v>0</v>
      </c>
      <c r="AQ353" s="134">
        <f t="shared" ca="1" si="109"/>
        <v>0</v>
      </c>
      <c r="AR353" s="132">
        <f>IFERROR(VLOOKUP($D353,'[1]DNC 재고 현황'!$F:$V,17,0),0)</f>
        <v>0</v>
      </c>
      <c r="AS353" s="128">
        <f>SUMIFS('[1]입고 예정'!$C:$C,'[1]입고 예정'!$A:$A,모니터링!D353,'[1]입고 예정'!$F:$F,모니터링!AS$6)</f>
        <v>0</v>
      </c>
      <c r="AT353" s="21"/>
      <c r="AU353" s="133">
        <f t="shared" ca="1" si="103"/>
        <v>0</v>
      </c>
      <c r="AV353" s="134">
        <f ca="1">IFERROR(AU353/#REF!,0)</f>
        <v>0</v>
      </c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52"/>
      <c r="CF353" s="52"/>
      <c r="CG353" s="52"/>
      <c r="CH353" s="52"/>
      <c r="CI353" s="52"/>
      <c r="CJ353" s="52"/>
      <c r="CK353" s="52"/>
      <c r="CL353" s="52"/>
      <c r="CM353" s="52"/>
      <c r="CN353" s="52"/>
      <c r="CO353" s="52"/>
      <c r="CP353" s="52"/>
      <c r="CQ353" s="52"/>
      <c r="CR353" s="52"/>
      <c r="CS353" s="52"/>
      <c r="CT353" s="52"/>
      <c r="CU353" s="52"/>
      <c r="CV353" s="52"/>
      <c r="CW353" s="52"/>
      <c r="CX353" s="52"/>
      <c r="CY353" s="52"/>
      <c r="CZ353" s="52"/>
      <c r="DA353" s="52"/>
      <c r="DB353" s="52"/>
      <c r="DC353" s="52"/>
      <c r="DD353" s="52"/>
      <c r="DE353" s="52"/>
      <c r="DF353" s="52"/>
      <c r="DG353" s="52"/>
      <c r="DH353" s="52"/>
      <c r="DI353" s="52"/>
      <c r="DJ353" s="52"/>
      <c r="DK353" s="52"/>
      <c r="DL353" s="52"/>
      <c r="DM353" s="52"/>
      <c r="DN353" s="52"/>
      <c r="DO353" s="52"/>
      <c r="DP353" s="52"/>
      <c r="DQ353" s="52"/>
      <c r="DR353" s="52"/>
      <c r="DS353" s="52"/>
      <c r="DT353" s="52"/>
      <c r="DU353" s="52"/>
      <c r="DV353" s="52"/>
      <c r="DW353" s="52"/>
      <c r="DX353" s="52"/>
      <c r="DY353" s="52"/>
      <c r="DZ353" s="52"/>
      <c r="EA353" s="52"/>
      <c r="EB353" s="52"/>
      <c r="EC353" s="52"/>
      <c r="ED353" s="52"/>
      <c r="EE353" s="52"/>
      <c r="EF353" s="52"/>
      <c r="EG353" s="52"/>
      <c r="EH353" s="52"/>
      <c r="EI353" s="52"/>
      <c r="EJ353" s="52"/>
      <c r="EK353" s="52"/>
      <c r="EL353" s="52"/>
      <c r="EM353" s="52"/>
      <c r="EN353" s="52"/>
      <c r="EO353" s="52"/>
      <c r="EP353" s="52"/>
      <c r="EQ353" s="52"/>
      <c r="ER353" s="52"/>
      <c r="ES353" s="52"/>
      <c r="ET353" s="52"/>
      <c r="EU353" s="52"/>
      <c r="EV353" s="52"/>
      <c r="EW353" s="52"/>
      <c r="EX353" s="52"/>
      <c r="EY353" s="52"/>
      <c r="EZ353" s="52"/>
      <c r="FA353" s="52"/>
      <c r="FB353" s="52"/>
      <c r="FC353" s="52"/>
      <c r="FD353" s="52"/>
      <c r="FE353" s="52"/>
      <c r="FF353" s="52"/>
      <c r="FG353" s="52"/>
      <c r="FH353" s="52"/>
      <c r="FI353" s="52"/>
      <c r="FJ353" s="52"/>
      <c r="FK353" s="52"/>
      <c r="FL353" s="52"/>
    </row>
    <row r="354" spans="1:168" ht="18" hidden="1" customHeight="1" x14ac:dyDescent="0.4">
      <c r="A354" s="110"/>
      <c r="B354" s="135"/>
      <c r="C354" s="110"/>
      <c r="D354" s="110">
        <v>9313940</v>
      </c>
      <c r="E354" s="136" t="str">
        <f>VLOOKUP($D354,'[1]SAP 코드내역'!$A:$D,4,0)</f>
        <v>[세트]기미앰플30ML*6세트(26신년)</v>
      </c>
      <c r="F354" s="137"/>
      <c r="G354" s="9"/>
      <c r="H354" s="138"/>
      <c r="I354" s="139"/>
      <c r="J354" s="139"/>
      <c r="K354" s="140">
        <f>IFERROR(VLOOKUP($D354,'[1]DNC 재고 현황'!$F:$AI,29,0),0)</f>
        <v>8</v>
      </c>
      <c r="L354" s="140">
        <f>IFERROR(VLOOKUP($D354,'[1]DNC 재고 현황'!$F:$AI,30,),0)</f>
        <v>0</v>
      </c>
      <c r="M354" s="141">
        <f t="shared" si="105"/>
        <v>8</v>
      </c>
      <c r="N354" s="142">
        <f>VLOOKUP($D354,'[1]DNC 재고 현황'!$F:$X,19,0)</f>
        <v>8</v>
      </c>
      <c r="O354" s="143">
        <f t="shared" si="95"/>
        <v>1</v>
      </c>
      <c r="P354" s="144">
        <f t="shared" si="96"/>
        <v>0</v>
      </c>
      <c r="Q354" s="144">
        <f t="shared" ca="1" si="97"/>
        <v>0</v>
      </c>
      <c r="R354" s="145">
        <f t="shared" ca="1" si="93"/>
        <v>0</v>
      </c>
      <c r="S354" s="145">
        <f t="shared" ca="1" si="93"/>
        <v>0</v>
      </c>
      <c r="T354" s="123" t="str">
        <f t="shared" ca="1" si="98"/>
        <v/>
      </c>
      <c r="U354" s="124" t="str">
        <f t="shared" ca="1" si="99"/>
        <v>🔴판매없음</v>
      </c>
      <c r="V354" s="125">
        <f>IFERROR(SUMIF('[1](전체)FCST'!$D:$D,$D354,'[1](전체)FCST'!$H:$H),0)</f>
        <v>4.3550847342815819</v>
      </c>
      <c r="W354" s="126">
        <f>IFERROR(VLOOKUP($D354,'[1]판매량,재고(피벗)'!$B:$C,2,0),0)</f>
        <v>0</v>
      </c>
      <c r="X354" s="127">
        <f t="shared" ca="1" si="104"/>
        <v>0</v>
      </c>
      <c r="Y354" s="128"/>
      <c r="Z354" s="21"/>
      <c r="AA354" s="130">
        <f t="shared" ca="1" si="92"/>
        <v>8</v>
      </c>
      <c r="AB354" s="134">
        <f t="shared" ca="1" si="106"/>
        <v>1.852103518977724</v>
      </c>
      <c r="AC354" s="132">
        <f>IFERROR(VLOOKUP($D354,'[1]DNC 재고 현황'!$F:$V,14,0),0)</f>
        <v>4.3194129907034746</v>
      </c>
      <c r="AD354" s="128">
        <f>SUMIFS('[1]입고 예정'!$C:$C,'[1]입고 예정'!$A:$A,모니터링!D354,'[1]입고 예정'!$F:$F,모니터링!AD$6)</f>
        <v>0</v>
      </c>
      <c r="AE354" s="21"/>
      <c r="AF354" s="130">
        <f t="shared" ca="1" si="100"/>
        <v>3.6805870092965254</v>
      </c>
      <c r="AG354" s="134">
        <f t="shared" ca="1" si="107"/>
        <v>0.84512408686892693</v>
      </c>
      <c r="AH354" s="132">
        <f>IFERROR(VLOOKUP($D354,'[1]DNC 재고 현황'!$F:$V,15,0),0)</f>
        <v>4.3550847342815819</v>
      </c>
      <c r="AI354" s="128">
        <f>SUMIFS('[1]입고 예정'!$C:$C,'[1]입고 예정'!$A:$A,모니터링!D354,'[1]입고 예정'!$F:$F,모니터링!AI$6)</f>
        <v>0</v>
      </c>
      <c r="AJ354" s="21"/>
      <c r="AK354" s="130">
        <f t="shared" ca="1" si="101"/>
        <v>0</v>
      </c>
      <c r="AL354" s="134">
        <f t="shared" ca="1" si="108"/>
        <v>0</v>
      </c>
      <c r="AM354" s="132">
        <f>IFERROR(VLOOKUP($D354,'[1]DNC 재고 현황'!$F:$V,16,0),0)</f>
        <v>0</v>
      </c>
      <c r="AN354" s="128">
        <f>SUMIFS('[1]입고 예정'!$C:$C,'[1]입고 예정'!$A:$A,모니터링!D354,'[1]입고 예정'!$F:$F,모니터링!AN$6)</f>
        <v>0</v>
      </c>
      <c r="AO354" s="21"/>
      <c r="AP354" s="130">
        <f t="shared" ca="1" si="102"/>
        <v>0</v>
      </c>
      <c r="AQ354" s="134">
        <f t="shared" ca="1" si="109"/>
        <v>0</v>
      </c>
      <c r="AR354" s="132">
        <f>IFERROR(VLOOKUP($D354,'[1]DNC 재고 현황'!$F:$V,17,0),0)</f>
        <v>0</v>
      </c>
      <c r="AS354" s="128">
        <f>SUMIFS('[1]입고 예정'!$C:$C,'[1]입고 예정'!$A:$A,모니터링!D354,'[1]입고 예정'!$F:$F,모니터링!AS$6)</f>
        <v>0</v>
      </c>
      <c r="AT354" s="21"/>
      <c r="AU354" s="133">
        <f t="shared" ca="1" si="103"/>
        <v>0</v>
      </c>
      <c r="AV354" s="134">
        <f ca="1">IFERROR(AU354/#REF!,0)</f>
        <v>0</v>
      </c>
    </row>
    <row r="355" spans="1:168" ht="18" hidden="1" customHeight="1" x14ac:dyDescent="0.4">
      <c r="A355" s="110" t="s">
        <v>2661</v>
      </c>
      <c r="B355" s="135" t="s">
        <v>2662</v>
      </c>
      <c r="C355" s="110" t="s">
        <v>2665</v>
      </c>
      <c r="D355" s="110">
        <v>9305646</v>
      </c>
      <c r="E355" s="136" t="str">
        <f>VLOOKUP($D355,'[1]SAP 코드내역'!$A:$D,4,0)</f>
        <v>(단종)멜라_토닝선크림_45ml</v>
      </c>
      <c r="F355" s="137" t="s">
        <v>2664</v>
      </c>
      <c r="G355" s="9"/>
      <c r="H355" s="138"/>
      <c r="I355" s="139">
        <v>3408.6296296296296</v>
      </c>
      <c r="J355" s="139">
        <v>9090.910708710584</v>
      </c>
      <c r="K355" s="140">
        <f>IFERROR(VLOOKUP($D355,'[1]DNC 재고 현황'!$F:$AI,29,0),0)</f>
        <v>4</v>
      </c>
      <c r="L355" s="140">
        <f>IFERROR(VLOOKUP($D355,'[1]DNC 재고 현황'!$F:$AI,30,),0)</f>
        <v>0</v>
      </c>
      <c r="M355" s="141">
        <f t="shared" si="105"/>
        <v>4</v>
      </c>
      <c r="N355" s="142">
        <f>VLOOKUP($D355,'[1]DNC 재고 현황'!$F:$X,19,0)</f>
        <v>4</v>
      </c>
      <c r="O355" s="143" t="str">
        <f t="shared" si="95"/>
        <v>계획없음</v>
      </c>
      <c r="P355" s="144">
        <f t="shared" si="96"/>
        <v>0</v>
      </c>
      <c r="Q355" s="144">
        <f t="shared" ca="1" si="97"/>
        <v>0</v>
      </c>
      <c r="R355" s="145">
        <f t="shared" ca="1" si="93"/>
        <v>0</v>
      </c>
      <c r="S355" s="145">
        <f t="shared" ca="1" si="93"/>
        <v>0</v>
      </c>
      <c r="T355" s="123" t="str">
        <f t="shared" ca="1" si="98"/>
        <v/>
      </c>
      <c r="U355" s="124" t="str">
        <f t="shared" ca="1" si="99"/>
        <v>🔴판매없음</v>
      </c>
      <c r="V355" s="125">
        <f>IFERROR(SUMIF('[1](전체)FCST'!$D:$D,$D355,'[1](전체)FCST'!$H:$H),0)</f>
        <v>0</v>
      </c>
      <c r="W355" s="126">
        <f>IFERROR(VLOOKUP($D355,'[1]판매량,재고(피벗)'!$B:$C,2,0),0)</f>
        <v>0</v>
      </c>
      <c r="X355" s="127">
        <f t="shared" ca="1" si="104"/>
        <v>0</v>
      </c>
      <c r="Y355" s="128"/>
      <c r="Z355" s="21"/>
      <c r="AA355" s="130">
        <f t="shared" ca="1" si="92"/>
        <v>4</v>
      </c>
      <c r="AB355" s="134">
        <f t="shared" ca="1" si="106"/>
        <v>0</v>
      </c>
      <c r="AC355" s="132">
        <f>IFERROR(VLOOKUP($D355,'[1]DNC 재고 현황'!$F:$V,14,0),0)</f>
        <v>0</v>
      </c>
      <c r="AD355" s="128">
        <f>SUMIFS('[1]입고 예정'!$C:$C,'[1]입고 예정'!$A:$A,모니터링!D355,'[1]입고 예정'!$F:$F,모니터링!AD$6)</f>
        <v>0</v>
      </c>
      <c r="AE355" s="21"/>
      <c r="AF355" s="130">
        <f t="shared" ca="1" si="100"/>
        <v>4</v>
      </c>
      <c r="AG355" s="134">
        <f t="shared" ca="1" si="107"/>
        <v>0</v>
      </c>
      <c r="AH355" s="132">
        <f>IFERROR(VLOOKUP($D355,'[1]DNC 재고 현황'!$F:$V,15,0),0)</f>
        <v>0</v>
      </c>
      <c r="AI355" s="128">
        <f>SUMIFS('[1]입고 예정'!$C:$C,'[1]입고 예정'!$A:$A,모니터링!D355,'[1]입고 예정'!$F:$F,모니터링!AI$6)</f>
        <v>0</v>
      </c>
      <c r="AJ355" s="21"/>
      <c r="AK355" s="130">
        <f t="shared" ca="1" si="101"/>
        <v>4</v>
      </c>
      <c r="AL355" s="134">
        <f t="shared" ca="1" si="108"/>
        <v>0</v>
      </c>
      <c r="AM355" s="132">
        <f>IFERROR(VLOOKUP($D355,'[1]DNC 재고 현황'!$F:$V,16,0),0)</f>
        <v>0</v>
      </c>
      <c r="AN355" s="128">
        <f>SUMIFS('[1]입고 예정'!$C:$C,'[1]입고 예정'!$A:$A,모니터링!D355,'[1]입고 예정'!$F:$F,모니터링!AN$6)</f>
        <v>0</v>
      </c>
      <c r="AO355" s="21"/>
      <c r="AP355" s="130">
        <f t="shared" ca="1" si="102"/>
        <v>4</v>
      </c>
      <c r="AQ355" s="134">
        <f t="shared" ca="1" si="109"/>
        <v>0</v>
      </c>
      <c r="AR355" s="132">
        <f>IFERROR(VLOOKUP($D355,'[1]DNC 재고 현황'!$F:$V,17,0),0)</f>
        <v>0</v>
      </c>
      <c r="AS355" s="128">
        <f>SUMIFS('[1]입고 예정'!$C:$C,'[1]입고 예정'!$A:$A,모니터링!D355,'[1]입고 예정'!$F:$F,모니터링!AS$6)</f>
        <v>0</v>
      </c>
      <c r="AT355" s="21"/>
      <c r="AU355" s="133">
        <f t="shared" ca="1" si="103"/>
        <v>4</v>
      </c>
      <c r="AV355" s="134">
        <f ca="1">IFERROR(AU355/#REF!,0)</f>
        <v>0</v>
      </c>
    </row>
    <row r="356" spans="1:168" ht="18" hidden="1" customHeight="1" x14ac:dyDescent="0.4">
      <c r="A356" s="110"/>
      <c r="B356" s="135"/>
      <c r="C356" s="110" t="s">
        <v>2663</v>
      </c>
      <c r="D356" s="110">
        <v>9311896</v>
      </c>
      <c r="E356" s="136" t="str">
        <f>VLOOKUP($D356,'[1]SAP 코드내역'!$A:$D,4,0)</f>
        <v>[세트_임가공]멜라_토닝앰플쿠션(미니)+글로우립_19호(카카오기획세트)</v>
      </c>
      <c r="F356" s="137"/>
      <c r="G356" s="9"/>
      <c r="H356" s="138"/>
      <c r="I356" s="139"/>
      <c r="J356" s="139"/>
      <c r="K356" s="140">
        <f>IFERROR(VLOOKUP($D356,'[1]DNC 재고 현황'!$F:$AI,29,0),0)</f>
        <v>47</v>
      </c>
      <c r="L356" s="140">
        <f>IFERROR(VLOOKUP($D356,'[1]DNC 재고 현황'!$F:$AI,30,),0)</f>
        <v>0</v>
      </c>
      <c r="M356" s="141">
        <f t="shared" si="105"/>
        <v>47</v>
      </c>
      <c r="N356" s="142">
        <f>VLOOKUP($D356,'[1]DNC 재고 현황'!$F:$X,19,0)</f>
        <v>47</v>
      </c>
      <c r="O356" s="143" t="str">
        <f t="shared" si="95"/>
        <v>계획없음</v>
      </c>
      <c r="P356" s="144">
        <f t="shared" si="96"/>
        <v>0</v>
      </c>
      <c r="Q356" s="144">
        <f t="shared" ca="1" si="97"/>
        <v>0</v>
      </c>
      <c r="R356" s="145">
        <f t="shared" ca="1" si="93"/>
        <v>0</v>
      </c>
      <c r="S356" s="145">
        <f t="shared" ca="1" si="93"/>
        <v>0</v>
      </c>
      <c r="T356" s="123" t="str">
        <f t="shared" ca="1" si="98"/>
        <v/>
      </c>
      <c r="U356" s="124" t="str">
        <f t="shared" ca="1" si="99"/>
        <v>🔴판매없음</v>
      </c>
      <c r="V356" s="125">
        <f>IFERROR(SUMIF('[1](전체)FCST'!$D:$D,$D356,'[1](전체)FCST'!$H:$H),0)</f>
        <v>0</v>
      </c>
      <c r="W356" s="126">
        <f>IFERROR(VLOOKUP($D356,'[1]판매량,재고(피벗)'!$B:$C,2,0),0)</f>
        <v>0</v>
      </c>
      <c r="X356" s="127">
        <f t="shared" ca="1" si="104"/>
        <v>0</v>
      </c>
      <c r="Y356" s="128"/>
      <c r="Z356" s="21"/>
      <c r="AA356" s="130">
        <f t="shared" ca="1" si="92"/>
        <v>47</v>
      </c>
      <c r="AB356" s="134">
        <f t="shared" ca="1" si="106"/>
        <v>0</v>
      </c>
      <c r="AC356" s="132">
        <f>IFERROR(VLOOKUP($D356,'[1]DNC 재고 현황'!$F:$V,14,0),0)</f>
        <v>0</v>
      </c>
      <c r="AD356" s="128">
        <f>SUMIFS('[1]입고 예정'!$C:$C,'[1]입고 예정'!$A:$A,모니터링!D356,'[1]입고 예정'!$F:$F,모니터링!AD$6)</f>
        <v>0</v>
      </c>
      <c r="AE356" s="21"/>
      <c r="AF356" s="130">
        <f t="shared" ca="1" si="100"/>
        <v>47</v>
      </c>
      <c r="AG356" s="134">
        <f t="shared" ca="1" si="107"/>
        <v>0</v>
      </c>
      <c r="AH356" s="132">
        <f>IFERROR(VLOOKUP($D356,'[1]DNC 재고 현황'!$F:$V,15,0),0)</f>
        <v>0</v>
      </c>
      <c r="AI356" s="128">
        <f>SUMIFS('[1]입고 예정'!$C:$C,'[1]입고 예정'!$A:$A,모니터링!D356,'[1]입고 예정'!$F:$F,모니터링!AI$6)</f>
        <v>0</v>
      </c>
      <c r="AJ356" s="21"/>
      <c r="AK356" s="130">
        <f t="shared" ca="1" si="101"/>
        <v>47</v>
      </c>
      <c r="AL356" s="134">
        <f t="shared" ca="1" si="108"/>
        <v>0</v>
      </c>
      <c r="AM356" s="132">
        <f>IFERROR(VLOOKUP($D356,'[1]DNC 재고 현황'!$F:$V,16,0),0)</f>
        <v>0</v>
      </c>
      <c r="AN356" s="128">
        <f>SUMIFS('[1]입고 예정'!$C:$C,'[1]입고 예정'!$A:$A,모니터링!D356,'[1]입고 예정'!$F:$F,모니터링!AN$6)</f>
        <v>0</v>
      </c>
      <c r="AO356" s="21"/>
      <c r="AP356" s="130">
        <f t="shared" ca="1" si="102"/>
        <v>47</v>
      </c>
      <c r="AQ356" s="134">
        <f t="shared" ca="1" si="109"/>
        <v>0</v>
      </c>
      <c r="AR356" s="132">
        <f>IFERROR(VLOOKUP($D356,'[1]DNC 재고 현황'!$F:$V,17,0),0)</f>
        <v>0</v>
      </c>
      <c r="AS356" s="128">
        <f>SUMIFS('[1]입고 예정'!$C:$C,'[1]입고 예정'!$A:$A,모니터링!D356,'[1]입고 예정'!$F:$F,모니터링!AS$6)</f>
        <v>0</v>
      </c>
      <c r="AT356" s="21"/>
      <c r="AU356" s="133">
        <f t="shared" ca="1" si="103"/>
        <v>47</v>
      </c>
      <c r="AV356" s="134">
        <f ca="1">IFERROR(AU356/#REF!,0)</f>
        <v>0</v>
      </c>
    </row>
    <row r="357" spans="1:168" ht="18" hidden="1" customHeight="1" x14ac:dyDescent="0.4">
      <c r="A357" s="110"/>
      <c r="B357" s="135"/>
      <c r="C357" s="110" t="s">
        <v>2663</v>
      </c>
      <c r="D357" s="110">
        <v>9311897</v>
      </c>
      <c r="E357" s="136" t="str">
        <f>VLOOKUP($D357,'[1]SAP 코드내역'!$A:$D,4,0)</f>
        <v>[세트_임가공]멜라_토닝앰플쿠션(미니)+글로우립_23호(카카오기획세트)</v>
      </c>
      <c r="F357" s="137"/>
      <c r="G357" s="9"/>
      <c r="H357" s="138"/>
      <c r="I357" s="139"/>
      <c r="J357" s="139"/>
      <c r="K357" s="140">
        <f>IFERROR(VLOOKUP($D357,'[1]DNC 재고 현황'!$F:$AI,29,0),0)</f>
        <v>47</v>
      </c>
      <c r="L357" s="140">
        <f>IFERROR(VLOOKUP($D357,'[1]DNC 재고 현황'!$F:$AI,30,),0)</f>
        <v>0</v>
      </c>
      <c r="M357" s="141">
        <f t="shared" si="105"/>
        <v>47</v>
      </c>
      <c r="N357" s="142">
        <f>VLOOKUP($D357,'[1]DNC 재고 현황'!$F:$X,19,0)</f>
        <v>47</v>
      </c>
      <c r="O357" s="143" t="str">
        <f t="shared" si="95"/>
        <v>계획없음</v>
      </c>
      <c r="P357" s="144">
        <f t="shared" si="96"/>
        <v>0</v>
      </c>
      <c r="Q357" s="144">
        <f t="shared" ca="1" si="97"/>
        <v>0</v>
      </c>
      <c r="R357" s="145">
        <f t="shared" ca="1" si="93"/>
        <v>0</v>
      </c>
      <c r="S357" s="145">
        <f t="shared" ca="1" si="93"/>
        <v>0</v>
      </c>
      <c r="T357" s="123" t="str">
        <f t="shared" ca="1" si="98"/>
        <v/>
      </c>
      <c r="U357" s="124" t="str">
        <f t="shared" ca="1" si="99"/>
        <v>🔴판매없음</v>
      </c>
      <c r="V357" s="125">
        <f>IFERROR(SUMIF('[1](전체)FCST'!$D:$D,$D357,'[1](전체)FCST'!$H:$H),0)</f>
        <v>0</v>
      </c>
      <c r="W357" s="126">
        <f>IFERROR(VLOOKUP($D357,'[1]판매량,재고(피벗)'!$B:$C,2,0),0)</f>
        <v>0</v>
      </c>
      <c r="X357" s="127">
        <f t="shared" ca="1" si="104"/>
        <v>0</v>
      </c>
      <c r="Y357" s="128"/>
      <c r="Z357" s="21"/>
      <c r="AA357" s="130">
        <f t="shared" ca="1" si="92"/>
        <v>47</v>
      </c>
      <c r="AB357" s="134">
        <f t="shared" ca="1" si="106"/>
        <v>0</v>
      </c>
      <c r="AC357" s="132">
        <f>IFERROR(VLOOKUP($D357,'[1]DNC 재고 현황'!$F:$V,14,0),0)</f>
        <v>0</v>
      </c>
      <c r="AD357" s="128">
        <f>SUMIFS('[1]입고 예정'!$C:$C,'[1]입고 예정'!$A:$A,모니터링!D357,'[1]입고 예정'!$F:$F,모니터링!AD$6)</f>
        <v>0</v>
      </c>
      <c r="AE357" s="21"/>
      <c r="AF357" s="130">
        <f t="shared" ca="1" si="100"/>
        <v>47</v>
      </c>
      <c r="AG357" s="134">
        <f t="shared" ca="1" si="107"/>
        <v>0</v>
      </c>
      <c r="AH357" s="132">
        <f>IFERROR(VLOOKUP($D357,'[1]DNC 재고 현황'!$F:$V,15,0),0)</f>
        <v>0</v>
      </c>
      <c r="AI357" s="128">
        <f>SUMIFS('[1]입고 예정'!$C:$C,'[1]입고 예정'!$A:$A,모니터링!D357,'[1]입고 예정'!$F:$F,모니터링!AI$6)</f>
        <v>0</v>
      </c>
      <c r="AJ357" s="21"/>
      <c r="AK357" s="130">
        <f t="shared" ca="1" si="101"/>
        <v>47</v>
      </c>
      <c r="AL357" s="134">
        <f t="shared" ca="1" si="108"/>
        <v>0</v>
      </c>
      <c r="AM357" s="132">
        <f>IFERROR(VLOOKUP($D357,'[1]DNC 재고 현황'!$F:$V,16,0),0)</f>
        <v>0</v>
      </c>
      <c r="AN357" s="128">
        <f>SUMIFS('[1]입고 예정'!$C:$C,'[1]입고 예정'!$A:$A,모니터링!D357,'[1]입고 예정'!$F:$F,모니터링!AN$6)</f>
        <v>0</v>
      </c>
      <c r="AO357" s="21"/>
      <c r="AP357" s="130">
        <f t="shared" ca="1" si="102"/>
        <v>47</v>
      </c>
      <c r="AQ357" s="134">
        <f t="shared" ca="1" si="109"/>
        <v>0</v>
      </c>
      <c r="AR357" s="132">
        <f>IFERROR(VLOOKUP($D357,'[1]DNC 재고 현황'!$F:$V,17,0),0)</f>
        <v>0</v>
      </c>
      <c r="AS357" s="128">
        <f>SUMIFS('[1]입고 예정'!$C:$C,'[1]입고 예정'!$A:$A,모니터링!D357,'[1]입고 예정'!$F:$F,모니터링!AS$6)</f>
        <v>0</v>
      </c>
      <c r="AT357" s="21"/>
      <c r="AU357" s="133">
        <f t="shared" ca="1" si="103"/>
        <v>47</v>
      </c>
      <c r="AV357" s="134">
        <f ca="1">IFERROR(AU357/#REF!,0)</f>
        <v>0</v>
      </c>
    </row>
    <row r="358" spans="1:168" ht="18" hidden="1" customHeight="1" x14ac:dyDescent="0.4">
      <c r="A358" s="110" t="s">
        <v>2661</v>
      </c>
      <c r="B358" s="135" t="s">
        <v>2662</v>
      </c>
      <c r="C358" s="110" t="s">
        <v>2665</v>
      </c>
      <c r="D358" s="110">
        <v>9305882</v>
      </c>
      <c r="E358" s="136" t="str">
        <f>VLOOKUP($D358,'[1]SAP 코드내역'!$A:$D,4,0)</f>
        <v>(단종)클리어_에스오에스스팟_2ml</v>
      </c>
      <c r="F358" s="137">
        <v>0</v>
      </c>
      <c r="G358" s="9"/>
      <c r="H358" s="138"/>
      <c r="I358" s="139">
        <v>1359.1929414735778</v>
      </c>
      <c r="J358" s="139">
        <v>3231.6823158593234</v>
      </c>
      <c r="K358" s="140">
        <f>IFERROR(VLOOKUP($D358,'[1]DNC 재고 현황'!$F:$AI,29,0),0)</f>
        <v>0</v>
      </c>
      <c r="L358" s="140">
        <f>IFERROR(VLOOKUP($D358,'[1]DNC 재고 현황'!$F:$AI,30,),0)</f>
        <v>0</v>
      </c>
      <c r="M358" s="141">
        <f t="shared" si="105"/>
        <v>0</v>
      </c>
      <c r="N358" s="142">
        <f>VLOOKUP($D358,'[1]DNC 재고 현황'!$F:$X,19,0)</f>
        <v>0</v>
      </c>
      <c r="O358" s="143" t="str">
        <f t="shared" si="95"/>
        <v>계획없음</v>
      </c>
      <c r="P358" s="144">
        <f t="shared" si="96"/>
        <v>0</v>
      </c>
      <c r="Q358" s="144">
        <f t="shared" ca="1" si="97"/>
        <v>0</v>
      </c>
      <c r="R358" s="145">
        <f t="shared" ca="1" si="93"/>
        <v>0</v>
      </c>
      <c r="S358" s="145">
        <f t="shared" ca="1" si="93"/>
        <v>0</v>
      </c>
      <c r="T358" s="123" t="str">
        <f t="shared" ca="1" si="98"/>
        <v/>
      </c>
      <c r="U358" s="124" t="str">
        <f t="shared" ca="1" si="99"/>
        <v>🔴판매없음</v>
      </c>
      <c r="V358" s="125">
        <f>IFERROR(SUMIF('[1](전체)FCST'!$D:$D,$D358,'[1](전체)FCST'!$H:$H),0)</f>
        <v>0</v>
      </c>
      <c r="W358" s="126">
        <f>IFERROR(VLOOKUP($D358,'[1]판매량,재고(피벗)'!$B:$C,2,0),0)</f>
        <v>0</v>
      </c>
      <c r="X358" s="127">
        <f t="shared" ca="1" si="104"/>
        <v>0</v>
      </c>
      <c r="Y358" s="128"/>
      <c r="Z358" s="21"/>
      <c r="AA358" s="130">
        <f t="shared" ca="1" si="92"/>
        <v>0</v>
      </c>
      <c r="AB358" s="134">
        <f t="shared" ca="1" si="106"/>
        <v>0</v>
      </c>
      <c r="AC358" s="132">
        <f>IFERROR(VLOOKUP($D358,'[1]DNC 재고 현황'!$F:$V,14,0),0)</f>
        <v>0</v>
      </c>
      <c r="AD358" s="128">
        <f>SUMIFS('[1]입고 예정'!$C:$C,'[1]입고 예정'!$A:$A,모니터링!D358,'[1]입고 예정'!$F:$F,모니터링!AD$6)</f>
        <v>0</v>
      </c>
      <c r="AE358" s="21"/>
      <c r="AF358" s="130">
        <f t="shared" ca="1" si="100"/>
        <v>0</v>
      </c>
      <c r="AG358" s="134">
        <f t="shared" ca="1" si="107"/>
        <v>0</v>
      </c>
      <c r="AH358" s="132">
        <f>IFERROR(VLOOKUP($D358,'[1]DNC 재고 현황'!$F:$V,15,0),0)</f>
        <v>0</v>
      </c>
      <c r="AI358" s="128">
        <f>SUMIFS('[1]입고 예정'!$C:$C,'[1]입고 예정'!$A:$A,모니터링!D358,'[1]입고 예정'!$F:$F,모니터링!AI$6)</f>
        <v>0</v>
      </c>
      <c r="AJ358" s="21"/>
      <c r="AK358" s="130">
        <f t="shared" ca="1" si="101"/>
        <v>0</v>
      </c>
      <c r="AL358" s="134">
        <f t="shared" ca="1" si="108"/>
        <v>0</v>
      </c>
      <c r="AM358" s="132">
        <f>IFERROR(VLOOKUP($D358,'[1]DNC 재고 현황'!$F:$V,16,0),0)</f>
        <v>0</v>
      </c>
      <c r="AN358" s="128">
        <f>SUMIFS('[1]입고 예정'!$C:$C,'[1]입고 예정'!$A:$A,모니터링!D358,'[1]입고 예정'!$F:$F,모니터링!AN$6)</f>
        <v>0</v>
      </c>
      <c r="AO358" s="21"/>
      <c r="AP358" s="130">
        <f t="shared" ca="1" si="102"/>
        <v>0</v>
      </c>
      <c r="AQ358" s="134">
        <f t="shared" ca="1" si="109"/>
        <v>0</v>
      </c>
      <c r="AR358" s="132">
        <f>IFERROR(VLOOKUP($D358,'[1]DNC 재고 현황'!$F:$V,17,0),0)</f>
        <v>0</v>
      </c>
      <c r="AS358" s="128">
        <f>SUMIFS('[1]입고 예정'!$C:$C,'[1]입고 예정'!$A:$A,모니터링!D358,'[1]입고 예정'!$F:$F,모니터링!AS$6)</f>
        <v>0</v>
      </c>
      <c r="AT358" s="21"/>
      <c r="AU358" s="133">
        <f t="shared" ca="1" si="103"/>
        <v>0</v>
      </c>
      <c r="AV358" s="134">
        <f ca="1">IFERROR(AU358/#REF!,0)</f>
        <v>0</v>
      </c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52"/>
      <c r="CF358" s="52"/>
      <c r="CG358" s="52"/>
      <c r="CH358" s="52"/>
      <c r="CI358" s="52"/>
      <c r="CJ358" s="52"/>
      <c r="CK358" s="52"/>
      <c r="CL358" s="52"/>
      <c r="CM358" s="52"/>
      <c r="CN358" s="52"/>
      <c r="CO358" s="52"/>
      <c r="CP358" s="52"/>
      <c r="CQ358" s="52"/>
      <c r="CR358" s="52"/>
      <c r="CS358" s="52"/>
      <c r="CT358" s="52"/>
      <c r="CU358" s="52"/>
      <c r="CV358" s="52"/>
      <c r="CW358" s="52"/>
      <c r="CX358" s="52"/>
      <c r="CY358" s="52"/>
      <c r="CZ358" s="52"/>
      <c r="DA358" s="52"/>
      <c r="DB358" s="52"/>
      <c r="DC358" s="52"/>
      <c r="DD358" s="52"/>
      <c r="DE358" s="52"/>
      <c r="DF358" s="52"/>
      <c r="DG358" s="52"/>
      <c r="DH358" s="52"/>
      <c r="DI358" s="52"/>
      <c r="DJ358" s="52"/>
      <c r="DK358" s="52"/>
      <c r="DL358" s="52"/>
      <c r="DM358" s="52"/>
      <c r="DN358" s="52"/>
      <c r="DO358" s="52"/>
      <c r="DP358" s="52"/>
      <c r="DQ358" s="52"/>
      <c r="DR358" s="52"/>
      <c r="DS358" s="52"/>
      <c r="DT358" s="52"/>
      <c r="DU358" s="52"/>
      <c r="DV358" s="52"/>
      <c r="DW358" s="52"/>
      <c r="DX358" s="52"/>
      <c r="DY358" s="52"/>
      <c r="DZ358" s="52"/>
      <c r="EA358" s="52"/>
      <c r="EB358" s="52"/>
      <c r="EC358" s="52"/>
      <c r="ED358" s="52"/>
      <c r="EE358" s="52"/>
      <c r="EF358" s="52"/>
      <c r="EG358" s="52"/>
      <c r="EH358" s="52"/>
      <c r="EI358" s="52"/>
      <c r="EJ358" s="52"/>
      <c r="EK358" s="52"/>
      <c r="EL358" s="52"/>
      <c r="EM358" s="52"/>
      <c r="EN358" s="52"/>
      <c r="EO358" s="52"/>
      <c r="EP358" s="52"/>
      <c r="EQ358" s="52"/>
      <c r="ER358" s="52"/>
      <c r="ES358" s="52"/>
      <c r="ET358" s="52"/>
      <c r="EU358" s="52"/>
      <c r="EV358" s="52"/>
      <c r="EW358" s="52"/>
      <c r="EX358" s="52"/>
      <c r="EY358" s="52"/>
      <c r="EZ358" s="52"/>
      <c r="FA358" s="52"/>
      <c r="FB358" s="52"/>
      <c r="FC358" s="52"/>
      <c r="FD358" s="52"/>
      <c r="FE358" s="52"/>
      <c r="FF358" s="52"/>
      <c r="FG358" s="52"/>
      <c r="FH358" s="52"/>
      <c r="FI358" s="52"/>
      <c r="FJ358" s="52"/>
      <c r="FK358" s="52"/>
      <c r="FL358" s="52"/>
    </row>
    <row r="359" spans="1:168" ht="18" hidden="1" customHeight="1" x14ac:dyDescent="0.4">
      <c r="A359" s="110"/>
      <c r="B359" s="135"/>
      <c r="C359" s="110"/>
      <c r="D359" s="110">
        <v>9313514</v>
      </c>
      <c r="E359" s="136" t="str">
        <f>VLOOKUP($D359,'[1]SAP 코드내역'!$A:$D,4,0)</f>
        <v>[임가공]하운드체크케이스+앰플쿠션리필19호(15g)+골든엘릭서오일4ml</v>
      </c>
      <c r="F359" s="137"/>
      <c r="G359" s="9"/>
      <c r="H359" s="138"/>
      <c r="I359" s="139"/>
      <c r="J359" s="139"/>
      <c r="K359" s="140">
        <f>IFERROR(VLOOKUP($D359,'[1]DNC 재고 현황'!$F:$AI,29,0),0)</f>
        <v>120</v>
      </c>
      <c r="L359" s="140">
        <f>IFERROR(VLOOKUP($D359,'[1]DNC 재고 현황'!$F:$AI,30,),0)</f>
        <v>0</v>
      </c>
      <c r="M359" s="141">
        <f t="shared" si="105"/>
        <v>120</v>
      </c>
      <c r="N359" s="142">
        <f>VLOOKUP($D359,'[1]DNC 재고 현황'!$F:$X,19,0)</f>
        <v>120</v>
      </c>
      <c r="O359" s="143" t="str">
        <f t="shared" si="95"/>
        <v>계획없음</v>
      </c>
      <c r="P359" s="144">
        <f t="shared" si="96"/>
        <v>27000</v>
      </c>
      <c r="Q359" s="144">
        <f t="shared" ca="1" si="97"/>
        <v>0</v>
      </c>
      <c r="R359" s="145">
        <f t="shared" ca="1" si="93"/>
        <v>0</v>
      </c>
      <c r="S359" s="145">
        <f t="shared" ca="1" si="93"/>
        <v>0</v>
      </c>
      <c r="T359" s="123" t="str">
        <f t="shared" ca="1" si="98"/>
        <v/>
      </c>
      <c r="U359" s="124" t="str">
        <f t="shared" ca="1" si="99"/>
        <v>🔴판매없음</v>
      </c>
      <c r="V359" s="125">
        <f>IFERROR(SUMIF('[1](전체)FCST'!$D:$D,$D359,'[1](전체)FCST'!$H:$H),0)</f>
        <v>0</v>
      </c>
      <c r="W359" s="126">
        <f>IFERROR(VLOOKUP($D359,'[1]판매량,재고(피벗)'!$B:$C,2,0),0)</f>
        <v>0</v>
      </c>
      <c r="X359" s="127">
        <f t="shared" ca="1" si="104"/>
        <v>0</v>
      </c>
      <c r="Y359" s="128"/>
      <c r="Z359" s="21"/>
      <c r="AA359" s="130">
        <f t="shared" ca="1" si="92"/>
        <v>120</v>
      </c>
      <c r="AB359" s="134">
        <f t="shared" ca="1" si="106"/>
        <v>1.0175059643073912</v>
      </c>
      <c r="AC359" s="132">
        <f>IFERROR(VLOOKUP($D359,'[1]DNC 재고 현황'!$F:$V,14,0),0)</f>
        <v>117.93542663082384</v>
      </c>
      <c r="AD359" s="128">
        <f>SUMIFS('[1]입고 예정'!$C:$C,'[1]입고 예정'!$A:$A,모니터링!D126,'[1]입고 예정'!$F:$F,모니터링!AD$6)</f>
        <v>7000</v>
      </c>
      <c r="AE359" s="21"/>
      <c r="AF359" s="130">
        <f t="shared" ca="1" si="100"/>
        <v>7002.0645733691763</v>
      </c>
      <c r="AG359" s="134">
        <f t="shared" ca="1" si="107"/>
        <v>0</v>
      </c>
      <c r="AH359" s="132">
        <f>IFERROR(VLOOKUP($D359,'[1]DNC 재고 현황'!$F:$V,15,0),0)</f>
        <v>0</v>
      </c>
      <c r="AI359" s="128">
        <f>SUMIFS('[1]입고 예정'!$C:$C,'[1]입고 예정'!$A:$A,모니터링!D126,'[1]입고 예정'!$F:$F,모니터링!AI$6)</f>
        <v>10000</v>
      </c>
      <c r="AJ359" s="21"/>
      <c r="AK359" s="130">
        <f t="shared" ca="1" si="101"/>
        <v>17002.064573369178</v>
      </c>
      <c r="AL359" s="134">
        <f t="shared" ca="1" si="108"/>
        <v>0</v>
      </c>
      <c r="AM359" s="132">
        <f>IFERROR(VLOOKUP($D359,'[1]DNC 재고 현황'!$F:$V,16,0),0)</f>
        <v>0</v>
      </c>
      <c r="AN359" s="128">
        <f>SUMIFS('[1]입고 예정'!$C:$C,'[1]입고 예정'!$A:$A,모니터링!D126,'[1]입고 예정'!$F:$F,모니터링!AN$6)</f>
        <v>0</v>
      </c>
      <c r="AO359" s="21"/>
      <c r="AP359" s="130">
        <f t="shared" ca="1" si="102"/>
        <v>17002.064573369178</v>
      </c>
      <c r="AQ359" s="134">
        <f t="shared" ca="1" si="109"/>
        <v>0</v>
      </c>
      <c r="AR359" s="132">
        <f>IFERROR(VLOOKUP($D359,'[1]DNC 재고 현황'!$F:$V,17,0),0)</f>
        <v>0</v>
      </c>
      <c r="AS359" s="128">
        <f>SUMIFS('[1]입고 예정'!$C:$C,'[1]입고 예정'!$A:$A,모니터링!D126,'[1]입고 예정'!$F:$F,모니터링!AS$6)</f>
        <v>0</v>
      </c>
      <c r="AT359" s="21"/>
      <c r="AU359" s="133">
        <f t="shared" ca="1" si="103"/>
        <v>17002.064573369178</v>
      </c>
      <c r="AV359" s="134">
        <f ca="1">IFERROR(AU359/#REF!,0)</f>
        <v>0</v>
      </c>
    </row>
    <row r="360" spans="1:168" ht="18" hidden="1" customHeight="1" x14ac:dyDescent="0.4">
      <c r="A360" s="110" t="s">
        <v>2661</v>
      </c>
      <c r="B360" s="135" t="s">
        <v>2662</v>
      </c>
      <c r="C360" s="110" t="s">
        <v>2665</v>
      </c>
      <c r="D360" s="110">
        <v>9305813</v>
      </c>
      <c r="E360" s="136" t="str">
        <f>VLOOKUP($D360,'[1]SAP 코드내역'!$A:$D,4,0)</f>
        <v>(단종)일본_Lekarka Moist Shine Mist_50ml_v2</v>
      </c>
      <c r="F360" s="137">
        <v>0</v>
      </c>
      <c r="G360" s="9"/>
      <c r="H360" s="138"/>
      <c r="I360" s="139">
        <v>3721.294117647059</v>
      </c>
      <c r="J360" s="139">
        <v>0</v>
      </c>
      <c r="K360" s="140">
        <f>IFERROR(VLOOKUP($D360,'[1]DNC 재고 현황'!$F:$AI,29,0),0)</f>
        <v>0</v>
      </c>
      <c r="L360" s="140">
        <f>IFERROR(VLOOKUP($D360,'[1]DNC 재고 현황'!$F:$AI,30,),0)</f>
        <v>0</v>
      </c>
      <c r="M360" s="141">
        <f t="shared" si="105"/>
        <v>0</v>
      </c>
      <c r="N360" s="142">
        <f>VLOOKUP($D360,'[1]DNC 재고 현황'!$F:$X,19,0)</f>
        <v>0</v>
      </c>
      <c r="O360" s="143" t="str">
        <f t="shared" si="95"/>
        <v>계획없음</v>
      </c>
      <c r="P360" s="144">
        <f t="shared" si="96"/>
        <v>0</v>
      </c>
      <c r="Q360" s="144">
        <f t="shared" ca="1" si="97"/>
        <v>0</v>
      </c>
      <c r="R360" s="145">
        <f t="shared" ca="1" si="93"/>
        <v>0</v>
      </c>
      <c r="S360" s="145">
        <f t="shared" ca="1" si="93"/>
        <v>0</v>
      </c>
      <c r="T360" s="123" t="str">
        <f t="shared" ca="1" si="98"/>
        <v/>
      </c>
      <c r="U360" s="124" t="str">
        <f t="shared" ca="1" si="99"/>
        <v>🔴판매없음</v>
      </c>
      <c r="V360" s="125">
        <f>IFERROR(SUMIF('[1](전체)FCST'!$D:$D,$D360,'[1](전체)FCST'!$H:$H),0)</f>
        <v>0</v>
      </c>
      <c r="W360" s="126">
        <f>IFERROR(VLOOKUP($D360,'[1]판매량,재고(피벗)'!$B:$C,2,0),0)</f>
        <v>0</v>
      </c>
      <c r="X360" s="127">
        <f t="shared" ca="1" si="104"/>
        <v>0</v>
      </c>
      <c r="Y360" s="128"/>
      <c r="Z360" s="21"/>
      <c r="AA360" s="130">
        <f t="shared" ca="1" si="92"/>
        <v>0</v>
      </c>
      <c r="AB360" s="134">
        <f t="shared" ca="1" si="106"/>
        <v>0</v>
      </c>
      <c r="AC360" s="132">
        <f>IFERROR(VLOOKUP($D360,'[1]DNC 재고 현황'!$F:$V,14,0),0)</f>
        <v>0</v>
      </c>
      <c r="AD360" s="128">
        <f>SUMIFS('[1]입고 예정'!$C:$C,'[1]입고 예정'!$A:$A,모니터링!D360,'[1]입고 예정'!$F:$F,모니터링!AD$6)</f>
        <v>0</v>
      </c>
      <c r="AE360" s="21"/>
      <c r="AF360" s="130">
        <f t="shared" ca="1" si="100"/>
        <v>0</v>
      </c>
      <c r="AG360" s="134">
        <f t="shared" ca="1" si="107"/>
        <v>0</v>
      </c>
      <c r="AH360" s="132">
        <f>IFERROR(VLOOKUP($D360,'[1]DNC 재고 현황'!$F:$V,15,0),0)</f>
        <v>0</v>
      </c>
      <c r="AI360" s="128">
        <f>SUMIFS('[1]입고 예정'!$C:$C,'[1]입고 예정'!$A:$A,모니터링!D360,'[1]입고 예정'!$F:$F,모니터링!AI$6)</f>
        <v>0</v>
      </c>
      <c r="AJ360" s="21"/>
      <c r="AK360" s="130">
        <f t="shared" ca="1" si="101"/>
        <v>0</v>
      </c>
      <c r="AL360" s="134">
        <f t="shared" ca="1" si="108"/>
        <v>0</v>
      </c>
      <c r="AM360" s="132">
        <f>IFERROR(VLOOKUP($D360,'[1]DNC 재고 현황'!$F:$V,16,0),0)</f>
        <v>0</v>
      </c>
      <c r="AN360" s="128">
        <f>SUMIFS('[1]입고 예정'!$C:$C,'[1]입고 예정'!$A:$A,모니터링!D360,'[1]입고 예정'!$F:$F,모니터링!AN$6)</f>
        <v>0</v>
      </c>
      <c r="AO360" s="21"/>
      <c r="AP360" s="130">
        <f t="shared" ca="1" si="102"/>
        <v>0</v>
      </c>
      <c r="AQ360" s="134">
        <f t="shared" ca="1" si="109"/>
        <v>0</v>
      </c>
      <c r="AR360" s="132">
        <f>IFERROR(VLOOKUP($D360,'[1]DNC 재고 현황'!$F:$V,17,0),0)</f>
        <v>0</v>
      </c>
      <c r="AS360" s="128">
        <f>SUMIFS('[1]입고 예정'!$C:$C,'[1]입고 예정'!$A:$A,모니터링!D360,'[1]입고 예정'!$F:$F,모니터링!AS$6)</f>
        <v>0</v>
      </c>
      <c r="AT360" s="21"/>
      <c r="AU360" s="133">
        <f t="shared" ca="1" si="103"/>
        <v>0</v>
      </c>
      <c r="AV360" s="134">
        <f ca="1">IFERROR(AU360/#REF!,0)</f>
        <v>0</v>
      </c>
    </row>
    <row r="361" spans="1:168" ht="18" hidden="1" customHeight="1" x14ac:dyDescent="0.4">
      <c r="A361" s="110" t="s">
        <v>2661</v>
      </c>
      <c r="B361" s="146" t="s">
        <v>2662</v>
      </c>
      <c r="C361" s="110" t="s">
        <v>2663</v>
      </c>
      <c r="D361" s="110">
        <v>9311387</v>
      </c>
      <c r="E361" s="136" t="str">
        <f>VLOOKUP($D361,'[1]SAP 코드내역'!$A:$D,4,0)</f>
        <v>(단종)[세트_임가공]멜라_데이쉴드에센셜세트</v>
      </c>
      <c r="F361" s="137" t="s">
        <v>2673</v>
      </c>
      <c r="G361" s="137"/>
      <c r="H361" s="138"/>
      <c r="I361" s="139">
        <v>19285.31441048035</v>
      </c>
      <c r="J361" s="139">
        <v>45454.521739130432</v>
      </c>
      <c r="K361" s="140">
        <f>IFERROR(VLOOKUP($D361,'[1]DNC 재고 현황'!$F:$AI,29,0),0)</f>
        <v>247</v>
      </c>
      <c r="L361" s="140">
        <f>IFERROR(VLOOKUP($D361,'[1]DNC 재고 현황'!$F:$AI,30,),0)</f>
        <v>0</v>
      </c>
      <c r="M361" s="141">
        <f t="shared" si="105"/>
        <v>247</v>
      </c>
      <c r="N361" s="142">
        <f>VLOOKUP($D361,'[1]DNC 재고 현황'!$F:$X,19,0)</f>
        <v>247</v>
      </c>
      <c r="O361" s="143" t="str">
        <f t="shared" si="95"/>
        <v>계획없음</v>
      </c>
      <c r="P361" s="144">
        <f t="shared" si="96"/>
        <v>0</v>
      </c>
      <c r="Q361" s="144">
        <f t="shared" ca="1" si="97"/>
        <v>0</v>
      </c>
      <c r="R361" s="145">
        <f t="shared" ca="1" si="93"/>
        <v>0</v>
      </c>
      <c r="S361" s="145">
        <f t="shared" ca="1" si="93"/>
        <v>0</v>
      </c>
      <c r="T361" s="123" t="str">
        <f t="shared" ca="1" si="98"/>
        <v/>
      </c>
      <c r="U361" s="124" t="str">
        <f t="shared" ca="1" si="99"/>
        <v>🔴판매없음</v>
      </c>
      <c r="V361" s="125">
        <f>IFERROR(SUMIF('[1](전체)FCST'!$D:$D,$D361,'[1](전체)FCST'!$H:$H),0)</f>
        <v>0</v>
      </c>
      <c r="W361" s="126">
        <f>IFERROR(VLOOKUP($D361,'[1]판매량,재고(피벗)'!$B:$C,2,0),0)</f>
        <v>0</v>
      </c>
      <c r="X361" s="127">
        <f t="shared" ca="1" si="104"/>
        <v>0</v>
      </c>
      <c r="Y361" s="128"/>
      <c r="Z361" s="129"/>
      <c r="AA361" s="130">
        <f t="shared" ca="1" si="92"/>
        <v>247</v>
      </c>
      <c r="AB361" s="131">
        <f t="shared" ca="1" si="106"/>
        <v>0</v>
      </c>
      <c r="AC361" s="132">
        <f>IFERROR(VLOOKUP($D361,'[1]DNC 재고 현황'!$F:$V,14,0),0)</f>
        <v>0</v>
      </c>
      <c r="AD361" s="128">
        <f>SUMIFS('[1]입고 예정'!$C:$C,'[1]입고 예정'!$A:$A,모니터링!D361,'[1]입고 예정'!$F:$F,모니터링!AD$6)</f>
        <v>0</v>
      </c>
      <c r="AE361" s="129"/>
      <c r="AF361" s="130">
        <f t="shared" ca="1" si="100"/>
        <v>247</v>
      </c>
      <c r="AG361" s="131">
        <f t="shared" ca="1" si="107"/>
        <v>0</v>
      </c>
      <c r="AH361" s="132">
        <f>IFERROR(VLOOKUP($D361,'[1]DNC 재고 현황'!$F:$V,15,0),0)</f>
        <v>0</v>
      </c>
      <c r="AI361" s="128">
        <f>SUMIFS('[1]입고 예정'!$C:$C,'[1]입고 예정'!$A:$A,모니터링!D361,'[1]입고 예정'!$F:$F,모니터링!AI$6)</f>
        <v>0</v>
      </c>
      <c r="AJ361" s="129"/>
      <c r="AK361" s="130">
        <f t="shared" ca="1" si="101"/>
        <v>247</v>
      </c>
      <c r="AL361" s="131">
        <f t="shared" ca="1" si="108"/>
        <v>0</v>
      </c>
      <c r="AM361" s="132">
        <f>IFERROR(VLOOKUP($D361,'[1]DNC 재고 현황'!$F:$V,16,0),0)</f>
        <v>0</v>
      </c>
      <c r="AN361" s="128">
        <f>SUMIFS('[1]입고 예정'!$C:$C,'[1]입고 예정'!$A:$A,모니터링!D361,'[1]입고 예정'!$F:$F,모니터링!AN$6)</f>
        <v>0</v>
      </c>
      <c r="AO361" s="129"/>
      <c r="AP361" s="130">
        <f t="shared" ca="1" si="102"/>
        <v>247</v>
      </c>
      <c r="AQ361" s="131">
        <f t="shared" ca="1" si="109"/>
        <v>0</v>
      </c>
      <c r="AR361" s="132">
        <f>IFERROR(VLOOKUP($D361,'[1]DNC 재고 현황'!$F:$V,17,0),0)</f>
        <v>0</v>
      </c>
      <c r="AS361" s="128">
        <f>SUMIFS('[1]입고 예정'!$C:$C,'[1]입고 예정'!$A:$A,모니터링!D361,'[1]입고 예정'!$F:$F,모니터링!AS$6)</f>
        <v>0</v>
      </c>
      <c r="AT361" s="129"/>
      <c r="AU361" s="133">
        <f t="shared" ca="1" si="103"/>
        <v>247</v>
      </c>
      <c r="AV361" s="134">
        <f ca="1">IFERROR(AU361/#REF!,0)</f>
        <v>0</v>
      </c>
    </row>
    <row r="362" spans="1:168" ht="18" hidden="1" customHeight="1" x14ac:dyDescent="0.4">
      <c r="A362" s="110"/>
      <c r="B362" s="135"/>
      <c r="C362" s="110" t="s">
        <v>2663</v>
      </c>
      <c r="D362" s="110">
        <v>9313872</v>
      </c>
      <c r="E362" s="136" t="str">
        <f>VLOOKUP($D362,'[1]SAP 코드내역'!$A:$D,4,0)</f>
        <v>[세트_임가공]미니쇼핑백2024+원데이앰플12ml_판촉몰</v>
      </c>
      <c r="F362" s="137"/>
      <c r="G362" s="9"/>
      <c r="H362" s="138"/>
      <c r="I362" s="139"/>
      <c r="J362" s="139"/>
      <c r="K362" s="140">
        <f>IFERROR(VLOOKUP($D362,'[1]DNC 재고 현황'!$F:$AI,29,0),0)</f>
        <v>21</v>
      </c>
      <c r="L362" s="140">
        <f>IFERROR(VLOOKUP($D362,'[1]DNC 재고 현황'!$F:$AI,30,),0)</f>
        <v>0</v>
      </c>
      <c r="M362" s="141">
        <f t="shared" si="105"/>
        <v>21</v>
      </c>
      <c r="N362" s="142">
        <f>VLOOKUP($D362,'[1]DNC 재고 현황'!$F:$X,19,0)</f>
        <v>21</v>
      </c>
      <c r="O362" s="143" t="str">
        <f t="shared" si="95"/>
        <v>계획없음</v>
      </c>
      <c r="P362" s="144">
        <f t="shared" si="96"/>
        <v>0</v>
      </c>
      <c r="Q362" s="144">
        <f t="shared" ca="1" si="97"/>
        <v>0</v>
      </c>
      <c r="R362" s="145">
        <f t="shared" ca="1" si="93"/>
        <v>0</v>
      </c>
      <c r="S362" s="145">
        <f t="shared" ca="1" si="93"/>
        <v>0</v>
      </c>
      <c r="T362" s="123" t="str">
        <f t="shared" ca="1" si="98"/>
        <v/>
      </c>
      <c r="U362" s="124" t="str">
        <f t="shared" ca="1" si="99"/>
        <v>🔴판매없음</v>
      </c>
      <c r="V362" s="125">
        <f>IFERROR(SUMIF('[1](전체)FCST'!$D:$D,$D362,'[1](전체)FCST'!$H:$H),0)</f>
        <v>0</v>
      </c>
      <c r="W362" s="126">
        <f>IFERROR(VLOOKUP($D362,'[1]판매량,재고(피벗)'!$B:$C,2,0),0)</f>
        <v>0</v>
      </c>
      <c r="X362" s="127">
        <f t="shared" ca="1" si="104"/>
        <v>0</v>
      </c>
      <c r="Y362" s="128"/>
      <c r="Z362" s="21"/>
      <c r="AA362" s="130">
        <f t="shared" ca="1" si="92"/>
        <v>21</v>
      </c>
      <c r="AB362" s="134">
        <f t="shared" ca="1" si="106"/>
        <v>0</v>
      </c>
      <c r="AC362" s="132">
        <f>IFERROR(VLOOKUP($D362,'[1]DNC 재고 현황'!$F:$V,14,0),0)</f>
        <v>0</v>
      </c>
      <c r="AD362" s="128">
        <f>SUMIFS('[1]입고 예정'!$C:$C,'[1]입고 예정'!$A:$A,모니터링!D362,'[1]입고 예정'!$F:$F,모니터링!AD$6)</f>
        <v>0</v>
      </c>
      <c r="AE362" s="21"/>
      <c r="AF362" s="130">
        <f t="shared" ca="1" si="100"/>
        <v>21</v>
      </c>
      <c r="AG362" s="134">
        <f t="shared" ca="1" si="107"/>
        <v>0</v>
      </c>
      <c r="AH362" s="132">
        <f>IFERROR(VLOOKUP($D362,'[1]DNC 재고 현황'!$F:$V,15,0),0)</f>
        <v>0</v>
      </c>
      <c r="AI362" s="128">
        <f>SUMIFS('[1]입고 예정'!$C:$C,'[1]입고 예정'!$A:$A,모니터링!D362,'[1]입고 예정'!$F:$F,모니터링!AI$6)</f>
        <v>0</v>
      </c>
      <c r="AJ362" s="21"/>
      <c r="AK362" s="130">
        <f t="shared" ca="1" si="101"/>
        <v>21</v>
      </c>
      <c r="AL362" s="134">
        <f t="shared" ca="1" si="108"/>
        <v>0</v>
      </c>
      <c r="AM362" s="132">
        <f>IFERROR(VLOOKUP($D362,'[1]DNC 재고 현황'!$F:$V,16,0),0)</f>
        <v>0</v>
      </c>
      <c r="AN362" s="128">
        <f>SUMIFS('[1]입고 예정'!$C:$C,'[1]입고 예정'!$A:$A,모니터링!D362,'[1]입고 예정'!$F:$F,모니터링!AN$6)</f>
        <v>0</v>
      </c>
      <c r="AO362" s="21"/>
      <c r="AP362" s="130">
        <f t="shared" ca="1" si="102"/>
        <v>21</v>
      </c>
      <c r="AQ362" s="134">
        <f t="shared" ca="1" si="109"/>
        <v>0</v>
      </c>
      <c r="AR362" s="132">
        <f>IFERROR(VLOOKUP($D362,'[1]DNC 재고 현황'!$F:$V,17,0),0)</f>
        <v>0</v>
      </c>
      <c r="AS362" s="128">
        <f>SUMIFS('[1]입고 예정'!$C:$C,'[1]입고 예정'!$A:$A,모니터링!D362,'[1]입고 예정'!$F:$F,모니터링!AS$6)</f>
        <v>0</v>
      </c>
      <c r="AT362" s="21"/>
      <c r="AU362" s="133">
        <f t="shared" ca="1" si="103"/>
        <v>21</v>
      </c>
      <c r="AV362" s="134">
        <f ca="1">IFERROR(AU362/#REF!,0)</f>
        <v>0</v>
      </c>
    </row>
    <row r="363" spans="1:168" ht="18" hidden="1" customHeight="1" x14ac:dyDescent="0.4">
      <c r="A363" s="110"/>
      <c r="B363" s="135"/>
      <c r="C363" s="110"/>
      <c r="D363" s="110">
        <v>9312121</v>
      </c>
      <c r="E363" s="136" t="str">
        <f>VLOOKUP($D363,'[1]SAP 코드내역'!$A:$D,4,0)</f>
        <v>[임가공]멜라_매트커버팩트(미니)+시카알로에15ml_21호_카카오기획세트</v>
      </c>
      <c r="F363" s="137"/>
      <c r="G363" s="9"/>
      <c r="H363" s="138"/>
      <c r="I363" s="139"/>
      <c r="J363" s="139"/>
      <c r="K363" s="140">
        <f>IFERROR(VLOOKUP($D363,'[1]DNC 재고 현황'!$F:$AI,29,0),0)</f>
        <v>72</v>
      </c>
      <c r="L363" s="140">
        <f>IFERROR(VLOOKUP($D363,'[1]DNC 재고 현황'!$F:$AI,30,),0)</f>
        <v>0</v>
      </c>
      <c r="M363" s="141">
        <f t="shared" si="105"/>
        <v>72</v>
      </c>
      <c r="N363" s="142">
        <f>VLOOKUP($D363,'[1]DNC 재고 현황'!$F:$X,19,0)</f>
        <v>72</v>
      </c>
      <c r="O363" s="143" t="str">
        <f t="shared" si="95"/>
        <v>계획없음</v>
      </c>
      <c r="P363" s="144">
        <f t="shared" si="96"/>
        <v>0</v>
      </c>
      <c r="Q363" s="144">
        <f t="shared" ca="1" si="97"/>
        <v>0.5714285714285714</v>
      </c>
      <c r="R363" s="145">
        <f t="shared" ca="1" si="93"/>
        <v>126</v>
      </c>
      <c r="S363" s="145">
        <f t="shared" ca="1" si="93"/>
        <v>126</v>
      </c>
      <c r="T363" s="123">
        <f t="shared" ca="1" si="98"/>
        <v>46246</v>
      </c>
      <c r="U363" s="124" t="str">
        <f t="shared" ca="1" si="99"/>
        <v>✅충분</v>
      </c>
      <c r="V363" s="125">
        <f>IFERROR(SUMIF('[1](전체)FCST'!$D:$D,$D363,'[1](전체)FCST'!$H:$H),0)</f>
        <v>0</v>
      </c>
      <c r="W363" s="126">
        <f>IFERROR(VLOOKUP($D363,'[1]판매량,재고(피벗)'!$B:$C,2,0),0)</f>
        <v>4</v>
      </c>
      <c r="X363" s="127">
        <f t="shared" ca="1" si="104"/>
        <v>12.571428571428571</v>
      </c>
      <c r="Y363" s="128"/>
      <c r="Z363" s="21"/>
      <c r="AA363" s="130">
        <f t="shared" ca="1" si="92"/>
        <v>59.428571428571431</v>
      </c>
      <c r="AB363" s="134">
        <f t="shared" ca="1" si="106"/>
        <v>0</v>
      </c>
      <c r="AC363" s="132">
        <f>IFERROR(VLOOKUP($D363,'[1]DNC 재고 현황'!$F:$V,14,0),0)</f>
        <v>0</v>
      </c>
      <c r="AD363" s="128">
        <f>SUMIFS('[1]입고 예정'!$C:$C,'[1]입고 예정'!$A:$A,모니터링!D363,'[1]입고 예정'!$F:$F,모니터링!AD$6)</f>
        <v>0</v>
      </c>
      <c r="AE363" s="21"/>
      <c r="AF363" s="130">
        <f t="shared" ca="1" si="100"/>
        <v>59.428571428571431</v>
      </c>
      <c r="AG363" s="134">
        <f t="shared" ca="1" si="107"/>
        <v>0</v>
      </c>
      <c r="AH363" s="132">
        <f>IFERROR(VLOOKUP($D363,'[1]DNC 재고 현황'!$F:$V,15,0),0)</f>
        <v>0</v>
      </c>
      <c r="AI363" s="128">
        <f>SUMIFS('[1]입고 예정'!$C:$C,'[1]입고 예정'!$A:$A,모니터링!D363,'[1]입고 예정'!$F:$F,모니터링!AI$6)</f>
        <v>0</v>
      </c>
      <c r="AJ363" s="21"/>
      <c r="AK363" s="130">
        <f t="shared" ca="1" si="101"/>
        <v>59.428571428571431</v>
      </c>
      <c r="AL363" s="134">
        <f t="shared" ca="1" si="108"/>
        <v>2.9714285714285715</v>
      </c>
      <c r="AM363" s="132">
        <f>IFERROR(VLOOKUP($D363,'[1]DNC 재고 현황'!$F:$V,16,0),0)</f>
        <v>20</v>
      </c>
      <c r="AN363" s="128">
        <f>SUMIFS('[1]입고 예정'!$C:$C,'[1]입고 예정'!$A:$A,모니터링!D363,'[1]입고 예정'!$F:$F,모니터링!AN$6)</f>
        <v>0</v>
      </c>
      <c r="AO363" s="21"/>
      <c r="AP363" s="130">
        <f t="shared" ca="1" si="102"/>
        <v>39.428571428571431</v>
      </c>
      <c r="AQ363" s="134">
        <f t="shared" ca="1" si="109"/>
        <v>1.9714285714285715</v>
      </c>
      <c r="AR363" s="132">
        <f>IFERROR(VLOOKUP($D363,'[1]DNC 재고 현황'!$F:$V,17,0),0)</f>
        <v>20</v>
      </c>
      <c r="AS363" s="128">
        <f>SUMIFS('[1]입고 예정'!$C:$C,'[1]입고 예정'!$A:$A,모니터링!D363,'[1]입고 예정'!$F:$F,모니터링!AS$6)</f>
        <v>0</v>
      </c>
      <c r="AT363" s="21"/>
      <c r="AU363" s="133">
        <f t="shared" ca="1" si="103"/>
        <v>19.428571428571431</v>
      </c>
      <c r="AV363" s="134">
        <f ca="1">IFERROR(AU363/#REF!,0)</f>
        <v>0</v>
      </c>
    </row>
    <row r="364" spans="1:168" ht="18" hidden="1" customHeight="1" x14ac:dyDescent="0.4">
      <c r="A364" s="110"/>
      <c r="B364" s="135"/>
      <c r="C364" s="110" t="s">
        <v>2663</v>
      </c>
      <c r="D364" s="110">
        <v>9313777</v>
      </c>
      <c r="E364" s="136" t="str">
        <f>VLOOKUP($D364,'[1]SAP 코드내역'!$A:$D,4,0)</f>
        <v>멜라_토닝원데이앰플_30ml(인도네시아)_V2</v>
      </c>
      <c r="F364" s="137"/>
      <c r="G364" s="9"/>
      <c r="H364" s="138"/>
      <c r="I364" s="139"/>
      <c r="J364" s="139"/>
      <c r="K364" s="140">
        <f>IFERROR(VLOOKUP($D364,'[1]DNC 재고 현황'!$F:$AI,29,0),0)</f>
        <v>200</v>
      </c>
      <c r="L364" s="140">
        <f>IFERROR(VLOOKUP($D364,'[1]DNC 재고 현황'!$F:$AI,30,),0)</f>
        <v>0</v>
      </c>
      <c r="M364" s="141">
        <f t="shared" si="105"/>
        <v>200</v>
      </c>
      <c r="N364" s="142">
        <f>VLOOKUP($D364,'[1]DNC 재고 현황'!$F:$X,19,0)</f>
        <v>400</v>
      </c>
      <c r="O364" s="143" t="str">
        <f t="shared" si="95"/>
        <v>계획없음</v>
      </c>
      <c r="P364" s="144">
        <f t="shared" si="96"/>
        <v>0</v>
      </c>
      <c r="Q364" s="144">
        <f t="shared" ca="1" si="97"/>
        <v>0</v>
      </c>
      <c r="R364" s="145">
        <f t="shared" ca="1" si="93"/>
        <v>0</v>
      </c>
      <c r="S364" s="145">
        <f t="shared" ca="1" si="93"/>
        <v>0</v>
      </c>
      <c r="T364" s="123" t="str">
        <f t="shared" ca="1" si="98"/>
        <v/>
      </c>
      <c r="U364" s="124" t="str">
        <f t="shared" ca="1" si="99"/>
        <v>🔴판매없음</v>
      </c>
      <c r="V364" s="125">
        <f>IFERROR(SUMIF('[1](전체)FCST'!$D:$D,$D364,'[1](전체)FCST'!$H:$H),0)</f>
        <v>0</v>
      </c>
      <c r="W364" s="126">
        <f>IFERROR(VLOOKUP($D364,'[1]판매량,재고(피벗)'!$B:$C,2,0),0)</f>
        <v>0</v>
      </c>
      <c r="X364" s="127">
        <f t="shared" ca="1" si="104"/>
        <v>0</v>
      </c>
      <c r="Y364" s="128"/>
      <c r="Z364" s="21"/>
      <c r="AA364" s="130">
        <f t="shared" ca="1" si="92"/>
        <v>400</v>
      </c>
      <c r="AB364" s="134">
        <f t="shared" ca="1" si="106"/>
        <v>0</v>
      </c>
      <c r="AC364" s="132">
        <f>IFERROR(VLOOKUP($D364,'[1]DNC 재고 현황'!$F:$V,14,0),0)</f>
        <v>0</v>
      </c>
      <c r="AD364" s="128">
        <f>SUMIFS('[1]입고 예정'!$C:$C,'[1]입고 예정'!$A:$A,모니터링!D364,'[1]입고 예정'!$F:$F,모니터링!AD$6)</f>
        <v>0</v>
      </c>
      <c r="AE364" s="21"/>
      <c r="AF364" s="130">
        <f t="shared" ca="1" si="100"/>
        <v>400</v>
      </c>
      <c r="AG364" s="134">
        <f t="shared" ca="1" si="107"/>
        <v>0</v>
      </c>
      <c r="AH364" s="132">
        <f>IFERROR(VLOOKUP($D364,'[1]DNC 재고 현황'!$F:$V,15,0),0)</f>
        <v>0</v>
      </c>
      <c r="AI364" s="128">
        <f>SUMIFS('[1]입고 예정'!$C:$C,'[1]입고 예정'!$A:$A,모니터링!D364,'[1]입고 예정'!$F:$F,모니터링!AI$6)</f>
        <v>0</v>
      </c>
      <c r="AJ364" s="21"/>
      <c r="AK364" s="130">
        <f t="shared" ca="1" si="101"/>
        <v>400</v>
      </c>
      <c r="AL364" s="134">
        <f t="shared" ca="1" si="108"/>
        <v>0</v>
      </c>
      <c r="AM364" s="132">
        <f>IFERROR(VLOOKUP($D364,'[1]DNC 재고 현황'!$F:$V,16,0),0)</f>
        <v>0</v>
      </c>
      <c r="AN364" s="128">
        <f>SUMIFS('[1]입고 예정'!$C:$C,'[1]입고 예정'!$A:$A,모니터링!D364,'[1]입고 예정'!$F:$F,모니터링!AN$6)</f>
        <v>0</v>
      </c>
      <c r="AO364" s="21"/>
      <c r="AP364" s="130">
        <f t="shared" ca="1" si="102"/>
        <v>400</v>
      </c>
      <c r="AQ364" s="134">
        <f t="shared" ca="1" si="109"/>
        <v>0</v>
      </c>
      <c r="AR364" s="132">
        <f>IFERROR(VLOOKUP($D364,'[1]DNC 재고 현황'!$F:$V,17,0),0)</f>
        <v>0</v>
      </c>
      <c r="AS364" s="128">
        <f>SUMIFS('[1]입고 예정'!$C:$C,'[1]입고 예정'!$A:$A,모니터링!D364,'[1]입고 예정'!$F:$F,모니터링!AS$6)</f>
        <v>0</v>
      </c>
      <c r="AT364" s="21"/>
      <c r="AU364" s="133">
        <f t="shared" ca="1" si="103"/>
        <v>400</v>
      </c>
      <c r="AV364" s="134">
        <f ca="1">IFERROR(AU364/#REF!,0)</f>
        <v>0</v>
      </c>
    </row>
    <row r="365" spans="1:168" ht="18" customHeight="1" x14ac:dyDescent="0.4">
      <c r="A365" s="110" t="s">
        <v>2661</v>
      </c>
      <c r="B365" s="135" t="s">
        <v>2662</v>
      </c>
      <c r="C365" s="110" t="s">
        <v>2663</v>
      </c>
      <c r="D365" s="110">
        <v>9308335</v>
      </c>
      <c r="E365" s="136" t="str">
        <f>VLOOKUP($D365,'[1]SAP 코드내역'!$A:$D,4,0)</f>
        <v>RX_포스트레이저_센시티브베리어_150ml_2024</v>
      </c>
      <c r="F365" s="137" t="s">
        <v>2664</v>
      </c>
      <c r="G365" s="9"/>
      <c r="H365" s="138"/>
      <c r="I365" s="139">
        <v>10411.36412492395</v>
      </c>
      <c r="J365" s="139">
        <v>36135.150365471629</v>
      </c>
      <c r="K365" s="140">
        <f>IFERROR(VLOOKUP($D365,'[1]DNC 재고 현황'!$F:$AI,29,0),0)</f>
        <v>2405</v>
      </c>
      <c r="L365" s="140">
        <f>IFERROR(VLOOKUP($D365,'[1]DNC 재고 현황'!$F:$AI,30,),0)</f>
        <v>0</v>
      </c>
      <c r="M365" s="141">
        <f t="shared" si="105"/>
        <v>2405</v>
      </c>
      <c r="N365" s="142">
        <f>VLOOKUP($D365,'[1]DNC 재고 현황'!$F:$X,19,0)</f>
        <v>2405</v>
      </c>
      <c r="O365" s="143">
        <f t="shared" si="95"/>
        <v>1</v>
      </c>
      <c r="P365" s="144">
        <f t="shared" si="96"/>
        <v>0</v>
      </c>
      <c r="Q365" s="144">
        <f t="shared" ca="1" si="97"/>
        <v>95</v>
      </c>
      <c r="R365" s="145">
        <f t="shared" ca="1" si="93"/>
        <v>25.315789473684209</v>
      </c>
      <c r="S365" s="145">
        <f t="shared" ca="1" si="93"/>
        <v>25.315789473684209</v>
      </c>
      <c r="T365" s="123">
        <f t="shared" ca="1" si="98"/>
        <v>46145.315789473687</v>
      </c>
      <c r="U365" s="124" t="str">
        <f t="shared" ca="1" si="99"/>
        <v>🟡주의</v>
      </c>
      <c r="V365" s="125">
        <f>IFERROR(SUMIF('[1](전체)FCST'!$D:$D,$D365,'[1](전체)FCST'!$H:$H),0)</f>
        <v>1415.4357484054108</v>
      </c>
      <c r="W365" s="126">
        <f>IFERROR(VLOOKUP($D365,'[1]판매량,재고(피벗)'!$B:$C,2,0),0)</f>
        <v>665</v>
      </c>
      <c r="X365" s="127">
        <f t="shared" ca="1" si="104"/>
        <v>2090</v>
      </c>
      <c r="Y365" s="128"/>
      <c r="Z365" s="21"/>
      <c r="AA365" s="130">
        <f t="shared" ca="1" si="92"/>
        <v>315</v>
      </c>
      <c r="AB365" s="134">
        <f t="shared" ca="1" si="106"/>
        <v>7.1340637243732741E-2</v>
      </c>
      <c r="AC365" s="132">
        <f>IFERROR(VLOOKUP($D365,'[1]DNC 재고 현황'!$F:$V,14,0),0)</f>
        <v>4415.4357484054108</v>
      </c>
      <c r="AD365" s="128">
        <f>SUMIFS('[1]입고 예정'!$C:$C,'[1]입고 예정'!$A:$A,모니터링!D426,'[1]입고 예정'!$F:$F,모니터링!AD$6)</f>
        <v>0</v>
      </c>
      <c r="AE365" s="21"/>
      <c r="AF365" s="130">
        <f t="shared" ca="1" si="100"/>
        <v>0</v>
      </c>
      <c r="AG365" s="134">
        <f t="shared" ca="1" si="107"/>
        <v>0</v>
      </c>
      <c r="AH365" s="132">
        <f>IFERROR(VLOOKUP($D365,'[1]DNC 재고 현황'!$F:$V,15,0),0)</f>
        <v>1415.4357484054108</v>
      </c>
      <c r="AI365" s="128">
        <f>SUMIFS('[1]입고 예정'!$C:$C,'[1]입고 예정'!$A:$A,모니터링!D426,'[1]입고 예정'!$F:$F,모니터링!AI$6)</f>
        <v>0</v>
      </c>
      <c r="AJ365" s="21"/>
      <c r="AK365" s="130">
        <f t="shared" ca="1" si="101"/>
        <v>0</v>
      </c>
      <c r="AL365" s="134">
        <f t="shared" ca="1" si="108"/>
        <v>0</v>
      </c>
      <c r="AM365" s="132">
        <f>IFERROR(VLOOKUP($D365,'[1]DNC 재고 현황'!$F:$V,16,0),0)</f>
        <v>1415.4357484054108</v>
      </c>
      <c r="AN365" s="128">
        <f>SUMIFS('[1]입고 예정'!$C:$C,'[1]입고 예정'!$A:$A,모니터링!D426,'[1]입고 예정'!$F:$F,모니터링!AN$6)</f>
        <v>0</v>
      </c>
      <c r="AO365" s="21"/>
      <c r="AP365" s="130">
        <f t="shared" ca="1" si="102"/>
        <v>0</v>
      </c>
      <c r="AQ365" s="134">
        <f t="shared" ca="1" si="109"/>
        <v>0</v>
      </c>
      <c r="AR365" s="132">
        <f>IFERROR(VLOOKUP($D365,'[1]DNC 재고 현황'!$F:$V,17,0),0)</f>
        <v>1415.4357484054108</v>
      </c>
      <c r="AS365" s="128">
        <f>SUMIFS('[1]입고 예정'!$C:$C,'[1]입고 예정'!$A:$A,모니터링!D426,'[1]입고 예정'!$F:$F,모니터링!AS$6)</f>
        <v>0</v>
      </c>
      <c r="AT365" s="21"/>
      <c r="AU365" s="133">
        <f t="shared" ca="1" si="103"/>
        <v>0</v>
      </c>
      <c r="AV365" s="134">
        <f ca="1">IFERROR(AU365/#REF!,0)</f>
        <v>0</v>
      </c>
    </row>
    <row r="366" spans="1:168" ht="18" hidden="1" customHeight="1" x14ac:dyDescent="0.4">
      <c r="A366" s="110" t="s">
        <v>2724</v>
      </c>
      <c r="B366" s="146" t="s">
        <v>2662</v>
      </c>
      <c r="C366" s="110" t="s">
        <v>2725</v>
      </c>
      <c r="D366" s="110">
        <v>9309834</v>
      </c>
      <c r="E366" s="136" t="str">
        <f>VLOOKUP($D366,'[1]SAP 코드내역'!$A:$D,4,0)</f>
        <v>멜라B_토닝UV선세럼_40ml*2(올영)</v>
      </c>
      <c r="F366" s="137" t="s">
        <v>2664</v>
      </c>
      <c r="G366" s="137"/>
      <c r="H366" s="138"/>
      <c r="I366" s="139">
        <v>5357.1499890518944</v>
      </c>
      <c r="J366" s="139">
        <v>15974.546938775511</v>
      </c>
      <c r="K366" s="140">
        <f>IFERROR(VLOOKUP($D366,'[1]DNC 재고 현황'!$F:$AI,29,0),0)</f>
        <v>2240</v>
      </c>
      <c r="L366" s="140">
        <f>IFERROR(VLOOKUP($D366,'[1]DNC 재고 현황'!$F:$AI,30,),0)</f>
        <v>0</v>
      </c>
      <c r="M366" s="141">
        <f t="shared" si="105"/>
        <v>2240</v>
      </c>
      <c r="N366" s="142">
        <f>VLOOKUP($D366,'[1]DNC 재고 현황'!$F:$X,19,0)</f>
        <v>2486</v>
      </c>
      <c r="O366" s="143" t="str">
        <f t="shared" si="95"/>
        <v>계획없음</v>
      </c>
      <c r="P366" s="144">
        <f t="shared" si="96"/>
        <v>0</v>
      </c>
      <c r="Q366" s="144">
        <f t="shared" ca="1" si="97"/>
        <v>22.857142857142858</v>
      </c>
      <c r="R366" s="145">
        <f t="shared" ca="1" si="93"/>
        <v>98</v>
      </c>
      <c r="S366" s="145">
        <f t="shared" ca="1" si="93"/>
        <v>108.7625</v>
      </c>
      <c r="T366" s="123">
        <f t="shared" ca="1" si="98"/>
        <v>46218</v>
      </c>
      <c r="U366" s="124" t="str">
        <f t="shared" ca="1" si="99"/>
        <v>✅충분</v>
      </c>
      <c r="V366" s="125">
        <f>IFERROR(SUMIF('[1](전체)FCST'!$D:$D,$D366,'[1](전체)FCST'!$H:$H),0)</f>
        <v>0</v>
      </c>
      <c r="W366" s="126">
        <f>IFERROR(VLOOKUP($D366,'[1]판매량,재고(피벗)'!$B:$C,2,0),0)</f>
        <v>160</v>
      </c>
      <c r="X366" s="127">
        <f t="shared" ca="1" si="104"/>
        <v>502.85714285714289</v>
      </c>
      <c r="Y366" s="128"/>
      <c r="Z366" s="129"/>
      <c r="AA366" s="130">
        <f t="shared" ca="1" si="92"/>
        <v>1983.1428571428571</v>
      </c>
      <c r="AB366" s="131">
        <f t="shared" ca="1" si="106"/>
        <v>0</v>
      </c>
      <c r="AC366" s="132">
        <f>IFERROR(VLOOKUP($D366,'[1]DNC 재고 현황'!$F:$V,14,0),0)</f>
        <v>0</v>
      </c>
      <c r="AD366" s="128">
        <f>SUMIFS('[1]입고 예정'!$C:$C,'[1]입고 예정'!$A:$A,모니터링!D366,'[1]입고 예정'!$F:$F,모니터링!AD$6)</f>
        <v>0</v>
      </c>
      <c r="AE366" s="129"/>
      <c r="AF366" s="130">
        <f t="shared" ca="1" si="100"/>
        <v>1983.1428571428571</v>
      </c>
      <c r="AG366" s="131">
        <f t="shared" ca="1" si="107"/>
        <v>0</v>
      </c>
      <c r="AH366" s="132">
        <f>IFERROR(VLOOKUP($D366,'[1]DNC 재고 현황'!$F:$V,15,0),0)</f>
        <v>0</v>
      </c>
      <c r="AI366" s="128">
        <f>SUMIFS('[1]입고 예정'!$C:$C,'[1]입고 예정'!$A:$A,모니터링!D366,'[1]입고 예정'!$F:$F,모니터링!AI$6)</f>
        <v>0</v>
      </c>
      <c r="AJ366" s="129"/>
      <c r="AK366" s="130">
        <f t="shared" ca="1" si="101"/>
        <v>1983.1428571428571</v>
      </c>
      <c r="AL366" s="131">
        <f t="shared" ca="1" si="108"/>
        <v>24.789285714285715</v>
      </c>
      <c r="AM366" s="132">
        <f>IFERROR(VLOOKUP($D366,'[1]DNC 재고 현황'!$F:$V,16,0),0)</f>
        <v>80</v>
      </c>
      <c r="AN366" s="128">
        <f>SUMIFS('[1]입고 예정'!$C:$C,'[1]입고 예정'!$A:$A,모니터링!D366,'[1]입고 예정'!$F:$F,모니터링!AN$6)</f>
        <v>0</v>
      </c>
      <c r="AO366" s="129"/>
      <c r="AP366" s="130">
        <f t="shared" ca="1" si="102"/>
        <v>1903.1428571428571</v>
      </c>
      <c r="AQ366" s="131">
        <f t="shared" ca="1" si="109"/>
        <v>47.578571428571429</v>
      </c>
      <c r="AR366" s="132">
        <f>IFERROR(VLOOKUP($D366,'[1]DNC 재고 현황'!$F:$V,17,0),0)</f>
        <v>40</v>
      </c>
      <c r="AS366" s="128">
        <f>SUMIFS('[1]입고 예정'!$C:$C,'[1]입고 예정'!$A:$A,모니터링!D366,'[1]입고 예정'!$F:$F,모니터링!AS$6)</f>
        <v>0</v>
      </c>
      <c r="AT366" s="129"/>
      <c r="AU366" s="133">
        <f t="shared" ca="1" si="103"/>
        <v>1863.1428571428571</v>
      </c>
      <c r="AV366" s="134">
        <f ca="1">IFERROR(AU366/#REF!,0)</f>
        <v>0</v>
      </c>
    </row>
    <row r="367" spans="1:168" ht="18" hidden="1" customHeight="1" x14ac:dyDescent="0.4">
      <c r="A367" s="110" t="s">
        <v>2661</v>
      </c>
      <c r="B367" s="135" t="s">
        <v>2662</v>
      </c>
      <c r="C367" s="110" t="s">
        <v>2663</v>
      </c>
      <c r="D367" s="110">
        <v>9307350</v>
      </c>
      <c r="E367" s="136" t="str">
        <f>VLOOKUP($D367,'[1]SAP 코드내역'!$A:$D,4,0)</f>
        <v>[임가공]멜라_토닝원데이앰플_12ml+패치2매(올영)</v>
      </c>
      <c r="F367" s="137" t="s">
        <v>2673</v>
      </c>
      <c r="G367" s="9"/>
      <c r="H367" s="138"/>
      <c r="I367" s="139">
        <v>5118.1814458324798</v>
      </c>
      <c r="J367" s="139">
        <v>16447.617725370863</v>
      </c>
      <c r="K367" s="140">
        <f>IFERROR(VLOOKUP($D367,'[1]DNC 재고 현황'!$F:$AI,29,0),0)</f>
        <v>85</v>
      </c>
      <c r="L367" s="140">
        <f>IFERROR(VLOOKUP($D367,'[1]DNC 재고 현황'!$F:$AI,30,),0)</f>
        <v>0</v>
      </c>
      <c r="M367" s="141">
        <f t="shared" si="105"/>
        <v>85</v>
      </c>
      <c r="N367" s="142">
        <f>VLOOKUP($D367,'[1]DNC 재고 현황'!$F:$X,19,0)</f>
        <v>85</v>
      </c>
      <c r="O367" s="143" t="str">
        <f t="shared" si="95"/>
        <v>계획없음</v>
      </c>
      <c r="P367" s="144">
        <f t="shared" si="96"/>
        <v>0</v>
      </c>
      <c r="Q367" s="144">
        <f t="shared" ca="1" si="97"/>
        <v>0</v>
      </c>
      <c r="R367" s="145">
        <f t="shared" ca="1" si="93"/>
        <v>0</v>
      </c>
      <c r="S367" s="145">
        <f t="shared" ca="1" si="93"/>
        <v>0</v>
      </c>
      <c r="T367" s="123" t="str">
        <f t="shared" ca="1" si="98"/>
        <v/>
      </c>
      <c r="U367" s="124" t="str">
        <f t="shared" ca="1" si="99"/>
        <v>🔴판매없음</v>
      </c>
      <c r="V367" s="125">
        <f>IFERROR(SUMIF('[1](전체)FCST'!$D:$D,$D367,'[1](전체)FCST'!$H:$H),0)</f>
        <v>0</v>
      </c>
      <c r="W367" s="126">
        <f>IFERROR(VLOOKUP($D367,'[1]판매량,재고(피벗)'!$B:$C,2,0),0)</f>
        <v>0</v>
      </c>
      <c r="X367" s="127">
        <f t="shared" ca="1" si="104"/>
        <v>0</v>
      </c>
      <c r="Y367" s="128"/>
      <c r="Z367" s="21"/>
      <c r="AA367" s="130">
        <f t="shared" ca="1" si="92"/>
        <v>85</v>
      </c>
      <c r="AB367" s="134">
        <f t="shared" ca="1" si="106"/>
        <v>0</v>
      </c>
      <c r="AC367" s="132">
        <f>IFERROR(VLOOKUP($D367,'[1]DNC 재고 현황'!$F:$V,14,0),0)</f>
        <v>0</v>
      </c>
      <c r="AD367" s="128">
        <f>SUMIFS('[1]입고 예정'!$C:$C,'[1]입고 예정'!$A:$A,모니터링!D367,'[1]입고 예정'!$F:$F,모니터링!AD$6)</f>
        <v>0</v>
      </c>
      <c r="AE367" s="21"/>
      <c r="AF367" s="130">
        <f t="shared" ca="1" si="100"/>
        <v>85</v>
      </c>
      <c r="AG367" s="134">
        <f t="shared" ca="1" si="107"/>
        <v>0</v>
      </c>
      <c r="AH367" s="132">
        <f>IFERROR(VLOOKUP($D367,'[1]DNC 재고 현황'!$F:$V,15,0),0)</f>
        <v>0</v>
      </c>
      <c r="AI367" s="128">
        <f>SUMIFS('[1]입고 예정'!$C:$C,'[1]입고 예정'!$A:$A,모니터링!D367,'[1]입고 예정'!$F:$F,모니터링!AI$6)</f>
        <v>0</v>
      </c>
      <c r="AJ367" s="21"/>
      <c r="AK367" s="130">
        <f t="shared" ca="1" si="101"/>
        <v>85</v>
      </c>
      <c r="AL367" s="134">
        <f t="shared" ca="1" si="108"/>
        <v>0</v>
      </c>
      <c r="AM367" s="132">
        <f>IFERROR(VLOOKUP($D367,'[1]DNC 재고 현황'!$F:$V,16,0),0)</f>
        <v>0</v>
      </c>
      <c r="AN367" s="128">
        <f>SUMIFS('[1]입고 예정'!$C:$C,'[1]입고 예정'!$A:$A,모니터링!D367,'[1]입고 예정'!$F:$F,모니터링!AN$6)</f>
        <v>0</v>
      </c>
      <c r="AO367" s="21"/>
      <c r="AP367" s="130">
        <f t="shared" ca="1" si="102"/>
        <v>85</v>
      </c>
      <c r="AQ367" s="134">
        <f t="shared" ca="1" si="109"/>
        <v>0</v>
      </c>
      <c r="AR367" s="132">
        <f>IFERROR(VLOOKUP($D367,'[1]DNC 재고 현황'!$F:$V,17,0),0)</f>
        <v>0</v>
      </c>
      <c r="AS367" s="128">
        <f>SUMIFS('[1]입고 예정'!$C:$C,'[1]입고 예정'!$A:$A,모니터링!D367,'[1]입고 예정'!$F:$F,모니터링!AS$6)</f>
        <v>0</v>
      </c>
      <c r="AT367" s="21"/>
      <c r="AU367" s="133">
        <f t="shared" ca="1" si="103"/>
        <v>85</v>
      </c>
      <c r="AV367" s="134">
        <f ca="1">IFERROR(AU367/#REF!,0)</f>
        <v>0</v>
      </c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  <c r="CS367" s="52"/>
      <c r="CT367" s="52"/>
      <c r="CU367" s="52"/>
      <c r="CV367" s="52"/>
      <c r="CW367" s="52"/>
      <c r="CX367" s="52"/>
      <c r="CY367" s="52"/>
      <c r="CZ367" s="52"/>
      <c r="DA367" s="52"/>
      <c r="DB367" s="52"/>
      <c r="DC367" s="52"/>
      <c r="DD367" s="52"/>
      <c r="DE367" s="52"/>
      <c r="DF367" s="52"/>
      <c r="DG367" s="52"/>
      <c r="DH367" s="52"/>
      <c r="DI367" s="52"/>
      <c r="DJ367" s="52"/>
      <c r="DK367" s="52"/>
      <c r="DL367" s="52"/>
      <c r="DM367" s="52"/>
      <c r="DN367" s="52"/>
      <c r="DO367" s="52"/>
      <c r="DP367" s="52"/>
      <c r="DQ367" s="52"/>
      <c r="DR367" s="52"/>
      <c r="DS367" s="52"/>
      <c r="DT367" s="52"/>
      <c r="DU367" s="52"/>
      <c r="DV367" s="52"/>
      <c r="DW367" s="52"/>
      <c r="DX367" s="52"/>
      <c r="DY367" s="52"/>
      <c r="DZ367" s="52"/>
      <c r="EA367" s="52"/>
      <c r="EB367" s="52"/>
      <c r="EC367" s="52"/>
      <c r="ED367" s="52"/>
      <c r="EE367" s="52"/>
      <c r="EF367" s="52"/>
      <c r="EG367" s="52"/>
      <c r="EH367" s="52"/>
      <c r="EI367" s="52"/>
      <c r="EJ367" s="52"/>
      <c r="EK367" s="52"/>
      <c r="EL367" s="52"/>
      <c r="EM367" s="52"/>
      <c r="EN367" s="52"/>
      <c r="EO367" s="52"/>
      <c r="EP367" s="52"/>
      <c r="EQ367" s="52"/>
      <c r="ER367" s="52"/>
      <c r="ES367" s="52"/>
      <c r="ET367" s="52"/>
      <c r="EU367" s="52"/>
      <c r="EV367" s="52"/>
      <c r="EW367" s="52"/>
      <c r="EX367" s="52"/>
      <c r="EY367" s="52"/>
      <c r="EZ367" s="52"/>
      <c r="FA367" s="52"/>
      <c r="FB367" s="52"/>
      <c r="FC367" s="52"/>
      <c r="FD367" s="52"/>
      <c r="FE367" s="52"/>
      <c r="FF367" s="52"/>
      <c r="FG367" s="52"/>
      <c r="FH367" s="52"/>
      <c r="FI367" s="52"/>
      <c r="FJ367" s="52"/>
      <c r="FK367" s="52"/>
      <c r="FL367" s="52"/>
    </row>
    <row r="368" spans="1:168" ht="18" hidden="1" customHeight="1" x14ac:dyDescent="0.4">
      <c r="A368" s="110" t="s">
        <v>2661</v>
      </c>
      <c r="B368" s="146" t="s">
        <v>2662</v>
      </c>
      <c r="C368" s="110" t="s">
        <v>2663</v>
      </c>
      <c r="D368" s="110">
        <v>9309593</v>
      </c>
      <c r="E368" s="136" t="str">
        <f>VLOOKUP($D368,'[1]SAP 코드내역'!$A:$D,4,0)</f>
        <v>(단종)3X_멜라B_토닝패치_6매(약국)</v>
      </c>
      <c r="F368" s="137" t="s">
        <v>2680</v>
      </c>
      <c r="G368" s="137"/>
      <c r="H368" s="138"/>
      <c r="I368" s="139">
        <v>2598.6068257008533</v>
      </c>
      <c r="J368" s="139">
        <v>0</v>
      </c>
      <c r="K368" s="140">
        <f>IFERROR(VLOOKUP($D368,'[1]DNC 재고 현황'!$F:$AI,29,0),0)</f>
        <v>1644</v>
      </c>
      <c r="L368" s="140">
        <f>IFERROR(VLOOKUP($D368,'[1]DNC 재고 현황'!$F:$AI,30,),0)</f>
        <v>0</v>
      </c>
      <c r="M368" s="141">
        <f t="shared" si="105"/>
        <v>1644</v>
      </c>
      <c r="N368" s="142">
        <f>VLOOKUP($D368,'[1]DNC 재고 현황'!$F:$X,19,0)</f>
        <v>1644</v>
      </c>
      <c r="O368" s="143" t="str">
        <f t="shared" si="95"/>
        <v>계획없음</v>
      </c>
      <c r="P368" s="144">
        <f t="shared" si="96"/>
        <v>0</v>
      </c>
      <c r="Q368" s="144">
        <f t="shared" ca="1" si="97"/>
        <v>0</v>
      </c>
      <c r="R368" s="145">
        <f t="shared" ca="1" si="93"/>
        <v>0</v>
      </c>
      <c r="S368" s="145">
        <f t="shared" ca="1" si="93"/>
        <v>0</v>
      </c>
      <c r="T368" s="123" t="str">
        <f t="shared" ca="1" si="98"/>
        <v/>
      </c>
      <c r="U368" s="124" t="str">
        <f t="shared" ca="1" si="99"/>
        <v>🔴판매없음</v>
      </c>
      <c r="V368" s="125">
        <f>IFERROR(SUMIF('[1](전체)FCST'!$D:$D,$D368,'[1](전체)FCST'!$H:$H),0)</f>
        <v>0</v>
      </c>
      <c r="W368" s="126">
        <f>IFERROR(VLOOKUP($D368,'[1]판매량,재고(피벗)'!$B:$C,2,0),0)</f>
        <v>0</v>
      </c>
      <c r="X368" s="127">
        <f t="shared" ca="1" si="104"/>
        <v>0</v>
      </c>
      <c r="Y368" s="128"/>
      <c r="Z368" s="129"/>
      <c r="AA368" s="130">
        <f t="shared" ca="1" si="92"/>
        <v>1644</v>
      </c>
      <c r="AB368" s="131">
        <f t="shared" ca="1" si="106"/>
        <v>0</v>
      </c>
      <c r="AC368" s="132">
        <f>IFERROR(VLOOKUP($D368,'[1]DNC 재고 현황'!$F:$V,14,0),0)</f>
        <v>0</v>
      </c>
      <c r="AD368" s="128">
        <f>SUMIFS('[1]입고 예정'!$C:$C,'[1]입고 예정'!$A:$A,모니터링!D368,'[1]입고 예정'!$F:$F,모니터링!AD$6)</f>
        <v>0</v>
      </c>
      <c r="AE368" s="129"/>
      <c r="AF368" s="130">
        <f t="shared" ca="1" si="100"/>
        <v>1644</v>
      </c>
      <c r="AG368" s="131">
        <f t="shared" ca="1" si="107"/>
        <v>0</v>
      </c>
      <c r="AH368" s="132">
        <f>IFERROR(VLOOKUP($D368,'[1]DNC 재고 현황'!$F:$V,15,0),0)</f>
        <v>0</v>
      </c>
      <c r="AI368" s="128">
        <f>SUMIFS('[1]입고 예정'!$C:$C,'[1]입고 예정'!$A:$A,모니터링!D368,'[1]입고 예정'!$F:$F,모니터링!AI$6)</f>
        <v>0</v>
      </c>
      <c r="AJ368" s="129"/>
      <c r="AK368" s="130">
        <f t="shared" ca="1" si="101"/>
        <v>1644</v>
      </c>
      <c r="AL368" s="131">
        <f t="shared" ca="1" si="108"/>
        <v>0</v>
      </c>
      <c r="AM368" s="132">
        <f>IFERROR(VLOOKUP($D368,'[1]DNC 재고 현황'!$F:$V,16,0),0)</f>
        <v>0</v>
      </c>
      <c r="AN368" s="128">
        <f>SUMIFS('[1]입고 예정'!$C:$C,'[1]입고 예정'!$A:$A,모니터링!D368,'[1]입고 예정'!$F:$F,모니터링!AN$6)</f>
        <v>0</v>
      </c>
      <c r="AO368" s="129"/>
      <c r="AP368" s="130">
        <f t="shared" ca="1" si="102"/>
        <v>1644</v>
      </c>
      <c r="AQ368" s="131">
        <f t="shared" ca="1" si="109"/>
        <v>0</v>
      </c>
      <c r="AR368" s="132">
        <f>IFERROR(VLOOKUP($D368,'[1]DNC 재고 현황'!$F:$V,17,0),0)</f>
        <v>0</v>
      </c>
      <c r="AS368" s="128">
        <f>SUMIFS('[1]입고 예정'!$C:$C,'[1]입고 예정'!$A:$A,모니터링!D368,'[1]입고 예정'!$F:$F,모니터링!AS$6)</f>
        <v>0</v>
      </c>
      <c r="AT368" s="129"/>
      <c r="AU368" s="133">
        <f t="shared" ca="1" si="103"/>
        <v>1644</v>
      </c>
      <c r="AV368" s="134">
        <f ca="1">IFERROR(AU368/#REF!,0)</f>
        <v>0</v>
      </c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52"/>
      <c r="CF368" s="52"/>
      <c r="CG368" s="52"/>
      <c r="CH368" s="52"/>
      <c r="CI368" s="52"/>
      <c r="CJ368" s="52"/>
      <c r="CK368" s="52"/>
      <c r="CL368" s="52"/>
      <c r="CM368" s="52"/>
      <c r="CN368" s="52"/>
      <c r="CO368" s="52"/>
      <c r="CP368" s="52"/>
      <c r="CQ368" s="52"/>
      <c r="CR368" s="52"/>
      <c r="CS368" s="52"/>
      <c r="CT368" s="52"/>
      <c r="CU368" s="52"/>
      <c r="CV368" s="52"/>
      <c r="CW368" s="52"/>
      <c r="CX368" s="52"/>
      <c r="CY368" s="52"/>
      <c r="CZ368" s="52"/>
      <c r="DA368" s="52"/>
      <c r="DB368" s="52"/>
      <c r="DC368" s="52"/>
      <c r="DD368" s="52"/>
      <c r="DE368" s="52"/>
      <c r="DF368" s="52"/>
      <c r="DG368" s="52"/>
      <c r="DH368" s="52"/>
      <c r="DI368" s="52"/>
      <c r="DJ368" s="52"/>
      <c r="DK368" s="52"/>
      <c r="DL368" s="52"/>
      <c r="DM368" s="52"/>
      <c r="DN368" s="52"/>
      <c r="DO368" s="52"/>
      <c r="DP368" s="52"/>
      <c r="DQ368" s="52"/>
      <c r="DR368" s="52"/>
      <c r="DS368" s="52"/>
      <c r="DT368" s="52"/>
      <c r="DU368" s="52"/>
      <c r="DV368" s="52"/>
      <c r="DW368" s="52"/>
      <c r="DX368" s="52"/>
      <c r="DY368" s="52"/>
      <c r="DZ368" s="52"/>
      <c r="EA368" s="52"/>
      <c r="EB368" s="52"/>
      <c r="EC368" s="52"/>
      <c r="ED368" s="52"/>
      <c r="EE368" s="52"/>
      <c r="EF368" s="52"/>
      <c r="EG368" s="52"/>
      <c r="EH368" s="52"/>
      <c r="EI368" s="52"/>
      <c r="EJ368" s="52"/>
      <c r="EK368" s="52"/>
      <c r="EL368" s="52"/>
      <c r="EM368" s="52"/>
      <c r="EN368" s="52"/>
      <c r="EO368" s="52"/>
      <c r="EP368" s="52"/>
      <c r="EQ368" s="52"/>
      <c r="ER368" s="52"/>
      <c r="ES368" s="52"/>
      <c r="ET368" s="52"/>
      <c r="EU368" s="52"/>
      <c r="EV368" s="52"/>
      <c r="EW368" s="52"/>
      <c r="EX368" s="52"/>
      <c r="EY368" s="52"/>
      <c r="EZ368" s="52"/>
      <c r="FA368" s="52"/>
      <c r="FB368" s="52"/>
      <c r="FC368" s="52"/>
      <c r="FD368" s="52"/>
      <c r="FE368" s="52"/>
      <c r="FF368" s="52"/>
      <c r="FG368" s="52"/>
      <c r="FH368" s="52"/>
      <c r="FI368" s="52"/>
      <c r="FJ368" s="52"/>
      <c r="FK368" s="52"/>
      <c r="FL368" s="52"/>
    </row>
    <row r="369" spans="1:168" ht="18" hidden="1" customHeight="1" x14ac:dyDescent="0.4">
      <c r="A369" s="110" t="s">
        <v>2661</v>
      </c>
      <c r="B369" s="146" t="s">
        <v>2662</v>
      </c>
      <c r="C369" s="110" t="s">
        <v>2665</v>
      </c>
      <c r="D369" s="110">
        <v>9310971</v>
      </c>
      <c r="E369" s="136" t="str">
        <f>VLOOKUP($D369,'[1]SAP 코드내역'!$A:$D,4,0)</f>
        <v>[세트_임가공]멜라_로즈앰플15ml_카카오기획세트</v>
      </c>
      <c r="F369" s="137" t="s">
        <v>2673</v>
      </c>
      <c r="G369" s="137"/>
      <c r="H369" s="138"/>
      <c r="I369" s="139">
        <v>9898.7800000000007</v>
      </c>
      <c r="J369" s="139">
        <v>0</v>
      </c>
      <c r="K369" s="140">
        <f>IFERROR(VLOOKUP($D369,'[1]DNC 재고 현황'!$F:$AI,29,0),0)</f>
        <v>150</v>
      </c>
      <c r="L369" s="140">
        <f>IFERROR(VLOOKUP($D369,'[1]DNC 재고 현황'!$F:$AI,30,),0)</f>
        <v>0</v>
      </c>
      <c r="M369" s="141">
        <f t="shared" si="105"/>
        <v>150</v>
      </c>
      <c r="N369" s="142">
        <f>VLOOKUP($D369,'[1]DNC 재고 현황'!$F:$X,19,0)</f>
        <v>150</v>
      </c>
      <c r="O369" s="143" t="str">
        <f t="shared" si="95"/>
        <v>계획없음</v>
      </c>
      <c r="P369" s="144">
        <f t="shared" si="96"/>
        <v>0</v>
      </c>
      <c r="Q369" s="144">
        <f t="shared" ca="1" si="97"/>
        <v>0</v>
      </c>
      <c r="R369" s="145">
        <f t="shared" ca="1" si="93"/>
        <v>0</v>
      </c>
      <c r="S369" s="145">
        <f t="shared" ca="1" si="93"/>
        <v>0</v>
      </c>
      <c r="T369" s="123" t="str">
        <f t="shared" ca="1" si="98"/>
        <v/>
      </c>
      <c r="U369" s="124" t="str">
        <f t="shared" ca="1" si="99"/>
        <v>🔴판매없음</v>
      </c>
      <c r="V369" s="125">
        <f>IFERROR(SUMIF('[1](전체)FCST'!$D:$D,$D369,'[1](전체)FCST'!$H:$H),0)</f>
        <v>0</v>
      </c>
      <c r="W369" s="126">
        <f>IFERROR(VLOOKUP($D369,'[1]판매량,재고(피벗)'!$B:$C,2,0),0)</f>
        <v>0</v>
      </c>
      <c r="X369" s="127">
        <f t="shared" ca="1" si="104"/>
        <v>0</v>
      </c>
      <c r="Y369" s="128"/>
      <c r="Z369" s="129"/>
      <c r="AA369" s="130">
        <f t="shared" ca="1" si="92"/>
        <v>150</v>
      </c>
      <c r="AB369" s="131">
        <f t="shared" ca="1" si="106"/>
        <v>0</v>
      </c>
      <c r="AC369" s="132">
        <f>IFERROR(VLOOKUP($D369,'[1]DNC 재고 현황'!$F:$V,14,0),0)</f>
        <v>0</v>
      </c>
      <c r="AD369" s="128">
        <f>SUMIFS('[1]입고 예정'!$C:$C,'[1]입고 예정'!$A:$A,모니터링!D369,'[1]입고 예정'!$F:$F,모니터링!AD$6)</f>
        <v>0</v>
      </c>
      <c r="AE369" s="129"/>
      <c r="AF369" s="130">
        <f t="shared" ca="1" si="100"/>
        <v>150</v>
      </c>
      <c r="AG369" s="131">
        <f t="shared" ca="1" si="107"/>
        <v>0</v>
      </c>
      <c r="AH369" s="132">
        <f>IFERROR(VLOOKUP($D369,'[1]DNC 재고 현황'!$F:$V,15,0),0)</f>
        <v>0</v>
      </c>
      <c r="AI369" s="128">
        <f>SUMIFS('[1]입고 예정'!$C:$C,'[1]입고 예정'!$A:$A,모니터링!D369,'[1]입고 예정'!$F:$F,모니터링!AI$6)</f>
        <v>0</v>
      </c>
      <c r="AJ369" s="129"/>
      <c r="AK369" s="130">
        <f t="shared" ca="1" si="101"/>
        <v>150</v>
      </c>
      <c r="AL369" s="131">
        <f t="shared" ca="1" si="108"/>
        <v>0</v>
      </c>
      <c r="AM369" s="132">
        <f>IFERROR(VLOOKUP($D369,'[1]DNC 재고 현황'!$F:$V,16,0),0)</f>
        <v>0</v>
      </c>
      <c r="AN369" s="128">
        <f>SUMIFS('[1]입고 예정'!$C:$C,'[1]입고 예정'!$A:$A,모니터링!D369,'[1]입고 예정'!$F:$F,모니터링!AN$6)</f>
        <v>0</v>
      </c>
      <c r="AO369" s="129"/>
      <c r="AP369" s="130">
        <f t="shared" ca="1" si="102"/>
        <v>150</v>
      </c>
      <c r="AQ369" s="131">
        <f t="shared" ca="1" si="109"/>
        <v>0</v>
      </c>
      <c r="AR369" s="132">
        <f>IFERROR(VLOOKUP($D369,'[1]DNC 재고 현황'!$F:$V,17,0),0)</f>
        <v>0</v>
      </c>
      <c r="AS369" s="128">
        <f>SUMIFS('[1]입고 예정'!$C:$C,'[1]입고 예정'!$A:$A,모니터링!D369,'[1]입고 예정'!$F:$F,모니터링!AS$6)</f>
        <v>0</v>
      </c>
      <c r="AT369" s="129"/>
      <c r="AU369" s="133">
        <f t="shared" ca="1" si="103"/>
        <v>150</v>
      </c>
      <c r="AV369" s="134">
        <f ca="1">IFERROR(AU369/#REF!,0)</f>
        <v>0</v>
      </c>
    </row>
    <row r="370" spans="1:168" ht="18" hidden="1" customHeight="1" x14ac:dyDescent="0.4">
      <c r="A370" s="110" t="s">
        <v>2661</v>
      </c>
      <c r="B370" s="135" t="s">
        <v>2662</v>
      </c>
      <c r="C370" s="110" t="s">
        <v>2665</v>
      </c>
      <c r="D370" s="110">
        <v>9301704</v>
      </c>
      <c r="E370" s="136" t="str">
        <f>VLOOKUP($D370,'[1]SAP 코드내역'!$A:$D,4,0)</f>
        <v>(단종)DWEGF_멀티비타세럼E_14ml</v>
      </c>
      <c r="F370" s="137" t="s">
        <v>2664</v>
      </c>
      <c r="G370" s="9"/>
      <c r="H370" s="138"/>
      <c r="I370" s="139">
        <v>3778.7242115247805</v>
      </c>
      <c r="J370" s="139">
        <v>23795.882352941175</v>
      </c>
      <c r="K370" s="140">
        <f>IFERROR(VLOOKUP($D370,'[1]DNC 재고 현황'!$F:$AI,29,0),0)</f>
        <v>3997</v>
      </c>
      <c r="L370" s="140">
        <f>IFERROR(VLOOKUP($D370,'[1]DNC 재고 현황'!$F:$AI,30,),0)</f>
        <v>0</v>
      </c>
      <c r="M370" s="141">
        <f t="shared" si="105"/>
        <v>3997</v>
      </c>
      <c r="N370" s="142">
        <f>VLOOKUP($D370,'[1]DNC 재고 현황'!$F:$X,19,0)</f>
        <v>3997</v>
      </c>
      <c r="O370" s="143" t="str">
        <f t="shared" si="95"/>
        <v>계획없음</v>
      </c>
      <c r="P370" s="144">
        <f t="shared" si="96"/>
        <v>0</v>
      </c>
      <c r="Q370" s="144">
        <f t="shared" ca="1" si="97"/>
        <v>0</v>
      </c>
      <c r="R370" s="145">
        <f t="shared" ca="1" si="93"/>
        <v>0</v>
      </c>
      <c r="S370" s="145">
        <f t="shared" ca="1" si="93"/>
        <v>0</v>
      </c>
      <c r="T370" s="123" t="str">
        <f t="shared" ca="1" si="98"/>
        <v/>
      </c>
      <c r="U370" s="124" t="str">
        <f t="shared" ca="1" si="99"/>
        <v>🔴판매없음</v>
      </c>
      <c r="V370" s="125">
        <f>IFERROR(SUMIF('[1](전체)FCST'!$D:$D,$D370,'[1](전체)FCST'!$H:$H),0)</f>
        <v>0</v>
      </c>
      <c r="W370" s="126">
        <f>IFERROR(VLOOKUP($D370,'[1]판매량,재고(피벗)'!$B:$C,2,0),0)</f>
        <v>0</v>
      </c>
      <c r="X370" s="127">
        <f t="shared" ca="1" si="104"/>
        <v>0</v>
      </c>
      <c r="Y370" s="128"/>
      <c r="Z370" s="21"/>
      <c r="AA370" s="130">
        <f t="shared" ca="1" si="92"/>
        <v>3997</v>
      </c>
      <c r="AB370" s="134">
        <f t="shared" ca="1" si="106"/>
        <v>0</v>
      </c>
      <c r="AC370" s="132">
        <f>IFERROR(VLOOKUP($D370,'[1]DNC 재고 현황'!$F:$V,14,0),0)</f>
        <v>0</v>
      </c>
      <c r="AD370" s="128">
        <f>SUMIFS('[1]입고 예정'!$C:$C,'[1]입고 예정'!$A:$A,모니터링!D370,'[1]입고 예정'!$F:$F,모니터링!AD$6)</f>
        <v>0</v>
      </c>
      <c r="AE370" s="21"/>
      <c r="AF370" s="130">
        <f t="shared" ca="1" si="100"/>
        <v>3997</v>
      </c>
      <c r="AG370" s="134">
        <f t="shared" ca="1" si="107"/>
        <v>0</v>
      </c>
      <c r="AH370" s="132">
        <f>IFERROR(VLOOKUP($D370,'[1]DNC 재고 현황'!$F:$V,15,0),0)</f>
        <v>0</v>
      </c>
      <c r="AI370" s="128">
        <f>SUMIFS('[1]입고 예정'!$C:$C,'[1]입고 예정'!$A:$A,모니터링!D370,'[1]입고 예정'!$F:$F,모니터링!AI$6)</f>
        <v>0</v>
      </c>
      <c r="AJ370" s="21"/>
      <c r="AK370" s="130">
        <f t="shared" ca="1" si="101"/>
        <v>3997</v>
      </c>
      <c r="AL370" s="134">
        <f t="shared" ca="1" si="108"/>
        <v>0</v>
      </c>
      <c r="AM370" s="132">
        <f>IFERROR(VLOOKUP($D370,'[1]DNC 재고 현황'!$F:$V,16,0),0)</f>
        <v>0</v>
      </c>
      <c r="AN370" s="128">
        <f>SUMIFS('[1]입고 예정'!$C:$C,'[1]입고 예정'!$A:$A,모니터링!D370,'[1]입고 예정'!$F:$F,모니터링!AN$6)</f>
        <v>0</v>
      </c>
      <c r="AO370" s="21"/>
      <c r="AP370" s="130">
        <f t="shared" ca="1" si="102"/>
        <v>3997</v>
      </c>
      <c r="AQ370" s="134">
        <f t="shared" ca="1" si="109"/>
        <v>0</v>
      </c>
      <c r="AR370" s="132">
        <f>IFERROR(VLOOKUP($D370,'[1]DNC 재고 현황'!$F:$V,17,0),0)</f>
        <v>0</v>
      </c>
      <c r="AS370" s="128">
        <f>SUMIFS('[1]입고 예정'!$C:$C,'[1]입고 예정'!$A:$A,모니터링!D370,'[1]입고 예정'!$F:$F,모니터링!AS$6)</f>
        <v>0</v>
      </c>
      <c r="AT370" s="21"/>
      <c r="AU370" s="133">
        <f t="shared" ca="1" si="103"/>
        <v>3997</v>
      </c>
      <c r="AV370" s="134">
        <f ca="1">IFERROR(AU370/#REF!,0)</f>
        <v>0</v>
      </c>
    </row>
    <row r="371" spans="1:168" ht="18" hidden="1" customHeight="1" x14ac:dyDescent="0.4">
      <c r="A371" s="110" t="s">
        <v>2661</v>
      </c>
      <c r="B371" s="135" t="s">
        <v>2662</v>
      </c>
      <c r="C371" s="110" t="s">
        <v>2663</v>
      </c>
      <c r="D371" s="110">
        <v>9313092</v>
      </c>
      <c r="E371" s="136" t="str">
        <f>VLOOKUP($D371,'[1]SAP 코드내역'!$A:$D,4,0)</f>
        <v>멜라_오버나이트멜팅크림_10g</v>
      </c>
      <c r="F371" s="137"/>
      <c r="G371" s="9"/>
      <c r="H371" s="138" t="s">
        <v>2671</v>
      </c>
      <c r="I371" s="139">
        <v>1857.045579963918</v>
      </c>
      <c r="J371" s="139">
        <v>0</v>
      </c>
      <c r="K371" s="140">
        <f>IFERROR(VLOOKUP($D371,'[1]DNC 재고 현황'!$F:$AI,29,0),0)</f>
        <v>18627</v>
      </c>
      <c r="L371" s="140">
        <f>IFERROR(VLOOKUP($D371,'[1]DNC 재고 현황'!$F:$AI,30,),0)</f>
        <v>0</v>
      </c>
      <c r="M371" s="141">
        <f t="shared" si="105"/>
        <v>18627</v>
      </c>
      <c r="N371" s="142">
        <f>VLOOKUP($D371,'[1]DNC 재고 현황'!$F:$X,19,0)</f>
        <v>18627</v>
      </c>
      <c r="O371" s="143">
        <f t="shared" si="95"/>
        <v>1</v>
      </c>
      <c r="P371" s="144">
        <f t="shared" si="96"/>
        <v>0</v>
      </c>
      <c r="Q371" s="144">
        <f t="shared" ca="1" si="97"/>
        <v>0.14285714285714285</v>
      </c>
      <c r="R371" s="145">
        <f t="shared" ca="1" si="93"/>
        <v>130389</v>
      </c>
      <c r="S371" s="145">
        <f t="shared" ca="1" si="93"/>
        <v>130389</v>
      </c>
      <c r="T371" s="123">
        <f t="shared" ca="1" si="98"/>
        <v>176509</v>
      </c>
      <c r="U371" s="124" t="str">
        <f t="shared" ca="1" si="99"/>
        <v>✅충분</v>
      </c>
      <c r="V371" s="125">
        <f>IFERROR(SUMIF('[1](전체)FCST'!$D:$D,$D371,'[1](전체)FCST'!$H:$H),0)</f>
        <v>5000</v>
      </c>
      <c r="W371" s="126">
        <f>IFERROR(VLOOKUP($D371,'[1]판매량,재고(피벗)'!$B:$C,2,0),0)</f>
        <v>1</v>
      </c>
      <c r="X371" s="127">
        <f t="shared" ca="1" si="104"/>
        <v>3.1428571428571428</v>
      </c>
      <c r="Y371" s="128"/>
      <c r="Z371" s="21"/>
      <c r="AA371" s="130">
        <f t="shared" ref="AA371:AA434" ca="1" si="110">MAX(SUM(N371-X371+Y371),0)</f>
        <v>18623.857142857141</v>
      </c>
      <c r="AB371" s="134">
        <f t="shared" ca="1" si="106"/>
        <v>3.7047656938247746</v>
      </c>
      <c r="AC371" s="132">
        <f>IFERROR(VLOOKUP($D371,'[1]DNC 재고 현황'!$F:$V,14,0),0)</f>
        <v>5027</v>
      </c>
      <c r="AD371" s="128">
        <f>SUMIFS('[1]입고 예정'!$C:$C,'[1]입고 예정'!$A:$A,모니터링!D371,'[1]입고 예정'!$F:$F,모니터링!AD$6)</f>
        <v>0</v>
      </c>
      <c r="AE371" s="21"/>
      <c r="AF371" s="130">
        <f t="shared" ca="1" si="100"/>
        <v>13596.857142857141</v>
      </c>
      <c r="AG371" s="134">
        <f t="shared" ca="1" si="107"/>
        <v>2.7193714285714283</v>
      </c>
      <c r="AH371" s="132">
        <f>IFERROR(VLOOKUP($D371,'[1]DNC 재고 현황'!$F:$V,15,0),0)</f>
        <v>5000</v>
      </c>
      <c r="AI371" s="128">
        <f>SUMIFS('[1]입고 예정'!$C:$C,'[1]입고 예정'!$A:$A,모니터링!D371,'[1]입고 예정'!$F:$F,모니터링!AI$6)</f>
        <v>0</v>
      </c>
      <c r="AJ371" s="21"/>
      <c r="AK371" s="130">
        <f t="shared" ca="1" si="101"/>
        <v>8596.8571428571413</v>
      </c>
      <c r="AL371" s="134">
        <f t="shared" ca="1" si="108"/>
        <v>1.7193714285714283</v>
      </c>
      <c r="AM371" s="132">
        <f>IFERROR(VLOOKUP($D371,'[1]DNC 재고 현황'!$F:$V,16,0),0)</f>
        <v>5000</v>
      </c>
      <c r="AN371" s="128">
        <f>SUMIFS('[1]입고 예정'!$C:$C,'[1]입고 예정'!$A:$A,모니터링!D371,'[1]입고 예정'!$F:$F,모니터링!AN$6)</f>
        <v>0</v>
      </c>
      <c r="AO371" s="21"/>
      <c r="AP371" s="130">
        <f t="shared" ca="1" si="102"/>
        <v>3596.8571428571413</v>
      </c>
      <c r="AQ371" s="134">
        <f t="shared" ca="1" si="109"/>
        <v>0.71937142857142822</v>
      </c>
      <c r="AR371" s="132">
        <f>IFERROR(VLOOKUP($D371,'[1]DNC 재고 현황'!$F:$V,17,0),0)</f>
        <v>5000</v>
      </c>
      <c r="AS371" s="128">
        <f>SUMIFS('[1]입고 예정'!$C:$C,'[1]입고 예정'!$A:$A,모니터링!D371,'[1]입고 예정'!$F:$F,모니터링!AS$6)</f>
        <v>0</v>
      </c>
      <c r="AT371" s="21"/>
      <c r="AU371" s="133">
        <f t="shared" ca="1" si="103"/>
        <v>0</v>
      </c>
      <c r="AV371" s="134">
        <f ca="1">IFERROR(AU371/#REF!,0)</f>
        <v>0</v>
      </c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52"/>
      <c r="CU371" s="52"/>
      <c r="CV371" s="52"/>
      <c r="CW371" s="52"/>
      <c r="CX371" s="52"/>
      <c r="CY371" s="52"/>
      <c r="CZ371" s="52"/>
      <c r="DA371" s="52"/>
      <c r="DB371" s="52"/>
      <c r="DC371" s="52"/>
      <c r="DD371" s="52"/>
      <c r="DE371" s="52"/>
      <c r="DF371" s="52"/>
      <c r="DG371" s="52"/>
      <c r="DH371" s="52"/>
      <c r="DI371" s="52"/>
      <c r="DJ371" s="52"/>
      <c r="DK371" s="52"/>
      <c r="DL371" s="52"/>
      <c r="DM371" s="52"/>
      <c r="DN371" s="52"/>
      <c r="DO371" s="52"/>
      <c r="DP371" s="52"/>
      <c r="DQ371" s="52"/>
      <c r="DR371" s="52"/>
      <c r="DS371" s="52"/>
      <c r="DT371" s="52"/>
      <c r="DU371" s="52"/>
      <c r="DV371" s="52"/>
      <c r="DW371" s="52"/>
      <c r="DX371" s="52"/>
      <c r="DY371" s="52"/>
      <c r="DZ371" s="52"/>
      <c r="EA371" s="52"/>
      <c r="EB371" s="52"/>
      <c r="EC371" s="52"/>
      <c r="ED371" s="52"/>
      <c r="EE371" s="52"/>
      <c r="EF371" s="52"/>
      <c r="EG371" s="52"/>
      <c r="EH371" s="52"/>
      <c r="EI371" s="52"/>
      <c r="EJ371" s="52"/>
      <c r="EK371" s="52"/>
      <c r="EL371" s="52"/>
      <c r="EM371" s="52"/>
      <c r="EN371" s="52"/>
      <c r="EO371" s="52"/>
      <c r="EP371" s="52"/>
      <c r="EQ371" s="52"/>
      <c r="ER371" s="52"/>
      <c r="ES371" s="52"/>
      <c r="ET371" s="52"/>
      <c r="EU371" s="52"/>
      <c r="EV371" s="52"/>
      <c r="EW371" s="52"/>
      <c r="EX371" s="52"/>
      <c r="EY371" s="52"/>
      <c r="EZ371" s="52"/>
      <c r="FA371" s="52"/>
      <c r="FB371" s="52"/>
      <c r="FC371" s="52"/>
      <c r="FD371" s="52"/>
      <c r="FE371" s="52"/>
      <c r="FF371" s="52"/>
      <c r="FG371" s="52"/>
      <c r="FH371" s="52"/>
      <c r="FI371" s="52"/>
      <c r="FJ371" s="52"/>
      <c r="FK371" s="52"/>
      <c r="FL371" s="52"/>
    </row>
    <row r="372" spans="1:168" ht="18" hidden="1" customHeight="1" x14ac:dyDescent="0.4">
      <c r="A372" s="110"/>
      <c r="B372" s="135" t="s">
        <v>2669</v>
      </c>
      <c r="C372" s="110" t="s">
        <v>2677</v>
      </c>
      <c r="D372" s="110">
        <v>9313130</v>
      </c>
      <c r="E372" s="136" t="str">
        <f>VLOOKUP($D372,'[1]SAP 코드내역'!$A:$D,4,0)</f>
        <v>(단종)DWEGF_쓰리디볼류밍립글로스_레드_4.4g</v>
      </c>
      <c r="F372" s="137"/>
      <c r="G372" s="9"/>
      <c r="H372" s="138"/>
      <c r="I372" s="139">
        <v>2266.2492167473656</v>
      </c>
      <c r="J372" s="139">
        <v>14164.469257540602</v>
      </c>
      <c r="K372" s="140">
        <f>IFERROR(VLOOKUP($D372,'[1]DNC 재고 현황'!$F:$AI,29,0),0)</f>
        <v>3881</v>
      </c>
      <c r="L372" s="140">
        <f>IFERROR(VLOOKUP($D372,'[1]DNC 재고 현황'!$F:$AI,30,),0)</f>
        <v>0</v>
      </c>
      <c r="M372" s="141">
        <f t="shared" si="105"/>
        <v>3881</v>
      </c>
      <c r="N372" s="142">
        <f>VLOOKUP($D372,'[1]DNC 재고 현황'!$F:$X,19,0)</f>
        <v>3881</v>
      </c>
      <c r="O372" s="143">
        <f t="shared" si="95"/>
        <v>1</v>
      </c>
      <c r="P372" s="144">
        <f t="shared" si="96"/>
        <v>0</v>
      </c>
      <c r="Q372" s="144">
        <f t="shared" ca="1" si="97"/>
        <v>32.714285714285715</v>
      </c>
      <c r="R372" s="145">
        <f t="shared" ca="1" si="93"/>
        <v>118.63318777292577</v>
      </c>
      <c r="S372" s="145">
        <f t="shared" ca="1" si="93"/>
        <v>118.63318777292577</v>
      </c>
      <c r="T372" s="123">
        <f t="shared" ca="1" si="98"/>
        <v>46238.633187772924</v>
      </c>
      <c r="U372" s="124" t="str">
        <f t="shared" ca="1" si="99"/>
        <v>✅충분</v>
      </c>
      <c r="V372" s="125">
        <f>IFERROR(SUMIF('[1](전체)FCST'!$D:$D,$D372,'[1](전체)FCST'!$H:$H),0)</f>
        <v>70.575418140893348</v>
      </c>
      <c r="W372" s="126">
        <f>IFERROR(VLOOKUP($D372,'[1]판매량,재고(피벗)'!$B:$C,2,0),0)</f>
        <v>229</v>
      </c>
      <c r="X372" s="127">
        <f t="shared" ca="1" si="104"/>
        <v>719.71428571428578</v>
      </c>
      <c r="Y372" s="128"/>
      <c r="Z372" s="21"/>
      <c r="AA372" s="130">
        <f t="shared" ca="1" si="110"/>
        <v>3161.2857142857142</v>
      </c>
      <c r="AB372" s="134">
        <f t="shared" ca="1" si="106"/>
        <v>44.793014303856857</v>
      </c>
      <c r="AC372" s="132">
        <f>IFERROR(VLOOKUP($D372,'[1]DNC 재고 현황'!$F:$V,14,0),0)</f>
        <v>70.575418140893348</v>
      </c>
      <c r="AD372" s="128">
        <f>SUMIFS('[1]입고 예정'!$C:$C,'[1]입고 예정'!$A:$A,모니터링!D372,'[1]입고 예정'!$F:$F,모니터링!AD$6)</f>
        <v>0</v>
      </c>
      <c r="AE372" s="21"/>
      <c r="AF372" s="130">
        <f t="shared" ca="1" si="100"/>
        <v>3090.7102961448209</v>
      </c>
      <c r="AG372" s="134">
        <f t="shared" ca="1" si="107"/>
        <v>43.793014303856857</v>
      </c>
      <c r="AH372" s="132">
        <f>IFERROR(VLOOKUP($D372,'[1]DNC 재고 현황'!$F:$V,15,0),0)</f>
        <v>70.575418140893348</v>
      </c>
      <c r="AI372" s="128">
        <f>SUMIFS('[1]입고 예정'!$C:$C,'[1]입고 예정'!$A:$A,모니터링!D372,'[1]입고 예정'!$F:$F,모니터링!AI$6)</f>
        <v>0</v>
      </c>
      <c r="AJ372" s="21"/>
      <c r="AK372" s="130">
        <f t="shared" ca="1" si="101"/>
        <v>3020.1348780039275</v>
      </c>
      <c r="AL372" s="134">
        <f t="shared" ca="1" si="108"/>
        <v>42.79301430385685</v>
      </c>
      <c r="AM372" s="132">
        <f>IFERROR(VLOOKUP($D372,'[1]DNC 재고 현황'!$F:$V,16,0),0)</f>
        <v>70.575418140893348</v>
      </c>
      <c r="AN372" s="128">
        <f>SUMIFS('[1]입고 예정'!$C:$C,'[1]입고 예정'!$A:$A,모니터링!D372,'[1]입고 예정'!$F:$F,모니터링!AN$6)</f>
        <v>0</v>
      </c>
      <c r="AO372" s="21"/>
      <c r="AP372" s="130">
        <f t="shared" ca="1" si="102"/>
        <v>2949.5594598630341</v>
      </c>
      <c r="AQ372" s="134">
        <f t="shared" ca="1" si="109"/>
        <v>41.79301430385685</v>
      </c>
      <c r="AR372" s="132">
        <f>IFERROR(VLOOKUP($D372,'[1]DNC 재고 현황'!$F:$V,17,0),0)</f>
        <v>70.575418140893348</v>
      </c>
      <c r="AS372" s="128">
        <f>SUMIFS('[1]입고 예정'!$C:$C,'[1]입고 예정'!$A:$A,모니터링!D372,'[1]입고 예정'!$F:$F,모니터링!AS$6)</f>
        <v>0</v>
      </c>
      <c r="AT372" s="21"/>
      <c r="AU372" s="133">
        <f t="shared" ca="1" si="103"/>
        <v>2878.9840417221408</v>
      </c>
      <c r="AV372" s="134">
        <f ca="1">IFERROR(AU372/#REF!,0)</f>
        <v>0</v>
      </c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52"/>
      <c r="CU372" s="52"/>
      <c r="CV372" s="52"/>
      <c r="CW372" s="52"/>
      <c r="CX372" s="52"/>
      <c r="CY372" s="52"/>
      <c r="CZ372" s="52"/>
      <c r="DA372" s="52"/>
      <c r="DB372" s="52"/>
      <c r="DC372" s="52"/>
      <c r="DD372" s="52"/>
      <c r="DE372" s="52"/>
      <c r="DF372" s="52"/>
      <c r="DG372" s="52"/>
      <c r="DH372" s="52"/>
      <c r="DI372" s="52"/>
      <c r="DJ372" s="52"/>
      <c r="DK372" s="52"/>
      <c r="DL372" s="52"/>
      <c r="DM372" s="52"/>
      <c r="DN372" s="52"/>
      <c r="DO372" s="52"/>
      <c r="DP372" s="52"/>
      <c r="DQ372" s="52"/>
      <c r="DR372" s="52"/>
      <c r="DS372" s="52"/>
      <c r="DT372" s="52"/>
      <c r="DU372" s="52"/>
      <c r="DV372" s="52"/>
      <c r="DW372" s="52"/>
      <c r="DX372" s="52"/>
      <c r="DY372" s="52"/>
      <c r="DZ372" s="52"/>
      <c r="EA372" s="52"/>
      <c r="EB372" s="52"/>
      <c r="EC372" s="52"/>
      <c r="ED372" s="52"/>
      <c r="EE372" s="52"/>
      <c r="EF372" s="52"/>
      <c r="EG372" s="52"/>
      <c r="EH372" s="52"/>
      <c r="EI372" s="52"/>
      <c r="EJ372" s="52"/>
      <c r="EK372" s="52"/>
      <c r="EL372" s="52"/>
      <c r="EM372" s="52"/>
      <c r="EN372" s="52"/>
      <c r="EO372" s="52"/>
      <c r="EP372" s="52"/>
      <c r="EQ372" s="52"/>
      <c r="ER372" s="52"/>
      <c r="ES372" s="52"/>
      <c r="ET372" s="52"/>
      <c r="EU372" s="52"/>
      <c r="EV372" s="52"/>
      <c r="EW372" s="52"/>
      <c r="EX372" s="52"/>
      <c r="EY372" s="52"/>
      <c r="EZ372" s="52"/>
      <c r="FA372" s="52"/>
      <c r="FB372" s="52"/>
      <c r="FC372" s="52"/>
      <c r="FD372" s="52"/>
      <c r="FE372" s="52"/>
      <c r="FF372" s="52"/>
      <c r="FG372" s="52"/>
      <c r="FH372" s="52"/>
      <c r="FI372" s="52"/>
      <c r="FJ372" s="52"/>
      <c r="FK372" s="52"/>
      <c r="FL372" s="52"/>
    </row>
    <row r="373" spans="1:168" ht="18" hidden="1" customHeight="1" x14ac:dyDescent="0.4">
      <c r="A373" s="110"/>
      <c r="B373" s="135"/>
      <c r="C373" s="110" t="s">
        <v>2663</v>
      </c>
      <c r="D373" s="110">
        <v>7302229</v>
      </c>
      <c r="E373" s="136" t="str">
        <f>VLOOKUP($D373,'[1]SAP 코드내역'!$A:$D,4,0)</f>
        <v>(단종)[판촉물]베리어리페어세트_쇼핑백(20cm)</v>
      </c>
      <c r="F373" s="137"/>
      <c r="G373" s="9"/>
      <c r="H373" s="138"/>
      <c r="I373" s="139"/>
      <c r="J373" s="139"/>
      <c r="K373" s="140">
        <f>IFERROR(VLOOKUP($D373,'[1]DNC 재고 현황'!$F:$AI,29,0),0)</f>
        <v>3774</v>
      </c>
      <c r="L373" s="140">
        <f>IFERROR(VLOOKUP($D373,'[1]DNC 재고 현황'!$F:$AI,30,),0)</f>
        <v>0</v>
      </c>
      <c r="M373" s="141">
        <f t="shared" si="105"/>
        <v>3774</v>
      </c>
      <c r="N373" s="142">
        <f>VLOOKUP($D373,'[1]DNC 재고 현황'!$F:$X,19,0)</f>
        <v>3774</v>
      </c>
      <c r="O373" s="143" t="str">
        <f t="shared" si="95"/>
        <v>계획없음</v>
      </c>
      <c r="P373" s="144">
        <f t="shared" si="96"/>
        <v>0</v>
      </c>
      <c r="Q373" s="144">
        <f t="shared" ca="1" si="97"/>
        <v>0</v>
      </c>
      <c r="R373" s="145">
        <f t="shared" ca="1" si="93"/>
        <v>0</v>
      </c>
      <c r="S373" s="145">
        <f t="shared" ca="1" si="93"/>
        <v>0</v>
      </c>
      <c r="T373" s="123" t="str">
        <f t="shared" ca="1" si="98"/>
        <v/>
      </c>
      <c r="U373" s="124" t="str">
        <f t="shared" ca="1" si="99"/>
        <v>🔴판매없음</v>
      </c>
      <c r="V373" s="125">
        <f>IFERROR(SUMIF('[1](전체)FCST'!$D:$D,$D373,'[1](전체)FCST'!$H:$H),0)</f>
        <v>0</v>
      </c>
      <c r="W373" s="126">
        <f>IFERROR(VLOOKUP($D373,'[1]판매량,재고(피벗)'!$B:$C,2,0),0)</f>
        <v>0</v>
      </c>
      <c r="X373" s="127">
        <f t="shared" ca="1" si="104"/>
        <v>0</v>
      </c>
      <c r="Y373" s="128"/>
      <c r="Z373" s="21"/>
      <c r="AA373" s="130">
        <f t="shared" ca="1" si="110"/>
        <v>3774</v>
      </c>
      <c r="AB373" s="134">
        <f t="shared" ca="1" si="106"/>
        <v>0</v>
      </c>
      <c r="AC373" s="132">
        <f>IFERROR(VLOOKUP($D373,'[1]DNC 재고 현황'!$F:$V,14,0),0)</f>
        <v>0</v>
      </c>
      <c r="AD373" s="128">
        <f>SUMIFS('[1]입고 예정'!$C:$C,'[1]입고 예정'!$A:$A,모니터링!D373,'[1]입고 예정'!$F:$F,모니터링!AD$6)</f>
        <v>0</v>
      </c>
      <c r="AE373" s="21"/>
      <c r="AF373" s="130">
        <f t="shared" ca="1" si="100"/>
        <v>3774</v>
      </c>
      <c r="AG373" s="134">
        <f t="shared" ca="1" si="107"/>
        <v>0</v>
      </c>
      <c r="AH373" s="132">
        <f>IFERROR(VLOOKUP($D373,'[1]DNC 재고 현황'!$F:$V,15,0),0)</f>
        <v>0</v>
      </c>
      <c r="AI373" s="128">
        <f>SUMIFS('[1]입고 예정'!$C:$C,'[1]입고 예정'!$A:$A,모니터링!D373,'[1]입고 예정'!$F:$F,모니터링!AI$6)</f>
        <v>0</v>
      </c>
      <c r="AJ373" s="21"/>
      <c r="AK373" s="130">
        <f t="shared" ca="1" si="101"/>
        <v>3774</v>
      </c>
      <c r="AL373" s="134">
        <f t="shared" ca="1" si="108"/>
        <v>0</v>
      </c>
      <c r="AM373" s="132">
        <f>IFERROR(VLOOKUP($D373,'[1]DNC 재고 현황'!$F:$V,16,0),0)</f>
        <v>0</v>
      </c>
      <c r="AN373" s="128">
        <f>SUMIFS('[1]입고 예정'!$C:$C,'[1]입고 예정'!$A:$A,모니터링!D373,'[1]입고 예정'!$F:$F,모니터링!AN$6)</f>
        <v>0</v>
      </c>
      <c r="AO373" s="21"/>
      <c r="AP373" s="130">
        <f t="shared" ca="1" si="102"/>
        <v>3774</v>
      </c>
      <c r="AQ373" s="134">
        <f t="shared" ca="1" si="109"/>
        <v>0</v>
      </c>
      <c r="AR373" s="132">
        <f>IFERROR(VLOOKUP($D373,'[1]DNC 재고 현황'!$F:$V,17,0),0)</f>
        <v>0</v>
      </c>
      <c r="AS373" s="128">
        <f>SUMIFS('[1]입고 예정'!$C:$C,'[1]입고 예정'!$A:$A,모니터링!D373,'[1]입고 예정'!$F:$F,모니터링!AS$6)</f>
        <v>0</v>
      </c>
      <c r="AT373" s="21"/>
      <c r="AU373" s="133">
        <f t="shared" ca="1" si="103"/>
        <v>3774</v>
      </c>
      <c r="AV373" s="134">
        <f ca="1">IFERROR(AU373/#REF!,0)</f>
        <v>0</v>
      </c>
    </row>
    <row r="374" spans="1:168" ht="18" hidden="1" customHeight="1" x14ac:dyDescent="0.4">
      <c r="A374" s="110"/>
      <c r="B374" s="135"/>
      <c r="C374" s="110" t="s">
        <v>2663</v>
      </c>
      <c r="D374" s="110">
        <v>9313965</v>
      </c>
      <c r="E374" s="136" t="str">
        <f>VLOOKUP($D374,'[1]SAP 코드내역'!$A:$D,4,0)</f>
        <v>(단종)[세트]기미팩트세트(본품3+리필3+퍼프3)_19호페어(26년설)</v>
      </c>
      <c r="F374" s="137"/>
      <c r="G374" s="9"/>
      <c r="H374" s="138"/>
      <c r="I374" s="139"/>
      <c r="J374" s="139"/>
      <c r="K374" s="140">
        <f>IFERROR(VLOOKUP($D374,'[1]DNC 재고 현황'!$F:$AI,29,0),0)</f>
        <v>14</v>
      </c>
      <c r="L374" s="140">
        <f>IFERROR(VLOOKUP($D374,'[1]DNC 재고 현황'!$F:$AI,30,),0)</f>
        <v>0</v>
      </c>
      <c r="M374" s="141">
        <f t="shared" si="105"/>
        <v>14</v>
      </c>
      <c r="N374" s="142">
        <f>VLOOKUP($D374,'[1]DNC 재고 현황'!$F:$X,19,0)</f>
        <v>14</v>
      </c>
      <c r="O374" s="143" t="str">
        <f t="shared" si="95"/>
        <v>계획없음</v>
      </c>
      <c r="P374" s="144">
        <f t="shared" si="96"/>
        <v>0</v>
      </c>
      <c r="Q374" s="144">
        <f t="shared" ca="1" si="97"/>
        <v>0</v>
      </c>
      <c r="R374" s="145">
        <f t="shared" ca="1" si="93"/>
        <v>0</v>
      </c>
      <c r="S374" s="145">
        <f t="shared" ca="1" si="93"/>
        <v>0</v>
      </c>
      <c r="T374" s="123" t="str">
        <f t="shared" ca="1" si="98"/>
        <v/>
      </c>
      <c r="U374" s="124" t="str">
        <f t="shared" ca="1" si="99"/>
        <v>🔴판매없음</v>
      </c>
      <c r="V374" s="125">
        <f>IFERROR(SUMIF('[1](전체)FCST'!$D:$D,$D374,'[1](전체)FCST'!$H:$H),0)</f>
        <v>0</v>
      </c>
      <c r="W374" s="126">
        <f>IFERROR(VLOOKUP($D374,'[1]판매량,재고(피벗)'!$B:$C,2,0),0)</f>
        <v>0</v>
      </c>
      <c r="X374" s="127">
        <f t="shared" ca="1" si="104"/>
        <v>0</v>
      </c>
      <c r="Y374" s="128"/>
      <c r="Z374" s="21"/>
      <c r="AA374" s="130">
        <f t="shared" ca="1" si="110"/>
        <v>14</v>
      </c>
      <c r="AB374" s="134">
        <f t="shared" ca="1" si="106"/>
        <v>0</v>
      </c>
      <c r="AC374" s="132">
        <f>IFERROR(VLOOKUP($D374,'[1]DNC 재고 현황'!$F:$V,14,0),0)</f>
        <v>0</v>
      </c>
      <c r="AD374" s="128">
        <f>SUMIFS('[1]입고 예정'!$C:$C,'[1]입고 예정'!$A:$A,모니터링!D374,'[1]입고 예정'!$F:$F,모니터링!AD$6)</f>
        <v>0</v>
      </c>
      <c r="AE374" s="21"/>
      <c r="AF374" s="130">
        <f t="shared" ca="1" si="100"/>
        <v>14</v>
      </c>
      <c r="AG374" s="134">
        <f t="shared" ca="1" si="107"/>
        <v>0</v>
      </c>
      <c r="AH374" s="132">
        <f>IFERROR(VLOOKUP($D374,'[1]DNC 재고 현황'!$F:$V,15,0),0)</f>
        <v>0</v>
      </c>
      <c r="AI374" s="128">
        <f>SUMIFS('[1]입고 예정'!$C:$C,'[1]입고 예정'!$A:$A,모니터링!D374,'[1]입고 예정'!$F:$F,모니터링!AI$6)</f>
        <v>0</v>
      </c>
      <c r="AJ374" s="21"/>
      <c r="AK374" s="130">
        <f t="shared" ca="1" si="101"/>
        <v>14</v>
      </c>
      <c r="AL374" s="134">
        <f t="shared" ca="1" si="108"/>
        <v>0</v>
      </c>
      <c r="AM374" s="132">
        <f>IFERROR(VLOOKUP($D374,'[1]DNC 재고 현황'!$F:$V,16,0),0)</f>
        <v>0</v>
      </c>
      <c r="AN374" s="128">
        <f>SUMIFS('[1]입고 예정'!$C:$C,'[1]입고 예정'!$A:$A,모니터링!D374,'[1]입고 예정'!$F:$F,모니터링!AN$6)</f>
        <v>0</v>
      </c>
      <c r="AO374" s="21"/>
      <c r="AP374" s="130">
        <f t="shared" ca="1" si="102"/>
        <v>14</v>
      </c>
      <c r="AQ374" s="134">
        <f t="shared" ca="1" si="109"/>
        <v>0</v>
      </c>
      <c r="AR374" s="132">
        <f>IFERROR(VLOOKUP($D374,'[1]DNC 재고 현황'!$F:$V,17,0),0)</f>
        <v>0</v>
      </c>
      <c r="AS374" s="128">
        <f>SUMIFS('[1]입고 예정'!$C:$C,'[1]입고 예정'!$A:$A,모니터링!D374,'[1]입고 예정'!$F:$F,모니터링!AS$6)</f>
        <v>0</v>
      </c>
      <c r="AT374" s="21"/>
      <c r="AU374" s="133">
        <f t="shared" ca="1" si="103"/>
        <v>14</v>
      </c>
      <c r="AV374" s="134">
        <f ca="1">IFERROR(AU374/#REF!,0)</f>
        <v>0</v>
      </c>
    </row>
    <row r="375" spans="1:168" ht="18" hidden="1" customHeight="1" x14ac:dyDescent="0.4">
      <c r="A375" s="110"/>
      <c r="B375" s="135"/>
      <c r="C375" s="110" t="s">
        <v>2663</v>
      </c>
      <c r="D375" s="110">
        <v>9313966</v>
      </c>
      <c r="E375" s="136" t="str">
        <f>VLOOKUP($D375,'[1]SAP 코드내역'!$A:$D,4,0)</f>
        <v>(단종)[세트]기미팩트세트(본품3+리필3+퍼프3)_21호내추럴(26년설)</v>
      </c>
      <c r="F375" s="137"/>
      <c r="G375" s="9"/>
      <c r="H375" s="138"/>
      <c r="I375" s="139"/>
      <c r="J375" s="139"/>
      <c r="K375" s="140">
        <f>IFERROR(VLOOKUP($D375,'[1]DNC 재고 현황'!$F:$AI,29,0),0)</f>
        <v>15</v>
      </c>
      <c r="L375" s="140">
        <f>IFERROR(VLOOKUP($D375,'[1]DNC 재고 현황'!$F:$AI,30,),0)</f>
        <v>0</v>
      </c>
      <c r="M375" s="141">
        <f t="shared" si="105"/>
        <v>15</v>
      </c>
      <c r="N375" s="142">
        <f>VLOOKUP($D375,'[1]DNC 재고 현황'!$F:$X,19,0)</f>
        <v>15</v>
      </c>
      <c r="O375" s="143" t="str">
        <f t="shared" si="95"/>
        <v>계획없음</v>
      </c>
      <c r="P375" s="144">
        <f t="shared" si="96"/>
        <v>0</v>
      </c>
      <c r="Q375" s="144">
        <f t="shared" ca="1" si="97"/>
        <v>0</v>
      </c>
      <c r="R375" s="145">
        <f t="shared" ca="1" si="93"/>
        <v>0</v>
      </c>
      <c r="S375" s="145">
        <f t="shared" ca="1" si="93"/>
        <v>0</v>
      </c>
      <c r="T375" s="123" t="str">
        <f t="shared" ca="1" si="98"/>
        <v/>
      </c>
      <c r="U375" s="124" t="str">
        <f t="shared" ca="1" si="99"/>
        <v>🔴판매없음</v>
      </c>
      <c r="V375" s="125">
        <f>IFERROR(SUMIF('[1](전체)FCST'!$D:$D,$D375,'[1](전체)FCST'!$H:$H),0)</f>
        <v>0</v>
      </c>
      <c r="W375" s="126">
        <f>IFERROR(VLOOKUP($D375,'[1]판매량,재고(피벗)'!$B:$C,2,0),0)</f>
        <v>0</v>
      </c>
      <c r="X375" s="127">
        <f t="shared" ca="1" si="104"/>
        <v>0</v>
      </c>
      <c r="Y375" s="128"/>
      <c r="Z375" s="21"/>
      <c r="AA375" s="130">
        <f t="shared" ca="1" si="110"/>
        <v>15</v>
      </c>
      <c r="AB375" s="134">
        <f t="shared" ca="1" si="106"/>
        <v>0</v>
      </c>
      <c r="AC375" s="132">
        <f>IFERROR(VLOOKUP($D375,'[1]DNC 재고 현황'!$F:$V,14,0),0)</f>
        <v>0</v>
      </c>
      <c r="AD375" s="128">
        <f>SUMIFS('[1]입고 예정'!$C:$C,'[1]입고 예정'!$A:$A,모니터링!D375,'[1]입고 예정'!$F:$F,모니터링!AD$6)</f>
        <v>0</v>
      </c>
      <c r="AE375" s="21"/>
      <c r="AF375" s="130">
        <f t="shared" ca="1" si="100"/>
        <v>15</v>
      </c>
      <c r="AG375" s="134">
        <f t="shared" ca="1" si="107"/>
        <v>0</v>
      </c>
      <c r="AH375" s="132">
        <f>IFERROR(VLOOKUP($D375,'[1]DNC 재고 현황'!$F:$V,15,0),0)</f>
        <v>0</v>
      </c>
      <c r="AI375" s="128">
        <f>SUMIFS('[1]입고 예정'!$C:$C,'[1]입고 예정'!$A:$A,모니터링!D375,'[1]입고 예정'!$F:$F,모니터링!AI$6)</f>
        <v>0</v>
      </c>
      <c r="AJ375" s="21"/>
      <c r="AK375" s="130">
        <f t="shared" ca="1" si="101"/>
        <v>15</v>
      </c>
      <c r="AL375" s="134">
        <f t="shared" ca="1" si="108"/>
        <v>0</v>
      </c>
      <c r="AM375" s="132">
        <f>IFERROR(VLOOKUP($D375,'[1]DNC 재고 현황'!$F:$V,16,0),0)</f>
        <v>0</v>
      </c>
      <c r="AN375" s="128">
        <f>SUMIFS('[1]입고 예정'!$C:$C,'[1]입고 예정'!$A:$A,모니터링!D375,'[1]입고 예정'!$F:$F,모니터링!AN$6)</f>
        <v>0</v>
      </c>
      <c r="AO375" s="21"/>
      <c r="AP375" s="130">
        <f t="shared" ca="1" si="102"/>
        <v>15</v>
      </c>
      <c r="AQ375" s="134">
        <f t="shared" ca="1" si="109"/>
        <v>0</v>
      </c>
      <c r="AR375" s="132">
        <f>IFERROR(VLOOKUP($D375,'[1]DNC 재고 현황'!$F:$V,17,0),0)</f>
        <v>0</v>
      </c>
      <c r="AS375" s="128">
        <f>SUMIFS('[1]입고 예정'!$C:$C,'[1]입고 예정'!$A:$A,모니터링!D375,'[1]입고 예정'!$F:$F,모니터링!AS$6)</f>
        <v>0</v>
      </c>
      <c r="AT375" s="21"/>
      <c r="AU375" s="133">
        <f t="shared" ca="1" si="103"/>
        <v>15</v>
      </c>
      <c r="AV375" s="134">
        <f ca="1">IFERROR(AU375/#REF!,0)</f>
        <v>0</v>
      </c>
    </row>
    <row r="376" spans="1:168" ht="18" hidden="1" customHeight="1" x14ac:dyDescent="0.4">
      <c r="A376" s="110"/>
      <c r="B376" s="135"/>
      <c r="C376" s="110" t="s">
        <v>2663</v>
      </c>
      <c r="D376" s="110">
        <v>9312418</v>
      </c>
      <c r="E376" s="136" t="str">
        <f>VLOOKUP($D376,'[1]SAP 코드내역'!$A:$D,4,0)</f>
        <v>[세트_임가공]멜라_매트커버팩트19g_23호(직영몰기획세트)</v>
      </c>
      <c r="F376" s="137"/>
      <c r="G376" s="9"/>
      <c r="H376" s="138"/>
      <c r="I376" s="139"/>
      <c r="J376" s="139"/>
      <c r="K376" s="140">
        <f>IFERROR(VLOOKUP($D376,'[1]DNC 재고 현황'!$F:$AI,29,0),0)</f>
        <v>285</v>
      </c>
      <c r="L376" s="140">
        <f>IFERROR(VLOOKUP($D376,'[1]DNC 재고 현황'!$F:$AI,30,),0)</f>
        <v>0</v>
      </c>
      <c r="M376" s="141">
        <f t="shared" si="105"/>
        <v>285</v>
      </c>
      <c r="N376" s="142">
        <f>VLOOKUP($D376,'[1]DNC 재고 현황'!$F:$X,19,0)</f>
        <v>285</v>
      </c>
      <c r="O376" s="143" t="str">
        <f t="shared" si="95"/>
        <v>계획없음</v>
      </c>
      <c r="P376" s="144">
        <f t="shared" si="96"/>
        <v>0</v>
      </c>
      <c r="Q376" s="144">
        <f t="shared" ca="1" si="97"/>
        <v>0</v>
      </c>
      <c r="R376" s="145">
        <f t="shared" ca="1" si="93"/>
        <v>0</v>
      </c>
      <c r="S376" s="145">
        <f t="shared" ca="1" si="93"/>
        <v>0</v>
      </c>
      <c r="T376" s="123" t="str">
        <f t="shared" ca="1" si="98"/>
        <v/>
      </c>
      <c r="U376" s="124" t="str">
        <f t="shared" ca="1" si="99"/>
        <v>🔴판매없음</v>
      </c>
      <c r="V376" s="125">
        <f>IFERROR(SUMIF('[1](전체)FCST'!$D:$D,$D376,'[1](전체)FCST'!$H:$H),0)</f>
        <v>0</v>
      </c>
      <c r="W376" s="126">
        <f>IFERROR(VLOOKUP($D376,'[1]판매량,재고(피벗)'!$B:$C,2,0),0)</f>
        <v>0</v>
      </c>
      <c r="X376" s="127">
        <f t="shared" ca="1" si="104"/>
        <v>0</v>
      </c>
      <c r="Y376" s="128"/>
      <c r="Z376" s="21"/>
      <c r="AA376" s="130">
        <f t="shared" ca="1" si="110"/>
        <v>285</v>
      </c>
      <c r="AB376" s="134">
        <f t="shared" ca="1" si="106"/>
        <v>0</v>
      </c>
      <c r="AC376" s="132">
        <f>IFERROR(VLOOKUP($D376,'[1]DNC 재고 현황'!$F:$V,14,0),0)</f>
        <v>0</v>
      </c>
      <c r="AD376" s="128">
        <f>SUMIFS('[1]입고 예정'!$C:$C,'[1]입고 예정'!$A:$A,모니터링!D376,'[1]입고 예정'!$F:$F,모니터링!AD$6)</f>
        <v>0</v>
      </c>
      <c r="AE376" s="21"/>
      <c r="AF376" s="130">
        <f t="shared" ca="1" si="100"/>
        <v>285</v>
      </c>
      <c r="AG376" s="134">
        <f t="shared" ca="1" si="107"/>
        <v>0</v>
      </c>
      <c r="AH376" s="132">
        <f>IFERROR(VLOOKUP($D376,'[1]DNC 재고 현황'!$F:$V,15,0),0)</f>
        <v>0</v>
      </c>
      <c r="AI376" s="128">
        <f>SUMIFS('[1]입고 예정'!$C:$C,'[1]입고 예정'!$A:$A,모니터링!D376,'[1]입고 예정'!$F:$F,모니터링!AI$6)</f>
        <v>0</v>
      </c>
      <c r="AJ376" s="21"/>
      <c r="AK376" s="130">
        <f t="shared" ca="1" si="101"/>
        <v>285</v>
      </c>
      <c r="AL376" s="134">
        <f t="shared" ca="1" si="108"/>
        <v>0</v>
      </c>
      <c r="AM376" s="132">
        <f>IFERROR(VLOOKUP($D376,'[1]DNC 재고 현황'!$F:$V,16,0),0)</f>
        <v>0</v>
      </c>
      <c r="AN376" s="128">
        <f>SUMIFS('[1]입고 예정'!$C:$C,'[1]입고 예정'!$A:$A,모니터링!D376,'[1]입고 예정'!$F:$F,모니터링!AN$6)</f>
        <v>0</v>
      </c>
      <c r="AO376" s="21"/>
      <c r="AP376" s="130">
        <f t="shared" ca="1" si="102"/>
        <v>285</v>
      </c>
      <c r="AQ376" s="134">
        <f t="shared" ca="1" si="109"/>
        <v>0</v>
      </c>
      <c r="AR376" s="132">
        <f>IFERROR(VLOOKUP($D376,'[1]DNC 재고 현황'!$F:$V,17,0),0)</f>
        <v>0</v>
      </c>
      <c r="AS376" s="128">
        <f>SUMIFS('[1]입고 예정'!$C:$C,'[1]입고 예정'!$A:$A,모니터링!D376,'[1]입고 예정'!$F:$F,모니터링!AS$6)</f>
        <v>0</v>
      </c>
      <c r="AT376" s="21"/>
      <c r="AU376" s="133">
        <f t="shared" ca="1" si="103"/>
        <v>285</v>
      </c>
      <c r="AV376" s="134">
        <f ca="1">IFERROR(AU376/#REF!,0)</f>
        <v>0</v>
      </c>
    </row>
    <row r="377" spans="1:168" ht="18" customHeight="1" x14ac:dyDescent="0.4">
      <c r="A377" s="110"/>
      <c r="B377" s="135"/>
      <c r="C377" s="110" t="s">
        <v>2663</v>
      </c>
      <c r="D377" s="110">
        <v>9400303</v>
      </c>
      <c r="E377" s="136" t="str">
        <f>VLOOKUP($D377,'[1]SAP 코드내역'!$A:$D,4,0)</f>
        <v>멜라B_토닝유브이_톤업선세럼_30ML(튜브)</v>
      </c>
      <c r="F377" s="137"/>
      <c r="G377" s="9"/>
      <c r="H377" s="138"/>
      <c r="I377" s="139"/>
      <c r="J377" s="139"/>
      <c r="K377" s="140">
        <f>IFERROR(VLOOKUP($D377,'[1]DNC 재고 현황'!$F:$AI,29,0),0)</f>
        <v>22319</v>
      </c>
      <c r="L377" s="140">
        <f>IFERROR(VLOOKUP($D377,'[1]DNC 재고 현황'!$F:$AI,30,),0)</f>
        <v>0</v>
      </c>
      <c r="M377" s="141">
        <f t="shared" si="105"/>
        <v>22319</v>
      </c>
      <c r="N377" s="142">
        <f>VLOOKUP($D377,'[1]DNC 재고 현황'!$F:$X,19,0)</f>
        <v>22332</v>
      </c>
      <c r="O377" s="143">
        <f t="shared" si="95"/>
        <v>1</v>
      </c>
      <c r="P377" s="144">
        <f t="shared" si="96"/>
        <v>0</v>
      </c>
      <c r="Q377" s="144">
        <f t="shared" ca="1" si="97"/>
        <v>597.28571428571433</v>
      </c>
      <c r="R377" s="145">
        <f t="shared" ca="1" si="93"/>
        <v>37.367376225783303</v>
      </c>
      <c r="S377" s="145">
        <f>IFERROR(N377/[1]모니터링!$D$51:$D$770+[1]모니터링!$D$51:$D$770+모니터링!D216:'모니터링'!D216,0)</f>
        <v>18711208.00237567</v>
      </c>
      <c r="T377" s="123">
        <f t="shared" ca="1" si="98"/>
        <v>46157.367376225782</v>
      </c>
      <c r="U377" s="124" t="str">
        <f t="shared" si="99"/>
        <v>✅충분</v>
      </c>
      <c r="V377" s="125">
        <f>IFERROR(SUMIF('[1](전체)FCST'!$D:$D,$D377,'[1](전체)FCST'!$H:$H),0)</f>
        <v>14343.486037702392</v>
      </c>
      <c r="W377" s="126">
        <f>IFERROR(VLOOKUP($D377,'[1]판매량,재고(피벗)'!$B:$C,2,0),0)</f>
        <v>4181</v>
      </c>
      <c r="X377" s="127">
        <f t="shared" ca="1" si="104"/>
        <v>13140.285714285716</v>
      </c>
      <c r="Y377" s="128"/>
      <c r="Z377" s="21"/>
      <c r="AA377" s="130">
        <f t="shared" ca="1" si="110"/>
        <v>9191.7142857142844</v>
      </c>
      <c r="AB377" s="134">
        <f t="shared" ca="1" si="106"/>
        <v>1.63449518678852</v>
      </c>
      <c r="AC377" s="132">
        <f>IFERROR(VLOOKUP($D377,'[1]DNC 재고 현황'!$F:$V,14,0),0)</f>
        <v>5623.5799040646298</v>
      </c>
      <c r="AD377" s="128">
        <f>SUMIFS('[1]입고 예정'!$C:$C,'[1]입고 예정'!$A:$A,모니터링!D320,'[1]입고 예정'!$F:$F,모니터링!AD$6)</f>
        <v>0</v>
      </c>
      <c r="AE377" s="21"/>
      <c r="AF377" s="130">
        <f t="shared" ca="1" si="100"/>
        <v>3568.1343816496546</v>
      </c>
      <c r="AG377" s="134">
        <f t="shared" ca="1" si="107"/>
        <v>0.24876340188645071</v>
      </c>
      <c r="AH377" s="132">
        <f>IFERROR(VLOOKUP($D377,'[1]DNC 재고 현황'!$F:$V,15,0),0)</f>
        <v>14343.486037702392</v>
      </c>
      <c r="AI377" s="128">
        <f>SUMIFS('[1]입고 예정'!$C:$C,'[1]입고 예정'!$A:$A,모니터링!D320,'[1]입고 예정'!$F:$F,모니터링!AI$6)</f>
        <v>0</v>
      </c>
      <c r="AJ377" s="21"/>
      <c r="AK377" s="130">
        <f t="shared" ca="1" si="101"/>
        <v>0</v>
      </c>
      <c r="AL377" s="134">
        <f t="shared" ca="1" si="108"/>
        <v>0</v>
      </c>
      <c r="AM377" s="132">
        <f>IFERROR(VLOOKUP($D377,'[1]DNC 재고 현황'!$F:$V,16,0),0)</f>
        <v>11357.15980812926</v>
      </c>
      <c r="AN377" s="128">
        <f>SUMIFS('[1]입고 예정'!$C:$C,'[1]입고 예정'!$A:$A,모니터링!D320,'[1]입고 예정'!$F:$F,모니터링!AN$6)</f>
        <v>0</v>
      </c>
      <c r="AO377" s="21"/>
      <c r="AP377" s="130">
        <f t="shared" ca="1" si="102"/>
        <v>0</v>
      </c>
      <c r="AQ377" s="134">
        <f t="shared" ca="1" si="109"/>
        <v>0</v>
      </c>
      <c r="AR377" s="132">
        <f>IFERROR(VLOOKUP($D377,'[1]DNC 재고 현황'!$F:$V,17,0),0)</f>
        <v>11357.15980812926</v>
      </c>
      <c r="AS377" s="128">
        <f>SUMIFS('[1]입고 예정'!$C:$C,'[1]입고 예정'!$A:$A,모니터링!D320,'[1]입고 예정'!$F:$F,모니터링!AS$6)</f>
        <v>0</v>
      </c>
      <c r="AT377" s="21"/>
      <c r="AU377" s="133">
        <f t="shared" ca="1" si="103"/>
        <v>0</v>
      </c>
      <c r="AV377" s="134">
        <f ca="1">IFERROR(AU377/#REF!,0)</f>
        <v>0</v>
      </c>
    </row>
    <row r="378" spans="1:168" ht="18" hidden="1" customHeight="1" x14ac:dyDescent="0.4">
      <c r="A378" s="110"/>
      <c r="B378" s="135"/>
      <c r="C378" s="110" t="s">
        <v>2663</v>
      </c>
      <c r="D378" s="110">
        <v>9313964</v>
      </c>
      <c r="E378" s="136" t="str">
        <f>VLOOKUP($D378,'[1]SAP 코드내역'!$A:$D,4,0)</f>
        <v>(단종)[세트]기미쿠션세트(본품3+리필3+퍼프3)_23호베이지(26년설)</v>
      </c>
      <c r="F378" s="137"/>
      <c r="G378" s="9"/>
      <c r="H378" s="138"/>
      <c r="I378" s="139"/>
      <c r="J378" s="139"/>
      <c r="K378" s="140">
        <f>IFERROR(VLOOKUP($D378,'[1]DNC 재고 현황'!$F:$AI,29,0),0)</f>
        <v>19</v>
      </c>
      <c r="L378" s="140">
        <f>IFERROR(VLOOKUP($D378,'[1]DNC 재고 현황'!$F:$AI,30,),0)</f>
        <v>0</v>
      </c>
      <c r="M378" s="141">
        <f t="shared" si="105"/>
        <v>19</v>
      </c>
      <c r="N378" s="142">
        <f>VLOOKUP($D378,'[1]DNC 재고 현황'!$F:$X,19,0)</f>
        <v>19</v>
      </c>
      <c r="O378" s="143" t="str">
        <f t="shared" si="95"/>
        <v>계획없음</v>
      </c>
      <c r="P378" s="144">
        <f t="shared" si="96"/>
        <v>0</v>
      </c>
      <c r="Q378" s="144">
        <f t="shared" ca="1" si="97"/>
        <v>0</v>
      </c>
      <c r="R378" s="145">
        <f t="shared" ca="1" si="93"/>
        <v>0</v>
      </c>
      <c r="S378" s="145">
        <f t="shared" ca="1" si="93"/>
        <v>0</v>
      </c>
      <c r="T378" s="123" t="str">
        <f t="shared" ca="1" si="98"/>
        <v/>
      </c>
      <c r="U378" s="124" t="str">
        <f t="shared" ca="1" si="99"/>
        <v>🔴판매없음</v>
      </c>
      <c r="V378" s="125">
        <f>IFERROR(SUMIF('[1](전체)FCST'!$D:$D,$D378,'[1](전체)FCST'!$H:$H),0)</f>
        <v>0</v>
      </c>
      <c r="W378" s="126">
        <f>IFERROR(VLOOKUP($D378,'[1]판매량,재고(피벗)'!$B:$C,2,0),0)</f>
        <v>0</v>
      </c>
      <c r="X378" s="127">
        <f t="shared" ca="1" si="104"/>
        <v>0</v>
      </c>
      <c r="Y378" s="128"/>
      <c r="Z378" s="21"/>
      <c r="AA378" s="130">
        <f t="shared" ca="1" si="110"/>
        <v>19</v>
      </c>
      <c r="AB378" s="134">
        <f t="shared" ca="1" si="106"/>
        <v>0</v>
      </c>
      <c r="AC378" s="132">
        <f>IFERROR(VLOOKUP($D378,'[1]DNC 재고 현황'!$F:$V,14,0),0)</f>
        <v>0</v>
      </c>
      <c r="AD378" s="128">
        <f>SUMIFS('[1]입고 예정'!$C:$C,'[1]입고 예정'!$A:$A,모니터링!D378,'[1]입고 예정'!$F:$F,모니터링!AD$6)</f>
        <v>0</v>
      </c>
      <c r="AE378" s="21"/>
      <c r="AF378" s="130">
        <f t="shared" ca="1" si="100"/>
        <v>19</v>
      </c>
      <c r="AG378" s="134">
        <f t="shared" ca="1" si="107"/>
        <v>0</v>
      </c>
      <c r="AH378" s="132">
        <f>IFERROR(VLOOKUP($D378,'[1]DNC 재고 현황'!$F:$V,15,0),0)</f>
        <v>0</v>
      </c>
      <c r="AI378" s="128">
        <f>SUMIFS('[1]입고 예정'!$C:$C,'[1]입고 예정'!$A:$A,모니터링!D378,'[1]입고 예정'!$F:$F,모니터링!AI$6)</f>
        <v>0</v>
      </c>
      <c r="AJ378" s="21"/>
      <c r="AK378" s="130">
        <f t="shared" ca="1" si="101"/>
        <v>19</v>
      </c>
      <c r="AL378" s="134">
        <f t="shared" ca="1" si="108"/>
        <v>0</v>
      </c>
      <c r="AM378" s="132">
        <f>IFERROR(VLOOKUP($D378,'[1]DNC 재고 현황'!$F:$V,16,0),0)</f>
        <v>0</v>
      </c>
      <c r="AN378" s="128">
        <f>SUMIFS('[1]입고 예정'!$C:$C,'[1]입고 예정'!$A:$A,모니터링!D378,'[1]입고 예정'!$F:$F,모니터링!AN$6)</f>
        <v>0</v>
      </c>
      <c r="AO378" s="21"/>
      <c r="AP378" s="130">
        <f t="shared" ca="1" si="102"/>
        <v>19</v>
      </c>
      <c r="AQ378" s="134">
        <f t="shared" ca="1" si="109"/>
        <v>0</v>
      </c>
      <c r="AR378" s="132">
        <f>IFERROR(VLOOKUP($D378,'[1]DNC 재고 현황'!$F:$V,17,0),0)</f>
        <v>0</v>
      </c>
      <c r="AS378" s="128">
        <f>SUMIFS('[1]입고 예정'!$C:$C,'[1]입고 예정'!$A:$A,모니터링!D378,'[1]입고 예정'!$F:$F,모니터링!AS$6)</f>
        <v>0</v>
      </c>
      <c r="AT378" s="21"/>
      <c r="AU378" s="133">
        <f t="shared" ca="1" si="103"/>
        <v>19</v>
      </c>
      <c r="AV378" s="134">
        <f ca="1">IFERROR(AU378/#REF!,0)</f>
        <v>0</v>
      </c>
    </row>
    <row r="379" spans="1:168" ht="18" hidden="1" customHeight="1" x14ac:dyDescent="0.4">
      <c r="A379" s="110" t="s">
        <v>2661</v>
      </c>
      <c r="B379" s="135" t="s">
        <v>2662</v>
      </c>
      <c r="C379" s="110" t="s">
        <v>2663</v>
      </c>
      <c r="D379" s="110">
        <v>9306242</v>
      </c>
      <c r="E379" s="136" t="str">
        <f>VLOOKUP($D379,'[1]SAP 코드내역'!$A:$D,4,0)</f>
        <v>베리어_리페어크림_50ml</v>
      </c>
      <c r="F379" s="137" t="s">
        <v>2664</v>
      </c>
      <c r="G379" s="9"/>
      <c r="H379" s="138"/>
      <c r="I379" s="139">
        <v>3045.7447184250113</v>
      </c>
      <c r="J379" s="139">
        <v>13214.153020995691</v>
      </c>
      <c r="K379" s="140">
        <f>IFERROR(VLOOKUP($D379,'[1]DNC 재고 현황'!$F:$AI,29,0),0)</f>
        <v>1212</v>
      </c>
      <c r="L379" s="140">
        <f>IFERROR(VLOOKUP($D379,'[1]DNC 재고 현황'!$F:$AI,30,),0)</f>
        <v>5217</v>
      </c>
      <c r="M379" s="141">
        <f t="shared" si="105"/>
        <v>6429</v>
      </c>
      <c r="N379" s="142">
        <f>VLOOKUP($D379,'[1]DNC 재고 현황'!$F:$X,19,0)</f>
        <v>10302</v>
      </c>
      <c r="O379" s="143">
        <f t="shared" si="95"/>
        <v>1</v>
      </c>
      <c r="P379" s="144">
        <f t="shared" si="96"/>
        <v>0</v>
      </c>
      <c r="Q379" s="144">
        <f t="shared" ca="1" si="97"/>
        <v>107.57142857142857</v>
      </c>
      <c r="R379" s="145">
        <f t="shared" ca="1" si="93"/>
        <v>59.764940239043824</v>
      </c>
      <c r="S379" s="145">
        <f t="shared" ca="1" si="93"/>
        <v>95.768924302788847</v>
      </c>
      <c r="T379" s="123">
        <f t="shared" ca="1" si="98"/>
        <v>46179.764940239045</v>
      </c>
      <c r="U379" s="124" t="str">
        <f t="shared" ca="1" si="99"/>
        <v>✅충분</v>
      </c>
      <c r="V379" s="125">
        <f>IFERROR(SUMIF('[1](전체)FCST'!$D:$D,$D379,'[1](전체)FCST'!$H:$H),0)</f>
        <v>2016.5037800049263</v>
      </c>
      <c r="W379" s="126">
        <f>IFERROR(VLOOKUP($D379,'[1]판매량,재고(피벗)'!$B:$C,2,0),0)</f>
        <v>753</v>
      </c>
      <c r="X379" s="127">
        <f t="shared" ca="1" si="104"/>
        <v>2366.5714285714284</v>
      </c>
      <c r="Y379" s="128"/>
      <c r="Z379" s="21"/>
      <c r="AA379" s="130">
        <f t="shared" ca="1" si="110"/>
        <v>7935.4285714285716</v>
      </c>
      <c r="AB379" s="134">
        <f t="shared" ca="1" si="106"/>
        <v>1.8342506886011596</v>
      </c>
      <c r="AC379" s="132">
        <f>IFERROR(VLOOKUP($D379,'[1]DNC 재고 현황'!$F:$V,14,0),0)</f>
        <v>4326.2508340560071</v>
      </c>
      <c r="AD379" s="128">
        <f>SUMIFS('[1]입고 예정'!$C:$C,'[1]입고 예정'!$A:$A,모니터링!D183,'[1]입고 예정'!$F:$F,모니터링!AD$6)</f>
        <v>0</v>
      </c>
      <c r="AE379" s="21"/>
      <c r="AF379" s="130">
        <f t="shared" ca="1" si="100"/>
        <v>3609.1777373725645</v>
      </c>
      <c r="AG379" s="134">
        <f t="shared" ca="1" si="107"/>
        <v>1.7898194752522345</v>
      </c>
      <c r="AH379" s="132">
        <f>IFERROR(VLOOKUP($D379,'[1]DNC 재고 현황'!$F:$V,15,0),0)</f>
        <v>2016.5037800049263</v>
      </c>
      <c r="AI379" s="128">
        <f>SUMIFS('[1]입고 예정'!$C:$C,'[1]입고 예정'!$A:$A,모니터링!D183,'[1]입고 예정'!$F:$F,모니터링!AI$6)</f>
        <v>0</v>
      </c>
      <c r="AJ379" s="21"/>
      <c r="AK379" s="130">
        <f t="shared" ca="1" si="101"/>
        <v>1592.6739573676382</v>
      </c>
      <c r="AL379" s="134">
        <f t="shared" ca="1" si="108"/>
        <v>0.60207320230644856</v>
      </c>
      <c r="AM379" s="132">
        <f>IFERROR(VLOOKUP($D379,'[1]DNC 재고 현황'!$F:$V,16,0),0)</f>
        <v>2645.3161364205425</v>
      </c>
      <c r="AN379" s="128">
        <f>SUMIFS('[1]입고 예정'!$C:$C,'[1]입고 예정'!$A:$A,모니터링!D183,'[1]입고 예정'!$F:$F,모니터링!AN$6)</f>
        <v>0</v>
      </c>
      <c r="AO379" s="21"/>
      <c r="AP379" s="130">
        <f t="shared" ca="1" si="102"/>
        <v>0</v>
      </c>
      <c r="AQ379" s="134">
        <f t="shared" ca="1" si="109"/>
        <v>0</v>
      </c>
      <c r="AR379" s="132">
        <f>IFERROR(VLOOKUP($D379,'[1]DNC 재고 현황'!$F:$V,17,0),0)</f>
        <v>4795.1985487577822</v>
      </c>
      <c r="AS379" s="128">
        <f>SUMIFS('[1]입고 예정'!$C:$C,'[1]입고 예정'!$A:$A,모니터링!D183,'[1]입고 예정'!$F:$F,모니터링!AS$6)</f>
        <v>0</v>
      </c>
      <c r="AT379" s="21"/>
      <c r="AU379" s="133">
        <f t="shared" ca="1" si="103"/>
        <v>0</v>
      </c>
      <c r="AV379" s="134">
        <f ca="1">IFERROR(AU379/#REF!,0)</f>
        <v>0</v>
      </c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  <c r="CS379" s="52"/>
      <c r="CT379" s="52"/>
      <c r="CU379" s="52"/>
      <c r="CV379" s="52"/>
      <c r="CW379" s="52"/>
      <c r="CX379" s="52"/>
      <c r="CY379" s="52"/>
      <c r="CZ379" s="52"/>
      <c r="DA379" s="52"/>
      <c r="DB379" s="52"/>
      <c r="DC379" s="52"/>
      <c r="DD379" s="52"/>
      <c r="DE379" s="52"/>
      <c r="DF379" s="52"/>
      <c r="DG379" s="52"/>
      <c r="DH379" s="52"/>
      <c r="DI379" s="52"/>
      <c r="DJ379" s="52"/>
      <c r="DK379" s="52"/>
      <c r="DL379" s="52"/>
      <c r="DM379" s="52"/>
      <c r="DN379" s="52"/>
      <c r="DO379" s="52"/>
      <c r="DP379" s="52"/>
      <c r="DQ379" s="52"/>
      <c r="DR379" s="52"/>
      <c r="DS379" s="52"/>
      <c r="DT379" s="52"/>
      <c r="DU379" s="52"/>
      <c r="DV379" s="52"/>
      <c r="DW379" s="52"/>
      <c r="DX379" s="52"/>
      <c r="DY379" s="52"/>
      <c r="DZ379" s="52"/>
      <c r="EA379" s="52"/>
      <c r="EB379" s="52"/>
      <c r="EC379" s="52"/>
      <c r="ED379" s="52"/>
      <c r="EE379" s="52"/>
      <c r="EF379" s="52"/>
      <c r="EG379" s="52"/>
      <c r="EH379" s="52"/>
      <c r="EI379" s="52"/>
      <c r="EJ379" s="52"/>
      <c r="EK379" s="52"/>
      <c r="EL379" s="52"/>
      <c r="EM379" s="52"/>
      <c r="EN379" s="52"/>
      <c r="EO379" s="52"/>
      <c r="EP379" s="52"/>
      <c r="EQ379" s="52"/>
      <c r="ER379" s="52"/>
      <c r="ES379" s="52"/>
      <c r="ET379" s="52"/>
      <c r="EU379" s="52"/>
      <c r="EV379" s="52"/>
      <c r="EW379" s="52"/>
      <c r="EX379" s="52"/>
      <c r="EY379" s="52"/>
      <c r="EZ379" s="52"/>
      <c r="FA379" s="52"/>
      <c r="FB379" s="52"/>
      <c r="FC379" s="52"/>
      <c r="FD379" s="52"/>
      <c r="FE379" s="52"/>
      <c r="FF379" s="52"/>
      <c r="FG379" s="52"/>
      <c r="FH379" s="52"/>
      <c r="FI379" s="52"/>
      <c r="FJ379" s="52"/>
      <c r="FK379" s="52"/>
      <c r="FL379" s="52"/>
    </row>
    <row r="380" spans="1:168" ht="18" hidden="1" customHeight="1" x14ac:dyDescent="0.4">
      <c r="A380" s="110" t="s">
        <v>2661</v>
      </c>
      <c r="B380" s="146" t="s">
        <v>2726</v>
      </c>
      <c r="C380" s="110" t="s">
        <v>2663</v>
      </c>
      <c r="D380" s="110">
        <v>9311954</v>
      </c>
      <c r="E380" s="136" t="str">
        <f>VLOOKUP($D380,'[1]SAP 코드내역'!$A:$D,4,0)</f>
        <v>[임가공]멜라_글루타치온크림_50ml(인도네시아)</v>
      </c>
      <c r="F380" s="137"/>
      <c r="G380" s="137"/>
      <c r="H380" s="138" t="s">
        <v>2727</v>
      </c>
      <c r="I380" s="139">
        <v>643</v>
      </c>
      <c r="J380" s="139">
        <v>0</v>
      </c>
      <c r="K380" s="140">
        <f>IFERROR(VLOOKUP($D380,'[1]DNC 재고 현황'!$F:$AI,29,0),0)</f>
        <v>819</v>
      </c>
      <c r="L380" s="140">
        <f>IFERROR(VLOOKUP($D380,'[1]DNC 재고 현황'!$F:$AI,30,),0)</f>
        <v>0</v>
      </c>
      <c r="M380" s="141">
        <f t="shared" si="105"/>
        <v>819</v>
      </c>
      <c r="N380" s="142">
        <f>VLOOKUP($D380,'[1]DNC 재고 현황'!$F:$X,19,0)</f>
        <v>979</v>
      </c>
      <c r="O380" s="143" t="str">
        <f t="shared" si="95"/>
        <v>계획없음</v>
      </c>
      <c r="P380" s="144">
        <f t="shared" si="96"/>
        <v>0</v>
      </c>
      <c r="Q380" s="144">
        <f t="shared" ca="1" si="97"/>
        <v>0</v>
      </c>
      <c r="R380" s="145">
        <f t="shared" ca="1" si="93"/>
        <v>0</v>
      </c>
      <c r="S380" s="145">
        <f t="shared" ca="1" si="93"/>
        <v>0</v>
      </c>
      <c r="T380" s="123" t="str">
        <f t="shared" ca="1" si="98"/>
        <v/>
      </c>
      <c r="U380" s="124" t="str">
        <f t="shared" ca="1" si="99"/>
        <v>🔴판매없음</v>
      </c>
      <c r="V380" s="125">
        <f>IFERROR(SUMIF('[1](전체)FCST'!$D:$D,$D380,'[1](전체)FCST'!$H:$H),0)</f>
        <v>0</v>
      </c>
      <c r="W380" s="126">
        <f>IFERROR(VLOOKUP($D380,'[1]판매량,재고(피벗)'!$B:$C,2,0),0)</f>
        <v>0</v>
      </c>
      <c r="X380" s="127">
        <f t="shared" ca="1" si="104"/>
        <v>0</v>
      </c>
      <c r="Y380" s="128"/>
      <c r="Z380" s="129"/>
      <c r="AA380" s="130">
        <f t="shared" ca="1" si="110"/>
        <v>979</v>
      </c>
      <c r="AB380" s="131">
        <f t="shared" ca="1" si="106"/>
        <v>0</v>
      </c>
      <c r="AC380" s="132">
        <f>IFERROR(VLOOKUP($D380,'[1]DNC 재고 현황'!$F:$V,14,0),0)</f>
        <v>0</v>
      </c>
      <c r="AD380" s="128">
        <f>SUMIFS('[1]입고 예정'!$C:$C,'[1]입고 예정'!$A:$A,모니터링!D380,'[1]입고 예정'!$F:$F,모니터링!AD$6)</f>
        <v>0</v>
      </c>
      <c r="AE380" s="129"/>
      <c r="AF380" s="130">
        <f t="shared" ca="1" si="100"/>
        <v>979</v>
      </c>
      <c r="AG380" s="131">
        <f t="shared" ca="1" si="107"/>
        <v>0</v>
      </c>
      <c r="AH380" s="132">
        <f>IFERROR(VLOOKUP($D380,'[1]DNC 재고 현황'!$F:$V,15,0),0)</f>
        <v>0</v>
      </c>
      <c r="AI380" s="128">
        <f>SUMIFS('[1]입고 예정'!$C:$C,'[1]입고 예정'!$A:$A,모니터링!D380,'[1]입고 예정'!$F:$F,모니터링!AI$6)</f>
        <v>0</v>
      </c>
      <c r="AJ380" s="129"/>
      <c r="AK380" s="130">
        <f t="shared" ca="1" si="101"/>
        <v>979</v>
      </c>
      <c r="AL380" s="131">
        <f t="shared" ca="1" si="108"/>
        <v>0</v>
      </c>
      <c r="AM380" s="132">
        <f>IFERROR(VLOOKUP($D380,'[1]DNC 재고 현황'!$F:$V,16,0),0)</f>
        <v>0</v>
      </c>
      <c r="AN380" s="128">
        <f>SUMIFS('[1]입고 예정'!$C:$C,'[1]입고 예정'!$A:$A,모니터링!D380,'[1]입고 예정'!$F:$F,모니터링!AN$6)</f>
        <v>0</v>
      </c>
      <c r="AO380" s="129"/>
      <c r="AP380" s="130">
        <f t="shared" ca="1" si="102"/>
        <v>979</v>
      </c>
      <c r="AQ380" s="131">
        <f t="shared" ca="1" si="109"/>
        <v>0</v>
      </c>
      <c r="AR380" s="132">
        <f>IFERROR(VLOOKUP($D380,'[1]DNC 재고 현황'!$F:$V,17,0),0)</f>
        <v>0</v>
      </c>
      <c r="AS380" s="128">
        <f>SUMIFS('[1]입고 예정'!$C:$C,'[1]입고 예정'!$A:$A,모니터링!D380,'[1]입고 예정'!$F:$F,모니터링!AS$6)</f>
        <v>0</v>
      </c>
      <c r="AT380" s="129"/>
      <c r="AU380" s="133">
        <f t="shared" ca="1" si="103"/>
        <v>979</v>
      </c>
      <c r="AV380" s="134">
        <f ca="1">IFERROR(AU380/#REF!,0)</f>
        <v>0</v>
      </c>
    </row>
    <row r="381" spans="1:168" ht="18" hidden="1" customHeight="1" x14ac:dyDescent="0.4">
      <c r="A381" s="110" t="s">
        <v>2661</v>
      </c>
      <c r="B381" s="146" t="s">
        <v>2726</v>
      </c>
      <c r="C381" s="110" t="s">
        <v>2663</v>
      </c>
      <c r="D381" s="110">
        <v>9311997</v>
      </c>
      <c r="E381" s="136" t="str">
        <f>VLOOKUP($D381,'[1]SAP 코드내역'!$A:$D,4,0)</f>
        <v>[임가공]클리어_바하클렌저_100ml(인도네시아)</v>
      </c>
      <c r="F381" s="137"/>
      <c r="G381" s="137"/>
      <c r="H381" s="138" t="s">
        <v>2707</v>
      </c>
      <c r="I381" s="139">
        <v>629</v>
      </c>
      <c r="J381" s="139">
        <v>0</v>
      </c>
      <c r="K381" s="140">
        <f>IFERROR(VLOOKUP($D381,'[1]DNC 재고 현황'!$F:$AI,29,0),0)</f>
        <v>900</v>
      </c>
      <c r="L381" s="140">
        <f>IFERROR(VLOOKUP($D381,'[1]DNC 재고 현황'!$F:$AI,30,),0)</f>
        <v>0</v>
      </c>
      <c r="M381" s="141">
        <f t="shared" si="105"/>
        <v>900</v>
      </c>
      <c r="N381" s="142">
        <f>VLOOKUP($D381,'[1]DNC 재고 현황'!$F:$X,19,0)</f>
        <v>1000</v>
      </c>
      <c r="O381" s="143" t="str">
        <f t="shared" si="95"/>
        <v>계획없음</v>
      </c>
      <c r="P381" s="144">
        <f t="shared" si="96"/>
        <v>0</v>
      </c>
      <c r="Q381" s="144">
        <f t="shared" ca="1" si="97"/>
        <v>0</v>
      </c>
      <c r="R381" s="145">
        <f t="shared" ca="1" si="93"/>
        <v>0</v>
      </c>
      <c r="S381" s="145">
        <f t="shared" ca="1" si="93"/>
        <v>0</v>
      </c>
      <c r="T381" s="123" t="str">
        <f t="shared" ca="1" si="98"/>
        <v/>
      </c>
      <c r="U381" s="124" t="str">
        <f t="shared" ca="1" si="99"/>
        <v>🔴판매없음</v>
      </c>
      <c r="V381" s="125">
        <f>IFERROR(SUMIF('[1](전체)FCST'!$D:$D,$D381,'[1](전체)FCST'!$H:$H),0)</f>
        <v>0</v>
      </c>
      <c r="W381" s="126">
        <f>IFERROR(VLOOKUP($D381,'[1]판매량,재고(피벗)'!$B:$C,2,0),0)</f>
        <v>0</v>
      </c>
      <c r="X381" s="127">
        <f t="shared" ca="1" si="104"/>
        <v>0</v>
      </c>
      <c r="Y381" s="128"/>
      <c r="Z381" s="129"/>
      <c r="AA381" s="130">
        <f t="shared" ca="1" si="110"/>
        <v>1000</v>
      </c>
      <c r="AB381" s="131">
        <f t="shared" ca="1" si="106"/>
        <v>0</v>
      </c>
      <c r="AC381" s="132">
        <f>IFERROR(VLOOKUP($D381,'[1]DNC 재고 현황'!$F:$V,14,0),0)</f>
        <v>0</v>
      </c>
      <c r="AD381" s="128">
        <f>SUMIFS('[1]입고 예정'!$C:$C,'[1]입고 예정'!$A:$A,모니터링!D381,'[1]입고 예정'!$F:$F,모니터링!AD$6)</f>
        <v>0</v>
      </c>
      <c r="AE381" s="129"/>
      <c r="AF381" s="130">
        <f t="shared" ca="1" si="100"/>
        <v>1000</v>
      </c>
      <c r="AG381" s="131">
        <f t="shared" ca="1" si="107"/>
        <v>0</v>
      </c>
      <c r="AH381" s="132">
        <f>IFERROR(VLOOKUP($D381,'[1]DNC 재고 현황'!$F:$V,15,0),0)</f>
        <v>0</v>
      </c>
      <c r="AI381" s="128">
        <f>SUMIFS('[1]입고 예정'!$C:$C,'[1]입고 예정'!$A:$A,모니터링!D381,'[1]입고 예정'!$F:$F,모니터링!AI$6)</f>
        <v>0</v>
      </c>
      <c r="AJ381" s="129"/>
      <c r="AK381" s="130">
        <f t="shared" ca="1" si="101"/>
        <v>1000</v>
      </c>
      <c r="AL381" s="131">
        <f t="shared" ca="1" si="108"/>
        <v>0</v>
      </c>
      <c r="AM381" s="132">
        <f>IFERROR(VLOOKUP($D381,'[1]DNC 재고 현황'!$F:$V,16,0),0)</f>
        <v>0</v>
      </c>
      <c r="AN381" s="128">
        <f>SUMIFS('[1]입고 예정'!$C:$C,'[1]입고 예정'!$A:$A,모니터링!D381,'[1]입고 예정'!$F:$F,모니터링!AN$6)</f>
        <v>0</v>
      </c>
      <c r="AO381" s="129"/>
      <c r="AP381" s="130">
        <f t="shared" ca="1" si="102"/>
        <v>1000</v>
      </c>
      <c r="AQ381" s="131">
        <f t="shared" ca="1" si="109"/>
        <v>0</v>
      </c>
      <c r="AR381" s="132">
        <f>IFERROR(VLOOKUP($D381,'[1]DNC 재고 현황'!$F:$V,17,0),0)</f>
        <v>0</v>
      </c>
      <c r="AS381" s="128">
        <f>SUMIFS('[1]입고 예정'!$C:$C,'[1]입고 예정'!$A:$A,모니터링!D381,'[1]입고 예정'!$F:$F,모니터링!AS$6)</f>
        <v>0</v>
      </c>
      <c r="AT381" s="129"/>
      <c r="AU381" s="133">
        <f t="shared" ca="1" si="103"/>
        <v>1000</v>
      </c>
      <c r="AV381" s="134">
        <f ca="1">IFERROR(AU381/#REF!,0)</f>
        <v>0</v>
      </c>
    </row>
    <row r="382" spans="1:168" ht="18" hidden="1" customHeight="1" x14ac:dyDescent="0.4">
      <c r="A382" s="110" t="s">
        <v>2661</v>
      </c>
      <c r="B382" s="135" t="s">
        <v>2662</v>
      </c>
      <c r="C382" s="110" t="s">
        <v>2665</v>
      </c>
      <c r="D382" s="110">
        <v>9307551</v>
      </c>
      <c r="E382" s="136" t="str">
        <f>VLOOKUP($D382,'[1]SAP 코드내역'!$A:$D,4,0)</f>
        <v>(단종)멜라_비타앰플클렌저_30ml</v>
      </c>
      <c r="F382" s="137" t="s">
        <v>2699</v>
      </c>
      <c r="G382" s="9"/>
      <c r="H382" s="138"/>
      <c r="I382" s="139">
        <v>1198.1508838383838</v>
      </c>
      <c r="J382" s="139">
        <v>5272.4716981132078</v>
      </c>
      <c r="K382" s="140">
        <f>IFERROR(VLOOKUP($D382,'[1]DNC 재고 현황'!$F:$AI,29,0),0)</f>
        <v>90</v>
      </c>
      <c r="L382" s="140">
        <f>IFERROR(VLOOKUP($D382,'[1]DNC 재고 현황'!$F:$AI,30,),0)</f>
        <v>0</v>
      </c>
      <c r="M382" s="141">
        <f t="shared" si="105"/>
        <v>90</v>
      </c>
      <c r="N382" s="142">
        <f>VLOOKUP($D382,'[1]DNC 재고 현황'!$F:$X,19,0)</f>
        <v>412</v>
      </c>
      <c r="O382" s="143" t="str">
        <f t="shared" si="95"/>
        <v>계획없음</v>
      </c>
      <c r="P382" s="144">
        <f t="shared" si="96"/>
        <v>0</v>
      </c>
      <c r="Q382" s="144">
        <f t="shared" ca="1" si="97"/>
        <v>0</v>
      </c>
      <c r="R382" s="145">
        <f t="shared" ca="1" si="93"/>
        <v>0</v>
      </c>
      <c r="S382" s="145">
        <f t="shared" ca="1" si="93"/>
        <v>0</v>
      </c>
      <c r="T382" s="123" t="str">
        <f t="shared" ca="1" si="98"/>
        <v/>
      </c>
      <c r="U382" s="124" t="str">
        <f t="shared" ca="1" si="99"/>
        <v>🔴판매없음</v>
      </c>
      <c r="V382" s="125">
        <f>IFERROR(SUMIF('[1](전체)FCST'!$D:$D,$D382,'[1](전체)FCST'!$H:$H),0)</f>
        <v>0</v>
      </c>
      <c r="W382" s="126">
        <f>IFERROR(VLOOKUP($D382,'[1]판매량,재고(피벗)'!$B:$C,2,0),0)</f>
        <v>0</v>
      </c>
      <c r="X382" s="127">
        <f t="shared" ca="1" si="104"/>
        <v>0</v>
      </c>
      <c r="Y382" s="128"/>
      <c r="Z382" s="21"/>
      <c r="AA382" s="130">
        <f t="shared" ca="1" si="110"/>
        <v>412</v>
      </c>
      <c r="AB382" s="134">
        <f t="shared" ca="1" si="106"/>
        <v>0</v>
      </c>
      <c r="AC382" s="132">
        <f>IFERROR(VLOOKUP($D382,'[1]DNC 재고 현황'!$F:$V,14,0),0)</f>
        <v>0</v>
      </c>
      <c r="AD382" s="128">
        <f>SUMIFS('[1]입고 예정'!$C:$C,'[1]입고 예정'!$A:$A,모니터링!D382,'[1]입고 예정'!$F:$F,모니터링!AD$6)</f>
        <v>0</v>
      </c>
      <c r="AE382" s="21"/>
      <c r="AF382" s="130">
        <f t="shared" ca="1" si="100"/>
        <v>412</v>
      </c>
      <c r="AG382" s="134">
        <f t="shared" ca="1" si="107"/>
        <v>0</v>
      </c>
      <c r="AH382" s="132">
        <f>IFERROR(VLOOKUP($D382,'[1]DNC 재고 현황'!$F:$V,15,0),0)</f>
        <v>0</v>
      </c>
      <c r="AI382" s="128">
        <f>SUMIFS('[1]입고 예정'!$C:$C,'[1]입고 예정'!$A:$A,모니터링!D382,'[1]입고 예정'!$F:$F,모니터링!AI$6)</f>
        <v>0</v>
      </c>
      <c r="AJ382" s="21"/>
      <c r="AK382" s="130">
        <f t="shared" ca="1" si="101"/>
        <v>412</v>
      </c>
      <c r="AL382" s="134">
        <f t="shared" ca="1" si="108"/>
        <v>0</v>
      </c>
      <c r="AM382" s="132">
        <f>IFERROR(VLOOKUP($D382,'[1]DNC 재고 현황'!$F:$V,16,0),0)</f>
        <v>0</v>
      </c>
      <c r="AN382" s="128">
        <f>SUMIFS('[1]입고 예정'!$C:$C,'[1]입고 예정'!$A:$A,모니터링!D382,'[1]입고 예정'!$F:$F,모니터링!AN$6)</f>
        <v>0</v>
      </c>
      <c r="AO382" s="21"/>
      <c r="AP382" s="130">
        <f t="shared" ca="1" si="102"/>
        <v>412</v>
      </c>
      <c r="AQ382" s="134">
        <f t="shared" ca="1" si="109"/>
        <v>0</v>
      </c>
      <c r="AR382" s="132">
        <f>IFERROR(VLOOKUP($D382,'[1]DNC 재고 현황'!$F:$V,17,0),0)</f>
        <v>0</v>
      </c>
      <c r="AS382" s="128">
        <f>SUMIFS('[1]입고 예정'!$C:$C,'[1]입고 예정'!$A:$A,모니터링!D382,'[1]입고 예정'!$F:$F,모니터링!AS$6)</f>
        <v>0</v>
      </c>
      <c r="AT382" s="21"/>
      <c r="AU382" s="133">
        <f t="shared" ca="1" si="103"/>
        <v>412</v>
      </c>
      <c r="AV382" s="134">
        <f ca="1">IFERROR(AU382/#REF!,0)</f>
        <v>0</v>
      </c>
    </row>
    <row r="383" spans="1:168" ht="18" hidden="1" customHeight="1" x14ac:dyDescent="0.4">
      <c r="A383" s="110" t="s">
        <v>2661</v>
      </c>
      <c r="B383" s="146" t="s">
        <v>2662</v>
      </c>
      <c r="C383" s="110" t="s">
        <v>2665</v>
      </c>
      <c r="D383" s="110">
        <v>9310970</v>
      </c>
      <c r="E383" s="136" t="str">
        <f>VLOOKUP($D383,'[1]SAP 코드내역'!$A:$D,4,0)</f>
        <v>[세트_임가공]멜라_로즈앰플15ml*2ea_카카오기획세트</v>
      </c>
      <c r="F383" s="137" t="s">
        <v>2673</v>
      </c>
      <c r="G383" s="137"/>
      <c r="H383" s="149"/>
      <c r="I383" s="150">
        <v>14181.795918367347</v>
      </c>
      <c r="J383" s="150">
        <v>0</v>
      </c>
      <c r="K383" s="140">
        <f>IFERROR(VLOOKUP($D383,'[1]DNC 재고 현황'!$F:$AI,29,0),0)</f>
        <v>49</v>
      </c>
      <c r="L383" s="140">
        <f>IFERROR(VLOOKUP($D383,'[1]DNC 재고 현황'!$F:$AI,30,),0)</f>
        <v>0</v>
      </c>
      <c r="M383" s="141">
        <f t="shared" si="105"/>
        <v>49</v>
      </c>
      <c r="N383" s="142">
        <f>VLOOKUP($D383,'[1]DNC 재고 현황'!$F:$X,19,0)</f>
        <v>49</v>
      </c>
      <c r="O383" s="143" t="str">
        <f t="shared" si="95"/>
        <v>계획없음</v>
      </c>
      <c r="P383" s="144">
        <f t="shared" si="96"/>
        <v>0</v>
      </c>
      <c r="Q383" s="144">
        <f t="shared" ca="1" si="97"/>
        <v>0</v>
      </c>
      <c r="R383" s="145">
        <f t="shared" ca="1" si="93"/>
        <v>0</v>
      </c>
      <c r="S383" s="145">
        <f t="shared" ca="1" si="93"/>
        <v>0</v>
      </c>
      <c r="T383" s="123" t="str">
        <f t="shared" ca="1" si="98"/>
        <v/>
      </c>
      <c r="U383" s="124" t="str">
        <f t="shared" ca="1" si="99"/>
        <v>🔴판매없음</v>
      </c>
      <c r="V383" s="125">
        <f>IFERROR(SUMIF('[1](전체)FCST'!$D:$D,$D383,'[1](전체)FCST'!$H:$H),0)</f>
        <v>0</v>
      </c>
      <c r="W383" s="126">
        <f>IFERROR(VLOOKUP($D383,'[1]판매량,재고(피벗)'!$B:$C,2,0),0)</f>
        <v>0</v>
      </c>
      <c r="X383" s="127">
        <f t="shared" ca="1" si="104"/>
        <v>0</v>
      </c>
      <c r="Y383" s="128"/>
      <c r="Z383" s="129"/>
      <c r="AA383" s="130">
        <f t="shared" ca="1" si="110"/>
        <v>49</v>
      </c>
      <c r="AB383" s="131">
        <f t="shared" ca="1" si="106"/>
        <v>0</v>
      </c>
      <c r="AC383" s="132">
        <f>IFERROR(VLOOKUP($D383,'[1]DNC 재고 현황'!$F:$V,14,0),0)</f>
        <v>0</v>
      </c>
      <c r="AD383" s="128">
        <f>SUMIFS('[1]입고 예정'!$C:$C,'[1]입고 예정'!$A:$A,모니터링!D383,'[1]입고 예정'!$F:$F,모니터링!AD$6)</f>
        <v>0</v>
      </c>
      <c r="AE383" s="129"/>
      <c r="AF383" s="130">
        <f t="shared" ca="1" si="100"/>
        <v>49</v>
      </c>
      <c r="AG383" s="131">
        <f t="shared" ca="1" si="107"/>
        <v>0</v>
      </c>
      <c r="AH383" s="132">
        <f>IFERROR(VLOOKUP($D383,'[1]DNC 재고 현황'!$F:$V,15,0),0)</f>
        <v>0</v>
      </c>
      <c r="AI383" s="128">
        <f>SUMIFS('[1]입고 예정'!$C:$C,'[1]입고 예정'!$A:$A,모니터링!D383,'[1]입고 예정'!$F:$F,모니터링!AI$6)</f>
        <v>0</v>
      </c>
      <c r="AJ383" s="129"/>
      <c r="AK383" s="130">
        <f t="shared" ca="1" si="101"/>
        <v>49</v>
      </c>
      <c r="AL383" s="131">
        <f t="shared" ca="1" si="108"/>
        <v>0</v>
      </c>
      <c r="AM383" s="132">
        <f>IFERROR(VLOOKUP($D383,'[1]DNC 재고 현황'!$F:$V,16,0),0)</f>
        <v>0</v>
      </c>
      <c r="AN383" s="128">
        <f>SUMIFS('[1]입고 예정'!$C:$C,'[1]입고 예정'!$A:$A,모니터링!D383,'[1]입고 예정'!$F:$F,모니터링!AN$6)</f>
        <v>0</v>
      </c>
      <c r="AO383" s="129"/>
      <c r="AP383" s="130">
        <f t="shared" ca="1" si="102"/>
        <v>49</v>
      </c>
      <c r="AQ383" s="131">
        <f t="shared" ca="1" si="109"/>
        <v>0</v>
      </c>
      <c r="AR383" s="132">
        <f>IFERROR(VLOOKUP($D383,'[1]DNC 재고 현황'!$F:$V,17,0),0)</f>
        <v>0</v>
      </c>
      <c r="AS383" s="128">
        <f>SUMIFS('[1]입고 예정'!$C:$C,'[1]입고 예정'!$A:$A,모니터링!D383,'[1]입고 예정'!$F:$F,모니터링!AS$6)</f>
        <v>0</v>
      </c>
      <c r="AT383" s="129"/>
      <c r="AU383" s="133">
        <f t="shared" ca="1" si="103"/>
        <v>49</v>
      </c>
      <c r="AV383" s="134">
        <f ca="1">IFERROR(AU383/#REF!,0)</f>
        <v>0</v>
      </c>
    </row>
    <row r="384" spans="1:168" ht="18" hidden="1" customHeight="1" x14ac:dyDescent="0.4">
      <c r="A384" s="110" t="s">
        <v>2683</v>
      </c>
      <c r="B384" s="135" t="s">
        <v>2662</v>
      </c>
      <c r="C384" s="110" t="s">
        <v>2728</v>
      </c>
      <c r="D384" s="110">
        <v>9308765</v>
      </c>
      <c r="E384" s="136" t="str">
        <f>VLOOKUP($D384,'[1]SAP 코드내역'!$A:$D,4,0)</f>
        <v>(단종)멜라B_토닝패치풀페이스_6매</v>
      </c>
      <c r="F384" s="137" t="s">
        <v>2729</v>
      </c>
      <c r="G384" s="9"/>
      <c r="H384" s="138"/>
      <c r="I384" s="139">
        <v>4129.1666327568664</v>
      </c>
      <c r="J384" s="139">
        <v>18665.86089644513</v>
      </c>
      <c r="K384" s="140">
        <f>IFERROR(VLOOKUP($D384,'[1]DNC 재고 현황'!$F:$AI,29,0),0)</f>
        <v>370</v>
      </c>
      <c r="L384" s="140">
        <f>IFERROR(VLOOKUP($D384,'[1]DNC 재고 현황'!$F:$AI,30,),0)</f>
        <v>15</v>
      </c>
      <c r="M384" s="141">
        <f t="shared" si="105"/>
        <v>385</v>
      </c>
      <c r="N384" s="142">
        <f>VLOOKUP($D384,'[1]DNC 재고 현황'!$F:$X,19,0)</f>
        <v>433</v>
      </c>
      <c r="O384" s="143">
        <f t="shared" si="95"/>
        <v>0.70299410764872527</v>
      </c>
      <c r="P384" s="144">
        <f t="shared" si="96"/>
        <v>0</v>
      </c>
      <c r="Q384" s="144">
        <f t="shared" ca="1" si="97"/>
        <v>5.2857142857142856</v>
      </c>
      <c r="R384" s="145">
        <f t="shared" ca="1" si="93"/>
        <v>72.837837837837839</v>
      </c>
      <c r="S384" s="145">
        <f t="shared" ca="1" si="93"/>
        <v>81.918918918918919</v>
      </c>
      <c r="T384" s="123">
        <f t="shared" ca="1" si="98"/>
        <v>46192.83783783784</v>
      </c>
      <c r="U384" s="124" t="str">
        <f t="shared" ca="1" si="99"/>
        <v>✅충분</v>
      </c>
      <c r="V384" s="125">
        <f>IFERROR(SUMIF('[1](전체)FCST'!$D:$D,$D384,'[1](전체)FCST'!$H:$H),0)</f>
        <v>547.65750638749057</v>
      </c>
      <c r="W384" s="126">
        <f>IFERROR(VLOOKUP($D384,'[1]판매량,재고(피벗)'!$B:$C,2,0),0)</f>
        <v>37</v>
      </c>
      <c r="X384" s="127">
        <f t="shared" ca="1" si="104"/>
        <v>116.28571428571428</v>
      </c>
      <c r="Y384" s="128"/>
      <c r="Z384" s="21"/>
      <c r="AA384" s="130">
        <f t="shared" ca="1" si="110"/>
        <v>316.71428571428572</v>
      </c>
      <c r="AB384" s="134">
        <f t="shared" ca="1" si="106"/>
        <v>0</v>
      </c>
      <c r="AC384" s="132">
        <f>IFERROR(VLOOKUP($D384,'[1]DNC 재고 현황'!$F:$V,14,0),0)</f>
        <v>0</v>
      </c>
      <c r="AD384" s="128">
        <f>SUMIFS('[1]입고 예정'!$C:$C,'[1]입고 예정'!$A:$A,모니터링!D384,'[1]입고 예정'!$F:$F,모니터링!AD$6)</f>
        <v>0</v>
      </c>
      <c r="AE384" s="21"/>
      <c r="AF384" s="130">
        <f t="shared" ca="1" si="100"/>
        <v>316.71428571428572</v>
      </c>
      <c r="AG384" s="131">
        <f t="shared" ca="1" si="107"/>
        <v>0.5783072121177083</v>
      </c>
      <c r="AH384" s="132">
        <f>IFERROR(VLOOKUP($D384,'[1]DNC 재고 현황'!$F:$V,15,0),0)</f>
        <v>547.65750638749057</v>
      </c>
      <c r="AI384" s="128">
        <f>SUMIFS('[1]입고 예정'!$C:$C,'[1]입고 예정'!$A:$A,모니터링!D384,'[1]입고 예정'!$F:$F,모니터링!AI$6)</f>
        <v>0</v>
      </c>
      <c r="AJ384" s="21"/>
      <c r="AK384" s="130">
        <f t="shared" ca="1" si="101"/>
        <v>0</v>
      </c>
      <c r="AL384" s="134">
        <f t="shared" ca="1" si="108"/>
        <v>0</v>
      </c>
      <c r="AM384" s="132">
        <f>IFERROR(VLOOKUP($D384,'[1]DNC 재고 현황'!$F:$V,16,0),0)</f>
        <v>0</v>
      </c>
      <c r="AN384" s="128">
        <f>SUMIFS('[1]입고 예정'!$C:$C,'[1]입고 예정'!$A:$A,모니터링!D384,'[1]입고 예정'!$F:$F,모니터링!AN$6)</f>
        <v>0</v>
      </c>
      <c r="AO384" s="21"/>
      <c r="AP384" s="130">
        <f t="shared" ca="1" si="102"/>
        <v>0</v>
      </c>
      <c r="AQ384" s="131">
        <f t="shared" ca="1" si="109"/>
        <v>0</v>
      </c>
      <c r="AR384" s="132">
        <f>IFERROR(VLOOKUP($D384,'[1]DNC 재고 현황'!$F:$V,17,0),0)</f>
        <v>0</v>
      </c>
      <c r="AS384" s="128">
        <f>SUMIFS('[1]입고 예정'!$C:$C,'[1]입고 예정'!$A:$A,모니터링!D384,'[1]입고 예정'!$F:$F,모니터링!AS$6)</f>
        <v>0</v>
      </c>
      <c r="AT384" s="21"/>
      <c r="AU384" s="133">
        <f t="shared" ca="1" si="103"/>
        <v>0</v>
      </c>
      <c r="AV384" s="134">
        <f ca="1">IFERROR(AU384/#REF!,0)</f>
        <v>0</v>
      </c>
    </row>
    <row r="385" spans="1:168" ht="18" hidden="1" customHeight="1" x14ac:dyDescent="0.4">
      <c r="A385" s="110" t="s">
        <v>2661</v>
      </c>
      <c r="B385" s="135" t="s">
        <v>2662</v>
      </c>
      <c r="C385" s="110" t="s">
        <v>2663</v>
      </c>
      <c r="D385" s="110">
        <v>9313093</v>
      </c>
      <c r="E385" s="136" t="str">
        <f>VLOOKUP($D385,'[1]SAP 코드내역'!$A:$D,4,0)</f>
        <v>멜라_토닝원데이앰플_5ml</v>
      </c>
      <c r="F385" s="137"/>
      <c r="G385" s="9"/>
      <c r="H385" s="138" t="s">
        <v>2676</v>
      </c>
      <c r="I385" s="139">
        <v>1585.9541481367889</v>
      </c>
      <c r="J385" s="139">
        <v>0</v>
      </c>
      <c r="K385" s="140">
        <f>IFERROR(VLOOKUP($D385,'[1]DNC 재고 현황'!$F:$AI,29,0),0)</f>
        <v>19348</v>
      </c>
      <c r="L385" s="140">
        <f>IFERROR(VLOOKUP($D385,'[1]DNC 재고 현황'!$F:$AI,30,),0)</f>
        <v>0</v>
      </c>
      <c r="M385" s="141">
        <f t="shared" si="105"/>
        <v>19348</v>
      </c>
      <c r="N385" s="142">
        <f>VLOOKUP($D385,'[1]DNC 재고 현황'!$F:$X,19,0)</f>
        <v>19348</v>
      </c>
      <c r="O385" s="143">
        <f t="shared" si="95"/>
        <v>1</v>
      </c>
      <c r="P385" s="144">
        <f t="shared" si="96"/>
        <v>0</v>
      </c>
      <c r="Q385" s="144">
        <f t="shared" ca="1" si="97"/>
        <v>0.14285714285714285</v>
      </c>
      <c r="R385" s="145">
        <f t="shared" ca="1" si="93"/>
        <v>135436</v>
      </c>
      <c r="S385" s="145">
        <f t="shared" ca="1" si="93"/>
        <v>135436</v>
      </c>
      <c r="T385" s="123">
        <f t="shared" ca="1" si="98"/>
        <v>181556</v>
      </c>
      <c r="U385" s="124" t="str">
        <f t="shared" ca="1" si="99"/>
        <v>✅충분</v>
      </c>
      <c r="V385" s="125">
        <f>IFERROR(SUMIF('[1](전체)FCST'!$D:$D,$D385,'[1](전체)FCST'!$H:$H),0)</f>
        <v>5000</v>
      </c>
      <c r="W385" s="126">
        <f>IFERROR(VLOOKUP($D385,'[1]판매량,재고(피벗)'!$B:$C,2,0),0)</f>
        <v>1</v>
      </c>
      <c r="X385" s="127">
        <f t="shared" ca="1" si="104"/>
        <v>3.1428571428571428</v>
      </c>
      <c r="Y385" s="128"/>
      <c r="Z385" s="21"/>
      <c r="AA385" s="130">
        <f t="shared" ca="1" si="110"/>
        <v>19344.857142857141</v>
      </c>
      <c r="AB385" s="134">
        <f t="shared" ca="1" si="106"/>
        <v>3.8481911961124213</v>
      </c>
      <c r="AC385" s="132">
        <f>IFERROR(VLOOKUP($D385,'[1]DNC 재고 현황'!$F:$V,14,0),0)</f>
        <v>5027</v>
      </c>
      <c r="AD385" s="128">
        <f>SUMIFS('[1]입고 예정'!$C:$C,'[1]입고 예정'!$A:$A,모니터링!D385,'[1]입고 예정'!$F:$F,모니터링!AD$6)</f>
        <v>0</v>
      </c>
      <c r="AE385" s="21"/>
      <c r="AF385" s="130">
        <f t="shared" ca="1" si="100"/>
        <v>14317.857142857141</v>
      </c>
      <c r="AG385" s="134">
        <f t="shared" ca="1" si="107"/>
        <v>2.8635714285714284</v>
      </c>
      <c r="AH385" s="132">
        <f>IFERROR(VLOOKUP($D385,'[1]DNC 재고 현황'!$F:$V,15,0),0)</f>
        <v>5000</v>
      </c>
      <c r="AI385" s="128">
        <f>SUMIFS('[1]입고 예정'!$C:$C,'[1]입고 예정'!$A:$A,모니터링!D385,'[1]입고 예정'!$F:$F,모니터링!AI$6)</f>
        <v>0</v>
      </c>
      <c r="AJ385" s="21"/>
      <c r="AK385" s="130">
        <f t="shared" ca="1" si="101"/>
        <v>9317.8571428571413</v>
      </c>
      <c r="AL385" s="134">
        <f t="shared" ca="1" si="108"/>
        <v>1.8635714285714282</v>
      </c>
      <c r="AM385" s="132">
        <f>IFERROR(VLOOKUP($D385,'[1]DNC 재고 현황'!$F:$V,16,0),0)</f>
        <v>5000</v>
      </c>
      <c r="AN385" s="128">
        <f>SUMIFS('[1]입고 예정'!$C:$C,'[1]입고 예정'!$A:$A,모니터링!D385,'[1]입고 예정'!$F:$F,모니터링!AN$6)</f>
        <v>0</v>
      </c>
      <c r="AO385" s="21"/>
      <c r="AP385" s="130">
        <f t="shared" ca="1" si="102"/>
        <v>4317.8571428571413</v>
      </c>
      <c r="AQ385" s="134">
        <f t="shared" ca="1" si="109"/>
        <v>0.86357142857142821</v>
      </c>
      <c r="AR385" s="132">
        <f>IFERROR(VLOOKUP($D385,'[1]DNC 재고 현황'!$F:$V,17,0),0)</f>
        <v>5000</v>
      </c>
      <c r="AS385" s="128">
        <f>SUMIFS('[1]입고 예정'!$C:$C,'[1]입고 예정'!$A:$A,모니터링!D385,'[1]입고 예정'!$F:$F,모니터링!AS$6)</f>
        <v>0</v>
      </c>
      <c r="AT385" s="21"/>
      <c r="AU385" s="133">
        <f t="shared" ca="1" si="103"/>
        <v>0</v>
      </c>
      <c r="AV385" s="134">
        <f ca="1">IFERROR(AU385/#REF!,0)</f>
        <v>0</v>
      </c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  <c r="CE385" s="52"/>
      <c r="CF385" s="52"/>
      <c r="CG385" s="52"/>
      <c r="CH385" s="52"/>
      <c r="CI385" s="52"/>
      <c r="CJ385" s="52"/>
      <c r="CK385" s="52"/>
      <c r="CL385" s="52"/>
      <c r="CM385" s="52"/>
      <c r="CN385" s="52"/>
      <c r="CO385" s="52"/>
      <c r="CP385" s="52"/>
      <c r="CQ385" s="52"/>
      <c r="CR385" s="52"/>
      <c r="CS385" s="52"/>
      <c r="CT385" s="52"/>
      <c r="CU385" s="52"/>
      <c r="CV385" s="52"/>
      <c r="CW385" s="52"/>
      <c r="CX385" s="52"/>
      <c r="CY385" s="52"/>
      <c r="CZ385" s="52"/>
      <c r="DA385" s="52"/>
      <c r="DB385" s="52"/>
      <c r="DC385" s="52"/>
      <c r="DD385" s="52"/>
      <c r="DE385" s="52"/>
      <c r="DF385" s="52"/>
      <c r="DG385" s="52"/>
      <c r="DH385" s="52"/>
      <c r="DI385" s="52"/>
      <c r="DJ385" s="52"/>
      <c r="DK385" s="52"/>
      <c r="DL385" s="52"/>
      <c r="DM385" s="52"/>
      <c r="DN385" s="52"/>
      <c r="DO385" s="52"/>
      <c r="DP385" s="52"/>
      <c r="DQ385" s="52"/>
      <c r="DR385" s="52"/>
      <c r="DS385" s="52"/>
      <c r="DT385" s="52"/>
      <c r="DU385" s="52"/>
      <c r="DV385" s="52"/>
      <c r="DW385" s="52"/>
      <c r="DX385" s="52"/>
      <c r="DY385" s="52"/>
      <c r="DZ385" s="52"/>
      <c r="EA385" s="52"/>
      <c r="EB385" s="52"/>
      <c r="EC385" s="52"/>
      <c r="ED385" s="52"/>
      <c r="EE385" s="52"/>
      <c r="EF385" s="52"/>
      <c r="EG385" s="52"/>
      <c r="EH385" s="52"/>
      <c r="EI385" s="52"/>
      <c r="EJ385" s="52"/>
      <c r="EK385" s="52"/>
      <c r="EL385" s="52"/>
      <c r="EM385" s="52"/>
      <c r="EN385" s="52"/>
      <c r="EO385" s="52"/>
      <c r="EP385" s="52"/>
      <c r="EQ385" s="52"/>
      <c r="ER385" s="52"/>
      <c r="ES385" s="52"/>
      <c r="ET385" s="52"/>
      <c r="EU385" s="52"/>
      <c r="EV385" s="52"/>
      <c r="EW385" s="52"/>
      <c r="EX385" s="52"/>
      <c r="EY385" s="52"/>
      <c r="EZ385" s="52"/>
      <c r="FA385" s="52"/>
      <c r="FB385" s="52"/>
      <c r="FC385" s="52"/>
      <c r="FD385" s="52"/>
      <c r="FE385" s="52"/>
      <c r="FF385" s="52"/>
      <c r="FG385" s="52"/>
      <c r="FH385" s="52"/>
      <c r="FI385" s="52"/>
      <c r="FJ385" s="52"/>
      <c r="FK385" s="52"/>
      <c r="FL385" s="52"/>
    </row>
    <row r="386" spans="1:168" ht="18" hidden="1" customHeight="1" x14ac:dyDescent="0.4">
      <c r="A386" s="110" t="s">
        <v>2661</v>
      </c>
      <c r="B386" s="135" t="s">
        <v>2662</v>
      </c>
      <c r="C386" s="110" t="s">
        <v>2665</v>
      </c>
      <c r="D386" s="110">
        <v>9307383</v>
      </c>
      <c r="E386" s="136" t="str">
        <f>VLOOKUP($D386,'[1]SAP 코드내역'!$A:$D,4,0)</f>
        <v>(단종)멜라_원데이앰플_쓰리엑스세븐데이즈앰플_3ml</v>
      </c>
      <c r="F386" s="137" t="s">
        <v>2664</v>
      </c>
      <c r="G386" s="9"/>
      <c r="H386" s="138"/>
      <c r="I386" s="139">
        <v>1722.6411657559199</v>
      </c>
      <c r="J386" s="139">
        <v>0</v>
      </c>
      <c r="K386" s="140">
        <f>IFERROR(VLOOKUP($D386,'[1]DNC 재고 현황'!$F:$AI,29,0),0)</f>
        <v>369</v>
      </c>
      <c r="L386" s="140">
        <f>IFERROR(VLOOKUP($D386,'[1]DNC 재고 현황'!$F:$AI,30,),0)</f>
        <v>0</v>
      </c>
      <c r="M386" s="141">
        <f t="shared" si="105"/>
        <v>369</v>
      </c>
      <c r="N386" s="142">
        <f>VLOOKUP($D386,'[1]DNC 재고 현황'!$F:$X,19,0)</f>
        <v>369</v>
      </c>
      <c r="O386" s="143" t="str">
        <f t="shared" si="95"/>
        <v>계획없음</v>
      </c>
      <c r="P386" s="144">
        <f t="shared" si="96"/>
        <v>0</v>
      </c>
      <c r="Q386" s="144">
        <f t="shared" ca="1" si="97"/>
        <v>0</v>
      </c>
      <c r="R386" s="145">
        <f t="shared" ref="R386:S449" ca="1" si="111">IFERROR(M386/$Q386,0)</f>
        <v>0</v>
      </c>
      <c r="S386" s="145">
        <f t="shared" ca="1" si="111"/>
        <v>0</v>
      </c>
      <c r="T386" s="123" t="str">
        <f t="shared" ca="1" si="98"/>
        <v/>
      </c>
      <c r="U386" s="124" t="str">
        <f t="shared" ca="1" si="99"/>
        <v>🔴판매없음</v>
      </c>
      <c r="V386" s="125">
        <f>IFERROR(SUMIF('[1](전체)FCST'!$D:$D,$D386,'[1](전체)FCST'!$H:$H),0)</f>
        <v>0</v>
      </c>
      <c r="W386" s="126">
        <f>IFERROR(VLOOKUP($D386,'[1]판매량,재고(피벗)'!$B:$C,2,0),0)</f>
        <v>0</v>
      </c>
      <c r="X386" s="127">
        <f t="shared" ca="1" si="104"/>
        <v>0</v>
      </c>
      <c r="Y386" s="128"/>
      <c r="Z386" s="21"/>
      <c r="AA386" s="130">
        <f t="shared" ca="1" si="110"/>
        <v>369</v>
      </c>
      <c r="AB386" s="134">
        <f t="shared" ca="1" si="106"/>
        <v>0</v>
      </c>
      <c r="AC386" s="132">
        <f>IFERROR(VLOOKUP($D386,'[1]DNC 재고 현황'!$F:$V,14,0),0)</f>
        <v>0</v>
      </c>
      <c r="AD386" s="128">
        <f>SUMIFS('[1]입고 예정'!$C:$C,'[1]입고 예정'!$A:$A,모니터링!D386,'[1]입고 예정'!$F:$F,모니터링!AD$6)</f>
        <v>0</v>
      </c>
      <c r="AE386" s="21"/>
      <c r="AF386" s="130">
        <f t="shared" ca="1" si="100"/>
        <v>369</v>
      </c>
      <c r="AG386" s="134">
        <f t="shared" ca="1" si="107"/>
        <v>0</v>
      </c>
      <c r="AH386" s="132">
        <f>IFERROR(VLOOKUP($D386,'[1]DNC 재고 현황'!$F:$V,15,0),0)</f>
        <v>0</v>
      </c>
      <c r="AI386" s="128">
        <f>SUMIFS('[1]입고 예정'!$C:$C,'[1]입고 예정'!$A:$A,모니터링!D386,'[1]입고 예정'!$F:$F,모니터링!AI$6)</f>
        <v>0</v>
      </c>
      <c r="AJ386" s="21"/>
      <c r="AK386" s="130">
        <f t="shared" ca="1" si="101"/>
        <v>369</v>
      </c>
      <c r="AL386" s="134">
        <f t="shared" ca="1" si="108"/>
        <v>0</v>
      </c>
      <c r="AM386" s="132">
        <f>IFERROR(VLOOKUP($D386,'[1]DNC 재고 현황'!$F:$V,16,0),0)</f>
        <v>0</v>
      </c>
      <c r="AN386" s="128">
        <f>SUMIFS('[1]입고 예정'!$C:$C,'[1]입고 예정'!$A:$A,모니터링!D386,'[1]입고 예정'!$F:$F,모니터링!AN$6)</f>
        <v>0</v>
      </c>
      <c r="AO386" s="21"/>
      <c r="AP386" s="130">
        <f t="shared" ca="1" si="102"/>
        <v>369</v>
      </c>
      <c r="AQ386" s="134">
        <f t="shared" ca="1" si="109"/>
        <v>0</v>
      </c>
      <c r="AR386" s="132">
        <f>IFERROR(VLOOKUP($D386,'[1]DNC 재고 현황'!$F:$V,17,0),0)</f>
        <v>0</v>
      </c>
      <c r="AS386" s="128">
        <f>SUMIFS('[1]입고 예정'!$C:$C,'[1]입고 예정'!$A:$A,모니터링!D386,'[1]입고 예정'!$F:$F,모니터링!AS$6)</f>
        <v>0</v>
      </c>
      <c r="AT386" s="21"/>
      <c r="AU386" s="133">
        <f t="shared" ca="1" si="103"/>
        <v>369</v>
      </c>
      <c r="AV386" s="134">
        <f ca="1">IFERROR(AU386/#REF!,0)</f>
        <v>0</v>
      </c>
    </row>
    <row r="387" spans="1:168" ht="18" hidden="1" customHeight="1" x14ac:dyDescent="0.4">
      <c r="A387" s="110" t="s">
        <v>2661</v>
      </c>
      <c r="B387" s="146" t="s">
        <v>2662</v>
      </c>
      <c r="C387" s="110" t="s">
        <v>2665</v>
      </c>
      <c r="D387" s="110">
        <v>9311138</v>
      </c>
      <c r="E387" s="136" t="str">
        <f>VLOOKUP($D387,'[1]SAP 코드내역'!$A:$D,4,0)</f>
        <v>(단종)[임가공]멜라_로즈앰플30ml+원데이앰플30ml_25가정의달_직영</v>
      </c>
      <c r="F387" s="137" t="s">
        <v>2673</v>
      </c>
      <c r="G387" s="137"/>
      <c r="H387" s="138"/>
      <c r="I387" s="139">
        <v>16725.276073619632</v>
      </c>
      <c r="J387" s="139">
        <v>107743.67857142857</v>
      </c>
      <c r="K387" s="140">
        <f>IFERROR(VLOOKUP($D387,'[1]DNC 재고 현황'!$F:$AI,29,0),0)</f>
        <v>791</v>
      </c>
      <c r="L387" s="140">
        <f>IFERROR(VLOOKUP($D387,'[1]DNC 재고 현황'!$F:$AI,30,),0)</f>
        <v>0</v>
      </c>
      <c r="M387" s="141">
        <f t="shared" si="105"/>
        <v>791</v>
      </c>
      <c r="N387" s="142">
        <f>VLOOKUP($D387,'[1]DNC 재고 현황'!$F:$X,19,0)</f>
        <v>791</v>
      </c>
      <c r="O387" s="143" t="str">
        <f t="shared" si="95"/>
        <v>계획없음</v>
      </c>
      <c r="P387" s="144">
        <f t="shared" si="96"/>
        <v>0</v>
      </c>
      <c r="Q387" s="144">
        <f t="shared" ca="1" si="97"/>
        <v>0</v>
      </c>
      <c r="R387" s="145">
        <f t="shared" ca="1" si="111"/>
        <v>0</v>
      </c>
      <c r="S387" s="145">
        <f t="shared" ca="1" si="111"/>
        <v>0</v>
      </c>
      <c r="T387" s="123" t="str">
        <f t="shared" ca="1" si="98"/>
        <v/>
      </c>
      <c r="U387" s="124" t="str">
        <f t="shared" ca="1" si="99"/>
        <v>🔴판매없음</v>
      </c>
      <c r="V387" s="125">
        <f>IFERROR(SUMIF('[1](전체)FCST'!$D:$D,$D387,'[1](전체)FCST'!$H:$H),0)</f>
        <v>0</v>
      </c>
      <c r="W387" s="126">
        <f>IFERROR(VLOOKUP($D387,'[1]판매량,재고(피벗)'!$B:$C,2,0),0)</f>
        <v>0</v>
      </c>
      <c r="X387" s="127">
        <f t="shared" ca="1" si="104"/>
        <v>0</v>
      </c>
      <c r="Y387" s="128"/>
      <c r="Z387" s="129"/>
      <c r="AA387" s="130">
        <f t="shared" ca="1" si="110"/>
        <v>791</v>
      </c>
      <c r="AB387" s="131">
        <f t="shared" ca="1" si="106"/>
        <v>0</v>
      </c>
      <c r="AC387" s="132">
        <f>IFERROR(VLOOKUP($D387,'[1]DNC 재고 현황'!$F:$V,14,0),0)</f>
        <v>0</v>
      </c>
      <c r="AD387" s="128">
        <f>SUMIFS('[1]입고 예정'!$C:$C,'[1]입고 예정'!$A:$A,모니터링!D387,'[1]입고 예정'!$F:$F,모니터링!AD$6)</f>
        <v>0</v>
      </c>
      <c r="AE387" s="129"/>
      <c r="AF387" s="130">
        <f t="shared" ca="1" si="100"/>
        <v>791</v>
      </c>
      <c r="AG387" s="131">
        <f t="shared" ca="1" si="107"/>
        <v>0</v>
      </c>
      <c r="AH387" s="132">
        <f>IFERROR(VLOOKUP($D387,'[1]DNC 재고 현황'!$F:$V,15,0),0)</f>
        <v>0</v>
      </c>
      <c r="AI387" s="128">
        <f>SUMIFS('[1]입고 예정'!$C:$C,'[1]입고 예정'!$A:$A,모니터링!D387,'[1]입고 예정'!$F:$F,모니터링!AI$6)</f>
        <v>0</v>
      </c>
      <c r="AJ387" s="129"/>
      <c r="AK387" s="130">
        <f t="shared" ca="1" si="101"/>
        <v>791</v>
      </c>
      <c r="AL387" s="131">
        <f t="shared" ca="1" si="108"/>
        <v>0</v>
      </c>
      <c r="AM387" s="132">
        <f>IFERROR(VLOOKUP($D387,'[1]DNC 재고 현황'!$F:$V,16,0),0)</f>
        <v>0</v>
      </c>
      <c r="AN387" s="128">
        <f>SUMIFS('[1]입고 예정'!$C:$C,'[1]입고 예정'!$A:$A,모니터링!D387,'[1]입고 예정'!$F:$F,모니터링!AN$6)</f>
        <v>0</v>
      </c>
      <c r="AO387" s="129"/>
      <c r="AP387" s="130">
        <f t="shared" ca="1" si="102"/>
        <v>791</v>
      </c>
      <c r="AQ387" s="131">
        <f t="shared" ca="1" si="109"/>
        <v>0</v>
      </c>
      <c r="AR387" s="132">
        <f>IFERROR(VLOOKUP($D387,'[1]DNC 재고 현황'!$F:$V,17,0),0)</f>
        <v>0</v>
      </c>
      <c r="AS387" s="128">
        <f>SUMIFS('[1]입고 예정'!$C:$C,'[1]입고 예정'!$A:$A,모니터링!D387,'[1]입고 예정'!$F:$F,모니터링!AS$6)</f>
        <v>0</v>
      </c>
      <c r="AT387" s="129"/>
      <c r="AU387" s="133">
        <f t="shared" ca="1" si="103"/>
        <v>791</v>
      </c>
      <c r="AV387" s="134">
        <f ca="1">IFERROR(AU387/#REF!,0)</f>
        <v>0</v>
      </c>
    </row>
    <row r="388" spans="1:168" ht="18" hidden="1" customHeight="1" x14ac:dyDescent="0.4">
      <c r="A388" s="110" t="s">
        <v>2681</v>
      </c>
      <c r="B388" s="135" t="s">
        <v>2662</v>
      </c>
      <c r="C388" s="110" t="s">
        <v>2663</v>
      </c>
      <c r="D388" s="110">
        <v>9305818</v>
      </c>
      <c r="E388" s="136" t="str">
        <f>VLOOKUP($D388,'[1]SAP 코드내역'!$A:$D,4,0)</f>
        <v>멜라_토닝원데이앰플_12ml</v>
      </c>
      <c r="F388" s="137" t="s">
        <v>2686</v>
      </c>
      <c r="G388" s="9"/>
      <c r="H388" s="149"/>
      <c r="I388" s="150">
        <v>3961</v>
      </c>
      <c r="J388" s="150">
        <v>0</v>
      </c>
      <c r="K388" s="140">
        <f>IFERROR(VLOOKUP($D388,'[1]DNC 재고 현황'!$F:$AI,29,0),0)</f>
        <v>1000</v>
      </c>
      <c r="L388" s="140">
        <f>IFERROR(VLOOKUP($D388,'[1]DNC 재고 현황'!$F:$AI,30,),0)</f>
        <v>0</v>
      </c>
      <c r="M388" s="141">
        <f t="shared" si="105"/>
        <v>1000</v>
      </c>
      <c r="N388" s="142">
        <f>VLOOKUP($D388,'[1]DNC 재고 현황'!$F:$X,19,0)</f>
        <v>1000</v>
      </c>
      <c r="O388" s="143">
        <f t="shared" si="95"/>
        <v>1</v>
      </c>
      <c r="P388" s="144">
        <f t="shared" si="96"/>
        <v>0</v>
      </c>
      <c r="Q388" s="144">
        <f t="shared" ca="1" si="97"/>
        <v>0</v>
      </c>
      <c r="R388" s="145">
        <f t="shared" ca="1" si="111"/>
        <v>0</v>
      </c>
      <c r="S388" s="145">
        <f t="shared" ca="1" si="111"/>
        <v>0</v>
      </c>
      <c r="T388" s="123" t="str">
        <f t="shared" ca="1" si="98"/>
        <v/>
      </c>
      <c r="U388" s="124" t="str">
        <f t="shared" ca="1" si="99"/>
        <v>🔴판매없음</v>
      </c>
      <c r="V388" s="125">
        <f>IFERROR(SUMIF('[1](전체)FCST'!$D:$D,$D388,'[1](전체)FCST'!$H:$H),0)</f>
        <v>1000</v>
      </c>
      <c r="W388" s="126">
        <f>IFERROR(VLOOKUP($D388,'[1]판매량,재고(피벗)'!$B:$C,2,0),0)</f>
        <v>0</v>
      </c>
      <c r="X388" s="127">
        <f t="shared" ca="1" si="104"/>
        <v>0</v>
      </c>
      <c r="Y388" s="128"/>
      <c r="Z388" s="21"/>
      <c r="AA388" s="130">
        <f t="shared" ca="1" si="110"/>
        <v>1000</v>
      </c>
      <c r="AB388" s="134">
        <f t="shared" ca="1" si="106"/>
        <v>0</v>
      </c>
      <c r="AC388" s="132">
        <f>IFERROR(VLOOKUP($D388,'[1]DNC 재고 현황'!$F:$V,14,0),0)</f>
        <v>0</v>
      </c>
      <c r="AD388" s="128">
        <f>SUMIFS('[1]입고 예정'!$C:$C,'[1]입고 예정'!$A:$A,모니터링!D388,'[1]입고 예정'!$F:$F,모니터링!AD$6)</f>
        <v>0</v>
      </c>
      <c r="AE388" s="21"/>
      <c r="AF388" s="130">
        <f t="shared" ca="1" si="100"/>
        <v>1000</v>
      </c>
      <c r="AG388" s="134">
        <f t="shared" ca="1" si="107"/>
        <v>1</v>
      </c>
      <c r="AH388" s="132">
        <f>IFERROR(VLOOKUP($D388,'[1]DNC 재고 현황'!$F:$V,15,0),0)</f>
        <v>1000</v>
      </c>
      <c r="AI388" s="128">
        <f>SUMIFS('[1]입고 예정'!$C:$C,'[1]입고 예정'!$A:$A,모니터링!D388,'[1]입고 예정'!$F:$F,모니터링!AI$6)</f>
        <v>0</v>
      </c>
      <c r="AJ388" s="21"/>
      <c r="AK388" s="130">
        <f t="shared" ca="1" si="101"/>
        <v>0</v>
      </c>
      <c r="AL388" s="134">
        <f t="shared" ca="1" si="108"/>
        <v>0</v>
      </c>
      <c r="AM388" s="132">
        <f>IFERROR(VLOOKUP($D388,'[1]DNC 재고 현황'!$F:$V,16,0),0)</f>
        <v>0</v>
      </c>
      <c r="AN388" s="128">
        <f>SUMIFS('[1]입고 예정'!$C:$C,'[1]입고 예정'!$A:$A,모니터링!D388,'[1]입고 예정'!$F:$F,모니터링!AN$6)</f>
        <v>0</v>
      </c>
      <c r="AO388" s="21"/>
      <c r="AP388" s="130">
        <f t="shared" ca="1" si="102"/>
        <v>0</v>
      </c>
      <c r="AQ388" s="134">
        <f t="shared" ca="1" si="109"/>
        <v>0</v>
      </c>
      <c r="AR388" s="132">
        <f>IFERROR(VLOOKUP($D388,'[1]DNC 재고 현황'!$F:$V,17,0),0)</f>
        <v>0</v>
      </c>
      <c r="AS388" s="128">
        <f>SUMIFS('[1]입고 예정'!$C:$C,'[1]입고 예정'!$A:$A,모니터링!D388,'[1]입고 예정'!$F:$F,모니터링!AS$6)</f>
        <v>0</v>
      </c>
      <c r="AT388" s="21"/>
      <c r="AU388" s="133">
        <f t="shared" ca="1" si="103"/>
        <v>0</v>
      </c>
      <c r="AV388" s="134">
        <f ca="1">IFERROR(AU388/#REF!,0)</f>
        <v>0</v>
      </c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  <c r="CE388" s="52"/>
      <c r="CF388" s="52"/>
      <c r="CG388" s="52"/>
      <c r="CH388" s="52"/>
      <c r="CI388" s="52"/>
      <c r="CJ388" s="52"/>
      <c r="CK388" s="52"/>
      <c r="CL388" s="52"/>
      <c r="CM388" s="52"/>
      <c r="CN388" s="52"/>
      <c r="CO388" s="52"/>
      <c r="CP388" s="52"/>
      <c r="CQ388" s="52"/>
      <c r="CR388" s="52"/>
      <c r="CS388" s="52"/>
      <c r="CT388" s="52"/>
      <c r="CU388" s="52"/>
      <c r="CV388" s="52"/>
      <c r="CW388" s="52"/>
      <c r="CX388" s="52"/>
      <c r="CY388" s="52"/>
      <c r="CZ388" s="52"/>
      <c r="DA388" s="52"/>
      <c r="DB388" s="52"/>
      <c r="DC388" s="52"/>
      <c r="DD388" s="52"/>
      <c r="DE388" s="52"/>
      <c r="DF388" s="52"/>
      <c r="DG388" s="52"/>
      <c r="DH388" s="52"/>
      <c r="DI388" s="52"/>
      <c r="DJ388" s="52"/>
      <c r="DK388" s="52"/>
      <c r="DL388" s="52"/>
      <c r="DM388" s="52"/>
      <c r="DN388" s="52"/>
      <c r="DO388" s="52"/>
      <c r="DP388" s="52"/>
      <c r="DQ388" s="52"/>
      <c r="DR388" s="52"/>
      <c r="DS388" s="52"/>
      <c r="DT388" s="52"/>
      <c r="DU388" s="52"/>
      <c r="DV388" s="52"/>
      <c r="DW388" s="52"/>
      <c r="DX388" s="52"/>
      <c r="DY388" s="52"/>
      <c r="DZ388" s="52"/>
      <c r="EA388" s="52"/>
      <c r="EB388" s="52"/>
      <c r="EC388" s="52"/>
      <c r="ED388" s="52"/>
      <c r="EE388" s="52"/>
      <c r="EF388" s="52"/>
      <c r="EG388" s="52"/>
      <c r="EH388" s="52"/>
      <c r="EI388" s="52"/>
      <c r="EJ388" s="52"/>
      <c r="EK388" s="52"/>
      <c r="EL388" s="52"/>
      <c r="EM388" s="52"/>
      <c r="EN388" s="52"/>
      <c r="EO388" s="52"/>
      <c r="EP388" s="52"/>
      <c r="EQ388" s="52"/>
      <c r="ER388" s="52"/>
      <c r="ES388" s="52"/>
      <c r="ET388" s="52"/>
      <c r="EU388" s="52"/>
      <c r="EV388" s="52"/>
      <c r="EW388" s="52"/>
      <c r="EX388" s="52"/>
      <c r="EY388" s="52"/>
      <c r="EZ388" s="52"/>
      <c r="FA388" s="52"/>
      <c r="FB388" s="52"/>
      <c r="FC388" s="52"/>
      <c r="FD388" s="52"/>
      <c r="FE388" s="52"/>
      <c r="FF388" s="52"/>
      <c r="FG388" s="52"/>
      <c r="FH388" s="52"/>
      <c r="FI388" s="52"/>
      <c r="FJ388" s="52"/>
      <c r="FK388" s="52"/>
      <c r="FL388" s="52"/>
    </row>
    <row r="389" spans="1:168" ht="18" hidden="1" customHeight="1" x14ac:dyDescent="0.4">
      <c r="A389" s="110" t="s">
        <v>2661</v>
      </c>
      <c r="B389" s="135" t="s">
        <v>2662</v>
      </c>
      <c r="C389" s="110" t="s">
        <v>2665</v>
      </c>
      <c r="D389" s="110">
        <v>9307351</v>
      </c>
      <c r="E389" s="136" t="str">
        <f>VLOOKUP($D389,'[1]SAP 코드내역'!$A:$D,4,0)</f>
        <v>(단종)[임가공]DWEGF_엠티에스프로그램(OY)</v>
      </c>
      <c r="F389" s="137" t="s">
        <v>2673</v>
      </c>
      <c r="G389" s="9"/>
      <c r="H389" s="138"/>
      <c r="I389" s="139">
        <v>4404.1506849315065</v>
      </c>
      <c r="J389" s="139">
        <v>0</v>
      </c>
      <c r="K389" s="140">
        <f>IFERROR(VLOOKUP($D389,'[1]DNC 재고 현황'!$F:$AI,29,0),0)</f>
        <v>248</v>
      </c>
      <c r="L389" s="140">
        <f>IFERROR(VLOOKUP($D389,'[1]DNC 재고 현황'!$F:$AI,30,),0)</f>
        <v>0</v>
      </c>
      <c r="M389" s="141">
        <f t="shared" si="105"/>
        <v>248</v>
      </c>
      <c r="N389" s="142">
        <f>VLOOKUP($D389,'[1]DNC 재고 현황'!$F:$X,19,0)</f>
        <v>248</v>
      </c>
      <c r="O389" s="143" t="str">
        <f t="shared" si="95"/>
        <v>계획없음</v>
      </c>
      <c r="P389" s="144">
        <f t="shared" si="96"/>
        <v>0</v>
      </c>
      <c r="Q389" s="144">
        <f t="shared" ca="1" si="97"/>
        <v>0</v>
      </c>
      <c r="R389" s="145">
        <f t="shared" ca="1" si="111"/>
        <v>0</v>
      </c>
      <c r="S389" s="145">
        <f t="shared" ca="1" si="111"/>
        <v>0</v>
      </c>
      <c r="T389" s="123" t="str">
        <f t="shared" ca="1" si="98"/>
        <v/>
      </c>
      <c r="U389" s="124" t="str">
        <f t="shared" ca="1" si="99"/>
        <v>🔴판매없음</v>
      </c>
      <c r="V389" s="125">
        <f>IFERROR(SUMIF('[1](전체)FCST'!$D:$D,$D389,'[1](전체)FCST'!$H:$H),0)</f>
        <v>0</v>
      </c>
      <c r="W389" s="126">
        <f>IFERROR(VLOOKUP($D389,'[1]판매량,재고(피벗)'!$B:$C,2,0),0)</f>
        <v>0</v>
      </c>
      <c r="X389" s="127">
        <f t="shared" ca="1" si="104"/>
        <v>0</v>
      </c>
      <c r="Y389" s="128"/>
      <c r="Z389" s="21"/>
      <c r="AA389" s="130">
        <f t="shared" ca="1" si="110"/>
        <v>248</v>
      </c>
      <c r="AB389" s="134">
        <f t="shared" ca="1" si="106"/>
        <v>0</v>
      </c>
      <c r="AC389" s="132">
        <f>IFERROR(VLOOKUP($D389,'[1]DNC 재고 현황'!$F:$V,14,0),0)</f>
        <v>0</v>
      </c>
      <c r="AD389" s="128">
        <f>SUMIFS('[1]입고 예정'!$C:$C,'[1]입고 예정'!$A:$A,모니터링!D389,'[1]입고 예정'!$F:$F,모니터링!AD$6)</f>
        <v>0</v>
      </c>
      <c r="AE389" s="21"/>
      <c r="AF389" s="130">
        <f t="shared" ca="1" si="100"/>
        <v>248</v>
      </c>
      <c r="AG389" s="134">
        <f t="shared" ca="1" si="107"/>
        <v>0</v>
      </c>
      <c r="AH389" s="132">
        <f>IFERROR(VLOOKUP($D389,'[1]DNC 재고 현황'!$F:$V,15,0),0)</f>
        <v>0</v>
      </c>
      <c r="AI389" s="128">
        <f>SUMIFS('[1]입고 예정'!$C:$C,'[1]입고 예정'!$A:$A,모니터링!D389,'[1]입고 예정'!$F:$F,모니터링!AI$6)</f>
        <v>0</v>
      </c>
      <c r="AJ389" s="21"/>
      <c r="AK389" s="130">
        <f t="shared" ca="1" si="101"/>
        <v>248</v>
      </c>
      <c r="AL389" s="134">
        <f t="shared" ca="1" si="108"/>
        <v>0</v>
      </c>
      <c r="AM389" s="132">
        <f>IFERROR(VLOOKUP($D389,'[1]DNC 재고 현황'!$F:$V,16,0),0)</f>
        <v>0</v>
      </c>
      <c r="AN389" s="128">
        <f>SUMIFS('[1]입고 예정'!$C:$C,'[1]입고 예정'!$A:$A,모니터링!D389,'[1]입고 예정'!$F:$F,모니터링!AN$6)</f>
        <v>0</v>
      </c>
      <c r="AO389" s="21"/>
      <c r="AP389" s="130">
        <f t="shared" ca="1" si="102"/>
        <v>248</v>
      </c>
      <c r="AQ389" s="134">
        <f t="shared" ca="1" si="109"/>
        <v>0</v>
      </c>
      <c r="AR389" s="132">
        <f>IFERROR(VLOOKUP($D389,'[1]DNC 재고 현황'!$F:$V,17,0),0)</f>
        <v>0</v>
      </c>
      <c r="AS389" s="128">
        <f>SUMIFS('[1]입고 예정'!$C:$C,'[1]입고 예정'!$A:$A,모니터링!D389,'[1]입고 예정'!$F:$F,모니터링!AS$6)</f>
        <v>0</v>
      </c>
      <c r="AT389" s="21"/>
      <c r="AU389" s="133">
        <f t="shared" ca="1" si="103"/>
        <v>248</v>
      </c>
      <c r="AV389" s="134">
        <f ca="1">IFERROR(AU389/#REF!,0)</f>
        <v>0</v>
      </c>
    </row>
    <row r="390" spans="1:168" ht="18" hidden="1" customHeight="1" x14ac:dyDescent="0.4">
      <c r="A390" s="110" t="s">
        <v>2683</v>
      </c>
      <c r="B390" s="146" t="s">
        <v>2662</v>
      </c>
      <c r="C390" s="110" t="s">
        <v>2677</v>
      </c>
      <c r="D390" s="110">
        <v>9311129</v>
      </c>
      <c r="E390" s="136" t="str">
        <f>VLOOKUP($D390,'[1]SAP 코드내역'!$A:$D,4,0)</f>
        <v>멜라B_매트커버팩트_19페어_0.5g샤세</v>
      </c>
      <c r="F390" s="137" t="s">
        <v>2686</v>
      </c>
      <c r="G390" s="137"/>
      <c r="H390" s="138" t="s">
        <v>2676</v>
      </c>
      <c r="I390" s="139">
        <v>253.59034521868577</v>
      </c>
      <c r="J390" s="139">
        <v>124.91304347826087</v>
      </c>
      <c r="K390" s="140">
        <f>IFERROR(VLOOKUP($D390,'[1]DNC 재고 현황'!$F:$AI,29,0),0)</f>
        <v>35626</v>
      </c>
      <c r="L390" s="140">
        <f>IFERROR(VLOOKUP($D390,'[1]DNC 재고 현황'!$F:$AI,30,),0)</f>
        <v>0</v>
      </c>
      <c r="M390" s="141">
        <f t="shared" si="105"/>
        <v>35626</v>
      </c>
      <c r="N390" s="142">
        <f>VLOOKUP($D390,'[1]DNC 재고 현황'!$F:$X,19,0)</f>
        <v>37376</v>
      </c>
      <c r="O390" s="143">
        <f t="shared" si="95"/>
        <v>1</v>
      </c>
      <c r="P390" s="144">
        <f t="shared" si="96"/>
        <v>0</v>
      </c>
      <c r="Q390" s="144">
        <f t="shared" ca="1" si="97"/>
        <v>0</v>
      </c>
      <c r="R390" s="145">
        <f t="shared" ca="1" si="111"/>
        <v>0</v>
      </c>
      <c r="S390" s="145">
        <f t="shared" ca="1" si="111"/>
        <v>0</v>
      </c>
      <c r="T390" s="123" t="str">
        <f t="shared" ca="1" si="98"/>
        <v/>
      </c>
      <c r="U390" s="124" t="str">
        <f t="shared" ca="1" si="99"/>
        <v>🔴판매없음</v>
      </c>
      <c r="V390" s="125">
        <f>IFERROR(SUMIF('[1](전체)FCST'!$D:$D,$D390,'[1](전체)FCST'!$H:$H),0)</f>
        <v>4.0027845457709708</v>
      </c>
      <c r="W390" s="126">
        <f>IFERROR(VLOOKUP($D390,'[1]판매량,재고(피벗)'!$B:$C,2,0),0)</f>
        <v>0</v>
      </c>
      <c r="X390" s="127">
        <f t="shared" ca="1" si="104"/>
        <v>0</v>
      </c>
      <c r="Y390" s="128"/>
      <c r="Z390" s="129"/>
      <c r="AA390" s="130">
        <f t="shared" ca="1" si="110"/>
        <v>37376</v>
      </c>
      <c r="AB390" s="131">
        <f t="shared" ca="1" si="106"/>
        <v>9337.4998260869579</v>
      </c>
      <c r="AC390" s="132">
        <f>IFERROR(VLOOKUP($D390,'[1]DNC 재고 현황'!$F:$V,14,0),0)</f>
        <v>4.0027845457709708</v>
      </c>
      <c r="AD390" s="128">
        <f>SUMIFS('[1]입고 예정'!$C:$C,'[1]입고 예정'!$A:$A,모니터링!D390,'[1]입고 예정'!$F:$F,모니터링!AD$6)</f>
        <v>0</v>
      </c>
      <c r="AE390" s="129"/>
      <c r="AF390" s="130">
        <f t="shared" ca="1" si="100"/>
        <v>37371.997215454227</v>
      </c>
      <c r="AG390" s="131">
        <f t="shared" ca="1" si="107"/>
        <v>9336.4998260869561</v>
      </c>
      <c r="AH390" s="132">
        <f>IFERROR(VLOOKUP($D390,'[1]DNC 재고 현황'!$F:$V,15,0),0)</f>
        <v>4.0027845457709708</v>
      </c>
      <c r="AI390" s="128">
        <f>SUMIFS('[1]입고 예정'!$C:$C,'[1]입고 예정'!$A:$A,모니터링!D390,'[1]입고 예정'!$F:$F,모니터링!AI$6)</f>
        <v>0</v>
      </c>
      <c r="AJ390" s="129"/>
      <c r="AK390" s="130">
        <f t="shared" ca="1" si="101"/>
        <v>37367.994430908453</v>
      </c>
      <c r="AL390" s="131">
        <f t="shared" ca="1" si="108"/>
        <v>9335.4998260869561</v>
      </c>
      <c r="AM390" s="132">
        <f>IFERROR(VLOOKUP($D390,'[1]DNC 재고 현황'!$F:$V,16,0),0)</f>
        <v>4.0027845457709708</v>
      </c>
      <c r="AN390" s="128">
        <f>SUMIFS('[1]입고 예정'!$C:$C,'[1]입고 예정'!$A:$A,모니터링!D390,'[1]입고 예정'!$F:$F,모니터링!AN$6)</f>
        <v>0</v>
      </c>
      <c r="AO390" s="129"/>
      <c r="AP390" s="130">
        <f t="shared" ca="1" si="102"/>
        <v>37363.99164636268</v>
      </c>
      <c r="AQ390" s="131">
        <f t="shared" ca="1" si="109"/>
        <v>9334.4998260869561</v>
      </c>
      <c r="AR390" s="132">
        <f>IFERROR(VLOOKUP($D390,'[1]DNC 재고 현황'!$F:$V,17,0),0)</f>
        <v>4.0027845457709708</v>
      </c>
      <c r="AS390" s="128">
        <f>SUMIFS('[1]입고 예정'!$C:$C,'[1]입고 예정'!$A:$A,모니터링!D390,'[1]입고 예정'!$F:$F,모니터링!AS$6)</f>
        <v>0</v>
      </c>
      <c r="AT390" s="129"/>
      <c r="AU390" s="133">
        <f t="shared" ca="1" si="103"/>
        <v>37359.988861816906</v>
      </c>
      <c r="AV390" s="134">
        <f ca="1">IFERROR(AU390/#REF!,0)</f>
        <v>0</v>
      </c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  <c r="CE390" s="52"/>
      <c r="CF390" s="52"/>
      <c r="CG390" s="52"/>
      <c r="CH390" s="52"/>
      <c r="CI390" s="52"/>
      <c r="CJ390" s="52"/>
      <c r="CK390" s="52"/>
      <c r="CL390" s="52"/>
      <c r="CM390" s="52"/>
      <c r="CN390" s="52"/>
      <c r="CO390" s="52"/>
      <c r="CP390" s="52"/>
      <c r="CQ390" s="52"/>
      <c r="CR390" s="52"/>
      <c r="CS390" s="52"/>
      <c r="CT390" s="52"/>
      <c r="CU390" s="52"/>
      <c r="CV390" s="52"/>
      <c r="CW390" s="52"/>
      <c r="CX390" s="52"/>
      <c r="CY390" s="52"/>
      <c r="CZ390" s="52"/>
      <c r="DA390" s="52"/>
      <c r="DB390" s="52"/>
      <c r="DC390" s="52"/>
      <c r="DD390" s="52"/>
      <c r="DE390" s="52"/>
      <c r="DF390" s="52"/>
      <c r="DG390" s="52"/>
      <c r="DH390" s="52"/>
      <c r="DI390" s="52"/>
      <c r="DJ390" s="52"/>
      <c r="DK390" s="52"/>
      <c r="DL390" s="52"/>
      <c r="DM390" s="52"/>
      <c r="DN390" s="52"/>
      <c r="DO390" s="52"/>
      <c r="DP390" s="52"/>
      <c r="DQ390" s="52"/>
      <c r="DR390" s="52"/>
      <c r="DS390" s="52"/>
      <c r="DT390" s="52"/>
      <c r="DU390" s="52"/>
      <c r="DV390" s="52"/>
      <c r="DW390" s="52"/>
      <c r="DX390" s="52"/>
      <c r="DY390" s="52"/>
      <c r="DZ390" s="52"/>
      <c r="EA390" s="52"/>
      <c r="EB390" s="52"/>
      <c r="EC390" s="52"/>
      <c r="ED390" s="52"/>
      <c r="EE390" s="52"/>
      <c r="EF390" s="52"/>
      <c r="EG390" s="52"/>
      <c r="EH390" s="52"/>
      <c r="EI390" s="52"/>
      <c r="EJ390" s="52"/>
      <c r="EK390" s="52"/>
      <c r="EL390" s="52"/>
      <c r="EM390" s="52"/>
      <c r="EN390" s="52"/>
      <c r="EO390" s="52"/>
      <c r="EP390" s="52"/>
      <c r="EQ390" s="52"/>
      <c r="ER390" s="52"/>
      <c r="ES390" s="52"/>
      <c r="ET390" s="52"/>
      <c r="EU390" s="52"/>
      <c r="EV390" s="52"/>
      <c r="EW390" s="52"/>
      <c r="EX390" s="52"/>
      <c r="EY390" s="52"/>
      <c r="EZ390" s="52"/>
      <c r="FA390" s="52"/>
      <c r="FB390" s="52"/>
      <c r="FC390" s="52"/>
      <c r="FD390" s="52"/>
      <c r="FE390" s="52"/>
      <c r="FF390" s="52"/>
      <c r="FG390" s="52"/>
      <c r="FH390" s="52"/>
      <c r="FI390" s="52"/>
      <c r="FJ390" s="52"/>
      <c r="FK390" s="52"/>
      <c r="FL390" s="52"/>
    </row>
    <row r="391" spans="1:168" ht="18" hidden="1" customHeight="1" x14ac:dyDescent="0.4">
      <c r="A391" s="110" t="s">
        <v>2661</v>
      </c>
      <c r="B391" s="135" t="s">
        <v>2662</v>
      </c>
      <c r="C391" s="110" t="s">
        <v>2665</v>
      </c>
      <c r="D391" s="110">
        <v>9307604</v>
      </c>
      <c r="E391" s="136" t="str">
        <f>VLOOKUP($D391,'[1]SAP 코드내역'!$A:$D,4,0)</f>
        <v>(단종)[세트_임가공]멜라토닝기획세트(앰플+패치)_마켓컬리</v>
      </c>
      <c r="F391" s="137" t="s">
        <v>2673</v>
      </c>
      <c r="G391" s="9"/>
      <c r="H391" s="138"/>
      <c r="I391" s="139">
        <v>3718.3505205751117</v>
      </c>
      <c r="J391" s="139">
        <v>9090.9090909090901</v>
      </c>
      <c r="K391" s="140">
        <f>IFERROR(VLOOKUP($D391,'[1]DNC 재고 현황'!$F:$AI,29,0),0)</f>
        <v>195</v>
      </c>
      <c r="L391" s="140">
        <f>IFERROR(VLOOKUP($D391,'[1]DNC 재고 현황'!$F:$AI,30,),0)</f>
        <v>0</v>
      </c>
      <c r="M391" s="141">
        <f t="shared" si="105"/>
        <v>195</v>
      </c>
      <c r="N391" s="142">
        <f>VLOOKUP($D391,'[1]DNC 재고 현황'!$F:$X,19,0)</f>
        <v>195</v>
      </c>
      <c r="O391" s="143" t="str">
        <f t="shared" si="95"/>
        <v>계획없음</v>
      </c>
      <c r="P391" s="144">
        <f t="shared" si="96"/>
        <v>0</v>
      </c>
      <c r="Q391" s="144">
        <f t="shared" ca="1" si="97"/>
        <v>0</v>
      </c>
      <c r="R391" s="145">
        <f t="shared" ca="1" si="111"/>
        <v>0</v>
      </c>
      <c r="S391" s="145">
        <f t="shared" ca="1" si="111"/>
        <v>0</v>
      </c>
      <c r="T391" s="123" t="str">
        <f t="shared" ca="1" si="98"/>
        <v/>
      </c>
      <c r="U391" s="124" t="str">
        <f t="shared" ca="1" si="99"/>
        <v>🔴판매없음</v>
      </c>
      <c r="V391" s="125">
        <f>IFERROR(SUMIF('[1](전체)FCST'!$D:$D,$D391,'[1](전체)FCST'!$H:$H),0)</f>
        <v>0</v>
      </c>
      <c r="W391" s="126">
        <f>IFERROR(VLOOKUP($D391,'[1]판매량,재고(피벗)'!$B:$C,2,0),0)</f>
        <v>0</v>
      </c>
      <c r="X391" s="127">
        <f t="shared" ca="1" si="104"/>
        <v>0</v>
      </c>
      <c r="Y391" s="128"/>
      <c r="Z391" s="21"/>
      <c r="AA391" s="130">
        <f t="shared" ca="1" si="110"/>
        <v>195</v>
      </c>
      <c r="AB391" s="134">
        <f t="shared" ca="1" si="106"/>
        <v>0</v>
      </c>
      <c r="AC391" s="132">
        <f>IFERROR(VLOOKUP($D391,'[1]DNC 재고 현황'!$F:$V,14,0),0)</f>
        <v>0</v>
      </c>
      <c r="AD391" s="128">
        <f>SUMIFS('[1]입고 예정'!$C:$C,'[1]입고 예정'!$A:$A,모니터링!D391,'[1]입고 예정'!$F:$F,모니터링!AD$6)</f>
        <v>0</v>
      </c>
      <c r="AE391" s="21"/>
      <c r="AF391" s="130">
        <f t="shared" ca="1" si="100"/>
        <v>195</v>
      </c>
      <c r="AG391" s="134">
        <f t="shared" ca="1" si="107"/>
        <v>0</v>
      </c>
      <c r="AH391" s="132">
        <f>IFERROR(VLOOKUP($D391,'[1]DNC 재고 현황'!$F:$V,15,0),0)</f>
        <v>0</v>
      </c>
      <c r="AI391" s="128">
        <f>SUMIFS('[1]입고 예정'!$C:$C,'[1]입고 예정'!$A:$A,모니터링!D391,'[1]입고 예정'!$F:$F,모니터링!AI$6)</f>
        <v>0</v>
      </c>
      <c r="AJ391" s="21"/>
      <c r="AK391" s="130">
        <f t="shared" ca="1" si="101"/>
        <v>195</v>
      </c>
      <c r="AL391" s="134">
        <f t="shared" ca="1" si="108"/>
        <v>0</v>
      </c>
      <c r="AM391" s="132">
        <f>IFERROR(VLOOKUP($D391,'[1]DNC 재고 현황'!$F:$V,16,0),0)</f>
        <v>0</v>
      </c>
      <c r="AN391" s="128">
        <f>SUMIFS('[1]입고 예정'!$C:$C,'[1]입고 예정'!$A:$A,모니터링!D391,'[1]입고 예정'!$F:$F,모니터링!AN$6)</f>
        <v>0</v>
      </c>
      <c r="AO391" s="21"/>
      <c r="AP391" s="130">
        <f t="shared" ca="1" si="102"/>
        <v>195</v>
      </c>
      <c r="AQ391" s="134">
        <f t="shared" ca="1" si="109"/>
        <v>0</v>
      </c>
      <c r="AR391" s="132">
        <f>IFERROR(VLOOKUP($D391,'[1]DNC 재고 현황'!$F:$V,17,0),0)</f>
        <v>0</v>
      </c>
      <c r="AS391" s="128">
        <f>SUMIFS('[1]입고 예정'!$C:$C,'[1]입고 예정'!$A:$A,모니터링!D391,'[1]입고 예정'!$F:$F,모니터링!AS$6)</f>
        <v>0</v>
      </c>
      <c r="AT391" s="21"/>
      <c r="AU391" s="133">
        <f t="shared" ca="1" si="103"/>
        <v>195</v>
      </c>
      <c r="AV391" s="134">
        <f ca="1">IFERROR(AU391/#REF!,0)</f>
        <v>0</v>
      </c>
    </row>
    <row r="392" spans="1:168" ht="18" hidden="1" customHeight="1" x14ac:dyDescent="0.4">
      <c r="A392" s="110"/>
      <c r="B392" s="146" t="s">
        <v>2706</v>
      </c>
      <c r="C392" s="110" t="s">
        <v>2663</v>
      </c>
      <c r="D392" s="110">
        <v>9400003</v>
      </c>
      <c r="E392" s="136" t="str">
        <f>VLOOKUP($D392,'[1]SAP 코드내역'!$A:$D,4,0)</f>
        <v>[세트]이지듀멜라앰플쿠션22호_13G(본품1+리필2)_(면세)</v>
      </c>
      <c r="F392" s="137"/>
      <c r="G392" s="9"/>
      <c r="H392" s="138"/>
      <c r="I392" s="139">
        <v>0</v>
      </c>
      <c r="J392" s="139">
        <v>0</v>
      </c>
      <c r="K392" s="140">
        <f>IFERROR(VLOOKUP($D392,'[1]DNC 재고 현황'!$F:$AI,29,0),0)</f>
        <v>0</v>
      </c>
      <c r="L392" s="140">
        <f>IFERROR(VLOOKUP($D392,'[1]DNC 재고 현황'!$F:$AI,30,),0)</f>
        <v>0</v>
      </c>
      <c r="M392" s="141">
        <f t="shared" si="105"/>
        <v>0</v>
      </c>
      <c r="N392" s="142">
        <f>VLOOKUP($D392,'[1]DNC 재고 현황'!$F:$X,19,0)</f>
        <v>0</v>
      </c>
      <c r="O392" s="143" t="str">
        <f t="shared" ref="O392:O455" si="112">IFERROR(IF($M392/$V392&gt;1,100%,IF($M392/$V392&lt;0,0%,$M392/$V392)),"계획없음")</f>
        <v>계획없음</v>
      </c>
      <c r="P392" s="144">
        <f t="shared" ref="P392:P455" si="113">$Y392+$AD392+$AI392+$AN392+$AI392</f>
        <v>0</v>
      </c>
      <c r="Q392" s="144">
        <f t="shared" ref="Q392:Q455" ca="1" si="114">IFERROR(W392/$M$2,0)</f>
        <v>0</v>
      </c>
      <c r="R392" s="145">
        <f t="shared" ca="1" si="111"/>
        <v>0</v>
      </c>
      <c r="S392" s="145">
        <f t="shared" ca="1" si="111"/>
        <v>0</v>
      </c>
      <c r="T392" s="123" t="str">
        <f t="shared" ref="T392:T455" ca="1" si="115">IFERROR(TODAY()+(M392/Q392),"")</f>
        <v/>
      </c>
      <c r="U392" s="124" t="str">
        <f t="shared" ref="U392:U455" ca="1" si="116">IF(S392&lt;=1,"🔴판매없음",IF(S392&lt;=40,"🟡주의",IF(S392&lt;=60,"🟢안전","✅충분")))</f>
        <v>🔴판매없음</v>
      </c>
      <c r="V392" s="125">
        <f>IFERROR(SUMIF('[1](전체)FCST'!$D:$D,$D392,'[1](전체)FCST'!$H:$H),0)</f>
        <v>0</v>
      </c>
      <c r="W392" s="126">
        <f>IFERROR(VLOOKUP($D392,'[1]판매량,재고(피벗)'!$B:$C,2,0),0)</f>
        <v>0</v>
      </c>
      <c r="X392" s="127">
        <f t="shared" ca="1" si="104"/>
        <v>0</v>
      </c>
      <c r="Y392" s="128"/>
      <c r="Z392" s="129"/>
      <c r="AA392" s="130">
        <f t="shared" ca="1" si="110"/>
        <v>0</v>
      </c>
      <c r="AB392" s="131">
        <f t="shared" ca="1" si="106"/>
        <v>0</v>
      </c>
      <c r="AC392" s="132">
        <f>IFERROR(VLOOKUP($D392,'[1]DNC 재고 현황'!$F:$V,14,0),0)</f>
        <v>0</v>
      </c>
      <c r="AD392" s="128">
        <f>SUMIFS('[1]입고 예정'!$C:$C,'[1]입고 예정'!$A:$A,모니터링!D293,'[1]입고 예정'!$F:$F,모니터링!AD$6)</f>
        <v>0</v>
      </c>
      <c r="AE392" s="129"/>
      <c r="AF392" s="130">
        <f t="shared" ref="AF392:AF455" ca="1" si="117">MAX(IFERROR(SUM((AA392-AC392)+AD392),0),0)</f>
        <v>0</v>
      </c>
      <c r="AG392" s="131">
        <f t="shared" ca="1" si="107"/>
        <v>0</v>
      </c>
      <c r="AH392" s="132">
        <f>IFERROR(VLOOKUP($D392,'[1]DNC 재고 현황'!$F:$V,15,0),0)</f>
        <v>0</v>
      </c>
      <c r="AI392" s="128">
        <f>SUMIFS('[1]입고 예정'!$C:$C,'[1]입고 예정'!$A:$A,모니터링!D293,'[1]입고 예정'!$F:$F,모니터링!AI$6)</f>
        <v>0</v>
      </c>
      <c r="AJ392" s="129"/>
      <c r="AK392" s="130">
        <f t="shared" ref="AK392:AK455" ca="1" si="118">MAX(IFERROR(SUM((AF392-AH392)+AI392),0),0)</f>
        <v>0</v>
      </c>
      <c r="AL392" s="131">
        <f t="shared" ca="1" si="108"/>
        <v>0</v>
      </c>
      <c r="AM392" s="132">
        <f>IFERROR(VLOOKUP($D392,'[1]DNC 재고 현황'!$F:$V,16,0),0)</f>
        <v>0</v>
      </c>
      <c r="AN392" s="128">
        <f>SUMIFS('[1]입고 예정'!$C:$C,'[1]입고 예정'!$A:$A,모니터링!D293,'[1]입고 예정'!$F:$F,모니터링!AN$6)</f>
        <v>0</v>
      </c>
      <c r="AO392" s="129"/>
      <c r="AP392" s="130">
        <f t="shared" ref="AP392:AP455" ca="1" si="119">MAX(IFERROR(SUM((AK392-AM392)+AN392),0),0)</f>
        <v>0</v>
      </c>
      <c r="AQ392" s="131">
        <f t="shared" ca="1" si="109"/>
        <v>0</v>
      </c>
      <c r="AR392" s="132">
        <f>IFERROR(VLOOKUP($D392,'[1]DNC 재고 현황'!$F:$V,17,0),0)</f>
        <v>0</v>
      </c>
      <c r="AS392" s="128">
        <f>SUMIFS('[1]입고 예정'!$C:$C,'[1]입고 예정'!$A:$A,모니터링!D293,'[1]입고 예정'!$F:$F,모니터링!AS$6)</f>
        <v>0</v>
      </c>
      <c r="AT392" s="129"/>
      <c r="AU392" s="133">
        <f t="shared" ref="AU392:AU455" ca="1" si="120">MAX(IFERROR(AP392-AR392+AS392,0),0)</f>
        <v>0</v>
      </c>
      <c r="AV392" s="134">
        <f ca="1">IFERROR(AU392/#REF!,0)</f>
        <v>0</v>
      </c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  <c r="CE392" s="52"/>
      <c r="CF392" s="52"/>
      <c r="CG392" s="52"/>
      <c r="CH392" s="52"/>
      <c r="CI392" s="52"/>
      <c r="CJ392" s="52"/>
      <c r="CK392" s="52"/>
      <c r="CL392" s="52"/>
      <c r="CM392" s="52"/>
      <c r="CN392" s="52"/>
      <c r="CO392" s="52"/>
      <c r="CP392" s="52"/>
      <c r="CQ392" s="52"/>
      <c r="CR392" s="52"/>
      <c r="CS392" s="52"/>
      <c r="CT392" s="52"/>
      <c r="CU392" s="52"/>
      <c r="CV392" s="52"/>
      <c r="CW392" s="52"/>
      <c r="CX392" s="52"/>
      <c r="CY392" s="52"/>
      <c r="CZ392" s="52"/>
      <c r="DA392" s="52"/>
      <c r="DB392" s="52"/>
      <c r="DC392" s="52"/>
      <c r="DD392" s="52"/>
      <c r="DE392" s="52"/>
      <c r="DF392" s="52"/>
      <c r="DG392" s="52"/>
      <c r="DH392" s="52"/>
      <c r="DI392" s="52"/>
      <c r="DJ392" s="52"/>
      <c r="DK392" s="52"/>
      <c r="DL392" s="52"/>
      <c r="DM392" s="52"/>
      <c r="DN392" s="52"/>
      <c r="DO392" s="52"/>
      <c r="DP392" s="52"/>
      <c r="DQ392" s="52"/>
      <c r="DR392" s="52"/>
      <c r="DS392" s="52"/>
      <c r="DT392" s="52"/>
      <c r="DU392" s="52"/>
      <c r="DV392" s="52"/>
      <c r="DW392" s="52"/>
      <c r="DX392" s="52"/>
      <c r="DY392" s="52"/>
      <c r="DZ392" s="52"/>
      <c r="EA392" s="52"/>
      <c r="EB392" s="52"/>
      <c r="EC392" s="52"/>
      <c r="ED392" s="52"/>
      <c r="EE392" s="52"/>
      <c r="EF392" s="52"/>
      <c r="EG392" s="52"/>
      <c r="EH392" s="52"/>
      <c r="EI392" s="52"/>
      <c r="EJ392" s="52"/>
      <c r="EK392" s="52"/>
      <c r="EL392" s="52"/>
      <c r="EM392" s="52"/>
      <c r="EN392" s="52"/>
      <c r="EO392" s="52"/>
      <c r="EP392" s="52"/>
      <c r="EQ392" s="52"/>
      <c r="ER392" s="52"/>
      <c r="ES392" s="52"/>
      <c r="ET392" s="52"/>
      <c r="EU392" s="52"/>
      <c r="EV392" s="52"/>
      <c r="EW392" s="52"/>
      <c r="EX392" s="52"/>
      <c r="EY392" s="52"/>
      <c r="EZ392" s="52"/>
      <c r="FA392" s="52"/>
      <c r="FB392" s="52"/>
      <c r="FC392" s="52"/>
      <c r="FD392" s="52"/>
      <c r="FE392" s="52"/>
      <c r="FF392" s="52"/>
      <c r="FG392" s="52"/>
      <c r="FH392" s="52"/>
      <c r="FI392" s="52"/>
      <c r="FJ392" s="52"/>
      <c r="FK392" s="52"/>
      <c r="FL392" s="52"/>
    </row>
    <row r="393" spans="1:168" ht="18" hidden="1" customHeight="1" x14ac:dyDescent="0.4">
      <c r="A393" s="110" t="s">
        <v>2661</v>
      </c>
      <c r="B393" s="146" t="s">
        <v>2669</v>
      </c>
      <c r="C393" s="110" t="s">
        <v>2663</v>
      </c>
      <c r="D393" s="110">
        <v>9312185</v>
      </c>
      <c r="E393" s="136" t="str">
        <f>VLOOKUP($D393,'[1]SAP 코드내역'!$A:$D,4,0)</f>
        <v>멜라B_클렌징오일_30ml</v>
      </c>
      <c r="F393" s="137"/>
      <c r="G393" s="137"/>
      <c r="H393" s="138" t="s">
        <v>2676</v>
      </c>
      <c r="I393" s="139">
        <v>1368.244220659953</v>
      </c>
      <c r="J393" s="139">
        <v>5698.958333333333</v>
      </c>
      <c r="K393" s="140">
        <f>IFERROR(VLOOKUP($D393,'[1]DNC 재고 현황'!$F:$AI,29,0),0)</f>
        <v>9724</v>
      </c>
      <c r="L393" s="140">
        <f>IFERROR(VLOOKUP($D393,'[1]DNC 재고 현황'!$F:$AI,30,),0)</f>
        <v>0</v>
      </c>
      <c r="M393" s="141">
        <f t="shared" si="105"/>
        <v>9724</v>
      </c>
      <c r="N393" s="142">
        <f>VLOOKUP($D393,'[1]DNC 재고 현황'!$F:$X,19,0)</f>
        <v>10473</v>
      </c>
      <c r="O393" s="143">
        <f t="shared" si="112"/>
        <v>1</v>
      </c>
      <c r="P393" s="144">
        <f t="shared" si="113"/>
        <v>0</v>
      </c>
      <c r="Q393" s="144">
        <f t="shared" ca="1" si="114"/>
        <v>0.14285714285714285</v>
      </c>
      <c r="R393" s="145">
        <f t="shared" ca="1" si="111"/>
        <v>68068</v>
      </c>
      <c r="S393" s="145">
        <f t="shared" ca="1" si="111"/>
        <v>73311</v>
      </c>
      <c r="T393" s="123">
        <f t="shared" ca="1" si="115"/>
        <v>114188</v>
      </c>
      <c r="U393" s="124" t="str">
        <f t="shared" ca="1" si="116"/>
        <v>✅충분</v>
      </c>
      <c r="V393" s="125">
        <f>IFERROR(SUMIF('[1](전체)FCST'!$D:$D,$D393,'[1](전체)FCST'!$H:$H),0)</f>
        <v>221.27659574468086</v>
      </c>
      <c r="W393" s="126">
        <f>IFERROR(VLOOKUP($D393,'[1]판매량,재고(피벗)'!$B:$C,2,0),0)</f>
        <v>1</v>
      </c>
      <c r="X393" s="127">
        <f t="shared" ref="X393:X456" ca="1" si="121">IFERROR(W393/$M$2*$O$2,0)</f>
        <v>3.1428571428571428</v>
      </c>
      <c r="Y393" s="128"/>
      <c r="Z393" s="21"/>
      <c r="AA393" s="130">
        <f t="shared" ca="1" si="110"/>
        <v>10469.857142857143</v>
      </c>
      <c r="AB393" s="134">
        <f t="shared" ca="1" si="106"/>
        <v>17.524333536833534</v>
      </c>
      <c r="AC393" s="132">
        <f>IFERROR(VLOOKUP($D393,'[1]DNC 재고 현황'!$F:$V,14,0),0)</f>
        <v>597.44680851063833</v>
      </c>
      <c r="AD393" s="128">
        <f>SUMIFS('[1]입고 예정'!$C:$C,'[1]입고 예정'!$A:$A,모니터링!D393,'[1]입고 예정'!$F:$F,모니터링!AD$6)</f>
        <v>0</v>
      </c>
      <c r="AE393" s="129"/>
      <c r="AF393" s="130">
        <f t="shared" ca="1" si="117"/>
        <v>9872.4103343465049</v>
      </c>
      <c r="AG393" s="131">
        <f t="shared" ca="1" si="107"/>
        <v>44.615700549450551</v>
      </c>
      <c r="AH393" s="132">
        <f>IFERROR(VLOOKUP($D393,'[1]DNC 재고 현황'!$F:$V,15,0),0)</f>
        <v>221.27659574468086</v>
      </c>
      <c r="AI393" s="128">
        <f>SUMIFS('[1]입고 예정'!$C:$C,'[1]입고 예정'!$A:$A,모니터링!D393,'[1]입고 예정'!$F:$F,모니터링!AI$6)</f>
        <v>0</v>
      </c>
      <c r="AJ393" s="129"/>
      <c r="AK393" s="130">
        <f t="shared" ca="1" si="118"/>
        <v>9651.133738601824</v>
      </c>
      <c r="AL393" s="131">
        <f t="shared" ca="1" si="108"/>
        <v>43.615700549450551</v>
      </c>
      <c r="AM393" s="132">
        <f>IFERROR(VLOOKUP($D393,'[1]DNC 재고 현황'!$F:$V,16,0),0)</f>
        <v>221.27659574468086</v>
      </c>
      <c r="AN393" s="128">
        <f>SUMIFS('[1]입고 예정'!$C:$C,'[1]입고 예정'!$A:$A,모니터링!D393,'[1]입고 예정'!$F:$F,모니터링!AN$6)</f>
        <v>0</v>
      </c>
      <c r="AO393" s="129"/>
      <c r="AP393" s="130">
        <f t="shared" ca="1" si="119"/>
        <v>9429.8571428571431</v>
      </c>
      <c r="AQ393" s="131">
        <f t="shared" ca="1" si="109"/>
        <v>42.615700549450551</v>
      </c>
      <c r="AR393" s="132">
        <f>IFERROR(VLOOKUP($D393,'[1]DNC 재고 현황'!$F:$V,17,0),0)</f>
        <v>221.27659574468086</v>
      </c>
      <c r="AS393" s="128">
        <f>SUMIFS('[1]입고 예정'!$C:$C,'[1]입고 예정'!$A:$A,모니터링!D393,'[1]입고 예정'!$F:$F,모니터링!AS$6)</f>
        <v>0</v>
      </c>
      <c r="AT393" s="129"/>
      <c r="AU393" s="133">
        <f t="shared" ca="1" si="120"/>
        <v>9208.5805471124622</v>
      </c>
      <c r="AV393" s="134">
        <f ca="1">IFERROR(AU393/#REF!,0)</f>
        <v>0</v>
      </c>
    </row>
    <row r="394" spans="1:168" ht="18" hidden="1" customHeight="1" x14ac:dyDescent="0.4">
      <c r="A394" s="110" t="s">
        <v>2661</v>
      </c>
      <c r="B394" s="135" t="s">
        <v>2667</v>
      </c>
      <c r="C394" s="110" t="s">
        <v>2663</v>
      </c>
      <c r="D394" s="110">
        <v>7000974</v>
      </c>
      <c r="E394" s="136" t="str">
        <f>VLOOKUP($D394,'[1]SAP 코드내역'!$A:$D,4,0)</f>
        <v>(단종)[판촉물_쇼핑백]통합_초록_27*35</v>
      </c>
      <c r="F394" s="137">
        <v>0</v>
      </c>
      <c r="G394" s="9"/>
      <c r="H394" s="138"/>
      <c r="I394" s="139">
        <v>4.8811305889304704</v>
      </c>
      <c r="J394" s="139">
        <v>0</v>
      </c>
      <c r="K394" s="140">
        <f>IFERROR(VLOOKUP($D394,'[1]DNC 재고 현황'!$F:$AI,29,0),0)</f>
        <v>1912</v>
      </c>
      <c r="L394" s="140">
        <f>IFERROR(VLOOKUP($D394,'[1]DNC 재고 현황'!$F:$AI,30,),0)</f>
        <v>0</v>
      </c>
      <c r="M394" s="141">
        <f t="shared" ref="M394:M457" si="122">K394+L394</f>
        <v>1912</v>
      </c>
      <c r="N394" s="142">
        <f>VLOOKUP($D394,'[1]DNC 재고 현황'!$F:$X,19,0)</f>
        <v>1912</v>
      </c>
      <c r="O394" s="143" t="str">
        <f t="shared" si="112"/>
        <v>계획없음</v>
      </c>
      <c r="P394" s="144">
        <f t="shared" si="113"/>
        <v>0</v>
      </c>
      <c r="Q394" s="144">
        <f t="shared" ca="1" si="114"/>
        <v>0</v>
      </c>
      <c r="R394" s="145">
        <f t="shared" ca="1" si="111"/>
        <v>0</v>
      </c>
      <c r="S394" s="145">
        <f t="shared" ca="1" si="111"/>
        <v>0</v>
      </c>
      <c r="T394" s="123" t="str">
        <f t="shared" ca="1" si="115"/>
        <v/>
      </c>
      <c r="U394" s="124" t="str">
        <f t="shared" ca="1" si="116"/>
        <v>🔴판매없음</v>
      </c>
      <c r="V394" s="125">
        <f>IFERROR(SUMIF('[1](전체)FCST'!$D:$D,$D394,'[1](전체)FCST'!$H:$H),0)</f>
        <v>0</v>
      </c>
      <c r="W394" s="126">
        <f>IFERROR(VLOOKUP($D394,'[1]판매량,재고(피벗)'!$B:$C,2,0),0)</f>
        <v>0</v>
      </c>
      <c r="X394" s="127">
        <f t="shared" ca="1" si="121"/>
        <v>0</v>
      </c>
      <c r="Y394" s="128"/>
      <c r="Z394" s="21"/>
      <c r="AA394" s="130">
        <f t="shared" ca="1" si="110"/>
        <v>1912</v>
      </c>
      <c r="AB394" s="134">
        <f t="shared" ca="1" si="106"/>
        <v>0</v>
      </c>
      <c r="AC394" s="132">
        <f>IFERROR(VLOOKUP($D394,'[1]DNC 재고 현황'!$F:$V,14,0),0)</f>
        <v>0</v>
      </c>
      <c r="AD394" s="128">
        <f>SUMIFS('[1]입고 예정'!$C:$C,'[1]입고 예정'!$A:$A,모니터링!D394,'[1]입고 예정'!$F:$F,모니터링!AD$6)</f>
        <v>0</v>
      </c>
      <c r="AE394" s="21"/>
      <c r="AF394" s="130">
        <f t="shared" ca="1" si="117"/>
        <v>1912</v>
      </c>
      <c r="AG394" s="134">
        <f t="shared" ca="1" si="107"/>
        <v>0</v>
      </c>
      <c r="AH394" s="132">
        <f>IFERROR(VLOOKUP($D394,'[1]DNC 재고 현황'!$F:$V,15,0),0)</f>
        <v>0</v>
      </c>
      <c r="AI394" s="128">
        <f>SUMIFS('[1]입고 예정'!$C:$C,'[1]입고 예정'!$A:$A,모니터링!D394,'[1]입고 예정'!$F:$F,모니터링!AI$6)</f>
        <v>0</v>
      </c>
      <c r="AJ394" s="21"/>
      <c r="AK394" s="130">
        <f t="shared" ca="1" si="118"/>
        <v>1912</v>
      </c>
      <c r="AL394" s="134">
        <f t="shared" ca="1" si="108"/>
        <v>0</v>
      </c>
      <c r="AM394" s="132">
        <f>IFERROR(VLOOKUP($D394,'[1]DNC 재고 현황'!$F:$V,16,0),0)</f>
        <v>0</v>
      </c>
      <c r="AN394" s="128">
        <f>SUMIFS('[1]입고 예정'!$C:$C,'[1]입고 예정'!$A:$A,모니터링!D394,'[1]입고 예정'!$F:$F,모니터링!AN$6)</f>
        <v>0</v>
      </c>
      <c r="AO394" s="21"/>
      <c r="AP394" s="130">
        <f t="shared" ca="1" si="119"/>
        <v>1912</v>
      </c>
      <c r="AQ394" s="134">
        <f t="shared" ca="1" si="109"/>
        <v>0</v>
      </c>
      <c r="AR394" s="132">
        <f>IFERROR(VLOOKUP($D394,'[1]DNC 재고 현황'!$F:$V,17,0),0)</f>
        <v>0</v>
      </c>
      <c r="AS394" s="128">
        <f>SUMIFS('[1]입고 예정'!$C:$C,'[1]입고 예정'!$A:$A,모니터링!D394,'[1]입고 예정'!$F:$F,모니터링!AS$6)</f>
        <v>0</v>
      </c>
      <c r="AT394" s="21"/>
      <c r="AU394" s="133">
        <f t="shared" ca="1" si="120"/>
        <v>1912</v>
      </c>
      <c r="AV394" s="134">
        <f ca="1">IFERROR(AU394/#REF!,0)</f>
        <v>0</v>
      </c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  <c r="CE394" s="52"/>
      <c r="CF394" s="52"/>
      <c r="CG394" s="52"/>
      <c r="CH394" s="52"/>
      <c r="CI394" s="52"/>
      <c r="CJ394" s="52"/>
      <c r="CK394" s="52"/>
      <c r="CL394" s="52"/>
      <c r="CM394" s="52"/>
      <c r="CN394" s="52"/>
      <c r="CO394" s="52"/>
      <c r="CP394" s="52"/>
      <c r="CQ394" s="52"/>
      <c r="CR394" s="52"/>
      <c r="CS394" s="52"/>
      <c r="CT394" s="52"/>
      <c r="CU394" s="52"/>
      <c r="CV394" s="52"/>
      <c r="CW394" s="52"/>
      <c r="CX394" s="52"/>
      <c r="CY394" s="52"/>
      <c r="CZ394" s="52"/>
      <c r="DA394" s="52"/>
      <c r="DB394" s="52"/>
      <c r="DC394" s="52"/>
      <c r="DD394" s="52"/>
      <c r="DE394" s="52"/>
      <c r="DF394" s="52"/>
      <c r="DG394" s="52"/>
      <c r="DH394" s="52"/>
      <c r="DI394" s="52"/>
      <c r="DJ394" s="52"/>
      <c r="DK394" s="52"/>
      <c r="DL394" s="52"/>
      <c r="DM394" s="52"/>
      <c r="DN394" s="52"/>
      <c r="DO394" s="52"/>
      <c r="DP394" s="52"/>
      <c r="DQ394" s="52"/>
      <c r="DR394" s="52"/>
      <c r="DS394" s="52"/>
      <c r="DT394" s="52"/>
      <c r="DU394" s="52"/>
      <c r="DV394" s="52"/>
      <c r="DW394" s="52"/>
      <c r="DX394" s="52"/>
      <c r="DY394" s="52"/>
      <c r="DZ394" s="52"/>
      <c r="EA394" s="52"/>
      <c r="EB394" s="52"/>
      <c r="EC394" s="52"/>
      <c r="ED394" s="52"/>
      <c r="EE394" s="52"/>
      <c r="EF394" s="52"/>
      <c r="EG394" s="52"/>
      <c r="EH394" s="52"/>
      <c r="EI394" s="52"/>
      <c r="EJ394" s="52"/>
      <c r="EK394" s="52"/>
      <c r="EL394" s="52"/>
      <c r="EM394" s="52"/>
      <c r="EN394" s="52"/>
      <c r="EO394" s="52"/>
      <c r="EP394" s="52"/>
      <c r="EQ394" s="52"/>
      <c r="ER394" s="52"/>
      <c r="ES394" s="52"/>
      <c r="ET394" s="52"/>
      <c r="EU394" s="52"/>
      <c r="EV394" s="52"/>
      <c r="EW394" s="52"/>
      <c r="EX394" s="52"/>
      <c r="EY394" s="52"/>
      <c r="EZ394" s="52"/>
      <c r="FA394" s="52"/>
      <c r="FB394" s="52"/>
      <c r="FC394" s="52"/>
      <c r="FD394" s="52"/>
      <c r="FE394" s="52"/>
      <c r="FF394" s="52"/>
      <c r="FG394" s="52"/>
      <c r="FH394" s="52"/>
      <c r="FI394" s="52"/>
      <c r="FJ394" s="52"/>
      <c r="FK394" s="52"/>
      <c r="FL394" s="52"/>
    </row>
    <row r="395" spans="1:168" ht="18" hidden="1" customHeight="1" x14ac:dyDescent="0.4">
      <c r="A395" s="110" t="s">
        <v>2661</v>
      </c>
      <c r="B395" s="135" t="s">
        <v>2662</v>
      </c>
      <c r="C395" s="110" t="s">
        <v>2663</v>
      </c>
      <c r="D395" s="110">
        <v>9306638</v>
      </c>
      <c r="E395" s="136" t="str">
        <f>VLOOKUP($D395,'[1]SAP 코드내역'!$A:$D,4,0)</f>
        <v>멜라_토닝원데이앰플_2X_1ml샤세(코스트코)</v>
      </c>
      <c r="F395" s="137" t="s">
        <v>2664</v>
      </c>
      <c r="G395" s="9"/>
      <c r="H395" s="138"/>
      <c r="I395" s="139">
        <v>226.4798855963991</v>
      </c>
      <c r="J395" s="139">
        <v>0</v>
      </c>
      <c r="K395" s="140">
        <f>IFERROR(VLOOKUP($D395,'[1]DNC 재고 현황'!$F:$AI,29,0),0)</f>
        <v>90969</v>
      </c>
      <c r="L395" s="140">
        <f>IFERROR(VLOOKUP($D395,'[1]DNC 재고 현황'!$F:$AI,30,),0)</f>
        <v>0</v>
      </c>
      <c r="M395" s="141">
        <f t="shared" si="122"/>
        <v>90969</v>
      </c>
      <c r="N395" s="142">
        <f>VLOOKUP($D395,'[1]DNC 재고 현황'!$F:$X,19,0)</f>
        <v>91757</v>
      </c>
      <c r="O395" s="143" t="str">
        <f t="shared" si="112"/>
        <v>계획없음</v>
      </c>
      <c r="P395" s="144">
        <f t="shared" si="113"/>
        <v>0</v>
      </c>
      <c r="Q395" s="144">
        <f t="shared" ca="1" si="114"/>
        <v>0</v>
      </c>
      <c r="R395" s="145">
        <f t="shared" ca="1" si="111"/>
        <v>0</v>
      </c>
      <c r="S395" s="145">
        <f t="shared" ca="1" si="111"/>
        <v>0</v>
      </c>
      <c r="T395" s="123" t="str">
        <f t="shared" ca="1" si="115"/>
        <v/>
      </c>
      <c r="U395" s="124" t="str">
        <f t="shared" ca="1" si="116"/>
        <v>🔴판매없음</v>
      </c>
      <c r="V395" s="125">
        <f>IFERROR(SUMIF('[1](전체)FCST'!$D:$D,$D395,'[1](전체)FCST'!$H:$H),0)</f>
        <v>0</v>
      </c>
      <c r="W395" s="126">
        <f>IFERROR(VLOOKUP($D395,'[1]판매량,재고(피벗)'!$B:$C,2,0),0)</f>
        <v>0</v>
      </c>
      <c r="X395" s="127">
        <f t="shared" ca="1" si="121"/>
        <v>0</v>
      </c>
      <c r="Y395" s="128"/>
      <c r="Z395" s="21"/>
      <c r="AA395" s="130">
        <f t="shared" ca="1" si="110"/>
        <v>91757</v>
      </c>
      <c r="AB395" s="134">
        <f t="shared" ca="1" si="106"/>
        <v>0</v>
      </c>
      <c r="AC395" s="132">
        <f>IFERROR(VLOOKUP($D395,'[1]DNC 재고 현황'!$F:$V,14,0),0)</f>
        <v>0</v>
      </c>
      <c r="AD395" s="128">
        <f>SUMIFS('[1]입고 예정'!$C:$C,'[1]입고 예정'!$A:$A,모니터링!D395,'[1]입고 예정'!$F:$F,모니터링!AD$6)</f>
        <v>0</v>
      </c>
      <c r="AE395" s="21"/>
      <c r="AF395" s="130">
        <f t="shared" ca="1" si="117"/>
        <v>91757</v>
      </c>
      <c r="AG395" s="134">
        <f t="shared" ca="1" si="107"/>
        <v>0</v>
      </c>
      <c r="AH395" s="132">
        <f>IFERROR(VLOOKUP($D395,'[1]DNC 재고 현황'!$F:$V,15,0),0)</f>
        <v>0</v>
      </c>
      <c r="AI395" s="128">
        <f>SUMIFS('[1]입고 예정'!$C:$C,'[1]입고 예정'!$A:$A,모니터링!D395,'[1]입고 예정'!$F:$F,모니터링!AI$6)</f>
        <v>0</v>
      </c>
      <c r="AJ395" s="21"/>
      <c r="AK395" s="130">
        <f t="shared" ca="1" si="118"/>
        <v>91757</v>
      </c>
      <c r="AL395" s="134">
        <f t="shared" ca="1" si="108"/>
        <v>0</v>
      </c>
      <c r="AM395" s="132">
        <f>IFERROR(VLOOKUP($D395,'[1]DNC 재고 현황'!$F:$V,16,0),0)</f>
        <v>0</v>
      </c>
      <c r="AN395" s="128">
        <f>SUMIFS('[1]입고 예정'!$C:$C,'[1]입고 예정'!$A:$A,모니터링!D395,'[1]입고 예정'!$F:$F,모니터링!AN$6)</f>
        <v>0</v>
      </c>
      <c r="AO395" s="21"/>
      <c r="AP395" s="130">
        <f t="shared" ca="1" si="119"/>
        <v>91757</v>
      </c>
      <c r="AQ395" s="134">
        <f t="shared" ca="1" si="109"/>
        <v>0</v>
      </c>
      <c r="AR395" s="132">
        <f>IFERROR(VLOOKUP($D395,'[1]DNC 재고 현황'!$F:$V,17,0),0)</f>
        <v>0</v>
      </c>
      <c r="AS395" s="128">
        <f>SUMIFS('[1]입고 예정'!$C:$C,'[1]입고 예정'!$A:$A,모니터링!D395,'[1]입고 예정'!$F:$F,모니터링!AS$6)</f>
        <v>0</v>
      </c>
      <c r="AT395" s="21"/>
      <c r="AU395" s="133">
        <f t="shared" ca="1" si="120"/>
        <v>91757</v>
      </c>
      <c r="AV395" s="134">
        <f ca="1">IFERROR(AU395/#REF!,0)</f>
        <v>0</v>
      </c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52"/>
      <c r="CF395" s="52"/>
      <c r="CG395" s="52"/>
      <c r="CH395" s="52"/>
      <c r="CI395" s="52"/>
      <c r="CJ395" s="52"/>
      <c r="CK395" s="52"/>
      <c r="CL395" s="52"/>
      <c r="CM395" s="52"/>
      <c r="CN395" s="52"/>
      <c r="CO395" s="52"/>
      <c r="CP395" s="52"/>
      <c r="CQ395" s="52"/>
      <c r="CR395" s="52"/>
      <c r="CS395" s="52"/>
      <c r="CT395" s="52"/>
      <c r="CU395" s="52"/>
      <c r="CV395" s="52"/>
      <c r="CW395" s="52"/>
      <c r="CX395" s="52"/>
      <c r="CY395" s="52"/>
      <c r="CZ395" s="52"/>
      <c r="DA395" s="52"/>
      <c r="DB395" s="52"/>
      <c r="DC395" s="52"/>
      <c r="DD395" s="52"/>
      <c r="DE395" s="52"/>
      <c r="DF395" s="52"/>
      <c r="DG395" s="52"/>
      <c r="DH395" s="52"/>
      <c r="DI395" s="52"/>
      <c r="DJ395" s="52"/>
      <c r="DK395" s="52"/>
      <c r="DL395" s="52"/>
      <c r="DM395" s="52"/>
      <c r="DN395" s="52"/>
      <c r="DO395" s="52"/>
      <c r="DP395" s="52"/>
      <c r="DQ395" s="52"/>
      <c r="DR395" s="52"/>
      <c r="DS395" s="52"/>
      <c r="DT395" s="52"/>
      <c r="DU395" s="52"/>
      <c r="DV395" s="52"/>
      <c r="DW395" s="52"/>
      <c r="DX395" s="52"/>
      <c r="DY395" s="52"/>
      <c r="DZ395" s="52"/>
      <c r="EA395" s="52"/>
      <c r="EB395" s="52"/>
      <c r="EC395" s="52"/>
      <c r="ED395" s="52"/>
      <c r="EE395" s="52"/>
      <c r="EF395" s="52"/>
      <c r="EG395" s="52"/>
      <c r="EH395" s="52"/>
      <c r="EI395" s="52"/>
      <c r="EJ395" s="52"/>
      <c r="EK395" s="52"/>
      <c r="EL395" s="52"/>
      <c r="EM395" s="52"/>
      <c r="EN395" s="52"/>
      <c r="EO395" s="52"/>
      <c r="EP395" s="52"/>
      <c r="EQ395" s="52"/>
      <c r="ER395" s="52"/>
      <c r="ES395" s="52"/>
      <c r="ET395" s="52"/>
      <c r="EU395" s="52"/>
      <c r="EV395" s="52"/>
      <c r="EW395" s="52"/>
      <c r="EX395" s="52"/>
      <c r="EY395" s="52"/>
      <c r="EZ395" s="52"/>
      <c r="FA395" s="52"/>
      <c r="FB395" s="52"/>
      <c r="FC395" s="52"/>
      <c r="FD395" s="52"/>
      <c r="FE395" s="52"/>
      <c r="FF395" s="52"/>
      <c r="FG395" s="52"/>
      <c r="FH395" s="52"/>
      <c r="FI395" s="52"/>
      <c r="FJ395" s="52"/>
      <c r="FK395" s="52"/>
      <c r="FL395" s="52"/>
    </row>
    <row r="396" spans="1:168" ht="18" hidden="1" customHeight="1" x14ac:dyDescent="0.4">
      <c r="A396" s="110" t="s">
        <v>2661</v>
      </c>
      <c r="B396" s="146" t="s">
        <v>2706</v>
      </c>
      <c r="C396" s="110" t="s">
        <v>2663</v>
      </c>
      <c r="D396" s="110">
        <v>9311996</v>
      </c>
      <c r="E396" s="136" t="str">
        <f>VLOOKUP($D396,'[1]SAP 코드내역'!$A:$D,4,0)</f>
        <v>[임가공]클리어_B3+B5세럼_29ml(인도네시아)</v>
      </c>
      <c r="F396" s="137"/>
      <c r="G396" s="137"/>
      <c r="H396" s="138" t="s">
        <v>2707</v>
      </c>
      <c r="I396" s="139">
        <v>516</v>
      </c>
      <c r="J396" s="139">
        <v>0</v>
      </c>
      <c r="K396" s="140">
        <f>IFERROR(VLOOKUP($D396,'[1]DNC 재고 현황'!$F:$AI,29,0),0)</f>
        <v>800</v>
      </c>
      <c r="L396" s="140">
        <f>IFERROR(VLOOKUP($D396,'[1]DNC 재고 현황'!$F:$AI,30,),0)</f>
        <v>0</v>
      </c>
      <c r="M396" s="141">
        <f t="shared" si="122"/>
        <v>800</v>
      </c>
      <c r="N396" s="142">
        <f>VLOOKUP($D396,'[1]DNC 재고 현황'!$F:$X,19,0)</f>
        <v>1000</v>
      </c>
      <c r="O396" s="143" t="str">
        <f t="shared" si="112"/>
        <v>계획없음</v>
      </c>
      <c r="P396" s="144">
        <f t="shared" si="113"/>
        <v>0</v>
      </c>
      <c r="Q396" s="144">
        <f t="shared" ca="1" si="114"/>
        <v>0</v>
      </c>
      <c r="R396" s="145">
        <f t="shared" ca="1" si="111"/>
        <v>0</v>
      </c>
      <c r="S396" s="145">
        <f t="shared" ca="1" si="111"/>
        <v>0</v>
      </c>
      <c r="T396" s="123" t="str">
        <f t="shared" ca="1" si="115"/>
        <v/>
      </c>
      <c r="U396" s="124" t="str">
        <f t="shared" ca="1" si="116"/>
        <v>🔴판매없음</v>
      </c>
      <c r="V396" s="125">
        <f>IFERROR(SUMIF('[1](전체)FCST'!$D:$D,$D396,'[1](전체)FCST'!$H:$H),0)</f>
        <v>0</v>
      </c>
      <c r="W396" s="126">
        <f>IFERROR(VLOOKUP($D396,'[1]판매량,재고(피벗)'!$B:$C,2,0),0)</f>
        <v>0</v>
      </c>
      <c r="X396" s="127">
        <f t="shared" ca="1" si="121"/>
        <v>0</v>
      </c>
      <c r="Y396" s="128"/>
      <c r="Z396" s="129"/>
      <c r="AA396" s="130">
        <f t="shared" ca="1" si="110"/>
        <v>1000</v>
      </c>
      <c r="AB396" s="131">
        <f t="shared" ca="1" si="106"/>
        <v>0</v>
      </c>
      <c r="AC396" s="132">
        <f>IFERROR(VLOOKUP($D396,'[1]DNC 재고 현황'!$F:$V,14,0),0)</f>
        <v>0</v>
      </c>
      <c r="AD396" s="128">
        <f>SUMIFS('[1]입고 예정'!$C:$C,'[1]입고 예정'!$A:$A,모니터링!D396,'[1]입고 예정'!$F:$F,모니터링!AD$6)</f>
        <v>0</v>
      </c>
      <c r="AE396" s="129"/>
      <c r="AF396" s="130">
        <f t="shared" ca="1" si="117"/>
        <v>1000</v>
      </c>
      <c r="AG396" s="131">
        <f t="shared" ca="1" si="107"/>
        <v>0</v>
      </c>
      <c r="AH396" s="132">
        <f>IFERROR(VLOOKUP($D396,'[1]DNC 재고 현황'!$F:$V,15,0),0)</f>
        <v>0</v>
      </c>
      <c r="AI396" s="128">
        <f>SUMIFS('[1]입고 예정'!$C:$C,'[1]입고 예정'!$A:$A,모니터링!D396,'[1]입고 예정'!$F:$F,모니터링!AI$6)</f>
        <v>0</v>
      </c>
      <c r="AJ396" s="129"/>
      <c r="AK396" s="130">
        <f t="shared" ca="1" si="118"/>
        <v>1000</v>
      </c>
      <c r="AL396" s="131">
        <f t="shared" ca="1" si="108"/>
        <v>0</v>
      </c>
      <c r="AM396" s="132">
        <f>IFERROR(VLOOKUP($D396,'[1]DNC 재고 현황'!$F:$V,16,0),0)</f>
        <v>0</v>
      </c>
      <c r="AN396" s="128">
        <f>SUMIFS('[1]입고 예정'!$C:$C,'[1]입고 예정'!$A:$A,모니터링!D396,'[1]입고 예정'!$F:$F,모니터링!AN$6)</f>
        <v>0</v>
      </c>
      <c r="AO396" s="129"/>
      <c r="AP396" s="130">
        <f t="shared" ca="1" si="119"/>
        <v>1000</v>
      </c>
      <c r="AQ396" s="131">
        <f t="shared" ca="1" si="109"/>
        <v>0</v>
      </c>
      <c r="AR396" s="132">
        <f>IFERROR(VLOOKUP($D396,'[1]DNC 재고 현황'!$F:$V,17,0),0)</f>
        <v>0</v>
      </c>
      <c r="AS396" s="128">
        <f>SUMIFS('[1]입고 예정'!$C:$C,'[1]입고 예정'!$A:$A,모니터링!D396,'[1]입고 예정'!$F:$F,모니터링!AS$6)</f>
        <v>0</v>
      </c>
      <c r="AT396" s="129"/>
      <c r="AU396" s="133">
        <f t="shared" ca="1" si="120"/>
        <v>1000</v>
      </c>
      <c r="AV396" s="134">
        <f ca="1">IFERROR(AU396/#REF!,0)</f>
        <v>0</v>
      </c>
    </row>
    <row r="397" spans="1:168" ht="18" customHeight="1" x14ac:dyDescent="0.4">
      <c r="A397" s="110"/>
      <c r="B397" s="135"/>
      <c r="C397" s="110" t="s">
        <v>2663</v>
      </c>
      <c r="D397" s="110">
        <v>9400307</v>
      </c>
      <c r="E397" s="136" t="str">
        <f>VLOOKUP($D397,'[1]SAP 코드내역'!$A:$D,4,0)</f>
        <v>[세트]멜라B_앰플쿠션_21호(본품+리필+퍼프2매)_13g세트_올리브영</v>
      </c>
      <c r="F397" s="137"/>
      <c r="G397" s="9"/>
      <c r="H397" s="138"/>
      <c r="I397" s="139"/>
      <c r="J397" s="139"/>
      <c r="K397" s="140">
        <f>IFERROR(VLOOKUP($D397,'[1]DNC 재고 현황'!$F:$AI,29,0),0)</f>
        <v>600</v>
      </c>
      <c r="L397" s="140">
        <f>IFERROR(VLOOKUP($D397,'[1]DNC 재고 현황'!$F:$AI,30,),0)</f>
        <v>0</v>
      </c>
      <c r="M397" s="141">
        <f t="shared" si="122"/>
        <v>600</v>
      </c>
      <c r="N397" s="142">
        <f>VLOOKUP($D397,'[1]DNC 재고 현황'!$F:$X,19,0)</f>
        <v>600</v>
      </c>
      <c r="O397" s="143" t="str">
        <f t="shared" si="112"/>
        <v>계획없음</v>
      </c>
      <c r="P397" s="144">
        <f t="shared" si="113"/>
        <v>0</v>
      </c>
      <c r="Q397" s="144">
        <f t="shared" ca="1" si="114"/>
        <v>28.571428571428573</v>
      </c>
      <c r="R397" s="145">
        <f t="shared" ca="1" si="111"/>
        <v>21</v>
      </c>
      <c r="S397" s="145">
        <f t="shared" ca="1" si="111"/>
        <v>21</v>
      </c>
      <c r="T397" s="123">
        <f t="shared" ca="1" si="115"/>
        <v>46141</v>
      </c>
      <c r="U397" s="124" t="str">
        <f t="shared" ca="1" si="116"/>
        <v>🟡주의</v>
      </c>
      <c r="V397" s="125">
        <f>IFERROR(SUMIF('[1](전체)FCST'!$D:$D,$D397,'[1](전체)FCST'!$H:$H),0)</f>
        <v>0</v>
      </c>
      <c r="W397" s="126">
        <f>IFERROR(VLOOKUP($D397,'[1]판매량,재고(피벗)'!$B:$C,2,0),0)</f>
        <v>200</v>
      </c>
      <c r="X397" s="127">
        <f t="shared" ca="1" si="121"/>
        <v>628.57142857142856</v>
      </c>
      <c r="Y397" s="128"/>
      <c r="Z397" s="21"/>
      <c r="AA397" s="130">
        <f t="shared" ca="1" si="110"/>
        <v>0</v>
      </c>
      <c r="AB397" s="134">
        <f t="shared" ca="1" si="106"/>
        <v>0</v>
      </c>
      <c r="AC397" s="132">
        <f>IFERROR(VLOOKUP($D397,'[1]DNC 재고 현황'!$F:$V,14,0),0)</f>
        <v>0</v>
      </c>
      <c r="AD397" s="128">
        <f>SUMIFS('[1]입고 예정'!$C:$C,'[1]입고 예정'!$A:$A,모니터링!D16,'[1]입고 예정'!$F:$F,모니터링!AD$6)</f>
        <v>0</v>
      </c>
      <c r="AE397" s="21"/>
      <c r="AF397" s="130">
        <f t="shared" ca="1" si="117"/>
        <v>0</v>
      </c>
      <c r="AG397" s="134">
        <f t="shared" ca="1" si="107"/>
        <v>0</v>
      </c>
      <c r="AH397" s="132">
        <f>IFERROR(VLOOKUP($D397,'[1]DNC 재고 현황'!$F:$V,15,0),0)</f>
        <v>0</v>
      </c>
      <c r="AI397" s="128">
        <f>SUMIFS('[1]입고 예정'!$C:$C,'[1]입고 예정'!$A:$A,모니터링!D16,'[1]입고 예정'!$F:$F,모니터링!AI$6)</f>
        <v>0</v>
      </c>
      <c r="AJ397" s="21"/>
      <c r="AK397" s="130">
        <f t="shared" ca="1" si="118"/>
        <v>0</v>
      </c>
      <c r="AL397" s="134">
        <f t="shared" ca="1" si="108"/>
        <v>0</v>
      </c>
      <c r="AM397" s="132">
        <f>IFERROR(VLOOKUP($D397,'[1]DNC 재고 현황'!$F:$V,16,0),0)</f>
        <v>0</v>
      </c>
      <c r="AN397" s="128">
        <f>SUMIFS('[1]입고 예정'!$C:$C,'[1]입고 예정'!$A:$A,모니터링!D16,'[1]입고 예정'!$F:$F,모니터링!AN$6)</f>
        <v>0</v>
      </c>
      <c r="AO397" s="21"/>
      <c r="AP397" s="130">
        <f t="shared" ca="1" si="119"/>
        <v>0</v>
      </c>
      <c r="AQ397" s="134">
        <f t="shared" ca="1" si="109"/>
        <v>0</v>
      </c>
      <c r="AR397" s="132">
        <f>IFERROR(VLOOKUP($D397,'[1]DNC 재고 현황'!$F:$V,17,0),0)</f>
        <v>0</v>
      </c>
      <c r="AS397" s="128">
        <f>SUMIFS('[1]입고 예정'!$C:$C,'[1]입고 예정'!$A:$A,모니터링!D16,'[1]입고 예정'!$F:$F,모니터링!AS$6)</f>
        <v>0</v>
      </c>
      <c r="AT397" s="21"/>
      <c r="AU397" s="133">
        <f t="shared" ca="1" si="120"/>
        <v>0</v>
      </c>
      <c r="AV397" s="134">
        <f ca="1">IFERROR(AU397/#REF!,0)</f>
        <v>0</v>
      </c>
    </row>
    <row r="398" spans="1:168" ht="18" hidden="1" customHeight="1" x14ac:dyDescent="0.4">
      <c r="A398" s="110" t="s">
        <v>2661</v>
      </c>
      <c r="B398" s="135" t="s">
        <v>2662</v>
      </c>
      <c r="C398" s="110" t="s">
        <v>2665</v>
      </c>
      <c r="D398" s="110">
        <v>9301703</v>
      </c>
      <c r="E398" s="136" t="str">
        <f>VLOOKUP($D398,'[1]SAP 코드내역'!$A:$D,4,0)</f>
        <v>(단종)DWEGF_멀티비타세럼C_14ml</v>
      </c>
      <c r="F398" s="137" t="s">
        <v>2664</v>
      </c>
      <c r="G398" s="9"/>
      <c r="H398" s="138"/>
      <c r="I398" s="139">
        <v>3783.5493021161637</v>
      </c>
      <c r="J398" s="139">
        <v>24056.418006430868</v>
      </c>
      <c r="K398" s="140">
        <f>IFERROR(VLOOKUP($D398,'[1]DNC 재고 현황'!$F:$AI,29,0),0)</f>
        <v>3981</v>
      </c>
      <c r="L398" s="140">
        <f>IFERROR(VLOOKUP($D398,'[1]DNC 재고 현황'!$F:$AI,30,),0)</f>
        <v>0</v>
      </c>
      <c r="M398" s="141">
        <f t="shared" si="122"/>
        <v>3981</v>
      </c>
      <c r="N398" s="142">
        <f>VLOOKUP($D398,'[1]DNC 재고 현황'!$F:$X,19,0)</f>
        <v>3982</v>
      </c>
      <c r="O398" s="143" t="str">
        <f t="shared" si="112"/>
        <v>계획없음</v>
      </c>
      <c r="P398" s="144">
        <f t="shared" si="113"/>
        <v>0</v>
      </c>
      <c r="Q398" s="144">
        <f t="shared" ca="1" si="114"/>
        <v>0</v>
      </c>
      <c r="R398" s="145">
        <f t="shared" ca="1" si="111"/>
        <v>0</v>
      </c>
      <c r="S398" s="145">
        <f t="shared" ca="1" si="111"/>
        <v>0</v>
      </c>
      <c r="T398" s="123" t="str">
        <f t="shared" ca="1" si="115"/>
        <v/>
      </c>
      <c r="U398" s="124" t="str">
        <f t="shared" ca="1" si="116"/>
        <v>🔴판매없음</v>
      </c>
      <c r="V398" s="125">
        <f>IFERROR(SUMIF('[1](전체)FCST'!$D:$D,$D398,'[1](전체)FCST'!$H:$H),0)</f>
        <v>0</v>
      </c>
      <c r="W398" s="126">
        <f>IFERROR(VLOOKUP($D398,'[1]판매량,재고(피벗)'!$B:$C,2,0),0)</f>
        <v>0</v>
      </c>
      <c r="X398" s="127">
        <f t="shared" ca="1" si="121"/>
        <v>0</v>
      </c>
      <c r="Y398" s="128"/>
      <c r="Z398" s="21"/>
      <c r="AA398" s="130">
        <f t="shared" ca="1" si="110"/>
        <v>3982</v>
      </c>
      <c r="AB398" s="134">
        <f t="shared" ca="1" si="106"/>
        <v>0</v>
      </c>
      <c r="AC398" s="132">
        <f>IFERROR(VLOOKUP($D398,'[1]DNC 재고 현황'!$F:$V,14,0),0)</f>
        <v>0</v>
      </c>
      <c r="AD398" s="128">
        <f>SUMIFS('[1]입고 예정'!$C:$C,'[1]입고 예정'!$A:$A,모니터링!D398,'[1]입고 예정'!$F:$F,모니터링!AD$6)</f>
        <v>0</v>
      </c>
      <c r="AE398" s="21"/>
      <c r="AF398" s="130">
        <f t="shared" ca="1" si="117"/>
        <v>3982</v>
      </c>
      <c r="AG398" s="134">
        <f t="shared" ca="1" si="107"/>
        <v>0</v>
      </c>
      <c r="AH398" s="132">
        <f>IFERROR(VLOOKUP($D398,'[1]DNC 재고 현황'!$F:$V,15,0),0)</f>
        <v>0</v>
      </c>
      <c r="AI398" s="128">
        <f>SUMIFS('[1]입고 예정'!$C:$C,'[1]입고 예정'!$A:$A,모니터링!D398,'[1]입고 예정'!$F:$F,모니터링!AI$6)</f>
        <v>0</v>
      </c>
      <c r="AJ398" s="21"/>
      <c r="AK398" s="130">
        <f t="shared" ca="1" si="118"/>
        <v>3982</v>
      </c>
      <c r="AL398" s="134">
        <f t="shared" ca="1" si="108"/>
        <v>0</v>
      </c>
      <c r="AM398" s="132">
        <f>IFERROR(VLOOKUP($D398,'[1]DNC 재고 현황'!$F:$V,16,0),0)</f>
        <v>0</v>
      </c>
      <c r="AN398" s="128">
        <f>SUMIFS('[1]입고 예정'!$C:$C,'[1]입고 예정'!$A:$A,모니터링!D398,'[1]입고 예정'!$F:$F,모니터링!AN$6)</f>
        <v>0</v>
      </c>
      <c r="AO398" s="21"/>
      <c r="AP398" s="130">
        <f t="shared" ca="1" si="119"/>
        <v>3982</v>
      </c>
      <c r="AQ398" s="134">
        <f t="shared" ca="1" si="109"/>
        <v>0</v>
      </c>
      <c r="AR398" s="132">
        <f>IFERROR(VLOOKUP($D398,'[1]DNC 재고 현황'!$F:$V,17,0),0)</f>
        <v>0</v>
      </c>
      <c r="AS398" s="128">
        <f>SUMIFS('[1]입고 예정'!$C:$C,'[1]입고 예정'!$A:$A,모니터링!D398,'[1]입고 예정'!$F:$F,모니터링!AS$6)</f>
        <v>0</v>
      </c>
      <c r="AT398" s="21"/>
      <c r="AU398" s="133">
        <f t="shared" ca="1" si="120"/>
        <v>3982</v>
      </c>
      <c r="AV398" s="134">
        <f ca="1">IFERROR(AU398/#REF!,0)</f>
        <v>0</v>
      </c>
    </row>
    <row r="399" spans="1:168" ht="18" hidden="1" customHeight="1" x14ac:dyDescent="0.4">
      <c r="A399" s="110" t="s">
        <v>2661</v>
      </c>
      <c r="B399" s="135" t="s">
        <v>2662</v>
      </c>
      <c r="C399" s="110" t="s">
        <v>2665</v>
      </c>
      <c r="D399" s="110">
        <v>9308231</v>
      </c>
      <c r="E399" s="136" t="str">
        <f>VLOOKUP($D399,'[1]SAP 코드내역'!$A:$D,4,0)</f>
        <v>(단종)멜라_선앰플패트_1매(3ml)*15개입</v>
      </c>
      <c r="F399" s="137" t="s">
        <v>2699</v>
      </c>
      <c r="G399" s="9"/>
      <c r="H399" s="138"/>
      <c r="I399" s="139">
        <v>3598.8965517241381</v>
      </c>
      <c r="J399" s="139">
        <v>0</v>
      </c>
      <c r="K399" s="140">
        <f>IFERROR(VLOOKUP($D399,'[1]DNC 재고 현황'!$F:$AI,29,0),0)</f>
        <v>9860</v>
      </c>
      <c r="L399" s="140">
        <f>IFERROR(VLOOKUP($D399,'[1]DNC 재고 현황'!$F:$AI,30,),0)</f>
        <v>0</v>
      </c>
      <c r="M399" s="141">
        <f t="shared" si="122"/>
        <v>9860</v>
      </c>
      <c r="N399" s="142">
        <f>VLOOKUP($D399,'[1]DNC 재고 현황'!$F:$X,19,0)</f>
        <v>9860</v>
      </c>
      <c r="O399" s="143" t="str">
        <f t="shared" si="112"/>
        <v>계획없음</v>
      </c>
      <c r="P399" s="144">
        <f t="shared" si="113"/>
        <v>0</v>
      </c>
      <c r="Q399" s="144">
        <f t="shared" ca="1" si="114"/>
        <v>0</v>
      </c>
      <c r="R399" s="145">
        <f t="shared" ca="1" si="111"/>
        <v>0</v>
      </c>
      <c r="S399" s="145">
        <f t="shared" ca="1" si="111"/>
        <v>0</v>
      </c>
      <c r="T399" s="123" t="str">
        <f t="shared" ca="1" si="115"/>
        <v/>
      </c>
      <c r="U399" s="124" t="str">
        <f t="shared" ca="1" si="116"/>
        <v>🔴판매없음</v>
      </c>
      <c r="V399" s="125">
        <f>IFERROR(SUMIF('[1](전체)FCST'!$D:$D,$D399,'[1](전체)FCST'!$H:$H),0)</f>
        <v>0</v>
      </c>
      <c r="W399" s="126">
        <f>IFERROR(VLOOKUP($D399,'[1]판매량,재고(피벗)'!$B:$C,2,0),0)</f>
        <v>0</v>
      </c>
      <c r="X399" s="127">
        <f t="shared" ca="1" si="121"/>
        <v>0</v>
      </c>
      <c r="Y399" s="128"/>
      <c r="Z399" s="21"/>
      <c r="AA399" s="130">
        <f t="shared" ca="1" si="110"/>
        <v>9860</v>
      </c>
      <c r="AB399" s="134">
        <f t="shared" ca="1" si="106"/>
        <v>0</v>
      </c>
      <c r="AC399" s="132">
        <f>IFERROR(VLOOKUP($D399,'[1]DNC 재고 현황'!$F:$V,14,0),0)</f>
        <v>0</v>
      </c>
      <c r="AD399" s="128">
        <f>SUMIFS('[1]입고 예정'!$C:$C,'[1]입고 예정'!$A:$A,모니터링!D399,'[1]입고 예정'!$F:$F,모니터링!AD$6)</f>
        <v>0</v>
      </c>
      <c r="AE399" s="21"/>
      <c r="AF399" s="130">
        <f t="shared" ca="1" si="117"/>
        <v>9860</v>
      </c>
      <c r="AG399" s="134">
        <f t="shared" ca="1" si="107"/>
        <v>0</v>
      </c>
      <c r="AH399" s="132">
        <f>IFERROR(VLOOKUP($D399,'[1]DNC 재고 현황'!$F:$V,15,0),0)</f>
        <v>0</v>
      </c>
      <c r="AI399" s="128">
        <f>SUMIFS('[1]입고 예정'!$C:$C,'[1]입고 예정'!$A:$A,모니터링!D399,'[1]입고 예정'!$F:$F,모니터링!AI$6)</f>
        <v>0</v>
      </c>
      <c r="AJ399" s="21"/>
      <c r="AK399" s="130">
        <f t="shared" ca="1" si="118"/>
        <v>9860</v>
      </c>
      <c r="AL399" s="134">
        <f t="shared" ca="1" si="108"/>
        <v>0</v>
      </c>
      <c r="AM399" s="132">
        <f>IFERROR(VLOOKUP($D399,'[1]DNC 재고 현황'!$F:$V,16,0),0)</f>
        <v>0</v>
      </c>
      <c r="AN399" s="128">
        <f>SUMIFS('[1]입고 예정'!$C:$C,'[1]입고 예정'!$A:$A,모니터링!D399,'[1]입고 예정'!$F:$F,모니터링!AN$6)</f>
        <v>0</v>
      </c>
      <c r="AO399" s="21"/>
      <c r="AP399" s="130">
        <f t="shared" ca="1" si="119"/>
        <v>9860</v>
      </c>
      <c r="AQ399" s="134">
        <f t="shared" ca="1" si="109"/>
        <v>0</v>
      </c>
      <c r="AR399" s="132">
        <f>IFERROR(VLOOKUP($D399,'[1]DNC 재고 현황'!$F:$V,17,0),0)</f>
        <v>0</v>
      </c>
      <c r="AS399" s="128">
        <f>SUMIFS('[1]입고 예정'!$C:$C,'[1]입고 예정'!$A:$A,모니터링!D399,'[1]입고 예정'!$F:$F,모니터링!AS$6)</f>
        <v>0</v>
      </c>
      <c r="AT399" s="21"/>
      <c r="AU399" s="133">
        <f t="shared" ca="1" si="120"/>
        <v>9860</v>
      </c>
      <c r="AV399" s="134">
        <f ca="1">IFERROR(AU399/#REF!,0)</f>
        <v>0</v>
      </c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52"/>
      <c r="CF399" s="52"/>
      <c r="CG399" s="52"/>
      <c r="CH399" s="52"/>
      <c r="CI399" s="52"/>
      <c r="CJ399" s="52"/>
      <c r="CK399" s="52"/>
      <c r="CL399" s="52"/>
      <c r="CM399" s="52"/>
      <c r="CN399" s="52"/>
      <c r="CO399" s="52"/>
      <c r="CP399" s="52"/>
      <c r="CQ399" s="52"/>
      <c r="CR399" s="52"/>
      <c r="CS399" s="52"/>
      <c r="CT399" s="52"/>
      <c r="CU399" s="52"/>
      <c r="CV399" s="52"/>
      <c r="CW399" s="52"/>
      <c r="CX399" s="52"/>
      <c r="CY399" s="52"/>
      <c r="CZ399" s="52"/>
      <c r="DA399" s="52"/>
      <c r="DB399" s="52"/>
      <c r="DC399" s="52"/>
      <c r="DD399" s="52"/>
      <c r="DE399" s="52"/>
      <c r="DF399" s="52"/>
      <c r="DG399" s="52"/>
      <c r="DH399" s="52"/>
      <c r="DI399" s="52"/>
      <c r="DJ399" s="52"/>
      <c r="DK399" s="52"/>
      <c r="DL399" s="52"/>
      <c r="DM399" s="52"/>
      <c r="DN399" s="52"/>
      <c r="DO399" s="52"/>
      <c r="DP399" s="52"/>
      <c r="DQ399" s="52"/>
      <c r="DR399" s="52"/>
      <c r="DS399" s="52"/>
      <c r="DT399" s="52"/>
      <c r="DU399" s="52"/>
      <c r="DV399" s="52"/>
      <c r="DW399" s="52"/>
      <c r="DX399" s="52"/>
      <c r="DY399" s="52"/>
      <c r="DZ399" s="52"/>
      <c r="EA399" s="52"/>
      <c r="EB399" s="52"/>
      <c r="EC399" s="52"/>
      <c r="ED399" s="52"/>
      <c r="EE399" s="52"/>
      <c r="EF399" s="52"/>
      <c r="EG399" s="52"/>
      <c r="EH399" s="52"/>
      <c r="EI399" s="52"/>
      <c r="EJ399" s="52"/>
      <c r="EK399" s="52"/>
      <c r="EL399" s="52"/>
      <c r="EM399" s="52"/>
      <c r="EN399" s="52"/>
      <c r="EO399" s="52"/>
      <c r="EP399" s="52"/>
      <c r="EQ399" s="52"/>
      <c r="ER399" s="52"/>
      <c r="ES399" s="52"/>
      <c r="ET399" s="52"/>
      <c r="EU399" s="52"/>
      <c r="EV399" s="52"/>
      <c r="EW399" s="52"/>
      <c r="EX399" s="52"/>
      <c r="EY399" s="52"/>
      <c r="EZ399" s="52"/>
      <c r="FA399" s="52"/>
      <c r="FB399" s="52"/>
      <c r="FC399" s="52"/>
      <c r="FD399" s="52"/>
      <c r="FE399" s="52"/>
      <c r="FF399" s="52"/>
      <c r="FG399" s="52"/>
      <c r="FH399" s="52"/>
      <c r="FI399" s="52"/>
      <c r="FJ399" s="52"/>
      <c r="FK399" s="52"/>
      <c r="FL399" s="52"/>
    </row>
    <row r="400" spans="1:168" ht="18" hidden="1" customHeight="1" x14ac:dyDescent="0.4">
      <c r="A400" s="110"/>
      <c r="B400" s="135"/>
      <c r="C400" s="110" t="s">
        <v>2663</v>
      </c>
      <c r="D400" s="110">
        <v>9312414</v>
      </c>
      <c r="E400" s="136" t="str">
        <f>VLOOKUP($D400,'[1]SAP 코드내역'!$A:$D,4,0)</f>
        <v>[세트_임가공]멜라_토닝앰플쿠션15g_22호(직영몰기획세트)</v>
      </c>
      <c r="F400" s="137"/>
      <c r="G400" s="9"/>
      <c r="H400" s="138"/>
      <c r="I400" s="139"/>
      <c r="J400" s="139"/>
      <c r="K400" s="140">
        <f>IFERROR(VLOOKUP($D400,'[1]DNC 재고 현황'!$F:$AI,29,0),0)</f>
        <v>1116</v>
      </c>
      <c r="L400" s="140">
        <f>IFERROR(VLOOKUP($D400,'[1]DNC 재고 현황'!$F:$AI,30,),0)</f>
        <v>0</v>
      </c>
      <c r="M400" s="141">
        <f t="shared" si="122"/>
        <v>1116</v>
      </c>
      <c r="N400" s="142">
        <f>VLOOKUP($D400,'[1]DNC 재고 현황'!$F:$X,19,0)</f>
        <v>1116</v>
      </c>
      <c r="O400" s="143" t="str">
        <f t="shared" si="112"/>
        <v>계획없음</v>
      </c>
      <c r="P400" s="144">
        <f t="shared" si="113"/>
        <v>0</v>
      </c>
      <c r="Q400" s="144">
        <f t="shared" ca="1" si="114"/>
        <v>0</v>
      </c>
      <c r="R400" s="145">
        <f t="shared" ca="1" si="111"/>
        <v>0</v>
      </c>
      <c r="S400" s="145">
        <f t="shared" ca="1" si="111"/>
        <v>0</v>
      </c>
      <c r="T400" s="123" t="str">
        <f t="shared" ca="1" si="115"/>
        <v/>
      </c>
      <c r="U400" s="124" t="str">
        <f t="shared" ca="1" si="116"/>
        <v>🔴판매없음</v>
      </c>
      <c r="V400" s="125">
        <f>IFERROR(SUMIF('[1](전체)FCST'!$D:$D,$D400,'[1](전체)FCST'!$H:$H),0)</f>
        <v>0</v>
      </c>
      <c r="W400" s="126">
        <f>IFERROR(VLOOKUP($D400,'[1]판매량,재고(피벗)'!$B:$C,2,0),0)</f>
        <v>0</v>
      </c>
      <c r="X400" s="127">
        <f t="shared" ca="1" si="121"/>
        <v>0</v>
      </c>
      <c r="Y400" s="128"/>
      <c r="Z400" s="21"/>
      <c r="AA400" s="130">
        <f t="shared" ca="1" si="110"/>
        <v>1116</v>
      </c>
      <c r="AB400" s="134">
        <f t="shared" ca="1" si="106"/>
        <v>0</v>
      </c>
      <c r="AC400" s="132">
        <f>IFERROR(VLOOKUP($D400,'[1]DNC 재고 현황'!$F:$V,14,0),0)</f>
        <v>0</v>
      </c>
      <c r="AD400" s="128">
        <f>SUMIFS('[1]입고 예정'!$C:$C,'[1]입고 예정'!$A:$A,모니터링!D400,'[1]입고 예정'!$F:$F,모니터링!AD$6)</f>
        <v>0</v>
      </c>
      <c r="AE400" s="21"/>
      <c r="AF400" s="130">
        <f t="shared" ca="1" si="117"/>
        <v>1116</v>
      </c>
      <c r="AG400" s="134">
        <f t="shared" ca="1" si="107"/>
        <v>0</v>
      </c>
      <c r="AH400" s="132">
        <f>IFERROR(VLOOKUP($D400,'[1]DNC 재고 현황'!$F:$V,15,0),0)</f>
        <v>0</v>
      </c>
      <c r="AI400" s="128">
        <f>SUMIFS('[1]입고 예정'!$C:$C,'[1]입고 예정'!$A:$A,모니터링!D400,'[1]입고 예정'!$F:$F,모니터링!AI$6)</f>
        <v>0</v>
      </c>
      <c r="AJ400" s="21"/>
      <c r="AK400" s="130">
        <f t="shared" ca="1" si="118"/>
        <v>1116</v>
      </c>
      <c r="AL400" s="134">
        <f t="shared" ca="1" si="108"/>
        <v>0</v>
      </c>
      <c r="AM400" s="132">
        <f>IFERROR(VLOOKUP($D400,'[1]DNC 재고 현황'!$F:$V,16,0),0)</f>
        <v>0</v>
      </c>
      <c r="AN400" s="128">
        <f>SUMIFS('[1]입고 예정'!$C:$C,'[1]입고 예정'!$A:$A,모니터링!D400,'[1]입고 예정'!$F:$F,모니터링!AN$6)</f>
        <v>0</v>
      </c>
      <c r="AO400" s="21"/>
      <c r="AP400" s="130">
        <f t="shared" ca="1" si="119"/>
        <v>1116</v>
      </c>
      <c r="AQ400" s="134">
        <f t="shared" ca="1" si="109"/>
        <v>0</v>
      </c>
      <c r="AR400" s="132">
        <f>IFERROR(VLOOKUP($D400,'[1]DNC 재고 현황'!$F:$V,17,0),0)</f>
        <v>0</v>
      </c>
      <c r="AS400" s="128">
        <f>SUMIFS('[1]입고 예정'!$C:$C,'[1]입고 예정'!$A:$A,모니터링!D400,'[1]입고 예정'!$F:$F,모니터링!AS$6)</f>
        <v>0</v>
      </c>
      <c r="AT400" s="21"/>
      <c r="AU400" s="133">
        <f t="shared" ca="1" si="120"/>
        <v>1116</v>
      </c>
      <c r="AV400" s="134">
        <f ca="1">IFERROR(AU400/#REF!,0)</f>
        <v>0</v>
      </c>
    </row>
    <row r="401" spans="1:168" ht="18" hidden="1" customHeight="1" x14ac:dyDescent="0.4">
      <c r="A401" s="110" t="s">
        <v>2661</v>
      </c>
      <c r="B401" s="135" t="s">
        <v>2662</v>
      </c>
      <c r="C401" s="110" t="s">
        <v>2663</v>
      </c>
      <c r="D401" s="110">
        <v>9305782</v>
      </c>
      <c r="E401" s="136" t="str">
        <f>VLOOKUP($D401,'[1]SAP 코드내역'!$A:$D,4,0)</f>
        <v>멜라_토닝원데이앰플_0.7ml샤세</v>
      </c>
      <c r="F401" s="137" t="s">
        <v>2664</v>
      </c>
      <c r="G401" s="9"/>
      <c r="H401" s="138"/>
      <c r="I401" s="139">
        <v>169.10896918857881</v>
      </c>
      <c r="J401" s="139">
        <v>1419.1980008507019</v>
      </c>
      <c r="K401" s="140">
        <f>IFERROR(VLOOKUP($D401,'[1]DNC 재고 현황'!$F:$AI,29,0),0)</f>
        <v>0</v>
      </c>
      <c r="L401" s="140">
        <f>IFERROR(VLOOKUP($D401,'[1]DNC 재고 현황'!$F:$AI,30,),0)</f>
        <v>0</v>
      </c>
      <c r="M401" s="141">
        <f t="shared" si="122"/>
        <v>0</v>
      </c>
      <c r="N401" s="142">
        <f>VLOOKUP($D401,'[1]DNC 재고 현황'!$F:$X,19,0)</f>
        <v>0</v>
      </c>
      <c r="O401" s="143" t="str">
        <f t="shared" si="112"/>
        <v>계획없음</v>
      </c>
      <c r="P401" s="144">
        <f t="shared" si="113"/>
        <v>0</v>
      </c>
      <c r="Q401" s="144">
        <f t="shared" ca="1" si="114"/>
        <v>0</v>
      </c>
      <c r="R401" s="145">
        <f t="shared" ca="1" si="111"/>
        <v>0</v>
      </c>
      <c r="S401" s="145">
        <f t="shared" ca="1" si="111"/>
        <v>0</v>
      </c>
      <c r="T401" s="123" t="str">
        <f t="shared" ca="1" si="115"/>
        <v/>
      </c>
      <c r="U401" s="124" t="str">
        <f t="shared" ca="1" si="116"/>
        <v>🔴판매없음</v>
      </c>
      <c r="V401" s="125">
        <f>IFERROR(SUMIF('[1](전체)FCST'!$D:$D,$D401,'[1](전체)FCST'!$H:$H),0)</f>
        <v>0</v>
      </c>
      <c r="W401" s="126">
        <f>IFERROR(VLOOKUP($D401,'[1]판매량,재고(피벗)'!$B:$C,2,0),0)</f>
        <v>0</v>
      </c>
      <c r="X401" s="127">
        <f t="shared" ca="1" si="121"/>
        <v>0</v>
      </c>
      <c r="Y401" s="128"/>
      <c r="Z401" s="21"/>
      <c r="AA401" s="130">
        <f t="shared" ca="1" si="110"/>
        <v>0</v>
      </c>
      <c r="AB401" s="134">
        <f t="shared" ca="1" si="106"/>
        <v>0</v>
      </c>
      <c r="AC401" s="132">
        <f>IFERROR(VLOOKUP($D401,'[1]DNC 재고 현황'!$F:$V,14,0),0)</f>
        <v>0</v>
      </c>
      <c r="AD401" s="128">
        <f>SUMIFS('[1]입고 예정'!$C:$C,'[1]입고 예정'!$A:$A,모니터링!D401,'[1]입고 예정'!$F:$F,모니터링!AD$6)</f>
        <v>0</v>
      </c>
      <c r="AE401" s="21"/>
      <c r="AF401" s="130">
        <f t="shared" ca="1" si="117"/>
        <v>0</v>
      </c>
      <c r="AG401" s="134">
        <f t="shared" ca="1" si="107"/>
        <v>0</v>
      </c>
      <c r="AH401" s="132">
        <f>IFERROR(VLOOKUP($D401,'[1]DNC 재고 현황'!$F:$V,15,0),0)</f>
        <v>0</v>
      </c>
      <c r="AI401" s="128">
        <f>SUMIFS('[1]입고 예정'!$C:$C,'[1]입고 예정'!$A:$A,모니터링!D401,'[1]입고 예정'!$F:$F,모니터링!AI$6)</f>
        <v>0</v>
      </c>
      <c r="AJ401" s="21"/>
      <c r="AK401" s="130">
        <f t="shared" ca="1" si="118"/>
        <v>0</v>
      </c>
      <c r="AL401" s="134">
        <f t="shared" ca="1" si="108"/>
        <v>0</v>
      </c>
      <c r="AM401" s="132">
        <f>IFERROR(VLOOKUP($D401,'[1]DNC 재고 현황'!$F:$V,16,0),0)</f>
        <v>0</v>
      </c>
      <c r="AN401" s="128">
        <f>SUMIFS('[1]입고 예정'!$C:$C,'[1]입고 예정'!$A:$A,모니터링!D401,'[1]입고 예정'!$F:$F,모니터링!AN$6)</f>
        <v>0</v>
      </c>
      <c r="AO401" s="21"/>
      <c r="AP401" s="130">
        <f t="shared" ca="1" si="119"/>
        <v>0</v>
      </c>
      <c r="AQ401" s="134">
        <f t="shared" ca="1" si="109"/>
        <v>0</v>
      </c>
      <c r="AR401" s="132">
        <f>IFERROR(VLOOKUP($D401,'[1]DNC 재고 현황'!$F:$V,17,0),0)</f>
        <v>0</v>
      </c>
      <c r="AS401" s="128">
        <f>SUMIFS('[1]입고 예정'!$C:$C,'[1]입고 예정'!$A:$A,모니터링!D401,'[1]입고 예정'!$F:$F,모니터링!AS$6)</f>
        <v>0</v>
      </c>
      <c r="AT401" s="21"/>
      <c r="AU401" s="133">
        <f t="shared" ca="1" si="120"/>
        <v>0</v>
      </c>
      <c r="AV401" s="134">
        <f ca="1">IFERROR(AU401/#REF!,0)</f>
        <v>0</v>
      </c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52"/>
      <c r="CF401" s="52"/>
      <c r="CG401" s="52"/>
      <c r="CH401" s="52"/>
      <c r="CI401" s="52"/>
      <c r="CJ401" s="52"/>
      <c r="CK401" s="52"/>
      <c r="CL401" s="52"/>
      <c r="CM401" s="52"/>
      <c r="CN401" s="52"/>
      <c r="CO401" s="52"/>
      <c r="CP401" s="52"/>
      <c r="CQ401" s="52"/>
      <c r="CR401" s="52"/>
      <c r="CS401" s="52"/>
      <c r="CT401" s="52"/>
      <c r="CU401" s="52"/>
      <c r="CV401" s="52"/>
      <c r="CW401" s="52"/>
      <c r="CX401" s="52"/>
      <c r="CY401" s="52"/>
      <c r="CZ401" s="52"/>
      <c r="DA401" s="52"/>
      <c r="DB401" s="52"/>
      <c r="DC401" s="52"/>
      <c r="DD401" s="52"/>
      <c r="DE401" s="52"/>
      <c r="DF401" s="52"/>
      <c r="DG401" s="52"/>
      <c r="DH401" s="52"/>
      <c r="DI401" s="52"/>
      <c r="DJ401" s="52"/>
      <c r="DK401" s="52"/>
      <c r="DL401" s="52"/>
      <c r="DM401" s="52"/>
      <c r="DN401" s="52"/>
      <c r="DO401" s="52"/>
      <c r="DP401" s="52"/>
      <c r="DQ401" s="52"/>
      <c r="DR401" s="52"/>
      <c r="DS401" s="52"/>
      <c r="DT401" s="52"/>
      <c r="DU401" s="52"/>
      <c r="DV401" s="52"/>
      <c r="DW401" s="52"/>
      <c r="DX401" s="52"/>
      <c r="DY401" s="52"/>
      <c r="DZ401" s="52"/>
      <c r="EA401" s="52"/>
      <c r="EB401" s="52"/>
      <c r="EC401" s="52"/>
      <c r="ED401" s="52"/>
      <c r="EE401" s="52"/>
      <c r="EF401" s="52"/>
      <c r="EG401" s="52"/>
      <c r="EH401" s="52"/>
      <c r="EI401" s="52"/>
      <c r="EJ401" s="52"/>
      <c r="EK401" s="52"/>
      <c r="EL401" s="52"/>
      <c r="EM401" s="52"/>
      <c r="EN401" s="52"/>
      <c r="EO401" s="52"/>
      <c r="EP401" s="52"/>
      <c r="EQ401" s="52"/>
      <c r="ER401" s="52"/>
      <c r="ES401" s="52"/>
      <c r="ET401" s="52"/>
      <c r="EU401" s="52"/>
      <c r="EV401" s="52"/>
      <c r="EW401" s="52"/>
      <c r="EX401" s="52"/>
      <c r="EY401" s="52"/>
      <c r="EZ401" s="52"/>
      <c r="FA401" s="52"/>
      <c r="FB401" s="52"/>
      <c r="FC401" s="52"/>
      <c r="FD401" s="52"/>
      <c r="FE401" s="52"/>
      <c r="FF401" s="52"/>
      <c r="FG401" s="52"/>
      <c r="FH401" s="52"/>
      <c r="FI401" s="52"/>
      <c r="FJ401" s="52"/>
      <c r="FK401" s="52"/>
      <c r="FL401" s="52"/>
    </row>
    <row r="402" spans="1:168" ht="18" hidden="1" customHeight="1" x14ac:dyDescent="0.4">
      <c r="A402" s="110" t="s">
        <v>2696</v>
      </c>
      <c r="B402" s="146" t="s">
        <v>2662</v>
      </c>
      <c r="C402" s="110" t="s">
        <v>2663</v>
      </c>
      <c r="D402" s="110">
        <v>9311071</v>
      </c>
      <c r="E402" s="136" t="str">
        <f>VLOOKUP($D402,'[1]SAP 코드내역'!$A:$D,4,0)</f>
        <v>멜라B_토닝엔자임파우더워시_1g*14</v>
      </c>
      <c r="F402" s="137" t="s">
        <v>2712</v>
      </c>
      <c r="G402" s="137"/>
      <c r="H402" s="138" t="s">
        <v>2671</v>
      </c>
      <c r="I402" s="139">
        <v>3305.6581106774743</v>
      </c>
      <c r="J402" s="139">
        <v>14395.095890410959</v>
      </c>
      <c r="K402" s="140">
        <f>IFERROR(VLOOKUP($D402,'[1]DNC 재고 현황'!$F:$AI,29,0),0)</f>
        <v>3004</v>
      </c>
      <c r="L402" s="140">
        <f>IFERROR(VLOOKUP($D402,'[1]DNC 재고 현황'!$F:$AI,30,),0)</f>
        <v>15680</v>
      </c>
      <c r="M402" s="141">
        <f t="shared" si="122"/>
        <v>18684</v>
      </c>
      <c r="N402" s="142">
        <f>VLOOKUP($D402,'[1]DNC 재고 현황'!$F:$X,19,0)</f>
        <v>18684</v>
      </c>
      <c r="O402" s="143">
        <f t="shared" si="112"/>
        <v>1</v>
      </c>
      <c r="P402" s="144">
        <f t="shared" si="113"/>
        <v>0</v>
      </c>
      <c r="Q402" s="144">
        <f t="shared" ca="1" si="114"/>
        <v>6.8571428571428568</v>
      </c>
      <c r="R402" s="145">
        <f t="shared" ca="1" si="111"/>
        <v>2724.75</v>
      </c>
      <c r="S402" s="145">
        <f t="shared" ca="1" si="111"/>
        <v>2724.75</v>
      </c>
      <c r="T402" s="123">
        <f t="shared" ca="1" si="115"/>
        <v>48844.75</v>
      </c>
      <c r="U402" s="124" t="str">
        <f t="shared" ca="1" si="116"/>
        <v>✅충분</v>
      </c>
      <c r="V402" s="125">
        <f>IFERROR(SUMIF('[1](전체)FCST'!$D:$D,$D402,'[1](전체)FCST'!$H:$H),0)</f>
        <v>26.493621486327026</v>
      </c>
      <c r="W402" s="126">
        <f>IFERROR(VLOOKUP($D402,'[1]판매량,재고(피벗)'!$B:$C,2,0),0)</f>
        <v>48</v>
      </c>
      <c r="X402" s="127">
        <f t="shared" ca="1" si="121"/>
        <v>150.85714285714286</v>
      </c>
      <c r="Y402" s="128"/>
      <c r="Z402" s="129"/>
      <c r="AA402" s="130">
        <f t="shared" ca="1" si="110"/>
        <v>18533.142857142859</v>
      </c>
      <c r="AB402" s="131">
        <f t="shared" ca="1" si="106"/>
        <v>699.53225785714289</v>
      </c>
      <c r="AC402" s="132">
        <f>IFERROR(VLOOKUP($D402,'[1]DNC 재고 현황'!$F:$V,14,0),0)</f>
        <v>26.493621486327026</v>
      </c>
      <c r="AD402" s="128">
        <f>SUMIFS('[1]입고 예정'!$C:$C,'[1]입고 예정'!$A:$A,모니터링!D402,'[1]입고 예정'!$F:$F,모니터링!AD$6)</f>
        <v>0</v>
      </c>
      <c r="AE402" s="129"/>
      <c r="AF402" s="130">
        <f t="shared" ca="1" si="117"/>
        <v>18506.649235656532</v>
      </c>
      <c r="AG402" s="131">
        <f t="shared" ca="1" si="107"/>
        <v>698.53225785714289</v>
      </c>
      <c r="AH402" s="132">
        <f>IFERROR(VLOOKUP($D402,'[1]DNC 재고 현황'!$F:$V,15,0),0)</f>
        <v>26.493621486327026</v>
      </c>
      <c r="AI402" s="128">
        <f>SUMIFS('[1]입고 예정'!$C:$C,'[1]입고 예정'!$A:$A,모니터링!D402,'[1]입고 예정'!$F:$F,모니터링!AI$6)</f>
        <v>0</v>
      </c>
      <c r="AJ402" s="129"/>
      <c r="AK402" s="130">
        <f t="shared" ca="1" si="118"/>
        <v>18480.155614170206</v>
      </c>
      <c r="AL402" s="131">
        <f t="shared" ca="1" si="108"/>
        <v>27.317560768078458</v>
      </c>
      <c r="AM402" s="132">
        <f>IFERROR(VLOOKUP($D402,'[1]DNC 재고 현황'!$F:$V,16,0),0)</f>
        <v>676.49362148632702</v>
      </c>
      <c r="AN402" s="128">
        <f>SUMIFS('[1]입고 예정'!$C:$C,'[1]입고 예정'!$A:$A,모니터링!D402,'[1]입고 예정'!$F:$F,모니터링!AN$6)</f>
        <v>0</v>
      </c>
      <c r="AO402" s="129"/>
      <c r="AP402" s="130">
        <f t="shared" ca="1" si="119"/>
        <v>17803.661992683879</v>
      </c>
      <c r="AQ402" s="131">
        <f t="shared" ca="1" si="109"/>
        <v>33.815532166226326</v>
      </c>
      <c r="AR402" s="132">
        <f>IFERROR(VLOOKUP($D402,'[1]DNC 재고 현황'!$F:$V,17,0),0)</f>
        <v>526.49362148632702</v>
      </c>
      <c r="AS402" s="128">
        <f>SUMIFS('[1]입고 예정'!$C:$C,'[1]입고 예정'!$A:$A,모니터링!D402,'[1]입고 예정'!$F:$F,모니터링!AS$6)</f>
        <v>0</v>
      </c>
      <c r="AT402" s="129"/>
      <c r="AU402" s="133">
        <f t="shared" ca="1" si="120"/>
        <v>17277.168371197553</v>
      </c>
      <c r="AV402" s="134">
        <f ca="1">IFERROR(AU402/#REF!,0)</f>
        <v>0</v>
      </c>
    </row>
    <row r="403" spans="1:168" ht="18" hidden="1" customHeight="1" x14ac:dyDescent="0.4">
      <c r="A403" s="110" t="s">
        <v>2661</v>
      </c>
      <c r="B403" s="135" t="s">
        <v>2662</v>
      </c>
      <c r="C403" s="110" t="s">
        <v>2665</v>
      </c>
      <c r="D403" s="110">
        <v>9307127</v>
      </c>
      <c r="E403" s="136" t="str">
        <f>VLOOKUP($D403,'[1]SAP 코드내역'!$A:$D,4,0)</f>
        <v>(단종)DWEGF_원데이10ppm_2700샷(40mg*4ea)_덧방용</v>
      </c>
      <c r="F403" s="137" t="s">
        <v>2719</v>
      </c>
      <c r="G403" s="9"/>
      <c r="H403" s="138"/>
      <c r="I403" s="139">
        <v>8326</v>
      </c>
      <c r="J403" s="139">
        <v>0</v>
      </c>
      <c r="K403" s="140">
        <f>IFERROR(VLOOKUP($D403,'[1]DNC 재고 현황'!$F:$AI,29,0),0)</f>
        <v>0</v>
      </c>
      <c r="L403" s="140">
        <f>IFERROR(VLOOKUP($D403,'[1]DNC 재고 현황'!$F:$AI,30,),0)</f>
        <v>0</v>
      </c>
      <c r="M403" s="141">
        <f t="shared" si="122"/>
        <v>0</v>
      </c>
      <c r="N403" s="142">
        <f>VLOOKUP($D403,'[1]DNC 재고 현황'!$F:$X,19,0)</f>
        <v>0</v>
      </c>
      <c r="O403" s="143" t="str">
        <f t="shared" si="112"/>
        <v>계획없음</v>
      </c>
      <c r="P403" s="144">
        <f t="shared" si="113"/>
        <v>0</v>
      </c>
      <c r="Q403" s="144">
        <f t="shared" ca="1" si="114"/>
        <v>0</v>
      </c>
      <c r="R403" s="145">
        <f t="shared" ca="1" si="111"/>
        <v>0</v>
      </c>
      <c r="S403" s="145">
        <f t="shared" ca="1" si="111"/>
        <v>0</v>
      </c>
      <c r="T403" s="123" t="str">
        <f t="shared" ca="1" si="115"/>
        <v/>
      </c>
      <c r="U403" s="124" t="str">
        <f t="shared" ca="1" si="116"/>
        <v>🔴판매없음</v>
      </c>
      <c r="V403" s="125">
        <f>IFERROR(SUMIF('[1](전체)FCST'!$D:$D,$D403,'[1](전체)FCST'!$H:$H),0)</f>
        <v>0</v>
      </c>
      <c r="W403" s="126">
        <f>IFERROR(VLOOKUP($D403,'[1]판매량,재고(피벗)'!$B:$C,2,0),0)</f>
        <v>0</v>
      </c>
      <c r="X403" s="127">
        <f t="shared" ca="1" si="121"/>
        <v>0</v>
      </c>
      <c r="Y403" s="128"/>
      <c r="Z403" s="21"/>
      <c r="AA403" s="130">
        <f t="shared" ca="1" si="110"/>
        <v>0</v>
      </c>
      <c r="AB403" s="134">
        <f t="shared" ca="1" si="106"/>
        <v>0</v>
      </c>
      <c r="AC403" s="132">
        <f>IFERROR(VLOOKUP($D403,'[1]DNC 재고 현황'!$F:$V,14,0),0)</f>
        <v>0</v>
      </c>
      <c r="AD403" s="128">
        <f>SUMIFS('[1]입고 예정'!$C:$C,'[1]입고 예정'!$A:$A,모니터링!D403,'[1]입고 예정'!$F:$F,모니터링!AD$6)</f>
        <v>0</v>
      </c>
      <c r="AE403" s="21"/>
      <c r="AF403" s="130">
        <f t="shared" ca="1" si="117"/>
        <v>0</v>
      </c>
      <c r="AG403" s="134">
        <f t="shared" ca="1" si="107"/>
        <v>0</v>
      </c>
      <c r="AH403" s="132">
        <f>IFERROR(VLOOKUP($D403,'[1]DNC 재고 현황'!$F:$V,15,0),0)</f>
        <v>0</v>
      </c>
      <c r="AI403" s="128">
        <f>SUMIFS('[1]입고 예정'!$C:$C,'[1]입고 예정'!$A:$A,모니터링!D403,'[1]입고 예정'!$F:$F,모니터링!AI$6)</f>
        <v>0</v>
      </c>
      <c r="AJ403" s="21"/>
      <c r="AK403" s="130">
        <f t="shared" ca="1" si="118"/>
        <v>0</v>
      </c>
      <c r="AL403" s="134">
        <f t="shared" ca="1" si="108"/>
        <v>0</v>
      </c>
      <c r="AM403" s="132">
        <f>IFERROR(VLOOKUP($D403,'[1]DNC 재고 현황'!$F:$V,16,0),0)</f>
        <v>0</v>
      </c>
      <c r="AN403" s="128">
        <f>SUMIFS('[1]입고 예정'!$C:$C,'[1]입고 예정'!$A:$A,모니터링!D403,'[1]입고 예정'!$F:$F,모니터링!AN$6)</f>
        <v>0</v>
      </c>
      <c r="AO403" s="21"/>
      <c r="AP403" s="130">
        <f t="shared" ca="1" si="119"/>
        <v>0</v>
      </c>
      <c r="AQ403" s="134">
        <f t="shared" ca="1" si="109"/>
        <v>0</v>
      </c>
      <c r="AR403" s="132">
        <f>IFERROR(VLOOKUP($D403,'[1]DNC 재고 현황'!$F:$V,17,0),0)</f>
        <v>0</v>
      </c>
      <c r="AS403" s="128">
        <f>SUMIFS('[1]입고 예정'!$C:$C,'[1]입고 예정'!$A:$A,모니터링!D403,'[1]입고 예정'!$F:$F,모니터링!AS$6)</f>
        <v>0</v>
      </c>
      <c r="AT403" s="21"/>
      <c r="AU403" s="133">
        <f t="shared" ca="1" si="120"/>
        <v>0</v>
      </c>
      <c r="AV403" s="134">
        <f ca="1">IFERROR(AU403/#REF!,0)</f>
        <v>0</v>
      </c>
    </row>
    <row r="404" spans="1:168" ht="18" hidden="1" customHeight="1" x14ac:dyDescent="0.4">
      <c r="A404" s="110" t="s">
        <v>2661</v>
      </c>
      <c r="B404" s="135" t="s">
        <v>2662</v>
      </c>
      <c r="C404" s="110" t="s">
        <v>2665</v>
      </c>
      <c r="D404" s="110">
        <v>9306771</v>
      </c>
      <c r="E404" s="136" t="str">
        <f>VLOOKUP($D404,'[1]SAP 코드내역'!$A:$D,4,0)</f>
        <v>(단종)DWEGF_안티옥시던트앰플_1ml*4ea</v>
      </c>
      <c r="F404" s="137" t="s">
        <v>2664</v>
      </c>
      <c r="G404" s="9"/>
      <c r="H404" s="138"/>
      <c r="I404" s="139">
        <v>3399.4352835887685</v>
      </c>
      <c r="J404" s="139">
        <v>25710.103594080338</v>
      </c>
      <c r="K404" s="140">
        <f>IFERROR(VLOOKUP($D404,'[1]DNC 재고 현황'!$F:$AI,29,0),0)</f>
        <v>2607</v>
      </c>
      <c r="L404" s="140">
        <f>IFERROR(VLOOKUP($D404,'[1]DNC 재고 현황'!$F:$AI,30,),0)</f>
        <v>0</v>
      </c>
      <c r="M404" s="141">
        <f t="shared" si="122"/>
        <v>2607</v>
      </c>
      <c r="N404" s="142">
        <f>VLOOKUP($D404,'[1]DNC 재고 현황'!$F:$X,19,0)</f>
        <v>2701</v>
      </c>
      <c r="O404" s="143">
        <f t="shared" si="112"/>
        <v>1</v>
      </c>
      <c r="P404" s="144">
        <f t="shared" si="113"/>
        <v>0</v>
      </c>
      <c r="Q404" s="144">
        <f t="shared" ca="1" si="114"/>
        <v>0</v>
      </c>
      <c r="R404" s="145">
        <f t="shared" ca="1" si="111"/>
        <v>0</v>
      </c>
      <c r="S404" s="145">
        <f t="shared" ca="1" si="111"/>
        <v>0</v>
      </c>
      <c r="T404" s="123" t="str">
        <f t="shared" ca="1" si="115"/>
        <v/>
      </c>
      <c r="U404" s="124" t="str">
        <f t="shared" ca="1" si="116"/>
        <v>🔴판매없음</v>
      </c>
      <c r="V404" s="125">
        <f>IFERROR(SUMIF('[1](전체)FCST'!$D:$D,$D404,'[1](전체)FCST'!$H:$H),0)</f>
        <v>300</v>
      </c>
      <c r="W404" s="126">
        <f>IFERROR(VLOOKUP($D404,'[1]판매량,재고(피벗)'!$B:$C,2,0),0)</f>
        <v>0</v>
      </c>
      <c r="X404" s="127">
        <f t="shared" ca="1" si="121"/>
        <v>0</v>
      </c>
      <c r="Y404" s="128"/>
      <c r="Z404" s="21"/>
      <c r="AA404" s="130">
        <f t="shared" ca="1" si="110"/>
        <v>2701</v>
      </c>
      <c r="AB404" s="134">
        <f t="shared" ca="1" si="106"/>
        <v>0</v>
      </c>
      <c r="AC404" s="132">
        <f>IFERROR(VLOOKUP($D404,'[1]DNC 재고 현황'!$F:$V,14,0),0)</f>
        <v>0</v>
      </c>
      <c r="AD404" s="128">
        <f>SUMIFS('[1]입고 예정'!$C:$C,'[1]입고 예정'!$A:$A,모니터링!D404,'[1]입고 예정'!$F:$F,모니터링!AD$6)</f>
        <v>0</v>
      </c>
      <c r="AE404" s="21"/>
      <c r="AF404" s="130">
        <f t="shared" ca="1" si="117"/>
        <v>2701</v>
      </c>
      <c r="AG404" s="134">
        <f t="shared" ca="1" si="107"/>
        <v>9.0033333333333339</v>
      </c>
      <c r="AH404" s="132">
        <f>IFERROR(VLOOKUP($D404,'[1]DNC 재고 현황'!$F:$V,15,0),0)</f>
        <v>300</v>
      </c>
      <c r="AI404" s="128">
        <f>SUMIFS('[1]입고 예정'!$C:$C,'[1]입고 예정'!$A:$A,모니터링!D404,'[1]입고 예정'!$F:$F,모니터링!AI$6)</f>
        <v>0</v>
      </c>
      <c r="AJ404" s="21"/>
      <c r="AK404" s="130">
        <f t="shared" ca="1" si="118"/>
        <v>2401</v>
      </c>
      <c r="AL404" s="134">
        <f t="shared" ca="1" si="108"/>
        <v>0</v>
      </c>
      <c r="AM404" s="132">
        <f>IFERROR(VLOOKUP($D404,'[1]DNC 재고 현황'!$F:$V,16,0),0)</f>
        <v>0</v>
      </c>
      <c r="AN404" s="128">
        <f>SUMIFS('[1]입고 예정'!$C:$C,'[1]입고 예정'!$A:$A,모니터링!D404,'[1]입고 예정'!$F:$F,모니터링!AN$6)</f>
        <v>0</v>
      </c>
      <c r="AO404" s="21"/>
      <c r="AP404" s="130">
        <f t="shared" ca="1" si="119"/>
        <v>2401</v>
      </c>
      <c r="AQ404" s="134">
        <f t="shared" ca="1" si="109"/>
        <v>0</v>
      </c>
      <c r="AR404" s="132">
        <f>IFERROR(VLOOKUP($D404,'[1]DNC 재고 현황'!$F:$V,17,0),0)</f>
        <v>0</v>
      </c>
      <c r="AS404" s="128">
        <f>SUMIFS('[1]입고 예정'!$C:$C,'[1]입고 예정'!$A:$A,모니터링!D404,'[1]입고 예정'!$F:$F,모니터링!AS$6)</f>
        <v>0</v>
      </c>
      <c r="AT404" s="21"/>
      <c r="AU404" s="133">
        <f t="shared" ca="1" si="120"/>
        <v>2401</v>
      </c>
      <c r="AV404" s="134">
        <f ca="1">IFERROR(AU404/#REF!,0)</f>
        <v>0</v>
      </c>
    </row>
    <row r="405" spans="1:168" ht="18" hidden="1" customHeight="1" x14ac:dyDescent="0.4">
      <c r="A405" s="110" t="s">
        <v>2724</v>
      </c>
      <c r="B405" s="146" t="s">
        <v>2662</v>
      </c>
      <c r="C405" s="110" t="s">
        <v>2677</v>
      </c>
      <c r="D405" s="110">
        <v>9311131</v>
      </c>
      <c r="E405" s="136" t="str">
        <f>VLOOKUP($D405,'[1]SAP 코드내역'!$A:$D,4,0)</f>
        <v>멜라B_매트커버팩트_23베이지_블리스터_0.5g</v>
      </c>
      <c r="F405" s="137"/>
      <c r="G405" s="137"/>
      <c r="H405" s="138" t="s">
        <v>2676</v>
      </c>
      <c r="I405" s="151">
        <v>253.59031597641894</v>
      </c>
      <c r="J405" s="151">
        <v>123.25641025641026</v>
      </c>
      <c r="K405" s="140">
        <f>IFERROR(VLOOKUP($D405,'[1]DNC 재고 현황'!$F:$AI,29,0),0)</f>
        <v>32372</v>
      </c>
      <c r="L405" s="140">
        <f>IFERROR(VLOOKUP($D405,'[1]DNC 재고 현황'!$F:$AI,30,),0)</f>
        <v>0</v>
      </c>
      <c r="M405" s="141">
        <f t="shared" si="122"/>
        <v>32372</v>
      </c>
      <c r="N405" s="142">
        <f>VLOOKUP($D405,'[1]DNC 재고 현황'!$F:$X,19,0)</f>
        <v>32372</v>
      </c>
      <c r="O405" s="143">
        <f t="shared" si="112"/>
        <v>1</v>
      </c>
      <c r="P405" s="144">
        <f t="shared" si="113"/>
        <v>0</v>
      </c>
      <c r="Q405" s="144">
        <f t="shared" ca="1" si="114"/>
        <v>0</v>
      </c>
      <c r="R405" s="145">
        <f t="shared" ca="1" si="111"/>
        <v>0</v>
      </c>
      <c r="S405" s="145">
        <f t="shared" ca="1" si="111"/>
        <v>0</v>
      </c>
      <c r="T405" s="123" t="str">
        <f t="shared" ca="1" si="115"/>
        <v/>
      </c>
      <c r="U405" s="124" t="str">
        <f t="shared" ca="1" si="116"/>
        <v>🔴판매없음</v>
      </c>
      <c r="V405" s="125">
        <f>IFERROR(SUMIF('[1](전체)FCST'!$D:$D,$D405,'[1](전체)FCST'!$H:$H),0)</f>
        <v>4.056584148117329</v>
      </c>
      <c r="W405" s="126">
        <f>IFERROR(VLOOKUP($D405,'[1]판매량,재고(피벗)'!$B:$C,2,0),0)</f>
        <v>0</v>
      </c>
      <c r="X405" s="127">
        <f t="shared" ca="1" si="121"/>
        <v>0</v>
      </c>
      <c r="Y405" s="128"/>
      <c r="Z405" s="21"/>
      <c r="AA405" s="130">
        <f t="shared" ca="1" si="110"/>
        <v>32372</v>
      </c>
      <c r="AB405" s="134">
        <f t="shared" ca="1" si="106"/>
        <v>7980.1130256410252</v>
      </c>
      <c r="AC405" s="152">
        <f>IFERROR(VLOOKUP($D405,'[1]DNC 재고 현황'!$F:$V,14,0),0)</f>
        <v>4.056584148117329</v>
      </c>
      <c r="AD405" s="128">
        <f>SUMIFS('[1]입고 예정'!$C:$C,'[1]입고 예정'!$A:$A,모니터링!D405,'[1]입고 예정'!$F:$F,모니터링!AD$6)</f>
        <v>0</v>
      </c>
      <c r="AE405" s="21"/>
      <c r="AF405" s="130">
        <f t="shared" ca="1" si="117"/>
        <v>32367.943415851882</v>
      </c>
      <c r="AG405" s="134">
        <f t="shared" ca="1" si="107"/>
        <v>7979.1130256410252</v>
      </c>
      <c r="AH405" s="132">
        <f>IFERROR(VLOOKUP($D405,'[1]DNC 재고 현황'!$F:$V,15,0),0)</f>
        <v>4.056584148117329</v>
      </c>
      <c r="AI405" s="128">
        <f>SUMIFS('[1]입고 예정'!$C:$C,'[1]입고 예정'!$A:$A,모니터링!D405,'[1]입고 예정'!$F:$F,모니터링!AI$6)</f>
        <v>0</v>
      </c>
      <c r="AJ405" s="21"/>
      <c r="AK405" s="133">
        <f t="shared" ca="1" si="118"/>
        <v>32363.886831703763</v>
      </c>
      <c r="AL405" s="134">
        <f t="shared" ca="1" si="108"/>
        <v>7978.1130256410252</v>
      </c>
      <c r="AM405" s="132">
        <f>IFERROR(VLOOKUP($D405,'[1]DNC 재고 현황'!$F:$V,16,0),0)</f>
        <v>4.056584148117329</v>
      </c>
      <c r="AN405" s="128">
        <f>SUMIFS('[1]입고 예정'!$C:$C,'[1]입고 예정'!$A:$A,모니터링!D405,'[1]입고 예정'!$F:$F,모니터링!AN$6)</f>
        <v>0</v>
      </c>
      <c r="AO405" s="21"/>
      <c r="AP405" s="133">
        <f t="shared" ca="1" si="119"/>
        <v>32359.830247555645</v>
      </c>
      <c r="AQ405" s="134">
        <f t="shared" ca="1" si="109"/>
        <v>7977.1130256410243</v>
      </c>
      <c r="AR405" s="132">
        <f>IFERROR(VLOOKUP($D405,'[1]DNC 재고 현황'!$F:$V,17,0),0)</f>
        <v>4.056584148117329</v>
      </c>
      <c r="AS405" s="128">
        <f>SUMIFS('[1]입고 예정'!$C:$C,'[1]입고 예정'!$A:$A,모니터링!D405,'[1]입고 예정'!$F:$F,모니터링!AS$6)</f>
        <v>0</v>
      </c>
      <c r="AT405" s="21"/>
      <c r="AU405" s="133">
        <f t="shared" ca="1" si="120"/>
        <v>32355.773663407526</v>
      </c>
      <c r="AV405" s="134">
        <f ca="1">IFERROR(AU405/#REF!,0)</f>
        <v>0</v>
      </c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52"/>
      <c r="CF405" s="52"/>
      <c r="CG405" s="52"/>
      <c r="CH405" s="52"/>
      <c r="CI405" s="52"/>
      <c r="CJ405" s="52"/>
      <c r="CK405" s="52"/>
      <c r="CL405" s="52"/>
      <c r="CM405" s="52"/>
      <c r="CN405" s="52"/>
      <c r="CO405" s="52"/>
      <c r="CP405" s="52"/>
      <c r="CQ405" s="52"/>
      <c r="CR405" s="52"/>
      <c r="CS405" s="52"/>
      <c r="CT405" s="52"/>
      <c r="CU405" s="52"/>
      <c r="CV405" s="52"/>
      <c r="CW405" s="52"/>
      <c r="CX405" s="52"/>
      <c r="CY405" s="52"/>
      <c r="CZ405" s="52"/>
      <c r="DA405" s="52"/>
      <c r="DB405" s="52"/>
      <c r="DC405" s="52"/>
      <c r="DD405" s="52"/>
      <c r="DE405" s="52"/>
      <c r="DF405" s="52"/>
      <c r="DG405" s="52"/>
      <c r="DH405" s="52"/>
      <c r="DI405" s="52"/>
      <c r="DJ405" s="52"/>
      <c r="DK405" s="52"/>
      <c r="DL405" s="52"/>
      <c r="DM405" s="52"/>
      <c r="DN405" s="52"/>
      <c r="DO405" s="52"/>
      <c r="DP405" s="52"/>
      <c r="DQ405" s="52"/>
      <c r="DR405" s="52"/>
      <c r="DS405" s="52"/>
      <c r="DT405" s="52"/>
      <c r="DU405" s="52"/>
      <c r="DV405" s="52"/>
      <c r="DW405" s="52"/>
      <c r="DX405" s="52"/>
      <c r="DY405" s="52"/>
      <c r="DZ405" s="52"/>
      <c r="EA405" s="52"/>
      <c r="EB405" s="52"/>
      <c r="EC405" s="52"/>
      <c r="ED405" s="52"/>
      <c r="EE405" s="52"/>
      <c r="EF405" s="52"/>
      <c r="EG405" s="52"/>
      <c r="EH405" s="52"/>
      <c r="EI405" s="52"/>
      <c r="EJ405" s="52"/>
      <c r="EK405" s="52"/>
      <c r="EL405" s="52"/>
      <c r="EM405" s="52"/>
      <c r="EN405" s="52"/>
      <c r="EO405" s="52"/>
      <c r="EP405" s="52"/>
      <c r="EQ405" s="52"/>
      <c r="ER405" s="52"/>
      <c r="ES405" s="52"/>
      <c r="ET405" s="52"/>
      <c r="EU405" s="52"/>
      <c r="EV405" s="52"/>
      <c r="EW405" s="52"/>
      <c r="EX405" s="52"/>
      <c r="EY405" s="52"/>
      <c r="EZ405" s="52"/>
      <c r="FA405" s="52"/>
      <c r="FB405" s="52"/>
      <c r="FC405" s="52"/>
      <c r="FD405" s="52"/>
      <c r="FE405" s="52"/>
      <c r="FF405" s="52"/>
      <c r="FG405" s="52"/>
      <c r="FH405" s="52"/>
      <c r="FI405" s="52"/>
      <c r="FJ405" s="52"/>
      <c r="FK405" s="52"/>
      <c r="FL405" s="52"/>
    </row>
    <row r="406" spans="1:168" ht="18" hidden="1" customHeight="1" x14ac:dyDescent="0.4">
      <c r="A406" s="110" t="s">
        <v>2661</v>
      </c>
      <c r="B406" s="135" t="s">
        <v>2662</v>
      </c>
      <c r="C406" s="110" t="s">
        <v>2663</v>
      </c>
      <c r="D406" s="110">
        <v>9307529</v>
      </c>
      <c r="E406" s="136" t="str">
        <f>VLOOKUP($D406,'[1]SAP 코드내역'!$A:$D,4,0)</f>
        <v>멜라_토닝비타씨토너_30ml</v>
      </c>
      <c r="F406" s="137" t="s">
        <v>2664</v>
      </c>
      <c r="G406" s="9"/>
      <c r="H406" s="138"/>
      <c r="I406" s="139">
        <v>1531.8175718849841</v>
      </c>
      <c r="J406" s="139">
        <v>4553.3581560283692</v>
      </c>
      <c r="K406" s="140">
        <f>IFERROR(VLOOKUP($D406,'[1]DNC 재고 현황'!$F:$AI,29,0),0)</f>
        <v>1589</v>
      </c>
      <c r="L406" s="140">
        <f>IFERROR(VLOOKUP($D406,'[1]DNC 재고 현황'!$F:$AI,30,),0)</f>
        <v>0</v>
      </c>
      <c r="M406" s="141">
        <f t="shared" si="122"/>
        <v>1589</v>
      </c>
      <c r="N406" s="142">
        <f>VLOOKUP($D406,'[1]DNC 재고 현황'!$F:$X,19,0)</f>
        <v>1910</v>
      </c>
      <c r="O406" s="143" t="str">
        <f t="shared" si="112"/>
        <v>계획없음</v>
      </c>
      <c r="P406" s="144">
        <f t="shared" si="113"/>
        <v>0</v>
      </c>
      <c r="Q406" s="144">
        <f t="shared" ca="1" si="114"/>
        <v>3</v>
      </c>
      <c r="R406" s="145">
        <f t="shared" ca="1" si="111"/>
        <v>529.66666666666663</v>
      </c>
      <c r="S406" s="145">
        <f t="shared" ca="1" si="111"/>
        <v>636.66666666666663</v>
      </c>
      <c r="T406" s="123">
        <f t="shared" ca="1" si="115"/>
        <v>46649.666666666664</v>
      </c>
      <c r="U406" s="124" t="str">
        <f t="shared" ca="1" si="116"/>
        <v>✅충분</v>
      </c>
      <c r="V406" s="125">
        <f>IFERROR(SUMIF('[1](전체)FCST'!$D:$D,$D406,'[1](전체)FCST'!$H:$H),0)</f>
        <v>0</v>
      </c>
      <c r="W406" s="126">
        <f>IFERROR(VLOOKUP($D406,'[1]판매량,재고(피벗)'!$B:$C,2,0),0)</f>
        <v>21</v>
      </c>
      <c r="X406" s="127">
        <f t="shared" ca="1" si="121"/>
        <v>66</v>
      </c>
      <c r="Y406" s="128"/>
      <c r="Z406" s="21"/>
      <c r="AA406" s="130">
        <f t="shared" ca="1" si="110"/>
        <v>1844</v>
      </c>
      <c r="AB406" s="134">
        <f t="shared" ca="1" si="106"/>
        <v>0</v>
      </c>
      <c r="AC406" s="132">
        <f>IFERROR(VLOOKUP($D406,'[1]DNC 재고 현황'!$F:$V,14,0),0)</f>
        <v>0</v>
      </c>
      <c r="AD406" s="128">
        <f>SUMIFS('[1]입고 예정'!$C:$C,'[1]입고 예정'!$A:$A,모니터링!D406,'[1]입고 예정'!$F:$F,모니터링!AD$6)</f>
        <v>0</v>
      </c>
      <c r="AE406" s="21"/>
      <c r="AF406" s="130">
        <f t="shared" ca="1" si="117"/>
        <v>1844</v>
      </c>
      <c r="AG406" s="134">
        <f t="shared" ca="1" si="107"/>
        <v>0</v>
      </c>
      <c r="AH406" s="132">
        <f>IFERROR(VLOOKUP($D406,'[1]DNC 재고 현황'!$F:$V,15,0),0)</f>
        <v>0</v>
      </c>
      <c r="AI406" s="128">
        <f>SUMIFS('[1]입고 예정'!$C:$C,'[1]입고 예정'!$A:$A,모니터링!D406,'[1]입고 예정'!$F:$F,모니터링!AI$6)</f>
        <v>0</v>
      </c>
      <c r="AJ406" s="21"/>
      <c r="AK406" s="130">
        <f t="shared" ca="1" si="118"/>
        <v>1844</v>
      </c>
      <c r="AL406" s="134">
        <f t="shared" ca="1" si="108"/>
        <v>0</v>
      </c>
      <c r="AM406" s="132">
        <f>IFERROR(VLOOKUP($D406,'[1]DNC 재고 현황'!$F:$V,16,0),0)</f>
        <v>0</v>
      </c>
      <c r="AN406" s="128">
        <f>SUMIFS('[1]입고 예정'!$C:$C,'[1]입고 예정'!$A:$A,모니터링!D406,'[1]입고 예정'!$F:$F,모니터링!AN$6)</f>
        <v>0</v>
      </c>
      <c r="AO406" s="21"/>
      <c r="AP406" s="130">
        <f t="shared" ca="1" si="119"/>
        <v>1844</v>
      </c>
      <c r="AQ406" s="134">
        <f t="shared" ca="1" si="109"/>
        <v>0</v>
      </c>
      <c r="AR406" s="132">
        <f>IFERROR(VLOOKUP($D406,'[1]DNC 재고 현황'!$F:$V,17,0),0)</f>
        <v>0</v>
      </c>
      <c r="AS406" s="128">
        <f>SUMIFS('[1]입고 예정'!$C:$C,'[1]입고 예정'!$A:$A,모니터링!D406,'[1]입고 예정'!$F:$F,모니터링!AS$6)</f>
        <v>0</v>
      </c>
      <c r="AT406" s="21"/>
      <c r="AU406" s="133">
        <f t="shared" ca="1" si="120"/>
        <v>1844</v>
      </c>
      <c r="AV406" s="134">
        <f ca="1">IFERROR(AU406/#REF!,0)</f>
        <v>0</v>
      </c>
    </row>
    <row r="407" spans="1:168" ht="18" hidden="1" customHeight="1" x14ac:dyDescent="0.4">
      <c r="A407" s="110"/>
      <c r="B407" s="135"/>
      <c r="C407" s="110" t="s">
        <v>2663</v>
      </c>
      <c r="D407" s="110">
        <v>9312413</v>
      </c>
      <c r="E407" s="136" t="str">
        <f>VLOOKUP($D407,'[1]SAP 코드내역'!$A:$D,4,0)</f>
        <v>[세트_임가공]멜라_토닝앰플쿠션15g_21호(직영몰기획세트)</v>
      </c>
      <c r="F407" s="137"/>
      <c r="G407" s="9"/>
      <c r="H407" s="138"/>
      <c r="I407" s="139"/>
      <c r="J407" s="139"/>
      <c r="K407" s="140">
        <f>IFERROR(VLOOKUP($D407,'[1]DNC 재고 현황'!$F:$AI,29,0),0)</f>
        <v>1659</v>
      </c>
      <c r="L407" s="140">
        <f>IFERROR(VLOOKUP($D407,'[1]DNC 재고 현황'!$F:$AI,30,),0)</f>
        <v>0</v>
      </c>
      <c r="M407" s="141">
        <f t="shared" si="122"/>
        <v>1659</v>
      </c>
      <c r="N407" s="142">
        <f>VLOOKUP($D407,'[1]DNC 재고 현황'!$F:$X,19,0)</f>
        <v>1659</v>
      </c>
      <c r="O407" s="143" t="str">
        <f t="shared" si="112"/>
        <v>계획없음</v>
      </c>
      <c r="P407" s="144">
        <f t="shared" si="113"/>
        <v>0</v>
      </c>
      <c r="Q407" s="144">
        <f t="shared" ca="1" si="114"/>
        <v>0</v>
      </c>
      <c r="R407" s="145">
        <f t="shared" ca="1" si="111"/>
        <v>0</v>
      </c>
      <c r="S407" s="145">
        <f t="shared" ca="1" si="111"/>
        <v>0</v>
      </c>
      <c r="T407" s="123" t="str">
        <f t="shared" ca="1" si="115"/>
        <v/>
      </c>
      <c r="U407" s="124" t="str">
        <f t="shared" ca="1" si="116"/>
        <v>🔴판매없음</v>
      </c>
      <c r="V407" s="125">
        <f>IFERROR(SUMIF('[1](전체)FCST'!$D:$D,$D407,'[1](전체)FCST'!$H:$H),0)</f>
        <v>0</v>
      </c>
      <c r="W407" s="126">
        <f>IFERROR(VLOOKUP($D407,'[1]판매량,재고(피벗)'!$B:$C,2,0),0)</f>
        <v>0</v>
      </c>
      <c r="X407" s="127">
        <f t="shared" ca="1" si="121"/>
        <v>0</v>
      </c>
      <c r="Y407" s="128"/>
      <c r="Z407" s="21"/>
      <c r="AA407" s="130">
        <f t="shared" ca="1" si="110"/>
        <v>1659</v>
      </c>
      <c r="AB407" s="134">
        <f t="shared" ca="1" si="106"/>
        <v>0</v>
      </c>
      <c r="AC407" s="132">
        <f>IFERROR(VLOOKUP($D407,'[1]DNC 재고 현황'!$F:$V,14,0),0)</f>
        <v>0</v>
      </c>
      <c r="AD407" s="128">
        <f>SUMIFS('[1]입고 예정'!$C:$C,'[1]입고 예정'!$A:$A,모니터링!D407,'[1]입고 예정'!$F:$F,모니터링!AD$6)</f>
        <v>0</v>
      </c>
      <c r="AE407" s="21"/>
      <c r="AF407" s="130">
        <f t="shared" ca="1" si="117"/>
        <v>1659</v>
      </c>
      <c r="AG407" s="134">
        <f t="shared" ca="1" si="107"/>
        <v>0</v>
      </c>
      <c r="AH407" s="132">
        <f>IFERROR(VLOOKUP($D407,'[1]DNC 재고 현황'!$F:$V,15,0),0)</f>
        <v>0</v>
      </c>
      <c r="AI407" s="128">
        <f>SUMIFS('[1]입고 예정'!$C:$C,'[1]입고 예정'!$A:$A,모니터링!D407,'[1]입고 예정'!$F:$F,모니터링!AI$6)</f>
        <v>0</v>
      </c>
      <c r="AJ407" s="21"/>
      <c r="AK407" s="130">
        <f t="shared" ca="1" si="118"/>
        <v>1659</v>
      </c>
      <c r="AL407" s="134">
        <f t="shared" ca="1" si="108"/>
        <v>0</v>
      </c>
      <c r="AM407" s="132">
        <f>IFERROR(VLOOKUP($D407,'[1]DNC 재고 현황'!$F:$V,16,0),0)</f>
        <v>0</v>
      </c>
      <c r="AN407" s="128">
        <f>SUMIFS('[1]입고 예정'!$C:$C,'[1]입고 예정'!$A:$A,모니터링!D407,'[1]입고 예정'!$F:$F,모니터링!AN$6)</f>
        <v>0</v>
      </c>
      <c r="AO407" s="21"/>
      <c r="AP407" s="130">
        <f t="shared" ca="1" si="119"/>
        <v>1659</v>
      </c>
      <c r="AQ407" s="134">
        <f t="shared" ca="1" si="109"/>
        <v>0</v>
      </c>
      <c r="AR407" s="132">
        <f>IFERROR(VLOOKUP($D407,'[1]DNC 재고 현황'!$F:$V,17,0),0)</f>
        <v>0</v>
      </c>
      <c r="AS407" s="128">
        <f>SUMIFS('[1]입고 예정'!$C:$C,'[1]입고 예정'!$A:$A,모니터링!D407,'[1]입고 예정'!$F:$F,모니터링!AS$6)</f>
        <v>0</v>
      </c>
      <c r="AT407" s="21"/>
      <c r="AU407" s="133">
        <f t="shared" ca="1" si="120"/>
        <v>1659</v>
      </c>
      <c r="AV407" s="134">
        <f ca="1">IFERROR(AU407/#REF!,0)</f>
        <v>0</v>
      </c>
    </row>
    <row r="408" spans="1:168" ht="18" hidden="1" customHeight="1" x14ac:dyDescent="0.4">
      <c r="A408" s="110"/>
      <c r="B408" s="135"/>
      <c r="C408" s="110" t="s">
        <v>2663</v>
      </c>
      <c r="D408" s="110">
        <v>9313773</v>
      </c>
      <c r="E408" s="136" t="str">
        <f>VLOOKUP($D408,'[1]SAP 코드내역'!$A:$D,4,0)</f>
        <v>멜라_비타앰플클렌저_200ml(인도네시아)_V2</v>
      </c>
      <c r="F408" s="137"/>
      <c r="G408" s="9"/>
      <c r="H408" s="138"/>
      <c r="I408" s="139"/>
      <c r="J408" s="139"/>
      <c r="K408" s="140">
        <f>IFERROR(VLOOKUP($D408,'[1]DNC 재고 현황'!$F:$AI,29,0),0)</f>
        <v>240</v>
      </c>
      <c r="L408" s="140">
        <f>IFERROR(VLOOKUP($D408,'[1]DNC 재고 현황'!$F:$AI,30,),0)</f>
        <v>0</v>
      </c>
      <c r="M408" s="141">
        <f t="shared" si="122"/>
        <v>240</v>
      </c>
      <c r="N408" s="142">
        <f>VLOOKUP($D408,'[1]DNC 재고 현황'!$F:$X,19,0)</f>
        <v>300</v>
      </c>
      <c r="O408" s="143" t="str">
        <f t="shared" si="112"/>
        <v>계획없음</v>
      </c>
      <c r="P408" s="144">
        <f t="shared" si="113"/>
        <v>0</v>
      </c>
      <c r="Q408" s="144">
        <f t="shared" ca="1" si="114"/>
        <v>0</v>
      </c>
      <c r="R408" s="145">
        <f t="shared" ca="1" si="111"/>
        <v>0</v>
      </c>
      <c r="S408" s="145">
        <f t="shared" ca="1" si="111"/>
        <v>0</v>
      </c>
      <c r="T408" s="123" t="str">
        <f t="shared" ca="1" si="115"/>
        <v/>
      </c>
      <c r="U408" s="124" t="str">
        <f t="shared" ca="1" si="116"/>
        <v>🔴판매없음</v>
      </c>
      <c r="V408" s="125">
        <f>IFERROR(SUMIF('[1](전체)FCST'!$D:$D,$D408,'[1](전체)FCST'!$H:$H),0)</f>
        <v>0</v>
      </c>
      <c r="W408" s="126">
        <f>IFERROR(VLOOKUP($D408,'[1]판매량,재고(피벗)'!$B:$C,2,0),0)</f>
        <v>0</v>
      </c>
      <c r="X408" s="127">
        <f t="shared" ca="1" si="121"/>
        <v>0</v>
      </c>
      <c r="Y408" s="128"/>
      <c r="Z408" s="21"/>
      <c r="AA408" s="130">
        <f t="shared" ca="1" si="110"/>
        <v>300</v>
      </c>
      <c r="AB408" s="134">
        <f t="shared" ca="1" si="106"/>
        <v>0</v>
      </c>
      <c r="AC408" s="132">
        <f>IFERROR(VLOOKUP($D408,'[1]DNC 재고 현황'!$F:$V,14,0),0)</f>
        <v>0</v>
      </c>
      <c r="AD408" s="128">
        <f>SUMIFS('[1]입고 예정'!$C:$C,'[1]입고 예정'!$A:$A,모니터링!D408,'[1]입고 예정'!$F:$F,모니터링!AD$6)</f>
        <v>0</v>
      </c>
      <c r="AE408" s="21"/>
      <c r="AF408" s="130">
        <f t="shared" ca="1" si="117"/>
        <v>300</v>
      </c>
      <c r="AG408" s="134">
        <f t="shared" ca="1" si="107"/>
        <v>0</v>
      </c>
      <c r="AH408" s="132">
        <f>IFERROR(VLOOKUP($D408,'[1]DNC 재고 현황'!$F:$V,15,0),0)</f>
        <v>0</v>
      </c>
      <c r="AI408" s="128">
        <f>SUMIFS('[1]입고 예정'!$C:$C,'[1]입고 예정'!$A:$A,모니터링!D408,'[1]입고 예정'!$F:$F,모니터링!AI$6)</f>
        <v>0</v>
      </c>
      <c r="AJ408" s="21"/>
      <c r="AK408" s="130">
        <f t="shared" ca="1" si="118"/>
        <v>300</v>
      </c>
      <c r="AL408" s="134">
        <f t="shared" ca="1" si="108"/>
        <v>0</v>
      </c>
      <c r="AM408" s="132">
        <f>IFERROR(VLOOKUP($D408,'[1]DNC 재고 현황'!$F:$V,16,0),0)</f>
        <v>0</v>
      </c>
      <c r="AN408" s="128">
        <f>SUMIFS('[1]입고 예정'!$C:$C,'[1]입고 예정'!$A:$A,모니터링!D408,'[1]입고 예정'!$F:$F,모니터링!AN$6)</f>
        <v>0</v>
      </c>
      <c r="AO408" s="21"/>
      <c r="AP408" s="130">
        <f t="shared" ca="1" si="119"/>
        <v>300</v>
      </c>
      <c r="AQ408" s="134">
        <f t="shared" ca="1" si="109"/>
        <v>0</v>
      </c>
      <c r="AR408" s="132">
        <f>IFERROR(VLOOKUP($D408,'[1]DNC 재고 현황'!$F:$V,17,0),0)</f>
        <v>0</v>
      </c>
      <c r="AS408" s="128">
        <f>SUMIFS('[1]입고 예정'!$C:$C,'[1]입고 예정'!$A:$A,모니터링!D408,'[1]입고 예정'!$F:$F,모니터링!AS$6)</f>
        <v>0</v>
      </c>
      <c r="AT408" s="21"/>
      <c r="AU408" s="133">
        <f t="shared" ca="1" si="120"/>
        <v>300</v>
      </c>
      <c r="AV408" s="134">
        <f ca="1">IFERROR(AU408/#REF!,0)</f>
        <v>0</v>
      </c>
    </row>
    <row r="409" spans="1:168" ht="18" hidden="1" customHeight="1" x14ac:dyDescent="0.4">
      <c r="A409" s="110"/>
      <c r="B409" s="135"/>
      <c r="C409" s="110" t="s">
        <v>2663</v>
      </c>
      <c r="D409" s="110">
        <v>9312415</v>
      </c>
      <c r="E409" s="136" t="str">
        <f>VLOOKUP($D409,'[1]SAP 코드내역'!$A:$D,4,0)</f>
        <v>[세트_임가공]멜라_토닝앰플쿠션15g_23호(직영몰기획세트)</v>
      </c>
      <c r="F409" s="137"/>
      <c r="G409" s="9"/>
      <c r="H409" s="138"/>
      <c r="I409" s="139"/>
      <c r="J409" s="139"/>
      <c r="K409" s="140">
        <f>IFERROR(VLOOKUP($D409,'[1]DNC 재고 현황'!$F:$AI,29,0),0)</f>
        <v>887</v>
      </c>
      <c r="L409" s="140">
        <f>IFERROR(VLOOKUP($D409,'[1]DNC 재고 현황'!$F:$AI,30,),0)</f>
        <v>0</v>
      </c>
      <c r="M409" s="141">
        <f t="shared" si="122"/>
        <v>887</v>
      </c>
      <c r="N409" s="142">
        <f>VLOOKUP($D409,'[1]DNC 재고 현황'!$F:$X,19,0)</f>
        <v>887</v>
      </c>
      <c r="O409" s="143" t="str">
        <f t="shared" si="112"/>
        <v>계획없음</v>
      </c>
      <c r="P409" s="144">
        <f t="shared" si="113"/>
        <v>0</v>
      </c>
      <c r="Q409" s="144">
        <f t="shared" ca="1" si="114"/>
        <v>0</v>
      </c>
      <c r="R409" s="145">
        <f t="shared" ca="1" si="111"/>
        <v>0</v>
      </c>
      <c r="S409" s="145">
        <f t="shared" ca="1" si="111"/>
        <v>0</v>
      </c>
      <c r="T409" s="123" t="str">
        <f t="shared" ca="1" si="115"/>
        <v/>
      </c>
      <c r="U409" s="124" t="str">
        <f t="shared" ca="1" si="116"/>
        <v>🔴판매없음</v>
      </c>
      <c r="V409" s="125">
        <f>IFERROR(SUMIF('[1](전체)FCST'!$D:$D,$D409,'[1](전체)FCST'!$H:$H),0)</f>
        <v>0</v>
      </c>
      <c r="W409" s="126">
        <f>IFERROR(VLOOKUP($D409,'[1]판매량,재고(피벗)'!$B:$C,2,0),0)</f>
        <v>0</v>
      </c>
      <c r="X409" s="127">
        <f t="shared" ca="1" si="121"/>
        <v>0</v>
      </c>
      <c r="Y409" s="128"/>
      <c r="Z409" s="21"/>
      <c r="AA409" s="130">
        <f t="shared" ca="1" si="110"/>
        <v>887</v>
      </c>
      <c r="AB409" s="134">
        <f t="shared" ca="1" si="106"/>
        <v>0</v>
      </c>
      <c r="AC409" s="132">
        <f>IFERROR(VLOOKUP($D409,'[1]DNC 재고 현황'!$F:$V,14,0),0)</f>
        <v>0</v>
      </c>
      <c r="AD409" s="128">
        <f>SUMIFS('[1]입고 예정'!$C:$C,'[1]입고 예정'!$A:$A,모니터링!D409,'[1]입고 예정'!$F:$F,모니터링!AD$6)</f>
        <v>0</v>
      </c>
      <c r="AE409" s="21"/>
      <c r="AF409" s="130">
        <f t="shared" ca="1" si="117"/>
        <v>887</v>
      </c>
      <c r="AG409" s="134">
        <f t="shared" ca="1" si="107"/>
        <v>0</v>
      </c>
      <c r="AH409" s="132">
        <f>IFERROR(VLOOKUP($D409,'[1]DNC 재고 현황'!$F:$V,15,0),0)</f>
        <v>0</v>
      </c>
      <c r="AI409" s="128">
        <f>SUMIFS('[1]입고 예정'!$C:$C,'[1]입고 예정'!$A:$A,모니터링!D409,'[1]입고 예정'!$F:$F,모니터링!AI$6)</f>
        <v>0</v>
      </c>
      <c r="AJ409" s="21"/>
      <c r="AK409" s="130">
        <f t="shared" ca="1" si="118"/>
        <v>887</v>
      </c>
      <c r="AL409" s="134">
        <f t="shared" ca="1" si="108"/>
        <v>0</v>
      </c>
      <c r="AM409" s="132">
        <f>IFERROR(VLOOKUP($D409,'[1]DNC 재고 현황'!$F:$V,16,0),0)</f>
        <v>0</v>
      </c>
      <c r="AN409" s="128">
        <f>SUMIFS('[1]입고 예정'!$C:$C,'[1]입고 예정'!$A:$A,모니터링!D409,'[1]입고 예정'!$F:$F,모니터링!AN$6)</f>
        <v>0</v>
      </c>
      <c r="AO409" s="21"/>
      <c r="AP409" s="130">
        <f t="shared" ca="1" si="119"/>
        <v>887</v>
      </c>
      <c r="AQ409" s="134">
        <f t="shared" ca="1" si="109"/>
        <v>0</v>
      </c>
      <c r="AR409" s="132">
        <f>IFERROR(VLOOKUP($D409,'[1]DNC 재고 현황'!$F:$V,17,0),0)</f>
        <v>0</v>
      </c>
      <c r="AS409" s="128">
        <f>SUMIFS('[1]입고 예정'!$C:$C,'[1]입고 예정'!$A:$A,모니터링!D409,'[1]입고 예정'!$F:$F,모니터링!AS$6)</f>
        <v>0</v>
      </c>
      <c r="AT409" s="21"/>
      <c r="AU409" s="133">
        <f t="shared" ca="1" si="120"/>
        <v>887</v>
      </c>
      <c r="AV409" s="134">
        <f ca="1">IFERROR(AU409/#REF!,0)</f>
        <v>0</v>
      </c>
    </row>
    <row r="410" spans="1:168" ht="18" hidden="1" customHeight="1" x14ac:dyDescent="0.4">
      <c r="A410" s="110"/>
      <c r="B410" s="135"/>
      <c r="C410" s="110" t="s">
        <v>2663</v>
      </c>
      <c r="D410" s="110">
        <v>9312417</v>
      </c>
      <c r="E410" s="136" t="str">
        <f>VLOOKUP($D410,'[1]SAP 코드내역'!$A:$D,4,0)</f>
        <v>[세트_임가공]멜라_매트커버팩트19g_21호(직영몰기획세트)</v>
      </c>
      <c r="F410" s="137"/>
      <c r="G410" s="9"/>
      <c r="H410" s="138"/>
      <c r="I410" s="139"/>
      <c r="J410" s="139"/>
      <c r="K410" s="140">
        <f>IFERROR(VLOOKUP($D410,'[1]DNC 재고 현황'!$F:$AI,29,0),0)</f>
        <v>1813</v>
      </c>
      <c r="L410" s="140">
        <f>IFERROR(VLOOKUP($D410,'[1]DNC 재고 현황'!$F:$AI,30,),0)</f>
        <v>0</v>
      </c>
      <c r="M410" s="141">
        <f t="shared" si="122"/>
        <v>1813</v>
      </c>
      <c r="N410" s="142">
        <f>VLOOKUP($D410,'[1]DNC 재고 현황'!$F:$X,19,0)</f>
        <v>1813</v>
      </c>
      <c r="O410" s="143" t="str">
        <f t="shared" si="112"/>
        <v>계획없음</v>
      </c>
      <c r="P410" s="144">
        <f t="shared" si="113"/>
        <v>0</v>
      </c>
      <c r="Q410" s="144">
        <f t="shared" ca="1" si="114"/>
        <v>0</v>
      </c>
      <c r="R410" s="145">
        <f t="shared" ca="1" si="111"/>
        <v>0</v>
      </c>
      <c r="S410" s="145">
        <f t="shared" ca="1" si="111"/>
        <v>0</v>
      </c>
      <c r="T410" s="123" t="str">
        <f t="shared" ca="1" si="115"/>
        <v/>
      </c>
      <c r="U410" s="124" t="str">
        <f t="shared" ca="1" si="116"/>
        <v>🔴판매없음</v>
      </c>
      <c r="V410" s="125">
        <f>IFERROR(SUMIF('[1](전체)FCST'!$D:$D,$D410,'[1](전체)FCST'!$H:$H),0)</f>
        <v>0</v>
      </c>
      <c r="W410" s="126">
        <f>IFERROR(VLOOKUP($D410,'[1]판매량,재고(피벗)'!$B:$C,2,0),0)</f>
        <v>0</v>
      </c>
      <c r="X410" s="127">
        <f t="shared" ca="1" si="121"/>
        <v>0</v>
      </c>
      <c r="Y410" s="128"/>
      <c r="Z410" s="21"/>
      <c r="AA410" s="130">
        <f t="shared" ca="1" si="110"/>
        <v>1813</v>
      </c>
      <c r="AB410" s="134">
        <f t="shared" ca="1" si="106"/>
        <v>0</v>
      </c>
      <c r="AC410" s="132">
        <f>IFERROR(VLOOKUP($D410,'[1]DNC 재고 현황'!$F:$V,14,0),0)</f>
        <v>0</v>
      </c>
      <c r="AD410" s="128">
        <f>SUMIFS('[1]입고 예정'!$C:$C,'[1]입고 예정'!$A:$A,모니터링!D410,'[1]입고 예정'!$F:$F,모니터링!AD$6)</f>
        <v>0</v>
      </c>
      <c r="AE410" s="21"/>
      <c r="AF410" s="130">
        <f t="shared" ca="1" si="117"/>
        <v>1813</v>
      </c>
      <c r="AG410" s="134">
        <f t="shared" ca="1" si="107"/>
        <v>0</v>
      </c>
      <c r="AH410" s="132">
        <f>IFERROR(VLOOKUP($D410,'[1]DNC 재고 현황'!$F:$V,15,0),0)</f>
        <v>0</v>
      </c>
      <c r="AI410" s="128">
        <f>SUMIFS('[1]입고 예정'!$C:$C,'[1]입고 예정'!$A:$A,모니터링!D410,'[1]입고 예정'!$F:$F,모니터링!AI$6)</f>
        <v>0</v>
      </c>
      <c r="AJ410" s="21"/>
      <c r="AK410" s="130">
        <f t="shared" ca="1" si="118"/>
        <v>1813</v>
      </c>
      <c r="AL410" s="134">
        <f t="shared" ca="1" si="108"/>
        <v>0</v>
      </c>
      <c r="AM410" s="132">
        <f>IFERROR(VLOOKUP($D410,'[1]DNC 재고 현황'!$F:$V,16,0),0)</f>
        <v>0</v>
      </c>
      <c r="AN410" s="128">
        <f>SUMIFS('[1]입고 예정'!$C:$C,'[1]입고 예정'!$A:$A,모니터링!D410,'[1]입고 예정'!$F:$F,모니터링!AN$6)</f>
        <v>0</v>
      </c>
      <c r="AO410" s="21"/>
      <c r="AP410" s="130">
        <f t="shared" ca="1" si="119"/>
        <v>1813</v>
      </c>
      <c r="AQ410" s="134">
        <f t="shared" ca="1" si="109"/>
        <v>0</v>
      </c>
      <c r="AR410" s="132">
        <f>IFERROR(VLOOKUP($D410,'[1]DNC 재고 현황'!$F:$V,17,0),0)</f>
        <v>0</v>
      </c>
      <c r="AS410" s="128">
        <f>SUMIFS('[1]입고 예정'!$C:$C,'[1]입고 예정'!$A:$A,모니터링!D410,'[1]입고 예정'!$F:$F,모니터링!AS$6)</f>
        <v>0</v>
      </c>
      <c r="AT410" s="21"/>
      <c r="AU410" s="133">
        <f t="shared" ca="1" si="120"/>
        <v>1813</v>
      </c>
      <c r="AV410" s="134">
        <f ca="1">IFERROR(AU410/#REF!,0)</f>
        <v>0</v>
      </c>
    </row>
    <row r="411" spans="1:168" ht="18" hidden="1" customHeight="1" x14ac:dyDescent="0.4">
      <c r="A411" s="110" t="s">
        <v>2661</v>
      </c>
      <c r="B411" s="146" t="s">
        <v>2672</v>
      </c>
      <c r="C411" s="110" t="s">
        <v>2663</v>
      </c>
      <c r="D411" s="110">
        <v>9312186</v>
      </c>
      <c r="E411" s="136" t="str">
        <f>VLOOKUP($D411,'[1]SAP 코드내역'!$A:$D,4,0)</f>
        <v>RX_포스트레이저_미스트_120ml(25AD)</v>
      </c>
      <c r="F411" s="137"/>
      <c r="G411" s="137"/>
      <c r="H411" s="138" t="s">
        <v>2671</v>
      </c>
      <c r="I411" s="139">
        <v>5135.740418611229</v>
      </c>
      <c r="J411" s="139">
        <v>25629.244409099672</v>
      </c>
      <c r="K411" s="140">
        <f>IFERROR(VLOOKUP($D411,'[1]DNC 재고 현황'!$F:$AI,29,0),0)</f>
        <v>446</v>
      </c>
      <c r="L411" s="140">
        <f>IFERROR(VLOOKUP($D411,'[1]DNC 재고 현황'!$F:$AI,30,),0)</f>
        <v>11630</v>
      </c>
      <c r="M411" s="141">
        <f t="shared" si="122"/>
        <v>12076</v>
      </c>
      <c r="N411" s="142">
        <f>VLOOKUP($D411,'[1]DNC 재고 현황'!$F:$X,19,0)</f>
        <v>12633</v>
      </c>
      <c r="O411" s="143">
        <f t="shared" si="112"/>
        <v>1</v>
      </c>
      <c r="P411" s="144">
        <f t="shared" si="113"/>
        <v>0</v>
      </c>
      <c r="Q411" s="144">
        <f t="shared" ca="1" si="114"/>
        <v>14.142857142857142</v>
      </c>
      <c r="R411" s="145">
        <f t="shared" ca="1" si="111"/>
        <v>853.85858585858591</v>
      </c>
      <c r="S411" s="145">
        <f t="shared" ca="1" si="111"/>
        <v>893.24242424242425</v>
      </c>
      <c r="T411" s="123">
        <f t="shared" ca="1" si="115"/>
        <v>46973.858585858587</v>
      </c>
      <c r="U411" s="124" t="str">
        <f t="shared" ca="1" si="116"/>
        <v>✅충분</v>
      </c>
      <c r="V411" s="125">
        <f>IFERROR(SUMIF('[1](전체)FCST'!$D:$D,$D411,'[1](전체)FCST'!$H:$H),0)</f>
        <v>634.16470864712539</v>
      </c>
      <c r="W411" s="126">
        <f>IFERROR(VLOOKUP($D411,'[1]판매량,재고(피벗)'!$B:$C,2,0),0)</f>
        <v>99</v>
      </c>
      <c r="X411" s="127">
        <f t="shared" ca="1" si="121"/>
        <v>311.14285714285711</v>
      </c>
      <c r="Y411" s="128"/>
      <c r="Z411" s="21"/>
      <c r="AA411" s="130">
        <f t="shared" ca="1" si="110"/>
        <v>12321.857142857143</v>
      </c>
      <c r="AB411" s="134">
        <f t="shared" ca="1" si="106"/>
        <v>9.1278782286797036</v>
      </c>
      <c r="AC411" s="132">
        <f>IFERROR(VLOOKUP($D411,'[1]DNC 재고 현황'!$F:$V,14,0),0)</f>
        <v>1349.9147155734383</v>
      </c>
      <c r="AD411" s="128">
        <f>SUMIFS('[1]입고 예정'!$C:$C,'[1]입고 예정'!$A:$A,모니터링!D474,'[1]입고 예정'!$F:$F,모니터링!AD$6)</f>
        <v>0</v>
      </c>
      <c r="AE411" s="129"/>
      <c r="AF411" s="130">
        <f t="shared" ca="1" si="117"/>
        <v>10971.942427283704</v>
      </c>
      <c r="AG411" s="131">
        <f t="shared" ca="1" si="107"/>
        <v>17.301408100571127</v>
      </c>
      <c r="AH411" s="132">
        <f>IFERROR(VLOOKUP($D411,'[1]DNC 재고 현황'!$F:$V,15,0),0)</f>
        <v>634.16470864712539</v>
      </c>
      <c r="AI411" s="128">
        <f>SUMIFS('[1]입고 예정'!$C:$C,'[1]입고 예정'!$A:$A,모니터링!D474,'[1]입고 예정'!$F:$F,모니터링!AI$6)</f>
        <v>0</v>
      </c>
      <c r="AJ411" s="129"/>
      <c r="AK411" s="130">
        <f t="shared" ca="1" si="118"/>
        <v>10337.777718636578</v>
      </c>
      <c r="AL411" s="131">
        <f t="shared" ca="1" si="108"/>
        <v>16.252612910137536</v>
      </c>
      <c r="AM411" s="132">
        <f>IFERROR(VLOOKUP($D411,'[1]DNC 재고 현황'!$F:$V,16,0),0)</f>
        <v>636.06866020837856</v>
      </c>
      <c r="AN411" s="128">
        <f>SUMIFS('[1]입고 예정'!$C:$C,'[1]입고 예정'!$A:$A,모니터링!D474,'[1]입고 예정'!$F:$F,모니터링!AN$6)</f>
        <v>0</v>
      </c>
      <c r="AO411" s="129"/>
      <c r="AP411" s="130">
        <f t="shared" ca="1" si="119"/>
        <v>9701.7090584281996</v>
      </c>
      <c r="AQ411" s="131">
        <f t="shared" ca="1" si="109"/>
        <v>7.2613850974657863</v>
      </c>
      <c r="AR411" s="132">
        <f>IFERROR(VLOOKUP($D411,'[1]DNC 재고 현황'!$F:$V,17,0),0)</f>
        <v>1336.0686602083786</v>
      </c>
      <c r="AS411" s="128">
        <f>SUMIFS('[1]입고 예정'!$C:$C,'[1]입고 예정'!$A:$A,모니터링!D474,'[1]입고 예정'!$F:$F,모니터링!AS$6)</f>
        <v>0</v>
      </c>
      <c r="AT411" s="129"/>
      <c r="AU411" s="133">
        <f t="shared" ca="1" si="120"/>
        <v>8365.6403982198208</v>
      </c>
      <c r="AV411" s="134">
        <f ca="1">IFERROR(AU411/#REF!,0)</f>
        <v>0</v>
      </c>
    </row>
    <row r="412" spans="1:168" ht="18" hidden="1" customHeight="1" x14ac:dyDescent="0.4">
      <c r="A412" s="110"/>
      <c r="B412" s="135"/>
      <c r="C412" s="110" t="s">
        <v>2663</v>
      </c>
      <c r="D412" s="110">
        <v>9313771</v>
      </c>
      <c r="E412" s="136" t="str">
        <f>VLOOKUP($D412,'[1]SAP 코드내역'!$A:$D,4,0)</f>
        <v>[세트]앰플쿠션23호(15g)+글로우 로즈립(카카오)</v>
      </c>
      <c r="F412" s="137"/>
      <c r="G412" s="9"/>
      <c r="H412" s="138"/>
      <c r="I412" s="139"/>
      <c r="J412" s="139"/>
      <c r="K412" s="140">
        <f>IFERROR(VLOOKUP($D412,'[1]DNC 재고 현황'!$F:$AI,29,0),0)</f>
        <v>190</v>
      </c>
      <c r="L412" s="140">
        <f>IFERROR(VLOOKUP($D412,'[1]DNC 재고 현황'!$F:$AI,30,),0)</f>
        <v>0</v>
      </c>
      <c r="M412" s="141">
        <f t="shared" si="122"/>
        <v>190</v>
      </c>
      <c r="N412" s="142">
        <f>VLOOKUP($D412,'[1]DNC 재고 현황'!$F:$X,19,0)</f>
        <v>190</v>
      </c>
      <c r="O412" s="143">
        <f t="shared" si="112"/>
        <v>1</v>
      </c>
      <c r="P412" s="144">
        <f t="shared" si="113"/>
        <v>0</v>
      </c>
      <c r="Q412" s="144">
        <f t="shared" ca="1" si="114"/>
        <v>1.1428571428571428</v>
      </c>
      <c r="R412" s="145">
        <f t="shared" ca="1" si="111"/>
        <v>166.25</v>
      </c>
      <c r="S412" s="145">
        <f t="shared" ca="1" si="111"/>
        <v>166.25</v>
      </c>
      <c r="T412" s="123">
        <f t="shared" ca="1" si="115"/>
        <v>46286.25</v>
      </c>
      <c r="U412" s="124" t="str">
        <f t="shared" ca="1" si="116"/>
        <v>✅충분</v>
      </c>
      <c r="V412" s="125">
        <f>IFERROR(SUMIF('[1](전체)FCST'!$D:$D,$D412,'[1](전체)FCST'!$H:$H),0)</f>
        <v>67.586741734163141</v>
      </c>
      <c r="W412" s="126">
        <f>IFERROR(VLOOKUP($D412,'[1]판매량,재고(피벗)'!$B:$C,2,0),0)</f>
        <v>8</v>
      </c>
      <c r="X412" s="127">
        <f t="shared" ca="1" si="121"/>
        <v>25.142857142857142</v>
      </c>
      <c r="Y412" s="128"/>
      <c r="Z412" s="21"/>
      <c r="AA412" s="130">
        <f t="shared" ca="1" si="110"/>
        <v>164.85714285714286</v>
      </c>
      <c r="AB412" s="134">
        <f t="shared" ref="AB412:AB475" ca="1" si="123">IFERROR(AA412/AC412,0)</f>
        <v>2.9270322307692314</v>
      </c>
      <c r="AC412" s="132">
        <f>IFERROR(VLOOKUP($D412,'[1]DNC 재고 현황'!$F:$V,14,0),0)</f>
        <v>56.322284778469282</v>
      </c>
      <c r="AD412" s="128">
        <f>SUMIFS('[1]입고 예정'!$C:$C,'[1]입고 예정'!$A:$A,모니터링!D191,'[1]입고 예정'!$F:$F,모니터링!AD$6)</f>
        <v>0</v>
      </c>
      <c r="AE412" s="21"/>
      <c r="AF412" s="130">
        <f t="shared" ca="1" si="117"/>
        <v>108.53485807867358</v>
      </c>
      <c r="AG412" s="134">
        <f t="shared" ref="AG412:AG475" ca="1" si="124">IFERROR(AF412/AH412,0)</f>
        <v>1.6058601923076927</v>
      </c>
      <c r="AH412" s="132">
        <f>IFERROR(VLOOKUP($D412,'[1]DNC 재고 현황'!$F:$V,15,0),0)</f>
        <v>67.586741734163141</v>
      </c>
      <c r="AI412" s="128">
        <f>SUMIFS('[1]입고 예정'!$C:$C,'[1]입고 예정'!$A:$A,모니터링!D191,'[1]입고 예정'!$F:$F,모니터링!AI$6)</f>
        <v>0</v>
      </c>
      <c r="AJ412" s="21"/>
      <c r="AK412" s="130">
        <f t="shared" ca="1" si="118"/>
        <v>40.948116344510439</v>
      </c>
      <c r="AL412" s="134">
        <f t="shared" ref="AL412:AL475" ca="1" si="125">IFERROR(AK412/AM412,0)</f>
        <v>0.58497309063586345</v>
      </c>
      <c r="AM412" s="132">
        <f>IFERROR(VLOOKUP($D412,'[1]DNC 재고 현황'!$F:$V,16,0),0)</f>
        <v>70</v>
      </c>
      <c r="AN412" s="128">
        <f>SUMIFS('[1]입고 예정'!$C:$C,'[1]입고 예정'!$A:$A,모니터링!D191,'[1]입고 예정'!$F:$F,모니터링!AN$6)</f>
        <v>0</v>
      </c>
      <c r="AO412" s="21"/>
      <c r="AP412" s="130">
        <f t="shared" ca="1" si="119"/>
        <v>0</v>
      </c>
      <c r="AQ412" s="134">
        <f t="shared" ref="AQ412:AQ475" ca="1" si="126">IFERROR(AP412/AR412,0)</f>
        <v>0</v>
      </c>
      <c r="AR412" s="132">
        <f>IFERROR(VLOOKUP($D412,'[1]DNC 재고 현황'!$F:$V,17,0),0)</f>
        <v>70</v>
      </c>
      <c r="AS412" s="128">
        <f>SUMIFS('[1]입고 예정'!$C:$C,'[1]입고 예정'!$A:$A,모니터링!D191,'[1]입고 예정'!$F:$F,모니터링!AS$6)</f>
        <v>0</v>
      </c>
      <c r="AT412" s="21"/>
      <c r="AU412" s="133">
        <f t="shared" ca="1" si="120"/>
        <v>0</v>
      </c>
      <c r="AV412" s="134">
        <f ca="1">IFERROR(AU412/#REF!,0)</f>
        <v>0</v>
      </c>
    </row>
    <row r="413" spans="1:168" ht="18" hidden="1" customHeight="1" x14ac:dyDescent="0.4">
      <c r="A413" s="110" t="s">
        <v>2661</v>
      </c>
      <c r="B413" s="135" t="s">
        <v>2662</v>
      </c>
      <c r="C413" s="110" t="s">
        <v>2665</v>
      </c>
      <c r="D413" s="110">
        <v>9307342</v>
      </c>
      <c r="E413" s="136" t="str">
        <f>VLOOKUP($D413,'[1]SAP 코드내역'!$A:$D,4,0)</f>
        <v>(단종)DWEGF_원데이10ppm_엠티에스2700샷(1ea)</v>
      </c>
      <c r="F413" s="137" t="s">
        <v>2695</v>
      </c>
      <c r="G413" s="9"/>
      <c r="H413" s="138"/>
      <c r="I413" s="139">
        <v>2082.2420353982302</v>
      </c>
      <c r="J413" s="139">
        <v>0</v>
      </c>
      <c r="K413" s="140">
        <f>IFERROR(VLOOKUP($D413,'[1]DNC 재고 현황'!$F:$AI,29,0),0)</f>
        <v>5381</v>
      </c>
      <c r="L413" s="140">
        <f>IFERROR(VLOOKUP($D413,'[1]DNC 재고 현황'!$F:$AI,30,),0)</f>
        <v>0</v>
      </c>
      <c r="M413" s="141">
        <f t="shared" si="122"/>
        <v>5381</v>
      </c>
      <c r="N413" s="142">
        <f>VLOOKUP($D413,'[1]DNC 재고 현황'!$F:$X,19,0)</f>
        <v>5381</v>
      </c>
      <c r="O413" s="143" t="str">
        <f t="shared" si="112"/>
        <v>계획없음</v>
      </c>
      <c r="P413" s="144">
        <f t="shared" si="113"/>
        <v>0</v>
      </c>
      <c r="Q413" s="144">
        <f t="shared" ca="1" si="114"/>
        <v>0.14285714285714285</v>
      </c>
      <c r="R413" s="145">
        <f t="shared" ca="1" si="111"/>
        <v>37667</v>
      </c>
      <c r="S413" s="145">
        <f t="shared" ca="1" si="111"/>
        <v>37667</v>
      </c>
      <c r="T413" s="123">
        <f t="shared" ca="1" si="115"/>
        <v>83787</v>
      </c>
      <c r="U413" s="124" t="str">
        <f t="shared" ca="1" si="116"/>
        <v>✅충분</v>
      </c>
      <c r="V413" s="125">
        <f>IFERROR(SUMIF('[1](전체)FCST'!$D:$D,$D413,'[1](전체)FCST'!$H:$H),0)</f>
        <v>0</v>
      </c>
      <c r="W413" s="126">
        <f>IFERROR(VLOOKUP($D413,'[1]판매량,재고(피벗)'!$B:$C,2,0),0)</f>
        <v>1</v>
      </c>
      <c r="X413" s="127">
        <f t="shared" ca="1" si="121"/>
        <v>3.1428571428571428</v>
      </c>
      <c r="Y413" s="128"/>
      <c r="Z413" s="21"/>
      <c r="AA413" s="130">
        <f t="shared" ca="1" si="110"/>
        <v>5377.8571428571431</v>
      </c>
      <c r="AB413" s="134">
        <f t="shared" ca="1" si="123"/>
        <v>0</v>
      </c>
      <c r="AC413" s="132">
        <f>IFERROR(VLOOKUP($D413,'[1]DNC 재고 현황'!$F:$V,14,0),0)</f>
        <v>0</v>
      </c>
      <c r="AD413" s="128">
        <f>SUMIFS('[1]입고 예정'!$C:$C,'[1]입고 예정'!$A:$A,모니터링!D413,'[1]입고 예정'!$F:$F,모니터링!AD$6)</f>
        <v>0</v>
      </c>
      <c r="AE413" s="21"/>
      <c r="AF413" s="130">
        <f t="shared" ca="1" si="117"/>
        <v>5377.8571428571431</v>
      </c>
      <c r="AG413" s="134">
        <f t="shared" ca="1" si="124"/>
        <v>0</v>
      </c>
      <c r="AH413" s="132">
        <f>IFERROR(VLOOKUP($D413,'[1]DNC 재고 현황'!$F:$V,15,0),0)</f>
        <v>0</v>
      </c>
      <c r="AI413" s="128">
        <f>SUMIFS('[1]입고 예정'!$C:$C,'[1]입고 예정'!$A:$A,모니터링!D413,'[1]입고 예정'!$F:$F,모니터링!AI$6)</f>
        <v>0</v>
      </c>
      <c r="AJ413" s="21"/>
      <c r="AK413" s="130">
        <f t="shared" ca="1" si="118"/>
        <v>5377.8571428571431</v>
      </c>
      <c r="AL413" s="134">
        <f t="shared" ca="1" si="125"/>
        <v>0</v>
      </c>
      <c r="AM413" s="132">
        <f>IFERROR(VLOOKUP($D413,'[1]DNC 재고 현황'!$F:$V,16,0),0)</f>
        <v>0</v>
      </c>
      <c r="AN413" s="128">
        <f>SUMIFS('[1]입고 예정'!$C:$C,'[1]입고 예정'!$A:$A,모니터링!D413,'[1]입고 예정'!$F:$F,모니터링!AN$6)</f>
        <v>0</v>
      </c>
      <c r="AO413" s="21"/>
      <c r="AP413" s="130">
        <f t="shared" ca="1" si="119"/>
        <v>5377.8571428571431</v>
      </c>
      <c r="AQ413" s="134">
        <f t="shared" ca="1" si="126"/>
        <v>0</v>
      </c>
      <c r="AR413" s="132">
        <f>IFERROR(VLOOKUP($D413,'[1]DNC 재고 현황'!$F:$V,17,0),0)</f>
        <v>0</v>
      </c>
      <c r="AS413" s="128">
        <f>SUMIFS('[1]입고 예정'!$C:$C,'[1]입고 예정'!$A:$A,모니터링!D413,'[1]입고 예정'!$F:$F,모니터링!AS$6)</f>
        <v>0</v>
      </c>
      <c r="AT413" s="21"/>
      <c r="AU413" s="133">
        <f t="shared" ca="1" si="120"/>
        <v>5377.8571428571431</v>
      </c>
      <c r="AV413" s="134">
        <f ca="1">IFERROR(AU413/#REF!,0)</f>
        <v>0</v>
      </c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52"/>
      <c r="CU413" s="52"/>
      <c r="CV413" s="52"/>
      <c r="CW413" s="52"/>
      <c r="CX413" s="52"/>
      <c r="CY413" s="52"/>
      <c r="CZ413" s="52"/>
      <c r="DA413" s="52"/>
      <c r="DB413" s="52"/>
      <c r="DC413" s="52"/>
      <c r="DD413" s="52"/>
      <c r="DE413" s="52"/>
      <c r="DF413" s="52"/>
      <c r="DG413" s="52"/>
      <c r="DH413" s="52"/>
      <c r="DI413" s="52"/>
      <c r="DJ413" s="52"/>
      <c r="DK413" s="52"/>
      <c r="DL413" s="52"/>
      <c r="DM413" s="52"/>
      <c r="DN413" s="52"/>
      <c r="DO413" s="52"/>
      <c r="DP413" s="52"/>
      <c r="DQ413" s="52"/>
      <c r="DR413" s="52"/>
      <c r="DS413" s="52"/>
      <c r="DT413" s="52"/>
      <c r="DU413" s="52"/>
      <c r="DV413" s="52"/>
      <c r="DW413" s="52"/>
      <c r="DX413" s="52"/>
      <c r="DY413" s="52"/>
      <c r="DZ413" s="52"/>
      <c r="EA413" s="52"/>
      <c r="EB413" s="52"/>
      <c r="EC413" s="52"/>
      <c r="ED413" s="52"/>
      <c r="EE413" s="52"/>
      <c r="EF413" s="52"/>
      <c r="EG413" s="52"/>
      <c r="EH413" s="52"/>
      <c r="EI413" s="52"/>
      <c r="EJ413" s="52"/>
      <c r="EK413" s="52"/>
      <c r="EL413" s="52"/>
      <c r="EM413" s="52"/>
      <c r="EN413" s="52"/>
      <c r="EO413" s="52"/>
      <c r="EP413" s="52"/>
      <c r="EQ413" s="52"/>
      <c r="ER413" s="52"/>
      <c r="ES413" s="52"/>
      <c r="ET413" s="52"/>
      <c r="EU413" s="52"/>
      <c r="EV413" s="52"/>
      <c r="EW413" s="52"/>
      <c r="EX413" s="52"/>
      <c r="EY413" s="52"/>
      <c r="EZ413" s="52"/>
      <c r="FA413" s="52"/>
      <c r="FB413" s="52"/>
      <c r="FC413" s="52"/>
      <c r="FD413" s="52"/>
      <c r="FE413" s="52"/>
      <c r="FF413" s="52"/>
      <c r="FG413" s="52"/>
      <c r="FH413" s="52"/>
      <c r="FI413" s="52"/>
      <c r="FJ413" s="52"/>
      <c r="FK413" s="52"/>
      <c r="FL413" s="52"/>
    </row>
    <row r="414" spans="1:168" ht="18" hidden="1" customHeight="1" x14ac:dyDescent="0.4">
      <c r="A414" s="110"/>
      <c r="B414" s="135"/>
      <c r="C414" s="110" t="s">
        <v>2663</v>
      </c>
      <c r="D414" s="110">
        <v>9312416</v>
      </c>
      <c r="E414" s="136" t="str">
        <f>VLOOKUP($D414,'[1]SAP 코드내역'!$A:$D,4,0)</f>
        <v>[세트_임가공]멜라_매트커버팩트19g_19호(직영몰기획세트)</v>
      </c>
      <c r="F414" s="137"/>
      <c r="G414" s="9"/>
      <c r="H414" s="138"/>
      <c r="I414" s="139"/>
      <c r="J414" s="139"/>
      <c r="K414" s="140">
        <f>IFERROR(VLOOKUP($D414,'[1]DNC 재고 현황'!$F:$AI,29,0),0)</f>
        <v>1175</v>
      </c>
      <c r="L414" s="140">
        <f>IFERROR(VLOOKUP($D414,'[1]DNC 재고 현황'!$F:$AI,30,),0)</f>
        <v>0</v>
      </c>
      <c r="M414" s="141">
        <f t="shared" si="122"/>
        <v>1175</v>
      </c>
      <c r="N414" s="142">
        <f>VLOOKUP($D414,'[1]DNC 재고 현황'!$F:$X,19,0)</f>
        <v>1175</v>
      </c>
      <c r="O414" s="143" t="str">
        <f t="shared" si="112"/>
        <v>계획없음</v>
      </c>
      <c r="P414" s="144">
        <f t="shared" si="113"/>
        <v>0</v>
      </c>
      <c r="Q414" s="144">
        <f t="shared" ca="1" si="114"/>
        <v>0</v>
      </c>
      <c r="R414" s="145">
        <f t="shared" ca="1" si="111"/>
        <v>0</v>
      </c>
      <c r="S414" s="145">
        <f t="shared" ca="1" si="111"/>
        <v>0</v>
      </c>
      <c r="T414" s="123" t="str">
        <f t="shared" ca="1" si="115"/>
        <v/>
      </c>
      <c r="U414" s="124" t="str">
        <f t="shared" ca="1" si="116"/>
        <v>🔴판매없음</v>
      </c>
      <c r="V414" s="125">
        <f>IFERROR(SUMIF('[1](전체)FCST'!$D:$D,$D414,'[1](전체)FCST'!$H:$H),0)</f>
        <v>0</v>
      </c>
      <c r="W414" s="126">
        <f>IFERROR(VLOOKUP($D414,'[1]판매량,재고(피벗)'!$B:$C,2,0),0)</f>
        <v>0</v>
      </c>
      <c r="X414" s="127">
        <f t="shared" ca="1" si="121"/>
        <v>0</v>
      </c>
      <c r="Y414" s="128"/>
      <c r="Z414" s="21"/>
      <c r="AA414" s="130">
        <f t="shared" ca="1" si="110"/>
        <v>1175</v>
      </c>
      <c r="AB414" s="134">
        <f t="shared" ca="1" si="123"/>
        <v>0</v>
      </c>
      <c r="AC414" s="132">
        <f>IFERROR(VLOOKUP($D414,'[1]DNC 재고 현황'!$F:$V,14,0),0)</f>
        <v>0</v>
      </c>
      <c r="AD414" s="128">
        <f>SUMIFS('[1]입고 예정'!$C:$C,'[1]입고 예정'!$A:$A,모니터링!D414,'[1]입고 예정'!$F:$F,모니터링!AD$6)</f>
        <v>0</v>
      </c>
      <c r="AE414" s="21"/>
      <c r="AF414" s="130">
        <f t="shared" ca="1" si="117"/>
        <v>1175</v>
      </c>
      <c r="AG414" s="134">
        <f t="shared" ca="1" si="124"/>
        <v>0</v>
      </c>
      <c r="AH414" s="132">
        <f>IFERROR(VLOOKUP($D414,'[1]DNC 재고 현황'!$F:$V,15,0),0)</f>
        <v>0</v>
      </c>
      <c r="AI414" s="128">
        <f>SUMIFS('[1]입고 예정'!$C:$C,'[1]입고 예정'!$A:$A,모니터링!D414,'[1]입고 예정'!$F:$F,모니터링!AI$6)</f>
        <v>0</v>
      </c>
      <c r="AJ414" s="21"/>
      <c r="AK414" s="130">
        <f t="shared" ca="1" si="118"/>
        <v>1175</v>
      </c>
      <c r="AL414" s="134">
        <f t="shared" ca="1" si="125"/>
        <v>0</v>
      </c>
      <c r="AM414" s="132">
        <f>IFERROR(VLOOKUP($D414,'[1]DNC 재고 현황'!$F:$V,16,0),0)</f>
        <v>0</v>
      </c>
      <c r="AN414" s="128">
        <f>SUMIFS('[1]입고 예정'!$C:$C,'[1]입고 예정'!$A:$A,모니터링!D414,'[1]입고 예정'!$F:$F,모니터링!AN$6)</f>
        <v>0</v>
      </c>
      <c r="AO414" s="21"/>
      <c r="AP414" s="130">
        <f t="shared" ca="1" si="119"/>
        <v>1175</v>
      </c>
      <c r="AQ414" s="134">
        <f t="shared" ca="1" si="126"/>
        <v>0</v>
      </c>
      <c r="AR414" s="132">
        <f>IFERROR(VLOOKUP($D414,'[1]DNC 재고 현황'!$F:$V,17,0),0)</f>
        <v>0</v>
      </c>
      <c r="AS414" s="128">
        <f>SUMIFS('[1]입고 예정'!$C:$C,'[1]입고 예정'!$A:$A,모니터링!D414,'[1]입고 예정'!$F:$F,모니터링!AS$6)</f>
        <v>0</v>
      </c>
      <c r="AT414" s="21"/>
      <c r="AU414" s="133">
        <f t="shared" ca="1" si="120"/>
        <v>1175</v>
      </c>
      <c r="AV414" s="134">
        <f ca="1">IFERROR(AU414/#REF!,0)</f>
        <v>0</v>
      </c>
    </row>
    <row r="415" spans="1:168" ht="18" customHeight="1" x14ac:dyDescent="0.4">
      <c r="A415" s="110"/>
      <c r="B415" s="135"/>
      <c r="C415" s="110"/>
      <c r="D415" s="110">
        <v>9313448</v>
      </c>
      <c r="E415" s="136" t="str">
        <f>VLOOKUP($D415,'[1]SAP 코드내역'!$A:$D,4,0)</f>
        <v>[세트_임가공]앰플쿠션21호(15g)+글로우립로즈(카카오)</v>
      </c>
      <c r="F415" s="137"/>
      <c r="G415" s="9"/>
      <c r="H415" s="138"/>
      <c r="I415" s="139"/>
      <c r="J415" s="139"/>
      <c r="K415" s="140">
        <f>IFERROR(VLOOKUP($D415,'[1]DNC 재고 현황'!$F:$AI,29,0),0)</f>
        <v>244</v>
      </c>
      <c r="L415" s="140">
        <f>IFERROR(VLOOKUP($D415,'[1]DNC 재고 현황'!$F:$AI,30,),0)</f>
        <v>0</v>
      </c>
      <c r="M415" s="141">
        <f t="shared" si="122"/>
        <v>244</v>
      </c>
      <c r="N415" s="142">
        <f>VLOOKUP($D415,'[1]DNC 재고 현황'!$F:$X,19,0)</f>
        <v>244</v>
      </c>
      <c r="O415" s="143">
        <f t="shared" si="112"/>
        <v>1</v>
      </c>
      <c r="P415" s="144">
        <f t="shared" si="113"/>
        <v>9100</v>
      </c>
      <c r="Q415" s="144">
        <f t="shared" ca="1" si="114"/>
        <v>8</v>
      </c>
      <c r="R415" s="145">
        <f t="shared" ca="1" si="111"/>
        <v>30.5</v>
      </c>
      <c r="S415" s="145">
        <f t="shared" ca="1" si="111"/>
        <v>30.5</v>
      </c>
      <c r="T415" s="123">
        <f t="shared" ca="1" si="115"/>
        <v>46150.5</v>
      </c>
      <c r="U415" s="124" t="str">
        <f t="shared" ca="1" si="116"/>
        <v>🟡주의</v>
      </c>
      <c r="V415" s="125">
        <f>IFERROR(SUMIF('[1](전체)FCST'!$D:$D,$D415,'[1](전체)FCST'!$H:$H),0)</f>
        <v>224.81638176586355</v>
      </c>
      <c r="W415" s="126">
        <f>IFERROR(VLOOKUP($D415,'[1]판매량,재고(피벗)'!$B:$C,2,0),0)</f>
        <v>56</v>
      </c>
      <c r="X415" s="127">
        <f t="shared" ca="1" si="121"/>
        <v>176</v>
      </c>
      <c r="Y415" s="128"/>
      <c r="Z415" s="21"/>
      <c r="AA415" s="130">
        <f t="shared" ca="1" si="110"/>
        <v>68</v>
      </c>
      <c r="AB415" s="134">
        <f t="shared" ca="1" si="123"/>
        <v>0.3024690614886732</v>
      </c>
      <c r="AC415" s="132">
        <f>IFERROR(VLOOKUP($D415,'[1]DNC 재고 현황'!$F:$V,14,0),0)</f>
        <v>224.81638176586353</v>
      </c>
      <c r="AD415" s="128">
        <f>SUMIFS('[1]입고 예정'!$C:$C,'[1]입고 예정'!$A:$A,모니터링!D161,'[1]입고 예정'!$F:$F,모니터링!AD$6)</f>
        <v>9100</v>
      </c>
      <c r="AE415" s="21"/>
      <c r="AF415" s="130">
        <f t="shared" ca="1" si="117"/>
        <v>8943.1836182341358</v>
      </c>
      <c r="AG415" s="134">
        <f t="shared" ca="1" si="124"/>
        <v>39.779946407766985</v>
      </c>
      <c r="AH415" s="132">
        <f>IFERROR(VLOOKUP($D415,'[1]DNC 재고 현황'!$F:$V,15,0),0)</f>
        <v>224.81638176586355</v>
      </c>
      <c r="AI415" s="128">
        <f>SUMIFS('[1]입고 예정'!$C:$C,'[1]입고 예정'!$A:$A,모니터링!D161,'[1]입고 예정'!$F:$F,모니터링!AI$6)</f>
        <v>0</v>
      </c>
      <c r="AJ415" s="21"/>
      <c r="AK415" s="130">
        <f t="shared" ca="1" si="118"/>
        <v>8718.3672364682716</v>
      </c>
      <c r="AL415" s="134">
        <f t="shared" ca="1" si="125"/>
        <v>34.873468945873086</v>
      </c>
      <c r="AM415" s="132">
        <f>IFERROR(VLOOKUP($D415,'[1]DNC 재고 현황'!$F:$V,16,0),0)</f>
        <v>250</v>
      </c>
      <c r="AN415" s="128">
        <f>SUMIFS('[1]입고 예정'!$C:$C,'[1]입고 예정'!$A:$A,모니터링!D161,'[1]입고 예정'!$F:$F,모니터링!AN$6)</f>
        <v>0</v>
      </c>
      <c r="AO415" s="21"/>
      <c r="AP415" s="130">
        <f t="shared" ca="1" si="119"/>
        <v>8468.3672364682716</v>
      </c>
      <c r="AQ415" s="134">
        <f t="shared" ca="1" si="126"/>
        <v>33.873468945873086</v>
      </c>
      <c r="AR415" s="132">
        <f>IFERROR(VLOOKUP($D415,'[1]DNC 재고 현황'!$F:$V,17,0),0)</f>
        <v>250</v>
      </c>
      <c r="AS415" s="128">
        <f>SUMIFS('[1]입고 예정'!$C:$C,'[1]입고 예정'!$A:$A,모니터링!D161,'[1]입고 예정'!$F:$F,모니터링!AS$6)</f>
        <v>0</v>
      </c>
      <c r="AT415" s="21"/>
      <c r="AU415" s="133">
        <f t="shared" ca="1" si="120"/>
        <v>8218.3672364682716</v>
      </c>
      <c r="AV415" s="134">
        <f ca="1">IFERROR(AU415/#REF!,0)</f>
        <v>0</v>
      </c>
    </row>
    <row r="416" spans="1:168" ht="18" hidden="1" customHeight="1" x14ac:dyDescent="0.4">
      <c r="A416" s="110" t="s">
        <v>2730</v>
      </c>
      <c r="B416" s="135" t="s">
        <v>2662</v>
      </c>
      <c r="C416" s="110" t="s">
        <v>2663</v>
      </c>
      <c r="D416" s="110">
        <v>9307279</v>
      </c>
      <c r="E416" s="136" t="str">
        <f>VLOOKUP($D416,'[1]SAP 코드내역'!$A:$D,4,0)</f>
        <v>(단종)멜라_라라필_프로그램세트_1회분(올영)</v>
      </c>
      <c r="F416" s="137" t="s">
        <v>2731</v>
      </c>
      <c r="G416" s="9"/>
      <c r="H416" s="138"/>
      <c r="I416" s="139">
        <v>1859.8624896740166</v>
      </c>
      <c r="J416" s="139">
        <v>9693.6447105788429</v>
      </c>
      <c r="K416" s="140">
        <f>IFERROR(VLOOKUP($D416,'[1]DNC 재고 현황'!$F:$AI,29,0),0)</f>
        <v>12275</v>
      </c>
      <c r="L416" s="140">
        <f>IFERROR(VLOOKUP($D416,'[1]DNC 재고 현황'!$F:$AI,30,),0)</f>
        <v>0</v>
      </c>
      <c r="M416" s="141">
        <f t="shared" si="122"/>
        <v>12275</v>
      </c>
      <c r="N416" s="142">
        <f>VLOOKUP($D416,'[1]DNC 재고 현황'!$F:$X,19,0)</f>
        <v>12275</v>
      </c>
      <c r="O416" s="143" t="str">
        <f t="shared" si="112"/>
        <v>계획없음</v>
      </c>
      <c r="P416" s="144">
        <f t="shared" si="113"/>
        <v>0</v>
      </c>
      <c r="Q416" s="144">
        <f t="shared" ca="1" si="114"/>
        <v>0</v>
      </c>
      <c r="R416" s="145">
        <f t="shared" ca="1" si="111"/>
        <v>0</v>
      </c>
      <c r="S416" s="145">
        <f t="shared" ca="1" si="111"/>
        <v>0</v>
      </c>
      <c r="T416" s="123" t="str">
        <f t="shared" ca="1" si="115"/>
        <v/>
      </c>
      <c r="U416" s="124" t="str">
        <f t="shared" ca="1" si="116"/>
        <v>🔴판매없음</v>
      </c>
      <c r="V416" s="125">
        <f>IFERROR(SUMIF('[1](전체)FCST'!$D:$D,$D416,'[1](전체)FCST'!$H:$H),0)</f>
        <v>0</v>
      </c>
      <c r="W416" s="126">
        <f>IFERROR(VLOOKUP($D416,'[1]판매량,재고(피벗)'!$B:$C,2,0),0)</f>
        <v>0</v>
      </c>
      <c r="X416" s="127">
        <f t="shared" ca="1" si="121"/>
        <v>0</v>
      </c>
      <c r="Y416" s="128"/>
      <c r="Z416" s="21"/>
      <c r="AA416" s="130">
        <f t="shared" ca="1" si="110"/>
        <v>12275</v>
      </c>
      <c r="AB416" s="134">
        <f t="shared" ca="1" si="123"/>
        <v>0</v>
      </c>
      <c r="AC416" s="132">
        <f>IFERROR(VLOOKUP($D416,'[1]DNC 재고 현황'!$F:$V,14,0),0)</f>
        <v>0</v>
      </c>
      <c r="AD416" s="128">
        <f>SUMIFS('[1]입고 예정'!$C:$C,'[1]입고 예정'!$A:$A,모니터링!D416,'[1]입고 예정'!$F:$F,모니터링!AD$6)</f>
        <v>0</v>
      </c>
      <c r="AE416" s="21"/>
      <c r="AF416" s="130">
        <f t="shared" ca="1" si="117"/>
        <v>12275</v>
      </c>
      <c r="AG416" s="134">
        <f t="shared" ca="1" si="124"/>
        <v>0</v>
      </c>
      <c r="AH416" s="132">
        <f>IFERROR(VLOOKUP($D416,'[1]DNC 재고 현황'!$F:$V,15,0),0)</f>
        <v>0</v>
      </c>
      <c r="AI416" s="128">
        <f>SUMIFS('[1]입고 예정'!$C:$C,'[1]입고 예정'!$A:$A,모니터링!D416,'[1]입고 예정'!$F:$F,모니터링!AI$6)</f>
        <v>0</v>
      </c>
      <c r="AJ416" s="21"/>
      <c r="AK416" s="130">
        <f t="shared" ca="1" si="118"/>
        <v>12275</v>
      </c>
      <c r="AL416" s="134">
        <f t="shared" ca="1" si="125"/>
        <v>0</v>
      </c>
      <c r="AM416" s="132">
        <f>IFERROR(VLOOKUP($D416,'[1]DNC 재고 현황'!$F:$V,16,0),0)</f>
        <v>0</v>
      </c>
      <c r="AN416" s="128">
        <f>SUMIFS('[1]입고 예정'!$C:$C,'[1]입고 예정'!$A:$A,모니터링!D416,'[1]입고 예정'!$F:$F,모니터링!AN$6)</f>
        <v>0</v>
      </c>
      <c r="AO416" s="21"/>
      <c r="AP416" s="130">
        <f t="shared" ca="1" si="119"/>
        <v>12275</v>
      </c>
      <c r="AQ416" s="134">
        <f t="shared" ca="1" si="126"/>
        <v>0</v>
      </c>
      <c r="AR416" s="132">
        <f>IFERROR(VLOOKUP($D416,'[1]DNC 재고 현황'!$F:$V,17,0),0)</f>
        <v>0</v>
      </c>
      <c r="AS416" s="128">
        <f>SUMIFS('[1]입고 예정'!$C:$C,'[1]입고 예정'!$A:$A,모니터링!D416,'[1]입고 예정'!$F:$F,모니터링!AS$6)</f>
        <v>0</v>
      </c>
      <c r="AT416" s="21"/>
      <c r="AU416" s="133">
        <f t="shared" ca="1" si="120"/>
        <v>12275</v>
      </c>
      <c r="AV416" s="134">
        <f ca="1">IFERROR(AU416/#REF!,0)</f>
        <v>0</v>
      </c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52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  <c r="DK416" s="52"/>
      <c r="DL416" s="52"/>
      <c r="DM416" s="52"/>
      <c r="DN416" s="52"/>
      <c r="DO416" s="52"/>
      <c r="DP416" s="52"/>
      <c r="DQ416" s="52"/>
      <c r="DR416" s="52"/>
      <c r="DS416" s="52"/>
      <c r="DT416" s="52"/>
      <c r="DU416" s="52"/>
      <c r="DV416" s="52"/>
      <c r="DW416" s="52"/>
      <c r="DX416" s="52"/>
      <c r="DY416" s="52"/>
      <c r="DZ416" s="52"/>
      <c r="EA416" s="52"/>
      <c r="EB416" s="52"/>
      <c r="EC416" s="52"/>
      <c r="ED416" s="52"/>
      <c r="EE416" s="52"/>
      <c r="EF416" s="52"/>
      <c r="EG416" s="52"/>
      <c r="EH416" s="52"/>
      <c r="EI416" s="52"/>
      <c r="EJ416" s="52"/>
      <c r="EK416" s="52"/>
      <c r="EL416" s="52"/>
      <c r="EM416" s="52"/>
      <c r="EN416" s="52"/>
      <c r="EO416" s="52"/>
      <c r="EP416" s="52"/>
      <c r="EQ416" s="52"/>
      <c r="ER416" s="52"/>
      <c r="ES416" s="52"/>
      <c r="ET416" s="52"/>
      <c r="EU416" s="52"/>
      <c r="EV416" s="52"/>
      <c r="EW416" s="52"/>
      <c r="EX416" s="52"/>
      <c r="EY416" s="52"/>
      <c r="EZ416" s="52"/>
      <c r="FA416" s="52"/>
      <c r="FB416" s="52"/>
      <c r="FC416" s="52"/>
      <c r="FD416" s="52"/>
      <c r="FE416" s="52"/>
      <c r="FF416" s="52"/>
      <c r="FG416" s="52"/>
      <c r="FH416" s="52"/>
      <c r="FI416" s="52"/>
      <c r="FJ416" s="52"/>
      <c r="FK416" s="52"/>
      <c r="FL416" s="52"/>
    </row>
    <row r="417" spans="1:168" ht="18" hidden="1" customHeight="1" x14ac:dyDescent="0.4">
      <c r="A417" s="110" t="s">
        <v>2683</v>
      </c>
      <c r="B417" s="135" t="s">
        <v>2662</v>
      </c>
      <c r="C417" s="110" t="s">
        <v>2728</v>
      </c>
      <c r="D417" s="110">
        <v>9309146</v>
      </c>
      <c r="E417" s="136" t="str">
        <f>VLOOKUP($D417,'[1]SAP 코드내역'!$A:$D,4,0)</f>
        <v>멜라B_토닝원데이앰플_40ml</v>
      </c>
      <c r="F417" s="137" t="s">
        <v>2664</v>
      </c>
      <c r="G417" s="9"/>
      <c r="H417" s="138"/>
      <c r="I417" s="139">
        <v>6148.302327206653</v>
      </c>
      <c r="J417" s="139">
        <v>41870.119374389054</v>
      </c>
      <c r="K417" s="140">
        <f>IFERROR(VLOOKUP($D417,'[1]DNC 재고 현황'!$F:$AI,29,0),0)</f>
        <v>7416</v>
      </c>
      <c r="L417" s="140">
        <f>IFERROR(VLOOKUP($D417,'[1]DNC 재고 현황'!$F:$AI,30,),0)</f>
        <v>50830</v>
      </c>
      <c r="M417" s="141">
        <f t="shared" si="122"/>
        <v>58246</v>
      </c>
      <c r="N417" s="142">
        <f>VLOOKUP($D417,'[1]DNC 재고 현황'!$F:$X,19,0)</f>
        <v>58246</v>
      </c>
      <c r="O417" s="143">
        <f t="shared" si="112"/>
        <v>1</v>
      </c>
      <c r="P417" s="144">
        <f t="shared" si="113"/>
        <v>0</v>
      </c>
      <c r="Q417" s="144">
        <f t="shared" ca="1" si="114"/>
        <v>834.71428571428567</v>
      </c>
      <c r="R417" s="145">
        <f t="shared" ca="1" si="111"/>
        <v>69.779565291802157</v>
      </c>
      <c r="S417" s="145">
        <f t="shared" ca="1" si="111"/>
        <v>69.779565291802157</v>
      </c>
      <c r="T417" s="123">
        <f t="shared" ca="1" si="115"/>
        <v>46189.779565291799</v>
      </c>
      <c r="U417" s="124" t="str">
        <f t="shared" ca="1" si="116"/>
        <v>✅충분</v>
      </c>
      <c r="V417" s="125">
        <f>IFERROR(SUMIF('[1](전체)FCST'!$D:$D,$D417,'[1](전체)FCST'!$H:$H),0)</f>
        <v>32425.326867642452</v>
      </c>
      <c r="W417" s="126">
        <f>IFERROR(VLOOKUP($D417,'[1]판매량,재고(피벗)'!$B:$C,2,0),0)</f>
        <v>5843</v>
      </c>
      <c r="X417" s="127">
        <f t="shared" ca="1" si="121"/>
        <v>18363.714285714286</v>
      </c>
      <c r="Y417" s="128"/>
      <c r="Z417" s="21"/>
      <c r="AA417" s="130">
        <f t="shared" ca="1" si="110"/>
        <v>39882.28571428571</v>
      </c>
      <c r="AB417" s="134">
        <f t="shared" ca="1" si="123"/>
        <v>213.32971086310044</v>
      </c>
      <c r="AC417" s="132">
        <f>IFERROR(VLOOKUP($D417,'[1]DNC 재고 현황'!$F:$V,14,0),0)</f>
        <v>186.95138878184329</v>
      </c>
      <c r="AD417" s="128">
        <f>SUMIFS('[1]입고 예정'!$C:$C,'[1]입고 예정'!$A:$A,모니터링!D417,'[1]입고 예정'!$F:$F,모니터링!AD$6)</f>
        <v>0</v>
      </c>
      <c r="AE417" s="21"/>
      <c r="AF417" s="130">
        <f t="shared" ca="1" si="117"/>
        <v>39695.334325503864</v>
      </c>
      <c r="AG417" s="134">
        <f t="shared" ca="1" si="124"/>
        <v>1.2242076845527876</v>
      </c>
      <c r="AH417" s="132">
        <f>IFERROR(VLOOKUP($D417,'[1]DNC 재고 현황'!$F:$V,15,0),0)</f>
        <v>32425.326867642452</v>
      </c>
      <c r="AI417" s="128">
        <f>SUMIFS('[1]입고 예정'!$C:$C,'[1]입고 예정'!$A:$A,모니터링!D417,'[1]입고 예정'!$F:$F,모니터링!AI$6)</f>
        <v>0</v>
      </c>
      <c r="AJ417" s="21"/>
      <c r="AK417" s="130">
        <f t="shared" ca="1" si="118"/>
        <v>7270.0074578614112</v>
      </c>
      <c r="AL417" s="134">
        <f t="shared" ca="1" si="125"/>
        <v>4.3198377458555939</v>
      </c>
      <c r="AM417" s="132">
        <f>IFERROR(VLOOKUP($D417,'[1]DNC 재고 현황'!$F:$V,16,0),0)</f>
        <v>1682.9353058077652</v>
      </c>
      <c r="AN417" s="128">
        <f>SUMIFS('[1]입고 예정'!$C:$C,'[1]입고 예정'!$A:$A,모니터링!D417,'[1]입고 예정'!$F:$F,모니터링!AN$6)</f>
        <v>0</v>
      </c>
      <c r="AO417" s="21"/>
      <c r="AP417" s="130">
        <f t="shared" ca="1" si="119"/>
        <v>5587.0721520536463</v>
      </c>
      <c r="AQ417" s="131">
        <f t="shared" ca="1" si="126"/>
        <v>18.623573840178821</v>
      </c>
      <c r="AR417" s="132">
        <f>IFERROR(VLOOKUP($D417,'[1]DNC 재고 현황'!$F:$V,17,0),0)</f>
        <v>300</v>
      </c>
      <c r="AS417" s="128">
        <f>SUMIFS('[1]입고 예정'!$C:$C,'[1]입고 예정'!$A:$A,모니터링!D417,'[1]입고 예정'!$F:$F,모니터링!AS$6)</f>
        <v>0</v>
      </c>
      <c r="AT417" s="21"/>
      <c r="AU417" s="133">
        <f t="shared" ca="1" si="120"/>
        <v>5287.0721520536463</v>
      </c>
      <c r="AV417" s="134">
        <f ca="1">IFERROR(AU417/#REF!,0)</f>
        <v>0</v>
      </c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  <c r="CS417" s="52"/>
      <c r="CT417" s="52"/>
      <c r="CU417" s="52"/>
      <c r="CV417" s="52"/>
      <c r="CW417" s="52"/>
      <c r="CX417" s="52"/>
      <c r="CY417" s="52"/>
      <c r="CZ417" s="52"/>
      <c r="DA417" s="52"/>
      <c r="DB417" s="52"/>
      <c r="DC417" s="52"/>
      <c r="DD417" s="52"/>
      <c r="DE417" s="52"/>
      <c r="DF417" s="52"/>
      <c r="DG417" s="52"/>
      <c r="DH417" s="52"/>
      <c r="DI417" s="52"/>
      <c r="DJ417" s="52"/>
      <c r="DK417" s="52"/>
      <c r="DL417" s="52"/>
      <c r="DM417" s="52"/>
      <c r="DN417" s="52"/>
      <c r="DO417" s="52"/>
      <c r="DP417" s="52"/>
      <c r="DQ417" s="52"/>
      <c r="DR417" s="52"/>
      <c r="DS417" s="52"/>
      <c r="DT417" s="52"/>
      <c r="DU417" s="52"/>
      <c r="DV417" s="52"/>
      <c r="DW417" s="52"/>
      <c r="DX417" s="52"/>
      <c r="DY417" s="52"/>
      <c r="DZ417" s="52"/>
      <c r="EA417" s="52"/>
      <c r="EB417" s="52"/>
      <c r="EC417" s="52"/>
      <c r="ED417" s="52"/>
      <c r="EE417" s="52"/>
      <c r="EF417" s="52"/>
      <c r="EG417" s="52"/>
      <c r="EH417" s="52"/>
      <c r="EI417" s="52"/>
      <c r="EJ417" s="52"/>
      <c r="EK417" s="52"/>
      <c r="EL417" s="52"/>
      <c r="EM417" s="52"/>
      <c r="EN417" s="52"/>
      <c r="EO417" s="52"/>
      <c r="EP417" s="52"/>
      <c r="EQ417" s="52"/>
      <c r="ER417" s="52"/>
      <c r="ES417" s="52"/>
      <c r="ET417" s="52"/>
      <c r="EU417" s="52"/>
      <c r="EV417" s="52"/>
      <c r="EW417" s="52"/>
      <c r="EX417" s="52"/>
      <c r="EY417" s="52"/>
      <c r="EZ417" s="52"/>
      <c r="FA417" s="52"/>
      <c r="FB417" s="52"/>
      <c r="FC417" s="52"/>
      <c r="FD417" s="52"/>
      <c r="FE417" s="52"/>
      <c r="FF417" s="52"/>
      <c r="FG417" s="52"/>
      <c r="FH417" s="52"/>
      <c r="FI417" s="52"/>
      <c r="FJ417" s="52"/>
      <c r="FK417" s="52"/>
      <c r="FL417" s="52"/>
    </row>
    <row r="418" spans="1:168" ht="18" hidden="1" customHeight="1" x14ac:dyDescent="0.4">
      <c r="A418" s="110" t="s">
        <v>2661</v>
      </c>
      <c r="B418" s="135" t="s">
        <v>2662</v>
      </c>
      <c r="C418" s="110" t="s">
        <v>2663</v>
      </c>
      <c r="D418" s="110">
        <v>9308763</v>
      </c>
      <c r="E418" s="136" t="str">
        <f>VLOOKUP($D418,'[1]SAP 코드내역'!$A:$D,4,0)</f>
        <v>멜라B_토닝원데이앰플_0.7샤세</v>
      </c>
      <c r="F418" s="137" t="s">
        <v>2664</v>
      </c>
      <c r="G418" s="9"/>
      <c r="H418" s="138"/>
      <c r="I418" s="139">
        <v>164.97916666666666</v>
      </c>
      <c r="J418" s="139">
        <v>0</v>
      </c>
      <c r="K418" s="140">
        <f>IFERROR(VLOOKUP($D418,'[1]DNC 재고 현황'!$F:$AI,29,0),0)</f>
        <v>25258</v>
      </c>
      <c r="L418" s="140">
        <f>IFERROR(VLOOKUP($D418,'[1]DNC 재고 현황'!$F:$AI,30,),0)</f>
        <v>0</v>
      </c>
      <c r="M418" s="141">
        <f t="shared" si="122"/>
        <v>25258</v>
      </c>
      <c r="N418" s="142">
        <f>VLOOKUP($D418,'[1]DNC 재고 현황'!$F:$X,19,0)</f>
        <v>49349</v>
      </c>
      <c r="O418" s="143" t="str">
        <f t="shared" si="112"/>
        <v>계획없음</v>
      </c>
      <c r="P418" s="144">
        <f t="shared" si="113"/>
        <v>0</v>
      </c>
      <c r="Q418" s="144">
        <f t="shared" ca="1" si="114"/>
        <v>0</v>
      </c>
      <c r="R418" s="145">
        <f t="shared" ca="1" si="111"/>
        <v>0</v>
      </c>
      <c r="S418" s="145">
        <f t="shared" ca="1" si="111"/>
        <v>0</v>
      </c>
      <c r="T418" s="123" t="str">
        <f t="shared" ca="1" si="115"/>
        <v/>
      </c>
      <c r="U418" s="124" t="str">
        <f t="shared" ca="1" si="116"/>
        <v>🔴판매없음</v>
      </c>
      <c r="V418" s="125">
        <f>IFERROR(SUMIF('[1](전체)FCST'!$D:$D,$D418,'[1](전체)FCST'!$H:$H),0)</f>
        <v>0</v>
      </c>
      <c r="W418" s="126">
        <f>IFERROR(VLOOKUP($D418,'[1]판매량,재고(피벗)'!$B:$C,2,0),0)</f>
        <v>0</v>
      </c>
      <c r="X418" s="127">
        <f t="shared" ca="1" si="121"/>
        <v>0</v>
      </c>
      <c r="Y418" s="128"/>
      <c r="Z418" s="21"/>
      <c r="AA418" s="130">
        <f t="shared" ca="1" si="110"/>
        <v>49349</v>
      </c>
      <c r="AB418" s="134">
        <f t="shared" ca="1" si="123"/>
        <v>0</v>
      </c>
      <c r="AC418" s="132">
        <f>IFERROR(VLOOKUP($D418,'[1]DNC 재고 현황'!$F:$V,14,0),0)</f>
        <v>0</v>
      </c>
      <c r="AD418" s="128">
        <f>SUMIFS('[1]입고 예정'!$C:$C,'[1]입고 예정'!$A:$A,모니터링!D418,'[1]입고 예정'!$F:$F,모니터링!AD$6)</f>
        <v>0</v>
      </c>
      <c r="AE418" s="21"/>
      <c r="AF418" s="130">
        <f t="shared" ca="1" si="117"/>
        <v>49349</v>
      </c>
      <c r="AG418" s="134">
        <f t="shared" ca="1" si="124"/>
        <v>0</v>
      </c>
      <c r="AH418" s="132">
        <f>IFERROR(VLOOKUP($D418,'[1]DNC 재고 현황'!$F:$V,15,0),0)</f>
        <v>0</v>
      </c>
      <c r="AI418" s="128">
        <f>SUMIFS('[1]입고 예정'!$C:$C,'[1]입고 예정'!$A:$A,모니터링!D418,'[1]입고 예정'!$F:$F,모니터링!AI$6)</f>
        <v>0</v>
      </c>
      <c r="AJ418" s="21"/>
      <c r="AK418" s="130">
        <f t="shared" ca="1" si="118"/>
        <v>49349</v>
      </c>
      <c r="AL418" s="134">
        <f t="shared" ca="1" si="125"/>
        <v>0</v>
      </c>
      <c r="AM418" s="132">
        <f>IFERROR(VLOOKUP($D418,'[1]DNC 재고 현황'!$F:$V,16,0),0)</f>
        <v>0</v>
      </c>
      <c r="AN418" s="128">
        <f>SUMIFS('[1]입고 예정'!$C:$C,'[1]입고 예정'!$A:$A,모니터링!D418,'[1]입고 예정'!$F:$F,모니터링!AN$6)</f>
        <v>0</v>
      </c>
      <c r="AO418" s="21"/>
      <c r="AP418" s="130">
        <f t="shared" ca="1" si="119"/>
        <v>49349</v>
      </c>
      <c r="AQ418" s="131">
        <f t="shared" ca="1" si="126"/>
        <v>0</v>
      </c>
      <c r="AR418" s="132">
        <f>IFERROR(VLOOKUP($D418,'[1]DNC 재고 현황'!$F:$V,17,0),0)</f>
        <v>0</v>
      </c>
      <c r="AS418" s="128">
        <f>SUMIFS('[1]입고 예정'!$C:$C,'[1]입고 예정'!$A:$A,모니터링!D418,'[1]입고 예정'!$F:$F,모니터링!AS$6)</f>
        <v>0</v>
      </c>
      <c r="AT418" s="21"/>
      <c r="AU418" s="133">
        <f t="shared" ca="1" si="120"/>
        <v>49349</v>
      </c>
      <c r="AV418" s="134">
        <f ca="1">IFERROR(AU418/#REF!,0)</f>
        <v>0</v>
      </c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  <c r="CS418" s="52"/>
      <c r="CT418" s="52"/>
      <c r="CU418" s="52"/>
      <c r="CV418" s="52"/>
      <c r="CW418" s="52"/>
      <c r="CX418" s="52"/>
      <c r="CY418" s="52"/>
      <c r="CZ418" s="52"/>
      <c r="DA418" s="52"/>
      <c r="DB418" s="52"/>
      <c r="DC418" s="52"/>
      <c r="DD418" s="52"/>
      <c r="DE418" s="52"/>
      <c r="DF418" s="52"/>
      <c r="DG418" s="52"/>
      <c r="DH418" s="52"/>
      <c r="DI418" s="52"/>
      <c r="DJ418" s="52"/>
      <c r="DK418" s="52"/>
      <c r="DL418" s="52"/>
      <c r="DM418" s="52"/>
      <c r="DN418" s="52"/>
      <c r="DO418" s="52"/>
      <c r="DP418" s="52"/>
      <c r="DQ418" s="52"/>
      <c r="DR418" s="52"/>
      <c r="DS418" s="52"/>
      <c r="DT418" s="52"/>
      <c r="DU418" s="52"/>
      <c r="DV418" s="52"/>
      <c r="DW418" s="52"/>
      <c r="DX418" s="52"/>
      <c r="DY418" s="52"/>
      <c r="DZ418" s="52"/>
      <c r="EA418" s="52"/>
      <c r="EB418" s="52"/>
      <c r="EC418" s="52"/>
      <c r="ED418" s="52"/>
      <c r="EE418" s="52"/>
      <c r="EF418" s="52"/>
      <c r="EG418" s="52"/>
      <c r="EH418" s="52"/>
      <c r="EI418" s="52"/>
      <c r="EJ418" s="52"/>
      <c r="EK418" s="52"/>
      <c r="EL418" s="52"/>
      <c r="EM418" s="52"/>
      <c r="EN418" s="52"/>
      <c r="EO418" s="52"/>
      <c r="EP418" s="52"/>
      <c r="EQ418" s="52"/>
      <c r="ER418" s="52"/>
      <c r="ES418" s="52"/>
      <c r="ET418" s="52"/>
      <c r="EU418" s="52"/>
      <c r="EV418" s="52"/>
      <c r="EW418" s="52"/>
      <c r="EX418" s="52"/>
      <c r="EY418" s="52"/>
      <c r="EZ418" s="52"/>
      <c r="FA418" s="52"/>
      <c r="FB418" s="52"/>
      <c r="FC418" s="52"/>
      <c r="FD418" s="52"/>
      <c r="FE418" s="52"/>
      <c r="FF418" s="52"/>
      <c r="FG418" s="52"/>
      <c r="FH418" s="52"/>
      <c r="FI418" s="52"/>
      <c r="FJ418" s="52"/>
      <c r="FK418" s="52"/>
      <c r="FL418" s="52"/>
    </row>
    <row r="419" spans="1:168" ht="18" hidden="1" customHeight="1" x14ac:dyDescent="0.4">
      <c r="A419" s="110" t="s">
        <v>2661</v>
      </c>
      <c r="B419" s="135" t="s">
        <v>2667</v>
      </c>
      <c r="C419" s="110" t="s">
        <v>2665</v>
      </c>
      <c r="D419" s="110">
        <v>7001011</v>
      </c>
      <c r="E419" s="136" t="str">
        <f>VLOOKUP($D419,'[1]SAP 코드내역'!$A:$D,4,0)</f>
        <v>(단종)[판촉물_상품]비비또실리콘클렌징브러쉬_오렌지</v>
      </c>
      <c r="F419" s="137">
        <v>0</v>
      </c>
      <c r="G419" s="9"/>
      <c r="H419" s="138"/>
      <c r="I419" s="139">
        <v>0</v>
      </c>
      <c r="J419" s="139">
        <v>0</v>
      </c>
      <c r="K419" s="140">
        <f>IFERROR(VLOOKUP($D419,'[1]DNC 재고 현황'!$F:$AI,29,0),0)</f>
        <v>467</v>
      </c>
      <c r="L419" s="140">
        <f>IFERROR(VLOOKUP($D419,'[1]DNC 재고 현황'!$F:$AI,30,),0)</f>
        <v>0</v>
      </c>
      <c r="M419" s="141">
        <f t="shared" si="122"/>
        <v>467</v>
      </c>
      <c r="N419" s="142">
        <f>VLOOKUP($D419,'[1]DNC 재고 현황'!$F:$X,19,0)</f>
        <v>467</v>
      </c>
      <c r="O419" s="143" t="str">
        <f t="shared" si="112"/>
        <v>계획없음</v>
      </c>
      <c r="P419" s="144">
        <f t="shared" si="113"/>
        <v>0</v>
      </c>
      <c r="Q419" s="144">
        <f t="shared" ca="1" si="114"/>
        <v>0</v>
      </c>
      <c r="R419" s="145">
        <f t="shared" ca="1" si="111"/>
        <v>0</v>
      </c>
      <c r="S419" s="145">
        <f t="shared" ca="1" si="111"/>
        <v>0</v>
      </c>
      <c r="T419" s="123" t="str">
        <f t="shared" ca="1" si="115"/>
        <v/>
      </c>
      <c r="U419" s="124" t="str">
        <f t="shared" ca="1" si="116"/>
        <v>🔴판매없음</v>
      </c>
      <c r="V419" s="125">
        <f>IFERROR(SUMIF('[1](전체)FCST'!$D:$D,$D419,'[1](전체)FCST'!$H:$H),0)</f>
        <v>0</v>
      </c>
      <c r="W419" s="126">
        <f>IFERROR(VLOOKUP($D419,'[1]판매량,재고(피벗)'!$B:$C,2,0),0)</f>
        <v>0</v>
      </c>
      <c r="X419" s="127">
        <f t="shared" ca="1" si="121"/>
        <v>0</v>
      </c>
      <c r="Y419" s="128"/>
      <c r="Z419" s="21"/>
      <c r="AA419" s="130">
        <f t="shared" ca="1" si="110"/>
        <v>467</v>
      </c>
      <c r="AB419" s="134">
        <f t="shared" ca="1" si="123"/>
        <v>0</v>
      </c>
      <c r="AC419" s="132">
        <f>IFERROR(VLOOKUP($D419,'[1]DNC 재고 현황'!$F:$V,14,0),0)</f>
        <v>0</v>
      </c>
      <c r="AD419" s="128">
        <f>SUMIFS('[1]입고 예정'!$C:$C,'[1]입고 예정'!$A:$A,모니터링!D419,'[1]입고 예정'!$F:$F,모니터링!AD$6)</f>
        <v>0</v>
      </c>
      <c r="AE419" s="21"/>
      <c r="AF419" s="130">
        <f t="shared" ca="1" si="117"/>
        <v>467</v>
      </c>
      <c r="AG419" s="134">
        <f t="shared" ca="1" si="124"/>
        <v>0</v>
      </c>
      <c r="AH419" s="132">
        <f>IFERROR(VLOOKUP($D419,'[1]DNC 재고 현황'!$F:$V,15,0),0)</f>
        <v>0</v>
      </c>
      <c r="AI419" s="128">
        <f>SUMIFS('[1]입고 예정'!$C:$C,'[1]입고 예정'!$A:$A,모니터링!D419,'[1]입고 예정'!$F:$F,모니터링!AI$6)</f>
        <v>0</v>
      </c>
      <c r="AJ419" s="21"/>
      <c r="AK419" s="130">
        <f t="shared" ca="1" si="118"/>
        <v>467</v>
      </c>
      <c r="AL419" s="134">
        <f t="shared" ca="1" si="125"/>
        <v>0</v>
      </c>
      <c r="AM419" s="132">
        <f>IFERROR(VLOOKUP($D419,'[1]DNC 재고 현황'!$F:$V,16,0),0)</f>
        <v>0</v>
      </c>
      <c r="AN419" s="128">
        <f>SUMIFS('[1]입고 예정'!$C:$C,'[1]입고 예정'!$A:$A,모니터링!D419,'[1]입고 예정'!$F:$F,모니터링!AN$6)</f>
        <v>0</v>
      </c>
      <c r="AO419" s="21"/>
      <c r="AP419" s="130">
        <f t="shared" ca="1" si="119"/>
        <v>467</v>
      </c>
      <c r="AQ419" s="134">
        <f t="shared" ca="1" si="126"/>
        <v>0</v>
      </c>
      <c r="AR419" s="132">
        <f>IFERROR(VLOOKUP($D419,'[1]DNC 재고 현황'!$F:$V,17,0),0)</f>
        <v>0</v>
      </c>
      <c r="AS419" s="128">
        <f>SUMIFS('[1]입고 예정'!$C:$C,'[1]입고 예정'!$A:$A,모니터링!D419,'[1]입고 예정'!$F:$F,모니터링!AS$6)</f>
        <v>0</v>
      </c>
      <c r="AT419" s="21"/>
      <c r="AU419" s="133">
        <f t="shared" ca="1" si="120"/>
        <v>467</v>
      </c>
      <c r="AV419" s="134">
        <f ca="1">IFERROR(AU419/#REF!,0)</f>
        <v>0</v>
      </c>
    </row>
    <row r="420" spans="1:168" ht="18" hidden="1" customHeight="1" x14ac:dyDescent="0.4">
      <c r="A420" s="110" t="s">
        <v>2661</v>
      </c>
      <c r="B420" s="146" t="s">
        <v>2662</v>
      </c>
      <c r="C420" s="110" t="s">
        <v>2663</v>
      </c>
      <c r="D420" s="110">
        <v>9310448</v>
      </c>
      <c r="E420" s="136" t="str">
        <f>VLOOKUP($D420,'[1]SAP 코드내역'!$A:$D,4,0)</f>
        <v>멜라_Uv틴티드글로우립_핑크_3.6g</v>
      </c>
      <c r="F420" s="137" t="s">
        <v>2664</v>
      </c>
      <c r="G420" s="137"/>
      <c r="H420" s="138"/>
      <c r="I420" s="139">
        <v>2663.3699008795197</v>
      </c>
      <c r="J420" s="139">
        <v>15722.816091954022</v>
      </c>
      <c r="K420" s="140">
        <f>IFERROR(VLOOKUP($D420,'[1]DNC 재고 현황'!$F:$AI,29,0),0)</f>
        <v>9010</v>
      </c>
      <c r="L420" s="140">
        <f>IFERROR(VLOOKUP($D420,'[1]DNC 재고 현황'!$F:$AI,30,),0)</f>
        <v>16008</v>
      </c>
      <c r="M420" s="141">
        <f t="shared" si="122"/>
        <v>25018</v>
      </c>
      <c r="N420" s="142">
        <f>VLOOKUP($D420,'[1]DNC 재고 현황'!$F:$X,19,0)</f>
        <v>25961</v>
      </c>
      <c r="O420" s="143" t="str">
        <f t="shared" si="112"/>
        <v>계획없음</v>
      </c>
      <c r="P420" s="144">
        <f t="shared" si="113"/>
        <v>0</v>
      </c>
      <c r="Q420" s="144">
        <f t="shared" ca="1" si="114"/>
        <v>66.428571428571431</v>
      </c>
      <c r="R420" s="145">
        <f t="shared" ca="1" si="111"/>
        <v>376.61505376344087</v>
      </c>
      <c r="S420" s="145">
        <f t="shared" ca="1" si="111"/>
        <v>390.81075268817204</v>
      </c>
      <c r="T420" s="123">
        <f t="shared" ca="1" si="115"/>
        <v>46496.615053763438</v>
      </c>
      <c r="U420" s="124" t="str">
        <f t="shared" ca="1" si="116"/>
        <v>✅충분</v>
      </c>
      <c r="V420" s="125">
        <f>IFERROR(SUMIF('[1](전체)FCST'!$D:$D,$D420,'[1](전체)FCST'!$H:$H),0)</f>
        <v>0</v>
      </c>
      <c r="W420" s="126">
        <f>IFERROR(VLOOKUP($D420,'[1]판매량,재고(피벗)'!$B:$C,2,0),0)</f>
        <v>465</v>
      </c>
      <c r="X420" s="127">
        <f t="shared" ca="1" si="121"/>
        <v>1461.4285714285716</v>
      </c>
      <c r="Y420" s="128"/>
      <c r="Z420" s="129"/>
      <c r="AA420" s="130">
        <f t="shared" ca="1" si="110"/>
        <v>24499.571428571428</v>
      </c>
      <c r="AB420" s="131">
        <f t="shared" ca="1" si="123"/>
        <v>4.8735968626559432</v>
      </c>
      <c r="AC420" s="132">
        <f>IFERROR(VLOOKUP($D420,'[1]DNC 재고 현황'!$F:$V,14,0),0)</f>
        <v>5027</v>
      </c>
      <c r="AD420" s="128">
        <f>SUMIFS('[1]입고 예정'!$C:$C,'[1]입고 예정'!$A:$A,모니터링!D420,'[1]입고 예정'!$F:$F,모니터링!AD$6)</f>
        <v>0</v>
      </c>
      <c r="AE420" s="129"/>
      <c r="AF420" s="130">
        <f t="shared" ca="1" si="117"/>
        <v>19472.571428571428</v>
      </c>
      <c r="AG420" s="131">
        <f t="shared" ca="1" si="124"/>
        <v>0</v>
      </c>
      <c r="AH420" s="132">
        <f>IFERROR(VLOOKUP($D420,'[1]DNC 재고 현황'!$F:$V,15,0),0)</f>
        <v>0</v>
      </c>
      <c r="AI420" s="128">
        <f>SUMIFS('[1]입고 예정'!$C:$C,'[1]입고 예정'!$A:$A,모니터링!D420,'[1]입고 예정'!$F:$F,모니터링!AI$6)</f>
        <v>0</v>
      </c>
      <c r="AJ420" s="129"/>
      <c r="AK420" s="130">
        <f t="shared" ca="1" si="118"/>
        <v>19472.571428571428</v>
      </c>
      <c r="AL420" s="131">
        <f t="shared" ca="1" si="125"/>
        <v>3.8945142857142856</v>
      </c>
      <c r="AM420" s="132">
        <f>IFERROR(VLOOKUP($D420,'[1]DNC 재고 현황'!$F:$V,16,0),0)</f>
        <v>5000</v>
      </c>
      <c r="AN420" s="128">
        <f>SUMIFS('[1]입고 예정'!$C:$C,'[1]입고 예정'!$A:$A,모니터링!D420,'[1]입고 예정'!$F:$F,모니터링!AN$6)</f>
        <v>0</v>
      </c>
      <c r="AO420" s="129"/>
      <c r="AP420" s="130">
        <f t="shared" ca="1" si="119"/>
        <v>14472.571428571428</v>
      </c>
      <c r="AQ420" s="131">
        <f t="shared" ca="1" si="126"/>
        <v>2.8945142857142856</v>
      </c>
      <c r="AR420" s="132">
        <f>IFERROR(VLOOKUP($D420,'[1]DNC 재고 현황'!$F:$V,17,0),0)</f>
        <v>5000</v>
      </c>
      <c r="AS420" s="128">
        <f>SUMIFS('[1]입고 예정'!$C:$C,'[1]입고 예정'!$A:$A,모니터링!D420,'[1]입고 예정'!$F:$F,모니터링!AS$6)</f>
        <v>0</v>
      </c>
      <c r="AT420" s="129"/>
      <c r="AU420" s="133">
        <f t="shared" ca="1" si="120"/>
        <v>9472.5714285714275</v>
      </c>
      <c r="AV420" s="134">
        <f ca="1">IFERROR(AU420/#REF!,0)</f>
        <v>0</v>
      </c>
    </row>
    <row r="421" spans="1:168" ht="18" hidden="1" customHeight="1" x14ac:dyDescent="0.4">
      <c r="A421" s="110" t="s">
        <v>2661</v>
      </c>
      <c r="B421" s="146" t="s">
        <v>2662</v>
      </c>
      <c r="C421" s="110" t="s">
        <v>2663</v>
      </c>
      <c r="D421" s="110">
        <v>9310452</v>
      </c>
      <c r="E421" s="136" t="str">
        <f>VLOOKUP($D421,'[1]SAP 코드내역'!$A:$D,4,0)</f>
        <v>멜라_Uv틴티드글로우립_로즈_3.6g</v>
      </c>
      <c r="F421" s="137" t="s">
        <v>2664</v>
      </c>
      <c r="G421" s="137"/>
      <c r="H421" s="138"/>
      <c r="I421" s="139">
        <v>2676.3137875163952</v>
      </c>
      <c r="J421" s="139">
        <v>15583.170588235294</v>
      </c>
      <c r="K421" s="140">
        <f>IFERROR(VLOOKUP($D421,'[1]DNC 재고 현황'!$F:$AI,29,0),0)</f>
        <v>2085</v>
      </c>
      <c r="L421" s="140">
        <f>IFERROR(VLOOKUP($D421,'[1]DNC 재고 현황'!$F:$AI,30,),0)</f>
        <v>29996</v>
      </c>
      <c r="M421" s="141">
        <f t="shared" si="122"/>
        <v>32081</v>
      </c>
      <c r="N421" s="142">
        <f>VLOOKUP($D421,'[1]DNC 재고 현황'!$F:$X,19,0)</f>
        <v>32488</v>
      </c>
      <c r="O421" s="143">
        <f t="shared" si="112"/>
        <v>1</v>
      </c>
      <c r="P421" s="144">
        <f t="shared" si="113"/>
        <v>0</v>
      </c>
      <c r="Q421" s="144">
        <f t="shared" ca="1" si="114"/>
        <v>5.1428571428571432</v>
      </c>
      <c r="R421" s="145">
        <f t="shared" ca="1" si="111"/>
        <v>6237.9722222222217</v>
      </c>
      <c r="S421" s="145">
        <f t="shared" ca="1" si="111"/>
        <v>6317.1111111111104</v>
      </c>
      <c r="T421" s="123">
        <f t="shared" ca="1" si="115"/>
        <v>52357.972222222219</v>
      </c>
      <c r="U421" s="124" t="str">
        <f t="shared" ca="1" si="116"/>
        <v>✅충분</v>
      </c>
      <c r="V421" s="125">
        <f>IFERROR(SUMIF('[1](전체)FCST'!$D:$D,$D421,'[1](전체)FCST'!$H:$H),0)</f>
        <v>5000</v>
      </c>
      <c r="W421" s="126">
        <f>IFERROR(VLOOKUP($D421,'[1]판매량,재고(피벗)'!$B:$C,2,0),0)</f>
        <v>36</v>
      </c>
      <c r="X421" s="127">
        <f t="shared" ca="1" si="121"/>
        <v>113.14285714285715</v>
      </c>
      <c r="Y421" s="128"/>
      <c r="Z421" s="129"/>
      <c r="AA421" s="130">
        <f t="shared" ca="1" si="110"/>
        <v>32374.857142857141</v>
      </c>
      <c r="AB421" s="131">
        <f t="shared" ca="1" si="123"/>
        <v>6.4401943789252316</v>
      </c>
      <c r="AC421" s="132">
        <f>IFERROR(VLOOKUP($D421,'[1]DNC 재고 현황'!$F:$V,14,0),0)</f>
        <v>5027</v>
      </c>
      <c r="AD421" s="128">
        <f>SUMIFS('[1]입고 예정'!$C:$C,'[1]입고 예정'!$A:$A,모니터링!D421,'[1]입고 예정'!$F:$F,모니터링!AD$6)</f>
        <v>0</v>
      </c>
      <c r="AE421" s="129"/>
      <c r="AF421" s="130">
        <f t="shared" ca="1" si="117"/>
        <v>27347.857142857141</v>
      </c>
      <c r="AG421" s="131">
        <f t="shared" ca="1" si="124"/>
        <v>5.4695714285714283</v>
      </c>
      <c r="AH421" s="132">
        <f>IFERROR(VLOOKUP($D421,'[1]DNC 재고 현황'!$F:$V,15,0),0)</f>
        <v>5000</v>
      </c>
      <c r="AI421" s="128">
        <f>SUMIFS('[1]입고 예정'!$C:$C,'[1]입고 예정'!$A:$A,모니터링!D421,'[1]입고 예정'!$F:$F,모니터링!AI$6)</f>
        <v>0</v>
      </c>
      <c r="AJ421" s="129"/>
      <c r="AK421" s="130">
        <f t="shared" ca="1" si="118"/>
        <v>22347.857142857141</v>
      </c>
      <c r="AL421" s="131">
        <f t="shared" ca="1" si="125"/>
        <v>4.4695714285714283</v>
      </c>
      <c r="AM421" s="132">
        <f>IFERROR(VLOOKUP($D421,'[1]DNC 재고 현황'!$F:$V,16,0),0)</f>
        <v>5000</v>
      </c>
      <c r="AN421" s="128">
        <f>SUMIFS('[1]입고 예정'!$C:$C,'[1]입고 예정'!$A:$A,모니터링!D421,'[1]입고 예정'!$F:$F,모니터링!AN$6)</f>
        <v>0</v>
      </c>
      <c r="AO421" s="129"/>
      <c r="AP421" s="130">
        <f t="shared" ca="1" si="119"/>
        <v>17347.857142857141</v>
      </c>
      <c r="AQ421" s="131">
        <f t="shared" ca="1" si="126"/>
        <v>0</v>
      </c>
      <c r="AR421" s="132">
        <f>IFERROR(VLOOKUP($D421,'[1]DNC 재고 현황'!$F:$V,17,0),0)</f>
        <v>0</v>
      </c>
      <c r="AS421" s="128">
        <f>SUMIFS('[1]입고 예정'!$C:$C,'[1]입고 예정'!$A:$A,모니터링!D421,'[1]입고 예정'!$F:$F,모니터링!AS$6)</f>
        <v>0</v>
      </c>
      <c r="AT421" s="129"/>
      <c r="AU421" s="130">
        <f t="shared" ca="1" si="120"/>
        <v>17347.857142857141</v>
      </c>
      <c r="AV421" s="131">
        <f ca="1">IFERROR(AU421/#REF!,0)</f>
        <v>0</v>
      </c>
    </row>
    <row r="422" spans="1:168" ht="18" hidden="1" customHeight="1" x14ac:dyDescent="0.4">
      <c r="A422" s="110" t="s">
        <v>2661</v>
      </c>
      <c r="B422" s="146" t="s">
        <v>2669</v>
      </c>
      <c r="C422" s="110" t="s">
        <v>2677</v>
      </c>
      <c r="D422" s="110">
        <v>9311719</v>
      </c>
      <c r="E422" s="136" t="str">
        <f>VLOOKUP($D422,'[1]SAP 코드내역'!$A:$D,4,0)</f>
        <v>베리어_리페어_카밍겔패치_9g*4개입</v>
      </c>
      <c r="F422" s="137"/>
      <c r="G422" s="137"/>
      <c r="H422" s="138" t="s">
        <v>2732</v>
      </c>
      <c r="I422" s="139">
        <v>2332.8971587743731</v>
      </c>
      <c r="J422" s="139">
        <v>13293.36301369863</v>
      </c>
      <c r="K422" s="140">
        <f>IFERROR(VLOOKUP($D422,'[1]DNC 재고 현황'!$F:$AI,29,0),0)</f>
        <v>23029</v>
      </c>
      <c r="L422" s="140">
        <f>IFERROR(VLOOKUP($D422,'[1]DNC 재고 현황'!$F:$AI,30,),0)</f>
        <v>3499</v>
      </c>
      <c r="M422" s="141">
        <f t="shared" si="122"/>
        <v>26528</v>
      </c>
      <c r="N422" s="142">
        <f>VLOOKUP($D422,'[1]DNC 재고 현황'!$F:$X,19,0)</f>
        <v>26528</v>
      </c>
      <c r="O422" s="143">
        <f t="shared" si="112"/>
        <v>1</v>
      </c>
      <c r="P422" s="144">
        <f t="shared" si="113"/>
        <v>0</v>
      </c>
      <c r="Q422" s="144">
        <f t="shared" ca="1" si="114"/>
        <v>11.285714285714286</v>
      </c>
      <c r="R422" s="145">
        <f t="shared" ca="1" si="111"/>
        <v>2350.5822784810125</v>
      </c>
      <c r="S422" s="145">
        <f t="shared" ca="1" si="111"/>
        <v>2350.5822784810125</v>
      </c>
      <c r="T422" s="123">
        <f t="shared" ca="1" si="115"/>
        <v>48470.582278481015</v>
      </c>
      <c r="U422" s="124" t="str">
        <f t="shared" ca="1" si="116"/>
        <v>✅충분</v>
      </c>
      <c r="V422" s="125">
        <f>IFERROR(SUMIF('[1](전체)FCST'!$D:$D,$D422,'[1](전체)FCST'!$H:$H),0)</f>
        <v>914.60987873123781</v>
      </c>
      <c r="W422" s="126">
        <f>IFERROR(VLOOKUP($D422,'[1]판매량,재고(피벗)'!$B:$C,2,0),0)</f>
        <v>79</v>
      </c>
      <c r="X422" s="127">
        <f t="shared" ca="1" si="121"/>
        <v>248.28571428571431</v>
      </c>
      <c r="Y422" s="128"/>
      <c r="Z422" s="129"/>
      <c r="AA422" s="130">
        <f t="shared" ca="1" si="110"/>
        <v>26279.714285714286</v>
      </c>
      <c r="AB422" s="131">
        <f t="shared" ca="1" si="123"/>
        <v>378.08956714532133</v>
      </c>
      <c r="AC422" s="132">
        <f>IFERROR(VLOOKUP($D422,'[1]DNC 재고 현황'!$F:$V,14,0),0)</f>
        <v>69.506584072481161</v>
      </c>
      <c r="AD422" s="128">
        <f>SUMIFS('[1]입고 예정'!$C:$C,'[1]입고 예정'!$A:$A,모니터링!D422,'[1]입고 예정'!$F:$F,모니터링!AD$6)</f>
        <v>0</v>
      </c>
      <c r="AE422" s="129"/>
      <c r="AF422" s="130">
        <f t="shared" ca="1" si="117"/>
        <v>26210.207701641804</v>
      </c>
      <c r="AG422" s="131">
        <f t="shared" ca="1" si="124"/>
        <v>28.657254104887915</v>
      </c>
      <c r="AH422" s="132">
        <f>IFERROR(VLOOKUP($D422,'[1]DNC 재고 현황'!$F:$V,15,0),0)</f>
        <v>914.60987873123781</v>
      </c>
      <c r="AI422" s="128">
        <f>SUMIFS('[1]입고 예정'!$C:$C,'[1]입고 예정'!$A:$A,모니터링!D422,'[1]입고 예정'!$F:$F,모니터링!AI$6)</f>
        <v>0</v>
      </c>
      <c r="AJ422" s="129"/>
      <c r="AK422" s="130">
        <f t="shared" ca="1" si="118"/>
        <v>25295.597822910568</v>
      </c>
      <c r="AL422" s="131">
        <f t="shared" ca="1" si="125"/>
        <v>26.748773108494948</v>
      </c>
      <c r="AM422" s="132">
        <f>IFERROR(VLOOKUP($D422,'[1]DNC 재고 현황'!$F:$V,16,0),0)</f>
        <v>945.6731985541843</v>
      </c>
      <c r="AN422" s="128">
        <f>SUMIFS('[1]입고 예정'!$C:$C,'[1]입고 예정'!$A:$A,모니터링!D422,'[1]입고 예정'!$F:$F,모니터링!AN$6)</f>
        <v>0</v>
      </c>
      <c r="AO422" s="129"/>
      <c r="AP422" s="130">
        <f t="shared" ca="1" si="119"/>
        <v>24349.924624356383</v>
      </c>
      <c r="AQ422" s="131">
        <f t="shared" ca="1" si="126"/>
        <v>25.748773108494948</v>
      </c>
      <c r="AR422" s="132">
        <f>IFERROR(VLOOKUP($D422,'[1]DNC 재고 현황'!$F:$V,17,0),0)</f>
        <v>945.6731985541843</v>
      </c>
      <c r="AS422" s="128">
        <f>SUMIFS('[1]입고 예정'!$C:$C,'[1]입고 예정'!$A:$A,모니터링!D422,'[1]입고 예정'!$F:$F,모니터링!AS$6)</f>
        <v>0</v>
      </c>
      <c r="AT422" s="129"/>
      <c r="AU422" s="133">
        <f t="shared" ca="1" si="120"/>
        <v>23404.251425802198</v>
      </c>
      <c r="AV422" s="134">
        <f ca="1">IFERROR(AU422/#REF!,0)</f>
        <v>0</v>
      </c>
    </row>
    <row r="423" spans="1:168" ht="18" hidden="1" customHeight="1" x14ac:dyDescent="0.4">
      <c r="A423" s="110" t="s">
        <v>2661</v>
      </c>
      <c r="B423" s="135" t="s">
        <v>2662</v>
      </c>
      <c r="C423" s="110" t="s">
        <v>2663</v>
      </c>
      <c r="D423" s="110">
        <v>9303069</v>
      </c>
      <c r="E423" s="136" t="str">
        <f>VLOOKUP($D423,'[1]SAP 코드내역'!$A:$D,4,0)</f>
        <v>(단종)RX_포스트레이저_이지에프10PPM_10ml*2(리뉴얼)</v>
      </c>
      <c r="F423" s="137" t="s">
        <v>2664</v>
      </c>
      <c r="G423" s="9"/>
      <c r="H423" s="138"/>
      <c r="I423" s="139">
        <v>5378.1560468140442</v>
      </c>
      <c r="J423" s="139">
        <v>44595.785256410258</v>
      </c>
      <c r="K423" s="140">
        <f>IFERROR(VLOOKUP($D423,'[1]DNC 재고 현황'!$F:$AI,29,0),0)</f>
        <v>874</v>
      </c>
      <c r="L423" s="140">
        <f>IFERROR(VLOOKUP($D423,'[1]DNC 재고 현황'!$F:$AI,30,),0)</f>
        <v>0</v>
      </c>
      <c r="M423" s="141">
        <f t="shared" si="122"/>
        <v>874</v>
      </c>
      <c r="N423" s="142">
        <f>VLOOKUP($D423,'[1]DNC 재고 현황'!$F:$X,19,0)</f>
        <v>874</v>
      </c>
      <c r="O423" s="143">
        <f t="shared" si="112"/>
        <v>1</v>
      </c>
      <c r="P423" s="144">
        <f t="shared" si="113"/>
        <v>0</v>
      </c>
      <c r="Q423" s="144">
        <f t="shared" ca="1" si="114"/>
        <v>5.7142857142857144</v>
      </c>
      <c r="R423" s="145">
        <f t="shared" ca="1" si="111"/>
        <v>152.94999999999999</v>
      </c>
      <c r="S423" s="145">
        <f t="shared" ca="1" si="111"/>
        <v>152.94999999999999</v>
      </c>
      <c r="T423" s="123">
        <f t="shared" ca="1" si="115"/>
        <v>46272.95</v>
      </c>
      <c r="U423" s="124" t="str">
        <f t="shared" ca="1" si="116"/>
        <v>✅충분</v>
      </c>
      <c r="V423" s="125">
        <f>IFERROR(SUMIF('[1](전체)FCST'!$D:$D,$D423,'[1](전체)FCST'!$H:$H),0)</f>
        <v>112.24493844382111</v>
      </c>
      <c r="W423" s="126">
        <f>IFERROR(VLOOKUP($D423,'[1]판매량,재고(피벗)'!$B:$C,2,0),0)</f>
        <v>40</v>
      </c>
      <c r="X423" s="127">
        <f t="shared" ca="1" si="121"/>
        <v>125.71428571428572</v>
      </c>
      <c r="Y423" s="128"/>
      <c r="Z423" s="21"/>
      <c r="AA423" s="130">
        <f t="shared" ca="1" si="110"/>
        <v>748.28571428571422</v>
      </c>
      <c r="AB423" s="134">
        <f t="shared" ca="1" si="123"/>
        <v>6.6665430500479381</v>
      </c>
      <c r="AC423" s="132">
        <f>IFERROR(VLOOKUP($D423,'[1]DNC 재고 현황'!$F:$V,14,0),0)</f>
        <v>112.24493844382111</v>
      </c>
      <c r="AD423" s="128">
        <f>SUMIFS('[1]입고 예정'!$C:$C,'[1]입고 예정'!$A:$A,모니터링!D423,'[1]입고 예정'!$F:$F,모니터링!AD$6)</f>
        <v>0</v>
      </c>
      <c r="AE423" s="21"/>
      <c r="AF423" s="130">
        <f t="shared" ca="1" si="117"/>
        <v>636.04077584189315</v>
      </c>
      <c r="AG423" s="134">
        <f t="shared" ca="1" si="124"/>
        <v>5.6665430500479381</v>
      </c>
      <c r="AH423" s="132">
        <f>IFERROR(VLOOKUP($D423,'[1]DNC 재고 현황'!$F:$V,15,0),0)</f>
        <v>112.24493844382111</v>
      </c>
      <c r="AI423" s="128">
        <f>SUMIFS('[1]입고 예정'!$C:$C,'[1]입고 예정'!$A:$A,모니터링!D423,'[1]입고 예정'!$F:$F,모니터링!AI$6)</f>
        <v>0</v>
      </c>
      <c r="AJ423" s="21"/>
      <c r="AK423" s="130">
        <f t="shared" ca="1" si="118"/>
        <v>523.79583739807208</v>
      </c>
      <c r="AL423" s="134">
        <f t="shared" ca="1" si="125"/>
        <v>4.6665430500479435</v>
      </c>
      <c r="AM423" s="132">
        <f>IFERROR(VLOOKUP($D423,'[1]DNC 재고 현황'!$F:$V,16,0),0)</f>
        <v>112.244938443821</v>
      </c>
      <c r="AN423" s="128">
        <f>SUMIFS('[1]입고 예정'!$C:$C,'[1]입고 예정'!$A:$A,모니터링!D423,'[1]입고 예정'!$F:$F,모니터링!AN$6)</f>
        <v>0</v>
      </c>
      <c r="AO423" s="21"/>
      <c r="AP423" s="130">
        <f t="shared" ca="1" si="119"/>
        <v>411.55089895425107</v>
      </c>
      <c r="AQ423" s="134">
        <f t="shared" ca="1" si="126"/>
        <v>3.666543050047943</v>
      </c>
      <c r="AR423" s="132">
        <f>IFERROR(VLOOKUP($D423,'[1]DNC 재고 현황'!$F:$V,17,0),0)</f>
        <v>112.244938443821</v>
      </c>
      <c r="AS423" s="128">
        <f>SUMIFS('[1]입고 예정'!$C:$C,'[1]입고 예정'!$A:$A,모니터링!D423,'[1]입고 예정'!$F:$F,모니터링!AS$6)</f>
        <v>0</v>
      </c>
      <c r="AT423" s="21"/>
      <c r="AU423" s="133">
        <f t="shared" ca="1" si="120"/>
        <v>299.30596051043005</v>
      </c>
      <c r="AV423" s="134">
        <f ca="1">IFERROR(AU423/#REF!,0)</f>
        <v>0</v>
      </c>
    </row>
    <row r="424" spans="1:168" ht="18" hidden="1" customHeight="1" x14ac:dyDescent="0.4">
      <c r="A424" s="110" t="s">
        <v>2661</v>
      </c>
      <c r="B424" s="135" t="s">
        <v>2662</v>
      </c>
      <c r="C424" s="110" t="s">
        <v>2663</v>
      </c>
      <c r="D424" s="110">
        <v>9307962</v>
      </c>
      <c r="E424" s="136" t="str">
        <f>VLOOKUP($D424,'[1]SAP 코드내역'!$A:$D,4,0)</f>
        <v>멜라_비타12앰플클렌저_2ml샤세</v>
      </c>
      <c r="F424" s="137" t="s">
        <v>2699</v>
      </c>
      <c r="G424" s="9"/>
      <c r="H424" s="138"/>
      <c r="I424" s="139">
        <v>72.810669201689038</v>
      </c>
      <c r="J424" s="139">
        <v>59.078125</v>
      </c>
      <c r="K424" s="140">
        <f>IFERROR(VLOOKUP($D424,'[1]DNC 재고 현황'!$F:$AI,29,0),0)</f>
        <v>67975</v>
      </c>
      <c r="L424" s="140">
        <f>IFERROR(VLOOKUP($D424,'[1]DNC 재고 현황'!$F:$AI,30,),0)</f>
        <v>0</v>
      </c>
      <c r="M424" s="141">
        <f t="shared" si="122"/>
        <v>67975</v>
      </c>
      <c r="N424" s="142">
        <f>VLOOKUP($D424,'[1]DNC 재고 현황'!$F:$X,19,0)</f>
        <v>72374</v>
      </c>
      <c r="O424" s="143" t="str">
        <f t="shared" si="112"/>
        <v>계획없음</v>
      </c>
      <c r="P424" s="144">
        <f t="shared" si="113"/>
        <v>0</v>
      </c>
      <c r="Q424" s="144">
        <f t="shared" ca="1" si="114"/>
        <v>0</v>
      </c>
      <c r="R424" s="145">
        <f t="shared" ca="1" si="111"/>
        <v>0</v>
      </c>
      <c r="S424" s="145">
        <f t="shared" ca="1" si="111"/>
        <v>0</v>
      </c>
      <c r="T424" s="123" t="str">
        <f t="shared" ca="1" si="115"/>
        <v/>
      </c>
      <c r="U424" s="124" t="str">
        <f t="shared" ca="1" si="116"/>
        <v>🔴판매없음</v>
      </c>
      <c r="V424" s="125">
        <f>IFERROR(SUMIF('[1](전체)FCST'!$D:$D,$D424,'[1](전체)FCST'!$H:$H),0)</f>
        <v>0</v>
      </c>
      <c r="W424" s="126">
        <f>IFERROR(VLOOKUP($D424,'[1]판매량,재고(피벗)'!$B:$C,2,0),0)</f>
        <v>0</v>
      </c>
      <c r="X424" s="127">
        <f t="shared" ca="1" si="121"/>
        <v>0</v>
      </c>
      <c r="Y424" s="128"/>
      <c r="Z424" s="21"/>
      <c r="AA424" s="130">
        <f t="shared" ca="1" si="110"/>
        <v>72374</v>
      </c>
      <c r="AB424" s="134">
        <f t="shared" ca="1" si="123"/>
        <v>0</v>
      </c>
      <c r="AC424" s="132">
        <f>IFERROR(VLOOKUP($D424,'[1]DNC 재고 현황'!$F:$V,14,0),0)</f>
        <v>0</v>
      </c>
      <c r="AD424" s="128">
        <f>SUMIFS('[1]입고 예정'!$C:$C,'[1]입고 예정'!$A:$A,모니터링!D424,'[1]입고 예정'!$F:$F,모니터링!AD$6)</f>
        <v>0</v>
      </c>
      <c r="AE424" s="21"/>
      <c r="AF424" s="130">
        <f t="shared" ca="1" si="117"/>
        <v>72374</v>
      </c>
      <c r="AG424" s="134">
        <f t="shared" ca="1" si="124"/>
        <v>0</v>
      </c>
      <c r="AH424" s="132">
        <f>IFERROR(VLOOKUP($D424,'[1]DNC 재고 현황'!$F:$V,15,0),0)</f>
        <v>0</v>
      </c>
      <c r="AI424" s="128">
        <f>SUMIFS('[1]입고 예정'!$C:$C,'[1]입고 예정'!$A:$A,모니터링!D424,'[1]입고 예정'!$F:$F,모니터링!AI$6)</f>
        <v>0</v>
      </c>
      <c r="AJ424" s="21"/>
      <c r="AK424" s="130">
        <f t="shared" ca="1" si="118"/>
        <v>72374</v>
      </c>
      <c r="AL424" s="134">
        <f t="shared" ca="1" si="125"/>
        <v>0</v>
      </c>
      <c r="AM424" s="132">
        <f>IFERROR(VLOOKUP($D424,'[1]DNC 재고 현황'!$F:$V,16,0),0)</f>
        <v>0</v>
      </c>
      <c r="AN424" s="128">
        <f>SUMIFS('[1]입고 예정'!$C:$C,'[1]입고 예정'!$A:$A,모니터링!D424,'[1]입고 예정'!$F:$F,모니터링!AN$6)</f>
        <v>0</v>
      </c>
      <c r="AO424" s="21"/>
      <c r="AP424" s="130">
        <f t="shared" ca="1" si="119"/>
        <v>72374</v>
      </c>
      <c r="AQ424" s="134">
        <f t="shared" ca="1" si="126"/>
        <v>0</v>
      </c>
      <c r="AR424" s="132">
        <f>IFERROR(VLOOKUP($D424,'[1]DNC 재고 현황'!$F:$V,17,0),0)</f>
        <v>0</v>
      </c>
      <c r="AS424" s="128">
        <f>SUMIFS('[1]입고 예정'!$C:$C,'[1]입고 예정'!$A:$A,모니터링!D424,'[1]입고 예정'!$F:$F,모니터링!AS$6)</f>
        <v>0</v>
      </c>
      <c r="AT424" s="21"/>
      <c r="AU424" s="133">
        <f t="shared" ca="1" si="120"/>
        <v>72374</v>
      </c>
      <c r="AV424" s="134">
        <f ca="1">IFERROR(AU424/#REF!,0)</f>
        <v>0</v>
      </c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2"/>
      <c r="CQ424" s="52"/>
      <c r="CR424" s="52"/>
      <c r="CS424" s="52"/>
      <c r="CT424" s="52"/>
      <c r="CU424" s="52"/>
      <c r="CV424" s="52"/>
      <c r="CW424" s="52"/>
      <c r="CX424" s="52"/>
      <c r="CY424" s="52"/>
      <c r="CZ424" s="52"/>
      <c r="DA424" s="52"/>
      <c r="DB424" s="52"/>
      <c r="DC424" s="52"/>
      <c r="DD424" s="52"/>
      <c r="DE424" s="52"/>
      <c r="DF424" s="52"/>
      <c r="DG424" s="52"/>
      <c r="DH424" s="52"/>
      <c r="DI424" s="52"/>
      <c r="DJ424" s="52"/>
      <c r="DK424" s="52"/>
      <c r="DL424" s="52"/>
      <c r="DM424" s="52"/>
      <c r="DN424" s="52"/>
      <c r="DO424" s="52"/>
      <c r="DP424" s="52"/>
      <c r="DQ424" s="52"/>
      <c r="DR424" s="52"/>
      <c r="DS424" s="52"/>
      <c r="DT424" s="52"/>
      <c r="DU424" s="52"/>
      <c r="DV424" s="52"/>
      <c r="DW424" s="52"/>
      <c r="DX424" s="52"/>
      <c r="DY424" s="52"/>
      <c r="DZ424" s="52"/>
      <c r="EA424" s="52"/>
      <c r="EB424" s="52"/>
      <c r="EC424" s="52"/>
      <c r="ED424" s="52"/>
      <c r="EE424" s="52"/>
      <c r="EF424" s="52"/>
      <c r="EG424" s="52"/>
      <c r="EH424" s="52"/>
      <c r="EI424" s="52"/>
      <c r="EJ424" s="52"/>
      <c r="EK424" s="52"/>
      <c r="EL424" s="52"/>
      <c r="EM424" s="52"/>
      <c r="EN424" s="52"/>
      <c r="EO424" s="52"/>
      <c r="EP424" s="52"/>
      <c r="EQ424" s="52"/>
      <c r="ER424" s="52"/>
      <c r="ES424" s="52"/>
      <c r="ET424" s="52"/>
      <c r="EU424" s="52"/>
      <c r="EV424" s="52"/>
      <c r="EW424" s="52"/>
      <c r="EX424" s="52"/>
      <c r="EY424" s="52"/>
      <c r="EZ424" s="52"/>
      <c r="FA424" s="52"/>
      <c r="FB424" s="52"/>
      <c r="FC424" s="52"/>
      <c r="FD424" s="52"/>
      <c r="FE424" s="52"/>
      <c r="FF424" s="52"/>
      <c r="FG424" s="52"/>
      <c r="FH424" s="52"/>
      <c r="FI424" s="52"/>
      <c r="FJ424" s="52"/>
      <c r="FK424" s="52"/>
      <c r="FL424" s="52"/>
    </row>
    <row r="425" spans="1:168" ht="18" hidden="1" customHeight="1" x14ac:dyDescent="0.4">
      <c r="A425" s="110" t="s">
        <v>2661</v>
      </c>
      <c r="B425" s="135" t="s">
        <v>2662</v>
      </c>
      <c r="C425" s="110" t="s">
        <v>2665</v>
      </c>
      <c r="D425" s="110">
        <v>9301091</v>
      </c>
      <c r="E425" s="136" t="str">
        <f>VLOOKUP($D425,'[1]SAP 코드내역'!$A:$D,4,0)</f>
        <v>(단종)RX_포스트레이저_센시티브_베리어인텐시브_150ml_v1</v>
      </c>
      <c r="F425" s="137" t="s">
        <v>2664</v>
      </c>
      <c r="G425" s="9"/>
      <c r="H425" s="138"/>
      <c r="I425" s="139">
        <v>8180.2729298180466</v>
      </c>
      <c r="J425" s="139">
        <v>27443.413793103449</v>
      </c>
      <c r="K425" s="140">
        <f>IFERROR(VLOOKUP($D425,'[1]DNC 재고 현황'!$F:$AI,29,0),0)</f>
        <v>1949</v>
      </c>
      <c r="L425" s="140">
        <f>IFERROR(VLOOKUP($D425,'[1]DNC 재고 현황'!$F:$AI,30,),0)</f>
        <v>0</v>
      </c>
      <c r="M425" s="141">
        <f t="shared" si="122"/>
        <v>1949</v>
      </c>
      <c r="N425" s="142">
        <f>VLOOKUP($D425,'[1]DNC 재고 현황'!$F:$X,19,0)</f>
        <v>1949</v>
      </c>
      <c r="O425" s="143" t="str">
        <f t="shared" si="112"/>
        <v>계획없음</v>
      </c>
      <c r="P425" s="144">
        <f t="shared" si="113"/>
        <v>0</v>
      </c>
      <c r="Q425" s="144">
        <f t="shared" ca="1" si="114"/>
        <v>3</v>
      </c>
      <c r="R425" s="145">
        <f t="shared" ca="1" si="111"/>
        <v>649.66666666666663</v>
      </c>
      <c r="S425" s="145">
        <f t="shared" ca="1" si="111"/>
        <v>649.66666666666663</v>
      </c>
      <c r="T425" s="123">
        <f t="shared" ca="1" si="115"/>
        <v>46769.666666666664</v>
      </c>
      <c r="U425" s="124" t="str">
        <f t="shared" ca="1" si="116"/>
        <v>✅충분</v>
      </c>
      <c r="V425" s="125">
        <f>IFERROR(SUMIF('[1](전체)FCST'!$D:$D,$D425,'[1](전체)FCST'!$H:$H),0)</f>
        <v>0</v>
      </c>
      <c r="W425" s="126">
        <f>IFERROR(VLOOKUP($D425,'[1]판매량,재고(피벗)'!$B:$C,2,0),0)</f>
        <v>21</v>
      </c>
      <c r="X425" s="127">
        <f t="shared" ca="1" si="121"/>
        <v>66</v>
      </c>
      <c r="Y425" s="128"/>
      <c r="Z425" s="21"/>
      <c r="AA425" s="130">
        <f t="shared" ca="1" si="110"/>
        <v>1883</v>
      </c>
      <c r="AB425" s="134">
        <f t="shared" ca="1" si="123"/>
        <v>0</v>
      </c>
      <c r="AC425" s="132">
        <f>IFERROR(VLOOKUP($D425,'[1]DNC 재고 현황'!$F:$V,14,0),0)</f>
        <v>0</v>
      </c>
      <c r="AD425" s="128">
        <f>SUMIFS('[1]입고 예정'!$C:$C,'[1]입고 예정'!$A:$A,모니터링!D425,'[1]입고 예정'!$F:$F,모니터링!AD$6)</f>
        <v>0</v>
      </c>
      <c r="AE425" s="21"/>
      <c r="AF425" s="130">
        <f t="shared" ca="1" si="117"/>
        <v>1883</v>
      </c>
      <c r="AG425" s="134">
        <f t="shared" ca="1" si="124"/>
        <v>0</v>
      </c>
      <c r="AH425" s="132">
        <f>IFERROR(VLOOKUP($D425,'[1]DNC 재고 현황'!$F:$V,15,0),0)</f>
        <v>0</v>
      </c>
      <c r="AI425" s="128">
        <f>SUMIFS('[1]입고 예정'!$C:$C,'[1]입고 예정'!$A:$A,모니터링!D425,'[1]입고 예정'!$F:$F,모니터링!AI$6)</f>
        <v>0</v>
      </c>
      <c r="AJ425" s="21"/>
      <c r="AK425" s="130">
        <f t="shared" ca="1" si="118"/>
        <v>1883</v>
      </c>
      <c r="AL425" s="134">
        <f t="shared" ca="1" si="125"/>
        <v>0</v>
      </c>
      <c r="AM425" s="132">
        <f>IFERROR(VLOOKUP($D425,'[1]DNC 재고 현황'!$F:$V,16,0),0)</f>
        <v>0</v>
      </c>
      <c r="AN425" s="128">
        <f>SUMIFS('[1]입고 예정'!$C:$C,'[1]입고 예정'!$A:$A,모니터링!D425,'[1]입고 예정'!$F:$F,모니터링!AN$6)</f>
        <v>0</v>
      </c>
      <c r="AO425" s="21"/>
      <c r="AP425" s="130">
        <f t="shared" ca="1" si="119"/>
        <v>1883</v>
      </c>
      <c r="AQ425" s="134">
        <f t="shared" ca="1" si="126"/>
        <v>0</v>
      </c>
      <c r="AR425" s="132">
        <f>IFERROR(VLOOKUP($D425,'[1]DNC 재고 현황'!$F:$V,17,0),0)</f>
        <v>0</v>
      </c>
      <c r="AS425" s="128">
        <f>SUMIFS('[1]입고 예정'!$C:$C,'[1]입고 예정'!$A:$A,모니터링!D425,'[1]입고 예정'!$F:$F,모니터링!AS$6)</f>
        <v>0</v>
      </c>
      <c r="AT425" s="21"/>
      <c r="AU425" s="133">
        <f t="shared" ca="1" si="120"/>
        <v>1883</v>
      </c>
      <c r="AV425" s="134">
        <f ca="1">IFERROR(AU425/#REF!,0)</f>
        <v>0</v>
      </c>
    </row>
    <row r="426" spans="1:168" ht="18" hidden="1" customHeight="1" x14ac:dyDescent="0.4">
      <c r="A426" s="110" t="s">
        <v>2661</v>
      </c>
      <c r="B426" s="135" t="s">
        <v>2662</v>
      </c>
      <c r="C426" s="110" t="s">
        <v>2665</v>
      </c>
      <c r="D426" s="110">
        <v>9301197</v>
      </c>
      <c r="E426" s="136" t="str">
        <f>VLOOKUP($D426,'[1]SAP 코드내역'!$A:$D,4,0)</f>
        <v>(단종)RX_포스트레이저_시너지크림_50ml_v1</v>
      </c>
      <c r="F426" s="137" t="s">
        <v>2664</v>
      </c>
      <c r="G426" s="9"/>
      <c r="H426" s="138"/>
      <c r="I426" s="139">
        <v>3381.3621730382292</v>
      </c>
      <c r="J426" s="139">
        <v>0</v>
      </c>
      <c r="K426" s="140">
        <f>IFERROR(VLOOKUP($D426,'[1]DNC 재고 현황'!$F:$AI,29,0),0)</f>
        <v>1462</v>
      </c>
      <c r="L426" s="140">
        <f>IFERROR(VLOOKUP($D426,'[1]DNC 재고 현황'!$F:$AI,30,),0)</f>
        <v>0</v>
      </c>
      <c r="M426" s="141">
        <f t="shared" si="122"/>
        <v>1462</v>
      </c>
      <c r="N426" s="142">
        <f>VLOOKUP($D426,'[1]DNC 재고 현황'!$F:$X,19,0)</f>
        <v>1462</v>
      </c>
      <c r="O426" s="143" t="str">
        <f t="shared" si="112"/>
        <v>계획없음</v>
      </c>
      <c r="P426" s="144">
        <f t="shared" si="113"/>
        <v>8000</v>
      </c>
      <c r="Q426" s="144">
        <f t="shared" ca="1" si="114"/>
        <v>0</v>
      </c>
      <c r="R426" s="145">
        <f t="shared" ca="1" si="111"/>
        <v>0</v>
      </c>
      <c r="S426" s="145">
        <f t="shared" ca="1" si="111"/>
        <v>0</v>
      </c>
      <c r="T426" s="123" t="str">
        <f t="shared" ca="1" si="115"/>
        <v/>
      </c>
      <c r="U426" s="124" t="str">
        <f t="shared" ca="1" si="116"/>
        <v>🔴판매없음</v>
      </c>
      <c r="V426" s="125">
        <f>IFERROR(SUMIF('[1](전체)FCST'!$D:$D,$D426,'[1](전체)FCST'!$H:$H),0)</f>
        <v>0</v>
      </c>
      <c r="W426" s="126">
        <f>IFERROR(VLOOKUP($D426,'[1]판매량,재고(피벗)'!$B:$C,2,0),0)</f>
        <v>0</v>
      </c>
      <c r="X426" s="127">
        <f t="shared" ca="1" si="121"/>
        <v>0</v>
      </c>
      <c r="Y426" s="128"/>
      <c r="Z426" s="21"/>
      <c r="AA426" s="130">
        <f t="shared" ca="1" si="110"/>
        <v>1462</v>
      </c>
      <c r="AB426" s="134">
        <f t="shared" ca="1" si="123"/>
        <v>0</v>
      </c>
      <c r="AC426" s="132">
        <f>IFERROR(VLOOKUP($D426,'[1]DNC 재고 현황'!$F:$V,14,0),0)</f>
        <v>0</v>
      </c>
      <c r="AD426" s="128">
        <f>SUMIFS('[1]입고 예정'!$C:$C,'[1]입고 예정'!$A:$A,모니터링!D232,'[1]입고 예정'!$F:$F,모니터링!AD$6)</f>
        <v>8000</v>
      </c>
      <c r="AE426" s="21"/>
      <c r="AF426" s="130">
        <f t="shared" ca="1" si="117"/>
        <v>9462</v>
      </c>
      <c r="AG426" s="134">
        <f t="shared" ca="1" si="124"/>
        <v>0</v>
      </c>
      <c r="AH426" s="132">
        <f>IFERROR(VLOOKUP($D426,'[1]DNC 재고 현황'!$F:$V,15,0),0)</f>
        <v>0</v>
      </c>
      <c r="AI426" s="128">
        <f>SUMIFS('[1]입고 예정'!$C:$C,'[1]입고 예정'!$A:$A,모니터링!D232,'[1]입고 예정'!$F:$F,모니터링!AI$6)</f>
        <v>0</v>
      </c>
      <c r="AJ426" s="21"/>
      <c r="AK426" s="130">
        <f t="shared" ca="1" si="118"/>
        <v>9462</v>
      </c>
      <c r="AL426" s="134">
        <f t="shared" ca="1" si="125"/>
        <v>0</v>
      </c>
      <c r="AM426" s="132">
        <f>IFERROR(VLOOKUP($D426,'[1]DNC 재고 현황'!$F:$V,16,0),0)</f>
        <v>0</v>
      </c>
      <c r="AN426" s="128">
        <f>SUMIFS('[1]입고 예정'!$C:$C,'[1]입고 예정'!$A:$A,모니터링!D232,'[1]입고 예정'!$F:$F,모니터링!AN$6)</f>
        <v>0</v>
      </c>
      <c r="AO426" s="21"/>
      <c r="AP426" s="130">
        <f t="shared" ca="1" si="119"/>
        <v>9462</v>
      </c>
      <c r="AQ426" s="134">
        <f t="shared" ca="1" si="126"/>
        <v>0</v>
      </c>
      <c r="AR426" s="132">
        <f>IFERROR(VLOOKUP($D426,'[1]DNC 재고 현황'!$F:$V,17,0),0)</f>
        <v>0</v>
      </c>
      <c r="AS426" s="128">
        <f>SUMIFS('[1]입고 예정'!$C:$C,'[1]입고 예정'!$A:$A,모니터링!D232,'[1]입고 예정'!$F:$F,모니터링!AS$6)</f>
        <v>0</v>
      </c>
      <c r="AT426" s="21"/>
      <c r="AU426" s="133">
        <f t="shared" ca="1" si="120"/>
        <v>9462</v>
      </c>
      <c r="AV426" s="134">
        <f ca="1">IFERROR(AU426/#REF!,0)</f>
        <v>0</v>
      </c>
    </row>
    <row r="427" spans="1:168" ht="18" hidden="1" customHeight="1" x14ac:dyDescent="0.4">
      <c r="A427" s="110" t="s">
        <v>2661</v>
      </c>
      <c r="B427" s="146" t="s">
        <v>2688</v>
      </c>
      <c r="C427" s="110" t="s">
        <v>2677</v>
      </c>
      <c r="D427" s="110">
        <v>7302266</v>
      </c>
      <c r="E427" s="136" t="str">
        <f>VLOOKUP($D427,'[1]SAP 코드내역'!$A:$D,4,0)</f>
        <v>[판촉물_펌프]시카알로에_130ml_미스트펌프_v2</v>
      </c>
      <c r="F427" s="137"/>
      <c r="G427" s="137"/>
      <c r="H427" s="138" t="s">
        <v>2733</v>
      </c>
      <c r="I427" s="139">
        <v>453</v>
      </c>
      <c r="J427" s="139">
        <v>0</v>
      </c>
      <c r="K427" s="140">
        <f>IFERROR(VLOOKUP($D427,'[1]DNC 재고 현황'!$F:$AI,29,0),0)</f>
        <v>34555</v>
      </c>
      <c r="L427" s="140">
        <f>IFERROR(VLOOKUP($D427,'[1]DNC 재고 현황'!$F:$AI,30,),0)</f>
        <v>0</v>
      </c>
      <c r="M427" s="141">
        <f t="shared" si="122"/>
        <v>34555</v>
      </c>
      <c r="N427" s="142">
        <f>VLOOKUP($D427,'[1]DNC 재고 현황'!$F:$X,19,0)</f>
        <v>34555</v>
      </c>
      <c r="O427" s="143" t="str">
        <f t="shared" si="112"/>
        <v>계획없음</v>
      </c>
      <c r="P427" s="144">
        <f t="shared" si="113"/>
        <v>0</v>
      </c>
      <c r="Q427" s="144">
        <f t="shared" ca="1" si="114"/>
        <v>0</v>
      </c>
      <c r="R427" s="145">
        <f t="shared" ca="1" si="111"/>
        <v>0</v>
      </c>
      <c r="S427" s="145">
        <f t="shared" ca="1" si="111"/>
        <v>0</v>
      </c>
      <c r="T427" s="123" t="str">
        <f t="shared" ca="1" si="115"/>
        <v/>
      </c>
      <c r="U427" s="124" t="str">
        <f t="shared" ca="1" si="116"/>
        <v>🔴판매없음</v>
      </c>
      <c r="V427" s="125">
        <f>IFERROR(SUMIF('[1](전체)FCST'!$D:$D,$D427,'[1](전체)FCST'!$H:$H),0)</f>
        <v>0</v>
      </c>
      <c r="W427" s="126">
        <f>IFERROR(VLOOKUP($D427,'[1]판매량,재고(피벗)'!$B:$C,2,0),0)</f>
        <v>0</v>
      </c>
      <c r="X427" s="127">
        <f t="shared" ca="1" si="121"/>
        <v>0</v>
      </c>
      <c r="Y427" s="128"/>
      <c r="Z427" s="129"/>
      <c r="AA427" s="130">
        <f t="shared" ca="1" si="110"/>
        <v>34555</v>
      </c>
      <c r="AB427" s="131">
        <f t="shared" ca="1" si="123"/>
        <v>0</v>
      </c>
      <c r="AC427" s="132">
        <f>IFERROR(VLOOKUP($D427,'[1]DNC 재고 현황'!$F:$V,14,0),0)</f>
        <v>0</v>
      </c>
      <c r="AD427" s="128">
        <f>SUMIFS('[1]입고 예정'!$C:$C,'[1]입고 예정'!$A:$A,모니터링!D427,'[1]입고 예정'!$F:$F,모니터링!AD$6)</f>
        <v>0</v>
      </c>
      <c r="AE427" s="129"/>
      <c r="AF427" s="130">
        <f t="shared" ca="1" si="117"/>
        <v>34555</v>
      </c>
      <c r="AG427" s="131">
        <f t="shared" ca="1" si="124"/>
        <v>0</v>
      </c>
      <c r="AH427" s="132">
        <f>IFERROR(VLOOKUP($D427,'[1]DNC 재고 현황'!$F:$V,15,0),0)</f>
        <v>0</v>
      </c>
      <c r="AI427" s="128">
        <f>SUMIFS('[1]입고 예정'!$C:$C,'[1]입고 예정'!$A:$A,모니터링!D427,'[1]입고 예정'!$F:$F,모니터링!AI$6)</f>
        <v>0</v>
      </c>
      <c r="AJ427" s="129"/>
      <c r="AK427" s="130">
        <f t="shared" ca="1" si="118"/>
        <v>34555</v>
      </c>
      <c r="AL427" s="131">
        <f t="shared" ca="1" si="125"/>
        <v>3.4554999999999998</v>
      </c>
      <c r="AM427" s="132">
        <f>IFERROR(VLOOKUP($D427,'[1]DNC 재고 현황'!$F:$V,16,0),0)</f>
        <v>10000</v>
      </c>
      <c r="AN427" s="128">
        <f>SUMIFS('[1]입고 예정'!$C:$C,'[1]입고 예정'!$A:$A,모니터링!D427,'[1]입고 예정'!$F:$F,모니터링!AN$6)</f>
        <v>0</v>
      </c>
      <c r="AO427" s="129"/>
      <c r="AP427" s="130">
        <f t="shared" ca="1" si="119"/>
        <v>24555</v>
      </c>
      <c r="AQ427" s="131">
        <f t="shared" ca="1" si="126"/>
        <v>1.4444117647058823</v>
      </c>
      <c r="AR427" s="132">
        <f>IFERROR(VLOOKUP($D427,'[1]DNC 재고 현황'!$F:$V,17,0),0)</f>
        <v>17000</v>
      </c>
      <c r="AS427" s="128">
        <f>SUMIFS('[1]입고 예정'!$C:$C,'[1]입고 예정'!$A:$A,모니터링!D427,'[1]입고 예정'!$F:$F,모니터링!AS$6)</f>
        <v>0</v>
      </c>
      <c r="AT427" s="129"/>
      <c r="AU427" s="133">
        <f t="shared" ca="1" si="120"/>
        <v>7555</v>
      </c>
      <c r="AV427" s="134">
        <f ca="1">IFERROR(AU427/#REF!,0)</f>
        <v>0</v>
      </c>
    </row>
    <row r="428" spans="1:168" ht="18" hidden="1" customHeight="1" x14ac:dyDescent="0.4">
      <c r="A428" s="110" t="s">
        <v>2661</v>
      </c>
      <c r="B428" s="135" t="s">
        <v>2667</v>
      </c>
      <c r="C428" s="110" t="s">
        <v>2665</v>
      </c>
      <c r="D428" s="110">
        <v>7302221</v>
      </c>
      <c r="E428" s="136" t="str">
        <f>VLOOKUP($D428,'[1]SAP 코드내역'!$A:$D,4,0)</f>
        <v>(단종)[판촉물]로즈에디션프리저브드플라워</v>
      </c>
      <c r="F428" s="137" t="s">
        <v>2734</v>
      </c>
      <c r="G428" s="9"/>
      <c r="H428" s="138"/>
      <c r="I428" s="139">
        <v>5033.9362539349422</v>
      </c>
      <c r="J428" s="139">
        <v>0</v>
      </c>
      <c r="K428" s="140">
        <f>IFERROR(VLOOKUP($D428,'[1]DNC 재고 현황'!$F:$AI,29,0),0)</f>
        <v>7093</v>
      </c>
      <c r="L428" s="140">
        <f>IFERROR(VLOOKUP($D428,'[1]DNC 재고 현황'!$F:$AI,30,),0)</f>
        <v>0</v>
      </c>
      <c r="M428" s="141">
        <f t="shared" si="122"/>
        <v>7093</v>
      </c>
      <c r="N428" s="142">
        <f>VLOOKUP($D428,'[1]DNC 재고 현황'!$F:$X,19,0)</f>
        <v>7093</v>
      </c>
      <c r="O428" s="143" t="str">
        <f t="shared" si="112"/>
        <v>계획없음</v>
      </c>
      <c r="P428" s="144">
        <f t="shared" si="113"/>
        <v>0</v>
      </c>
      <c r="Q428" s="144">
        <f t="shared" ca="1" si="114"/>
        <v>0</v>
      </c>
      <c r="R428" s="145">
        <f t="shared" ca="1" si="111"/>
        <v>0</v>
      </c>
      <c r="S428" s="145">
        <f t="shared" ca="1" si="111"/>
        <v>0</v>
      </c>
      <c r="T428" s="123" t="str">
        <f t="shared" ca="1" si="115"/>
        <v/>
      </c>
      <c r="U428" s="124" t="str">
        <f t="shared" ca="1" si="116"/>
        <v>🔴판매없음</v>
      </c>
      <c r="V428" s="125">
        <f>IFERROR(SUMIF('[1](전체)FCST'!$D:$D,$D428,'[1](전체)FCST'!$H:$H),0)</f>
        <v>0</v>
      </c>
      <c r="W428" s="126">
        <f>IFERROR(VLOOKUP($D428,'[1]판매량,재고(피벗)'!$B:$C,2,0),0)</f>
        <v>0</v>
      </c>
      <c r="X428" s="127">
        <f t="shared" ca="1" si="121"/>
        <v>0</v>
      </c>
      <c r="Y428" s="128"/>
      <c r="Z428" s="21"/>
      <c r="AA428" s="130">
        <f t="shared" ca="1" si="110"/>
        <v>7093</v>
      </c>
      <c r="AB428" s="134">
        <f t="shared" ca="1" si="123"/>
        <v>0</v>
      </c>
      <c r="AC428" s="132">
        <f>IFERROR(VLOOKUP($D428,'[1]DNC 재고 현황'!$F:$V,14,0),0)</f>
        <v>0</v>
      </c>
      <c r="AD428" s="128">
        <f>SUMIFS('[1]입고 예정'!$C:$C,'[1]입고 예정'!$A:$A,모니터링!D428,'[1]입고 예정'!$F:$F,모니터링!AD$6)</f>
        <v>0</v>
      </c>
      <c r="AE428" s="21"/>
      <c r="AF428" s="130">
        <f t="shared" ca="1" si="117"/>
        <v>7093</v>
      </c>
      <c r="AG428" s="134">
        <f t="shared" ca="1" si="124"/>
        <v>0</v>
      </c>
      <c r="AH428" s="132">
        <f>IFERROR(VLOOKUP($D428,'[1]DNC 재고 현황'!$F:$V,15,0),0)</f>
        <v>0</v>
      </c>
      <c r="AI428" s="128">
        <f>SUMIFS('[1]입고 예정'!$C:$C,'[1]입고 예정'!$A:$A,모니터링!D428,'[1]입고 예정'!$F:$F,모니터링!AI$6)</f>
        <v>0</v>
      </c>
      <c r="AJ428" s="21"/>
      <c r="AK428" s="130">
        <f t="shared" ca="1" si="118"/>
        <v>7093</v>
      </c>
      <c r="AL428" s="134">
        <f t="shared" ca="1" si="125"/>
        <v>0</v>
      </c>
      <c r="AM428" s="132">
        <f>IFERROR(VLOOKUP($D428,'[1]DNC 재고 현황'!$F:$V,16,0),0)</f>
        <v>0</v>
      </c>
      <c r="AN428" s="128">
        <f>SUMIFS('[1]입고 예정'!$C:$C,'[1]입고 예정'!$A:$A,모니터링!D428,'[1]입고 예정'!$F:$F,모니터링!AN$6)</f>
        <v>0</v>
      </c>
      <c r="AO428" s="21"/>
      <c r="AP428" s="130">
        <f t="shared" ca="1" si="119"/>
        <v>7093</v>
      </c>
      <c r="AQ428" s="134">
        <f t="shared" ca="1" si="126"/>
        <v>0</v>
      </c>
      <c r="AR428" s="132">
        <f>IFERROR(VLOOKUP($D428,'[1]DNC 재고 현황'!$F:$V,17,0),0)</f>
        <v>0</v>
      </c>
      <c r="AS428" s="128">
        <f>SUMIFS('[1]입고 예정'!$C:$C,'[1]입고 예정'!$A:$A,모니터링!D428,'[1]입고 예정'!$F:$F,모니터링!AS$6)</f>
        <v>0</v>
      </c>
      <c r="AT428" s="21"/>
      <c r="AU428" s="133">
        <f t="shared" ca="1" si="120"/>
        <v>7093</v>
      </c>
      <c r="AV428" s="134">
        <f ca="1">IFERROR(AU428/#REF!,0)</f>
        <v>0</v>
      </c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  <c r="CE428" s="52"/>
      <c r="CF428" s="52"/>
      <c r="CG428" s="52"/>
      <c r="CH428" s="52"/>
      <c r="CI428" s="52"/>
      <c r="CJ428" s="52"/>
      <c r="CK428" s="52"/>
      <c r="CL428" s="52"/>
      <c r="CM428" s="52"/>
      <c r="CN428" s="52"/>
      <c r="CO428" s="52"/>
      <c r="CP428" s="52"/>
      <c r="CQ428" s="52"/>
      <c r="CR428" s="52"/>
      <c r="CS428" s="52"/>
      <c r="CT428" s="52"/>
      <c r="CU428" s="52"/>
      <c r="CV428" s="52"/>
      <c r="CW428" s="52"/>
      <c r="CX428" s="52"/>
      <c r="CY428" s="52"/>
      <c r="CZ428" s="52"/>
      <c r="DA428" s="52"/>
      <c r="DB428" s="52"/>
      <c r="DC428" s="52"/>
      <c r="DD428" s="52"/>
      <c r="DE428" s="52"/>
      <c r="DF428" s="52"/>
      <c r="DG428" s="52"/>
      <c r="DH428" s="52"/>
      <c r="DI428" s="52"/>
      <c r="DJ428" s="52"/>
      <c r="DK428" s="52"/>
      <c r="DL428" s="52"/>
      <c r="DM428" s="52"/>
      <c r="DN428" s="52"/>
      <c r="DO428" s="52"/>
      <c r="DP428" s="52"/>
      <c r="DQ428" s="52"/>
      <c r="DR428" s="52"/>
      <c r="DS428" s="52"/>
      <c r="DT428" s="52"/>
      <c r="DU428" s="52"/>
      <c r="DV428" s="52"/>
      <c r="DW428" s="52"/>
      <c r="DX428" s="52"/>
      <c r="DY428" s="52"/>
      <c r="DZ428" s="52"/>
      <c r="EA428" s="52"/>
      <c r="EB428" s="52"/>
      <c r="EC428" s="52"/>
      <c r="ED428" s="52"/>
      <c r="EE428" s="52"/>
      <c r="EF428" s="52"/>
      <c r="EG428" s="52"/>
      <c r="EH428" s="52"/>
      <c r="EI428" s="52"/>
      <c r="EJ428" s="52"/>
      <c r="EK428" s="52"/>
      <c r="EL428" s="52"/>
      <c r="EM428" s="52"/>
      <c r="EN428" s="52"/>
      <c r="EO428" s="52"/>
      <c r="EP428" s="52"/>
      <c r="EQ428" s="52"/>
      <c r="ER428" s="52"/>
      <c r="ES428" s="52"/>
      <c r="ET428" s="52"/>
      <c r="EU428" s="52"/>
      <c r="EV428" s="52"/>
      <c r="EW428" s="52"/>
      <c r="EX428" s="52"/>
      <c r="EY428" s="52"/>
      <c r="EZ428" s="52"/>
      <c r="FA428" s="52"/>
      <c r="FB428" s="52"/>
      <c r="FC428" s="52"/>
      <c r="FD428" s="52"/>
      <c r="FE428" s="52"/>
      <c r="FF428" s="52"/>
      <c r="FG428" s="52"/>
      <c r="FH428" s="52"/>
      <c r="FI428" s="52"/>
      <c r="FJ428" s="52"/>
      <c r="FK428" s="52"/>
      <c r="FL428" s="52"/>
    </row>
    <row r="429" spans="1:168" ht="18" hidden="1" customHeight="1" x14ac:dyDescent="0.4">
      <c r="A429" s="110" t="s">
        <v>2661</v>
      </c>
      <c r="B429" s="135" t="s">
        <v>2700</v>
      </c>
      <c r="C429" s="110" t="s">
        <v>2663</v>
      </c>
      <c r="D429" s="110">
        <v>2302671</v>
      </c>
      <c r="E429" s="136" t="str">
        <f>VLOOKUP($D429,'[1]SAP 코드내역'!$A:$D,4,0)</f>
        <v>(단종)[세트포장재_슬리브]스킨부스터_나이아신앰플</v>
      </c>
      <c r="F429" s="137" t="s">
        <v>2675</v>
      </c>
      <c r="G429" s="9"/>
      <c r="H429" s="138"/>
      <c r="I429" s="139">
        <v>195</v>
      </c>
      <c r="J429" s="139">
        <v>0</v>
      </c>
      <c r="K429" s="140">
        <f>IFERROR(VLOOKUP($D429,'[1]DNC 재고 현황'!$F:$AI,29,0),0)</f>
        <v>4029</v>
      </c>
      <c r="L429" s="140">
        <f>IFERROR(VLOOKUP($D429,'[1]DNC 재고 현황'!$F:$AI,30,),0)</f>
        <v>0</v>
      </c>
      <c r="M429" s="141">
        <f t="shared" si="122"/>
        <v>4029</v>
      </c>
      <c r="N429" s="142">
        <f>VLOOKUP($D429,'[1]DNC 재고 현황'!$F:$X,19,0)</f>
        <v>4029</v>
      </c>
      <c r="O429" s="143" t="str">
        <f t="shared" si="112"/>
        <v>계획없음</v>
      </c>
      <c r="P429" s="144">
        <f t="shared" si="113"/>
        <v>0</v>
      </c>
      <c r="Q429" s="144">
        <f t="shared" ca="1" si="114"/>
        <v>0</v>
      </c>
      <c r="R429" s="145">
        <f t="shared" ca="1" si="111"/>
        <v>0</v>
      </c>
      <c r="S429" s="145">
        <f t="shared" ca="1" si="111"/>
        <v>0</v>
      </c>
      <c r="T429" s="123" t="str">
        <f t="shared" ca="1" si="115"/>
        <v/>
      </c>
      <c r="U429" s="124" t="str">
        <f t="shared" ca="1" si="116"/>
        <v>🔴판매없음</v>
      </c>
      <c r="V429" s="125">
        <f>IFERROR(SUMIF('[1](전체)FCST'!$D:$D,$D429,'[1](전체)FCST'!$H:$H),0)</f>
        <v>0</v>
      </c>
      <c r="W429" s="126">
        <f>IFERROR(VLOOKUP($D429,'[1]판매량,재고(피벗)'!$B:$C,2,0),0)</f>
        <v>0</v>
      </c>
      <c r="X429" s="127">
        <f t="shared" ca="1" si="121"/>
        <v>0</v>
      </c>
      <c r="Y429" s="128"/>
      <c r="Z429" s="21"/>
      <c r="AA429" s="130">
        <f t="shared" ca="1" si="110"/>
        <v>4029</v>
      </c>
      <c r="AB429" s="134">
        <f t="shared" ca="1" si="123"/>
        <v>0</v>
      </c>
      <c r="AC429" s="132">
        <f>IFERROR(VLOOKUP($D429,'[1]DNC 재고 현황'!$F:$V,14,0),0)</f>
        <v>0</v>
      </c>
      <c r="AD429" s="128">
        <f>SUMIFS('[1]입고 예정'!$C:$C,'[1]입고 예정'!$A:$A,모니터링!D429,'[1]입고 예정'!$F:$F,모니터링!AD$6)</f>
        <v>0</v>
      </c>
      <c r="AE429" s="21"/>
      <c r="AF429" s="130">
        <f t="shared" ca="1" si="117"/>
        <v>4029</v>
      </c>
      <c r="AG429" s="134">
        <f t="shared" ca="1" si="124"/>
        <v>0</v>
      </c>
      <c r="AH429" s="132">
        <f>IFERROR(VLOOKUP($D429,'[1]DNC 재고 현황'!$F:$V,15,0),0)</f>
        <v>0</v>
      </c>
      <c r="AI429" s="128">
        <f>SUMIFS('[1]입고 예정'!$C:$C,'[1]입고 예정'!$A:$A,모니터링!D429,'[1]입고 예정'!$F:$F,모니터링!AI$6)</f>
        <v>0</v>
      </c>
      <c r="AJ429" s="21"/>
      <c r="AK429" s="130">
        <f t="shared" ca="1" si="118"/>
        <v>4029</v>
      </c>
      <c r="AL429" s="134">
        <f t="shared" ca="1" si="125"/>
        <v>0</v>
      </c>
      <c r="AM429" s="132">
        <f>IFERROR(VLOOKUP($D429,'[1]DNC 재고 현황'!$F:$V,16,0),0)</f>
        <v>0</v>
      </c>
      <c r="AN429" s="128">
        <f>SUMIFS('[1]입고 예정'!$C:$C,'[1]입고 예정'!$A:$A,모니터링!D429,'[1]입고 예정'!$F:$F,모니터링!AN$6)</f>
        <v>0</v>
      </c>
      <c r="AO429" s="21"/>
      <c r="AP429" s="130">
        <f t="shared" ca="1" si="119"/>
        <v>4029</v>
      </c>
      <c r="AQ429" s="134">
        <f t="shared" ca="1" si="126"/>
        <v>0</v>
      </c>
      <c r="AR429" s="132">
        <f>IFERROR(VLOOKUP($D429,'[1]DNC 재고 현황'!$F:$V,17,0),0)</f>
        <v>0</v>
      </c>
      <c r="AS429" s="128">
        <f>SUMIFS('[1]입고 예정'!$C:$C,'[1]입고 예정'!$A:$A,모니터링!D429,'[1]입고 예정'!$F:$F,모니터링!AS$6)</f>
        <v>0</v>
      </c>
      <c r="AT429" s="21"/>
      <c r="AU429" s="133">
        <f t="shared" ca="1" si="120"/>
        <v>4029</v>
      </c>
      <c r="AV429" s="134">
        <f ca="1">IFERROR(AU429/#REF!,0)</f>
        <v>0</v>
      </c>
    </row>
    <row r="430" spans="1:168" ht="18" hidden="1" customHeight="1" x14ac:dyDescent="0.4">
      <c r="A430" s="110" t="s">
        <v>2661</v>
      </c>
      <c r="B430" s="135" t="s">
        <v>2700</v>
      </c>
      <c r="C430" s="110" t="s">
        <v>2663</v>
      </c>
      <c r="D430" s="110">
        <v>2302673</v>
      </c>
      <c r="E430" s="136" t="str">
        <f>VLOOKUP($D430,'[1]SAP 코드내역'!$A:$D,4,0)</f>
        <v>(단종)[세트포장재_슬리브]스킨부스터_엑소좀앰플</v>
      </c>
      <c r="F430" s="137" t="s">
        <v>2675</v>
      </c>
      <c r="G430" s="9"/>
      <c r="H430" s="138"/>
      <c r="I430" s="139">
        <v>195</v>
      </c>
      <c r="J430" s="139">
        <v>0</v>
      </c>
      <c r="K430" s="140">
        <f>IFERROR(VLOOKUP($D430,'[1]DNC 재고 현황'!$F:$AI,29,0),0)</f>
        <v>4750</v>
      </c>
      <c r="L430" s="140">
        <f>IFERROR(VLOOKUP($D430,'[1]DNC 재고 현황'!$F:$AI,30,),0)</f>
        <v>0</v>
      </c>
      <c r="M430" s="141">
        <f t="shared" si="122"/>
        <v>4750</v>
      </c>
      <c r="N430" s="142">
        <f>VLOOKUP($D430,'[1]DNC 재고 현황'!$F:$X,19,0)</f>
        <v>4750</v>
      </c>
      <c r="O430" s="143" t="str">
        <f t="shared" si="112"/>
        <v>계획없음</v>
      </c>
      <c r="P430" s="144">
        <f t="shared" si="113"/>
        <v>0</v>
      </c>
      <c r="Q430" s="144">
        <f t="shared" ca="1" si="114"/>
        <v>0</v>
      </c>
      <c r="R430" s="145">
        <f t="shared" ca="1" si="111"/>
        <v>0</v>
      </c>
      <c r="S430" s="145">
        <f t="shared" ca="1" si="111"/>
        <v>0</v>
      </c>
      <c r="T430" s="123" t="str">
        <f t="shared" ca="1" si="115"/>
        <v/>
      </c>
      <c r="U430" s="124" t="str">
        <f t="shared" ca="1" si="116"/>
        <v>🔴판매없음</v>
      </c>
      <c r="V430" s="125">
        <f>IFERROR(SUMIF('[1](전체)FCST'!$D:$D,$D430,'[1](전체)FCST'!$H:$H),0)</f>
        <v>0</v>
      </c>
      <c r="W430" s="126">
        <f>IFERROR(VLOOKUP($D430,'[1]판매량,재고(피벗)'!$B:$C,2,0),0)</f>
        <v>0</v>
      </c>
      <c r="X430" s="127">
        <f t="shared" ca="1" si="121"/>
        <v>0</v>
      </c>
      <c r="Y430" s="128"/>
      <c r="Z430" s="21"/>
      <c r="AA430" s="130">
        <f t="shared" ca="1" si="110"/>
        <v>4750</v>
      </c>
      <c r="AB430" s="134">
        <f t="shared" ca="1" si="123"/>
        <v>0</v>
      </c>
      <c r="AC430" s="132">
        <f>IFERROR(VLOOKUP($D430,'[1]DNC 재고 현황'!$F:$V,14,0),0)</f>
        <v>0</v>
      </c>
      <c r="AD430" s="128">
        <f>SUMIFS('[1]입고 예정'!$C:$C,'[1]입고 예정'!$A:$A,모니터링!D430,'[1]입고 예정'!$F:$F,모니터링!AD$6)</f>
        <v>0</v>
      </c>
      <c r="AE430" s="21"/>
      <c r="AF430" s="130">
        <f t="shared" ca="1" si="117"/>
        <v>4750</v>
      </c>
      <c r="AG430" s="134">
        <f t="shared" ca="1" si="124"/>
        <v>0</v>
      </c>
      <c r="AH430" s="132">
        <f>IFERROR(VLOOKUP($D430,'[1]DNC 재고 현황'!$F:$V,15,0),0)</f>
        <v>0</v>
      </c>
      <c r="AI430" s="128">
        <f>SUMIFS('[1]입고 예정'!$C:$C,'[1]입고 예정'!$A:$A,모니터링!D430,'[1]입고 예정'!$F:$F,모니터링!AI$6)</f>
        <v>0</v>
      </c>
      <c r="AJ430" s="21"/>
      <c r="AK430" s="130">
        <f t="shared" ca="1" si="118"/>
        <v>4750</v>
      </c>
      <c r="AL430" s="134">
        <f t="shared" ca="1" si="125"/>
        <v>0</v>
      </c>
      <c r="AM430" s="132">
        <f>IFERROR(VLOOKUP($D430,'[1]DNC 재고 현황'!$F:$V,16,0),0)</f>
        <v>0</v>
      </c>
      <c r="AN430" s="128">
        <f>SUMIFS('[1]입고 예정'!$C:$C,'[1]입고 예정'!$A:$A,모니터링!D430,'[1]입고 예정'!$F:$F,모니터링!AN$6)</f>
        <v>0</v>
      </c>
      <c r="AO430" s="21"/>
      <c r="AP430" s="130">
        <f t="shared" ca="1" si="119"/>
        <v>4750</v>
      </c>
      <c r="AQ430" s="134">
        <f t="shared" ca="1" si="126"/>
        <v>0</v>
      </c>
      <c r="AR430" s="132">
        <f>IFERROR(VLOOKUP($D430,'[1]DNC 재고 현황'!$F:$V,17,0),0)</f>
        <v>0</v>
      </c>
      <c r="AS430" s="128">
        <f>SUMIFS('[1]입고 예정'!$C:$C,'[1]입고 예정'!$A:$A,모니터링!D430,'[1]입고 예정'!$F:$F,모니터링!AS$6)</f>
        <v>0</v>
      </c>
      <c r="AT430" s="21"/>
      <c r="AU430" s="133">
        <f t="shared" ca="1" si="120"/>
        <v>4750</v>
      </c>
      <c r="AV430" s="134">
        <f ca="1">IFERROR(AU430/#REF!,0)</f>
        <v>0</v>
      </c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  <c r="CE430" s="52"/>
      <c r="CF430" s="52"/>
      <c r="CG430" s="52"/>
      <c r="CH430" s="52"/>
      <c r="CI430" s="52"/>
      <c r="CJ430" s="52"/>
      <c r="CK430" s="52"/>
      <c r="CL430" s="52"/>
      <c r="CM430" s="52"/>
      <c r="CN430" s="52"/>
      <c r="CO430" s="52"/>
      <c r="CP430" s="52"/>
      <c r="CQ430" s="52"/>
      <c r="CR430" s="52"/>
      <c r="CS430" s="52"/>
      <c r="CT430" s="52"/>
      <c r="CU430" s="52"/>
      <c r="CV430" s="52"/>
      <c r="CW430" s="52"/>
      <c r="CX430" s="52"/>
      <c r="CY430" s="52"/>
      <c r="CZ430" s="52"/>
      <c r="DA430" s="52"/>
      <c r="DB430" s="52"/>
      <c r="DC430" s="52"/>
      <c r="DD430" s="52"/>
      <c r="DE430" s="52"/>
      <c r="DF430" s="52"/>
      <c r="DG430" s="52"/>
      <c r="DH430" s="52"/>
      <c r="DI430" s="52"/>
      <c r="DJ430" s="52"/>
      <c r="DK430" s="52"/>
      <c r="DL430" s="52"/>
      <c r="DM430" s="52"/>
      <c r="DN430" s="52"/>
      <c r="DO430" s="52"/>
      <c r="DP430" s="52"/>
      <c r="DQ430" s="52"/>
      <c r="DR430" s="52"/>
      <c r="DS430" s="52"/>
      <c r="DT430" s="52"/>
      <c r="DU430" s="52"/>
      <c r="DV430" s="52"/>
      <c r="DW430" s="52"/>
      <c r="DX430" s="52"/>
      <c r="DY430" s="52"/>
      <c r="DZ430" s="52"/>
      <c r="EA430" s="52"/>
      <c r="EB430" s="52"/>
      <c r="EC430" s="52"/>
      <c r="ED430" s="52"/>
      <c r="EE430" s="52"/>
      <c r="EF430" s="52"/>
      <c r="EG430" s="52"/>
      <c r="EH430" s="52"/>
      <c r="EI430" s="52"/>
      <c r="EJ430" s="52"/>
      <c r="EK430" s="52"/>
      <c r="EL430" s="52"/>
      <c r="EM430" s="52"/>
      <c r="EN430" s="52"/>
      <c r="EO430" s="52"/>
      <c r="EP430" s="52"/>
      <c r="EQ430" s="52"/>
      <c r="ER430" s="52"/>
      <c r="ES430" s="52"/>
      <c r="ET430" s="52"/>
      <c r="EU430" s="52"/>
      <c r="EV430" s="52"/>
      <c r="EW430" s="52"/>
      <c r="EX430" s="52"/>
      <c r="EY430" s="52"/>
      <c r="EZ430" s="52"/>
      <c r="FA430" s="52"/>
      <c r="FB430" s="52"/>
      <c r="FC430" s="52"/>
      <c r="FD430" s="52"/>
      <c r="FE430" s="52"/>
      <c r="FF430" s="52"/>
      <c r="FG430" s="52"/>
      <c r="FH430" s="52"/>
      <c r="FI430" s="52"/>
      <c r="FJ430" s="52"/>
      <c r="FK430" s="52"/>
      <c r="FL430" s="52"/>
    </row>
    <row r="431" spans="1:168" ht="18" hidden="1" customHeight="1" x14ac:dyDescent="0.4">
      <c r="A431" s="110" t="s">
        <v>2661</v>
      </c>
      <c r="B431" s="135" t="s">
        <v>2700</v>
      </c>
      <c r="C431" s="110" t="s">
        <v>2663</v>
      </c>
      <c r="D431" s="110">
        <v>2302672</v>
      </c>
      <c r="E431" s="136" t="str">
        <f>VLOOKUP($D431,'[1]SAP 코드내역'!$A:$D,4,0)</f>
        <v>(단종)[세트포장재_슬리브]스킨부스터_피디알엔앰플</v>
      </c>
      <c r="F431" s="137" t="s">
        <v>2675</v>
      </c>
      <c r="G431" s="9"/>
      <c r="H431" s="138"/>
      <c r="I431" s="139">
        <v>195</v>
      </c>
      <c r="J431" s="139">
        <v>0</v>
      </c>
      <c r="K431" s="140">
        <f>IFERROR(VLOOKUP($D431,'[1]DNC 재고 현황'!$F:$AI,29,0),0)</f>
        <v>4114</v>
      </c>
      <c r="L431" s="140">
        <f>IFERROR(VLOOKUP($D431,'[1]DNC 재고 현황'!$F:$AI,30,),0)</f>
        <v>0</v>
      </c>
      <c r="M431" s="141">
        <f t="shared" si="122"/>
        <v>4114</v>
      </c>
      <c r="N431" s="142">
        <f>VLOOKUP($D431,'[1]DNC 재고 현황'!$F:$X,19,0)</f>
        <v>4114</v>
      </c>
      <c r="O431" s="143" t="str">
        <f t="shared" si="112"/>
        <v>계획없음</v>
      </c>
      <c r="P431" s="144">
        <f t="shared" si="113"/>
        <v>0</v>
      </c>
      <c r="Q431" s="144">
        <f t="shared" ca="1" si="114"/>
        <v>0</v>
      </c>
      <c r="R431" s="145">
        <f t="shared" ca="1" si="111"/>
        <v>0</v>
      </c>
      <c r="S431" s="145">
        <f t="shared" ca="1" si="111"/>
        <v>0</v>
      </c>
      <c r="T431" s="123" t="str">
        <f t="shared" ca="1" si="115"/>
        <v/>
      </c>
      <c r="U431" s="124" t="str">
        <f t="shared" ca="1" si="116"/>
        <v>🔴판매없음</v>
      </c>
      <c r="V431" s="125">
        <f>IFERROR(SUMIF('[1](전체)FCST'!$D:$D,$D431,'[1](전체)FCST'!$H:$H),0)</f>
        <v>0</v>
      </c>
      <c r="W431" s="126">
        <f>IFERROR(VLOOKUP($D431,'[1]판매량,재고(피벗)'!$B:$C,2,0),0)</f>
        <v>0</v>
      </c>
      <c r="X431" s="127">
        <f t="shared" ca="1" si="121"/>
        <v>0</v>
      </c>
      <c r="Y431" s="128"/>
      <c r="Z431" s="21"/>
      <c r="AA431" s="130">
        <f t="shared" ca="1" si="110"/>
        <v>4114</v>
      </c>
      <c r="AB431" s="134">
        <f t="shared" ca="1" si="123"/>
        <v>0</v>
      </c>
      <c r="AC431" s="132">
        <f>IFERROR(VLOOKUP($D431,'[1]DNC 재고 현황'!$F:$V,14,0),0)</f>
        <v>0</v>
      </c>
      <c r="AD431" s="128">
        <f>SUMIFS('[1]입고 예정'!$C:$C,'[1]입고 예정'!$A:$A,모니터링!D431,'[1]입고 예정'!$F:$F,모니터링!AD$6)</f>
        <v>0</v>
      </c>
      <c r="AE431" s="21"/>
      <c r="AF431" s="130">
        <f t="shared" ca="1" si="117"/>
        <v>4114</v>
      </c>
      <c r="AG431" s="134">
        <f t="shared" ca="1" si="124"/>
        <v>0</v>
      </c>
      <c r="AH431" s="132">
        <f>IFERROR(VLOOKUP($D431,'[1]DNC 재고 현황'!$F:$V,15,0),0)</f>
        <v>0</v>
      </c>
      <c r="AI431" s="128">
        <f>SUMIFS('[1]입고 예정'!$C:$C,'[1]입고 예정'!$A:$A,모니터링!D431,'[1]입고 예정'!$F:$F,모니터링!AI$6)</f>
        <v>0</v>
      </c>
      <c r="AJ431" s="21"/>
      <c r="AK431" s="130">
        <f t="shared" ca="1" si="118"/>
        <v>4114</v>
      </c>
      <c r="AL431" s="134">
        <f t="shared" ca="1" si="125"/>
        <v>0</v>
      </c>
      <c r="AM431" s="132">
        <f>IFERROR(VLOOKUP($D431,'[1]DNC 재고 현황'!$F:$V,16,0),0)</f>
        <v>0</v>
      </c>
      <c r="AN431" s="128">
        <f>SUMIFS('[1]입고 예정'!$C:$C,'[1]입고 예정'!$A:$A,모니터링!D431,'[1]입고 예정'!$F:$F,모니터링!AN$6)</f>
        <v>0</v>
      </c>
      <c r="AO431" s="21"/>
      <c r="AP431" s="130">
        <f t="shared" ca="1" si="119"/>
        <v>4114</v>
      </c>
      <c r="AQ431" s="134">
        <f t="shared" ca="1" si="126"/>
        <v>0</v>
      </c>
      <c r="AR431" s="132">
        <f>IFERROR(VLOOKUP($D431,'[1]DNC 재고 현황'!$F:$V,17,0),0)</f>
        <v>0</v>
      </c>
      <c r="AS431" s="128">
        <f>SUMIFS('[1]입고 예정'!$C:$C,'[1]입고 예정'!$A:$A,모니터링!D431,'[1]입고 예정'!$F:$F,모니터링!AS$6)</f>
        <v>0</v>
      </c>
      <c r="AT431" s="21"/>
      <c r="AU431" s="133">
        <f t="shared" ca="1" si="120"/>
        <v>4114</v>
      </c>
      <c r="AV431" s="134">
        <f ca="1">IFERROR(AU431/#REF!,0)</f>
        <v>0</v>
      </c>
    </row>
    <row r="432" spans="1:168" ht="18" hidden="1" customHeight="1" x14ac:dyDescent="0.4">
      <c r="A432" s="110" t="s">
        <v>2661</v>
      </c>
      <c r="B432" s="135" t="s">
        <v>2700</v>
      </c>
      <c r="C432" s="110" t="s">
        <v>2663</v>
      </c>
      <c r="D432" s="110">
        <v>2302674</v>
      </c>
      <c r="E432" s="136" t="str">
        <f>VLOOKUP($D432,'[1]SAP 코드내역'!$A:$D,4,0)</f>
        <v>(단종)[세트포장재_슬리브]스킨부스터_히알루론산앰플</v>
      </c>
      <c r="F432" s="137" t="s">
        <v>2675</v>
      </c>
      <c r="G432" s="9"/>
      <c r="H432" s="138"/>
      <c r="I432" s="139">
        <v>195</v>
      </c>
      <c r="J432" s="139">
        <v>0</v>
      </c>
      <c r="K432" s="140">
        <f>IFERROR(VLOOKUP($D432,'[1]DNC 재고 현황'!$F:$AI,29,0),0)</f>
        <v>4721</v>
      </c>
      <c r="L432" s="140">
        <f>IFERROR(VLOOKUP($D432,'[1]DNC 재고 현황'!$F:$AI,30,),0)</f>
        <v>0</v>
      </c>
      <c r="M432" s="141">
        <f t="shared" si="122"/>
        <v>4721</v>
      </c>
      <c r="N432" s="142">
        <f>VLOOKUP($D432,'[1]DNC 재고 현황'!$F:$X,19,0)</f>
        <v>4721</v>
      </c>
      <c r="O432" s="143" t="str">
        <f t="shared" si="112"/>
        <v>계획없음</v>
      </c>
      <c r="P432" s="144">
        <f t="shared" si="113"/>
        <v>0</v>
      </c>
      <c r="Q432" s="144">
        <f t="shared" ca="1" si="114"/>
        <v>0</v>
      </c>
      <c r="R432" s="145">
        <f t="shared" ca="1" si="111"/>
        <v>0</v>
      </c>
      <c r="S432" s="145">
        <f t="shared" ca="1" si="111"/>
        <v>0</v>
      </c>
      <c r="T432" s="123" t="str">
        <f t="shared" ca="1" si="115"/>
        <v/>
      </c>
      <c r="U432" s="124" t="str">
        <f t="shared" ca="1" si="116"/>
        <v>🔴판매없음</v>
      </c>
      <c r="V432" s="125">
        <f>IFERROR(SUMIF('[1](전체)FCST'!$D:$D,$D432,'[1](전체)FCST'!$H:$H),0)</f>
        <v>0</v>
      </c>
      <c r="W432" s="126">
        <f>IFERROR(VLOOKUP($D432,'[1]판매량,재고(피벗)'!$B:$C,2,0),0)</f>
        <v>0</v>
      </c>
      <c r="X432" s="127">
        <f t="shared" ca="1" si="121"/>
        <v>0</v>
      </c>
      <c r="Y432" s="128"/>
      <c r="Z432" s="21"/>
      <c r="AA432" s="130">
        <f t="shared" ca="1" si="110"/>
        <v>4721</v>
      </c>
      <c r="AB432" s="134">
        <f t="shared" ca="1" si="123"/>
        <v>0</v>
      </c>
      <c r="AC432" s="132">
        <f>IFERROR(VLOOKUP($D432,'[1]DNC 재고 현황'!$F:$V,14,0),0)</f>
        <v>0</v>
      </c>
      <c r="AD432" s="128">
        <f>SUMIFS('[1]입고 예정'!$C:$C,'[1]입고 예정'!$A:$A,모니터링!D432,'[1]입고 예정'!$F:$F,모니터링!AD$6)</f>
        <v>0</v>
      </c>
      <c r="AE432" s="21"/>
      <c r="AF432" s="130">
        <f t="shared" ca="1" si="117"/>
        <v>4721</v>
      </c>
      <c r="AG432" s="134">
        <f t="shared" ca="1" si="124"/>
        <v>0</v>
      </c>
      <c r="AH432" s="132">
        <f>IFERROR(VLOOKUP($D432,'[1]DNC 재고 현황'!$F:$V,15,0),0)</f>
        <v>0</v>
      </c>
      <c r="AI432" s="128">
        <f>SUMIFS('[1]입고 예정'!$C:$C,'[1]입고 예정'!$A:$A,모니터링!D432,'[1]입고 예정'!$F:$F,모니터링!AI$6)</f>
        <v>0</v>
      </c>
      <c r="AJ432" s="21"/>
      <c r="AK432" s="130">
        <f t="shared" ca="1" si="118"/>
        <v>4721</v>
      </c>
      <c r="AL432" s="134">
        <f t="shared" ca="1" si="125"/>
        <v>0</v>
      </c>
      <c r="AM432" s="132">
        <f>IFERROR(VLOOKUP($D432,'[1]DNC 재고 현황'!$F:$V,16,0),0)</f>
        <v>0</v>
      </c>
      <c r="AN432" s="128">
        <f>SUMIFS('[1]입고 예정'!$C:$C,'[1]입고 예정'!$A:$A,모니터링!D432,'[1]입고 예정'!$F:$F,모니터링!AN$6)</f>
        <v>0</v>
      </c>
      <c r="AO432" s="21"/>
      <c r="AP432" s="130">
        <f t="shared" ca="1" si="119"/>
        <v>4721</v>
      </c>
      <c r="AQ432" s="134">
        <f t="shared" ca="1" si="126"/>
        <v>0</v>
      </c>
      <c r="AR432" s="132">
        <f>IFERROR(VLOOKUP($D432,'[1]DNC 재고 현황'!$F:$V,17,0),0)</f>
        <v>0</v>
      </c>
      <c r="AS432" s="128">
        <f>SUMIFS('[1]입고 예정'!$C:$C,'[1]입고 예정'!$A:$A,모니터링!D432,'[1]입고 예정'!$F:$F,모니터링!AS$6)</f>
        <v>0</v>
      </c>
      <c r="AT432" s="21"/>
      <c r="AU432" s="133">
        <f t="shared" ca="1" si="120"/>
        <v>4721</v>
      </c>
      <c r="AV432" s="134">
        <f ca="1">IFERROR(AU432/#REF!,0)</f>
        <v>0</v>
      </c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  <c r="CE432" s="52"/>
      <c r="CF432" s="52"/>
      <c r="CG432" s="52"/>
      <c r="CH432" s="52"/>
      <c r="CI432" s="52"/>
      <c r="CJ432" s="52"/>
      <c r="CK432" s="52"/>
      <c r="CL432" s="52"/>
      <c r="CM432" s="52"/>
      <c r="CN432" s="52"/>
      <c r="CO432" s="52"/>
      <c r="CP432" s="52"/>
      <c r="CQ432" s="52"/>
      <c r="CR432" s="52"/>
      <c r="CS432" s="52"/>
      <c r="CT432" s="52"/>
      <c r="CU432" s="52"/>
      <c r="CV432" s="52"/>
      <c r="CW432" s="52"/>
      <c r="CX432" s="52"/>
      <c r="CY432" s="52"/>
      <c r="CZ432" s="52"/>
      <c r="DA432" s="52"/>
      <c r="DB432" s="52"/>
      <c r="DC432" s="52"/>
      <c r="DD432" s="52"/>
      <c r="DE432" s="52"/>
      <c r="DF432" s="52"/>
      <c r="DG432" s="52"/>
      <c r="DH432" s="52"/>
      <c r="DI432" s="52"/>
      <c r="DJ432" s="52"/>
      <c r="DK432" s="52"/>
      <c r="DL432" s="52"/>
      <c r="DM432" s="52"/>
      <c r="DN432" s="52"/>
      <c r="DO432" s="52"/>
      <c r="DP432" s="52"/>
      <c r="DQ432" s="52"/>
      <c r="DR432" s="52"/>
      <c r="DS432" s="52"/>
      <c r="DT432" s="52"/>
      <c r="DU432" s="52"/>
      <c r="DV432" s="52"/>
      <c r="DW432" s="52"/>
      <c r="DX432" s="52"/>
      <c r="DY432" s="52"/>
      <c r="DZ432" s="52"/>
      <c r="EA432" s="52"/>
      <c r="EB432" s="52"/>
      <c r="EC432" s="52"/>
      <c r="ED432" s="52"/>
      <c r="EE432" s="52"/>
      <c r="EF432" s="52"/>
      <c r="EG432" s="52"/>
      <c r="EH432" s="52"/>
      <c r="EI432" s="52"/>
      <c r="EJ432" s="52"/>
      <c r="EK432" s="52"/>
      <c r="EL432" s="52"/>
      <c r="EM432" s="52"/>
      <c r="EN432" s="52"/>
      <c r="EO432" s="52"/>
      <c r="EP432" s="52"/>
      <c r="EQ432" s="52"/>
      <c r="ER432" s="52"/>
      <c r="ES432" s="52"/>
      <c r="ET432" s="52"/>
      <c r="EU432" s="52"/>
      <c r="EV432" s="52"/>
      <c r="EW432" s="52"/>
      <c r="EX432" s="52"/>
      <c r="EY432" s="52"/>
      <c r="EZ432" s="52"/>
      <c r="FA432" s="52"/>
      <c r="FB432" s="52"/>
      <c r="FC432" s="52"/>
      <c r="FD432" s="52"/>
      <c r="FE432" s="52"/>
      <c r="FF432" s="52"/>
      <c r="FG432" s="52"/>
      <c r="FH432" s="52"/>
      <c r="FI432" s="52"/>
      <c r="FJ432" s="52"/>
      <c r="FK432" s="52"/>
      <c r="FL432" s="52"/>
    </row>
    <row r="433" spans="1:168" ht="18" hidden="1" customHeight="1" x14ac:dyDescent="0.4">
      <c r="A433" s="110" t="s">
        <v>2661</v>
      </c>
      <c r="B433" s="135" t="s">
        <v>2667</v>
      </c>
      <c r="C433" s="110" t="s">
        <v>2663</v>
      </c>
      <c r="D433" s="110">
        <v>7301514</v>
      </c>
      <c r="E433" s="136" t="str">
        <f>VLOOKUP($D433,'[1]SAP 코드내역'!$A:$D,4,0)</f>
        <v>(단종)[판촉물_선물박스]삼각형리본끈쇼핑백(카카오선물)</v>
      </c>
      <c r="F433" s="137" t="s">
        <v>2675</v>
      </c>
      <c r="G433" s="9"/>
      <c r="H433" s="138"/>
      <c r="I433" s="139">
        <v>760</v>
      </c>
      <c r="J433" s="139">
        <v>0</v>
      </c>
      <c r="K433" s="140">
        <f>IFERROR(VLOOKUP($D433,'[1]DNC 재고 현황'!$F:$AI,29,0),0)</f>
        <v>3608</v>
      </c>
      <c r="L433" s="140">
        <f>IFERROR(VLOOKUP($D433,'[1]DNC 재고 현황'!$F:$AI,30,),0)</f>
        <v>0</v>
      </c>
      <c r="M433" s="141">
        <f t="shared" si="122"/>
        <v>3608</v>
      </c>
      <c r="N433" s="142">
        <f>VLOOKUP($D433,'[1]DNC 재고 현황'!$F:$X,19,0)</f>
        <v>3608</v>
      </c>
      <c r="O433" s="143">
        <f t="shared" si="112"/>
        <v>1</v>
      </c>
      <c r="P433" s="144">
        <f t="shared" si="113"/>
        <v>0</v>
      </c>
      <c r="Q433" s="144">
        <f t="shared" ca="1" si="114"/>
        <v>0</v>
      </c>
      <c r="R433" s="145">
        <f t="shared" ca="1" si="111"/>
        <v>0</v>
      </c>
      <c r="S433" s="145">
        <f t="shared" ca="1" si="111"/>
        <v>0</v>
      </c>
      <c r="T433" s="123" t="str">
        <f t="shared" ca="1" si="115"/>
        <v/>
      </c>
      <c r="U433" s="124" t="str">
        <f t="shared" ca="1" si="116"/>
        <v>🔴판매없음</v>
      </c>
      <c r="V433" s="125">
        <f>IFERROR(SUMIF('[1](전체)FCST'!$D:$D,$D433,'[1](전체)FCST'!$H:$H),0)</f>
        <v>1000</v>
      </c>
      <c r="W433" s="126">
        <f>IFERROR(VLOOKUP($D433,'[1]판매량,재고(피벗)'!$B:$C,2,0),0)</f>
        <v>0</v>
      </c>
      <c r="X433" s="127">
        <f t="shared" ca="1" si="121"/>
        <v>0</v>
      </c>
      <c r="Y433" s="128"/>
      <c r="Z433" s="21"/>
      <c r="AA433" s="130">
        <f t="shared" ca="1" si="110"/>
        <v>3608</v>
      </c>
      <c r="AB433" s="134">
        <f t="shared" ca="1" si="123"/>
        <v>7.2160000000000011</v>
      </c>
      <c r="AC433" s="132">
        <f>IFERROR(VLOOKUP($D433,'[1]DNC 재고 현황'!$F:$V,14,0),0)</f>
        <v>499.99999999999994</v>
      </c>
      <c r="AD433" s="128">
        <f>SUMIFS('[1]입고 예정'!$C:$C,'[1]입고 예정'!$A:$A,모니터링!D433,'[1]입고 예정'!$F:$F,모니터링!AD$6)</f>
        <v>0</v>
      </c>
      <c r="AE433" s="21"/>
      <c r="AF433" s="130">
        <f t="shared" ca="1" si="117"/>
        <v>3108</v>
      </c>
      <c r="AG433" s="134">
        <f t="shared" ca="1" si="124"/>
        <v>3.1080000000000001</v>
      </c>
      <c r="AH433" s="132">
        <f>IFERROR(VLOOKUP($D433,'[1]DNC 재고 현황'!$F:$V,15,0),0)</f>
        <v>1000</v>
      </c>
      <c r="AI433" s="128">
        <f>SUMIFS('[1]입고 예정'!$C:$C,'[1]입고 예정'!$A:$A,모니터링!D433,'[1]입고 예정'!$F:$F,모니터링!AI$6)</f>
        <v>0</v>
      </c>
      <c r="AJ433" s="21"/>
      <c r="AK433" s="130">
        <f t="shared" ca="1" si="118"/>
        <v>2108</v>
      </c>
      <c r="AL433" s="134">
        <f t="shared" ca="1" si="125"/>
        <v>4.2160000000000002</v>
      </c>
      <c r="AM433" s="132">
        <f>IFERROR(VLOOKUP($D433,'[1]DNC 재고 현황'!$F:$V,16,0),0)</f>
        <v>499.99999999999994</v>
      </c>
      <c r="AN433" s="128">
        <f>SUMIFS('[1]입고 예정'!$C:$C,'[1]입고 예정'!$A:$A,모니터링!D433,'[1]입고 예정'!$F:$F,모니터링!AN$6)</f>
        <v>0</v>
      </c>
      <c r="AO433" s="21"/>
      <c r="AP433" s="130">
        <f t="shared" ca="1" si="119"/>
        <v>1608</v>
      </c>
      <c r="AQ433" s="134">
        <f t="shared" ca="1" si="126"/>
        <v>1.6080000000000001</v>
      </c>
      <c r="AR433" s="132">
        <f>IFERROR(VLOOKUP($D433,'[1]DNC 재고 현황'!$F:$V,17,0),0)</f>
        <v>1000</v>
      </c>
      <c r="AS433" s="128">
        <f>SUMIFS('[1]입고 예정'!$C:$C,'[1]입고 예정'!$A:$A,모니터링!D433,'[1]입고 예정'!$F:$F,모니터링!AS$6)</f>
        <v>0</v>
      </c>
      <c r="AT433" s="21"/>
      <c r="AU433" s="133">
        <f t="shared" ca="1" si="120"/>
        <v>608</v>
      </c>
      <c r="AV433" s="134">
        <f ca="1">IFERROR(AU433/#REF!,0)</f>
        <v>0</v>
      </c>
    </row>
    <row r="434" spans="1:168" ht="18" hidden="1" customHeight="1" x14ac:dyDescent="0.4">
      <c r="A434" s="110" t="s">
        <v>2661</v>
      </c>
      <c r="B434" s="135" t="s">
        <v>2667</v>
      </c>
      <c r="C434" s="110" t="s">
        <v>2665</v>
      </c>
      <c r="D434" s="110">
        <v>7001012</v>
      </c>
      <c r="E434" s="136" t="str">
        <f>VLOOKUP($D434,'[1]SAP 코드내역'!$A:$D,4,0)</f>
        <v>(단종)[판촉물_상품]클렌징브러쉬듀오</v>
      </c>
      <c r="F434" s="137">
        <v>0</v>
      </c>
      <c r="G434" s="9"/>
      <c r="H434" s="138"/>
      <c r="I434" s="139">
        <v>19.064092356687897</v>
      </c>
      <c r="J434" s="139">
        <v>9003.0754716981137</v>
      </c>
      <c r="K434" s="140">
        <f>IFERROR(VLOOKUP($D434,'[1]DNC 재고 현황'!$F:$AI,29,0),0)</f>
        <v>4245</v>
      </c>
      <c r="L434" s="140">
        <f>IFERROR(VLOOKUP($D434,'[1]DNC 재고 현황'!$F:$AI,30,),0)</f>
        <v>0</v>
      </c>
      <c r="M434" s="141">
        <f t="shared" si="122"/>
        <v>4245</v>
      </c>
      <c r="N434" s="142">
        <f>VLOOKUP($D434,'[1]DNC 재고 현황'!$F:$X,19,0)</f>
        <v>4245</v>
      </c>
      <c r="O434" s="143" t="str">
        <f t="shared" si="112"/>
        <v>계획없음</v>
      </c>
      <c r="P434" s="144">
        <f t="shared" si="113"/>
        <v>0</v>
      </c>
      <c r="Q434" s="144">
        <f t="shared" ca="1" si="114"/>
        <v>0.8571428571428571</v>
      </c>
      <c r="R434" s="145">
        <f t="shared" ca="1" si="111"/>
        <v>4952.5</v>
      </c>
      <c r="S434" s="145">
        <f t="shared" ca="1" si="111"/>
        <v>4952.5</v>
      </c>
      <c r="T434" s="123">
        <f t="shared" ca="1" si="115"/>
        <v>51072.5</v>
      </c>
      <c r="U434" s="124" t="str">
        <f t="shared" ca="1" si="116"/>
        <v>✅충분</v>
      </c>
      <c r="V434" s="125">
        <f>IFERROR(SUMIF('[1](전체)FCST'!$D:$D,$D434,'[1](전체)FCST'!$H:$H),0)</f>
        <v>0</v>
      </c>
      <c r="W434" s="126">
        <f>IFERROR(VLOOKUP($D434,'[1]판매량,재고(피벗)'!$B:$C,2,0),0)</f>
        <v>6</v>
      </c>
      <c r="X434" s="127">
        <f t="shared" ca="1" si="121"/>
        <v>18.857142857142858</v>
      </c>
      <c r="Y434" s="128"/>
      <c r="Z434" s="21"/>
      <c r="AA434" s="130">
        <f t="shared" ca="1" si="110"/>
        <v>4226.1428571428569</v>
      </c>
      <c r="AB434" s="134">
        <f t="shared" ca="1" si="123"/>
        <v>0</v>
      </c>
      <c r="AC434" s="132">
        <f>IFERROR(VLOOKUP($D434,'[1]DNC 재고 현황'!$F:$V,14,0),0)</f>
        <v>0</v>
      </c>
      <c r="AD434" s="128">
        <f>SUMIFS('[1]입고 예정'!$C:$C,'[1]입고 예정'!$A:$A,모니터링!D434,'[1]입고 예정'!$F:$F,모니터링!AD$6)</f>
        <v>0</v>
      </c>
      <c r="AE434" s="21"/>
      <c r="AF434" s="130">
        <f t="shared" ca="1" si="117"/>
        <v>4226.1428571428569</v>
      </c>
      <c r="AG434" s="134">
        <f t="shared" ca="1" si="124"/>
        <v>0</v>
      </c>
      <c r="AH434" s="132">
        <f>IFERROR(VLOOKUP($D434,'[1]DNC 재고 현황'!$F:$V,15,0),0)</f>
        <v>0</v>
      </c>
      <c r="AI434" s="128">
        <f>SUMIFS('[1]입고 예정'!$C:$C,'[1]입고 예정'!$A:$A,모니터링!D434,'[1]입고 예정'!$F:$F,모니터링!AI$6)</f>
        <v>0</v>
      </c>
      <c r="AJ434" s="21"/>
      <c r="AK434" s="130">
        <f t="shared" ca="1" si="118"/>
        <v>4226.1428571428569</v>
      </c>
      <c r="AL434" s="134">
        <f t="shared" ca="1" si="125"/>
        <v>0</v>
      </c>
      <c r="AM434" s="132">
        <f>IFERROR(VLOOKUP($D434,'[1]DNC 재고 현황'!$F:$V,16,0),0)</f>
        <v>0</v>
      </c>
      <c r="AN434" s="128">
        <f>SUMIFS('[1]입고 예정'!$C:$C,'[1]입고 예정'!$A:$A,모니터링!D434,'[1]입고 예정'!$F:$F,모니터링!AN$6)</f>
        <v>0</v>
      </c>
      <c r="AO434" s="21"/>
      <c r="AP434" s="130">
        <f t="shared" ca="1" si="119"/>
        <v>4226.1428571428569</v>
      </c>
      <c r="AQ434" s="134">
        <f t="shared" ca="1" si="126"/>
        <v>0</v>
      </c>
      <c r="AR434" s="132">
        <f>IFERROR(VLOOKUP($D434,'[1]DNC 재고 현황'!$F:$V,17,0),0)</f>
        <v>0</v>
      </c>
      <c r="AS434" s="128">
        <f>SUMIFS('[1]입고 예정'!$C:$C,'[1]입고 예정'!$A:$A,모니터링!D434,'[1]입고 예정'!$F:$F,모니터링!AS$6)</f>
        <v>0</v>
      </c>
      <c r="AT434" s="21"/>
      <c r="AU434" s="133">
        <f t="shared" ca="1" si="120"/>
        <v>4226.1428571428569</v>
      </c>
      <c r="AV434" s="134">
        <f ca="1">IFERROR(AU434/#REF!,0)</f>
        <v>0</v>
      </c>
    </row>
    <row r="435" spans="1:168" ht="18" hidden="1" customHeight="1" x14ac:dyDescent="0.4">
      <c r="A435" s="110" t="s">
        <v>2661</v>
      </c>
      <c r="B435" s="135" t="s">
        <v>2700</v>
      </c>
      <c r="C435" s="110" t="s">
        <v>2663</v>
      </c>
      <c r="D435" s="110">
        <v>2302708</v>
      </c>
      <c r="E435" s="136" t="str">
        <f>VLOOKUP($D435,'[1]SAP 코드내역'!$A:$D,4,0)</f>
        <v>(단종)[세트포장재_단상자]스킨부스터_MTS앰플(올영)</v>
      </c>
      <c r="F435" s="137" t="s">
        <v>2675</v>
      </c>
      <c r="G435" s="9"/>
      <c r="H435" s="138"/>
      <c r="I435" s="139">
        <v>380</v>
      </c>
      <c r="J435" s="139">
        <v>0</v>
      </c>
      <c r="K435" s="140">
        <f>IFERROR(VLOOKUP($D435,'[1]DNC 재고 현황'!$F:$AI,29,0),0)</f>
        <v>523</v>
      </c>
      <c r="L435" s="140">
        <f>IFERROR(VLOOKUP($D435,'[1]DNC 재고 현황'!$F:$AI,30,),0)</f>
        <v>0</v>
      </c>
      <c r="M435" s="141">
        <f t="shared" si="122"/>
        <v>523</v>
      </c>
      <c r="N435" s="142">
        <f>VLOOKUP($D435,'[1]DNC 재고 현황'!$F:$X,19,0)</f>
        <v>523</v>
      </c>
      <c r="O435" s="143" t="str">
        <f t="shared" si="112"/>
        <v>계획없음</v>
      </c>
      <c r="P435" s="144">
        <f t="shared" si="113"/>
        <v>0</v>
      </c>
      <c r="Q435" s="144">
        <f t="shared" ca="1" si="114"/>
        <v>0</v>
      </c>
      <c r="R435" s="145">
        <f t="shared" ca="1" si="111"/>
        <v>0</v>
      </c>
      <c r="S435" s="145">
        <f t="shared" ca="1" si="111"/>
        <v>0</v>
      </c>
      <c r="T435" s="123" t="str">
        <f t="shared" ca="1" si="115"/>
        <v/>
      </c>
      <c r="U435" s="124" t="str">
        <f t="shared" ca="1" si="116"/>
        <v>🔴판매없음</v>
      </c>
      <c r="V435" s="125">
        <f>IFERROR(SUMIF('[1](전체)FCST'!$D:$D,$D435,'[1](전체)FCST'!$H:$H),0)</f>
        <v>0</v>
      </c>
      <c r="W435" s="126">
        <f>IFERROR(VLOOKUP($D435,'[1]판매량,재고(피벗)'!$B:$C,2,0),0)</f>
        <v>0</v>
      </c>
      <c r="X435" s="127">
        <f t="shared" ca="1" si="121"/>
        <v>0</v>
      </c>
      <c r="Y435" s="128"/>
      <c r="Z435" s="21"/>
      <c r="AA435" s="130">
        <f t="shared" ref="AA435:AA498" ca="1" si="127">MAX(SUM(N435-X435+Y435),0)</f>
        <v>523</v>
      </c>
      <c r="AB435" s="134">
        <f t="shared" ca="1" si="123"/>
        <v>0</v>
      </c>
      <c r="AC435" s="132">
        <f>IFERROR(VLOOKUP($D435,'[1]DNC 재고 현황'!$F:$V,14,0),0)</f>
        <v>0</v>
      </c>
      <c r="AD435" s="128">
        <f>SUMIFS('[1]입고 예정'!$C:$C,'[1]입고 예정'!$A:$A,모니터링!D435,'[1]입고 예정'!$F:$F,모니터링!AD$6)</f>
        <v>0</v>
      </c>
      <c r="AE435" s="21"/>
      <c r="AF435" s="130">
        <f t="shared" ca="1" si="117"/>
        <v>523</v>
      </c>
      <c r="AG435" s="134">
        <f t="shared" ca="1" si="124"/>
        <v>0</v>
      </c>
      <c r="AH435" s="132">
        <f>IFERROR(VLOOKUP($D435,'[1]DNC 재고 현황'!$F:$V,15,0),0)</f>
        <v>0</v>
      </c>
      <c r="AI435" s="128">
        <f>SUMIFS('[1]입고 예정'!$C:$C,'[1]입고 예정'!$A:$A,모니터링!D435,'[1]입고 예정'!$F:$F,모니터링!AI$6)</f>
        <v>0</v>
      </c>
      <c r="AJ435" s="21"/>
      <c r="AK435" s="130">
        <f t="shared" ca="1" si="118"/>
        <v>523</v>
      </c>
      <c r="AL435" s="134">
        <f t="shared" ca="1" si="125"/>
        <v>0</v>
      </c>
      <c r="AM435" s="132">
        <f>IFERROR(VLOOKUP($D435,'[1]DNC 재고 현황'!$F:$V,16,0),0)</f>
        <v>0</v>
      </c>
      <c r="AN435" s="128">
        <f>SUMIFS('[1]입고 예정'!$C:$C,'[1]입고 예정'!$A:$A,모니터링!D435,'[1]입고 예정'!$F:$F,모니터링!AN$6)</f>
        <v>0</v>
      </c>
      <c r="AO435" s="21"/>
      <c r="AP435" s="130">
        <f t="shared" ca="1" si="119"/>
        <v>523</v>
      </c>
      <c r="AQ435" s="134">
        <f t="shared" ca="1" si="126"/>
        <v>0</v>
      </c>
      <c r="AR435" s="132">
        <f>IFERROR(VLOOKUP($D435,'[1]DNC 재고 현황'!$F:$V,17,0),0)</f>
        <v>0</v>
      </c>
      <c r="AS435" s="128">
        <f>SUMIFS('[1]입고 예정'!$C:$C,'[1]입고 예정'!$A:$A,모니터링!D435,'[1]입고 예정'!$F:$F,모니터링!AS$6)</f>
        <v>0</v>
      </c>
      <c r="AT435" s="21"/>
      <c r="AU435" s="133">
        <f t="shared" ca="1" si="120"/>
        <v>523</v>
      </c>
      <c r="AV435" s="134">
        <f ca="1">IFERROR(AU435/#REF!,0)</f>
        <v>0</v>
      </c>
    </row>
    <row r="436" spans="1:168" ht="18" hidden="1" customHeight="1" x14ac:dyDescent="0.4">
      <c r="A436" s="110" t="s">
        <v>2661</v>
      </c>
      <c r="B436" s="135" t="s">
        <v>2700</v>
      </c>
      <c r="C436" s="110" t="s">
        <v>2665</v>
      </c>
      <c r="D436" s="110">
        <v>2303248</v>
      </c>
      <c r="E436" s="136" t="str">
        <f>VLOOKUP($D436,'[1]SAP 코드내역'!$A:$D,4,0)</f>
        <v>(단종)[세트포장재]원데이앰플_로즈에디션쇼핑백(박스형)</v>
      </c>
      <c r="F436" s="137" t="s">
        <v>2709</v>
      </c>
      <c r="G436" s="9"/>
      <c r="H436" s="138"/>
      <c r="I436" s="139">
        <v>790</v>
      </c>
      <c r="J436" s="139">
        <v>0</v>
      </c>
      <c r="K436" s="140">
        <f>IFERROR(VLOOKUP($D436,'[1]DNC 재고 현황'!$F:$AI,29,0),0)</f>
        <v>14285</v>
      </c>
      <c r="L436" s="140">
        <f>IFERROR(VLOOKUP($D436,'[1]DNC 재고 현황'!$F:$AI,30,),0)</f>
        <v>0</v>
      </c>
      <c r="M436" s="141">
        <f t="shared" si="122"/>
        <v>14285</v>
      </c>
      <c r="N436" s="142">
        <f>VLOOKUP($D436,'[1]DNC 재고 현황'!$F:$X,19,0)</f>
        <v>14385</v>
      </c>
      <c r="O436" s="143" t="str">
        <f t="shared" si="112"/>
        <v>계획없음</v>
      </c>
      <c r="P436" s="144">
        <f t="shared" si="113"/>
        <v>0</v>
      </c>
      <c r="Q436" s="144">
        <f t="shared" ca="1" si="114"/>
        <v>0</v>
      </c>
      <c r="R436" s="145">
        <f t="shared" ca="1" si="111"/>
        <v>0</v>
      </c>
      <c r="S436" s="145">
        <f t="shared" ca="1" si="111"/>
        <v>0</v>
      </c>
      <c r="T436" s="123" t="str">
        <f t="shared" ca="1" si="115"/>
        <v/>
      </c>
      <c r="U436" s="124" t="str">
        <f t="shared" ca="1" si="116"/>
        <v>🔴판매없음</v>
      </c>
      <c r="V436" s="125">
        <f>IFERROR(SUMIF('[1](전체)FCST'!$D:$D,$D436,'[1](전체)FCST'!$H:$H),0)</f>
        <v>0</v>
      </c>
      <c r="W436" s="126">
        <f>IFERROR(VLOOKUP($D436,'[1]판매량,재고(피벗)'!$B:$C,2,0),0)</f>
        <v>0</v>
      </c>
      <c r="X436" s="127">
        <f t="shared" ca="1" si="121"/>
        <v>0</v>
      </c>
      <c r="Y436" s="128"/>
      <c r="Z436" s="21"/>
      <c r="AA436" s="130">
        <f t="shared" ca="1" si="127"/>
        <v>14385</v>
      </c>
      <c r="AB436" s="134">
        <f t="shared" ca="1" si="123"/>
        <v>0</v>
      </c>
      <c r="AC436" s="132">
        <f>IFERROR(VLOOKUP($D436,'[1]DNC 재고 현황'!$F:$V,14,0),0)</f>
        <v>0</v>
      </c>
      <c r="AD436" s="128">
        <f>SUMIFS('[1]입고 예정'!$C:$C,'[1]입고 예정'!$A:$A,모니터링!D436,'[1]입고 예정'!$F:$F,모니터링!AD$6)</f>
        <v>0</v>
      </c>
      <c r="AE436" s="21"/>
      <c r="AF436" s="130">
        <f t="shared" ca="1" si="117"/>
        <v>14385</v>
      </c>
      <c r="AG436" s="134">
        <f t="shared" ca="1" si="124"/>
        <v>0</v>
      </c>
      <c r="AH436" s="132">
        <f>IFERROR(VLOOKUP($D436,'[1]DNC 재고 현황'!$F:$V,15,0),0)</f>
        <v>0</v>
      </c>
      <c r="AI436" s="128">
        <f>SUMIFS('[1]입고 예정'!$C:$C,'[1]입고 예정'!$A:$A,모니터링!D436,'[1]입고 예정'!$F:$F,모니터링!AI$6)</f>
        <v>0</v>
      </c>
      <c r="AJ436" s="21"/>
      <c r="AK436" s="130">
        <f t="shared" ca="1" si="118"/>
        <v>14385</v>
      </c>
      <c r="AL436" s="134">
        <f t="shared" ca="1" si="125"/>
        <v>0</v>
      </c>
      <c r="AM436" s="132">
        <f>IFERROR(VLOOKUP($D436,'[1]DNC 재고 현황'!$F:$V,16,0),0)</f>
        <v>0</v>
      </c>
      <c r="AN436" s="128">
        <f>SUMIFS('[1]입고 예정'!$C:$C,'[1]입고 예정'!$A:$A,모니터링!D436,'[1]입고 예정'!$F:$F,모니터링!AN$6)</f>
        <v>0</v>
      </c>
      <c r="AO436" s="21"/>
      <c r="AP436" s="130">
        <f t="shared" ca="1" si="119"/>
        <v>14385</v>
      </c>
      <c r="AQ436" s="134">
        <f t="shared" ca="1" si="126"/>
        <v>0</v>
      </c>
      <c r="AR436" s="132">
        <f>IFERROR(VLOOKUP($D436,'[1]DNC 재고 현황'!$F:$V,17,0),0)</f>
        <v>0</v>
      </c>
      <c r="AS436" s="128">
        <f>SUMIFS('[1]입고 예정'!$C:$C,'[1]입고 예정'!$A:$A,모니터링!D436,'[1]입고 예정'!$F:$F,모니터링!AS$6)</f>
        <v>0</v>
      </c>
      <c r="AT436" s="21"/>
      <c r="AU436" s="133">
        <f t="shared" ca="1" si="120"/>
        <v>14385</v>
      </c>
      <c r="AV436" s="134">
        <f ca="1">IFERROR(AU436/#REF!,0)</f>
        <v>0</v>
      </c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  <c r="CE436" s="52"/>
      <c r="CF436" s="52"/>
      <c r="CG436" s="52"/>
      <c r="CH436" s="52"/>
      <c r="CI436" s="52"/>
      <c r="CJ436" s="52"/>
      <c r="CK436" s="52"/>
      <c r="CL436" s="52"/>
      <c r="CM436" s="52"/>
      <c r="CN436" s="52"/>
      <c r="CO436" s="52"/>
      <c r="CP436" s="52"/>
      <c r="CQ436" s="52"/>
      <c r="CR436" s="52"/>
      <c r="CS436" s="52"/>
      <c r="CT436" s="52"/>
      <c r="CU436" s="52"/>
      <c r="CV436" s="52"/>
      <c r="CW436" s="52"/>
      <c r="CX436" s="52"/>
      <c r="CY436" s="52"/>
      <c r="CZ436" s="52"/>
      <c r="DA436" s="52"/>
      <c r="DB436" s="52"/>
      <c r="DC436" s="52"/>
      <c r="DD436" s="52"/>
      <c r="DE436" s="52"/>
      <c r="DF436" s="52"/>
      <c r="DG436" s="52"/>
      <c r="DH436" s="52"/>
      <c r="DI436" s="52"/>
      <c r="DJ436" s="52"/>
      <c r="DK436" s="52"/>
      <c r="DL436" s="52"/>
      <c r="DM436" s="52"/>
      <c r="DN436" s="52"/>
      <c r="DO436" s="52"/>
      <c r="DP436" s="52"/>
      <c r="DQ436" s="52"/>
      <c r="DR436" s="52"/>
      <c r="DS436" s="52"/>
      <c r="DT436" s="52"/>
      <c r="DU436" s="52"/>
      <c r="DV436" s="52"/>
      <c r="DW436" s="52"/>
      <c r="DX436" s="52"/>
      <c r="DY436" s="52"/>
      <c r="DZ436" s="52"/>
      <c r="EA436" s="52"/>
      <c r="EB436" s="52"/>
      <c r="EC436" s="52"/>
      <c r="ED436" s="52"/>
      <c r="EE436" s="52"/>
      <c r="EF436" s="52"/>
      <c r="EG436" s="52"/>
      <c r="EH436" s="52"/>
      <c r="EI436" s="52"/>
      <c r="EJ436" s="52"/>
      <c r="EK436" s="52"/>
      <c r="EL436" s="52"/>
      <c r="EM436" s="52"/>
      <c r="EN436" s="52"/>
      <c r="EO436" s="52"/>
      <c r="EP436" s="52"/>
      <c r="EQ436" s="52"/>
      <c r="ER436" s="52"/>
      <c r="ES436" s="52"/>
      <c r="ET436" s="52"/>
      <c r="EU436" s="52"/>
      <c r="EV436" s="52"/>
      <c r="EW436" s="52"/>
      <c r="EX436" s="52"/>
      <c r="EY436" s="52"/>
      <c r="EZ436" s="52"/>
      <c r="FA436" s="52"/>
      <c r="FB436" s="52"/>
      <c r="FC436" s="52"/>
      <c r="FD436" s="52"/>
      <c r="FE436" s="52"/>
      <c r="FF436" s="52"/>
      <c r="FG436" s="52"/>
      <c r="FH436" s="52"/>
      <c r="FI436" s="52"/>
      <c r="FJ436" s="52"/>
      <c r="FK436" s="52"/>
      <c r="FL436" s="52"/>
    </row>
    <row r="437" spans="1:168" ht="18" hidden="1" customHeight="1" x14ac:dyDescent="0.4">
      <c r="A437" s="110"/>
      <c r="B437" s="135"/>
      <c r="C437" s="110"/>
      <c r="D437" s="110">
        <v>9306812</v>
      </c>
      <c r="E437" s="136" t="str">
        <f>VLOOKUP($D437,'[1]SAP 코드내역'!$A:$D,4,0)</f>
        <v>[세트_임가공]원데이앰플1ml+멜라토닝패치(4ea)</v>
      </c>
      <c r="F437" s="137"/>
      <c r="G437" s="9"/>
      <c r="H437" s="138"/>
      <c r="I437" s="139"/>
      <c r="J437" s="139"/>
      <c r="K437" s="140">
        <f>IFERROR(VLOOKUP($D437,'[1]DNC 재고 현황'!$F:$AI,29,0),0)</f>
        <v>914</v>
      </c>
      <c r="L437" s="140">
        <f>IFERROR(VLOOKUP($D437,'[1]DNC 재고 현황'!$F:$AI,30,),0)</f>
        <v>0</v>
      </c>
      <c r="M437" s="141">
        <f t="shared" si="122"/>
        <v>914</v>
      </c>
      <c r="N437" s="142">
        <f>VLOOKUP($D437,'[1]DNC 재고 현황'!$F:$X,19,0)</f>
        <v>914</v>
      </c>
      <c r="O437" s="143" t="str">
        <f t="shared" si="112"/>
        <v>계획없음</v>
      </c>
      <c r="P437" s="144">
        <f t="shared" si="113"/>
        <v>0</v>
      </c>
      <c r="Q437" s="144">
        <f t="shared" ca="1" si="114"/>
        <v>0</v>
      </c>
      <c r="R437" s="145">
        <f t="shared" ca="1" si="111"/>
        <v>0</v>
      </c>
      <c r="S437" s="145">
        <f t="shared" ca="1" si="111"/>
        <v>0</v>
      </c>
      <c r="T437" s="123" t="str">
        <f t="shared" ca="1" si="115"/>
        <v/>
      </c>
      <c r="U437" s="124" t="str">
        <f t="shared" ca="1" si="116"/>
        <v>🔴판매없음</v>
      </c>
      <c r="V437" s="125">
        <f>IFERROR(SUMIF('[1](전체)FCST'!$D:$D,$D437,'[1](전체)FCST'!$H:$H),0)</f>
        <v>0</v>
      </c>
      <c r="W437" s="126">
        <f>IFERROR(VLOOKUP($D437,'[1]판매량,재고(피벗)'!$B:$C,2,0),0)</f>
        <v>0</v>
      </c>
      <c r="X437" s="127">
        <f t="shared" ca="1" si="121"/>
        <v>0</v>
      </c>
      <c r="Y437" s="128"/>
      <c r="Z437" s="21"/>
      <c r="AA437" s="130">
        <f t="shared" ca="1" si="127"/>
        <v>914</v>
      </c>
      <c r="AB437" s="134">
        <f t="shared" ca="1" si="123"/>
        <v>0</v>
      </c>
      <c r="AC437" s="132">
        <f>IFERROR(VLOOKUP($D437,'[1]DNC 재고 현황'!$F:$V,14,0),0)</f>
        <v>0</v>
      </c>
      <c r="AD437" s="128">
        <f>SUMIFS('[1]입고 예정'!$C:$C,'[1]입고 예정'!$A:$A,모니터링!D437,'[1]입고 예정'!$F:$F,모니터링!AD$6)</f>
        <v>0</v>
      </c>
      <c r="AE437" s="21"/>
      <c r="AF437" s="130">
        <f t="shared" ca="1" si="117"/>
        <v>914</v>
      </c>
      <c r="AG437" s="134">
        <f t="shared" ca="1" si="124"/>
        <v>0</v>
      </c>
      <c r="AH437" s="132">
        <f>IFERROR(VLOOKUP($D437,'[1]DNC 재고 현황'!$F:$V,15,0),0)</f>
        <v>0</v>
      </c>
      <c r="AI437" s="128">
        <f>SUMIFS('[1]입고 예정'!$C:$C,'[1]입고 예정'!$A:$A,모니터링!D437,'[1]입고 예정'!$F:$F,모니터링!AI$6)</f>
        <v>0</v>
      </c>
      <c r="AJ437" s="21"/>
      <c r="AK437" s="130">
        <f t="shared" ca="1" si="118"/>
        <v>914</v>
      </c>
      <c r="AL437" s="134">
        <f t="shared" ca="1" si="125"/>
        <v>0</v>
      </c>
      <c r="AM437" s="132">
        <f>IFERROR(VLOOKUP($D437,'[1]DNC 재고 현황'!$F:$V,16,0),0)</f>
        <v>0</v>
      </c>
      <c r="AN437" s="128">
        <f>SUMIFS('[1]입고 예정'!$C:$C,'[1]입고 예정'!$A:$A,모니터링!D437,'[1]입고 예정'!$F:$F,모니터링!AN$6)</f>
        <v>0</v>
      </c>
      <c r="AO437" s="21"/>
      <c r="AP437" s="130">
        <f t="shared" ca="1" si="119"/>
        <v>914</v>
      </c>
      <c r="AQ437" s="134">
        <f t="shared" ca="1" si="126"/>
        <v>0</v>
      </c>
      <c r="AR437" s="132">
        <f>IFERROR(VLOOKUP($D437,'[1]DNC 재고 현황'!$F:$V,17,0),0)</f>
        <v>0</v>
      </c>
      <c r="AS437" s="128">
        <f>SUMIFS('[1]입고 예정'!$C:$C,'[1]입고 예정'!$A:$A,모니터링!D437,'[1]입고 예정'!$F:$F,모니터링!AS$6)</f>
        <v>0</v>
      </c>
      <c r="AT437" s="21"/>
      <c r="AU437" s="133">
        <f t="shared" ca="1" si="120"/>
        <v>914</v>
      </c>
      <c r="AV437" s="134">
        <f ca="1">IFERROR(AU437/#REF!,0)</f>
        <v>0</v>
      </c>
    </row>
    <row r="438" spans="1:168" ht="18" hidden="1" customHeight="1" x14ac:dyDescent="0.4">
      <c r="A438" s="110"/>
      <c r="B438" s="135"/>
      <c r="C438" s="110"/>
      <c r="D438" s="110">
        <v>9311894</v>
      </c>
      <c r="E438" s="136" t="str">
        <f>VLOOKUP($D438,'[1]SAP 코드내역'!$A:$D,4,0)</f>
        <v>[세트_임가공]DWEGF_옴므_올인원플루이드_80ml(카카오기획세트)</v>
      </c>
      <c r="F438" s="137"/>
      <c r="G438" s="9"/>
      <c r="H438" s="138"/>
      <c r="I438" s="139"/>
      <c r="J438" s="139"/>
      <c r="K438" s="140">
        <f>IFERROR(VLOOKUP($D438,'[1]DNC 재고 현황'!$F:$AI,29,0),0)</f>
        <v>26</v>
      </c>
      <c r="L438" s="140">
        <f>IFERROR(VLOOKUP($D438,'[1]DNC 재고 현황'!$F:$AI,30,),0)</f>
        <v>0</v>
      </c>
      <c r="M438" s="141">
        <f t="shared" si="122"/>
        <v>26</v>
      </c>
      <c r="N438" s="142">
        <f>VLOOKUP($D438,'[1]DNC 재고 현황'!$F:$X,19,0)</f>
        <v>26</v>
      </c>
      <c r="O438" s="143" t="str">
        <f t="shared" si="112"/>
        <v>계획없음</v>
      </c>
      <c r="P438" s="144">
        <f t="shared" si="113"/>
        <v>0</v>
      </c>
      <c r="Q438" s="144">
        <f t="shared" ca="1" si="114"/>
        <v>0.2857142857142857</v>
      </c>
      <c r="R438" s="145">
        <f t="shared" ca="1" si="111"/>
        <v>91</v>
      </c>
      <c r="S438" s="145">
        <f t="shared" ca="1" si="111"/>
        <v>91</v>
      </c>
      <c r="T438" s="123">
        <f t="shared" ca="1" si="115"/>
        <v>46211</v>
      </c>
      <c r="U438" s="124" t="str">
        <f t="shared" ca="1" si="116"/>
        <v>✅충분</v>
      </c>
      <c r="V438" s="125">
        <f>IFERROR(SUMIF('[1](전체)FCST'!$D:$D,$D438,'[1](전체)FCST'!$H:$H),0)</f>
        <v>0</v>
      </c>
      <c r="W438" s="126">
        <f>IFERROR(VLOOKUP($D438,'[1]판매량,재고(피벗)'!$B:$C,2,0),0)</f>
        <v>2</v>
      </c>
      <c r="X438" s="127">
        <f t="shared" ca="1" si="121"/>
        <v>6.2857142857142856</v>
      </c>
      <c r="Y438" s="128"/>
      <c r="Z438" s="21"/>
      <c r="AA438" s="130">
        <f t="shared" ca="1" si="127"/>
        <v>19.714285714285715</v>
      </c>
      <c r="AB438" s="134">
        <f t="shared" ca="1" si="123"/>
        <v>0</v>
      </c>
      <c r="AC438" s="132">
        <f>IFERROR(VLOOKUP($D438,'[1]DNC 재고 현황'!$F:$V,14,0),0)</f>
        <v>0</v>
      </c>
      <c r="AD438" s="128">
        <f>SUMIFS('[1]입고 예정'!$C:$C,'[1]입고 예정'!$A:$A,모니터링!D438,'[1]입고 예정'!$F:$F,모니터링!AD$6)</f>
        <v>0</v>
      </c>
      <c r="AE438" s="21"/>
      <c r="AF438" s="130">
        <f t="shared" ca="1" si="117"/>
        <v>19.714285714285715</v>
      </c>
      <c r="AG438" s="134">
        <f t="shared" ca="1" si="124"/>
        <v>0</v>
      </c>
      <c r="AH438" s="132">
        <f>IFERROR(VLOOKUP($D438,'[1]DNC 재고 현황'!$F:$V,15,0),0)</f>
        <v>0</v>
      </c>
      <c r="AI438" s="128">
        <f>SUMIFS('[1]입고 예정'!$C:$C,'[1]입고 예정'!$A:$A,모니터링!D438,'[1]입고 예정'!$F:$F,모니터링!AI$6)</f>
        <v>0</v>
      </c>
      <c r="AJ438" s="21"/>
      <c r="AK438" s="130">
        <f t="shared" ca="1" si="118"/>
        <v>19.714285714285715</v>
      </c>
      <c r="AL438" s="134">
        <f t="shared" ca="1" si="125"/>
        <v>1.9714285714285715</v>
      </c>
      <c r="AM438" s="132">
        <f>IFERROR(VLOOKUP($D438,'[1]DNC 재고 현황'!$F:$V,16,0),0)</f>
        <v>10</v>
      </c>
      <c r="AN438" s="128">
        <f>SUMIFS('[1]입고 예정'!$C:$C,'[1]입고 예정'!$A:$A,모니터링!D438,'[1]입고 예정'!$F:$F,모니터링!AN$6)</f>
        <v>0</v>
      </c>
      <c r="AO438" s="21"/>
      <c r="AP438" s="130">
        <f t="shared" ca="1" si="119"/>
        <v>9.7142857142857153</v>
      </c>
      <c r="AQ438" s="134">
        <f t="shared" ca="1" si="126"/>
        <v>0.97142857142857153</v>
      </c>
      <c r="AR438" s="132">
        <f>IFERROR(VLOOKUP($D438,'[1]DNC 재고 현황'!$F:$V,17,0),0)</f>
        <v>10</v>
      </c>
      <c r="AS438" s="128">
        <f>SUMIFS('[1]입고 예정'!$C:$C,'[1]입고 예정'!$A:$A,모니터링!D438,'[1]입고 예정'!$F:$F,모니터링!AS$6)</f>
        <v>0</v>
      </c>
      <c r="AT438" s="21"/>
      <c r="AU438" s="133">
        <f t="shared" ca="1" si="120"/>
        <v>0</v>
      </c>
      <c r="AV438" s="134">
        <f ca="1">IFERROR(AU438/#REF!,0)</f>
        <v>0</v>
      </c>
    </row>
    <row r="439" spans="1:168" ht="18" hidden="1" customHeight="1" x14ac:dyDescent="0.4">
      <c r="A439" s="110"/>
      <c r="B439" s="135"/>
      <c r="C439" s="110"/>
      <c r="D439" s="110">
        <v>9313942</v>
      </c>
      <c r="E439" s="136" t="str">
        <f>VLOOKUP($D439,'[1]SAP 코드내역'!$A:$D,4,0)</f>
        <v>[세트]이지듀항산화*4세트(26신년)</v>
      </c>
      <c r="F439" s="137"/>
      <c r="G439" s="9"/>
      <c r="H439" s="138"/>
      <c r="I439" s="139"/>
      <c r="J439" s="139"/>
      <c r="K439" s="140">
        <f>IFERROR(VLOOKUP($D439,'[1]DNC 재고 현황'!$F:$AI,29,0),0)</f>
        <v>652</v>
      </c>
      <c r="L439" s="140">
        <f>IFERROR(VLOOKUP($D439,'[1]DNC 재고 현황'!$F:$AI,30,),0)</f>
        <v>0</v>
      </c>
      <c r="M439" s="141">
        <f t="shared" si="122"/>
        <v>652</v>
      </c>
      <c r="N439" s="142">
        <f>VLOOKUP($D439,'[1]DNC 재고 현황'!$F:$X,19,0)</f>
        <v>652</v>
      </c>
      <c r="O439" s="143" t="str">
        <f t="shared" si="112"/>
        <v>계획없음</v>
      </c>
      <c r="P439" s="144">
        <f t="shared" si="113"/>
        <v>0</v>
      </c>
      <c r="Q439" s="144">
        <f t="shared" ca="1" si="114"/>
        <v>0</v>
      </c>
      <c r="R439" s="145">
        <f t="shared" ca="1" si="111"/>
        <v>0</v>
      </c>
      <c r="S439" s="145">
        <f t="shared" ca="1" si="111"/>
        <v>0</v>
      </c>
      <c r="T439" s="123" t="str">
        <f t="shared" ca="1" si="115"/>
        <v/>
      </c>
      <c r="U439" s="124" t="str">
        <f t="shared" ca="1" si="116"/>
        <v>🔴판매없음</v>
      </c>
      <c r="V439" s="125">
        <f>IFERROR(SUMIF('[1](전체)FCST'!$D:$D,$D439,'[1](전체)FCST'!$H:$H),0)</f>
        <v>0</v>
      </c>
      <c r="W439" s="126">
        <f>IFERROR(VLOOKUP($D439,'[1]판매량,재고(피벗)'!$B:$C,2,0),0)</f>
        <v>0</v>
      </c>
      <c r="X439" s="127">
        <f t="shared" ca="1" si="121"/>
        <v>0</v>
      </c>
      <c r="Y439" s="128"/>
      <c r="Z439" s="21"/>
      <c r="AA439" s="130">
        <f t="shared" ca="1" si="127"/>
        <v>652</v>
      </c>
      <c r="AB439" s="134">
        <f t="shared" ca="1" si="123"/>
        <v>0</v>
      </c>
      <c r="AC439" s="132">
        <f>IFERROR(VLOOKUP($D439,'[1]DNC 재고 현황'!$F:$V,14,0),0)</f>
        <v>0</v>
      </c>
      <c r="AD439" s="128">
        <f>SUMIFS('[1]입고 예정'!$C:$C,'[1]입고 예정'!$A:$A,모니터링!D439,'[1]입고 예정'!$F:$F,모니터링!AD$6)</f>
        <v>0</v>
      </c>
      <c r="AE439" s="21"/>
      <c r="AF439" s="130">
        <f t="shared" ca="1" si="117"/>
        <v>652</v>
      </c>
      <c r="AG439" s="134">
        <f t="shared" ca="1" si="124"/>
        <v>0</v>
      </c>
      <c r="AH439" s="132">
        <f>IFERROR(VLOOKUP($D439,'[1]DNC 재고 현황'!$F:$V,15,0),0)</f>
        <v>0</v>
      </c>
      <c r="AI439" s="128">
        <f>SUMIFS('[1]입고 예정'!$C:$C,'[1]입고 예정'!$A:$A,모니터링!D439,'[1]입고 예정'!$F:$F,모니터링!AI$6)</f>
        <v>0</v>
      </c>
      <c r="AJ439" s="21"/>
      <c r="AK439" s="130">
        <f t="shared" ca="1" si="118"/>
        <v>652</v>
      </c>
      <c r="AL439" s="134">
        <f t="shared" ca="1" si="125"/>
        <v>0</v>
      </c>
      <c r="AM439" s="132">
        <f>IFERROR(VLOOKUP($D439,'[1]DNC 재고 현황'!$F:$V,16,0),0)</f>
        <v>0</v>
      </c>
      <c r="AN439" s="128">
        <f>SUMIFS('[1]입고 예정'!$C:$C,'[1]입고 예정'!$A:$A,모니터링!D439,'[1]입고 예정'!$F:$F,모니터링!AN$6)</f>
        <v>0</v>
      </c>
      <c r="AO439" s="21"/>
      <c r="AP439" s="130">
        <f t="shared" ca="1" si="119"/>
        <v>652</v>
      </c>
      <c r="AQ439" s="134">
        <f t="shared" ca="1" si="126"/>
        <v>0</v>
      </c>
      <c r="AR439" s="132">
        <f>IFERROR(VLOOKUP($D439,'[1]DNC 재고 현황'!$F:$V,17,0),0)</f>
        <v>0</v>
      </c>
      <c r="AS439" s="128">
        <f>SUMIFS('[1]입고 예정'!$C:$C,'[1]입고 예정'!$A:$A,모니터링!D439,'[1]입고 예정'!$F:$F,모니터링!AS$6)</f>
        <v>0</v>
      </c>
      <c r="AT439" s="21"/>
      <c r="AU439" s="133">
        <f t="shared" ca="1" si="120"/>
        <v>652</v>
      </c>
      <c r="AV439" s="134">
        <f ca="1">IFERROR(AU439/#REF!,0)</f>
        <v>0</v>
      </c>
    </row>
    <row r="440" spans="1:168" ht="18" hidden="1" customHeight="1" x14ac:dyDescent="0.4">
      <c r="A440" s="110" t="s">
        <v>2661</v>
      </c>
      <c r="B440" s="135" t="s">
        <v>2667</v>
      </c>
      <c r="C440" s="110" t="s">
        <v>2663</v>
      </c>
      <c r="D440" s="110">
        <v>7302064</v>
      </c>
      <c r="E440" s="136" t="str">
        <f>VLOOKUP($D440,'[1]SAP 코드내역'!$A:$D,4,0)</f>
        <v>[상품]이지듀멜라샷비타민CBA건기식파우더2g*30ea</v>
      </c>
      <c r="F440" s="137" t="s">
        <v>2735</v>
      </c>
      <c r="G440" s="9"/>
      <c r="H440" s="138"/>
      <c r="I440" s="139">
        <v>7526.6222118088099</v>
      </c>
      <c r="J440" s="139">
        <v>29668.214285714286</v>
      </c>
      <c r="K440" s="140">
        <f>IFERROR(VLOOKUP($D440,'[1]DNC 재고 현황'!$F:$AI,29,0),0)</f>
        <v>10570</v>
      </c>
      <c r="L440" s="140">
        <f>IFERROR(VLOOKUP($D440,'[1]DNC 재고 현황'!$F:$AI,30,),0)</f>
        <v>0</v>
      </c>
      <c r="M440" s="141">
        <f t="shared" si="122"/>
        <v>10570</v>
      </c>
      <c r="N440" s="142">
        <f>VLOOKUP($D440,'[1]DNC 재고 현황'!$F:$X,19,0)</f>
        <v>10570</v>
      </c>
      <c r="O440" s="143" t="str">
        <f t="shared" si="112"/>
        <v>계획없음</v>
      </c>
      <c r="P440" s="144">
        <f t="shared" si="113"/>
        <v>0</v>
      </c>
      <c r="Q440" s="144">
        <f t="shared" ca="1" si="114"/>
        <v>0.5714285714285714</v>
      </c>
      <c r="R440" s="145">
        <f t="shared" ca="1" si="111"/>
        <v>18497.5</v>
      </c>
      <c r="S440" s="145">
        <f t="shared" ca="1" si="111"/>
        <v>18497.5</v>
      </c>
      <c r="T440" s="123">
        <f t="shared" ca="1" si="115"/>
        <v>64617.5</v>
      </c>
      <c r="U440" s="124" t="str">
        <f t="shared" ca="1" si="116"/>
        <v>✅충분</v>
      </c>
      <c r="V440" s="125">
        <f>IFERROR(SUMIF('[1](전체)FCST'!$D:$D,$D440,'[1](전체)FCST'!$H:$H),0)</f>
        <v>0</v>
      </c>
      <c r="W440" s="126">
        <f>IFERROR(VLOOKUP($D440,'[1]판매량,재고(피벗)'!$B:$C,2,0),0)</f>
        <v>4</v>
      </c>
      <c r="X440" s="127">
        <f t="shared" ca="1" si="121"/>
        <v>12.571428571428571</v>
      </c>
      <c r="Y440" s="128"/>
      <c r="Z440" s="21"/>
      <c r="AA440" s="130">
        <f t="shared" ca="1" si="127"/>
        <v>10557.428571428571</v>
      </c>
      <c r="AB440" s="134">
        <f t="shared" ca="1" si="123"/>
        <v>0</v>
      </c>
      <c r="AC440" s="132">
        <f>IFERROR(VLOOKUP($D440,'[1]DNC 재고 현황'!$F:$V,14,0),0)</f>
        <v>0</v>
      </c>
      <c r="AD440" s="128">
        <f>SUMIFS('[1]입고 예정'!$C:$C,'[1]입고 예정'!$A:$A,모니터링!D440,'[1]입고 예정'!$F:$F,모니터링!AD$6)</f>
        <v>0</v>
      </c>
      <c r="AE440" s="21"/>
      <c r="AF440" s="130">
        <f t="shared" ca="1" si="117"/>
        <v>10557.428571428571</v>
      </c>
      <c r="AG440" s="134">
        <f t="shared" ca="1" si="124"/>
        <v>0</v>
      </c>
      <c r="AH440" s="132">
        <f>IFERROR(VLOOKUP($D440,'[1]DNC 재고 현황'!$F:$V,15,0),0)</f>
        <v>0</v>
      </c>
      <c r="AI440" s="128">
        <f>SUMIFS('[1]입고 예정'!$C:$C,'[1]입고 예정'!$A:$A,모니터링!D440,'[1]입고 예정'!$F:$F,모니터링!AI$6)</f>
        <v>0</v>
      </c>
      <c r="AJ440" s="21"/>
      <c r="AK440" s="130">
        <f t="shared" ca="1" si="118"/>
        <v>10557.428571428571</v>
      </c>
      <c r="AL440" s="134">
        <f t="shared" ca="1" si="125"/>
        <v>0</v>
      </c>
      <c r="AM440" s="132">
        <f>IFERROR(VLOOKUP($D440,'[1]DNC 재고 현황'!$F:$V,16,0),0)</f>
        <v>0</v>
      </c>
      <c r="AN440" s="128">
        <f>SUMIFS('[1]입고 예정'!$C:$C,'[1]입고 예정'!$A:$A,모니터링!D440,'[1]입고 예정'!$F:$F,모니터링!AN$6)</f>
        <v>0</v>
      </c>
      <c r="AO440" s="21"/>
      <c r="AP440" s="130">
        <f t="shared" ca="1" si="119"/>
        <v>10557.428571428571</v>
      </c>
      <c r="AQ440" s="134">
        <f t="shared" ca="1" si="126"/>
        <v>0</v>
      </c>
      <c r="AR440" s="132">
        <f>IFERROR(VLOOKUP($D440,'[1]DNC 재고 현황'!$F:$V,17,0),0)</f>
        <v>0</v>
      </c>
      <c r="AS440" s="128">
        <f>SUMIFS('[1]입고 예정'!$C:$C,'[1]입고 예정'!$A:$A,모니터링!D440,'[1]입고 예정'!$F:$F,모니터링!AS$6)</f>
        <v>0</v>
      </c>
      <c r="AT440" s="21"/>
      <c r="AU440" s="133">
        <f t="shared" ca="1" si="120"/>
        <v>10557.428571428571</v>
      </c>
      <c r="AV440" s="134">
        <f ca="1">IFERROR(AU440/#REF!,0)</f>
        <v>0</v>
      </c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  <c r="CE440" s="52"/>
      <c r="CF440" s="52"/>
      <c r="CG440" s="52"/>
      <c r="CH440" s="52"/>
      <c r="CI440" s="52"/>
      <c r="CJ440" s="52"/>
      <c r="CK440" s="52"/>
      <c r="CL440" s="52"/>
      <c r="CM440" s="52"/>
      <c r="CN440" s="52"/>
      <c r="CO440" s="52"/>
      <c r="CP440" s="52"/>
      <c r="CQ440" s="52"/>
      <c r="CR440" s="52"/>
      <c r="CS440" s="52"/>
      <c r="CT440" s="52"/>
      <c r="CU440" s="52"/>
      <c r="CV440" s="52"/>
      <c r="CW440" s="52"/>
      <c r="CX440" s="52"/>
      <c r="CY440" s="52"/>
      <c r="CZ440" s="52"/>
      <c r="DA440" s="52"/>
      <c r="DB440" s="52"/>
      <c r="DC440" s="52"/>
      <c r="DD440" s="52"/>
      <c r="DE440" s="52"/>
      <c r="DF440" s="52"/>
      <c r="DG440" s="52"/>
      <c r="DH440" s="52"/>
      <c r="DI440" s="52"/>
      <c r="DJ440" s="52"/>
      <c r="DK440" s="52"/>
      <c r="DL440" s="52"/>
      <c r="DM440" s="52"/>
      <c r="DN440" s="52"/>
      <c r="DO440" s="52"/>
      <c r="DP440" s="52"/>
      <c r="DQ440" s="52"/>
      <c r="DR440" s="52"/>
      <c r="DS440" s="52"/>
      <c r="DT440" s="52"/>
      <c r="DU440" s="52"/>
      <c r="DV440" s="52"/>
      <c r="DW440" s="52"/>
      <c r="DX440" s="52"/>
      <c r="DY440" s="52"/>
      <c r="DZ440" s="52"/>
      <c r="EA440" s="52"/>
      <c r="EB440" s="52"/>
      <c r="EC440" s="52"/>
      <c r="ED440" s="52"/>
      <c r="EE440" s="52"/>
      <c r="EF440" s="52"/>
      <c r="EG440" s="52"/>
      <c r="EH440" s="52"/>
      <c r="EI440" s="52"/>
      <c r="EJ440" s="52"/>
      <c r="EK440" s="52"/>
      <c r="EL440" s="52"/>
      <c r="EM440" s="52"/>
      <c r="EN440" s="52"/>
      <c r="EO440" s="52"/>
      <c r="EP440" s="52"/>
      <c r="EQ440" s="52"/>
      <c r="ER440" s="52"/>
      <c r="ES440" s="52"/>
      <c r="ET440" s="52"/>
      <c r="EU440" s="52"/>
      <c r="EV440" s="52"/>
      <c r="EW440" s="52"/>
      <c r="EX440" s="52"/>
      <c r="EY440" s="52"/>
      <c r="EZ440" s="52"/>
      <c r="FA440" s="52"/>
      <c r="FB440" s="52"/>
      <c r="FC440" s="52"/>
      <c r="FD440" s="52"/>
      <c r="FE440" s="52"/>
      <c r="FF440" s="52"/>
      <c r="FG440" s="52"/>
      <c r="FH440" s="52"/>
      <c r="FI440" s="52"/>
      <c r="FJ440" s="52"/>
      <c r="FK440" s="52"/>
      <c r="FL440" s="52"/>
    </row>
    <row r="441" spans="1:168" ht="18" hidden="1" customHeight="1" x14ac:dyDescent="0.4">
      <c r="A441" s="110"/>
      <c r="B441" s="135"/>
      <c r="C441" s="110" t="s">
        <v>2663</v>
      </c>
      <c r="D441" s="110">
        <v>7302267</v>
      </c>
      <c r="E441" s="136" t="str">
        <f>VLOOKUP($D441,'[1]SAP 코드내역'!$A:$D,4,0)</f>
        <v>(단종)[세트포장재_세트단상자]앰플쿠션_세트단상자(추석세트)</v>
      </c>
      <c r="F441" s="137"/>
      <c r="G441" s="9"/>
      <c r="H441" s="138"/>
      <c r="I441" s="139"/>
      <c r="J441" s="139"/>
      <c r="K441" s="140">
        <f>IFERROR(VLOOKUP($D441,'[1]DNC 재고 현황'!$F:$AI,29,0),0)</f>
        <v>6874</v>
      </c>
      <c r="L441" s="140">
        <f>IFERROR(VLOOKUP($D441,'[1]DNC 재고 현황'!$F:$AI,30,),0)</f>
        <v>0</v>
      </c>
      <c r="M441" s="141">
        <f t="shared" si="122"/>
        <v>6874</v>
      </c>
      <c r="N441" s="142">
        <f>VLOOKUP($D441,'[1]DNC 재고 현황'!$F:$X,19,0)</f>
        <v>6874</v>
      </c>
      <c r="O441" s="143" t="str">
        <f t="shared" si="112"/>
        <v>계획없음</v>
      </c>
      <c r="P441" s="144">
        <f t="shared" si="113"/>
        <v>0</v>
      </c>
      <c r="Q441" s="144">
        <f t="shared" ca="1" si="114"/>
        <v>0</v>
      </c>
      <c r="R441" s="145">
        <f t="shared" ca="1" si="111"/>
        <v>0</v>
      </c>
      <c r="S441" s="145">
        <f t="shared" ca="1" si="111"/>
        <v>0</v>
      </c>
      <c r="T441" s="123" t="str">
        <f t="shared" ca="1" si="115"/>
        <v/>
      </c>
      <c r="U441" s="124" t="str">
        <f t="shared" ca="1" si="116"/>
        <v>🔴판매없음</v>
      </c>
      <c r="V441" s="125">
        <f>IFERROR(SUMIF('[1](전체)FCST'!$D:$D,$D441,'[1](전체)FCST'!$H:$H),0)</f>
        <v>0</v>
      </c>
      <c r="W441" s="126">
        <f>IFERROR(VLOOKUP($D441,'[1]판매량,재고(피벗)'!$B:$C,2,0),0)</f>
        <v>0</v>
      </c>
      <c r="X441" s="127">
        <f t="shared" ca="1" si="121"/>
        <v>0</v>
      </c>
      <c r="Y441" s="128"/>
      <c r="Z441" s="21"/>
      <c r="AA441" s="130">
        <f t="shared" ca="1" si="127"/>
        <v>6874</v>
      </c>
      <c r="AB441" s="134">
        <f t="shared" ca="1" si="123"/>
        <v>0</v>
      </c>
      <c r="AC441" s="132">
        <f>IFERROR(VLOOKUP($D441,'[1]DNC 재고 현황'!$F:$V,14,0),0)</f>
        <v>0</v>
      </c>
      <c r="AD441" s="128">
        <f>SUMIFS('[1]입고 예정'!$C:$C,'[1]입고 예정'!$A:$A,모니터링!D441,'[1]입고 예정'!$F:$F,모니터링!AD$6)</f>
        <v>0</v>
      </c>
      <c r="AE441" s="21"/>
      <c r="AF441" s="130">
        <f t="shared" ca="1" si="117"/>
        <v>6874</v>
      </c>
      <c r="AG441" s="134">
        <f t="shared" ca="1" si="124"/>
        <v>0</v>
      </c>
      <c r="AH441" s="132">
        <f>IFERROR(VLOOKUP($D441,'[1]DNC 재고 현황'!$F:$V,15,0),0)</f>
        <v>0</v>
      </c>
      <c r="AI441" s="128">
        <f>SUMIFS('[1]입고 예정'!$C:$C,'[1]입고 예정'!$A:$A,모니터링!D441,'[1]입고 예정'!$F:$F,모니터링!AI$6)</f>
        <v>0</v>
      </c>
      <c r="AJ441" s="21"/>
      <c r="AK441" s="130">
        <f t="shared" ca="1" si="118"/>
        <v>6874</v>
      </c>
      <c r="AL441" s="134">
        <f t="shared" ca="1" si="125"/>
        <v>0</v>
      </c>
      <c r="AM441" s="132">
        <f>IFERROR(VLOOKUP($D441,'[1]DNC 재고 현황'!$F:$V,16,0),0)</f>
        <v>0</v>
      </c>
      <c r="AN441" s="128">
        <f>SUMIFS('[1]입고 예정'!$C:$C,'[1]입고 예정'!$A:$A,모니터링!D441,'[1]입고 예정'!$F:$F,모니터링!AN$6)</f>
        <v>0</v>
      </c>
      <c r="AO441" s="21"/>
      <c r="AP441" s="130">
        <f t="shared" ca="1" si="119"/>
        <v>6874</v>
      </c>
      <c r="AQ441" s="134">
        <f t="shared" ca="1" si="126"/>
        <v>0</v>
      </c>
      <c r="AR441" s="132">
        <f>IFERROR(VLOOKUP($D441,'[1]DNC 재고 현황'!$F:$V,17,0),0)</f>
        <v>0</v>
      </c>
      <c r="AS441" s="128">
        <f>SUMIFS('[1]입고 예정'!$C:$C,'[1]입고 예정'!$A:$A,모니터링!D441,'[1]입고 예정'!$F:$F,모니터링!AS$6)</f>
        <v>0</v>
      </c>
      <c r="AT441" s="21"/>
      <c r="AU441" s="133">
        <f t="shared" ca="1" si="120"/>
        <v>6874</v>
      </c>
      <c r="AV441" s="134">
        <f ca="1">IFERROR(AU441/#REF!,0)</f>
        <v>0</v>
      </c>
    </row>
    <row r="442" spans="1:168" ht="18" hidden="1" customHeight="1" x14ac:dyDescent="0.4">
      <c r="A442" s="110"/>
      <c r="B442" s="135"/>
      <c r="C442" s="110" t="s">
        <v>2663</v>
      </c>
      <c r="D442" s="110">
        <v>9311444</v>
      </c>
      <c r="E442" s="136" t="str">
        <f>VLOOKUP($D442,'[1]SAP 코드내역'!$A:$D,4,0)</f>
        <v>(단종)[임가공]멜라_원데이앰플_1ml(감탄브라)</v>
      </c>
      <c r="F442" s="137"/>
      <c r="G442" s="9"/>
      <c r="H442" s="138"/>
      <c r="I442" s="139"/>
      <c r="J442" s="139"/>
      <c r="K442" s="140">
        <f>IFERROR(VLOOKUP($D442,'[1]DNC 재고 현황'!$F:$AI,29,0),0)</f>
        <v>0</v>
      </c>
      <c r="L442" s="140">
        <f>IFERROR(VLOOKUP($D442,'[1]DNC 재고 현황'!$F:$AI,30,),0)</f>
        <v>0</v>
      </c>
      <c r="M442" s="141">
        <f t="shared" si="122"/>
        <v>0</v>
      </c>
      <c r="N442" s="142">
        <f>VLOOKUP($D442,'[1]DNC 재고 현황'!$F:$X,19,0)</f>
        <v>0</v>
      </c>
      <c r="O442" s="143" t="str">
        <f t="shared" si="112"/>
        <v>계획없음</v>
      </c>
      <c r="P442" s="144">
        <f t="shared" si="113"/>
        <v>0</v>
      </c>
      <c r="Q442" s="144">
        <f t="shared" ca="1" si="114"/>
        <v>0</v>
      </c>
      <c r="R442" s="145">
        <f t="shared" ca="1" si="111"/>
        <v>0</v>
      </c>
      <c r="S442" s="145">
        <f t="shared" ca="1" si="111"/>
        <v>0</v>
      </c>
      <c r="T442" s="123" t="str">
        <f t="shared" ca="1" si="115"/>
        <v/>
      </c>
      <c r="U442" s="124" t="str">
        <f t="shared" ca="1" si="116"/>
        <v>🔴판매없음</v>
      </c>
      <c r="V442" s="125">
        <f>IFERROR(SUMIF('[1](전체)FCST'!$D:$D,$D442,'[1](전체)FCST'!$H:$H),0)</f>
        <v>0</v>
      </c>
      <c r="W442" s="126">
        <f>IFERROR(VLOOKUP($D442,'[1]판매량,재고(피벗)'!$B:$C,2,0),0)</f>
        <v>0</v>
      </c>
      <c r="X442" s="127">
        <f t="shared" ca="1" si="121"/>
        <v>0</v>
      </c>
      <c r="Y442" s="128"/>
      <c r="Z442" s="21"/>
      <c r="AA442" s="130">
        <f t="shared" ca="1" si="127"/>
        <v>0</v>
      </c>
      <c r="AB442" s="134">
        <f t="shared" ca="1" si="123"/>
        <v>0</v>
      </c>
      <c r="AC442" s="132">
        <f>IFERROR(VLOOKUP($D442,'[1]DNC 재고 현황'!$F:$V,14,0),0)</f>
        <v>0</v>
      </c>
      <c r="AD442" s="128">
        <f>SUMIFS('[1]입고 예정'!$C:$C,'[1]입고 예정'!$A:$A,모니터링!D442,'[1]입고 예정'!$F:$F,모니터링!AD$6)</f>
        <v>0</v>
      </c>
      <c r="AE442" s="21"/>
      <c r="AF442" s="130">
        <f t="shared" ca="1" si="117"/>
        <v>0</v>
      </c>
      <c r="AG442" s="134">
        <f t="shared" ca="1" si="124"/>
        <v>0</v>
      </c>
      <c r="AH442" s="132">
        <f>IFERROR(VLOOKUP($D442,'[1]DNC 재고 현황'!$F:$V,15,0),0)</f>
        <v>0</v>
      </c>
      <c r="AI442" s="128">
        <f>SUMIFS('[1]입고 예정'!$C:$C,'[1]입고 예정'!$A:$A,모니터링!D442,'[1]입고 예정'!$F:$F,모니터링!AI$6)</f>
        <v>0</v>
      </c>
      <c r="AJ442" s="21"/>
      <c r="AK442" s="130">
        <f t="shared" ca="1" si="118"/>
        <v>0</v>
      </c>
      <c r="AL442" s="134">
        <f t="shared" ca="1" si="125"/>
        <v>0</v>
      </c>
      <c r="AM442" s="132">
        <f>IFERROR(VLOOKUP($D442,'[1]DNC 재고 현황'!$F:$V,16,0),0)</f>
        <v>0</v>
      </c>
      <c r="AN442" s="128">
        <f>SUMIFS('[1]입고 예정'!$C:$C,'[1]입고 예정'!$A:$A,모니터링!D442,'[1]입고 예정'!$F:$F,모니터링!AN$6)</f>
        <v>0</v>
      </c>
      <c r="AO442" s="21"/>
      <c r="AP442" s="130">
        <f t="shared" ca="1" si="119"/>
        <v>0</v>
      </c>
      <c r="AQ442" s="134">
        <f t="shared" ca="1" si="126"/>
        <v>0</v>
      </c>
      <c r="AR442" s="132">
        <f>IFERROR(VLOOKUP($D442,'[1]DNC 재고 현황'!$F:$V,17,0),0)</f>
        <v>0</v>
      </c>
      <c r="AS442" s="128">
        <f>SUMIFS('[1]입고 예정'!$C:$C,'[1]입고 예정'!$A:$A,모니터링!D442,'[1]입고 예정'!$F:$F,모니터링!AS$6)</f>
        <v>0</v>
      </c>
      <c r="AT442" s="21"/>
      <c r="AU442" s="133">
        <f t="shared" ca="1" si="120"/>
        <v>0</v>
      </c>
      <c r="AV442" s="134">
        <f ca="1">IFERROR(AU442/#REF!,0)</f>
        <v>0</v>
      </c>
    </row>
    <row r="443" spans="1:168" ht="18" hidden="1" customHeight="1" x14ac:dyDescent="0.4">
      <c r="A443" s="110"/>
      <c r="B443" s="135"/>
      <c r="C443" s="110" t="s">
        <v>2663</v>
      </c>
      <c r="D443" s="110">
        <v>9313818</v>
      </c>
      <c r="E443" s="136" t="str">
        <f>VLOOKUP($D443,'[1]SAP 코드내역'!$A:$D,4,0)</f>
        <v>[세트]이지듀리프트코어이펙트6종스킨케어세트(26년설)</v>
      </c>
      <c r="F443" s="137"/>
      <c r="G443" s="9"/>
      <c r="H443" s="138"/>
      <c r="I443" s="139"/>
      <c r="J443" s="139"/>
      <c r="K443" s="140">
        <f>IFERROR(VLOOKUP($D443,'[1]DNC 재고 현황'!$F:$AI,29,0),0)</f>
        <v>1389</v>
      </c>
      <c r="L443" s="140">
        <f>IFERROR(VLOOKUP($D443,'[1]DNC 재고 현황'!$F:$AI,30,),0)</f>
        <v>0</v>
      </c>
      <c r="M443" s="141">
        <f t="shared" si="122"/>
        <v>1389</v>
      </c>
      <c r="N443" s="142">
        <f>VLOOKUP($D443,'[1]DNC 재고 현황'!$F:$X,19,0)</f>
        <v>1397</v>
      </c>
      <c r="O443" s="143">
        <f t="shared" si="112"/>
        <v>1</v>
      </c>
      <c r="P443" s="144">
        <f t="shared" si="113"/>
        <v>0</v>
      </c>
      <c r="Q443" s="144">
        <f t="shared" ca="1" si="114"/>
        <v>2.7142857142857144</v>
      </c>
      <c r="R443" s="145">
        <f t="shared" ca="1" si="111"/>
        <v>511.73684210526312</v>
      </c>
      <c r="S443" s="145">
        <f t="shared" ca="1" si="111"/>
        <v>514.68421052631572</v>
      </c>
      <c r="T443" s="123">
        <f t="shared" ca="1" si="115"/>
        <v>46631.73684210526</v>
      </c>
      <c r="U443" s="124" t="str">
        <f t="shared" ca="1" si="116"/>
        <v>✅충분</v>
      </c>
      <c r="V443" s="125">
        <f>IFERROR(SUMIF('[1](전체)FCST'!$D:$D,$D443,'[1](전체)FCST'!$H:$H),0)</f>
        <v>11</v>
      </c>
      <c r="W443" s="126">
        <f>IFERROR(VLOOKUP($D443,'[1]판매량,재고(피벗)'!$B:$C,2,0),0)</f>
        <v>19</v>
      </c>
      <c r="X443" s="127">
        <f t="shared" ca="1" si="121"/>
        <v>59.714285714285715</v>
      </c>
      <c r="Y443" s="128"/>
      <c r="Z443" s="21"/>
      <c r="AA443" s="130">
        <f t="shared" ca="1" si="127"/>
        <v>1337.2857142857142</v>
      </c>
      <c r="AB443" s="134">
        <f t="shared" ca="1" si="123"/>
        <v>121.57142857142857</v>
      </c>
      <c r="AC443" s="132">
        <f>IFERROR(VLOOKUP($D443,'[1]DNC 재고 현황'!$F:$V,14,0),0)</f>
        <v>11</v>
      </c>
      <c r="AD443" s="128">
        <f>SUMIFS('[1]입고 예정'!$C:$C,'[1]입고 예정'!$A:$A,모니터링!D443,'[1]입고 예정'!$F:$F,모니터링!AD$6)</f>
        <v>0</v>
      </c>
      <c r="AE443" s="21"/>
      <c r="AF443" s="130">
        <f t="shared" ca="1" si="117"/>
        <v>1326.2857142857142</v>
      </c>
      <c r="AG443" s="134">
        <f t="shared" ca="1" si="124"/>
        <v>120.57142857142857</v>
      </c>
      <c r="AH443" s="132">
        <f>IFERROR(VLOOKUP($D443,'[1]DNC 재고 현황'!$F:$V,15,0),0)</f>
        <v>11</v>
      </c>
      <c r="AI443" s="128">
        <f>SUMIFS('[1]입고 예정'!$C:$C,'[1]입고 예정'!$A:$A,모니터링!D443,'[1]입고 예정'!$F:$F,모니터링!AI$6)</f>
        <v>0</v>
      </c>
      <c r="AJ443" s="21"/>
      <c r="AK443" s="130">
        <f t="shared" ca="1" si="118"/>
        <v>1315.2857142857142</v>
      </c>
      <c r="AL443" s="134">
        <f t="shared" ca="1" si="125"/>
        <v>0</v>
      </c>
      <c r="AM443" s="132">
        <f>IFERROR(VLOOKUP($D443,'[1]DNC 재고 현황'!$F:$V,16,0),0)</f>
        <v>0</v>
      </c>
      <c r="AN443" s="128">
        <f>SUMIFS('[1]입고 예정'!$C:$C,'[1]입고 예정'!$A:$A,모니터링!D443,'[1]입고 예정'!$F:$F,모니터링!AN$6)</f>
        <v>0</v>
      </c>
      <c r="AO443" s="21"/>
      <c r="AP443" s="130">
        <f t="shared" ca="1" si="119"/>
        <v>1315.2857142857142</v>
      </c>
      <c r="AQ443" s="134">
        <f t="shared" ca="1" si="126"/>
        <v>0</v>
      </c>
      <c r="AR443" s="132">
        <f>IFERROR(VLOOKUP($D443,'[1]DNC 재고 현황'!$F:$V,17,0),0)</f>
        <v>0</v>
      </c>
      <c r="AS443" s="128">
        <f>SUMIFS('[1]입고 예정'!$C:$C,'[1]입고 예정'!$A:$A,모니터링!D443,'[1]입고 예정'!$F:$F,모니터링!AS$6)</f>
        <v>0</v>
      </c>
      <c r="AT443" s="21"/>
      <c r="AU443" s="133">
        <f t="shared" ca="1" si="120"/>
        <v>1315.2857142857142</v>
      </c>
      <c r="AV443" s="134">
        <f ca="1">IFERROR(AU443/#REF!,0)</f>
        <v>0</v>
      </c>
    </row>
    <row r="444" spans="1:168" ht="18" hidden="1" customHeight="1" x14ac:dyDescent="0.4">
      <c r="A444" s="110"/>
      <c r="B444" s="135"/>
      <c r="C444" s="110" t="s">
        <v>2663</v>
      </c>
      <c r="D444" s="110">
        <v>9313816</v>
      </c>
      <c r="E444" s="136" t="str">
        <f>VLOOKUP($D444,'[1]SAP 코드내역'!$A:$D,4,0)</f>
        <v>[세트]이지듀멜라스킨케어기프트6종기획세트(26년설)</v>
      </c>
      <c r="F444" s="137"/>
      <c r="G444" s="9"/>
      <c r="H444" s="138"/>
      <c r="I444" s="139"/>
      <c r="J444" s="139"/>
      <c r="K444" s="140">
        <f>IFERROR(VLOOKUP($D444,'[1]DNC 재고 현황'!$F:$AI,29,0),0)</f>
        <v>3542</v>
      </c>
      <c r="L444" s="140">
        <f>IFERROR(VLOOKUP($D444,'[1]DNC 재고 현황'!$F:$AI,30,),0)</f>
        <v>0</v>
      </c>
      <c r="M444" s="141">
        <f t="shared" si="122"/>
        <v>3542</v>
      </c>
      <c r="N444" s="142">
        <f>VLOOKUP($D444,'[1]DNC 재고 현황'!$F:$X,19,0)</f>
        <v>3542</v>
      </c>
      <c r="O444" s="143">
        <f t="shared" si="112"/>
        <v>1</v>
      </c>
      <c r="P444" s="144">
        <f t="shared" si="113"/>
        <v>0</v>
      </c>
      <c r="Q444" s="144">
        <f t="shared" ca="1" si="114"/>
        <v>8.1428571428571423</v>
      </c>
      <c r="R444" s="145">
        <f t="shared" ca="1" si="111"/>
        <v>434.98245614035091</v>
      </c>
      <c r="S444" s="145">
        <f t="shared" ca="1" si="111"/>
        <v>434.98245614035091</v>
      </c>
      <c r="T444" s="123">
        <f t="shared" ca="1" si="115"/>
        <v>46554.982456140351</v>
      </c>
      <c r="U444" s="124" t="str">
        <f t="shared" ca="1" si="116"/>
        <v>✅충분</v>
      </c>
      <c r="V444" s="125">
        <f>IFERROR(SUMIF('[1](전체)FCST'!$D:$D,$D444,'[1](전체)FCST'!$H:$H),0)</f>
        <v>428.89756126753105</v>
      </c>
      <c r="W444" s="126">
        <f>IFERROR(VLOOKUP($D444,'[1]판매량,재고(피벗)'!$B:$C,2,0),0)</f>
        <v>57</v>
      </c>
      <c r="X444" s="127">
        <f t="shared" ca="1" si="121"/>
        <v>179.14285714285714</v>
      </c>
      <c r="Y444" s="128"/>
      <c r="Z444" s="21"/>
      <c r="AA444" s="130">
        <f t="shared" ca="1" si="127"/>
        <v>3362.8571428571427</v>
      </c>
      <c r="AB444" s="134">
        <f t="shared" ca="1" si="123"/>
        <v>7.9054522679629367</v>
      </c>
      <c r="AC444" s="132">
        <f>IFERROR(VLOOKUP($D444,'[1]DNC 재고 현황'!$F:$V,14,0),0)</f>
        <v>425.38453574442718</v>
      </c>
      <c r="AD444" s="128">
        <f>SUMIFS('[1]입고 예정'!$C:$C,'[1]입고 예정'!$A:$A,모니터링!D444,'[1]입고 예정'!$F:$F,모니터링!AD$6)</f>
        <v>0</v>
      </c>
      <c r="AE444" s="21"/>
      <c r="AF444" s="130">
        <f t="shared" ca="1" si="117"/>
        <v>2937.4726071127157</v>
      </c>
      <c r="AG444" s="134">
        <f t="shared" ca="1" si="124"/>
        <v>6.8488909063309515</v>
      </c>
      <c r="AH444" s="132">
        <f>IFERROR(VLOOKUP($D444,'[1]DNC 재고 현황'!$F:$V,15,0),0)</f>
        <v>428.89756126753105</v>
      </c>
      <c r="AI444" s="128">
        <f>SUMIFS('[1]입고 예정'!$C:$C,'[1]입고 예정'!$A:$A,모니터링!D444,'[1]입고 예정'!$F:$F,모니터링!AI$6)</f>
        <v>0</v>
      </c>
      <c r="AJ444" s="21"/>
      <c r="AK444" s="130">
        <f t="shared" ca="1" si="118"/>
        <v>2508.5750458451848</v>
      </c>
      <c r="AL444" s="134">
        <f t="shared" ca="1" si="125"/>
        <v>6.271437614612962</v>
      </c>
      <c r="AM444" s="132">
        <f>IFERROR(VLOOKUP($D444,'[1]DNC 재고 현황'!$F:$V,16,0),0)</f>
        <v>400</v>
      </c>
      <c r="AN444" s="128">
        <f>SUMIFS('[1]입고 예정'!$C:$C,'[1]입고 예정'!$A:$A,모니터링!D444,'[1]입고 예정'!$F:$F,모니터링!AN$6)</f>
        <v>0</v>
      </c>
      <c r="AO444" s="21"/>
      <c r="AP444" s="130">
        <f t="shared" ca="1" si="119"/>
        <v>2108.5750458451848</v>
      </c>
      <c r="AQ444" s="134">
        <f t="shared" ca="1" si="126"/>
        <v>5.271437614612962</v>
      </c>
      <c r="AR444" s="132">
        <f>IFERROR(VLOOKUP($D444,'[1]DNC 재고 현황'!$F:$V,17,0),0)</f>
        <v>400</v>
      </c>
      <c r="AS444" s="128">
        <f>SUMIFS('[1]입고 예정'!$C:$C,'[1]입고 예정'!$A:$A,모니터링!D444,'[1]입고 예정'!$F:$F,모니터링!AS$6)</f>
        <v>0</v>
      </c>
      <c r="AT444" s="21"/>
      <c r="AU444" s="133">
        <f t="shared" ca="1" si="120"/>
        <v>1708.5750458451848</v>
      </c>
      <c r="AV444" s="134">
        <f ca="1">IFERROR(AU444/#REF!,0)</f>
        <v>0</v>
      </c>
    </row>
    <row r="445" spans="1:168" ht="18" hidden="1" customHeight="1" x14ac:dyDescent="0.4">
      <c r="A445" s="110" t="s">
        <v>2661</v>
      </c>
      <c r="B445" s="135" t="s">
        <v>2662</v>
      </c>
      <c r="C445" s="110" t="s">
        <v>2663</v>
      </c>
      <c r="D445" s="110">
        <v>9309907</v>
      </c>
      <c r="E445" s="136" t="str">
        <f>VLOOKUP($D445,'[1]SAP 코드내역'!$A:$D,4,0)</f>
        <v>(단종)[임가공]멜라B_토닝패치_풀페이스_24g*6ea_V2</v>
      </c>
      <c r="F445" s="137"/>
      <c r="G445" s="9"/>
      <c r="H445" s="138"/>
      <c r="I445" s="139">
        <v>0</v>
      </c>
      <c r="J445" s="139">
        <v>0</v>
      </c>
      <c r="K445" s="140">
        <f>IFERROR(VLOOKUP($D445,'[1]DNC 재고 현황'!$F:$AI,29,0),0)</f>
        <v>0</v>
      </c>
      <c r="L445" s="140">
        <f>IFERROR(VLOOKUP($D445,'[1]DNC 재고 현황'!$F:$AI,30,),0)</f>
        <v>0</v>
      </c>
      <c r="M445" s="141">
        <f t="shared" si="122"/>
        <v>0</v>
      </c>
      <c r="N445" s="142">
        <f>VLOOKUP($D445,'[1]DNC 재고 현황'!$F:$X,19,0)</f>
        <v>0</v>
      </c>
      <c r="O445" s="143" t="str">
        <f t="shared" si="112"/>
        <v>계획없음</v>
      </c>
      <c r="P445" s="144">
        <f t="shared" si="113"/>
        <v>0</v>
      </c>
      <c r="Q445" s="144">
        <f t="shared" ca="1" si="114"/>
        <v>0</v>
      </c>
      <c r="R445" s="145">
        <f t="shared" ca="1" si="111"/>
        <v>0</v>
      </c>
      <c r="S445" s="145">
        <f t="shared" ca="1" si="111"/>
        <v>0</v>
      </c>
      <c r="T445" s="123" t="str">
        <f t="shared" ca="1" si="115"/>
        <v/>
      </c>
      <c r="U445" s="124" t="str">
        <f t="shared" ca="1" si="116"/>
        <v>🔴판매없음</v>
      </c>
      <c r="V445" s="125">
        <f>IFERROR(SUMIF('[1](전체)FCST'!$D:$D,$D445,'[1](전체)FCST'!$H:$H),0)</f>
        <v>0</v>
      </c>
      <c r="W445" s="126">
        <f>IFERROR(VLOOKUP($D445,'[1]판매량,재고(피벗)'!$B:$C,2,0),0)</f>
        <v>0</v>
      </c>
      <c r="X445" s="127">
        <f t="shared" ca="1" si="121"/>
        <v>0</v>
      </c>
      <c r="Y445" s="128"/>
      <c r="Z445" s="21"/>
      <c r="AA445" s="130">
        <f t="shared" ca="1" si="127"/>
        <v>0</v>
      </c>
      <c r="AB445" s="134">
        <f t="shared" ca="1" si="123"/>
        <v>0</v>
      </c>
      <c r="AC445" s="132">
        <f>IFERROR(VLOOKUP($D445,'[1]DNC 재고 현황'!$F:$V,14,0),0)</f>
        <v>0</v>
      </c>
      <c r="AD445" s="128">
        <f>SUMIFS('[1]입고 예정'!$C:$C,'[1]입고 예정'!$A:$A,모니터링!D445,'[1]입고 예정'!$F:$F,모니터링!AD$6)</f>
        <v>0</v>
      </c>
      <c r="AE445" s="21"/>
      <c r="AF445" s="130">
        <f t="shared" ca="1" si="117"/>
        <v>0</v>
      </c>
      <c r="AG445" s="134">
        <f t="shared" ca="1" si="124"/>
        <v>0</v>
      </c>
      <c r="AH445" s="132">
        <f>IFERROR(VLOOKUP($D445,'[1]DNC 재고 현황'!$F:$V,15,0),0)</f>
        <v>0</v>
      </c>
      <c r="AI445" s="128">
        <f>SUMIFS('[1]입고 예정'!$C:$C,'[1]입고 예정'!$A:$A,모니터링!D445,'[1]입고 예정'!$F:$F,모니터링!AI$6)</f>
        <v>0</v>
      </c>
      <c r="AJ445" s="21"/>
      <c r="AK445" s="130">
        <f t="shared" ca="1" si="118"/>
        <v>0</v>
      </c>
      <c r="AL445" s="134">
        <f t="shared" ca="1" si="125"/>
        <v>0</v>
      </c>
      <c r="AM445" s="132">
        <f>IFERROR(VLOOKUP($D445,'[1]DNC 재고 현황'!$F:$V,16,0),0)</f>
        <v>0</v>
      </c>
      <c r="AN445" s="128">
        <f>SUMIFS('[1]입고 예정'!$C:$C,'[1]입고 예정'!$A:$A,모니터링!D445,'[1]입고 예정'!$F:$F,모니터링!AN$6)</f>
        <v>0</v>
      </c>
      <c r="AO445" s="21"/>
      <c r="AP445" s="130">
        <f t="shared" ca="1" si="119"/>
        <v>0</v>
      </c>
      <c r="AQ445" s="134">
        <f t="shared" ca="1" si="126"/>
        <v>0</v>
      </c>
      <c r="AR445" s="132">
        <f>IFERROR(VLOOKUP($D445,'[1]DNC 재고 현황'!$F:$V,17,0),0)</f>
        <v>0</v>
      </c>
      <c r="AS445" s="128">
        <f>SUMIFS('[1]입고 예정'!$C:$C,'[1]입고 예정'!$A:$A,모니터링!D445,'[1]입고 예정'!$F:$F,모니터링!AS$6)</f>
        <v>0</v>
      </c>
      <c r="AT445" s="21"/>
      <c r="AU445" s="133">
        <f t="shared" ca="1" si="120"/>
        <v>0</v>
      </c>
      <c r="AV445" s="134">
        <f ca="1">IFERROR(AU445/#REF!,0)</f>
        <v>0</v>
      </c>
    </row>
    <row r="446" spans="1:168" ht="18" hidden="1" customHeight="1" x14ac:dyDescent="0.4">
      <c r="A446" s="110" t="s">
        <v>2661</v>
      </c>
      <c r="B446" s="135" t="s">
        <v>2700</v>
      </c>
      <c r="C446" s="110" t="s">
        <v>2665</v>
      </c>
      <c r="D446" s="110">
        <v>2303272</v>
      </c>
      <c r="E446" s="136" t="str">
        <f>VLOOKUP($D446,'[1]SAP 코드내역'!$A:$D,4,0)</f>
        <v>(단종)[세트포장재]멜라B_앰플쿠션_21호내추럴_8g_팝업슬리브</v>
      </c>
      <c r="F446" s="137" t="s">
        <v>2709</v>
      </c>
      <c r="G446" s="9"/>
      <c r="H446" s="138"/>
      <c r="I446" s="139">
        <v>227.27500000000001</v>
      </c>
      <c r="J446" s="139">
        <v>0</v>
      </c>
      <c r="K446" s="140">
        <f>IFERROR(VLOOKUP($D446,'[1]DNC 재고 현황'!$F:$AI,29,0),0)</f>
        <v>0</v>
      </c>
      <c r="L446" s="140">
        <f>IFERROR(VLOOKUP($D446,'[1]DNC 재고 현황'!$F:$AI,30,),0)</f>
        <v>0</v>
      </c>
      <c r="M446" s="141">
        <f t="shared" si="122"/>
        <v>0</v>
      </c>
      <c r="N446" s="142">
        <f>VLOOKUP($D446,'[1]DNC 재고 현황'!$F:$X,19,0)</f>
        <v>0</v>
      </c>
      <c r="O446" s="143" t="str">
        <f t="shared" si="112"/>
        <v>계획없음</v>
      </c>
      <c r="P446" s="144">
        <f t="shared" si="113"/>
        <v>0</v>
      </c>
      <c r="Q446" s="144">
        <f t="shared" ca="1" si="114"/>
        <v>0</v>
      </c>
      <c r="R446" s="145">
        <f t="shared" ca="1" si="111"/>
        <v>0</v>
      </c>
      <c r="S446" s="145">
        <f t="shared" ca="1" si="111"/>
        <v>0</v>
      </c>
      <c r="T446" s="123" t="str">
        <f t="shared" ca="1" si="115"/>
        <v/>
      </c>
      <c r="U446" s="124" t="str">
        <f t="shared" ca="1" si="116"/>
        <v>🔴판매없음</v>
      </c>
      <c r="V446" s="125">
        <f>IFERROR(SUMIF('[1](전체)FCST'!$D:$D,$D446,'[1](전체)FCST'!$H:$H),0)</f>
        <v>0</v>
      </c>
      <c r="W446" s="126">
        <f>IFERROR(VLOOKUP($D446,'[1]판매량,재고(피벗)'!$B:$C,2,0),0)</f>
        <v>0</v>
      </c>
      <c r="X446" s="127">
        <f t="shared" ca="1" si="121"/>
        <v>0</v>
      </c>
      <c r="Y446" s="128"/>
      <c r="Z446" s="21"/>
      <c r="AA446" s="130">
        <f t="shared" ca="1" si="127"/>
        <v>0</v>
      </c>
      <c r="AB446" s="134">
        <f t="shared" ca="1" si="123"/>
        <v>0</v>
      </c>
      <c r="AC446" s="132">
        <f>IFERROR(VLOOKUP($D446,'[1]DNC 재고 현황'!$F:$V,14,0),0)</f>
        <v>0</v>
      </c>
      <c r="AD446" s="128">
        <f>SUMIFS('[1]입고 예정'!$C:$C,'[1]입고 예정'!$A:$A,모니터링!D542,'[1]입고 예정'!$F:$F,모니터링!AD$6)</f>
        <v>0</v>
      </c>
      <c r="AE446" s="21"/>
      <c r="AF446" s="130">
        <f t="shared" ca="1" si="117"/>
        <v>0</v>
      </c>
      <c r="AG446" s="134">
        <f t="shared" ca="1" si="124"/>
        <v>0</v>
      </c>
      <c r="AH446" s="132">
        <f>IFERROR(VLOOKUP($D446,'[1]DNC 재고 현황'!$F:$V,15,0),0)</f>
        <v>0</v>
      </c>
      <c r="AI446" s="128">
        <f>SUMIFS('[1]입고 예정'!$C:$C,'[1]입고 예정'!$A:$A,모니터링!D542,'[1]입고 예정'!$F:$F,모니터링!AI$6)</f>
        <v>0</v>
      </c>
      <c r="AJ446" s="21"/>
      <c r="AK446" s="130">
        <f t="shared" ca="1" si="118"/>
        <v>0</v>
      </c>
      <c r="AL446" s="134">
        <f t="shared" ca="1" si="125"/>
        <v>0</v>
      </c>
      <c r="AM446" s="132">
        <f>IFERROR(VLOOKUP($D446,'[1]DNC 재고 현황'!$F:$V,16,0),0)</f>
        <v>0</v>
      </c>
      <c r="AN446" s="128">
        <f>SUMIFS('[1]입고 예정'!$C:$C,'[1]입고 예정'!$A:$A,모니터링!D542,'[1]입고 예정'!$F:$F,모니터링!AN$6)</f>
        <v>0</v>
      </c>
      <c r="AO446" s="21"/>
      <c r="AP446" s="130">
        <f t="shared" ca="1" si="119"/>
        <v>0</v>
      </c>
      <c r="AQ446" s="134">
        <f t="shared" ca="1" si="126"/>
        <v>0</v>
      </c>
      <c r="AR446" s="132">
        <f>IFERROR(VLOOKUP($D446,'[1]DNC 재고 현황'!$F:$V,17,0),0)</f>
        <v>0</v>
      </c>
      <c r="AS446" s="128">
        <f>SUMIFS('[1]입고 예정'!$C:$C,'[1]입고 예정'!$A:$A,모니터링!D542,'[1]입고 예정'!$F:$F,모니터링!AS$6)</f>
        <v>0</v>
      </c>
      <c r="AT446" s="21"/>
      <c r="AU446" s="133">
        <f t="shared" ca="1" si="120"/>
        <v>0</v>
      </c>
      <c r="AV446" s="134">
        <f ca="1">IFERROR(AU446/#REF!,0)</f>
        <v>0</v>
      </c>
    </row>
    <row r="447" spans="1:168" ht="18" hidden="1" customHeight="1" x14ac:dyDescent="0.4">
      <c r="A447" s="110" t="s">
        <v>2661</v>
      </c>
      <c r="B447" s="135" t="s">
        <v>2700</v>
      </c>
      <c r="C447" s="110" t="s">
        <v>2736</v>
      </c>
      <c r="D447" s="110">
        <v>2303335</v>
      </c>
      <c r="E447" s="136" t="str">
        <f>VLOOKUP($D447,'[1]SAP 코드내역'!$A:$D,4,0)</f>
        <v>(단종)[세트포장재]멜라_앰플쿠션_23호기획세트_단상자</v>
      </c>
      <c r="F447" s="137" t="s">
        <v>2709</v>
      </c>
      <c r="G447" s="9"/>
      <c r="H447" s="138"/>
      <c r="I447" s="139">
        <v>272.72750000000002</v>
      </c>
      <c r="J447" s="139">
        <v>0</v>
      </c>
      <c r="K447" s="140">
        <f>IFERROR(VLOOKUP($D447,'[1]DNC 재고 현황'!$F:$AI,29,0),0)</f>
        <v>0</v>
      </c>
      <c r="L447" s="140">
        <f>IFERROR(VLOOKUP($D447,'[1]DNC 재고 현황'!$F:$AI,30,),0)</f>
        <v>0</v>
      </c>
      <c r="M447" s="141">
        <f t="shared" si="122"/>
        <v>0</v>
      </c>
      <c r="N447" s="142">
        <f>VLOOKUP($D447,'[1]DNC 재고 현황'!$F:$X,19,0)</f>
        <v>0</v>
      </c>
      <c r="O447" s="143" t="str">
        <f t="shared" si="112"/>
        <v>계획없음</v>
      </c>
      <c r="P447" s="144">
        <f t="shared" si="113"/>
        <v>0</v>
      </c>
      <c r="Q447" s="144">
        <f t="shared" ca="1" si="114"/>
        <v>0</v>
      </c>
      <c r="R447" s="145">
        <f t="shared" ca="1" si="111"/>
        <v>0</v>
      </c>
      <c r="S447" s="145">
        <f t="shared" ca="1" si="111"/>
        <v>0</v>
      </c>
      <c r="T447" s="123" t="str">
        <f t="shared" ca="1" si="115"/>
        <v/>
      </c>
      <c r="U447" s="124" t="str">
        <f t="shared" ca="1" si="116"/>
        <v>🔴판매없음</v>
      </c>
      <c r="V447" s="125">
        <f>IFERROR(SUMIF('[1](전체)FCST'!$D:$D,$D447,'[1](전체)FCST'!$H:$H),0)</f>
        <v>0</v>
      </c>
      <c r="W447" s="126">
        <f>IFERROR(VLOOKUP($D447,'[1]판매량,재고(피벗)'!$B:$C,2,0),0)</f>
        <v>0</v>
      </c>
      <c r="X447" s="127">
        <f t="shared" ca="1" si="121"/>
        <v>0</v>
      </c>
      <c r="Y447" s="128"/>
      <c r="Z447" s="21"/>
      <c r="AA447" s="130">
        <f t="shared" ca="1" si="127"/>
        <v>0</v>
      </c>
      <c r="AB447" s="134">
        <f t="shared" ca="1" si="123"/>
        <v>0</v>
      </c>
      <c r="AC447" s="132">
        <f>IFERROR(VLOOKUP($D447,'[1]DNC 재고 현황'!$F:$V,14,0),0)</f>
        <v>0</v>
      </c>
      <c r="AD447" s="128">
        <f>SUMIFS('[1]입고 예정'!$C:$C,'[1]입고 예정'!$A:$A,모니터링!D545,'[1]입고 예정'!$F:$F,모니터링!AD$6)</f>
        <v>0</v>
      </c>
      <c r="AE447" s="21"/>
      <c r="AF447" s="130">
        <f t="shared" ca="1" si="117"/>
        <v>0</v>
      </c>
      <c r="AG447" s="134">
        <f t="shared" ca="1" si="124"/>
        <v>0</v>
      </c>
      <c r="AH447" s="132">
        <f>IFERROR(VLOOKUP($D447,'[1]DNC 재고 현황'!$F:$V,15,0),0)</f>
        <v>0</v>
      </c>
      <c r="AI447" s="128">
        <f>SUMIFS('[1]입고 예정'!$C:$C,'[1]입고 예정'!$A:$A,모니터링!D545,'[1]입고 예정'!$F:$F,모니터링!AI$6)</f>
        <v>0</v>
      </c>
      <c r="AJ447" s="21"/>
      <c r="AK447" s="130">
        <f t="shared" ca="1" si="118"/>
        <v>0</v>
      </c>
      <c r="AL447" s="134">
        <f t="shared" ca="1" si="125"/>
        <v>0</v>
      </c>
      <c r="AM447" s="132">
        <f>IFERROR(VLOOKUP($D447,'[1]DNC 재고 현황'!$F:$V,16,0),0)</f>
        <v>0</v>
      </c>
      <c r="AN447" s="128">
        <f>SUMIFS('[1]입고 예정'!$C:$C,'[1]입고 예정'!$A:$A,모니터링!D545,'[1]입고 예정'!$F:$F,모니터링!AN$6)</f>
        <v>0</v>
      </c>
      <c r="AO447" s="21"/>
      <c r="AP447" s="130">
        <f t="shared" ca="1" si="119"/>
        <v>0</v>
      </c>
      <c r="AQ447" s="134">
        <f t="shared" ca="1" si="126"/>
        <v>0</v>
      </c>
      <c r="AR447" s="132">
        <f>IFERROR(VLOOKUP($D447,'[1]DNC 재고 현황'!$F:$V,17,0),0)</f>
        <v>0</v>
      </c>
      <c r="AS447" s="128">
        <f>SUMIFS('[1]입고 예정'!$C:$C,'[1]입고 예정'!$A:$A,모니터링!D545,'[1]입고 예정'!$F:$F,모니터링!AS$6)</f>
        <v>0</v>
      </c>
      <c r="AT447" s="21"/>
      <c r="AU447" s="133">
        <f t="shared" ca="1" si="120"/>
        <v>0</v>
      </c>
      <c r="AV447" s="134">
        <f ca="1">IFERROR(AU447/#REF!,0)</f>
        <v>0</v>
      </c>
    </row>
    <row r="448" spans="1:168" ht="18" hidden="1" customHeight="1" x14ac:dyDescent="0.4">
      <c r="A448" s="110" t="s">
        <v>2661</v>
      </c>
      <c r="B448" s="146" t="s">
        <v>2662</v>
      </c>
      <c r="C448" s="110" t="s">
        <v>2663</v>
      </c>
      <c r="D448" s="110">
        <v>9310851</v>
      </c>
      <c r="E448" s="136" t="str">
        <f>VLOOKUP($D448,'[1]SAP 코드내역'!$A:$D,4,0)</f>
        <v>[세트_임가공]멜라_와이드썬패치_4회분*3box(면세)</v>
      </c>
      <c r="F448" s="137" t="s">
        <v>2673</v>
      </c>
      <c r="G448" s="137"/>
      <c r="H448" s="138"/>
      <c r="I448" s="139">
        <v>5039.0290697674418</v>
      </c>
      <c r="J448" s="139">
        <v>24570</v>
      </c>
      <c r="K448" s="140">
        <f>IFERROR(VLOOKUP($D448,'[1]DNC 재고 현황'!$F:$AI,29,0),0)</f>
        <v>1178</v>
      </c>
      <c r="L448" s="140">
        <f>IFERROR(VLOOKUP($D448,'[1]DNC 재고 현황'!$F:$AI,30,),0)</f>
        <v>0</v>
      </c>
      <c r="M448" s="141">
        <f t="shared" si="122"/>
        <v>1178</v>
      </c>
      <c r="N448" s="142">
        <f>VLOOKUP($D448,'[1]DNC 재고 현황'!$F:$X,19,0)</f>
        <v>1178</v>
      </c>
      <c r="O448" s="143">
        <f t="shared" si="112"/>
        <v>1</v>
      </c>
      <c r="P448" s="144">
        <f t="shared" si="113"/>
        <v>0</v>
      </c>
      <c r="Q448" s="144">
        <f t="shared" ca="1" si="114"/>
        <v>0</v>
      </c>
      <c r="R448" s="145">
        <f t="shared" ca="1" si="111"/>
        <v>0</v>
      </c>
      <c r="S448" s="145">
        <f t="shared" ca="1" si="111"/>
        <v>0</v>
      </c>
      <c r="T448" s="123" t="str">
        <f t="shared" ca="1" si="115"/>
        <v/>
      </c>
      <c r="U448" s="124" t="str">
        <f t="shared" ca="1" si="116"/>
        <v>🔴판매없음</v>
      </c>
      <c r="V448" s="125">
        <f>IFERROR(SUMIF('[1](전체)FCST'!$D:$D,$D448,'[1](전체)FCST'!$H:$H),0)</f>
        <v>120.00000000000003</v>
      </c>
      <c r="W448" s="126">
        <f>IFERROR(VLOOKUP($D448,'[1]판매량,재고(피벗)'!$B:$C,2,0),0)</f>
        <v>0</v>
      </c>
      <c r="X448" s="127">
        <f t="shared" ca="1" si="121"/>
        <v>0</v>
      </c>
      <c r="Y448" s="128"/>
      <c r="Z448" s="129"/>
      <c r="AA448" s="130">
        <f t="shared" ca="1" si="127"/>
        <v>1178</v>
      </c>
      <c r="AB448" s="131">
        <f t="shared" ca="1" si="123"/>
        <v>19.633333333333336</v>
      </c>
      <c r="AC448" s="132">
        <f>IFERROR(VLOOKUP($D448,'[1]DNC 재고 현황'!$F:$V,14,0),0)</f>
        <v>59.999999999999993</v>
      </c>
      <c r="AD448" s="128">
        <f>SUMIFS('[1]입고 예정'!$C:$C,'[1]입고 예정'!$A:$A,모니터링!D448,'[1]입고 예정'!$F:$F,모니터링!AD$6)</f>
        <v>0</v>
      </c>
      <c r="AE448" s="129"/>
      <c r="AF448" s="130">
        <f t="shared" ca="1" si="117"/>
        <v>1118</v>
      </c>
      <c r="AG448" s="131">
        <f t="shared" ca="1" si="124"/>
        <v>9.3166666666666647</v>
      </c>
      <c r="AH448" s="132">
        <f>IFERROR(VLOOKUP($D448,'[1]DNC 재고 현황'!$F:$V,15,0),0)</f>
        <v>120.00000000000003</v>
      </c>
      <c r="AI448" s="128">
        <f>SUMIFS('[1]입고 예정'!$C:$C,'[1]입고 예정'!$A:$A,모니터링!D448,'[1]입고 예정'!$F:$F,모니터링!AI$6)</f>
        <v>0</v>
      </c>
      <c r="AJ448" s="129"/>
      <c r="AK448" s="130">
        <f t="shared" ca="1" si="118"/>
        <v>998</v>
      </c>
      <c r="AL448" s="131">
        <f t="shared" ca="1" si="125"/>
        <v>8.3166666666666664</v>
      </c>
      <c r="AM448" s="132">
        <f>IFERROR(VLOOKUP($D448,'[1]DNC 재고 현황'!$F:$V,16,0),0)</f>
        <v>120</v>
      </c>
      <c r="AN448" s="128">
        <f>SUMIFS('[1]입고 예정'!$C:$C,'[1]입고 예정'!$A:$A,모니터링!D448,'[1]입고 예정'!$F:$F,모니터링!AN$6)</f>
        <v>0</v>
      </c>
      <c r="AO448" s="129"/>
      <c r="AP448" s="130">
        <f t="shared" ca="1" si="119"/>
        <v>878</v>
      </c>
      <c r="AQ448" s="131">
        <f t="shared" ca="1" si="126"/>
        <v>7.3166666666666664</v>
      </c>
      <c r="AR448" s="132">
        <f>IFERROR(VLOOKUP($D448,'[1]DNC 재고 현황'!$F:$V,17,0),0)</f>
        <v>120</v>
      </c>
      <c r="AS448" s="128">
        <f>SUMIFS('[1]입고 예정'!$C:$C,'[1]입고 예정'!$A:$A,모니터링!D448,'[1]입고 예정'!$F:$F,모니터링!AS$6)</f>
        <v>0</v>
      </c>
      <c r="AT448" s="129"/>
      <c r="AU448" s="133">
        <f t="shared" ca="1" si="120"/>
        <v>758</v>
      </c>
      <c r="AV448" s="134">
        <f ca="1">IFERROR(AU448/#REF!,0)</f>
        <v>0</v>
      </c>
    </row>
    <row r="449" spans="1:168" ht="18" hidden="1" customHeight="1" x14ac:dyDescent="0.4">
      <c r="A449" s="110" t="s">
        <v>2661</v>
      </c>
      <c r="B449" s="135" t="s">
        <v>2700</v>
      </c>
      <c r="C449" s="110" t="s">
        <v>2663</v>
      </c>
      <c r="D449" s="110">
        <v>2302226</v>
      </c>
      <c r="E449" s="136" t="str">
        <f>VLOOKUP($D449,'[1]SAP 코드내역'!$A:$D,4,0)</f>
        <v>[세트포장재_면세슬리브]멜라토닝패치4매*3박스</v>
      </c>
      <c r="F449" s="137" t="s">
        <v>2675</v>
      </c>
      <c r="G449" s="9"/>
      <c r="H449" s="138"/>
      <c r="I449" s="139">
        <v>240</v>
      </c>
      <c r="J449" s="139">
        <v>0</v>
      </c>
      <c r="K449" s="140">
        <f>IFERROR(VLOOKUP($D449,'[1]DNC 재고 현황'!$F:$AI,29,0),0)</f>
        <v>2324</v>
      </c>
      <c r="L449" s="140">
        <f>IFERROR(VLOOKUP($D449,'[1]DNC 재고 현황'!$F:$AI,30,),0)</f>
        <v>0</v>
      </c>
      <c r="M449" s="141">
        <f t="shared" si="122"/>
        <v>2324</v>
      </c>
      <c r="N449" s="142">
        <f>VLOOKUP($D449,'[1]DNC 재고 현황'!$F:$X,19,0)</f>
        <v>2324</v>
      </c>
      <c r="O449" s="143" t="str">
        <f t="shared" si="112"/>
        <v>계획없음</v>
      </c>
      <c r="P449" s="144">
        <f t="shared" si="113"/>
        <v>0</v>
      </c>
      <c r="Q449" s="144">
        <f t="shared" ca="1" si="114"/>
        <v>0</v>
      </c>
      <c r="R449" s="145">
        <f t="shared" ca="1" si="111"/>
        <v>0</v>
      </c>
      <c r="S449" s="145">
        <f t="shared" ca="1" si="111"/>
        <v>0</v>
      </c>
      <c r="T449" s="123" t="str">
        <f t="shared" ca="1" si="115"/>
        <v/>
      </c>
      <c r="U449" s="124" t="str">
        <f t="shared" ca="1" si="116"/>
        <v>🔴판매없음</v>
      </c>
      <c r="V449" s="125">
        <f>IFERROR(SUMIF('[1](전체)FCST'!$D:$D,$D449,'[1](전체)FCST'!$H:$H),0)</f>
        <v>0</v>
      </c>
      <c r="W449" s="126">
        <f>IFERROR(VLOOKUP($D449,'[1]판매량,재고(피벗)'!$B:$C,2,0),0)</f>
        <v>0</v>
      </c>
      <c r="X449" s="127">
        <f t="shared" ca="1" si="121"/>
        <v>0</v>
      </c>
      <c r="Y449" s="128"/>
      <c r="Z449" s="21"/>
      <c r="AA449" s="130">
        <f t="shared" ca="1" si="127"/>
        <v>2324</v>
      </c>
      <c r="AB449" s="134">
        <f t="shared" ca="1" si="123"/>
        <v>0</v>
      </c>
      <c r="AC449" s="132">
        <f>IFERROR(VLOOKUP($D449,'[1]DNC 재고 현황'!$F:$V,14,0),0)</f>
        <v>0</v>
      </c>
      <c r="AD449" s="128">
        <f>SUMIFS('[1]입고 예정'!$C:$C,'[1]입고 예정'!$A:$A,모니터링!D449,'[1]입고 예정'!$F:$F,모니터링!AD$6)</f>
        <v>0</v>
      </c>
      <c r="AE449" s="21"/>
      <c r="AF449" s="130">
        <f t="shared" ca="1" si="117"/>
        <v>2324</v>
      </c>
      <c r="AG449" s="134">
        <f t="shared" ca="1" si="124"/>
        <v>0</v>
      </c>
      <c r="AH449" s="132">
        <f>IFERROR(VLOOKUP($D449,'[1]DNC 재고 현황'!$F:$V,15,0),0)</f>
        <v>0</v>
      </c>
      <c r="AI449" s="128">
        <f>SUMIFS('[1]입고 예정'!$C:$C,'[1]입고 예정'!$A:$A,모니터링!D449,'[1]입고 예정'!$F:$F,모니터링!AI$6)</f>
        <v>0</v>
      </c>
      <c r="AJ449" s="21"/>
      <c r="AK449" s="130">
        <f t="shared" ca="1" si="118"/>
        <v>2324</v>
      </c>
      <c r="AL449" s="134">
        <f t="shared" ca="1" si="125"/>
        <v>0</v>
      </c>
      <c r="AM449" s="132">
        <f>IFERROR(VLOOKUP($D449,'[1]DNC 재고 현황'!$F:$V,16,0),0)</f>
        <v>0</v>
      </c>
      <c r="AN449" s="128">
        <f>SUMIFS('[1]입고 예정'!$C:$C,'[1]입고 예정'!$A:$A,모니터링!D449,'[1]입고 예정'!$F:$F,모니터링!AN$6)</f>
        <v>0</v>
      </c>
      <c r="AO449" s="21"/>
      <c r="AP449" s="130">
        <f t="shared" ca="1" si="119"/>
        <v>2324</v>
      </c>
      <c r="AQ449" s="134">
        <f t="shared" ca="1" si="126"/>
        <v>0</v>
      </c>
      <c r="AR449" s="132">
        <f>IFERROR(VLOOKUP($D449,'[1]DNC 재고 현황'!$F:$V,17,0),0)</f>
        <v>0</v>
      </c>
      <c r="AS449" s="128">
        <f>SUMIFS('[1]입고 예정'!$C:$C,'[1]입고 예정'!$A:$A,모니터링!D449,'[1]입고 예정'!$F:$F,모니터링!AS$6)</f>
        <v>0</v>
      </c>
      <c r="AT449" s="21"/>
      <c r="AU449" s="133">
        <f t="shared" ca="1" si="120"/>
        <v>2324</v>
      </c>
      <c r="AV449" s="134">
        <f ca="1">IFERROR(AU449/#REF!,0)</f>
        <v>0</v>
      </c>
    </row>
    <row r="450" spans="1:168" ht="18" hidden="1" customHeight="1" x14ac:dyDescent="0.4">
      <c r="A450" s="110" t="s">
        <v>2661</v>
      </c>
      <c r="B450" s="135" t="s">
        <v>2662</v>
      </c>
      <c r="C450" s="110" t="s">
        <v>2663</v>
      </c>
      <c r="D450" s="110">
        <v>9400261</v>
      </c>
      <c r="E450" s="136" t="str">
        <f>VLOOKUP($D450,'[1]SAP 코드내역'!$A:$D,4,0)</f>
        <v>리프트_이펙트코어_토너_100ML</v>
      </c>
      <c r="F450" s="137"/>
      <c r="G450" s="9"/>
      <c r="H450" s="138" t="s">
        <v>2737</v>
      </c>
      <c r="I450" s="139"/>
      <c r="J450" s="139"/>
      <c r="K450" s="140">
        <f>IFERROR(VLOOKUP($D450,'[1]DNC 재고 현황'!$F:$AI,29,0),0)</f>
        <v>0</v>
      </c>
      <c r="L450" s="140">
        <f>IFERROR(VLOOKUP($D450,'[1]DNC 재고 현황'!$F:$AI,30,),0)</f>
        <v>0</v>
      </c>
      <c r="M450" s="141">
        <f t="shared" si="122"/>
        <v>0</v>
      </c>
      <c r="N450" s="142">
        <f>VLOOKUP($D450,'[1]DNC 재고 현황'!$F:$X,19,0)</f>
        <v>0</v>
      </c>
      <c r="O450" s="143">
        <f t="shared" si="112"/>
        <v>0</v>
      </c>
      <c r="P450" s="144">
        <f t="shared" si="113"/>
        <v>0</v>
      </c>
      <c r="Q450" s="144">
        <f t="shared" ca="1" si="114"/>
        <v>0</v>
      </c>
      <c r="R450" s="145">
        <f t="shared" ref="R450:S513" ca="1" si="128">IFERROR(M450/$Q450,0)</f>
        <v>0</v>
      </c>
      <c r="S450" s="145">
        <f t="shared" ca="1" si="128"/>
        <v>0</v>
      </c>
      <c r="T450" s="123" t="str">
        <f t="shared" ca="1" si="115"/>
        <v/>
      </c>
      <c r="U450" s="124" t="str">
        <f t="shared" ca="1" si="116"/>
        <v>🔴판매없음</v>
      </c>
      <c r="V450" s="125">
        <f>IFERROR(SUMIF('[1](전체)FCST'!$D:$D,$D450,'[1](전체)FCST'!$H:$H),0)</f>
        <v>256.66666666666669</v>
      </c>
      <c r="W450" s="126">
        <f>IFERROR(VLOOKUP($D450,'[1]판매량,재고(피벗)'!$B:$C,2,0),0)</f>
        <v>0</v>
      </c>
      <c r="X450" s="127">
        <f t="shared" ca="1" si="121"/>
        <v>0</v>
      </c>
      <c r="Y450" s="128"/>
      <c r="Z450" s="21"/>
      <c r="AA450" s="130">
        <f t="shared" ca="1" si="127"/>
        <v>0</v>
      </c>
      <c r="AB450" s="134">
        <f t="shared" ca="1" si="123"/>
        <v>0</v>
      </c>
      <c r="AC450" s="132">
        <f>IFERROR(VLOOKUP($D450,'[1]DNC 재고 현황'!$F:$V,14,0),0)</f>
        <v>110</v>
      </c>
      <c r="AD450" s="128">
        <f>SUMIFS('[1]입고 예정'!$C:$C,'[1]입고 예정'!$A:$A,모니터링!D450,'[1]입고 예정'!$F:$F,모니터링!AD$6)</f>
        <v>0</v>
      </c>
      <c r="AE450" s="21"/>
      <c r="AF450" s="130">
        <f t="shared" ca="1" si="117"/>
        <v>0</v>
      </c>
      <c r="AG450" s="134">
        <f t="shared" ca="1" si="124"/>
        <v>0</v>
      </c>
      <c r="AH450" s="132">
        <f>IFERROR(VLOOKUP($D450,'[1]DNC 재고 현황'!$F:$V,15,0),0)</f>
        <v>256.66666666666669</v>
      </c>
      <c r="AI450" s="128">
        <f>SUMIFS('[1]입고 예정'!$C:$C,'[1]입고 예정'!$A:$A,모니터링!D450,'[1]입고 예정'!$F:$F,모니터링!AI$6)</f>
        <v>0</v>
      </c>
      <c r="AJ450" s="21"/>
      <c r="AK450" s="130">
        <f t="shared" ca="1" si="118"/>
        <v>0</v>
      </c>
      <c r="AL450" s="134">
        <f t="shared" ca="1" si="125"/>
        <v>0</v>
      </c>
      <c r="AM450" s="132">
        <f>IFERROR(VLOOKUP($D450,'[1]DNC 재고 현황'!$F:$V,16,0),0)</f>
        <v>110</v>
      </c>
      <c r="AN450" s="128">
        <f>SUMIFS('[1]입고 예정'!$C:$C,'[1]입고 예정'!$A:$A,모니터링!D450,'[1]입고 예정'!$F:$F,모니터링!AN$6)</f>
        <v>0</v>
      </c>
      <c r="AO450" s="21"/>
      <c r="AP450" s="130">
        <f t="shared" ca="1" si="119"/>
        <v>0</v>
      </c>
      <c r="AQ450" s="134">
        <f t="shared" ca="1" si="126"/>
        <v>0</v>
      </c>
      <c r="AR450" s="132">
        <f>IFERROR(VLOOKUP($D450,'[1]DNC 재고 현황'!$F:$V,17,0),0)</f>
        <v>256.66666666666669</v>
      </c>
      <c r="AS450" s="128">
        <f>SUMIFS('[1]입고 예정'!$C:$C,'[1]입고 예정'!$A:$A,모니터링!D450,'[1]입고 예정'!$F:$F,모니터링!AS$6)</f>
        <v>0</v>
      </c>
      <c r="AT450" s="21"/>
      <c r="AU450" s="133">
        <f t="shared" ca="1" si="120"/>
        <v>0</v>
      </c>
      <c r="AV450" s="134">
        <f ca="1">IFERROR(AU450/#REF!,0)</f>
        <v>0</v>
      </c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  <c r="CS450" s="52"/>
      <c r="CT450" s="52"/>
      <c r="CU450" s="52"/>
      <c r="CV450" s="52"/>
      <c r="CW450" s="52"/>
      <c r="CX450" s="52"/>
      <c r="CY450" s="52"/>
      <c r="CZ450" s="52"/>
      <c r="DA450" s="52"/>
      <c r="DB450" s="52"/>
      <c r="DC450" s="52"/>
      <c r="DD450" s="52"/>
      <c r="DE450" s="52"/>
      <c r="DF450" s="52"/>
      <c r="DG450" s="52"/>
      <c r="DH450" s="52"/>
      <c r="DI450" s="52"/>
      <c r="DJ450" s="52"/>
      <c r="DK450" s="52"/>
      <c r="DL450" s="52"/>
      <c r="DM450" s="52"/>
      <c r="DN450" s="52"/>
      <c r="DO450" s="52"/>
      <c r="DP450" s="52"/>
      <c r="DQ450" s="52"/>
      <c r="DR450" s="52"/>
      <c r="DS450" s="52"/>
      <c r="DT450" s="52"/>
      <c r="DU450" s="52"/>
      <c r="DV450" s="52"/>
      <c r="DW450" s="52"/>
      <c r="DX450" s="52"/>
      <c r="DY450" s="52"/>
      <c r="DZ450" s="52"/>
      <c r="EA450" s="52"/>
      <c r="EB450" s="52"/>
      <c r="EC450" s="52"/>
      <c r="ED450" s="52"/>
      <c r="EE450" s="52"/>
      <c r="EF450" s="52"/>
      <c r="EG450" s="52"/>
      <c r="EH450" s="52"/>
      <c r="EI450" s="52"/>
      <c r="EJ450" s="52"/>
      <c r="EK450" s="52"/>
      <c r="EL450" s="52"/>
      <c r="EM450" s="52"/>
      <c r="EN450" s="52"/>
      <c r="EO450" s="52"/>
      <c r="EP450" s="52"/>
      <c r="EQ450" s="52"/>
      <c r="ER450" s="52"/>
      <c r="ES450" s="52"/>
      <c r="ET450" s="52"/>
      <c r="EU450" s="52"/>
      <c r="EV450" s="52"/>
      <c r="EW450" s="52"/>
      <c r="EX450" s="52"/>
      <c r="EY450" s="52"/>
      <c r="EZ450" s="52"/>
      <c r="FA450" s="52"/>
      <c r="FB450" s="52"/>
      <c r="FC450" s="52"/>
      <c r="FD450" s="52"/>
      <c r="FE450" s="52"/>
      <c r="FF450" s="52"/>
      <c r="FG450" s="52"/>
      <c r="FH450" s="52"/>
      <c r="FI450" s="52"/>
      <c r="FJ450" s="52"/>
      <c r="FK450" s="52"/>
      <c r="FL450" s="52"/>
    </row>
    <row r="451" spans="1:168" ht="18" hidden="1" customHeight="1" x14ac:dyDescent="0.4">
      <c r="A451" s="110" t="s">
        <v>2661</v>
      </c>
      <c r="B451" s="146" t="s">
        <v>2738</v>
      </c>
      <c r="C451" s="110" t="s">
        <v>2663</v>
      </c>
      <c r="D451" s="110">
        <v>9312030</v>
      </c>
      <c r="E451" s="136" t="str">
        <f>VLOOKUP($D451,'[1]SAP 코드내역'!$A:$D,4,0)</f>
        <v>멜라_토닝원데이앰플_시카알로에_1ml</v>
      </c>
      <c r="F451" s="137"/>
      <c r="G451" s="137"/>
      <c r="H451" s="138" t="s">
        <v>2737</v>
      </c>
      <c r="I451" s="139">
        <v>582.08638598160496</v>
      </c>
      <c r="J451" s="139">
        <v>0</v>
      </c>
      <c r="K451" s="140">
        <f>IFERROR(VLOOKUP($D451,'[1]DNC 재고 현황'!$F:$AI,29,0),0)</f>
        <v>0</v>
      </c>
      <c r="L451" s="140">
        <f>IFERROR(VLOOKUP($D451,'[1]DNC 재고 현황'!$F:$AI,30,),0)</f>
        <v>50448</v>
      </c>
      <c r="M451" s="141">
        <f t="shared" si="122"/>
        <v>50448</v>
      </c>
      <c r="N451" s="142">
        <f>VLOOKUP($D451,'[1]DNC 재고 현황'!$F:$X,19,0)</f>
        <v>50448</v>
      </c>
      <c r="O451" s="143" t="str">
        <f t="shared" si="112"/>
        <v>계획없음</v>
      </c>
      <c r="P451" s="144">
        <f t="shared" si="113"/>
        <v>0</v>
      </c>
      <c r="Q451" s="144">
        <f t="shared" ca="1" si="114"/>
        <v>0</v>
      </c>
      <c r="R451" s="145">
        <f t="shared" ca="1" si="128"/>
        <v>0</v>
      </c>
      <c r="S451" s="145">
        <f t="shared" ca="1" si="128"/>
        <v>0</v>
      </c>
      <c r="T451" s="123" t="str">
        <f t="shared" ca="1" si="115"/>
        <v/>
      </c>
      <c r="U451" s="124" t="str">
        <f t="shared" ca="1" si="116"/>
        <v>🔴판매없음</v>
      </c>
      <c r="V451" s="125">
        <f>IFERROR(SUMIF('[1](전체)FCST'!$D:$D,$D451,'[1](전체)FCST'!$H:$H),0)</f>
        <v>0</v>
      </c>
      <c r="W451" s="126">
        <f>IFERROR(VLOOKUP($D451,'[1]판매량,재고(피벗)'!$B:$C,2,0),0)</f>
        <v>0</v>
      </c>
      <c r="X451" s="127">
        <f t="shared" ca="1" si="121"/>
        <v>0</v>
      </c>
      <c r="Y451" s="128"/>
      <c r="Z451" s="129"/>
      <c r="AA451" s="130">
        <f t="shared" ca="1" si="127"/>
        <v>50448</v>
      </c>
      <c r="AB451" s="131">
        <f t="shared" ca="1" si="123"/>
        <v>0</v>
      </c>
      <c r="AC451" s="132">
        <f>IFERROR(VLOOKUP($D451,'[1]DNC 재고 현황'!$F:$V,14,0),0)</f>
        <v>0</v>
      </c>
      <c r="AD451" s="128">
        <f>SUMIFS('[1]입고 예정'!$C:$C,'[1]입고 예정'!$A:$A,모니터링!D451,'[1]입고 예정'!$F:$F,모니터링!AD$6)</f>
        <v>0</v>
      </c>
      <c r="AE451" s="129"/>
      <c r="AF451" s="130">
        <f t="shared" ca="1" si="117"/>
        <v>50448</v>
      </c>
      <c r="AG451" s="131">
        <f t="shared" ca="1" si="124"/>
        <v>0</v>
      </c>
      <c r="AH451" s="132">
        <f>IFERROR(VLOOKUP($D451,'[1]DNC 재고 현황'!$F:$V,15,0),0)</f>
        <v>0</v>
      </c>
      <c r="AI451" s="128">
        <f>SUMIFS('[1]입고 예정'!$C:$C,'[1]입고 예정'!$A:$A,모니터링!D451,'[1]입고 예정'!$F:$F,모니터링!AI$6)</f>
        <v>0</v>
      </c>
      <c r="AJ451" s="129"/>
      <c r="AK451" s="130">
        <f t="shared" ca="1" si="118"/>
        <v>50448</v>
      </c>
      <c r="AL451" s="131">
        <f t="shared" ca="1" si="125"/>
        <v>0</v>
      </c>
      <c r="AM451" s="132">
        <f>IFERROR(VLOOKUP($D451,'[1]DNC 재고 현황'!$F:$V,16,0),0)</f>
        <v>0</v>
      </c>
      <c r="AN451" s="128">
        <f>SUMIFS('[1]입고 예정'!$C:$C,'[1]입고 예정'!$A:$A,모니터링!D451,'[1]입고 예정'!$F:$F,모니터링!AN$6)</f>
        <v>0</v>
      </c>
      <c r="AO451" s="129"/>
      <c r="AP451" s="130">
        <f t="shared" ca="1" si="119"/>
        <v>50448</v>
      </c>
      <c r="AQ451" s="131">
        <f t="shared" ca="1" si="126"/>
        <v>0</v>
      </c>
      <c r="AR451" s="132">
        <f>IFERROR(VLOOKUP($D451,'[1]DNC 재고 현황'!$F:$V,17,0),0)</f>
        <v>0</v>
      </c>
      <c r="AS451" s="128">
        <f>SUMIFS('[1]입고 예정'!$C:$C,'[1]입고 예정'!$A:$A,모니터링!D451,'[1]입고 예정'!$F:$F,모니터링!AS$6)</f>
        <v>0</v>
      </c>
      <c r="AT451" s="129"/>
      <c r="AU451" s="133">
        <f t="shared" ca="1" si="120"/>
        <v>50448</v>
      </c>
      <c r="AV451" s="134">
        <f ca="1">IFERROR(AU451/#REF!,0)</f>
        <v>0</v>
      </c>
    </row>
    <row r="452" spans="1:168" ht="18" hidden="1" customHeight="1" x14ac:dyDescent="0.4">
      <c r="A452" s="110" t="s">
        <v>2661</v>
      </c>
      <c r="B452" s="135" t="s">
        <v>2662</v>
      </c>
      <c r="C452" s="110" t="s">
        <v>2665</v>
      </c>
      <c r="D452" s="110">
        <v>9001849</v>
      </c>
      <c r="E452" s="136" t="str">
        <f>VLOOKUP($D452,'[1]SAP 코드내역'!$A:$D,4,0)</f>
        <v>셀리시스_링클솔루션_스페셜세트(리뉴얼)</v>
      </c>
      <c r="F452" s="137" t="s">
        <v>2664</v>
      </c>
      <c r="G452" s="9"/>
      <c r="H452" s="138"/>
      <c r="I452" s="139">
        <v>12837.492647058823</v>
      </c>
      <c r="J452" s="139">
        <v>0</v>
      </c>
      <c r="K452" s="140">
        <f>IFERROR(VLOOKUP($D452,'[1]DNC 재고 현황'!$F:$AI,29,0),0)</f>
        <v>0</v>
      </c>
      <c r="L452" s="140">
        <f>IFERROR(VLOOKUP($D452,'[1]DNC 재고 현황'!$F:$AI,30,),0)</f>
        <v>0</v>
      </c>
      <c r="M452" s="141">
        <f t="shared" si="122"/>
        <v>0</v>
      </c>
      <c r="N452" s="142">
        <f>VLOOKUP($D452,'[1]DNC 재고 현황'!$F:$X,19,0)</f>
        <v>0</v>
      </c>
      <c r="O452" s="143" t="str">
        <f t="shared" si="112"/>
        <v>계획없음</v>
      </c>
      <c r="P452" s="144">
        <f t="shared" si="113"/>
        <v>0</v>
      </c>
      <c r="Q452" s="144">
        <f t="shared" ca="1" si="114"/>
        <v>0</v>
      </c>
      <c r="R452" s="145">
        <f t="shared" ca="1" si="128"/>
        <v>0</v>
      </c>
      <c r="S452" s="145">
        <f t="shared" ca="1" si="128"/>
        <v>0</v>
      </c>
      <c r="T452" s="123" t="str">
        <f t="shared" ca="1" si="115"/>
        <v/>
      </c>
      <c r="U452" s="124" t="str">
        <f t="shared" ca="1" si="116"/>
        <v>🔴판매없음</v>
      </c>
      <c r="V452" s="125">
        <f>IFERROR(SUMIF('[1](전체)FCST'!$D:$D,$D452,'[1](전체)FCST'!$H:$H),0)</f>
        <v>0</v>
      </c>
      <c r="W452" s="126">
        <f>IFERROR(VLOOKUP($D452,'[1]판매량,재고(피벗)'!$B:$C,2,0),0)</f>
        <v>0</v>
      </c>
      <c r="X452" s="127">
        <f t="shared" ca="1" si="121"/>
        <v>0</v>
      </c>
      <c r="Y452" s="128"/>
      <c r="Z452" s="21"/>
      <c r="AA452" s="130">
        <f t="shared" ca="1" si="127"/>
        <v>0</v>
      </c>
      <c r="AB452" s="134">
        <f t="shared" ca="1" si="123"/>
        <v>0</v>
      </c>
      <c r="AC452" s="132">
        <f>IFERROR(VLOOKUP($D452,'[1]DNC 재고 현황'!$F:$V,14,0),0)</f>
        <v>0</v>
      </c>
      <c r="AD452" s="128">
        <f>SUMIFS('[1]입고 예정'!$C:$C,'[1]입고 예정'!$A:$A,모니터링!D452,'[1]입고 예정'!$F:$F,모니터링!AD$6)</f>
        <v>0</v>
      </c>
      <c r="AE452" s="21"/>
      <c r="AF452" s="130">
        <f t="shared" ca="1" si="117"/>
        <v>0</v>
      </c>
      <c r="AG452" s="134">
        <f t="shared" ca="1" si="124"/>
        <v>0</v>
      </c>
      <c r="AH452" s="132">
        <f>IFERROR(VLOOKUP($D452,'[1]DNC 재고 현황'!$F:$V,15,0),0)</f>
        <v>0</v>
      </c>
      <c r="AI452" s="128">
        <f>SUMIFS('[1]입고 예정'!$C:$C,'[1]입고 예정'!$A:$A,모니터링!D452,'[1]입고 예정'!$F:$F,모니터링!AI$6)</f>
        <v>0</v>
      </c>
      <c r="AJ452" s="21"/>
      <c r="AK452" s="130">
        <f t="shared" ca="1" si="118"/>
        <v>0</v>
      </c>
      <c r="AL452" s="134">
        <f t="shared" ca="1" si="125"/>
        <v>0</v>
      </c>
      <c r="AM452" s="132">
        <f>IFERROR(VLOOKUP($D452,'[1]DNC 재고 현황'!$F:$V,16,0),0)</f>
        <v>0</v>
      </c>
      <c r="AN452" s="128">
        <f>SUMIFS('[1]입고 예정'!$C:$C,'[1]입고 예정'!$A:$A,모니터링!D452,'[1]입고 예정'!$F:$F,모니터링!AN$6)</f>
        <v>0</v>
      </c>
      <c r="AO452" s="21"/>
      <c r="AP452" s="130">
        <f t="shared" ca="1" si="119"/>
        <v>0</v>
      </c>
      <c r="AQ452" s="134">
        <f t="shared" ca="1" si="126"/>
        <v>0</v>
      </c>
      <c r="AR452" s="132">
        <f>IFERROR(VLOOKUP($D452,'[1]DNC 재고 현황'!$F:$V,17,0),0)</f>
        <v>0</v>
      </c>
      <c r="AS452" s="128">
        <f>SUMIFS('[1]입고 예정'!$C:$C,'[1]입고 예정'!$A:$A,모니터링!D452,'[1]입고 예정'!$F:$F,모니터링!AS$6)</f>
        <v>0</v>
      </c>
      <c r="AT452" s="21"/>
      <c r="AU452" s="133">
        <f t="shared" ca="1" si="120"/>
        <v>0</v>
      </c>
      <c r="AV452" s="134">
        <f ca="1">IFERROR(AU452/#REF!,0)</f>
        <v>0</v>
      </c>
    </row>
    <row r="453" spans="1:168" ht="18" hidden="1" customHeight="1" x14ac:dyDescent="0.4">
      <c r="A453" s="110" t="s">
        <v>2661</v>
      </c>
      <c r="B453" s="135" t="s">
        <v>2662</v>
      </c>
      <c r="C453" s="110" t="s">
        <v>2665</v>
      </c>
      <c r="D453" s="110">
        <v>9305885</v>
      </c>
      <c r="E453" s="136" t="str">
        <f>VLOOKUP($D453,'[1]SAP 코드내역'!$A:$D,4,0)</f>
        <v>(단종)클리어_플루이드세럼_50g</v>
      </c>
      <c r="F453" s="137">
        <v>0</v>
      </c>
      <c r="G453" s="9"/>
      <c r="H453" s="138"/>
      <c r="I453" s="139">
        <v>3910.6995712155108</v>
      </c>
      <c r="J453" s="139">
        <v>15051.572795625427</v>
      </c>
      <c r="K453" s="140">
        <f>IFERROR(VLOOKUP($D453,'[1]DNC 재고 현황'!$F:$AI,29,0),0)</f>
        <v>0</v>
      </c>
      <c r="L453" s="140">
        <f>IFERROR(VLOOKUP($D453,'[1]DNC 재고 현황'!$F:$AI,30,),0)</f>
        <v>0</v>
      </c>
      <c r="M453" s="141">
        <f t="shared" si="122"/>
        <v>0</v>
      </c>
      <c r="N453" s="142">
        <f>VLOOKUP($D453,'[1]DNC 재고 현황'!$F:$X,19,0)</f>
        <v>0</v>
      </c>
      <c r="O453" s="143" t="str">
        <f t="shared" si="112"/>
        <v>계획없음</v>
      </c>
      <c r="P453" s="144">
        <f t="shared" si="113"/>
        <v>0</v>
      </c>
      <c r="Q453" s="144">
        <f t="shared" ca="1" si="114"/>
        <v>0</v>
      </c>
      <c r="R453" s="145">
        <f t="shared" ca="1" si="128"/>
        <v>0</v>
      </c>
      <c r="S453" s="145">
        <f t="shared" ca="1" si="128"/>
        <v>0</v>
      </c>
      <c r="T453" s="123" t="str">
        <f t="shared" ca="1" si="115"/>
        <v/>
      </c>
      <c r="U453" s="124" t="str">
        <f t="shared" ca="1" si="116"/>
        <v>🔴판매없음</v>
      </c>
      <c r="V453" s="125">
        <f>IFERROR(SUMIF('[1](전체)FCST'!$D:$D,$D453,'[1](전체)FCST'!$H:$H),0)</f>
        <v>0</v>
      </c>
      <c r="W453" s="126">
        <f>IFERROR(VLOOKUP($D453,'[1]판매량,재고(피벗)'!$B:$C,2,0),0)</f>
        <v>0</v>
      </c>
      <c r="X453" s="127">
        <f t="shared" ca="1" si="121"/>
        <v>0</v>
      </c>
      <c r="Y453" s="128"/>
      <c r="Z453" s="21"/>
      <c r="AA453" s="130">
        <f t="shared" ca="1" si="127"/>
        <v>0</v>
      </c>
      <c r="AB453" s="134">
        <f t="shared" ca="1" si="123"/>
        <v>0</v>
      </c>
      <c r="AC453" s="132">
        <f>IFERROR(VLOOKUP($D453,'[1]DNC 재고 현황'!$F:$V,14,0),0)</f>
        <v>0</v>
      </c>
      <c r="AD453" s="128">
        <f>SUMIFS('[1]입고 예정'!$C:$C,'[1]입고 예정'!$A:$A,모니터링!D453,'[1]입고 예정'!$F:$F,모니터링!AD$6)</f>
        <v>0</v>
      </c>
      <c r="AE453" s="21"/>
      <c r="AF453" s="130">
        <f t="shared" ca="1" si="117"/>
        <v>0</v>
      </c>
      <c r="AG453" s="134">
        <f t="shared" ca="1" si="124"/>
        <v>0</v>
      </c>
      <c r="AH453" s="132">
        <f>IFERROR(VLOOKUP($D453,'[1]DNC 재고 현황'!$F:$V,15,0),0)</f>
        <v>0</v>
      </c>
      <c r="AI453" s="128">
        <f>SUMIFS('[1]입고 예정'!$C:$C,'[1]입고 예정'!$A:$A,모니터링!D453,'[1]입고 예정'!$F:$F,모니터링!AI$6)</f>
        <v>0</v>
      </c>
      <c r="AJ453" s="21"/>
      <c r="AK453" s="130">
        <f t="shared" ca="1" si="118"/>
        <v>0</v>
      </c>
      <c r="AL453" s="134">
        <f t="shared" ca="1" si="125"/>
        <v>0</v>
      </c>
      <c r="AM453" s="132">
        <f>IFERROR(VLOOKUP($D453,'[1]DNC 재고 현황'!$F:$V,16,0),0)</f>
        <v>0</v>
      </c>
      <c r="AN453" s="128">
        <f>SUMIFS('[1]입고 예정'!$C:$C,'[1]입고 예정'!$A:$A,모니터링!D453,'[1]입고 예정'!$F:$F,모니터링!AN$6)</f>
        <v>0</v>
      </c>
      <c r="AO453" s="21"/>
      <c r="AP453" s="130">
        <f t="shared" ca="1" si="119"/>
        <v>0</v>
      </c>
      <c r="AQ453" s="134">
        <f t="shared" ca="1" si="126"/>
        <v>0</v>
      </c>
      <c r="AR453" s="132">
        <f>IFERROR(VLOOKUP($D453,'[1]DNC 재고 현황'!$F:$V,17,0),0)</f>
        <v>0</v>
      </c>
      <c r="AS453" s="128">
        <f>SUMIFS('[1]입고 예정'!$C:$C,'[1]입고 예정'!$A:$A,모니터링!D453,'[1]입고 예정'!$F:$F,모니터링!AS$6)</f>
        <v>0</v>
      </c>
      <c r="AT453" s="21"/>
      <c r="AU453" s="133">
        <f t="shared" ca="1" si="120"/>
        <v>0</v>
      </c>
      <c r="AV453" s="134">
        <f ca="1">IFERROR(AU453/#REF!,0)</f>
        <v>0</v>
      </c>
    </row>
    <row r="454" spans="1:168" ht="18" hidden="1" customHeight="1" x14ac:dyDescent="0.4">
      <c r="A454" s="110" t="s">
        <v>2661</v>
      </c>
      <c r="B454" s="135" t="s">
        <v>2700</v>
      </c>
      <c r="C454" s="110" t="s">
        <v>2663</v>
      </c>
      <c r="D454" s="110">
        <v>2302365</v>
      </c>
      <c r="E454" s="136" t="str">
        <f>VLOOKUP($D454,'[1]SAP 코드내역'!$A:$D,4,0)</f>
        <v>[세트포장재_단상자]멜라토닝앰플12ml+패치2매(올영)</v>
      </c>
      <c r="F454" s="137" t="s">
        <v>2702</v>
      </c>
      <c r="G454" s="9"/>
      <c r="H454" s="138"/>
      <c r="I454" s="139">
        <v>305</v>
      </c>
      <c r="J454" s="139">
        <v>0</v>
      </c>
      <c r="K454" s="140">
        <f>IFERROR(VLOOKUP($D454,'[1]DNC 재고 현황'!$F:$AI,29,0),0)</f>
        <v>0</v>
      </c>
      <c r="L454" s="140">
        <f>IFERROR(VLOOKUP($D454,'[1]DNC 재고 현황'!$F:$AI,30,),0)</f>
        <v>0</v>
      </c>
      <c r="M454" s="141">
        <f t="shared" si="122"/>
        <v>0</v>
      </c>
      <c r="N454" s="142">
        <f>VLOOKUP($D454,'[1]DNC 재고 현황'!$F:$X,19,0)</f>
        <v>0</v>
      </c>
      <c r="O454" s="143" t="str">
        <f t="shared" si="112"/>
        <v>계획없음</v>
      </c>
      <c r="P454" s="144">
        <f t="shared" si="113"/>
        <v>0</v>
      </c>
      <c r="Q454" s="144">
        <f t="shared" ca="1" si="114"/>
        <v>0</v>
      </c>
      <c r="R454" s="145">
        <f t="shared" ca="1" si="128"/>
        <v>0</v>
      </c>
      <c r="S454" s="145">
        <f t="shared" ca="1" si="128"/>
        <v>0</v>
      </c>
      <c r="T454" s="123" t="str">
        <f t="shared" ca="1" si="115"/>
        <v/>
      </c>
      <c r="U454" s="124" t="str">
        <f t="shared" ca="1" si="116"/>
        <v>🔴판매없음</v>
      </c>
      <c r="V454" s="125">
        <f>IFERROR(SUMIF('[1](전체)FCST'!$D:$D,$D454,'[1](전체)FCST'!$H:$H),0)</f>
        <v>0</v>
      </c>
      <c r="W454" s="126">
        <f>IFERROR(VLOOKUP($D454,'[1]판매량,재고(피벗)'!$B:$C,2,0),0)</f>
        <v>0</v>
      </c>
      <c r="X454" s="127">
        <f t="shared" ca="1" si="121"/>
        <v>0</v>
      </c>
      <c r="Y454" s="128"/>
      <c r="Z454" s="21"/>
      <c r="AA454" s="130">
        <f t="shared" ca="1" si="127"/>
        <v>0</v>
      </c>
      <c r="AB454" s="134">
        <f t="shared" ca="1" si="123"/>
        <v>0</v>
      </c>
      <c r="AC454" s="132">
        <f>IFERROR(VLOOKUP($D454,'[1]DNC 재고 현황'!$F:$V,14,0),0)</f>
        <v>0</v>
      </c>
      <c r="AD454" s="128">
        <f>SUMIFS('[1]입고 예정'!$C:$C,'[1]입고 예정'!$A:$A,모니터링!D454,'[1]입고 예정'!$F:$F,모니터링!AD$6)</f>
        <v>0</v>
      </c>
      <c r="AE454" s="21"/>
      <c r="AF454" s="130">
        <f t="shared" ca="1" si="117"/>
        <v>0</v>
      </c>
      <c r="AG454" s="134">
        <f t="shared" ca="1" si="124"/>
        <v>0</v>
      </c>
      <c r="AH454" s="132">
        <f>IFERROR(VLOOKUP($D454,'[1]DNC 재고 현황'!$F:$V,15,0),0)</f>
        <v>0</v>
      </c>
      <c r="AI454" s="128">
        <f>SUMIFS('[1]입고 예정'!$C:$C,'[1]입고 예정'!$A:$A,모니터링!D454,'[1]입고 예정'!$F:$F,모니터링!AI$6)</f>
        <v>0</v>
      </c>
      <c r="AJ454" s="21"/>
      <c r="AK454" s="130">
        <f t="shared" ca="1" si="118"/>
        <v>0</v>
      </c>
      <c r="AL454" s="134">
        <f t="shared" ca="1" si="125"/>
        <v>0</v>
      </c>
      <c r="AM454" s="132">
        <f>IFERROR(VLOOKUP($D454,'[1]DNC 재고 현황'!$F:$V,16,0),0)</f>
        <v>0</v>
      </c>
      <c r="AN454" s="128">
        <f>SUMIFS('[1]입고 예정'!$C:$C,'[1]입고 예정'!$A:$A,모니터링!D454,'[1]입고 예정'!$F:$F,모니터링!AN$6)</f>
        <v>0</v>
      </c>
      <c r="AO454" s="21"/>
      <c r="AP454" s="130">
        <f t="shared" ca="1" si="119"/>
        <v>0</v>
      </c>
      <c r="AQ454" s="134">
        <f t="shared" ca="1" si="126"/>
        <v>0</v>
      </c>
      <c r="AR454" s="132">
        <f>IFERROR(VLOOKUP($D454,'[1]DNC 재고 현황'!$F:$V,17,0),0)</f>
        <v>0</v>
      </c>
      <c r="AS454" s="128">
        <f>SUMIFS('[1]입고 예정'!$C:$C,'[1]입고 예정'!$A:$A,모니터링!D454,'[1]입고 예정'!$F:$F,모니터링!AS$6)</f>
        <v>0</v>
      </c>
      <c r="AT454" s="21"/>
      <c r="AU454" s="133">
        <f t="shared" ca="1" si="120"/>
        <v>0</v>
      </c>
      <c r="AV454" s="134">
        <f ca="1">IFERROR(AU454/#REF!,0)</f>
        <v>0</v>
      </c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  <c r="CS454" s="52"/>
      <c r="CT454" s="52"/>
      <c r="CU454" s="52"/>
      <c r="CV454" s="52"/>
      <c r="CW454" s="52"/>
      <c r="CX454" s="52"/>
      <c r="CY454" s="52"/>
      <c r="CZ454" s="52"/>
      <c r="DA454" s="52"/>
      <c r="DB454" s="52"/>
      <c r="DC454" s="52"/>
      <c r="DD454" s="52"/>
      <c r="DE454" s="52"/>
      <c r="DF454" s="52"/>
      <c r="DG454" s="52"/>
      <c r="DH454" s="52"/>
      <c r="DI454" s="52"/>
      <c r="DJ454" s="52"/>
      <c r="DK454" s="52"/>
      <c r="DL454" s="52"/>
      <c r="DM454" s="52"/>
      <c r="DN454" s="52"/>
      <c r="DO454" s="52"/>
      <c r="DP454" s="52"/>
      <c r="DQ454" s="52"/>
      <c r="DR454" s="52"/>
      <c r="DS454" s="52"/>
      <c r="DT454" s="52"/>
      <c r="DU454" s="52"/>
      <c r="DV454" s="52"/>
      <c r="DW454" s="52"/>
      <c r="DX454" s="52"/>
      <c r="DY454" s="52"/>
      <c r="DZ454" s="52"/>
      <c r="EA454" s="52"/>
      <c r="EB454" s="52"/>
      <c r="EC454" s="52"/>
      <c r="ED454" s="52"/>
      <c r="EE454" s="52"/>
      <c r="EF454" s="52"/>
      <c r="EG454" s="52"/>
      <c r="EH454" s="52"/>
      <c r="EI454" s="52"/>
      <c r="EJ454" s="52"/>
      <c r="EK454" s="52"/>
      <c r="EL454" s="52"/>
      <c r="EM454" s="52"/>
      <c r="EN454" s="52"/>
      <c r="EO454" s="52"/>
      <c r="EP454" s="52"/>
      <c r="EQ454" s="52"/>
      <c r="ER454" s="52"/>
      <c r="ES454" s="52"/>
      <c r="ET454" s="52"/>
      <c r="EU454" s="52"/>
      <c r="EV454" s="52"/>
      <c r="EW454" s="52"/>
      <c r="EX454" s="52"/>
      <c r="EY454" s="52"/>
      <c r="EZ454" s="52"/>
      <c r="FA454" s="52"/>
      <c r="FB454" s="52"/>
      <c r="FC454" s="52"/>
      <c r="FD454" s="52"/>
      <c r="FE454" s="52"/>
      <c r="FF454" s="52"/>
      <c r="FG454" s="52"/>
      <c r="FH454" s="52"/>
      <c r="FI454" s="52"/>
      <c r="FJ454" s="52"/>
      <c r="FK454" s="52"/>
      <c r="FL454" s="52"/>
    </row>
    <row r="455" spans="1:168" ht="18" hidden="1" customHeight="1" x14ac:dyDescent="0.4">
      <c r="A455" s="110" t="s">
        <v>2661</v>
      </c>
      <c r="B455" s="146" t="s">
        <v>2662</v>
      </c>
      <c r="C455" s="110" t="s">
        <v>2665</v>
      </c>
      <c r="D455" s="110">
        <v>9310773</v>
      </c>
      <c r="E455" s="136" t="str">
        <f>VLOOKUP($D455,'[1]SAP 코드내역'!$A:$D,4,0)</f>
        <v>[세트_임가공]멜라_토닝앰플쿠션+글로우립밤_21호(카카오기획세트)</v>
      </c>
      <c r="F455" s="137" t="s">
        <v>2673</v>
      </c>
      <c r="G455" s="137"/>
      <c r="H455" s="138"/>
      <c r="I455" s="139">
        <v>8576.5423728813566</v>
      </c>
      <c r="J455" s="139">
        <v>51817.803571428572</v>
      </c>
      <c r="K455" s="140">
        <f>IFERROR(VLOOKUP($D455,'[1]DNC 재고 현황'!$F:$AI,29,0),0)</f>
        <v>0</v>
      </c>
      <c r="L455" s="140">
        <f>IFERROR(VLOOKUP($D455,'[1]DNC 재고 현황'!$F:$AI,30,),0)</f>
        <v>0</v>
      </c>
      <c r="M455" s="141">
        <f t="shared" si="122"/>
        <v>0</v>
      </c>
      <c r="N455" s="142">
        <f>VLOOKUP($D455,'[1]DNC 재고 현황'!$F:$X,19,0)</f>
        <v>0</v>
      </c>
      <c r="O455" s="143" t="str">
        <f t="shared" si="112"/>
        <v>계획없음</v>
      </c>
      <c r="P455" s="144">
        <f t="shared" si="113"/>
        <v>0</v>
      </c>
      <c r="Q455" s="144">
        <f t="shared" ca="1" si="114"/>
        <v>0</v>
      </c>
      <c r="R455" s="145">
        <f t="shared" ca="1" si="128"/>
        <v>0</v>
      </c>
      <c r="S455" s="145">
        <f t="shared" ca="1" si="128"/>
        <v>0</v>
      </c>
      <c r="T455" s="123" t="str">
        <f t="shared" ca="1" si="115"/>
        <v/>
      </c>
      <c r="U455" s="124" t="str">
        <f t="shared" ca="1" si="116"/>
        <v>🔴판매없음</v>
      </c>
      <c r="V455" s="125">
        <f>IFERROR(SUMIF('[1](전체)FCST'!$D:$D,$D455,'[1](전체)FCST'!$H:$H),0)</f>
        <v>0</v>
      </c>
      <c r="W455" s="126">
        <f>IFERROR(VLOOKUP($D455,'[1]판매량,재고(피벗)'!$B:$C,2,0),0)</f>
        <v>0</v>
      </c>
      <c r="X455" s="127">
        <f t="shared" ca="1" si="121"/>
        <v>0</v>
      </c>
      <c r="Y455" s="128"/>
      <c r="Z455" s="129"/>
      <c r="AA455" s="130">
        <f t="shared" ca="1" si="127"/>
        <v>0</v>
      </c>
      <c r="AB455" s="131">
        <f t="shared" ca="1" si="123"/>
        <v>0</v>
      </c>
      <c r="AC455" s="132">
        <f>IFERROR(VLOOKUP($D455,'[1]DNC 재고 현황'!$F:$V,14,0),0)</f>
        <v>0</v>
      </c>
      <c r="AD455" s="128">
        <f>SUMIFS('[1]입고 예정'!$C:$C,'[1]입고 예정'!$A:$A,모니터링!D455,'[1]입고 예정'!$F:$F,모니터링!AD$6)</f>
        <v>0</v>
      </c>
      <c r="AE455" s="129"/>
      <c r="AF455" s="130">
        <f t="shared" ca="1" si="117"/>
        <v>0</v>
      </c>
      <c r="AG455" s="131">
        <f t="shared" ca="1" si="124"/>
        <v>0</v>
      </c>
      <c r="AH455" s="132">
        <f>IFERROR(VLOOKUP($D455,'[1]DNC 재고 현황'!$F:$V,15,0),0)</f>
        <v>0</v>
      </c>
      <c r="AI455" s="128">
        <f>SUMIFS('[1]입고 예정'!$C:$C,'[1]입고 예정'!$A:$A,모니터링!D455,'[1]입고 예정'!$F:$F,모니터링!AI$6)</f>
        <v>0</v>
      </c>
      <c r="AJ455" s="129"/>
      <c r="AK455" s="130">
        <f t="shared" ca="1" si="118"/>
        <v>0</v>
      </c>
      <c r="AL455" s="131">
        <f t="shared" ca="1" si="125"/>
        <v>0</v>
      </c>
      <c r="AM455" s="132">
        <f>IFERROR(VLOOKUP($D455,'[1]DNC 재고 현황'!$F:$V,16,0),0)</f>
        <v>0</v>
      </c>
      <c r="AN455" s="128">
        <f>SUMIFS('[1]입고 예정'!$C:$C,'[1]입고 예정'!$A:$A,모니터링!D455,'[1]입고 예정'!$F:$F,모니터링!AN$6)</f>
        <v>0</v>
      </c>
      <c r="AO455" s="129"/>
      <c r="AP455" s="130">
        <f t="shared" ca="1" si="119"/>
        <v>0</v>
      </c>
      <c r="AQ455" s="131">
        <f t="shared" ca="1" si="126"/>
        <v>0</v>
      </c>
      <c r="AR455" s="132">
        <f>IFERROR(VLOOKUP($D455,'[1]DNC 재고 현황'!$F:$V,17,0),0)</f>
        <v>0</v>
      </c>
      <c r="AS455" s="128">
        <f>SUMIFS('[1]입고 예정'!$C:$C,'[1]입고 예정'!$A:$A,모니터링!D455,'[1]입고 예정'!$F:$F,모니터링!AS$6)</f>
        <v>0</v>
      </c>
      <c r="AT455" s="129"/>
      <c r="AU455" s="130">
        <f t="shared" ca="1" si="120"/>
        <v>0</v>
      </c>
      <c r="AV455" s="131">
        <f ca="1">IFERROR(AU455/#REF!,0)</f>
        <v>0</v>
      </c>
    </row>
    <row r="456" spans="1:168" ht="18" hidden="1" customHeight="1" x14ac:dyDescent="0.4">
      <c r="A456" s="110" t="s">
        <v>2661</v>
      </c>
      <c r="B456" s="135" t="s">
        <v>2662</v>
      </c>
      <c r="C456" s="110" t="s">
        <v>2665</v>
      </c>
      <c r="D456" s="110">
        <v>9308813</v>
      </c>
      <c r="E456" s="136" t="str">
        <f>VLOOKUP($D456,'[1]SAP 코드내역'!$A:$D,4,0)</f>
        <v>(단종)[세트_임가공]멜라_부스팅앰플25_7g*2ea</v>
      </c>
      <c r="F456" s="137" t="s">
        <v>2664</v>
      </c>
      <c r="G456" s="9"/>
      <c r="H456" s="149"/>
      <c r="I456" s="150">
        <v>3780.7595693779904</v>
      </c>
      <c r="J456" s="150">
        <v>9091</v>
      </c>
      <c r="K456" s="140">
        <f>IFERROR(VLOOKUP($D456,'[1]DNC 재고 현황'!$F:$AI,29,0),0)</f>
        <v>0</v>
      </c>
      <c r="L456" s="140">
        <f>IFERROR(VLOOKUP($D456,'[1]DNC 재고 현황'!$F:$AI,30,),0)</f>
        <v>0</v>
      </c>
      <c r="M456" s="141">
        <f t="shared" si="122"/>
        <v>0</v>
      </c>
      <c r="N456" s="142">
        <f>VLOOKUP($D456,'[1]DNC 재고 현황'!$F:$X,19,0)</f>
        <v>0</v>
      </c>
      <c r="O456" s="143" t="str">
        <f t="shared" ref="O456:O519" si="129">IFERROR(IF($M456/$V456&gt;1,100%,IF($M456/$V456&lt;0,0%,$M456/$V456)),"계획없음")</f>
        <v>계획없음</v>
      </c>
      <c r="P456" s="144">
        <f t="shared" ref="P456:P519" si="130">$Y456+$AD456+$AI456+$AN456+$AI456</f>
        <v>0</v>
      </c>
      <c r="Q456" s="144">
        <f t="shared" ref="Q456:Q519" ca="1" si="131">IFERROR(W456/$M$2,0)</f>
        <v>0</v>
      </c>
      <c r="R456" s="145">
        <f t="shared" ca="1" si="128"/>
        <v>0</v>
      </c>
      <c r="S456" s="145">
        <f t="shared" ca="1" si="128"/>
        <v>0</v>
      </c>
      <c r="T456" s="123" t="str">
        <f t="shared" ref="T456:T519" ca="1" si="132">IFERROR(TODAY()+(M456/Q456),"")</f>
        <v/>
      </c>
      <c r="U456" s="124" t="str">
        <f t="shared" ref="U456:U519" ca="1" si="133">IF(S456&lt;=1,"🔴판매없음",IF(S456&lt;=40,"🟡주의",IF(S456&lt;=60,"🟢안전","✅충분")))</f>
        <v>🔴판매없음</v>
      </c>
      <c r="V456" s="125">
        <f>IFERROR(SUMIF('[1](전체)FCST'!$D:$D,$D456,'[1](전체)FCST'!$H:$H),0)</f>
        <v>0</v>
      </c>
      <c r="W456" s="126">
        <f>IFERROR(VLOOKUP($D456,'[1]판매량,재고(피벗)'!$B:$C,2,0),0)</f>
        <v>0</v>
      </c>
      <c r="X456" s="127">
        <f t="shared" ca="1" si="121"/>
        <v>0</v>
      </c>
      <c r="Y456" s="128"/>
      <c r="Z456" s="21"/>
      <c r="AA456" s="130">
        <f t="shared" ca="1" si="127"/>
        <v>0</v>
      </c>
      <c r="AB456" s="134">
        <f t="shared" ca="1" si="123"/>
        <v>0</v>
      </c>
      <c r="AC456" s="132">
        <f>IFERROR(VLOOKUP($D456,'[1]DNC 재고 현황'!$F:$V,14,0),0)</f>
        <v>0</v>
      </c>
      <c r="AD456" s="128">
        <f>SUMIFS('[1]입고 예정'!$C:$C,'[1]입고 예정'!$A:$A,모니터링!D456,'[1]입고 예정'!$F:$F,모니터링!AD$6)</f>
        <v>0</v>
      </c>
      <c r="AE456" s="21"/>
      <c r="AF456" s="130">
        <f t="shared" ref="AF456:AF519" ca="1" si="134">MAX(IFERROR(SUM((AA456-AC456)+AD456),0),0)</f>
        <v>0</v>
      </c>
      <c r="AG456" s="134">
        <f t="shared" ca="1" si="124"/>
        <v>0</v>
      </c>
      <c r="AH456" s="132">
        <f>IFERROR(VLOOKUP($D456,'[1]DNC 재고 현황'!$F:$V,15,0),0)</f>
        <v>0</v>
      </c>
      <c r="AI456" s="128">
        <f>SUMIFS('[1]입고 예정'!$C:$C,'[1]입고 예정'!$A:$A,모니터링!D456,'[1]입고 예정'!$F:$F,모니터링!AI$6)</f>
        <v>0</v>
      </c>
      <c r="AJ456" s="21"/>
      <c r="AK456" s="130">
        <f t="shared" ref="AK456:AK519" ca="1" si="135">MAX(IFERROR(SUM((AF456-AH456)+AI456),0),0)</f>
        <v>0</v>
      </c>
      <c r="AL456" s="134">
        <f t="shared" ca="1" si="125"/>
        <v>0</v>
      </c>
      <c r="AM456" s="132">
        <f>IFERROR(VLOOKUP($D456,'[1]DNC 재고 현황'!$F:$V,16,0),0)</f>
        <v>0</v>
      </c>
      <c r="AN456" s="128">
        <f>SUMIFS('[1]입고 예정'!$C:$C,'[1]입고 예정'!$A:$A,모니터링!D456,'[1]입고 예정'!$F:$F,모니터링!AN$6)</f>
        <v>0</v>
      </c>
      <c r="AO456" s="21"/>
      <c r="AP456" s="130">
        <f t="shared" ref="AP456:AP519" ca="1" si="136">MAX(IFERROR(SUM((AK456-AM456)+AN456),0),0)</f>
        <v>0</v>
      </c>
      <c r="AQ456" s="131">
        <f t="shared" ca="1" si="126"/>
        <v>0</v>
      </c>
      <c r="AR456" s="132">
        <f>IFERROR(VLOOKUP($D456,'[1]DNC 재고 현황'!$F:$V,17,0),0)</f>
        <v>0</v>
      </c>
      <c r="AS456" s="128">
        <f>SUMIFS('[1]입고 예정'!$C:$C,'[1]입고 예정'!$A:$A,모니터링!D456,'[1]입고 예정'!$F:$F,모니터링!AS$6)</f>
        <v>0</v>
      </c>
      <c r="AT456" s="21"/>
      <c r="AU456" s="133">
        <f t="shared" ref="AU456:AU519" ca="1" si="137">MAX(IFERROR(AP456-AR456+AS456,0),0)</f>
        <v>0</v>
      </c>
      <c r="AV456" s="134">
        <f ca="1">IFERROR(AU456/#REF!,0)</f>
        <v>0</v>
      </c>
    </row>
    <row r="457" spans="1:168" ht="18" hidden="1" customHeight="1" x14ac:dyDescent="0.4">
      <c r="A457" s="110" t="s">
        <v>2661</v>
      </c>
      <c r="B457" s="135" t="s">
        <v>2700</v>
      </c>
      <c r="C457" s="110" t="s">
        <v>2665</v>
      </c>
      <c r="D457" s="110">
        <v>2303249</v>
      </c>
      <c r="E457" s="136" t="str">
        <f>VLOOKUP($D457,'[1]SAP 코드내역'!$A:$D,4,0)</f>
        <v>DW-EGF클리어선패치(2매입x4ea)3개입세트36g(면세)_슬리브</v>
      </c>
      <c r="F457" s="137" t="s">
        <v>2702</v>
      </c>
      <c r="G457" s="9"/>
      <c r="H457" s="138"/>
      <c r="I457" s="139">
        <v>390</v>
      </c>
      <c r="J457" s="139">
        <v>0</v>
      </c>
      <c r="K457" s="140">
        <f>IFERROR(VLOOKUP($D457,'[1]DNC 재고 현황'!$F:$AI,29,0),0)</f>
        <v>0</v>
      </c>
      <c r="L457" s="140">
        <f>IFERROR(VLOOKUP($D457,'[1]DNC 재고 현황'!$F:$AI,30,),0)</f>
        <v>0</v>
      </c>
      <c r="M457" s="141">
        <f t="shared" si="122"/>
        <v>0</v>
      </c>
      <c r="N457" s="142">
        <f>VLOOKUP($D457,'[1]DNC 재고 현황'!$F:$X,19,0)</f>
        <v>0</v>
      </c>
      <c r="O457" s="143" t="str">
        <f t="shared" si="129"/>
        <v>계획없음</v>
      </c>
      <c r="P457" s="144">
        <f t="shared" si="130"/>
        <v>0</v>
      </c>
      <c r="Q457" s="144">
        <f t="shared" ca="1" si="131"/>
        <v>0</v>
      </c>
      <c r="R457" s="145">
        <f t="shared" ca="1" si="128"/>
        <v>0</v>
      </c>
      <c r="S457" s="145">
        <f t="shared" ca="1" si="128"/>
        <v>0</v>
      </c>
      <c r="T457" s="123" t="str">
        <f t="shared" ca="1" si="132"/>
        <v/>
      </c>
      <c r="U457" s="124" t="str">
        <f t="shared" ca="1" si="133"/>
        <v>🔴판매없음</v>
      </c>
      <c r="V457" s="125">
        <f>IFERROR(SUMIF('[1](전체)FCST'!$D:$D,$D457,'[1](전체)FCST'!$H:$H),0)</f>
        <v>0</v>
      </c>
      <c r="W457" s="126">
        <f>IFERROR(VLOOKUP($D457,'[1]판매량,재고(피벗)'!$B:$C,2,0),0)</f>
        <v>0</v>
      </c>
      <c r="X457" s="127">
        <f t="shared" ref="X457:X520" ca="1" si="138">IFERROR(W457/$M$2*$O$2,0)</f>
        <v>0</v>
      </c>
      <c r="Y457" s="128"/>
      <c r="Z457" s="21"/>
      <c r="AA457" s="130">
        <f t="shared" ca="1" si="127"/>
        <v>0</v>
      </c>
      <c r="AB457" s="134">
        <f t="shared" ca="1" si="123"/>
        <v>0</v>
      </c>
      <c r="AC457" s="132">
        <f>IFERROR(VLOOKUP($D457,'[1]DNC 재고 현황'!$F:$V,14,0),0)</f>
        <v>0</v>
      </c>
      <c r="AD457" s="128">
        <f>SUMIFS('[1]입고 예정'!$C:$C,'[1]입고 예정'!$A:$A,모니터링!D457,'[1]입고 예정'!$F:$F,모니터링!AD$6)</f>
        <v>0</v>
      </c>
      <c r="AE457" s="21"/>
      <c r="AF457" s="130">
        <f t="shared" ca="1" si="134"/>
        <v>0</v>
      </c>
      <c r="AG457" s="134">
        <f t="shared" ca="1" si="124"/>
        <v>0</v>
      </c>
      <c r="AH457" s="132">
        <f>IFERROR(VLOOKUP($D457,'[1]DNC 재고 현황'!$F:$V,15,0),0)</f>
        <v>0</v>
      </c>
      <c r="AI457" s="128">
        <f>SUMIFS('[1]입고 예정'!$C:$C,'[1]입고 예정'!$A:$A,모니터링!D457,'[1]입고 예정'!$F:$F,모니터링!AI$6)</f>
        <v>0</v>
      </c>
      <c r="AJ457" s="21"/>
      <c r="AK457" s="130">
        <f t="shared" ca="1" si="135"/>
        <v>0</v>
      </c>
      <c r="AL457" s="134">
        <f t="shared" ca="1" si="125"/>
        <v>0</v>
      </c>
      <c r="AM457" s="132">
        <f>IFERROR(VLOOKUP($D457,'[1]DNC 재고 현황'!$F:$V,16,0),0)</f>
        <v>0</v>
      </c>
      <c r="AN457" s="128">
        <f>SUMIFS('[1]입고 예정'!$C:$C,'[1]입고 예정'!$A:$A,모니터링!D457,'[1]입고 예정'!$F:$F,모니터링!AN$6)</f>
        <v>0</v>
      </c>
      <c r="AO457" s="21"/>
      <c r="AP457" s="130">
        <f t="shared" ca="1" si="136"/>
        <v>0</v>
      </c>
      <c r="AQ457" s="134">
        <f t="shared" ca="1" si="126"/>
        <v>0</v>
      </c>
      <c r="AR457" s="132">
        <f>IFERROR(VLOOKUP($D457,'[1]DNC 재고 현황'!$F:$V,17,0),0)</f>
        <v>0</v>
      </c>
      <c r="AS457" s="128">
        <f>SUMIFS('[1]입고 예정'!$C:$C,'[1]입고 예정'!$A:$A,모니터링!D457,'[1]입고 예정'!$F:$F,모니터링!AS$6)</f>
        <v>0</v>
      </c>
      <c r="AT457" s="21"/>
      <c r="AU457" s="133">
        <f t="shared" ca="1" si="137"/>
        <v>0</v>
      </c>
      <c r="AV457" s="134">
        <f ca="1">IFERROR(AU457/#REF!,0)</f>
        <v>0</v>
      </c>
    </row>
    <row r="458" spans="1:168" ht="18" hidden="1" customHeight="1" x14ac:dyDescent="0.4">
      <c r="A458" s="110" t="s">
        <v>2661</v>
      </c>
      <c r="B458" s="135" t="s">
        <v>2667</v>
      </c>
      <c r="C458" s="110" t="s">
        <v>2665</v>
      </c>
      <c r="D458" s="110">
        <v>7301343</v>
      </c>
      <c r="E458" s="136" t="str">
        <f>VLOOKUP($D458,'[1]SAP 코드내역'!$A:$D,4,0)</f>
        <v>(단종)[판촉물]대웅제약에너씨슬퍼펙트샷_상품권</v>
      </c>
      <c r="F458" s="137">
        <v>0</v>
      </c>
      <c r="G458" s="9"/>
      <c r="H458" s="138"/>
      <c r="I458" s="139">
        <v>0</v>
      </c>
      <c r="J458" s="139">
        <v>0</v>
      </c>
      <c r="K458" s="140">
        <f>IFERROR(VLOOKUP($D458,'[1]DNC 재고 현황'!$F:$AI,29,0),0)</f>
        <v>0</v>
      </c>
      <c r="L458" s="140">
        <f>IFERROR(VLOOKUP($D458,'[1]DNC 재고 현황'!$F:$AI,30,),0)</f>
        <v>0</v>
      </c>
      <c r="M458" s="141">
        <f t="shared" ref="M458:M521" si="139">K458+L458</f>
        <v>0</v>
      </c>
      <c r="N458" s="142">
        <f>VLOOKUP($D458,'[1]DNC 재고 현황'!$F:$X,19,0)</f>
        <v>0</v>
      </c>
      <c r="O458" s="143" t="str">
        <f t="shared" si="129"/>
        <v>계획없음</v>
      </c>
      <c r="P458" s="144">
        <f t="shared" si="130"/>
        <v>0</v>
      </c>
      <c r="Q458" s="144">
        <f t="shared" ca="1" si="131"/>
        <v>0</v>
      </c>
      <c r="R458" s="145">
        <f t="shared" ca="1" si="128"/>
        <v>0</v>
      </c>
      <c r="S458" s="145">
        <f t="shared" ca="1" si="128"/>
        <v>0</v>
      </c>
      <c r="T458" s="123" t="str">
        <f t="shared" ca="1" si="132"/>
        <v/>
      </c>
      <c r="U458" s="124" t="str">
        <f t="shared" ca="1" si="133"/>
        <v>🔴판매없음</v>
      </c>
      <c r="V458" s="125">
        <f>IFERROR(SUMIF('[1](전체)FCST'!$D:$D,$D458,'[1](전체)FCST'!$H:$H),0)</f>
        <v>0</v>
      </c>
      <c r="W458" s="126">
        <f>IFERROR(VLOOKUP($D458,'[1]판매량,재고(피벗)'!$B:$C,2,0),0)</f>
        <v>0</v>
      </c>
      <c r="X458" s="127">
        <f t="shared" ca="1" si="138"/>
        <v>0</v>
      </c>
      <c r="Y458" s="128"/>
      <c r="Z458" s="21"/>
      <c r="AA458" s="130">
        <f t="shared" ca="1" si="127"/>
        <v>0</v>
      </c>
      <c r="AB458" s="134">
        <f t="shared" ca="1" si="123"/>
        <v>0</v>
      </c>
      <c r="AC458" s="132">
        <f>IFERROR(VLOOKUP($D458,'[1]DNC 재고 현황'!$F:$V,14,0),0)</f>
        <v>0</v>
      </c>
      <c r="AD458" s="128">
        <f>SUMIFS('[1]입고 예정'!$C:$C,'[1]입고 예정'!$A:$A,모니터링!D458,'[1]입고 예정'!$F:$F,모니터링!AD$6)</f>
        <v>0</v>
      </c>
      <c r="AE458" s="21"/>
      <c r="AF458" s="130">
        <f t="shared" ca="1" si="134"/>
        <v>0</v>
      </c>
      <c r="AG458" s="134">
        <f t="shared" ca="1" si="124"/>
        <v>0</v>
      </c>
      <c r="AH458" s="132">
        <f>IFERROR(VLOOKUP($D458,'[1]DNC 재고 현황'!$F:$V,15,0),0)</f>
        <v>0</v>
      </c>
      <c r="AI458" s="128">
        <f>SUMIFS('[1]입고 예정'!$C:$C,'[1]입고 예정'!$A:$A,모니터링!D458,'[1]입고 예정'!$F:$F,모니터링!AI$6)</f>
        <v>0</v>
      </c>
      <c r="AJ458" s="21"/>
      <c r="AK458" s="130">
        <f t="shared" ca="1" si="135"/>
        <v>0</v>
      </c>
      <c r="AL458" s="134">
        <f t="shared" ca="1" si="125"/>
        <v>0</v>
      </c>
      <c r="AM458" s="132">
        <f>IFERROR(VLOOKUP($D458,'[1]DNC 재고 현황'!$F:$V,16,0),0)</f>
        <v>0</v>
      </c>
      <c r="AN458" s="128">
        <f>SUMIFS('[1]입고 예정'!$C:$C,'[1]입고 예정'!$A:$A,모니터링!D458,'[1]입고 예정'!$F:$F,모니터링!AN$6)</f>
        <v>0</v>
      </c>
      <c r="AO458" s="21"/>
      <c r="AP458" s="130">
        <f t="shared" ca="1" si="136"/>
        <v>0</v>
      </c>
      <c r="AQ458" s="134">
        <f t="shared" ca="1" si="126"/>
        <v>0</v>
      </c>
      <c r="AR458" s="132">
        <f>IFERROR(VLOOKUP($D458,'[1]DNC 재고 현황'!$F:$V,17,0),0)</f>
        <v>0</v>
      </c>
      <c r="AS458" s="128">
        <f>SUMIFS('[1]입고 예정'!$C:$C,'[1]입고 예정'!$A:$A,모니터링!D458,'[1]입고 예정'!$F:$F,모니터링!AS$6)</f>
        <v>0</v>
      </c>
      <c r="AT458" s="21"/>
      <c r="AU458" s="133">
        <f t="shared" ca="1" si="137"/>
        <v>0</v>
      </c>
      <c r="AV458" s="134">
        <f ca="1">IFERROR(AU458/#REF!,0)</f>
        <v>0</v>
      </c>
    </row>
    <row r="459" spans="1:168" ht="18" hidden="1" customHeight="1" x14ac:dyDescent="0.4">
      <c r="A459" s="110" t="s">
        <v>2661</v>
      </c>
      <c r="B459" s="135" t="s">
        <v>2662</v>
      </c>
      <c r="C459" s="110" t="s">
        <v>2665</v>
      </c>
      <c r="D459" s="110">
        <v>9302679</v>
      </c>
      <c r="E459" s="136" t="str">
        <f>VLOOKUP($D459,'[1]SAP 코드내역'!$A:$D,4,0)</f>
        <v>(단종)[세트_임가공]카밍컨트롤세트</v>
      </c>
      <c r="F459" s="137">
        <v>0</v>
      </c>
      <c r="G459" s="9"/>
      <c r="H459" s="138"/>
      <c r="I459" s="139">
        <v>0</v>
      </c>
      <c r="J459" s="139">
        <v>9090.908957415566</v>
      </c>
      <c r="K459" s="140">
        <f>IFERROR(VLOOKUP($D459,'[1]DNC 재고 현황'!$F:$AI,29,0),0)</f>
        <v>0</v>
      </c>
      <c r="L459" s="140">
        <f>IFERROR(VLOOKUP($D459,'[1]DNC 재고 현황'!$F:$AI,30,),0)</f>
        <v>0</v>
      </c>
      <c r="M459" s="141">
        <f t="shared" si="139"/>
        <v>0</v>
      </c>
      <c r="N459" s="142">
        <f>VLOOKUP($D459,'[1]DNC 재고 현황'!$F:$X,19,0)</f>
        <v>0</v>
      </c>
      <c r="O459" s="143" t="str">
        <f t="shared" si="129"/>
        <v>계획없음</v>
      </c>
      <c r="P459" s="144">
        <f t="shared" si="130"/>
        <v>0</v>
      </c>
      <c r="Q459" s="144">
        <f t="shared" ca="1" si="131"/>
        <v>0</v>
      </c>
      <c r="R459" s="145">
        <f t="shared" ca="1" si="128"/>
        <v>0</v>
      </c>
      <c r="S459" s="145">
        <f t="shared" ca="1" si="128"/>
        <v>0</v>
      </c>
      <c r="T459" s="123" t="str">
        <f t="shared" ca="1" si="132"/>
        <v/>
      </c>
      <c r="U459" s="124" t="str">
        <f t="shared" ca="1" si="133"/>
        <v>🔴판매없음</v>
      </c>
      <c r="V459" s="125">
        <f>IFERROR(SUMIF('[1](전체)FCST'!$D:$D,$D459,'[1](전체)FCST'!$H:$H),0)</f>
        <v>0</v>
      </c>
      <c r="W459" s="126">
        <f>IFERROR(VLOOKUP($D459,'[1]판매량,재고(피벗)'!$B:$C,2,0),0)</f>
        <v>0</v>
      </c>
      <c r="X459" s="127">
        <f t="shared" ca="1" si="138"/>
        <v>0</v>
      </c>
      <c r="Y459" s="128"/>
      <c r="Z459" s="21"/>
      <c r="AA459" s="130">
        <f t="shared" ca="1" si="127"/>
        <v>0</v>
      </c>
      <c r="AB459" s="134">
        <f t="shared" ca="1" si="123"/>
        <v>0</v>
      </c>
      <c r="AC459" s="132">
        <f>IFERROR(VLOOKUP($D459,'[1]DNC 재고 현황'!$F:$V,14,0),0)</f>
        <v>0</v>
      </c>
      <c r="AD459" s="128">
        <f>SUMIFS('[1]입고 예정'!$C:$C,'[1]입고 예정'!$A:$A,모니터링!D459,'[1]입고 예정'!$F:$F,모니터링!AD$6)</f>
        <v>0</v>
      </c>
      <c r="AE459" s="21"/>
      <c r="AF459" s="130">
        <f t="shared" ca="1" si="134"/>
        <v>0</v>
      </c>
      <c r="AG459" s="134">
        <f t="shared" ca="1" si="124"/>
        <v>0</v>
      </c>
      <c r="AH459" s="132">
        <f>IFERROR(VLOOKUP($D459,'[1]DNC 재고 현황'!$F:$V,15,0),0)</f>
        <v>0</v>
      </c>
      <c r="AI459" s="128">
        <f>SUMIFS('[1]입고 예정'!$C:$C,'[1]입고 예정'!$A:$A,모니터링!D459,'[1]입고 예정'!$F:$F,모니터링!AI$6)</f>
        <v>0</v>
      </c>
      <c r="AJ459" s="21"/>
      <c r="AK459" s="130">
        <f t="shared" ca="1" si="135"/>
        <v>0</v>
      </c>
      <c r="AL459" s="134">
        <f t="shared" ca="1" si="125"/>
        <v>0</v>
      </c>
      <c r="AM459" s="132">
        <f>IFERROR(VLOOKUP($D459,'[1]DNC 재고 현황'!$F:$V,16,0),0)</f>
        <v>0</v>
      </c>
      <c r="AN459" s="128">
        <f>SUMIFS('[1]입고 예정'!$C:$C,'[1]입고 예정'!$A:$A,모니터링!D459,'[1]입고 예정'!$F:$F,모니터링!AN$6)</f>
        <v>0</v>
      </c>
      <c r="AO459" s="21"/>
      <c r="AP459" s="130">
        <f t="shared" ca="1" si="136"/>
        <v>0</v>
      </c>
      <c r="AQ459" s="134">
        <f t="shared" ca="1" si="126"/>
        <v>0</v>
      </c>
      <c r="AR459" s="132">
        <f>IFERROR(VLOOKUP($D459,'[1]DNC 재고 현황'!$F:$V,17,0),0)</f>
        <v>0</v>
      </c>
      <c r="AS459" s="128">
        <f>SUMIFS('[1]입고 예정'!$C:$C,'[1]입고 예정'!$A:$A,모니터링!D459,'[1]입고 예정'!$F:$F,모니터링!AS$6)</f>
        <v>0</v>
      </c>
      <c r="AT459" s="21"/>
      <c r="AU459" s="133">
        <f t="shared" ca="1" si="137"/>
        <v>0</v>
      </c>
      <c r="AV459" s="134">
        <f ca="1">IFERROR(AU459/#REF!,0)</f>
        <v>0</v>
      </c>
    </row>
    <row r="460" spans="1:168" ht="18" hidden="1" customHeight="1" x14ac:dyDescent="0.4">
      <c r="A460" s="110" t="s">
        <v>2661</v>
      </c>
      <c r="B460" s="135" t="s">
        <v>2667</v>
      </c>
      <c r="C460" s="110" t="s">
        <v>2665</v>
      </c>
      <c r="D460" s="110">
        <v>7001016</v>
      </c>
      <c r="E460" s="136" t="str">
        <f>VLOOKUP($D460,'[1]SAP 코드내역'!$A:$D,4,0)</f>
        <v>(단종)[판촉물]아테메스노트</v>
      </c>
      <c r="F460" s="137">
        <v>0</v>
      </c>
      <c r="G460" s="9"/>
      <c r="H460" s="138"/>
      <c r="I460" s="139">
        <v>0</v>
      </c>
      <c r="J460" s="139">
        <v>0</v>
      </c>
      <c r="K460" s="140">
        <f>IFERROR(VLOOKUP($D460,'[1]DNC 재고 현황'!$F:$AI,29,0),0)</f>
        <v>0</v>
      </c>
      <c r="L460" s="140">
        <f>IFERROR(VLOOKUP($D460,'[1]DNC 재고 현황'!$F:$AI,30,),0)</f>
        <v>0</v>
      </c>
      <c r="M460" s="141">
        <f t="shared" si="139"/>
        <v>0</v>
      </c>
      <c r="N460" s="142">
        <f>VLOOKUP($D460,'[1]DNC 재고 현황'!$F:$X,19,0)</f>
        <v>0</v>
      </c>
      <c r="O460" s="143" t="str">
        <f t="shared" si="129"/>
        <v>계획없음</v>
      </c>
      <c r="P460" s="144">
        <f t="shared" si="130"/>
        <v>0</v>
      </c>
      <c r="Q460" s="144">
        <f t="shared" ca="1" si="131"/>
        <v>0</v>
      </c>
      <c r="R460" s="145">
        <f t="shared" ca="1" si="128"/>
        <v>0</v>
      </c>
      <c r="S460" s="145">
        <f t="shared" ca="1" si="128"/>
        <v>0</v>
      </c>
      <c r="T460" s="123" t="str">
        <f t="shared" ca="1" si="132"/>
        <v/>
      </c>
      <c r="U460" s="124" t="str">
        <f t="shared" ca="1" si="133"/>
        <v>🔴판매없음</v>
      </c>
      <c r="V460" s="125">
        <f>IFERROR(SUMIF('[1](전체)FCST'!$D:$D,$D460,'[1](전체)FCST'!$H:$H),0)</f>
        <v>0</v>
      </c>
      <c r="W460" s="126">
        <f>IFERROR(VLOOKUP($D460,'[1]판매량,재고(피벗)'!$B:$C,2,0),0)</f>
        <v>0</v>
      </c>
      <c r="X460" s="127">
        <f t="shared" ca="1" si="138"/>
        <v>0</v>
      </c>
      <c r="Y460" s="128"/>
      <c r="Z460" s="21"/>
      <c r="AA460" s="130">
        <f t="shared" ca="1" si="127"/>
        <v>0</v>
      </c>
      <c r="AB460" s="134">
        <f t="shared" ca="1" si="123"/>
        <v>0</v>
      </c>
      <c r="AC460" s="132">
        <f>IFERROR(VLOOKUP($D460,'[1]DNC 재고 현황'!$F:$V,14,0),0)</f>
        <v>0</v>
      </c>
      <c r="AD460" s="128">
        <f>SUMIFS('[1]입고 예정'!$C:$C,'[1]입고 예정'!$A:$A,모니터링!D460,'[1]입고 예정'!$F:$F,모니터링!AD$6)</f>
        <v>0</v>
      </c>
      <c r="AE460" s="21"/>
      <c r="AF460" s="130">
        <f t="shared" ca="1" si="134"/>
        <v>0</v>
      </c>
      <c r="AG460" s="134">
        <f t="shared" ca="1" si="124"/>
        <v>0</v>
      </c>
      <c r="AH460" s="132">
        <f>IFERROR(VLOOKUP($D460,'[1]DNC 재고 현황'!$F:$V,15,0),0)</f>
        <v>0</v>
      </c>
      <c r="AI460" s="128">
        <f>SUMIFS('[1]입고 예정'!$C:$C,'[1]입고 예정'!$A:$A,모니터링!D460,'[1]입고 예정'!$F:$F,모니터링!AI$6)</f>
        <v>0</v>
      </c>
      <c r="AJ460" s="21"/>
      <c r="AK460" s="130">
        <f t="shared" ca="1" si="135"/>
        <v>0</v>
      </c>
      <c r="AL460" s="134">
        <f t="shared" ca="1" si="125"/>
        <v>0</v>
      </c>
      <c r="AM460" s="132">
        <f>IFERROR(VLOOKUP($D460,'[1]DNC 재고 현황'!$F:$V,16,0),0)</f>
        <v>0</v>
      </c>
      <c r="AN460" s="128">
        <f>SUMIFS('[1]입고 예정'!$C:$C,'[1]입고 예정'!$A:$A,모니터링!D460,'[1]입고 예정'!$F:$F,모니터링!AN$6)</f>
        <v>0</v>
      </c>
      <c r="AO460" s="21"/>
      <c r="AP460" s="130">
        <f t="shared" ca="1" si="136"/>
        <v>0</v>
      </c>
      <c r="AQ460" s="134">
        <f t="shared" ca="1" si="126"/>
        <v>0</v>
      </c>
      <c r="AR460" s="132">
        <f>IFERROR(VLOOKUP($D460,'[1]DNC 재고 현황'!$F:$V,17,0),0)</f>
        <v>0</v>
      </c>
      <c r="AS460" s="128">
        <f>SUMIFS('[1]입고 예정'!$C:$C,'[1]입고 예정'!$A:$A,모니터링!D460,'[1]입고 예정'!$F:$F,모니터링!AS$6)</f>
        <v>0</v>
      </c>
      <c r="AT460" s="21"/>
      <c r="AU460" s="133">
        <f t="shared" ca="1" si="137"/>
        <v>0</v>
      </c>
      <c r="AV460" s="134">
        <f ca="1">IFERROR(AU460/#REF!,0)</f>
        <v>0</v>
      </c>
    </row>
    <row r="461" spans="1:168" ht="18" hidden="1" customHeight="1" x14ac:dyDescent="0.4">
      <c r="A461" s="110" t="s">
        <v>2661</v>
      </c>
      <c r="B461" s="135" t="s">
        <v>2700</v>
      </c>
      <c r="C461" s="110" t="s">
        <v>2665</v>
      </c>
      <c r="D461" s="110">
        <v>2301352</v>
      </c>
      <c r="E461" s="136" t="str">
        <f>VLOOKUP($D461,'[1]SAP 코드내역'!$A:$D,4,0)</f>
        <v>[판촉물_부자재]크림화이트토닝50ML+하이드레이션마스크팩(판)_단상자</v>
      </c>
      <c r="F461" s="137">
        <v>0</v>
      </c>
      <c r="G461" s="9"/>
      <c r="H461" s="138"/>
      <c r="I461" s="139">
        <v>0</v>
      </c>
      <c r="J461" s="139">
        <v>0</v>
      </c>
      <c r="K461" s="140">
        <f>IFERROR(VLOOKUP($D461,'[1]DNC 재고 현황'!$F:$AI,29,0),0)</f>
        <v>0</v>
      </c>
      <c r="L461" s="140">
        <f>IFERROR(VLOOKUP($D461,'[1]DNC 재고 현황'!$F:$AI,30,),0)</f>
        <v>0</v>
      </c>
      <c r="M461" s="141">
        <f t="shared" si="139"/>
        <v>0</v>
      </c>
      <c r="N461" s="142">
        <f>VLOOKUP($D461,'[1]DNC 재고 현황'!$F:$X,19,0)</f>
        <v>0</v>
      </c>
      <c r="O461" s="143" t="str">
        <f t="shared" si="129"/>
        <v>계획없음</v>
      </c>
      <c r="P461" s="144">
        <f t="shared" si="130"/>
        <v>0</v>
      </c>
      <c r="Q461" s="144">
        <f t="shared" ca="1" si="131"/>
        <v>0</v>
      </c>
      <c r="R461" s="145">
        <f t="shared" ca="1" si="128"/>
        <v>0</v>
      </c>
      <c r="S461" s="145">
        <f t="shared" ca="1" si="128"/>
        <v>0</v>
      </c>
      <c r="T461" s="123" t="str">
        <f t="shared" ca="1" si="132"/>
        <v/>
      </c>
      <c r="U461" s="124" t="str">
        <f t="shared" ca="1" si="133"/>
        <v>🔴판매없음</v>
      </c>
      <c r="V461" s="125">
        <f>IFERROR(SUMIF('[1](전체)FCST'!$D:$D,$D461,'[1](전체)FCST'!$H:$H),0)</f>
        <v>0</v>
      </c>
      <c r="W461" s="126">
        <f>IFERROR(VLOOKUP($D461,'[1]판매량,재고(피벗)'!$B:$C,2,0),0)</f>
        <v>0</v>
      </c>
      <c r="X461" s="127">
        <f t="shared" ca="1" si="138"/>
        <v>0</v>
      </c>
      <c r="Y461" s="128"/>
      <c r="Z461" s="21"/>
      <c r="AA461" s="130">
        <f t="shared" ca="1" si="127"/>
        <v>0</v>
      </c>
      <c r="AB461" s="134">
        <f t="shared" ca="1" si="123"/>
        <v>0</v>
      </c>
      <c r="AC461" s="132">
        <f>IFERROR(VLOOKUP($D461,'[1]DNC 재고 현황'!$F:$V,14,0),0)</f>
        <v>0</v>
      </c>
      <c r="AD461" s="128">
        <f>SUMIFS('[1]입고 예정'!$C:$C,'[1]입고 예정'!$A:$A,모니터링!D461,'[1]입고 예정'!$F:$F,모니터링!AD$6)</f>
        <v>0</v>
      </c>
      <c r="AE461" s="21"/>
      <c r="AF461" s="130">
        <f t="shared" ca="1" si="134"/>
        <v>0</v>
      </c>
      <c r="AG461" s="134">
        <f t="shared" ca="1" si="124"/>
        <v>0</v>
      </c>
      <c r="AH461" s="132">
        <f>IFERROR(VLOOKUP($D461,'[1]DNC 재고 현황'!$F:$V,15,0),0)</f>
        <v>0</v>
      </c>
      <c r="AI461" s="128">
        <f>SUMIFS('[1]입고 예정'!$C:$C,'[1]입고 예정'!$A:$A,모니터링!D461,'[1]입고 예정'!$F:$F,모니터링!AI$6)</f>
        <v>0</v>
      </c>
      <c r="AJ461" s="21"/>
      <c r="AK461" s="130">
        <f t="shared" ca="1" si="135"/>
        <v>0</v>
      </c>
      <c r="AL461" s="134">
        <f t="shared" ca="1" si="125"/>
        <v>0</v>
      </c>
      <c r="AM461" s="132">
        <f>IFERROR(VLOOKUP($D461,'[1]DNC 재고 현황'!$F:$V,16,0),0)</f>
        <v>0</v>
      </c>
      <c r="AN461" s="128">
        <f>SUMIFS('[1]입고 예정'!$C:$C,'[1]입고 예정'!$A:$A,모니터링!D461,'[1]입고 예정'!$F:$F,모니터링!AN$6)</f>
        <v>0</v>
      </c>
      <c r="AO461" s="21"/>
      <c r="AP461" s="130">
        <f t="shared" ca="1" si="136"/>
        <v>0</v>
      </c>
      <c r="AQ461" s="134">
        <f t="shared" ca="1" si="126"/>
        <v>0</v>
      </c>
      <c r="AR461" s="132">
        <f>IFERROR(VLOOKUP($D461,'[1]DNC 재고 현황'!$F:$V,17,0),0)</f>
        <v>0</v>
      </c>
      <c r="AS461" s="128">
        <f>SUMIFS('[1]입고 예정'!$C:$C,'[1]입고 예정'!$A:$A,모니터링!D461,'[1]입고 예정'!$F:$F,모니터링!AS$6)</f>
        <v>0</v>
      </c>
      <c r="AT461" s="21"/>
      <c r="AU461" s="133">
        <f t="shared" ca="1" si="137"/>
        <v>0</v>
      </c>
      <c r="AV461" s="134">
        <f ca="1">IFERROR(AU461/#REF!,0)</f>
        <v>0</v>
      </c>
    </row>
    <row r="462" spans="1:168" ht="18" hidden="1" customHeight="1" x14ac:dyDescent="0.4">
      <c r="A462" s="110" t="s">
        <v>2661</v>
      </c>
      <c r="B462" s="135" t="s">
        <v>2667</v>
      </c>
      <c r="C462" s="110" t="s">
        <v>2665</v>
      </c>
      <c r="D462" s="110">
        <v>7301306</v>
      </c>
      <c r="E462" s="136" t="str">
        <f>VLOOKUP($D462,'[1]SAP 코드내역'!$A:$D,4,0)</f>
        <v>(단종)[판촉물]신규회원1만원쿠폰_공구용(초록)</v>
      </c>
      <c r="F462" s="137">
        <v>0</v>
      </c>
      <c r="G462" s="9"/>
      <c r="H462" s="138"/>
      <c r="I462" s="139">
        <v>0</v>
      </c>
      <c r="J462" s="139">
        <v>0</v>
      </c>
      <c r="K462" s="140">
        <f>IFERROR(VLOOKUP($D462,'[1]DNC 재고 현황'!$F:$AI,29,0),0)</f>
        <v>0</v>
      </c>
      <c r="L462" s="140">
        <f>IFERROR(VLOOKUP($D462,'[1]DNC 재고 현황'!$F:$AI,30,),0)</f>
        <v>0</v>
      </c>
      <c r="M462" s="141">
        <f t="shared" si="139"/>
        <v>0</v>
      </c>
      <c r="N462" s="142">
        <f>VLOOKUP($D462,'[1]DNC 재고 현황'!$F:$X,19,0)</f>
        <v>0</v>
      </c>
      <c r="O462" s="143" t="str">
        <f t="shared" si="129"/>
        <v>계획없음</v>
      </c>
      <c r="P462" s="144">
        <f t="shared" si="130"/>
        <v>0</v>
      </c>
      <c r="Q462" s="144">
        <f t="shared" ca="1" si="131"/>
        <v>0</v>
      </c>
      <c r="R462" s="145">
        <f t="shared" ca="1" si="128"/>
        <v>0</v>
      </c>
      <c r="S462" s="145">
        <f t="shared" ca="1" si="128"/>
        <v>0</v>
      </c>
      <c r="T462" s="123" t="str">
        <f t="shared" ca="1" si="132"/>
        <v/>
      </c>
      <c r="U462" s="124" t="str">
        <f t="shared" ca="1" si="133"/>
        <v>🔴판매없음</v>
      </c>
      <c r="V462" s="125">
        <f>IFERROR(SUMIF('[1](전체)FCST'!$D:$D,$D462,'[1](전체)FCST'!$H:$H),0)</f>
        <v>0</v>
      </c>
      <c r="W462" s="126">
        <f>IFERROR(VLOOKUP($D462,'[1]판매량,재고(피벗)'!$B:$C,2,0),0)</f>
        <v>0</v>
      </c>
      <c r="X462" s="127">
        <f t="shared" ca="1" si="138"/>
        <v>0</v>
      </c>
      <c r="Y462" s="128"/>
      <c r="Z462" s="21"/>
      <c r="AA462" s="130">
        <f t="shared" ca="1" si="127"/>
        <v>0</v>
      </c>
      <c r="AB462" s="134">
        <f t="shared" ca="1" si="123"/>
        <v>0</v>
      </c>
      <c r="AC462" s="132">
        <f>IFERROR(VLOOKUP($D462,'[1]DNC 재고 현황'!$F:$V,14,0),0)</f>
        <v>0</v>
      </c>
      <c r="AD462" s="128">
        <f>SUMIFS('[1]입고 예정'!$C:$C,'[1]입고 예정'!$A:$A,모니터링!D462,'[1]입고 예정'!$F:$F,모니터링!AD$6)</f>
        <v>0</v>
      </c>
      <c r="AE462" s="21"/>
      <c r="AF462" s="130">
        <f t="shared" ca="1" si="134"/>
        <v>0</v>
      </c>
      <c r="AG462" s="134">
        <f t="shared" ca="1" si="124"/>
        <v>0</v>
      </c>
      <c r="AH462" s="132">
        <f>IFERROR(VLOOKUP($D462,'[1]DNC 재고 현황'!$F:$V,15,0),0)</f>
        <v>0</v>
      </c>
      <c r="AI462" s="128">
        <f>SUMIFS('[1]입고 예정'!$C:$C,'[1]입고 예정'!$A:$A,모니터링!D462,'[1]입고 예정'!$F:$F,모니터링!AI$6)</f>
        <v>0</v>
      </c>
      <c r="AJ462" s="21"/>
      <c r="AK462" s="130">
        <f t="shared" ca="1" si="135"/>
        <v>0</v>
      </c>
      <c r="AL462" s="134">
        <f t="shared" ca="1" si="125"/>
        <v>0</v>
      </c>
      <c r="AM462" s="132">
        <f>IFERROR(VLOOKUP($D462,'[1]DNC 재고 현황'!$F:$V,16,0),0)</f>
        <v>0</v>
      </c>
      <c r="AN462" s="128">
        <f>SUMIFS('[1]입고 예정'!$C:$C,'[1]입고 예정'!$A:$A,모니터링!D462,'[1]입고 예정'!$F:$F,모니터링!AN$6)</f>
        <v>0</v>
      </c>
      <c r="AO462" s="21"/>
      <c r="AP462" s="130">
        <f t="shared" ca="1" si="136"/>
        <v>0</v>
      </c>
      <c r="AQ462" s="134">
        <f t="shared" ca="1" si="126"/>
        <v>0</v>
      </c>
      <c r="AR462" s="132">
        <f>IFERROR(VLOOKUP($D462,'[1]DNC 재고 현황'!$F:$V,17,0),0)</f>
        <v>0</v>
      </c>
      <c r="AS462" s="128">
        <f>SUMIFS('[1]입고 예정'!$C:$C,'[1]입고 예정'!$A:$A,모니터링!D462,'[1]입고 예정'!$F:$F,모니터링!AS$6)</f>
        <v>0</v>
      </c>
      <c r="AT462" s="21"/>
      <c r="AU462" s="133">
        <f t="shared" ca="1" si="137"/>
        <v>0</v>
      </c>
      <c r="AV462" s="134">
        <f ca="1">IFERROR(AU462/#REF!,0)</f>
        <v>0</v>
      </c>
    </row>
    <row r="463" spans="1:168" ht="18" hidden="1" customHeight="1" x14ac:dyDescent="0.4">
      <c r="A463" s="110" t="s">
        <v>2661</v>
      </c>
      <c r="B463" s="135" t="s">
        <v>2700</v>
      </c>
      <c r="C463" s="110" t="s">
        <v>2665</v>
      </c>
      <c r="D463" s="110">
        <v>2302910</v>
      </c>
      <c r="E463" s="136" t="str">
        <f>VLOOKUP($D463,'[1]SAP 코드내역'!$A:$D,4,0)</f>
        <v>[판촉물_부자재]이지듀 비타민C부스팅앰플 7G 2입_슬리브</v>
      </c>
      <c r="F463" s="137" t="s">
        <v>2702</v>
      </c>
      <c r="G463" s="9"/>
      <c r="H463" s="138"/>
      <c r="I463" s="139">
        <v>105</v>
      </c>
      <c r="J463" s="139">
        <v>0</v>
      </c>
      <c r="K463" s="140">
        <f>IFERROR(VLOOKUP($D463,'[1]DNC 재고 현황'!$F:$AI,29,0),0)</f>
        <v>0</v>
      </c>
      <c r="L463" s="140">
        <f>IFERROR(VLOOKUP($D463,'[1]DNC 재고 현황'!$F:$AI,30,),0)</f>
        <v>0</v>
      </c>
      <c r="M463" s="141">
        <f t="shared" si="139"/>
        <v>0</v>
      </c>
      <c r="N463" s="142">
        <f>VLOOKUP($D463,'[1]DNC 재고 현황'!$F:$X,19,0)</f>
        <v>0</v>
      </c>
      <c r="O463" s="143" t="str">
        <f t="shared" si="129"/>
        <v>계획없음</v>
      </c>
      <c r="P463" s="144">
        <f t="shared" si="130"/>
        <v>0</v>
      </c>
      <c r="Q463" s="144">
        <f t="shared" ca="1" si="131"/>
        <v>0</v>
      </c>
      <c r="R463" s="145">
        <f t="shared" ca="1" si="128"/>
        <v>0</v>
      </c>
      <c r="S463" s="145">
        <f t="shared" ca="1" si="128"/>
        <v>0</v>
      </c>
      <c r="T463" s="123" t="str">
        <f t="shared" ca="1" si="132"/>
        <v/>
      </c>
      <c r="U463" s="124" t="str">
        <f t="shared" ca="1" si="133"/>
        <v>🔴판매없음</v>
      </c>
      <c r="V463" s="125">
        <f>IFERROR(SUMIF('[1](전체)FCST'!$D:$D,$D463,'[1](전체)FCST'!$H:$H),0)</f>
        <v>0</v>
      </c>
      <c r="W463" s="126">
        <f>IFERROR(VLOOKUP($D463,'[1]판매량,재고(피벗)'!$B:$C,2,0),0)</f>
        <v>0</v>
      </c>
      <c r="X463" s="127">
        <f t="shared" ca="1" si="138"/>
        <v>0</v>
      </c>
      <c r="Y463" s="128"/>
      <c r="Z463" s="21"/>
      <c r="AA463" s="130">
        <f t="shared" ca="1" si="127"/>
        <v>0</v>
      </c>
      <c r="AB463" s="134">
        <f t="shared" ca="1" si="123"/>
        <v>0</v>
      </c>
      <c r="AC463" s="132">
        <f>IFERROR(VLOOKUP($D463,'[1]DNC 재고 현황'!$F:$V,14,0),0)</f>
        <v>0</v>
      </c>
      <c r="AD463" s="128">
        <f>SUMIFS('[1]입고 예정'!$C:$C,'[1]입고 예정'!$A:$A,모니터링!D463,'[1]입고 예정'!$F:$F,모니터링!AD$6)</f>
        <v>0</v>
      </c>
      <c r="AE463" s="21"/>
      <c r="AF463" s="130">
        <f t="shared" ca="1" si="134"/>
        <v>0</v>
      </c>
      <c r="AG463" s="134">
        <f t="shared" ca="1" si="124"/>
        <v>0</v>
      </c>
      <c r="AH463" s="132">
        <f>IFERROR(VLOOKUP($D463,'[1]DNC 재고 현황'!$F:$V,15,0),0)</f>
        <v>0</v>
      </c>
      <c r="AI463" s="128">
        <f>SUMIFS('[1]입고 예정'!$C:$C,'[1]입고 예정'!$A:$A,모니터링!D463,'[1]입고 예정'!$F:$F,모니터링!AI$6)</f>
        <v>0</v>
      </c>
      <c r="AJ463" s="21"/>
      <c r="AK463" s="130">
        <f t="shared" ca="1" si="135"/>
        <v>0</v>
      </c>
      <c r="AL463" s="134">
        <f t="shared" ca="1" si="125"/>
        <v>0</v>
      </c>
      <c r="AM463" s="132">
        <f>IFERROR(VLOOKUP($D463,'[1]DNC 재고 현황'!$F:$V,16,0),0)</f>
        <v>0</v>
      </c>
      <c r="AN463" s="128">
        <f>SUMIFS('[1]입고 예정'!$C:$C,'[1]입고 예정'!$A:$A,모니터링!D463,'[1]입고 예정'!$F:$F,모니터링!AN$6)</f>
        <v>0</v>
      </c>
      <c r="AO463" s="21"/>
      <c r="AP463" s="130">
        <f t="shared" ca="1" si="136"/>
        <v>0</v>
      </c>
      <c r="AQ463" s="134">
        <f t="shared" ca="1" si="126"/>
        <v>0</v>
      </c>
      <c r="AR463" s="132">
        <f>IFERROR(VLOOKUP($D463,'[1]DNC 재고 현황'!$F:$V,17,0),0)</f>
        <v>0</v>
      </c>
      <c r="AS463" s="128">
        <f>SUMIFS('[1]입고 예정'!$C:$C,'[1]입고 예정'!$A:$A,모니터링!D463,'[1]입고 예정'!$F:$F,모니터링!AS$6)</f>
        <v>0</v>
      </c>
      <c r="AT463" s="21"/>
      <c r="AU463" s="133">
        <f t="shared" ca="1" si="137"/>
        <v>0</v>
      </c>
      <c r="AV463" s="134">
        <f ca="1">IFERROR(AU463/#REF!,0)</f>
        <v>0</v>
      </c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52"/>
      <c r="CF463" s="52"/>
      <c r="CG463" s="52"/>
      <c r="CH463" s="52"/>
      <c r="CI463" s="52"/>
      <c r="CJ463" s="52"/>
      <c r="CK463" s="52"/>
      <c r="CL463" s="52"/>
      <c r="CM463" s="52"/>
      <c r="CN463" s="52"/>
      <c r="CO463" s="52"/>
      <c r="CP463" s="52"/>
      <c r="CQ463" s="52"/>
      <c r="CR463" s="52"/>
      <c r="CS463" s="52"/>
      <c r="CT463" s="52"/>
      <c r="CU463" s="52"/>
      <c r="CV463" s="52"/>
      <c r="CW463" s="52"/>
      <c r="CX463" s="52"/>
      <c r="CY463" s="52"/>
      <c r="CZ463" s="52"/>
      <c r="DA463" s="52"/>
      <c r="DB463" s="52"/>
      <c r="DC463" s="52"/>
      <c r="DD463" s="52"/>
      <c r="DE463" s="52"/>
      <c r="DF463" s="52"/>
      <c r="DG463" s="52"/>
      <c r="DH463" s="52"/>
      <c r="DI463" s="52"/>
      <c r="DJ463" s="52"/>
      <c r="DK463" s="52"/>
      <c r="DL463" s="52"/>
      <c r="DM463" s="52"/>
      <c r="DN463" s="52"/>
      <c r="DO463" s="52"/>
      <c r="DP463" s="52"/>
      <c r="DQ463" s="52"/>
      <c r="DR463" s="52"/>
      <c r="DS463" s="52"/>
      <c r="DT463" s="52"/>
      <c r="DU463" s="52"/>
      <c r="DV463" s="52"/>
      <c r="DW463" s="52"/>
      <c r="DX463" s="52"/>
      <c r="DY463" s="52"/>
      <c r="DZ463" s="52"/>
      <c r="EA463" s="52"/>
      <c r="EB463" s="52"/>
      <c r="EC463" s="52"/>
      <c r="ED463" s="52"/>
      <c r="EE463" s="52"/>
      <c r="EF463" s="52"/>
      <c r="EG463" s="52"/>
      <c r="EH463" s="52"/>
      <c r="EI463" s="52"/>
      <c r="EJ463" s="52"/>
      <c r="EK463" s="52"/>
      <c r="EL463" s="52"/>
      <c r="EM463" s="52"/>
      <c r="EN463" s="52"/>
      <c r="EO463" s="52"/>
      <c r="EP463" s="52"/>
      <c r="EQ463" s="52"/>
      <c r="ER463" s="52"/>
      <c r="ES463" s="52"/>
      <c r="ET463" s="52"/>
      <c r="EU463" s="52"/>
      <c r="EV463" s="52"/>
      <c r="EW463" s="52"/>
      <c r="EX463" s="52"/>
      <c r="EY463" s="52"/>
      <c r="EZ463" s="52"/>
      <c r="FA463" s="52"/>
      <c r="FB463" s="52"/>
      <c r="FC463" s="52"/>
      <c r="FD463" s="52"/>
      <c r="FE463" s="52"/>
      <c r="FF463" s="52"/>
      <c r="FG463" s="52"/>
      <c r="FH463" s="52"/>
      <c r="FI463" s="52"/>
      <c r="FJ463" s="52"/>
      <c r="FK463" s="52"/>
      <c r="FL463" s="52"/>
    </row>
    <row r="464" spans="1:168" ht="18" hidden="1" customHeight="1" x14ac:dyDescent="0.4">
      <c r="A464" s="110" t="s">
        <v>2661</v>
      </c>
      <c r="B464" s="135" t="s">
        <v>2700</v>
      </c>
      <c r="C464" s="110" t="s">
        <v>2665</v>
      </c>
      <c r="D464" s="110">
        <v>2302240</v>
      </c>
      <c r="E464" s="136" t="str">
        <f>VLOOKUP($D464,'[1]SAP 코드내역'!$A:$D,4,0)</f>
        <v>(단종)[세트포장재]DWEGF_리페어_컨트롤올카밍토너_30ml(일본)_캡</v>
      </c>
      <c r="F464" s="137">
        <v>0</v>
      </c>
      <c r="G464" s="9"/>
      <c r="H464" s="138"/>
      <c r="I464" s="139">
        <v>250</v>
      </c>
      <c r="J464" s="139">
        <v>0</v>
      </c>
      <c r="K464" s="140">
        <f>IFERROR(VLOOKUP($D464,'[1]DNC 재고 현황'!$F:$AI,29,0),0)</f>
        <v>0</v>
      </c>
      <c r="L464" s="140">
        <f>IFERROR(VLOOKUP($D464,'[1]DNC 재고 현황'!$F:$AI,30,),0)</f>
        <v>0</v>
      </c>
      <c r="M464" s="141">
        <f t="shared" si="139"/>
        <v>0</v>
      </c>
      <c r="N464" s="142">
        <f>VLOOKUP($D464,'[1]DNC 재고 현황'!$F:$X,19,0)</f>
        <v>0</v>
      </c>
      <c r="O464" s="143" t="str">
        <f t="shared" si="129"/>
        <v>계획없음</v>
      </c>
      <c r="P464" s="144">
        <f t="shared" si="130"/>
        <v>0</v>
      </c>
      <c r="Q464" s="144">
        <f t="shared" ca="1" si="131"/>
        <v>0</v>
      </c>
      <c r="R464" s="145">
        <f t="shared" ca="1" si="128"/>
        <v>0</v>
      </c>
      <c r="S464" s="145">
        <f t="shared" ca="1" si="128"/>
        <v>0</v>
      </c>
      <c r="T464" s="123" t="str">
        <f t="shared" ca="1" si="132"/>
        <v/>
      </c>
      <c r="U464" s="124" t="str">
        <f t="shared" ca="1" si="133"/>
        <v>🔴판매없음</v>
      </c>
      <c r="V464" s="125">
        <f>IFERROR(SUMIF('[1](전체)FCST'!$D:$D,$D464,'[1](전체)FCST'!$H:$H),0)</f>
        <v>0</v>
      </c>
      <c r="W464" s="126">
        <f>IFERROR(VLOOKUP($D464,'[1]판매량,재고(피벗)'!$B:$C,2,0),0)</f>
        <v>0</v>
      </c>
      <c r="X464" s="127">
        <f t="shared" ca="1" si="138"/>
        <v>0</v>
      </c>
      <c r="Y464" s="128"/>
      <c r="Z464" s="21"/>
      <c r="AA464" s="130">
        <f t="shared" ca="1" si="127"/>
        <v>0</v>
      </c>
      <c r="AB464" s="134">
        <f t="shared" ca="1" si="123"/>
        <v>0</v>
      </c>
      <c r="AC464" s="132">
        <f>IFERROR(VLOOKUP($D464,'[1]DNC 재고 현황'!$F:$V,14,0),0)</f>
        <v>0</v>
      </c>
      <c r="AD464" s="128">
        <f>SUMIFS('[1]입고 예정'!$C:$C,'[1]입고 예정'!$A:$A,모니터링!D464,'[1]입고 예정'!$F:$F,모니터링!AD$6)</f>
        <v>0</v>
      </c>
      <c r="AE464" s="21"/>
      <c r="AF464" s="130">
        <f t="shared" ca="1" si="134"/>
        <v>0</v>
      </c>
      <c r="AG464" s="134">
        <f t="shared" ca="1" si="124"/>
        <v>0</v>
      </c>
      <c r="AH464" s="132">
        <f>IFERROR(VLOOKUP($D464,'[1]DNC 재고 현황'!$F:$V,15,0),0)</f>
        <v>0</v>
      </c>
      <c r="AI464" s="128">
        <f>SUMIFS('[1]입고 예정'!$C:$C,'[1]입고 예정'!$A:$A,모니터링!D464,'[1]입고 예정'!$F:$F,모니터링!AI$6)</f>
        <v>0</v>
      </c>
      <c r="AJ464" s="21"/>
      <c r="AK464" s="130">
        <f t="shared" ca="1" si="135"/>
        <v>0</v>
      </c>
      <c r="AL464" s="134">
        <f t="shared" ca="1" si="125"/>
        <v>0</v>
      </c>
      <c r="AM464" s="132">
        <f>IFERROR(VLOOKUP($D464,'[1]DNC 재고 현황'!$F:$V,16,0),0)</f>
        <v>0</v>
      </c>
      <c r="AN464" s="128">
        <f>SUMIFS('[1]입고 예정'!$C:$C,'[1]입고 예정'!$A:$A,모니터링!D464,'[1]입고 예정'!$F:$F,모니터링!AN$6)</f>
        <v>0</v>
      </c>
      <c r="AO464" s="21"/>
      <c r="AP464" s="130">
        <f t="shared" ca="1" si="136"/>
        <v>0</v>
      </c>
      <c r="AQ464" s="134">
        <f t="shared" ca="1" si="126"/>
        <v>0</v>
      </c>
      <c r="AR464" s="132">
        <f>IFERROR(VLOOKUP($D464,'[1]DNC 재고 현황'!$F:$V,17,0),0)</f>
        <v>0</v>
      </c>
      <c r="AS464" s="128">
        <f>SUMIFS('[1]입고 예정'!$C:$C,'[1]입고 예정'!$A:$A,모니터링!D464,'[1]입고 예정'!$F:$F,모니터링!AS$6)</f>
        <v>0</v>
      </c>
      <c r="AT464" s="21"/>
      <c r="AU464" s="133">
        <f t="shared" ca="1" si="137"/>
        <v>0</v>
      </c>
      <c r="AV464" s="134">
        <f ca="1">IFERROR(AU464/#REF!,0)</f>
        <v>0</v>
      </c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52"/>
      <c r="CF464" s="52"/>
      <c r="CG464" s="52"/>
      <c r="CH464" s="52"/>
      <c r="CI464" s="52"/>
      <c r="CJ464" s="52"/>
      <c r="CK464" s="52"/>
      <c r="CL464" s="52"/>
      <c r="CM464" s="52"/>
      <c r="CN464" s="52"/>
      <c r="CO464" s="52"/>
      <c r="CP464" s="52"/>
      <c r="CQ464" s="52"/>
      <c r="CR464" s="52"/>
      <c r="CS464" s="52"/>
      <c r="CT464" s="52"/>
      <c r="CU464" s="52"/>
      <c r="CV464" s="52"/>
      <c r="CW464" s="52"/>
      <c r="CX464" s="52"/>
      <c r="CY464" s="52"/>
      <c r="CZ464" s="52"/>
      <c r="DA464" s="52"/>
      <c r="DB464" s="52"/>
      <c r="DC464" s="52"/>
      <c r="DD464" s="52"/>
      <c r="DE464" s="52"/>
      <c r="DF464" s="52"/>
      <c r="DG464" s="52"/>
      <c r="DH464" s="52"/>
      <c r="DI464" s="52"/>
      <c r="DJ464" s="52"/>
      <c r="DK464" s="52"/>
      <c r="DL464" s="52"/>
      <c r="DM464" s="52"/>
      <c r="DN464" s="52"/>
      <c r="DO464" s="52"/>
      <c r="DP464" s="52"/>
      <c r="DQ464" s="52"/>
      <c r="DR464" s="52"/>
      <c r="DS464" s="52"/>
      <c r="DT464" s="52"/>
      <c r="DU464" s="52"/>
      <c r="DV464" s="52"/>
      <c r="DW464" s="52"/>
      <c r="DX464" s="52"/>
      <c r="DY464" s="52"/>
      <c r="DZ464" s="52"/>
      <c r="EA464" s="52"/>
      <c r="EB464" s="52"/>
      <c r="EC464" s="52"/>
      <c r="ED464" s="52"/>
      <c r="EE464" s="52"/>
      <c r="EF464" s="52"/>
      <c r="EG464" s="52"/>
      <c r="EH464" s="52"/>
      <c r="EI464" s="52"/>
      <c r="EJ464" s="52"/>
      <c r="EK464" s="52"/>
      <c r="EL464" s="52"/>
      <c r="EM464" s="52"/>
      <c r="EN464" s="52"/>
      <c r="EO464" s="52"/>
      <c r="EP464" s="52"/>
      <c r="EQ464" s="52"/>
      <c r="ER464" s="52"/>
      <c r="ES464" s="52"/>
      <c r="ET464" s="52"/>
      <c r="EU464" s="52"/>
      <c r="EV464" s="52"/>
      <c r="EW464" s="52"/>
      <c r="EX464" s="52"/>
      <c r="EY464" s="52"/>
      <c r="EZ464" s="52"/>
      <c r="FA464" s="52"/>
      <c r="FB464" s="52"/>
      <c r="FC464" s="52"/>
      <c r="FD464" s="52"/>
      <c r="FE464" s="52"/>
      <c r="FF464" s="52"/>
      <c r="FG464" s="52"/>
      <c r="FH464" s="52"/>
      <c r="FI464" s="52"/>
      <c r="FJ464" s="52"/>
      <c r="FK464" s="52"/>
      <c r="FL464" s="52"/>
    </row>
    <row r="465" spans="1:168" ht="18" hidden="1" customHeight="1" x14ac:dyDescent="0.4">
      <c r="A465" s="110" t="s">
        <v>2661</v>
      </c>
      <c r="B465" s="135" t="s">
        <v>2700</v>
      </c>
      <c r="C465" s="110" t="s">
        <v>2665</v>
      </c>
      <c r="D465" s="110">
        <v>2302239</v>
      </c>
      <c r="E465" s="136" t="str">
        <f>VLOOKUP($D465,'[1]SAP 코드내역'!$A:$D,4,0)</f>
        <v>(단종)[세트포장재]DWEGF_리페어_컨트롤카밍토너_30ml(일본)_용기</v>
      </c>
      <c r="F465" s="137">
        <v>0</v>
      </c>
      <c r="G465" s="9"/>
      <c r="H465" s="138"/>
      <c r="I465" s="139">
        <v>570</v>
      </c>
      <c r="J465" s="139">
        <v>0</v>
      </c>
      <c r="K465" s="140">
        <f>IFERROR(VLOOKUP($D465,'[1]DNC 재고 현황'!$F:$AI,29,0),0)</f>
        <v>0</v>
      </c>
      <c r="L465" s="140">
        <f>IFERROR(VLOOKUP($D465,'[1]DNC 재고 현황'!$F:$AI,30,),0)</f>
        <v>0</v>
      </c>
      <c r="M465" s="141">
        <f t="shared" si="139"/>
        <v>0</v>
      </c>
      <c r="N465" s="142">
        <f>VLOOKUP($D465,'[1]DNC 재고 현황'!$F:$X,19,0)</f>
        <v>0</v>
      </c>
      <c r="O465" s="143" t="str">
        <f t="shared" si="129"/>
        <v>계획없음</v>
      </c>
      <c r="P465" s="144">
        <f t="shared" si="130"/>
        <v>0</v>
      </c>
      <c r="Q465" s="144">
        <f t="shared" ca="1" si="131"/>
        <v>0</v>
      </c>
      <c r="R465" s="145">
        <f t="shared" ca="1" si="128"/>
        <v>0</v>
      </c>
      <c r="S465" s="145">
        <f t="shared" ca="1" si="128"/>
        <v>0</v>
      </c>
      <c r="T465" s="123" t="str">
        <f t="shared" ca="1" si="132"/>
        <v/>
      </c>
      <c r="U465" s="124" t="str">
        <f t="shared" ca="1" si="133"/>
        <v>🔴판매없음</v>
      </c>
      <c r="V465" s="125">
        <f>IFERROR(SUMIF('[1](전체)FCST'!$D:$D,$D465,'[1](전체)FCST'!$H:$H),0)</f>
        <v>0</v>
      </c>
      <c r="W465" s="126">
        <f>IFERROR(VLOOKUP($D465,'[1]판매량,재고(피벗)'!$B:$C,2,0),0)</f>
        <v>0</v>
      </c>
      <c r="X465" s="127">
        <f t="shared" ca="1" si="138"/>
        <v>0</v>
      </c>
      <c r="Y465" s="128"/>
      <c r="Z465" s="21"/>
      <c r="AA465" s="130">
        <f t="shared" ca="1" si="127"/>
        <v>0</v>
      </c>
      <c r="AB465" s="134">
        <f t="shared" ca="1" si="123"/>
        <v>0</v>
      </c>
      <c r="AC465" s="132">
        <f>IFERROR(VLOOKUP($D465,'[1]DNC 재고 현황'!$F:$V,14,0),0)</f>
        <v>0</v>
      </c>
      <c r="AD465" s="128">
        <f>SUMIFS('[1]입고 예정'!$C:$C,'[1]입고 예정'!$A:$A,모니터링!D465,'[1]입고 예정'!$F:$F,모니터링!AD$6)</f>
        <v>0</v>
      </c>
      <c r="AE465" s="21"/>
      <c r="AF465" s="130">
        <f t="shared" ca="1" si="134"/>
        <v>0</v>
      </c>
      <c r="AG465" s="134">
        <f t="shared" ca="1" si="124"/>
        <v>0</v>
      </c>
      <c r="AH465" s="132">
        <f>IFERROR(VLOOKUP($D465,'[1]DNC 재고 현황'!$F:$V,15,0),0)</f>
        <v>0</v>
      </c>
      <c r="AI465" s="128">
        <f>SUMIFS('[1]입고 예정'!$C:$C,'[1]입고 예정'!$A:$A,모니터링!D465,'[1]입고 예정'!$F:$F,모니터링!AI$6)</f>
        <v>0</v>
      </c>
      <c r="AJ465" s="21"/>
      <c r="AK465" s="130">
        <f t="shared" ca="1" si="135"/>
        <v>0</v>
      </c>
      <c r="AL465" s="134">
        <f t="shared" ca="1" si="125"/>
        <v>0</v>
      </c>
      <c r="AM465" s="132">
        <f>IFERROR(VLOOKUP($D465,'[1]DNC 재고 현황'!$F:$V,16,0),0)</f>
        <v>0</v>
      </c>
      <c r="AN465" s="128">
        <f>SUMIFS('[1]입고 예정'!$C:$C,'[1]입고 예정'!$A:$A,모니터링!D465,'[1]입고 예정'!$F:$F,모니터링!AN$6)</f>
        <v>0</v>
      </c>
      <c r="AO465" s="21"/>
      <c r="AP465" s="130">
        <f t="shared" ca="1" si="136"/>
        <v>0</v>
      </c>
      <c r="AQ465" s="134">
        <f t="shared" ca="1" si="126"/>
        <v>0</v>
      </c>
      <c r="AR465" s="132">
        <f>IFERROR(VLOOKUP($D465,'[1]DNC 재고 현황'!$F:$V,17,0),0)</f>
        <v>0</v>
      </c>
      <c r="AS465" s="128">
        <f>SUMIFS('[1]입고 예정'!$C:$C,'[1]입고 예정'!$A:$A,모니터링!D465,'[1]입고 예정'!$F:$F,모니터링!AS$6)</f>
        <v>0</v>
      </c>
      <c r="AT465" s="21"/>
      <c r="AU465" s="133">
        <f t="shared" ca="1" si="137"/>
        <v>0</v>
      </c>
      <c r="AV465" s="134">
        <f ca="1">IFERROR(AU465/#REF!,0)</f>
        <v>0</v>
      </c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52"/>
      <c r="CF465" s="52"/>
      <c r="CG465" s="52"/>
      <c r="CH465" s="52"/>
      <c r="CI465" s="52"/>
      <c r="CJ465" s="52"/>
      <c r="CK465" s="52"/>
      <c r="CL465" s="52"/>
      <c r="CM465" s="52"/>
      <c r="CN465" s="52"/>
      <c r="CO465" s="52"/>
      <c r="CP465" s="52"/>
      <c r="CQ465" s="52"/>
      <c r="CR465" s="52"/>
      <c r="CS465" s="52"/>
      <c r="CT465" s="52"/>
      <c r="CU465" s="52"/>
      <c r="CV465" s="52"/>
      <c r="CW465" s="52"/>
      <c r="CX465" s="52"/>
      <c r="CY465" s="52"/>
      <c r="CZ465" s="52"/>
      <c r="DA465" s="52"/>
      <c r="DB465" s="52"/>
      <c r="DC465" s="52"/>
      <c r="DD465" s="52"/>
      <c r="DE465" s="52"/>
      <c r="DF465" s="52"/>
      <c r="DG465" s="52"/>
      <c r="DH465" s="52"/>
      <c r="DI465" s="52"/>
      <c r="DJ465" s="52"/>
      <c r="DK465" s="52"/>
      <c r="DL465" s="52"/>
      <c r="DM465" s="52"/>
      <c r="DN465" s="52"/>
      <c r="DO465" s="52"/>
      <c r="DP465" s="52"/>
      <c r="DQ465" s="52"/>
      <c r="DR465" s="52"/>
      <c r="DS465" s="52"/>
      <c r="DT465" s="52"/>
      <c r="DU465" s="52"/>
      <c r="DV465" s="52"/>
      <c r="DW465" s="52"/>
      <c r="DX465" s="52"/>
      <c r="DY465" s="52"/>
      <c r="DZ465" s="52"/>
      <c r="EA465" s="52"/>
      <c r="EB465" s="52"/>
      <c r="EC465" s="52"/>
      <c r="ED465" s="52"/>
      <c r="EE465" s="52"/>
      <c r="EF465" s="52"/>
      <c r="EG465" s="52"/>
      <c r="EH465" s="52"/>
      <c r="EI465" s="52"/>
      <c r="EJ465" s="52"/>
      <c r="EK465" s="52"/>
      <c r="EL465" s="52"/>
      <c r="EM465" s="52"/>
      <c r="EN465" s="52"/>
      <c r="EO465" s="52"/>
      <c r="EP465" s="52"/>
      <c r="EQ465" s="52"/>
      <c r="ER465" s="52"/>
      <c r="ES465" s="52"/>
      <c r="ET465" s="52"/>
      <c r="EU465" s="52"/>
      <c r="EV465" s="52"/>
      <c r="EW465" s="52"/>
      <c r="EX465" s="52"/>
      <c r="EY465" s="52"/>
      <c r="EZ465" s="52"/>
      <c r="FA465" s="52"/>
      <c r="FB465" s="52"/>
      <c r="FC465" s="52"/>
      <c r="FD465" s="52"/>
      <c r="FE465" s="52"/>
      <c r="FF465" s="52"/>
      <c r="FG465" s="52"/>
      <c r="FH465" s="52"/>
      <c r="FI465" s="52"/>
      <c r="FJ465" s="52"/>
      <c r="FK465" s="52"/>
      <c r="FL465" s="52"/>
    </row>
    <row r="466" spans="1:168" ht="18" hidden="1" customHeight="1" x14ac:dyDescent="0.4">
      <c r="A466" s="110" t="s">
        <v>2661</v>
      </c>
      <c r="B466" s="135" t="s">
        <v>2700</v>
      </c>
      <c r="C466" s="110" t="s">
        <v>2665</v>
      </c>
      <c r="D466" s="110">
        <v>2302241</v>
      </c>
      <c r="E466" s="136" t="str">
        <f>VLOOKUP($D466,'[1]SAP 코드내역'!$A:$D,4,0)</f>
        <v>(단종)[세트포장재]DWEGF_리페어_컨트롤카밍토너_30ml(일본)_박킹</v>
      </c>
      <c r="F466" s="137">
        <v>0</v>
      </c>
      <c r="G466" s="9"/>
      <c r="H466" s="138"/>
      <c r="I466" s="139">
        <v>189.19995956328347</v>
      </c>
      <c r="J466" s="139">
        <v>0</v>
      </c>
      <c r="K466" s="140">
        <f>IFERROR(VLOOKUP($D466,'[1]DNC 재고 현황'!$F:$AI,29,0),0)</f>
        <v>0</v>
      </c>
      <c r="L466" s="140">
        <f>IFERROR(VLOOKUP($D466,'[1]DNC 재고 현황'!$F:$AI,30,),0)</f>
        <v>0</v>
      </c>
      <c r="M466" s="141">
        <f t="shared" si="139"/>
        <v>0</v>
      </c>
      <c r="N466" s="142">
        <f>VLOOKUP($D466,'[1]DNC 재고 현황'!$F:$X,19,0)</f>
        <v>0</v>
      </c>
      <c r="O466" s="143" t="str">
        <f t="shared" si="129"/>
        <v>계획없음</v>
      </c>
      <c r="P466" s="144">
        <f t="shared" si="130"/>
        <v>0</v>
      </c>
      <c r="Q466" s="144">
        <f t="shared" ca="1" si="131"/>
        <v>0</v>
      </c>
      <c r="R466" s="145">
        <f t="shared" ca="1" si="128"/>
        <v>0</v>
      </c>
      <c r="S466" s="145">
        <f t="shared" ca="1" si="128"/>
        <v>0</v>
      </c>
      <c r="T466" s="123" t="str">
        <f t="shared" ca="1" si="132"/>
        <v/>
      </c>
      <c r="U466" s="124" t="str">
        <f t="shared" ca="1" si="133"/>
        <v>🔴판매없음</v>
      </c>
      <c r="V466" s="125">
        <f>IFERROR(SUMIF('[1](전체)FCST'!$D:$D,$D466,'[1](전체)FCST'!$H:$H),0)</f>
        <v>0</v>
      </c>
      <c r="W466" s="126">
        <f>IFERROR(VLOOKUP($D466,'[1]판매량,재고(피벗)'!$B:$C,2,0),0)</f>
        <v>0</v>
      </c>
      <c r="X466" s="127">
        <f t="shared" ca="1" si="138"/>
        <v>0</v>
      </c>
      <c r="Y466" s="128"/>
      <c r="Z466" s="21"/>
      <c r="AA466" s="130">
        <f t="shared" ca="1" si="127"/>
        <v>0</v>
      </c>
      <c r="AB466" s="134">
        <f t="shared" ca="1" si="123"/>
        <v>0</v>
      </c>
      <c r="AC466" s="132">
        <f>IFERROR(VLOOKUP($D466,'[1]DNC 재고 현황'!$F:$V,14,0),0)</f>
        <v>0</v>
      </c>
      <c r="AD466" s="128">
        <f>SUMIFS('[1]입고 예정'!$C:$C,'[1]입고 예정'!$A:$A,모니터링!D466,'[1]입고 예정'!$F:$F,모니터링!AD$6)</f>
        <v>0</v>
      </c>
      <c r="AE466" s="21"/>
      <c r="AF466" s="130">
        <f t="shared" ca="1" si="134"/>
        <v>0</v>
      </c>
      <c r="AG466" s="134">
        <f t="shared" ca="1" si="124"/>
        <v>0</v>
      </c>
      <c r="AH466" s="132">
        <f>IFERROR(VLOOKUP($D466,'[1]DNC 재고 현황'!$F:$V,15,0),0)</f>
        <v>0</v>
      </c>
      <c r="AI466" s="128">
        <f>SUMIFS('[1]입고 예정'!$C:$C,'[1]입고 예정'!$A:$A,모니터링!D466,'[1]입고 예정'!$F:$F,모니터링!AI$6)</f>
        <v>0</v>
      </c>
      <c r="AJ466" s="21"/>
      <c r="AK466" s="130">
        <f t="shared" ca="1" si="135"/>
        <v>0</v>
      </c>
      <c r="AL466" s="134">
        <f t="shared" ca="1" si="125"/>
        <v>0</v>
      </c>
      <c r="AM466" s="132">
        <f>IFERROR(VLOOKUP($D466,'[1]DNC 재고 현황'!$F:$V,16,0),0)</f>
        <v>0</v>
      </c>
      <c r="AN466" s="128">
        <f>SUMIFS('[1]입고 예정'!$C:$C,'[1]입고 예정'!$A:$A,모니터링!D466,'[1]입고 예정'!$F:$F,모니터링!AN$6)</f>
        <v>0</v>
      </c>
      <c r="AO466" s="21"/>
      <c r="AP466" s="130">
        <f t="shared" ca="1" si="136"/>
        <v>0</v>
      </c>
      <c r="AQ466" s="134">
        <f t="shared" ca="1" si="126"/>
        <v>0</v>
      </c>
      <c r="AR466" s="132">
        <f>IFERROR(VLOOKUP($D466,'[1]DNC 재고 현황'!$F:$V,17,0),0)</f>
        <v>0</v>
      </c>
      <c r="AS466" s="128">
        <f>SUMIFS('[1]입고 예정'!$C:$C,'[1]입고 예정'!$A:$A,모니터링!D466,'[1]입고 예정'!$F:$F,모니터링!AS$6)</f>
        <v>0</v>
      </c>
      <c r="AT466" s="21"/>
      <c r="AU466" s="133">
        <f t="shared" ca="1" si="137"/>
        <v>0</v>
      </c>
      <c r="AV466" s="134">
        <f ca="1">IFERROR(AU466/#REF!,0)</f>
        <v>0</v>
      </c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52"/>
      <c r="CF466" s="52"/>
      <c r="CG466" s="52"/>
      <c r="CH466" s="52"/>
      <c r="CI466" s="52"/>
      <c r="CJ466" s="52"/>
      <c r="CK466" s="52"/>
      <c r="CL466" s="52"/>
      <c r="CM466" s="52"/>
      <c r="CN466" s="52"/>
      <c r="CO466" s="52"/>
      <c r="CP466" s="52"/>
      <c r="CQ466" s="52"/>
      <c r="CR466" s="52"/>
      <c r="CS466" s="52"/>
      <c r="CT466" s="52"/>
      <c r="CU466" s="52"/>
      <c r="CV466" s="52"/>
      <c r="CW466" s="52"/>
      <c r="CX466" s="52"/>
      <c r="CY466" s="52"/>
      <c r="CZ466" s="52"/>
      <c r="DA466" s="52"/>
      <c r="DB466" s="52"/>
      <c r="DC466" s="52"/>
      <c r="DD466" s="52"/>
      <c r="DE466" s="52"/>
      <c r="DF466" s="52"/>
      <c r="DG466" s="52"/>
      <c r="DH466" s="52"/>
      <c r="DI466" s="52"/>
      <c r="DJ466" s="52"/>
      <c r="DK466" s="52"/>
      <c r="DL466" s="52"/>
      <c r="DM466" s="52"/>
      <c r="DN466" s="52"/>
      <c r="DO466" s="52"/>
      <c r="DP466" s="52"/>
      <c r="DQ466" s="52"/>
      <c r="DR466" s="52"/>
      <c r="DS466" s="52"/>
      <c r="DT466" s="52"/>
      <c r="DU466" s="52"/>
      <c r="DV466" s="52"/>
      <c r="DW466" s="52"/>
      <c r="DX466" s="52"/>
      <c r="DY466" s="52"/>
      <c r="DZ466" s="52"/>
      <c r="EA466" s="52"/>
      <c r="EB466" s="52"/>
      <c r="EC466" s="52"/>
      <c r="ED466" s="52"/>
      <c r="EE466" s="52"/>
      <c r="EF466" s="52"/>
      <c r="EG466" s="52"/>
      <c r="EH466" s="52"/>
      <c r="EI466" s="52"/>
      <c r="EJ466" s="52"/>
      <c r="EK466" s="52"/>
      <c r="EL466" s="52"/>
      <c r="EM466" s="52"/>
      <c r="EN466" s="52"/>
      <c r="EO466" s="52"/>
      <c r="EP466" s="52"/>
      <c r="EQ466" s="52"/>
      <c r="ER466" s="52"/>
      <c r="ES466" s="52"/>
      <c r="ET466" s="52"/>
      <c r="EU466" s="52"/>
      <c r="EV466" s="52"/>
      <c r="EW466" s="52"/>
      <c r="EX466" s="52"/>
      <c r="EY466" s="52"/>
      <c r="EZ466" s="52"/>
      <c r="FA466" s="52"/>
      <c r="FB466" s="52"/>
      <c r="FC466" s="52"/>
      <c r="FD466" s="52"/>
      <c r="FE466" s="52"/>
      <c r="FF466" s="52"/>
      <c r="FG466" s="52"/>
      <c r="FH466" s="52"/>
      <c r="FI466" s="52"/>
      <c r="FJ466" s="52"/>
      <c r="FK466" s="52"/>
      <c r="FL466" s="52"/>
    </row>
    <row r="467" spans="1:168" ht="18" hidden="1" customHeight="1" x14ac:dyDescent="0.4">
      <c r="A467" s="110" t="s">
        <v>2661</v>
      </c>
      <c r="B467" s="135" t="s">
        <v>2667</v>
      </c>
      <c r="C467" s="110" t="s">
        <v>2665</v>
      </c>
      <c r="D467" s="110">
        <v>7001015</v>
      </c>
      <c r="E467" s="136" t="str">
        <f>VLOOKUP($D467,'[1]SAP 코드내역'!$A:$D,4,0)</f>
        <v>(단종)[판촉물]아테메스_쇼핑백</v>
      </c>
      <c r="F467" s="137">
        <v>0</v>
      </c>
      <c r="G467" s="9"/>
      <c r="H467" s="138"/>
      <c r="I467" s="139">
        <v>0</v>
      </c>
      <c r="J467" s="139">
        <v>0</v>
      </c>
      <c r="K467" s="140">
        <f>IFERROR(VLOOKUP($D467,'[1]DNC 재고 현황'!$F:$AI,29,0),0)</f>
        <v>0</v>
      </c>
      <c r="L467" s="140">
        <f>IFERROR(VLOOKUP($D467,'[1]DNC 재고 현황'!$F:$AI,30,),0)</f>
        <v>0</v>
      </c>
      <c r="M467" s="141">
        <f t="shared" si="139"/>
        <v>0</v>
      </c>
      <c r="N467" s="142">
        <f>VLOOKUP($D467,'[1]DNC 재고 현황'!$F:$X,19,0)</f>
        <v>0</v>
      </c>
      <c r="O467" s="143" t="str">
        <f t="shared" si="129"/>
        <v>계획없음</v>
      </c>
      <c r="P467" s="144">
        <f t="shared" si="130"/>
        <v>0</v>
      </c>
      <c r="Q467" s="144">
        <f t="shared" ca="1" si="131"/>
        <v>0</v>
      </c>
      <c r="R467" s="145">
        <f t="shared" ca="1" si="128"/>
        <v>0</v>
      </c>
      <c r="S467" s="145">
        <f t="shared" ca="1" si="128"/>
        <v>0</v>
      </c>
      <c r="T467" s="123" t="str">
        <f t="shared" ca="1" si="132"/>
        <v/>
      </c>
      <c r="U467" s="124" t="str">
        <f t="shared" ca="1" si="133"/>
        <v>🔴판매없음</v>
      </c>
      <c r="V467" s="125">
        <f>IFERROR(SUMIF('[1](전체)FCST'!$D:$D,$D467,'[1](전체)FCST'!$H:$H),0)</f>
        <v>0</v>
      </c>
      <c r="W467" s="126">
        <f>IFERROR(VLOOKUP($D467,'[1]판매량,재고(피벗)'!$B:$C,2,0),0)</f>
        <v>0</v>
      </c>
      <c r="X467" s="127">
        <f t="shared" ca="1" si="138"/>
        <v>0</v>
      </c>
      <c r="Y467" s="128"/>
      <c r="Z467" s="21"/>
      <c r="AA467" s="130">
        <f t="shared" ca="1" si="127"/>
        <v>0</v>
      </c>
      <c r="AB467" s="134">
        <f t="shared" ca="1" si="123"/>
        <v>0</v>
      </c>
      <c r="AC467" s="132">
        <f>IFERROR(VLOOKUP($D467,'[1]DNC 재고 현황'!$F:$V,14,0),0)</f>
        <v>0</v>
      </c>
      <c r="AD467" s="128">
        <f>SUMIFS('[1]입고 예정'!$C:$C,'[1]입고 예정'!$A:$A,모니터링!D467,'[1]입고 예정'!$F:$F,모니터링!AD$6)</f>
        <v>0</v>
      </c>
      <c r="AE467" s="21"/>
      <c r="AF467" s="130">
        <f t="shared" ca="1" si="134"/>
        <v>0</v>
      </c>
      <c r="AG467" s="134">
        <f t="shared" ca="1" si="124"/>
        <v>0</v>
      </c>
      <c r="AH467" s="132">
        <f>IFERROR(VLOOKUP($D467,'[1]DNC 재고 현황'!$F:$V,15,0),0)</f>
        <v>0</v>
      </c>
      <c r="AI467" s="128">
        <f>SUMIFS('[1]입고 예정'!$C:$C,'[1]입고 예정'!$A:$A,모니터링!D467,'[1]입고 예정'!$F:$F,모니터링!AI$6)</f>
        <v>0</v>
      </c>
      <c r="AJ467" s="21"/>
      <c r="AK467" s="130">
        <f t="shared" ca="1" si="135"/>
        <v>0</v>
      </c>
      <c r="AL467" s="134">
        <f t="shared" ca="1" si="125"/>
        <v>0</v>
      </c>
      <c r="AM467" s="132">
        <f>IFERROR(VLOOKUP($D467,'[1]DNC 재고 현황'!$F:$V,16,0),0)</f>
        <v>0</v>
      </c>
      <c r="AN467" s="128">
        <f>SUMIFS('[1]입고 예정'!$C:$C,'[1]입고 예정'!$A:$A,모니터링!D467,'[1]입고 예정'!$F:$F,모니터링!AN$6)</f>
        <v>0</v>
      </c>
      <c r="AO467" s="21"/>
      <c r="AP467" s="130">
        <f t="shared" ca="1" si="136"/>
        <v>0</v>
      </c>
      <c r="AQ467" s="134">
        <f t="shared" ca="1" si="126"/>
        <v>0</v>
      </c>
      <c r="AR467" s="132">
        <f>IFERROR(VLOOKUP($D467,'[1]DNC 재고 현황'!$F:$V,17,0),0)</f>
        <v>0</v>
      </c>
      <c r="AS467" s="128">
        <f>SUMIFS('[1]입고 예정'!$C:$C,'[1]입고 예정'!$A:$A,모니터링!D467,'[1]입고 예정'!$F:$F,모니터링!AS$6)</f>
        <v>0</v>
      </c>
      <c r="AT467" s="21"/>
      <c r="AU467" s="133">
        <f t="shared" ca="1" si="137"/>
        <v>0</v>
      </c>
      <c r="AV467" s="134">
        <f ca="1">IFERROR(AU467/#REF!,0)</f>
        <v>0</v>
      </c>
    </row>
    <row r="468" spans="1:168" ht="18" hidden="1" customHeight="1" x14ac:dyDescent="0.4">
      <c r="A468" s="110" t="s">
        <v>2661</v>
      </c>
      <c r="B468" s="135" t="s">
        <v>2700</v>
      </c>
      <c r="C468" s="110" t="s">
        <v>2665</v>
      </c>
      <c r="D468" s="110">
        <v>2301784</v>
      </c>
      <c r="E468" s="136" t="str">
        <f>VLOOKUP($D468,'[1]SAP 코드내역'!$A:$D,4,0)</f>
        <v>[판촉물_부자재]링클아이크림스틱프리미엄8g_은박덧방(용기2,단상자3)</v>
      </c>
      <c r="F468" s="137">
        <v>0</v>
      </c>
      <c r="G468" s="9"/>
      <c r="H468" s="138"/>
      <c r="I468" s="139">
        <v>0</v>
      </c>
      <c r="J468" s="139">
        <v>0</v>
      </c>
      <c r="K468" s="140">
        <f>IFERROR(VLOOKUP($D468,'[1]DNC 재고 현황'!$F:$AI,29,0),0)</f>
        <v>0</v>
      </c>
      <c r="L468" s="140">
        <f>IFERROR(VLOOKUP($D468,'[1]DNC 재고 현황'!$F:$AI,30,),0)</f>
        <v>0</v>
      </c>
      <c r="M468" s="141">
        <f t="shared" si="139"/>
        <v>0</v>
      </c>
      <c r="N468" s="142">
        <f>VLOOKUP($D468,'[1]DNC 재고 현황'!$F:$X,19,0)</f>
        <v>0</v>
      </c>
      <c r="O468" s="143" t="str">
        <f t="shared" si="129"/>
        <v>계획없음</v>
      </c>
      <c r="P468" s="144">
        <f t="shared" si="130"/>
        <v>0</v>
      </c>
      <c r="Q468" s="144">
        <f t="shared" ca="1" si="131"/>
        <v>0</v>
      </c>
      <c r="R468" s="145">
        <f t="shared" ca="1" si="128"/>
        <v>0</v>
      </c>
      <c r="S468" s="145">
        <f t="shared" ca="1" si="128"/>
        <v>0</v>
      </c>
      <c r="T468" s="123" t="str">
        <f t="shared" ca="1" si="132"/>
        <v/>
      </c>
      <c r="U468" s="124" t="str">
        <f t="shared" ca="1" si="133"/>
        <v>🔴판매없음</v>
      </c>
      <c r="V468" s="125">
        <f>IFERROR(SUMIF('[1](전체)FCST'!$D:$D,$D468,'[1](전체)FCST'!$H:$H),0)</f>
        <v>0</v>
      </c>
      <c r="W468" s="126">
        <f>IFERROR(VLOOKUP($D468,'[1]판매량,재고(피벗)'!$B:$C,2,0),0)</f>
        <v>0</v>
      </c>
      <c r="X468" s="127">
        <f t="shared" ca="1" si="138"/>
        <v>0</v>
      </c>
      <c r="Y468" s="128"/>
      <c r="Z468" s="21"/>
      <c r="AA468" s="130">
        <f t="shared" ca="1" si="127"/>
        <v>0</v>
      </c>
      <c r="AB468" s="134">
        <f t="shared" ca="1" si="123"/>
        <v>0</v>
      </c>
      <c r="AC468" s="132">
        <f>IFERROR(VLOOKUP($D468,'[1]DNC 재고 현황'!$F:$V,14,0),0)</f>
        <v>0</v>
      </c>
      <c r="AD468" s="128">
        <f>SUMIFS('[1]입고 예정'!$C:$C,'[1]입고 예정'!$A:$A,모니터링!D468,'[1]입고 예정'!$F:$F,모니터링!AD$6)</f>
        <v>0</v>
      </c>
      <c r="AE468" s="21"/>
      <c r="AF468" s="130">
        <f t="shared" ca="1" si="134"/>
        <v>0</v>
      </c>
      <c r="AG468" s="134">
        <f t="shared" ca="1" si="124"/>
        <v>0</v>
      </c>
      <c r="AH468" s="132">
        <f>IFERROR(VLOOKUP($D468,'[1]DNC 재고 현황'!$F:$V,15,0),0)</f>
        <v>0</v>
      </c>
      <c r="AI468" s="128">
        <f>SUMIFS('[1]입고 예정'!$C:$C,'[1]입고 예정'!$A:$A,모니터링!D468,'[1]입고 예정'!$F:$F,모니터링!AI$6)</f>
        <v>0</v>
      </c>
      <c r="AJ468" s="21"/>
      <c r="AK468" s="130">
        <f t="shared" ca="1" si="135"/>
        <v>0</v>
      </c>
      <c r="AL468" s="134">
        <f t="shared" ca="1" si="125"/>
        <v>0</v>
      </c>
      <c r="AM468" s="132">
        <f>IFERROR(VLOOKUP($D468,'[1]DNC 재고 현황'!$F:$V,16,0),0)</f>
        <v>0</v>
      </c>
      <c r="AN468" s="128">
        <f>SUMIFS('[1]입고 예정'!$C:$C,'[1]입고 예정'!$A:$A,모니터링!D468,'[1]입고 예정'!$F:$F,모니터링!AN$6)</f>
        <v>0</v>
      </c>
      <c r="AO468" s="21"/>
      <c r="AP468" s="130">
        <f t="shared" ca="1" si="136"/>
        <v>0</v>
      </c>
      <c r="AQ468" s="134">
        <f t="shared" ca="1" si="126"/>
        <v>0</v>
      </c>
      <c r="AR468" s="132">
        <f>IFERROR(VLOOKUP($D468,'[1]DNC 재고 현황'!$F:$V,17,0),0)</f>
        <v>0</v>
      </c>
      <c r="AS468" s="128">
        <f>SUMIFS('[1]입고 예정'!$C:$C,'[1]입고 예정'!$A:$A,모니터링!D468,'[1]입고 예정'!$F:$F,모니터링!AS$6)</f>
        <v>0</v>
      </c>
      <c r="AT468" s="21"/>
      <c r="AU468" s="133">
        <f t="shared" ca="1" si="137"/>
        <v>0</v>
      </c>
      <c r="AV468" s="134">
        <f ca="1">IFERROR(AU468/#REF!,0)</f>
        <v>0</v>
      </c>
    </row>
    <row r="469" spans="1:168" ht="18" hidden="1" customHeight="1" x14ac:dyDescent="0.4">
      <c r="A469" s="110" t="s">
        <v>2661</v>
      </c>
      <c r="B469" s="135" t="s">
        <v>2662</v>
      </c>
      <c r="C469" s="110" t="s">
        <v>2663</v>
      </c>
      <c r="D469" s="110">
        <v>9308336</v>
      </c>
      <c r="E469" s="136" t="str">
        <f>VLOOKUP($D469,'[1]SAP 코드내역'!$A:$D,4,0)</f>
        <v>RX_포스트레이저_리뉴얼모이스처_50ml_2024</v>
      </c>
      <c r="F469" s="137" t="s">
        <v>2664</v>
      </c>
      <c r="G469" s="9"/>
      <c r="H469" s="138"/>
      <c r="I469" s="139">
        <v>2879.4748370008151</v>
      </c>
      <c r="J469" s="139">
        <v>15661.459649122808</v>
      </c>
      <c r="K469" s="140">
        <f>IFERROR(VLOOKUP($D469,'[1]DNC 재고 현황'!$F:$AI,29,0),0)</f>
        <v>6060</v>
      </c>
      <c r="L469" s="140">
        <f>IFERROR(VLOOKUP($D469,'[1]DNC 재고 현황'!$F:$AI,30,),0)</f>
        <v>0</v>
      </c>
      <c r="M469" s="141">
        <f t="shared" si="139"/>
        <v>6060</v>
      </c>
      <c r="N469" s="142">
        <f>VLOOKUP($D469,'[1]DNC 재고 현황'!$F:$X,19,0)</f>
        <v>6060</v>
      </c>
      <c r="O469" s="143">
        <f t="shared" si="129"/>
        <v>1</v>
      </c>
      <c r="P469" s="144">
        <f t="shared" si="130"/>
        <v>0</v>
      </c>
      <c r="Q469" s="144">
        <f t="shared" ca="1" si="131"/>
        <v>16.857142857142858</v>
      </c>
      <c r="R469" s="145">
        <f t="shared" ca="1" si="128"/>
        <v>359.49152542372883</v>
      </c>
      <c r="S469" s="145">
        <f t="shared" ca="1" si="128"/>
        <v>359.49152542372883</v>
      </c>
      <c r="T469" s="123">
        <f t="shared" ca="1" si="132"/>
        <v>46479.491525423728</v>
      </c>
      <c r="U469" s="124" t="str">
        <f t="shared" ca="1" si="133"/>
        <v>✅충분</v>
      </c>
      <c r="V469" s="125">
        <f>IFERROR(SUMIF('[1](전체)FCST'!$D:$D,$D469,'[1](전체)FCST'!$H:$H),0)</f>
        <v>165.00003586957303</v>
      </c>
      <c r="W469" s="126">
        <f>IFERROR(VLOOKUP($D469,'[1]판매량,재고(피벗)'!$B:$C,2,0),0)</f>
        <v>118</v>
      </c>
      <c r="X469" s="127">
        <f t="shared" ca="1" si="138"/>
        <v>370.85714285714289</v>
      </c>
      <c r="Y469" s="128"/>
      <c r="Z469" s="21"/>
      <c r="AA469" s="130">
        <f t="shared" ca="1" si="127"/>
        <v>5689.1428571428569</v>
      </c>
      <c r="AB469" s="134">
        <f t="shared" ca="1" si="123"/>
        <v>34.479646184076792</v>
      </c>
      <c r="AC469" s="132">
        <f>IFERROR(VLOOKUP($D469,'[1]DNC 재고 현황'!$F:$V,14,0),0)</f>
        <v>165.00003586957303</v>
      </c>
      <c r="AD469" s="128">
        <f>SUMIFS('[1]입고 예정'!$C:$C,'[1]입고 예정'!$A:$A,모니터링!D469,'[1]입고 예정'!$F:$F,모니터링!AD$6)</f>
        <v>0</v>
      </c>
      <c r="AE469" s="21"/>
      <c r="AF469" s="130">
        <f t="shared" ca="1" si="134"/>
        <v>5524.1428212732835</v>
      </c>
      <c r="AG469" s="134">
        <f t="shared" ca="1" si="124"/>
        <v>33.479646184076785</v>
      </c>
      <c r="AH469" s="132">
        <f>IFERROR(VLOOKUP($D469,'[1]DNC 재고 현황'!$F:$V,15,0),0)</f>
        <v>165.00003586957303</v>
      </c>
      <c r="AI469" s="128">
        <f>SUMIFS('[1]입고 예정'!$C:$C,'[1]입고 예정'!$A:$A,모니터링!D469,'[1]입고 예정'!$F:$F,모니터링!AI$6)</f>
        <v>0</v>
      </c>
      <c r="AJ469" s="21"/>
      <c r="AK469" s="130">
        <f t="shared" ca="1" si="135"/>
        <v>5359.1427854037101</v>
      </c>
      <c r="AL469" s="134">
        <f t="shared" ca="1" si="125"/>
        <v>32.479646184076785</v>
      </c>
      <c r="AM469" s="132">
        <f>IFERROR(VLOOKUP($D469,'[1]DNC 재고 현황'!$F:$V,16,0),0)</f>
        <v>165.00003586957303</v>
      </c>
      <c r="AN469" s="128">
        <f>SUMIFS('[1]입고 예정'!$C:$C,'[1]입고 예정'!$A:$A,모니터링!D469,'[1]입고 예정'!$F:$F,모니터링!AN$6)</f>
        <v>0</v>
      </c>
      <c r="AO469" s="21"/>
      <c r="AP469" s="130">
        <f t="shared" ca="1" si="136"/>
        <v>5194.1427495341368</v>
      </c>
      <c r="AQ469" s="134">
        <f t="shared" ca="1" si="126"/>
        <v>31.479646184076781</v>
      </c>
      <c r="AR469" s="132">
        <f>IFERROR(VLOOKUP($D469,'[1]DNC 재고 현황'!$F:$V,17,0),0)</f>
        <v>165.00003586957303</v>
      </c>
      <c r="AS469" s="128">
        <f>SUMIFS('[1]입고 예정'!$C:$C,'[1]입고 예정'!$A:$A,모니터링!D469,'[1]입고 예정'!$F:$F,모니터링!AS$6)</f>
        <v>0</v>
      </c>
      <c r="AT469" s="21"/>
      <c r="AU469" s="133">
        <f t="shared" ca="1" si="137"/>
        <v>5029.1427136645634</v>
      </c>
      <c r="AV469" s="134">
        <f ca="1">IFERROR(AU469/#REF!,0)</f>
        <v>0</v>
      </c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52"/>
      <c r="CF469" s="52"/>
      <c r="CG469" s="52"/>
      <c r="CH469" s="52"/>
      <c r="CI469" s="52"/>
      <c r="CJ469" s="52"/>
      <c r="CK469" s="52"/>
      <c r="CL469" s="52"/>
      <c r="CM469" s="52"/>
      <c r="CN469" s="52"/>
      <c r="CO469" s="52"/>
      <c r="CP469" s="52"/>
      <c r="CQ469" s="52"/>
      <c r="CR469" s="52"/>
      <c r="CS469" s="52"/>
      <c r="CT469" s="52"/>
      <c r="CU469" s="52"/>
      <c r="CV469" s="52"/>
      <c r="CW469" s="52"/>
      <c r="CX469" s="52"/>
      <c r="CY469" s="52"/>
      <c r="CZ469" s="52"/>
      <c r="DA469" s="52"/>
      <c r="DB469" s="52"/>
      <c r="DC469" s="52"/>
      <c r="DD469" s="52"/>
      <c r="DE469" s="52"/>
      <c r="DF469" s="52"/>
      <c r="DG469" s="52"/>
      <c r="DH469" s="52"/>
      <c r="DI469" s="52"/>
      <c r="DJ469" s="52"/>
      <c r="DK469" s="52"/>
      <c r="DL469" s="52"/>
      <c r="DM469" s="52"/>
      <c r="DN469" s="52"/>
      <c r="DO469" s="52"/>
      <c r="DP469" s="52"/>
      <c r="DQ469" s="52"/>
      <c r="DR469" s="52"/>
      <c r="DS469" s="52"/>
      <c r="DT469" s="52"/>
      <c r="DU469" s="52"/>
      <c r="DV469" s="52"/>
      <c r="DW469" s="52"/>
      <c r="DX469" s="52"/>
      <c r="DY469" s="52"/>
      <c r="DZ469" s="52"/>
      <c r="EA469" s="52"/>
      <c r="EB469" s="52"/>
      <c r="EC469" s="52"/>
      <c r="ED469" s="52"/>
      <c r="EE469" s="52"/>
      <c r="EF469" s="52"/>
      <c r="EG469" s="52"/>
      <c r="EH469" s="52"/>
      <c r="EI469" s="52"/>
      <c r="EJ469" s="52"/>
      <c r="EK469" s="52"/>
      <c r="EL469" s="52"/>
      <c r="EM469" s="52"/>
      <c r="EN469" s="52"/>
      <c r="EO469" s="52"/>
      <c r="EP469" s="52"/>
      <c r="EQ469" s="52"/>
      <c r="ER469" s="52"/>
      <c r="ES469" s="52"/>
      <c r="ET469" s="52"/>
      <c r="EU469" s="52"/>
      <c r="EV469" s="52"/>
      <c r="EW469" s="52"/>
      <c r="EX469" s="52"/>
      <c r="EY469" s="52"/>
      <c r="EZ469" s="52"/>
      <c r="FA469" s="52"/>
      <c r="FB469" s="52"/>
      <c r="FC469" s="52"/>
      <c r="FD469" s="52"/>
      <c r="FE469" s="52"/>
      <c r="FF469" s="52"/>
      <c r="FG469" s="52"/>
      <c r="FH469" s="52"/>
      <c r="FI469" s="52"/>
      <c r="FJ469" s="52"/>
      <c r="FK469" s="52"/>
      <c r="FL469" s="52"/>
    </row>
    <row r="470" spans="1:168" ht="18" hidden="1" customHeight="1" x14ac:dyDescent="0.4">
      <c r="A470" s="110" t="s">
        <v>2661</v>
      </c>
      <c r="B470" s="135" t="s">
        <v>2662</v>
      </c>
      <c r="C470" s="110" t="s">
        <v>2663</v>
      </c>
      <c r="D470" s="110">
        <v>9308337</v>
      </c>
      <c r="E470" s="136" t="str">
        <f>VLOOKUP($D470,'[1]SAP 코드내역'!$A:$D,4,0)</f>
        <v>RX_포스트레이저_비비크림_40ml_2024</v>
      </c>
      <c r="F470" s="137" t="s">
        <v>2664</v>
      </c>
      <c r="G470" s="9"/>
      <c r="H470" s="138"/>
      <c r="I470" s="139">
        <v>4059.5115392333937</v>
      </c>
      <c r="J470" s="139">
        <v>14478.751157407407</v>
      </c>
      <c r="K470" s="140">
        <f>IFERROR(VLOOKUP($D470,'[1]DNC 재고 현황'!$F:$AI,29,0),0)</f>
        <v>2887</v>
      </c>
      <c r="L470" s="140">
        <f>IFERROR(VLOOKUP($D470,'[1]DNC 재고 현황'!$F:$AI,30,),0)</f>
        <v>0</v>
      </c>
      <c r="M470" s="141">
        <f t="shared" si="139"/>
        <v>2887</v>
      </c>
      <c r="N470" s="142">
        <f>VLOOKUP($D470,'[1]DNC 재고 현황'!$F:$X,19,0)</f>
        <v>2887</v>
      </c>
      <c r="O470" s="143">
        <f t="shared" si="129"/>
        <v>1</v>
      </c>
      <c r="P470" s="144">
        <f t="shared" si="130"/>
        <v>0</v>
      </c>
      <c r="Q470" s="144">
        <f t="shared" ca="1" si="131"/>
        <v>12.857142857142858</v>
      </c>
      <c r="R470" s="145">
        <f t="shared" ca="1" si="128"/>
        <v>224.54444444444442</v>
      </c>
      <c r="S470" s="145">
        <f t="shared" ca="1" si="128"/>
        <v>224.54444444444442</v>
      </c>
      <c r="T470" s="123">
        <f t="shared" ca="1" si="132"/>
        <v>46344.544444444444</v>
      </c>
      <c r="U470" s="124" t="str">
        <f t="shared" ca="1" si="133"/>
        <v>✅충분</v>
      </c>
      <c r="V470" s="125">
        <f>IFERROR(SUMIF('[1](전체)FCST'!$D:$D,$D470,'[1](전체)FCST'!$H:$H),0)</f>
        <v>354.75267571131945</v>
      </c>
      <c r="W470" s="126">
        <f>IFERROR(VLOOKUP($D470,'[1]판매량,재고(피벗)'!$B:$C,2,0),0)</f>
        <v>90</v>
      </c>
      <c r="X470" s="127">
        <f t="shared" ca="1" si="138"/>
        <v>282.85714285714289</v>
      </c>
      <c r="Y470" s="128"/>
      <c r="Z470" s="21"/>
      <c r="AA470" s="130">
        <f t="shared" ca="1" si="127"/>
        <v>2604.1428571428569</v>
      </c>
      <c r="AB470" s="134">
        <f t="shared" ca="1" si="123"/>
        <v>7.3407278801245246</v>
      </c>
      <c r="AC470" s="132">
        <f>IFERROR(VLOOKUP($D470,'[1]DNC 재고 현황'!$F:$V,14,0),0)</f>
        <v>354.75267571131945</v>
      </c>
      <c r="AD470" s="128">
        <f>SUMIFS('[1]입고 예정'!$C:$C,'[1]입고 예정'!$A:$A,모니터링!D470,'[1]입고 예정'!$F:$F,모니터링!AD$6)</f>
        <v>0</v>
      </c>
      <c r="AE470" s="21"/>
      <c r="AF470" s="130">
        <f t="shared" ca="1" si="134"/>
        <v>2249.3901814315373</v>
      </c>
      <c r="AG470" s="134">
        <f t="shared" ca="1" si="124"/>
        <v>6.3407278801245237</v>
      </c>
      <c r="AH470" s="132">
        <f>IFERROR(VLOOKUP($D470,'[1]DNC 재고 현황'!$F:$V,15,0),0)</f>
        <v>354.75267571131945</v>
      </c>
      <c r="AI470" s="128">
        <f>SUMIFS('[1]입고 예정'!$C:$C,'[1]입고 예정'!$A:$A,모니터링!D470,'[1]입고 예정'!$F:$F,모니터링!AI$6)</f>
        <v>0</v>
      </c>
      <c r="AJ470" s="21"/>
      <c r="AK470" s="130">
        <f t="shared" ca="1" si="135"/>
        <v>1894.6375057202179</v>
      </c>
      <c r="AL470" s="134">
        <f t="shared" ca="1" si="125"/>
        <v>5.3407278801245237</v>
      </c>
      <c r="AM470" s="132">
        <f>IFERROR(VLOOKUP($D470,'[1]DNC 재고 현황'!$F:$V,16,0),0)</f>
        <v>354.75267571131945</v>
      </c>
      <c r="AN470" s="128">
        <f>SUMIFS('[1]입고 예정'!$C:$C,'[1]입고 예정'!$A:$A,모니터링!D470,'[1]입고 예정'!$F:$F,모니터링!AN$6)</f>
        <v>0</v>
      </c>
      <c r="AO470" s="21"/>
      <c r="AP470" s="130">
        <f t="shared" ca="1" si="136"/>
        <v>1539.8848300088985</v>
      </c>
      <c r="AQ470" s="134">
        <f t="shared" ca="1" si="126"/>
        <v>4.3407278801245237</v>
      </c>
      <c r="AR470" s="132">
        <f>IFERROR(VLOOKUP($D470,'[1]DNC 재고 현황'!$F:$V,17,0),0)</f>
        <v>354.75267571131945</v>
      </c>
      <c r="AS470" s="128">
        <f>SUMIFS('[1]입고 예정'!$C:$C,'[1]입고 예정'!$A:$A,모니터링!D470,'[1]입고 예정'!$F:$F,모니터링!AS$6)</f>
        <v>0</v>
      </c>
      <c r="AT470" s="21"/>
      <c r="AU470" s="133">
        <f t="shared" ca="1" si="137"/>
        <v>1185.1321542975791</v>
      </c>
      <c r="AV470" s="134">
        <f ca="1">IFERROR(AU470/#REF!,0)</f>
        <v>0</v>
      </c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52"/>
      <c r="CF470" s="52"/>
      <c r="CG470" s="52"/>
      <c r="CH470" s="52"/>
      <c r="CI470" s="52"/>
      <c r="CJ470" s="52"/>
      <c r="CK470" s="52"/>
      <c r="CL470" s="52"/>
      <c r="CM470" s="52"/>
      <c r="CN470" s="52"/>
      <c r="CO470" s="52"/>
      <c r="CP470" s="52"/>
      <c r="CQ470" s="52"/>
      <c r="CR470" s="52"/>
      <c r="CS470" s="52"/>
      <c r="CT470" s="52"/>
      <c r="CU470" s="52"/>
      <c r="CV470" s="52"/>
      <c r="CW470" s="52"/>
      <c r="CX470" s="52"/>
      <c r="CY470" s="52"/>
      <c r="CZ470" s="52"/>
      <c r="DA470" s="52"/>
      <c r="DB470" s="52"/>
      <c r="DC470" s="52"/>
      <c r="DD470" s="52"/>
      <c r="DE470" s="52"/>
      <c r="DF470" s="52"/>
      <c r="DG470" s="52"/>
      <c r="DH470" s="52"/>
      <c r="DI470" s="52"/>
      <c r="DJ470" s="52"/>
      <c r="DK470" s="52"/>
      <c r="DL470" s="52"/>
      <c r="DM470" s="52"/>
      <c r="DN470" s="52"/>
      <c r="DO470" s="52"/>
      <c r="DP470" s="52"/>
      <c r="DQ470" s="52"/>
      <c r="DR470" s="52"/>
      <c r="DS470" s="52"/>
      <c r="DT470" s="52"/>
      <c r="DU470" s="52"/>
      <c r="DV470" s="52"/>
      <c r="DW470" s="52"/>
      <c r="DX470" s="52"/>
      <c r="DY470" s="52"/>
      <c r="DZ470" s="52"/>
      <c r="EA470" s="52"/>
      <c r="EB470" s="52"/>
      <c r="EC470" s="52"/>
      <c r="ED470" s="52"/>
      <c r="EE470" s="52"/>
      <c r="EF470" s="52"/>
      <c r="EG470" s="52"/>
      <c r="EH470" s="52"/>
      <c r="EI470" s="52"/>
      <c r="EJ470" s="52"/>
      <c r="EK470" s="52"/>
      <c r="EL470" s="52"/>
      <c r="EM470" s="52"/>
      <c r="EN470" s="52"/>
      <c r="EO470" s="52"/>
      <c r="EP470" s="52"/>
      <c r="EQ470" s="52"/>
      <c r="ER470" s="52"/>
      <c r="ES470" s="52"/>
      <c r="ET470" s="52"/>
      <c r="EU470" s="52"/>
      <c r="EV470" s="52"/>
      <c r="EW470" s="52"/>
      <c r="EX470" s="52"/>
      <c r="EY470" s="52"/>
      <c r="EZ470" s="52"/>
      <c r="FA470" s="52"/>
      <c r="FB470" s="52"/>
      <c r="FC470" s="52"/>
      <c r="FD470" s="52"/>
      <c r="FE470" s="52"/>
      <c r="FF470" s="52"/>
      <c r="FG470" s="52"/>
      <c r="FH470" s="52"/>
      <c r="FI470" s="52"/>
      <c r="FJ470" s="52"/>
      <c r="FK470" s="52"/>
      <c r="FL470" s="52"/>
    </row>
    <row r="471" spans="1:168" ht="18" hidden="1" customHeight="1" x14ac:dyDescent="0.4">
      <c r="A471" s="110" t="s">
        <v>2661</v>
      </c>
      <c r="B471" s="146" t="s">
        <v>2662</v>
      </c>
      <c r="C471" s="110" t="s">
        <v>2663</v>
      </c>
      <c r="D471" s="110">
        <v>9309314</v>
      </c>
      <c r="E471" s="136" t="str">
        <f>VLOOKUP($D471,'[1]SAP 코드내역'!$A:$D,4,0)</f>
        <v>RX_포스트레이저_센시티브베리어_1ml샤세_2024</v>
      </c>
      <c r="F471" s="137" t="s">
        <v>2664</v>
      </c>
      <c r="G471" s="137"/>
      <c r="H471" s="138"/>
      <c r="I471" s="139">
        <v>139.18801124619168</v>
      </c>
      <c r="J471" s="139">
        <v>0</v>
      </c>
      <c r="K471" s="140">
        <f>IFERROR(VLOOKUP($D471,'[1]DNC 재고 현황'!$F:$AI,29,0),0)</f>
        <v>96879</v>
      </c>
      <c r="L471" s="140">
        <f>IFERROR(VLOOKUP($D471,'[1]DNC 재고 현황'!$F:$AI,30,),0)</f>
        <v>0</v>
      </c>
      <c r="M471" s="141">
        <f t="shared" si="139"/>
        <v>96879</v>
      </c>
      <c r="N471" s="142">
        <f>VLOOKUP($D471,'[1]DNC 재고 현황'!$F:$X,19,0)</f>
        <v>96879</v>
      </c>
      <c r="O471" s="143" t="str">
        <f t="shared" si="129"/>
        <v>계획없음</v>
      </c>
      <c r="P471" s="144">
        <f t="shared" si="130"/>
        <v>0</v>
      </c>
      <c r="Q471" s="144">
        <f t="shared" ca="1" si="131"/>
        <v>0</v>
      </c>
      <c r="R471" s="145">
        <f t="shared" ca="1" si="128"/>
        <v>0</v>
      </c>
      <c r="S471" s="145">
        <f t="shared" ca="1" si="128"/>
        <v>0</v>
      </c>
      <c r="T471" s="123" t="str">
        <f t="shared" ca="1" si="132"/>
        <v/>
      </c>
      <c r="U471" s="124" t="str">
        <f t="shared" ca="1" si="133"/>
        <v>🔴판매없음</v>
      </c>
      <c r="V471" s="125">
        <f>IFERROR(SUMIF('[1](전체)FCST'!$D:$D,$D471,'[1](전체)FCST'!$H:$H),0)</f>
        <v>0</v>
      </c>
      <c r="W471" s="126">
        <f>IFERROR(VLOOKUP($D471,'[1]판매량,재고(피벗)'!$B:$C,2,0),0)</f>
        <v>0</v>
      </c>
      <c r="X471" s="127">
        <f t="shared" ca="1" si="138"/>
        <v>0</v>
      </c>
      <c r="Y471" s="128"/>
      <c r="Z471" s="129"/>
      <c r="AA471" s="130">
        <f t="shared" ca="1" si="127"/>
        <v>96879</v>
      </c>
      <c r="AB471" s="131">
        <f t="shared" ca="1" si="123"/>
        <v>0</v>
      </c>
      <c r="AC471" s="132">
        <f>IFERROR(VLOOKUP($D471,'[1]DNC 재고 현황'!$F:$V,14,0),0)</f>
        <v>0</v>
      </c>
      <c r="AD471" s="128">
        <f>SUMIFS('[1]입고 예정'!$C:$C,'[1]입고 예정'!$A:$A,모니터링!D471,'[1]입고 예정'!$F:$F,모니터링!AD$6)</f>
        <v>0</v>
      </c>
      <c r="AE471" s="129"/>
      <c r="AF471" s="130">
        <f t="shared" ca="1" si="134"/>
        <v>96879</v>
      </c>
      <c r="AG471" s="131">
        <f t="shared" ca="1" si="124"/>
        <v>0</v>
      </c>
      <c r="AH471" s="132">
        <f>IFERROR(VLOOKUP($D471,'[1]DNC 재고 현황'!$F:$V,15,0),0)</f>
        <v>0</v>
      </c>
      <c r="AI471" s="128">
        <f>SUMIFS('[1]입고 예정'!$C:$C,'[1]입고 예정'!$A:$A,모니터링!D471,'[1]입고 예정'!$F:$F,모니터링!AI$6)</f>
        <v>0</v>
      </c>
      <c r="AJ471" s="129"/>
      <c r="AK471" s="130">
        <f t="shared" ca="1" si="135"/>
        <v>96879</v>
      </c>
      <c r="AL471" s="131">
        <f t="shared" ca="1" si="125"/>
        <v>0</v>
      </c>
      <c r="AM471" s="132">
        <f>IFERROR(VLOOKUP($D471,'[1]DNC 재고 현황'!$F:$V,16,0),0)</f>
        <v>0</v>
      </c>
      <c r="AN471" s="128">
        <f>SUMIFS('[1]입고 예정'!$C:$C,'[1]입고 예정'!$A:$A,모니터링!D471,'[1]입고 예정'!$F:$F,모니터링!AN$6)</f>
        <v>0</v>
      </c>
      <c r="AO471" s="129"/>
      <c r="AP471" s="130">
        <f t="shared" ca="1" si="136"/>
        <v>96879</v>
      </c>
      <c r="AQ471" s="131">
        <f t="shared" ca="1" si="126"/>
        <v>0</v>
      </c>
      <c r="AR471" s="132">
        <f>IFERROR(VLOOKUP($D471,'[1]DNC 재고 현황'!$F:$V,17,0),0)</f>
        <v>0</v>
      </c>
      <c r="AS471" s="128">
        <f>SUMIFS('[1]입고 예정'!$C:$C,'[1]입고 예정'!$A:$A,모니터링!D471,'[1]입고 예정'!$F:$F,모니터링!AS$6)</f>
        <v>0</v>
      </c>
      <c r="AT471" s="129"/>
      <c r="AU471" s="133">
        <f t="shared" ca="1" si="137"/>
        <v>96879</v>
      </c>
      <c r="AV471" s="134">
        <f ca="1">IFERROR(AU471/#REF!,0)</f>
        <v>0</v>
      </c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52"/>
      <c r="CF471" s="52"/>
      <c r="CG471" s="52"/>
      <c r="CH471" s="52"/>
      <c r="CI471" s="52"/>
      <c r="CJ471" s="52"/>
      <c r="CK471" s="52"/>
      <c r="CL471" s="52"/>
      <c r="CM471" s="52"/>
      <c r="CN471" s="52"/>
      <c r="CO471" s="52"/>
      <c r="CP471" s="52"/>
      <c r="CQ471" s="52"/>
      <c r="CR471" s="52"/>
      <c r="CS471" s="52"/>
      <c r="CT471" s="52"/>
      <c r="CU471" s="52"/>
      <c r="CV471" s="52"/>
      <c r="CW471" s="52"/>
      <c r="CX471" s="52"/>
      <c r="CY471" s="52"/>
      <c r="CZ471" s="52"/>
      <c r="DA471" s="52"/>
      <c r="DB471" s="52"/>
      <c r="DC471" s="52"/>
      <c r="DD471" s="52"/>
      <c r="DE471" s="52"/>
      <c r="DF471" s="52"/>
      <c r="DG471" s="52"/>
      <c r="DH471" s="52"/>
      <c r="DI471" s="52"/>
      <c r="DJ471" s="52"/>
      <c r="DK471" s="52"/>
      <c r="DL471" s="52"/>
      <c r="DM471" s="52"/>
      <c r="DN471" s="52"/>
      <c r="DO471" s="52"/>
      <c r="DP471" s="52"/>
      <c r="DQ471" s="52"/>
      <c r="DR471" s="52"/>
      <c r="DS471" s="52"/>
      <c r="DT471" s="52"/>
      <c r="DU471" s="52"/>
      <c r="DV471" s="52"/>
      <c r="DW471" s="52"/>
      <c r="DX471" s="52"/>
      <c r="DY471" s="52"/>
      <c r="DZ471" s="52"/>
      <c r="EA471" s="52"/>
      <c r="EB471" s="52"/>
      <c r="EC471" s="52"/>
      <c r="ED471" s="52"/>
      <c r="EE471" s="52"/>
      <c r="EF471" s="52"/>
      <c r="EG471" s="52"/>
      <c r="EH471" s="52"/>
      <c r="EI471" s="52"/>
      <c r="EJ471" s="52"/>
      <c r="EK471" s="52"/>
      <c r="EL471" s="52"/>
      <c r="EM471" s="52"/>
      <c r="EN471" s="52"/>
      <c r="EO471" s="52"/>
      <c r="EP471" s="52"/>
      <c r="EQ471" s="52"/>
      <c r="ER471" s="52"/>
      <c r="ES471" s="52"/>
      <c r="ET471" s="52"/>
      <c r="EU471" s="52"/>
      <c r="EV471" s="52"/>
      <c r="EW471" s="52"/>
      <c r="EX471" s="52"/>
      <c r="EY471" s="52"/>
      <c r="EZ471" s="52"/>
      <c r="FA471" s="52"/>
      <c r="FB471" s="52"/>
      <c r="FC471" s="52"/>
      <c r="FD471" s="52"/>
      <c r="FE471" s="52"/>
      <c r="FF471" s="52"/>
      <c r="FG471" s="52"/>
      <c r="FH471" s="52"/>
      <c r="FI471" s="52"/>
      <c r="FJ471" s="52"/>
      <c r="FK471" s="52"/>
      <c r="FL471" s="52"/>
    </row>
    <row r="472" spans="1:168" ht="18" hidden="1" customHeight="1" x14ac:dyDescent="0.4">
      <c r="A472" s="110" t="s">
        <v>2661</v>
      </c>
      <c r="B472" s="146" t="s">
        <v>2662</v>
      </c>
      <c r="C472" s="110" t="s">
        <v>2663</v>
      </c>
      <c r="D472" s="110">
        <v>9309315</v>
      </c>
      <c r="E472" s="136" t="str">
        <f>VLOOKUP($D472,'[1]SAP 코드내역'!$A:$D,4,0)</f>
        <v>RX_포스트레이저_리뉴얼모이스처_1ml샤세_2024</v>
      </c>
      <c r="F472" s="137" t="s">
        <v>2664</v>
      </c>
      <c r="G472" s="137"/>
      <c r="H472" s="138"/>
      <c r="I472" s="139">
        <v>105.18799960815048</v>
      </c>
      <c r="J472" s="139">
        <v>0</v>
      </c>
      <c r="K472" s="140">
        <f>IFERROR(VLOOKUP($D472,'[1]DNC 재고 현황'!$F:$AI,29,0),0)</f>
        <v>96880</v>
      </c>
      <c r="L472" s="140">
        <f>IFERROR(VLOOKUP($D472,'[1]DNC 재고 현황'!$F:$AI,30,),0)</f>
        <v>0</v>
      </c>
      <c r="M472" s="141">
        <f t="shared" si="139"/>
        <v>96880</v>
      </c>
      <c r="N472" s="142">
        <f>VLOOKUP($D472,'[1]DNC 재고 현황'!$F:$X,19,0)</f>
        <v>96880</v>
      </c>
      <c r="O472" s="143" t="str">
        <f t="shared" si="129"/>
        <v>계획없음</v>
      </c>
      <c r="P472" s="144">
        <f t="shared" si="130"/>
        <v>0</v>
      </c>
      <c r="Q472" s="144">
        <f t="shared" ca="1" si="131"/>
        <v>0</v>
      </c>
      <c r="R472" s="145">
        <f t="shared" ca="1" si="128"/>
        <v>0</v>
      </c>
      <c r="S472" s="145">
        <f t="shared" ca="1" si="128"/>
        <v>0</v>
      </c>
      <c r="T472" s="123" t="str">
        <f t="shared" ca="1" si="132"/>
        <v/>
      </c>
      <c r="U472" s="124" t="str">
        <f t="shared" ca="1" si="133"/>
        <v>🔴판매없음</v>
      </c>
      <c r="V472" s="125">
        <f>IFERROR(SUMIF('[1](전체)FCST'!$D:$D,$D472,'[1](전체)FCST'!$H:$H),0)</f>
        <v>0</v>
      </c>
      <c r="W472" s="126">
        <f>IFERROR(VLOOKUP($D472,'[1]판매량,재고(피벗)'!$B:$C,2,0),0)</f>
        <v>0</v>
      </c>
      <c r="X472" s="127">
        <f t="shared" ca="1" si="138"/>
        <v>0</v>
      </c>
      <c r="Y472" s="128"/>
      <c r="Z472" s="129"/>
      <c r="AA472" s="130">
        <f t="shared" ca="1" si="127"/>
        <v>96880</v>
      </c>
      <c r="AB472" s="131">
        <f t="shared" ca="1" si="123"/>
        <v>0</v>
      </c>
      <c r="AC472" s="132">
        <f>IFERROR(VLOOKUP($D472,'[1]DNC 재고 현황'!$F:$V,14,0),0)</f>
        <v>0</v>
      </c>
      <c r="AD472" s="128">
        <f>SUMIFS('[1]입고 예정'!$C:$C,'[1]입고 예정'!$A:$A,모니터링!D472,'[1]입고 예정'!$F:$F,모니터링!AD$6)</f>
        <v>0</v>
      </c>
      <c r="AE472" s="129"/>
      <c r="AF472" s="130">
        <f t="shared" ca="1" si="134"/>
        <v>96880</v>
      </c>
      <c r="AG472" s="131">
        <f t="shared" ca="1" si="124"/>
        <v>0</v>
      </c>
      <c r="AH472" s="132">
        <f>IFERROR(VLOOKUP($D472,'[1]DNC 재고 현황'!$F:$V,15,0),0)</f>
        <v>0</v>
      </c>
      <c r="AI472" s="128">
        <f>SUMIFS('[1]입고 예정'!$C:$C,'[1]입고 예정'!$A:$A,모니터링!D472,'[1]입고 예정'!$F:$F,모니터링!AI$6)</f>
        <v>0</v>
      </c>
      <c r="AJ472" s="129"/>
      <c r="AK472" s="130">
        <f t="shared" ca="1" si="135"/>
        <v>96880</v>
      </c>
      <c r="AL472" s="131">
        <f t="shared" ca="1" si="125"/>
        <v>0</v>
      </c>
      <c r="AM472" s="132">
        <f>IFERROR(VLOOKUP($D472,'[1]DNC 재고 현황'!$F:$V,16,0),0)</f>
        <v>0</v>
      </c>
      <c r="AN472" s="128">
        <f>SUMIFS('[1]입고 예정'!$C:$C,'[1]입고 예정'!$A:$A,모니터링!D472,'[1]입고 예정'!$F:$F,모니터링!AN$6)</f>
        <v>0</v>
      </c>
      <c r="AO472" s="129"/>
      <c r="AP472" s="130">
        <f t="shared" ca="1" si="136"/>
        <v>96880</v>
      </c>
      <c r="AQ472" s="131">
        <f t="shared" ca="1" si="126"/>
        <v>0</v>
      </c>
      <c r="AR472" s="132">
        <f>IFERROR(VLOOKUP($D472,'[1]DNC 재고 현황'!$F:$V,17,0),0)</f>
        <v>0</v>
      </c>
      <c r="AS472" s="128">
        <f>SUMIFS('[1]입고 예정'!$C:$C,'[1]입고 예정'!$A:$A,모니터링!D472,'[1]입고 예정'!$F:$F,모니터링!AS$6)</f>
        <v>0</v>
      </c>
      <c r="AT472" s="129"/>
      <c r="AU472" s="133">
        <f t="shared" ca="1" si="137"/>
        <v>96880</v>
      </c>
      <c r="AV472" s="134">
        <f ca="1">IFERROR(AU472/#REF!,0)</f>
        <v>0</v>
      </c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52"/>
      <c r="CF472" s="52"/>
      <c r="CG472" s="52"/>
      <c r="CH472" s="52"/>
      <c r="CI472" s="52"/>
      <c r="CJ472" s="52"/>
      <c r="CK472" s="52"/>
      <c r="CL472" s="52"/>
      <c r="CM472" s="52"/>
      <c r="CN472" s="52"/>
      <c r="CO472" s="52"/>
      <c r="CP472" s="52"/>
      <c r="CQ472" s="52"/>
      <c r="CR472" s="52"/>
      <c r="CS472" s="52"/>
      <c r="CT472" s="52"/>
      <c r="CU472" s="52"/>
      <c r="CV472" s="52"/>
      <c r="CW472" s="52"/>
      <c r="CX472" s="52"/>
      <c r="CY472" s="52"/>
      <c r="CZ472" s="52"/>
      <c r="DA472" s="52"/>
      <c r="DB472" s="52"/>
      <c r="DC472" s="52"/>
      <c r="DD472" s="52"/>
      <c r="DE472" s="52"/>
      <c r="DF472" s="52"/>
      <c r="DG472" s="52"/>
      <c r="DH472" s="52"/>
      <c r="DI472" s="52"/>
      <c r="DJ472" s="52"/>
      <c r="DK472" s="52"/>
      <c r="DL472" s="52"/>
      <c r="DM472" s="52"/>
      <c r="DN472" s="52"/>
      <c r="DO472" s="52"/>
      <c r="DP472" s="52"/>
      <c r="DQ472" s="52"/>
      <c r="DR472" s="52"/>
      <c r="DS472" s="52"/>
      <c r="DT472" s="52"/>
      <c r="DU472" s="52"/>
      <c r="DV472" s="52"/>
      <c r="DW472" s="52"/>
      <c r="DX472" s="52"/>
      <c r="DY472" s="52"/>
      <c r="DZ472" s="52"/>
      <c r="EA472" s="52"/>
      <c r="EB472" s="52"/>
      <c r="EC472" s="52"/>
      <c r="ED472" s="52"/>
      <c r="EE472" s="52"/>
      <c r="EF472" s="52"/>
      <c r="EG472" s="52"/>
      <c r="EH472" s="52"/>
      <c r="EI472" s="52"/>
      <c r="EJ472" s="52"/>
      <c r="EK472" s="52"/>
      <c r="EL472" s="52"/>
      <c r="EM472" s="52"/>
      <c r="EN472" s="52"/>
      <c r="EO472" s="52"/>
      <c r="EP472" s="52"/>
      <c r="EQ472" s="52"/>
      <c r="ER472" s="52"/>
      <c r="ES472" s="52"/>
      <c r="ET472" s="52"/>
      <c r="EU472" s="52"/>
      <c r="EV472" s="52"/>
      <c r="EW472" s="52"/>
      <c r="EX472" s="52"/>
      <c r="EY472" s="52"/>
      <c r="EZ472" s="52"/>
      <c r="FA472" s="52"/>
      <c r="FB472" s="52"/>
      <c r="FC472" s="52"/>
      <c r="FD472" s="52"/>
      <c r="FE472" s="52"/>
      <c r="FF472" s="52"/>
      <c r="FG472" s="52"/>
      <c r="FH472" s="52"/>
      <c r="FI472" s="52"/>
      <c r="FJ472" s="52"/>
      <c r="FK472" s="52"/>
      <c r="FL472" s="52"/>
    </row>
    <row r="473" spans="1:168" ht="18" hidden="1" customHeight="1" x14ac:dyDescent="0.4">
      <c r="A473" s="110" t="s">
        <v>2661</v>
      </c>
      <c r="B473" s="135" t="s">
        <v>2667</v>
      </c>
      <c r="C473" s="110" t="s">
        <v>2665</v>
      </c>
      <c r="D473" s="110">
        <v>7300878</v>
      </c>
      <c r="E473" s="136" t="str">
        <f>VLOOKUP($D473,'[1]SAP 코드내역'!$A:$D,4,0)</f>
        <v>(단종)[세트포장재]RX_원내브로셔_16P_210*297</v>
      </c>
      <c r="F473" s="137">
        <v>0</v>
      </c>
      <c r="G473" s="9"/>
      <c r="H473" s="138"/>
      <c r="I473" s="139">
        <v>0</v>
      </c>
      <c r="J473" s="139">
        <v>0</v>
      </c>
      <c r="K473" s="140">
        <f>IFERROR(VLOOKUP($D473,'[1]DNC 재고 현황'!$F:$AI,29,0),0)</f>
        <v>0</v>
      </c>
      <c r="L473" s="140">
        <f>IFERROR(VLOOKUP($D473,'[1]DNC 재고 현황'!$F:$AI,30,),0)</f>
        <v>0</v>
      </c>
      <c r="M473" s="141">
        <f t="shared" si="139"/>
        <v>0</v>
      </c>
      <c r="N473" s="142">
        <f>VLOOKUP($D473,'[1]DNC 재고 현황'!$F:$X,19,0)</f>
        <v>0</v>
      </c>
      <c r="O473" s="143" t="str">
        <f t="shared" si="129"/>
        <v>계획없음</v>
      </c>
      <c r="P473" s="144">
        <f t="shared" si="130"/>
        <v>0</v>
      </c>
      <c r="Q473" s="144">
        <f t="shared" ca="1" si="131"/>
        <v>0</v>
      </c>
      <c r="R473" s="145">
        <f t="shared" ca="1" si="128"/>
        <v>0</v>
      </c>
      <c r="S473" s="145">
        <f t="shared" ca="1" si="128"/>
        <v>0</v>
      </c>
      <c r="T473" s="123" t="str">
        <f t="shared" ca="1" si="132"/>
        <v/>
      </c>
      <c r="U473" s="124" t="str">
        <f t="shared" ca="1" si="133"/>
        <v>🔴판매없음</v>
      </c>
      <c r="V473" s="125">
        <f>IFERROR(SUMIF('[1](전체)FCST'!$D:$D,$D473,'[1](전체)FCST'!$H:$H),0)</f>
        <v>0</v>
      </c>
      <c r="W473" s="126">
        <f>IFERROR(VLOOKUP($D473,'[1]판매량,재고(피벗)'!$B:$C,2,0),0)</f>
        <v>0</v>
      </c>
      <c r="X473" s="127">
        <f t="shared" ca="1" si="138"/>
        <v>0</v>
      </c>
      <c r="Y473" s="128"/>
      <c r="Z473" s="21"/>
      <c r="AA473" s="130">
        <f t="shared" ca="1" si="127"/>
        <v>0</v>
      </c>
      <c r="AB473" s="134">
        <f t="shared" ca="1" si="123"/>
        <v>0</v>
      </c>
      <c r="AC473" s="132">
        <f>IFERROR(VLOOKUP($D473,'[1]DNC 재고 현황'!$F:$V,14,0),0)</f>
        <v>0</v>
      </c>
      <c r="AD473" s="128">
        <f>SUMIFS('[1]입고 예정'!$C:$C,'[1]입고 예정'!$A:$A,모니터링!D473,'[1]입고 예정'!$F:$F,모니터링!AD$6)</f>
        <v>0</v>
      </c>
      <c r="AE473" s="21"/>
      <c r="AF473" s="130">
        <f t="shared" ca="1" si="134"/>
        <v>0</v>
      </c>
      <c r="AG473" s="134">
        <f t="shared" ca="1" si="124"/>
        <v>0</v>
      </c>
      <c r="AH473" s="132">
        <f>IFERROR(VLOOKUP($D473,'[1]DNC 재고 현황'!$F:$V,15,0),0)</f>
        <v>0</v>
      </c>
      <c r="AI473" s="128">
        <f>SUMIFS('[1]입고 예정'!$C:$C,'[1]입고 예정'!$A:$A,모니터링!D473,'[1]입고 예정'!$F:$F,모니터링!AI$6)</f>
        <v>0</v>
      </c>
      <c r="AJ473" s="21"/>
      <c r="AK473" s="130">
        <f t="shared" ca="1" si="135"/>
        <v>0</v>
      </c>
      <c r="AL473" s="134">
        <f t="shared" ca="1" si="125"/>
        <v>0</v>
      </c>
      <c r="AM473" s="132">
        <f>IFERROR(VLOOKUP($D473,'[1]DNC 재고 현황'!$F:$V,16,0),0)</f>
        <v>0</v>
      </c>
      <c r="AN473" s="128">
        <f>SUMIFS('[1]입고 예정'!$C:$C,'[1]입고 예정'!$A:$A,모니터링!D473,'[1]입고 예정'!$F:$F,모니터링!AN$6)</f>
        <v>0</v>
      </c>
      <c r="AO473" s="21"/>
      <c r="AP473" s="130">
        <f t="shared" ca="1" si="136"/>
        <v>0</v>
      </c>
      <c r="AQ473" s="134">
        <f t="shared" ca="1" si="126"/>
        <v>0</v>
      </c>
      <c r="AR473" s="132">
        <f>IFERROR(VLOOKUP($D473,'[1]DNC 재고 현황'!$F:$V,17,0),0)</f>
        <v>0</v>
      </c>
      <c r="AS473" s="128">
        <f>SUMIFS('[1]입고 예정'!$C:$C,'[1]입고 예정'!$A:$A,모니터링!D473,'[1]입고 예정'!$F:$F,모니터링!AS$6)</f>
        <v>0</v>
      </c>
      <c r="AT473" s="21"/>
      <c r="AU473" s="133">
        <f t="shared" ca="1" si="137"/>
        <v>0</v>
      </c>
      <c r="AV473" s="134">
        <f ca="1">IFERROR(AU473/#REF!,0)</f>
        <v>0</v>
      </c>
    </row>
    <row r="474" spans="1:168" ht="18" hidden="1" customHeight="1" x14ac:dyDescent="0.4">
      <c r="A474" s="110" t="s">
        <v>2661</v>
      </c>
      <c r="B474" s="135" t="s">
        <v>2662</v>
      </c>
      <c r="C474" s="110" t="s">
        <v>2665</v>
      </c>
      <c r="D474" s="110">
        <v>9308426</v>
      </c>
      <c r="E474" s="136" t="str">
        <f>VLOOKUP($D474,'[1]SAP 코드내역'!$A:$D,4,0)</f>
        <v>(단종)멜라_레티노0.03프로크림_10ml+1ml(OY)</v>
      </c>
      <c r="F474" s="137" t="s">
        <v>2664</v>
      </c>
      <c r="G474" s="9"/>
      <c r="H474" s="138"/>
      <c r="I474" s="139">
        <v>4147.4109286324147</v>
      </c>
      <c r="J474" s="139">
        <v>9087.6558035714279</v>
      </c>
      <c r="K474" s="140">
        <f>IFERROR(VLOOKUP($D474,'[1]DNC 재고 현황'!$F:$AI,29,0),0)</f>
        <v>3716</v>
      </c>
      <c r="L474" s="140">
        <f>IFERROR(VLOOKUP($D474,'[1]DNC 재고 현황'!$F:$AI,30,),0)</f>
        <v>0</v>
      </c>
      <c r="M474" s="141">
        <f t="shared" si="139"/>
        <v>3716</v>
      </c>
      <c r="N474" s="142">
        <f>VLOOKUP($D474,'[1]DNC 재고 현황'!$F:$X,19,0)</f>
        <v>3716</v>
      </c>
      <c r="O474" s="143">
        <f t="shared" si="129"/>
        <v>1</v>
      </c>
      <c r="P474" s="144">
        <f t="shared" si="130"/>
        <v>0</v>
      </c>
      <c r="Q474" s="144">
        <f t="shared" ca="1" si="131"/>
        <v>10.857142857142858</v>
      </c>
      <c r="R474" s="145">
        <f t="shared" ca="1" si="128"/>
        <v>342.26315789473682</v>
      </c>
      <c r="S474" s="145">
        <f t="shared" ca="1" si="128"/>
        <v>342.26315789473682</v>
      </c>
      <c r="T474" s="123">
        <f t="shared" ca="1" si="132"/>
        <v>46462.26315789474</v>
      </c>
      <c r="U474" s="124" t="str">
        <f t="shared" ca="1" si="133"/>
        <v>✅충분</v>
      </c>
      <c r="V474" s="125">
        <f>IFERROR(SUMIF('[1](전체)FCST'!$D:$D,$D474,'[1](전체)FCST'!$H:$H),0)</f>
        <v>386.45218503934797</v>
      </c>
      <c r="W474" s="126">
        <f>IFERROR(VLOOKUP($D474,'[1]판매량,재고(피벗)'!$B:$C,2,0),0)</f>
        <v>76</v>
      </c>
      <c r="X474" s="127">
        <f t="shared" ca="1" si="138"/>
        <v>238.85714285714286</v>
      </c>
      <c r="Y474" s="128"/>
      <c r="Z474" s="21"/>
      <c r="AA474" s="130">
        <f t="shared" ca="1" si="127"/>
        <v>3477.1428571428573</v>
      </c>
      <c r="AB474" s="134">
        <f t="shared" ca="1" si="123"/>
        <v>8.9721819485938603</v>
      </c>
      <c r="AC474" s="132">
        <f>IFERROR(VLOOKUP($D474,'[1]DNC 재고 현황'!$F:$V,14,0),0)</f>
        <v>387.54707350621692</v>
      </c>
      <c r="AD474" s="128">
        <f>SUMIFS('[1]입고 예정'!$C:$C,'[1]입고 예정'!$A:$A,모니터링!D74,'[1]입고 예정'!$F:$F,모니터링!AD$6)</f>
        <v>0</v>
      </c>
      <c r="AE474" s="21"/>
      <c r="AF474" s="130">
        <f t="shared" ca="1" si="134"/>
        <v>3089.5957836366406</v>
      </c>
      <c r="AG474" s="134">
        <f t="shared" ca="1" si="124"/>
        <v>7.9947685722673887</v>
      </c>
      <c r="AH474" s="132">
        <f>IFERROR(VLOOKUP($D474,'[1]DNC 재고 현황'!$F:$V,15,0),0)</f>
        <v>386.45218503934797</v>
      </c>
      <c r="AI474" s="128">
        <f>SUMIFS('[1]입고 예정'!$C:$C,'[1]입고 예정'!$A:$A,모니터링!D74,'[1]입고 예정'!$F:$F,모니터링!AI$6)</f>
        <v>0</v>
      </c>
      <c r="AJ474" s="21"/>
      <c r="AK474" s="130">
        <f t="shared" ca="1" si="135"/>
        <v>2703.1435985972926</v>
      </c>
      <c r="AL474" s="134">
        <f t="shared" ca="1" si="125"/>
        <v>6.9750071240156828</v>
      </c>
      <c r="AM474" s="132">
        <f>IFERROR(VLOOKUP($D474,'[1]DNC 재고 현황'!$F:$V,16,0),0)</f>
        <v>387.54707350621692</v>
      </c>
      <c r="AN474" s="128">
        <f>SUMIFS('[1]입고 예정'!$C:$C,'[1]입고 예정'!$A:$A,모니터링!D74,'[1]입고 예정'!$F:$F,모니터링!AN$6)</f>
        <v>0</v>
      </c>
      <c r="AO474" s="21"/>
      <c r="AP474" s="130">
        <f t="shared" ca="1" si="136"/>
        <v>2315.5965250910758</v>
      </c>
      <c r="AQ474" s="134">
        <f t="shared" ca="1" si="126"/>
        <v>5.9919353926160497</v>
      </c>
      <c r="AR474" s="132">
        <f>IFERROR(VLOOKUP($D474,'[1]DNC 재고 현황'!$F:$V,17,0),0)</f>
        <v>386.45218503934797</v>
      </c>
      <c r="AS474" s="128">
        <f>SUMIFS('[1]입고 예정'!$C:$C,'[1]입고 예정'!$A:$A,모니터링!D74,'[1]입고 예정'!$F:$F,모니터링!AS$6)</f>
        <v>0</v>
      </c>
      <c r="AT474" s="21"/>
      <c r="AU474" s="133">
        <f t="shared" ca="1" si="137"/>
        <v>1929.1443400517278</v>
      </c>
      <c r="AV474" s="134">
        <f ca="1">IFERROR(AU474/#REF!,0)</f>
        <v>0</v>
      </c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52"/>
      <c r="CF474" s="52"/>
      <c r="CG474" s="52"/>
      <c r="CH474" s="52"/>
      <c r="CI474" s="52"/>
      <c r="CJ474" s="52"/>
      <c r="CK474" s="52"/>
      <c r="CL474" s="52"/>
      <c r="CM474" s="52"/>
      <c r="CN474" s="52"/>
      <c r="CO474" s="52"/>
      <c r="CP474" s="52"/>
      <c r="CQ474" s="52"/>
      <c r="CR474" s="52"/>
      <c r="CS474" s="52"/>
      <c r="CT474" s="52"/>
      <c r="CU474" s="52"/>
      <c r="CV474" s="52"/>
      <c r="CW474" s="52"/>
      <c r="CX474" s="52"/>
      <c r="CY474" s="52"/>
      <c r="CZ474" s="52"/>
      <c r="DA474" s="52"/>
      <c r="DB474" s="52"/>
      <c r="DC474" s="52"/>
      <c r="DD474" s="52"/>
      <c r="DE474" s="52"/>
      <c r="DF474" s="52"/>
      <c r="DG474" s="52"/>
      <c r="DH474" s="52"/>
      <c r="DI474" s="52"/>
      <c r="DJ474" s="52"/>
      <c r="DK474" s="52"/>
      <c r="DL474" s="52"/>
      <c r="DM474" s="52"/>
      <c r="DN474" s="52"/>
      <c r="DO474" s="52"/>
      <c r="DP474" s="52"/>
      <c r="DQ474" s="52"/>
      <c r="DR474" s="52"/>
      <c r="DS474" s="52"/>
      <c r="DT474" s="52"/>
      <c r="DU474" s="52"/>
      <c r="DV474" s="52"/>
      <c r="DW474" s="52"/>
      <c r="DX474" s="52"/>
      <c r="DY474" s="52"/>
      <c r="DZ474" s="52"/>
      <c r="EA474" s="52"/>
      <c r="EB474" s="52"/>
      <c r="EC474" s="52"/>
      <c r="ED474" s="52"/>
      <c r="EE474" s="52"/>
      <c r="EF474" s="52"/>
      <c r="EG474" s="52"/>
      <c r="EH474" s="52"/>
      <c r="EI474" s="52"/>
      <c r="EJ474" s="52"/>
      <c r="EK474" s="52"/>
      <c r="EL474" s="52"/>
      <c r="EM474" s="52"/>
      <c r="EN474" s="52"/>
      <c r="EO474" s="52"/>
      <c r="EP474" s="52"/>
      <c r="EQ474" s="52"/>
      <c r="ER474" s="52"/>
      <c r="ES474" s="52"/>
      <c r="ET474" s="52"/>
      <c r="EU474" s="52"/>
      <c r="EV474" s="52"/>
      <c r="EW474" s="52"/>
      <c r="EX474" s="52"/>
      <c r="EY474" s="52"/>
      <c r="EZ474" s="52"/>
      <c r="FA474" s="52"/>
      <c r="FB474" s="52"/>
      <c r="FC474" s="52"/>
      <c r="FD474" s="52"/>
      <c r="FE474" s="52"/>
      <c r="FF474" s="52"/>
      <c r="FG474" s="52"/>
      <c r="FH474" s="52"/>
      <c r="FI474" s="52"/>
      <c r="FJ474" s="52"/>
      <c r="FK474" s="52"/>
      <c r="FL474" s="52"/>
    </row>
    <row r="475" spans="1:168" ht="18" hidden="1" customHeight="1" x14ac:dyDescent="0.4">
      <c r="A475" s="110" t="s">
        <v>2661</v>
      </c>
      <c r="B475" s="135" t="s">
        <v>2667</v>
      </c>
      <c r="C475" s="110" t="s">
        <v>2665</v>
      </c>
      <c r="D475" s="110">
        <v>7300877</v>
      </c>
      <c r="E475" s="136" t="str">
        <f>VLOOKUP($D475,'[1]SAP 코드내역'!$A:$D,4,0)</f>
        <v>(단종)[세트포장재]RX_원내리플렛_8P_100*210</v>
      </c>
      <c r="F475" s="137">
        <v>0</v>
      </c>
      <c r="G475" s="9"/>
      <c r="H475" s="138"/>
      <c r="I475" s="139">
        <v>0</v>
      </c>
      <c r="J475" s="139">
        <v>0</v>
      </c>
      <c r="K475" s="140">
        <f>IFERROR(VLOOKUP($D475,'[1]DNC 재고 현황'!$F:$AI,29,0),0)</f>
        <v>0</v>
      </c>
      <c r="L475" s="140">
        <f>IFERROR(VLOOKUP($D475,'[1]DNC 재고 현황'!$F:$AI,30,),0)</f>
        <v>0</v>
      </c>
      <c r="M475" s="141">
        <f t="shared" si="139"/>
        <v>0</v>
      </c>
      <c r="N475" s="142">
        <f>VLOOKUP($D475,'[1]DNC 재고 현황'!$F:$X,19,0)</f>
        <v>0</v>
      </c>
      <c r="O475" s="143" t="str">
        <f t="shared" si="129"/>
        <v>계획없음</v>
      </c>
      <c r="P475" s="144">
        <f t="shared" si="130"/>
        <v>0</v>
      </c>
      <c r="Q475" s="144">
        <f t="shared" ca="1" si="131"/>
        <v>0</v>
      </c>
      <c r="R475" s="145">
        <f t="shared" ca="1" si="128"/>
        <v>0</v>
      </c>
      <c r="S475" s="145">
        <f t="shared" ca="1" si="128"/>
        <v>0</v>
      </c>
      <c r="T475" s="123" t="str">
        <f t="shared" ca="1" si="132"/>
        <v/>
      </c>
      <c r="U475" s="124" t="str">
        <f t="shared" ca="1" si="133"/>
        <v>🔴판매없음</v>
      </c>
      <c r="V475" s="125">
        <f>IFERROR(SUMIF('[1](전체)FCST'!$D:$D,$D475,'[1](전체)FCST'!$H:$H),0)</f>
        <v>0</v>
      </c>
      <c r="W475" s="126">
        <f>IFERROR(VLOOKUP($D475,'[1]판매량,재고(피벗)'!$B:$C,2,0),0)</f>
        <v>0</v>
      </c>
      <c r="X475" s="127">
        <f t="shared" ca="1" si="138"/>
        <v>0</v>
      </c>
      <c r="Y475" s="128"/>
      <c r="Z475" s="21"/>
      <c r="AA475" s="130">
        <f t="shared" ca="1" si="127"/>
        <v>0</v>
      </c>
      <c r="AB475" s="134">
        <f t="shared" ca="1" si="123"/>
        <v>0</v>
      </c>
      <c r="AC475" s="132">
        <f>IFERROR(VLOOKUP($D475,'[1]DNC 재고 현황'!$F:$V,14,0),0)</f>
        <v>0</v>
      </c>
      <c r="AD475" s="128">
        <f>SUMIFS('[1]입고 예정'!$C:$C,'[1]입고 예정'!$A:$A,모니터링!D475,'[1]입고 예정'!$F:$F,모니터링!AD$6)</f>
        <v>0</v>
      </c>
      <c r="AE475" s="21"/>
      <c r="AF475" s="130">
        <f t="shared" ca="1" si="134"/>
        <v>0</v>
      </c>
      <c r="AG475" s="134">
        <f t="shared" ca="1" si="124"/>
        <v>0</v>
      </c>
      <c r="AH475" s="132">
        <f>IFERROR(VLOOKUP($D475,'[1]DNC 재고 현황'!$F:$V,15,0),0)</f>
        <v>0</v>
      </c>
      <c r="AI475" s="128">
        <f>SUMIFS('[1]입고 예정'!$C:$C,'[1]입고 예정'!$A:$A,모니터링!D475,'[1]입고 예정'!$F:$F,모니터링!AI$6)</f>
        <v>0</v>
      </c>
      <c r="AJ475" s="21"/>
      <c r="AK475" s="130">
        <f t="shared" ca="1" si="135"/>
        <v>0</v>
      </c>
      <c r="AL475" s="134">
        <f t="shared" ca="1" si="125"/>
        <v>0</v>
      </c>
      <c r="AM475" s="132">
        <f>IFERROR(VLOOKUP($D475,'[1]DNC 재고 현황'!$F:$V,16,0),0)</f>
        <v>0</v>
      </c>
      <c r="AN475" s="128">
        <f>SUMIFS('[1]입고 예정'!$C:$C,'[1]입고 예정'!$A:$A,모니터링!D475,'[1]입고 예정'!$F:$F,모니터링!AN$6)</f>
        <v>0</v>
      </c>
      <c r="AO475" s="21"/>
      <c r="AP475" s="130">
        <f t="shared" ca="1" si="136"/>
        <v>0</v>
      </c>
      <c r="AQ475" s="134">
        <f t="shared" ca="1" si="126"/>
        <v>0</v>
      </c>
      <c r="AR475" s="132">
        <f>IFERROR(VLOOKUP($D475,'[1]DNC 재고 현황'!$F:$V,17,0),0)</f>
        <v>0</v>
      </c>
      <c r="AS475" s="128">
        <f>SUMIFS('[1]입고 예정'!$C:$C,'[1]입고 예정'!$A:$A,모니터링!D475,'[1]입고 예정'!$F:$F,모니터링!AS$6)</f>
        <v>0</v>
      </c>
      <c r="AT475" s="21"/>
      <c r="AU475" s="133">
        <f t="shared" ca="1" si="137"/>
        <v>0</v>
      </c>
      <c r="AV475" s="134">
        <f ca="1">IFERROR(AU475/#REF!,0)</f>
        <v>0</v>
      </c>
    </row>
    <row r="476" spans="1:168" ht="18" hidden="1" customHeight="1" x14ac:dyDescent="0.4">
      <c r="A476" s="110" t="s">
        <v>2661</v>
      </c>
      <c r="B476" s="135" t="s">
        <v>2700</v>
      </c>
      <c r="C476" s="110" t="s">
        <v>2665</v>
      </c>
      <c r="D476" s="110">
        <v>2301059</v>
      </c>
      <c r="E476" s="136" t="str">
        <f>VLOOKUP($D476,'[1]SAP 코드내역'!$A:$D,4,0)</f>
        <v>[판촉물_부자재][RX]에센스토너175ML(영문라벨)</v>
      </c>
      <c r="F476" s="137">
        <v>0</v>
      </c>
      <c r="G476" s="9"/>
      <c r="H476" s="138"/>
      <c r="I476" s="139">
        <v>0</v>
      </c>
      <c r="J476" s="139">
        <v>0</v>
      </c>
      <c r="K476" s="140">
        <f>IFERROR(VLOOKUP($D476,'[1]DNC 재고 현황'!$F:$AI,29,0),0)</f>
        <v>0</v>
      </c>
      <c r="L476" s="140">
        <f>IFERROR(VLOOKUP($D476,'[1]DNC 재고 현황'!$F:$AI,30,),0)</f>
        <v>0</v>
      </c>
      <c r="M476" s="141">
        <f t="shared" si="139"/>
        <v>0</v>
      </c>
      <c r="N476" s="142">
        <f>VLOOKUP($D476,'[1]DNC 재고 현황'!$F:$X,19,0)</f>
        <v>0</v>
      </c>
      <c r="O476" s="143" t="str">
        <f t="shared" si="129"/>
        <v>계획없음</v>
      </c>
      <c r="P476" s="144">
        <f t="shared" si="130"/>
        <v>0</v>
      </c>
      <c r="Q476" s="144">
        <f t="shared" ca="1" si="131"/>
        <v>0</v>
      </c>
      <c r="R476" s="145">
        <f t="shared" ca="1" si="128"/>
        <v>0</v>
      </c>
      <c r="S476" s="145">
        <f t="shared" ca="1" si="128"/>
        <v>0</v>
      </c>
      <c r="T476" s="123" t="str">
        <f t="shared" ca="1" si="132"/>
        <v/>
      </c>
      <c r="U476" s="124" t="str">
        <f t="shared" ca="1" si="133"/>
        <v>🔴판매없음</v>
      </c>
      <c r="V476" s="125">
        <f>IFERROR(SUMIF('[1](전체)FCST'!$D:$D,$D476,'[1](전체)FCST'!$H:$H),0)</f>
        <v>0</v>
      </c>
      <c r="W476" s="126">
        <f>IFERROR(VLOOKUP($D476,'[1]판매량,재고(피벗)'!$B:$C,2,0),0)</f>
        <v>0</v>
      </c>
      <c r="X476" s="127">
        <f t="shared" ca="1" si="138"/>
        <v>0</v>
      </c>
      <c r="Y476" s="128"/>
      <c r="Z476" s="21"/>
      <c r="AA476" s="130">
        <f t="shared" ca="1" si="127"/>
        <v>0</v>
      </c>
      <c r="AB476" s="134">
        <f t="shared" ref="AB476:AB539" ca="1" si="140">IFERROR(AA476/AC476,0)</f>
        <v>0</v>
      </c>
      <c r="AC476" s="132">
        <f>IFERROR(VLOOKUP($D476,'[1]DNC 재고 현황'!$F:$V,14,0),0)</f>
        <v>0</v>
      </c>
      <c r="AD476" s="128">
        <f>SUMIFS('[1]입고 예정'!$C:$C,'[1]입고 예정'!$A:$A,모니터링!D476,'[1]입고 예정'!$F:$F,모니터링!AD$6)</f>
        <v>0</v>
      </c>
      <c r="AE476" s="21"/>
      <c r="AF476" s="130">
        <f t="shared" ca="1" si="134"/>
        <v>0</v>
      </c>
      <c r="AG476" s="134">
        <f t="shared" ref="AG476:AG539" ca="1" si="141">IFERROR(AF476/AH476,0)</f>
        <v>0</v>
      </c>
      <c r="AH476" s="132">
        <f>IFERROR(VLOOKUP($D476,'[1]DNC 재고 현황'!$F:$V,15,0),0)</f>
        <v>0</v>
      </c>
      <c r="AI476" s="128">
        <f>SUMIFS('[1]입고 예정'!$C:$C,'[1]입고 예정'!$A:$A,모니터링!D476,'[1]입고 예정'!$F:$F,모니터링!AI$6)</f>
        <v>0</v>
      </c>
      <c r="AJ476" s="21"/>
      <c r="AK476" s="130">
        <f t="shared" ca="1" si="135"/>
        <v>0</v>
      </c>
      <c r="AL476" s="134">
        <f t="shared" ref="AL476:AL539" ca="1" si="142">IFERROR(AK476/AM476,0)</f>
        <v>0</v>
      </c>
      <c r="AM476" s="132">
        <f>IFERROR(VLOOKUP($D476,'[1]DNC 재고 현황'!$F:$V,16,0),0)</f>
        <v>0</v>
      </c>
      <c r="AN476" s="128">
        <f>SUMIFS('[1]입고 예정'!$C:$C,'[1]입고 예정'!$A:$A,모니터링!D476,'[1]입고 예정'!$F:$F,모니터링!AN$6)</f>
        <v>0</v>
      </c>
      <c r="AO476" s="21"/>
      <c r="AP476" s="130">
        <f t="shared" ca="1" si="136"/>
        <v>0</v>
      </c>
      <c r="AQ476" s="134">
        <f t="shared" ref="AQ476:AQ539" ca="1" si="143">IFERROR(AP476/AR476,0)</f>
        <v>0</v>
      </c>
      <c r="AR476" s="132">
        <f>IFERROR(VLOOKUP($D476,'[1]DNC 재고 현황'!$F:$V,17,0),0)</f>
        <v>0</v>
      </c>
      <c r="AS476" s="128">
        <f>SUMIFS('[1]입고 예정'!$C:$C,'[1]입고 예정'!$A:$A,모니터링!D476,'[1]입고 예정'!$F:$F,모니터링!AS$6)</f>
        <v>0</v>
      </c>
      <c r="AT476" s="21"/>
      <c r="AU476" s="133">
        <f t="shared" ca="1" si="137"/>
        <v>0</v>
      </c>
      <c r="AV476" s="134">
        <f ca="1">IFERROR(AU476/#REF!,0)</f>
        <v>0</v>
      </c>
    </row>
    <row r="477" spans="1:168" ht="18" hidden="1" customHeight="1" x14ac:dyDescent="0.4">
      <c r="A477" s="110" t="s">
        <v>2661</v>
      </c>
      <c r="B477" s="135" t="s">
        <v>2700</v>
      </c>
      <c r="C477" s="110" t="s">
        <v>2665</v>
      </c>
      <c r="D477" s="110">
        <v>2301061</v>
      </c>
      <c r="E477" s="136" t="str">
        <f>VLOOKUP($D477,'[1]SAP 코드내역'!$A:$D,4,0)</f>
        <v>[판촉물_부자재][RX]시너지크림50ML(영문라벨)</v>
      </c>
      <c r="F477" s="137">
        <v>0</v>
      </c>
      <c r="G477" s="9"/>
      <c r="H477" s="138"/>
      <c r="I477" s="139">
        <v>0</v>
      </c>
      <c r="J477" s="139">
        <v>0</v>
      </c>
      <c r="K477" s="140">
        <f>IFERROR(VLOOKUP($D477,'[1]DNC 재고 현황'!$F:$AI,29,0),0)</f>
        <v>0</v>
      </c>
      <c r="L477" s="140">
        <f>IFERROR(VLOOKUP($D477,'[1]DNC 재고 현황'!$F:$AI,30,),0)</f>
        <v>0</v>
      </c>
      <c r="M477" s="141">
        <f t="shared" si="139"/>
        <v>0</v>
      </c>
      <c r="N477" s="142">
        <f>VLOOKUP($D477,'[1]DNC 재고 현황'!$F:$X,19,0)</f>
        <v>0</v>
      </c>
      <c r="O477" s="143" t="str">
        <f t="shared" si="129"/>
        <v>계획없음</v>
      </c>
      <c r="P477" s="144">
        <f t="shared" si="130"/>
        <v>0</v>
      </c>
      <c r="Q477" s="144">
        <f t="shared" ca="1" si="131"/>
        <v>0</v>
      </c>
      <c r="R477" s="145">
        <f t="shared" ca="1" si="128"/>
        <v>0</v>
      </c>
      <c r="S477" s="145">
        <f t="shared" ca="1" si="128"/>
        <v>0</v>
      </c>
      <c r="T477" s="123" t="str">
        <f t="shared" ca="1" si="132"/>
        <v/>
      </c>
      <c r="U477" s="124" t="str">
        <f t="shared" ca="1" si="133"/>
        <v>🔴판매없음</v>
      </c>
      <c r="V477" s="125">
        <f>IFERROR(SUMIF('[1](전체)FCST'!$D:$D,$D477,'[1](전체)FCST'!$H:$H),0)</f>
        <v>0</v>
      </c>
      <c r="W477" s="126">
        <f>IFERROR(VLOOKUP($D477,'[1]판매량,재고(피벗)'!$B:$C,2,0),0)</f>
        <v>0</v>
      </c>
      <c r="X477" s="127">
        <f t="shared" ca="1" si="138"/>
        <v>0</v>
      </c>
      <c r="Y477" s="128"/>
      <c r="Z477" s="21"/>
      <c r="AA477" s="130">
        <f t="shared" ca="1" si="127"/>
        <v>0</v>
      </c>
      <c r="AB477" s="134">
        <f t="shared" ca="1" si="140"/>
        <v>0</v>
      </c>
      <c r="AC477" s="132">
        <f>IFERROR(VLOOKUP($D477,'[1]DNC 재고 현황'!$F:$V,14,0),0)</f>
        <v>0</v>
      </c>
      <c r="AD477" s="128">
        <f>SUMIFS('[1]입고 예정'!$C:$C,'[1]입고 예정'!$A:$A,모니터링!D477,'[1]입고 예정'!$F:$F,모니터링!AD$6)</f>
        <v>0</v>
      </c>
      <c r="AE477" s="21"/>
      <c r="AF477" s="130">
        <f t="shared" ca="1" si="134"/>
        <v>0</v>
      </c>
      <c r="AG477" s="134">
        <f t="shared" ca="1" si="141"/>
        <v>0</v>
      </c>
      <c r="AH477" s="132">
        <f>IFERROR(VLOOKUP($D477,'[1]DNC 재고 현황'!$F:$V,15,0),0)</f>
        <v>0</v>
      </c>
      <c r="AI477" s="128">
        <f>SUMIFS('[1]입고 예정'!$C:$C,'[1]입고 예정'!$A:$A,모니터링!D477,'[1]입고 예정'!$F:$F,모니터링!AI$6)</f>
        <v>0</v>
      </c>
      <c r="AJ477" s="21"/>
      <c r="AK477" s="130">
        <f t="shared" ca="1" si="135"/>
        <v>0</v>
      </c>
      <c r="AL477" s="134">
        <f t="shared" ca="1" si="142"/>
        <v>0</v>
      </c>
      <c r="AM477" s="132">
        <f>IFERROR(VLOOKUP($D477,'[1]DNC 재고 현황'!$F:$V,16,0),0)</f>
        <v>0</v>
      </c>
      <c r="AN477" s="128">
        <f>SUMIFS('[1]입고 예정'!$C:$C,'[1]입고 예정'!$A:$A,모니터링!D477,'[1]입고 예정'!$F:$F,모니터링!AN$6)</f>
        <v>0</v>
      </c>
      <c r="AO477" s="21"/>
      <c r="AP477" s="130">
        <f t="shared" ca="1" si="136"/>
        <v>0</v>
      </c>
      <c r="AQ477" s="134">
        <f t="shared" ca="1" si="143"/>
        <v>0</v>
      </c>
      <c r="AR477" s="132">
        <f>IFERROR(VLOOKUP($D477,'[1]DNC 재고 현황'!$F:$V,17,0),0)</f>
        <v>0</v>
      </c>
      <c r="AS477" s="128">
        <f>SUMIFS('[1]입고 예정'!$C:$C,'[1]입고 예정'!$A:$A,모니터링!D477,'[1]입고 예정'!$F:$F,모니터링!AS$6)</f>
        <v>0</v>
      </c>
      <c r="AT477" s="21"/>
      <c r="AU477" s="133">
        <f t="shared" ca="1" si="137"/>
        <v>0</v>
      </c>
      <c r="AV477" s="134">
        <f ca="1">IFERROR(AU477/#REF!,0)</f>
        <v>0</v>
      </c>
    </row>
    <row r="478" spans="1:168" ht="18" hidden="1" customHeight="1" x14ac:dyDescent="0.4">
      <c r="A478" s="110" t="s">
        <v>2661</v>
      </c>
      <c r="B478" s="135" t="s">
        <v>2700</v>
      </c>
      <c r="C478" s="110" t="s">
        <v>2665</v>
      </c>
      <c r="D478" s="110">
        <v>2301057</v>
      </c>
      <c r="E478" s="136" t="str">
        <f>VLOOKUP($D478,'[1]SAP 코드내역'!$A:$D,4,0)</f>
        <v>[판촉물_부자재][RX]센시티브베리어카밍크림60ml(영문라벨)</v>
      </c>
      <c r="F478" s="137">
        <v>0</v>
      </c>
      <c r="G478" s="9"/>
      <c r="H478" s="138"/>
      <c r="I478" s="139">
        <v>0</v>
      </c>
      <c r="J478" s="139">
        <v>0</v>
      </c>
      <c r="K478" s="140">
        <f>IFERROR(VLOOKUP($D478,'[1]DNC 재고 현황'!$F:$AI,29,0),0)</f>
        <v>0</v>
      </c>
      <c r="L478" s="140">
        <f>IFERROR(VLOOKUP($D478,'[1]DNC 재고 현황'!$F:$AI,30,),0)</f>
        <v>0</v>
      </c>
      <c r="M478" s="141">
        <f t="shared" si="139"/>
        <v>0</v>
      </c>
      <c r="N478" s="142">
        <f>VLOOKUP($D478,'[1]DNC 재고 현황'!$F:$X,19,0)</f>
        <v>0</v>
      </c>
      <c r="O478" s="143" t="str">
        <f t="shared" si="129"/>
        <v>계획없음</v>
      </c>
      <c r="P478" s="144">
        <f t="shared" si="130"/>
        <v>0</v>
      </c>
      <c r="Q478" s="144">
        <f t="shared" ca="1" si="131"/>
        <v>0</v>
      </c>
      <c r="R478" s="145">
        <f t="shared" ca="1" si="128"/>
        <v>0</v>
      </c>
      <c r="S478" s="145">
        <f t="shared" ca="1" si="128"/>
        <v>0</v>
      </c>
      <c r="T478" s="123" t="str">
        <f t="shared" ca="1" si="132"/>
        <v/>
      </c>
      <c r="U478" s="124" t="str">
        <f t="shared" ca="1" si="133"/>
        <v>🔴판매없음</v>
      </c>
      <c r="V478" s="125">
        <f>IFERROR(SUMIF('[1](전체)FCST'!$D:$D,$D478,'[1](전체)FCST'!$H:$H),0)</f>
        <v>0</v>
      </c>
      <c r="W478" s="126">
        <f>IFERROR(VLOOKUP($D478,'[1]판매량,재고(피벗)'!$B:$C,2,0),0)</f>
        <v>0</v>
      </c>
      <c r="X478" s="127">
        <f t="shared" ca="1" si="138"/>
        <v>0</v>
      </c>
      <c r="Y478" s="128"/>
      <c r="Z478" s="21"/>
      <c r="AA478" s="130">
        <f t="shared" ca="1" si="127"/>
        <v>0</v>
      </c>
      <c r="AB478" s="134">
        <f t="shared" ca="1" si="140"/>
        <v>0</v>
      </c>
      <c r="AC478" s="132">
        <f>IFERROR(VLOOKUP($D478,'[1]DNC 재고 현황'!$F:$V,14,0),0)</f>
        <v>0</v>
      </c>
      <c r="AD478" s="128">
        <f>SUMIFS('[1]입고 예정'!$C:$C,'[1]입고 예정'!$A:$A,모니터링!D478,'[1]입고 예정'!$F:$F,모니터링!AD$6)</f>
        <v>0</v>
      </c>
      <c r="AE478" s="21"/>
      <c r="AF478" s="130">
        <f t="shared" ca="1" si="134"/>
        <v>0</v>
      </c>
      <c r="AG478" s="134">
        <f t="shared" ca="1" si="141"/>
        <v>0</v>
      </c>
      <c r="AH478" s="132">
        <f>IFERROR(VLOOKUP($D478,'[1]DNC 재고 현황'!$F:$V,15,0),0)</f>
        <v>0</v>
      </c>
      <c r="AI478" s="128">
        <f>SUMIFS('[1]입고 예정'!$C:$C,'[1]입고 예정'!$A:$A,모니터링!D478,'[1]입고 예정'!$F:$F,모니터링!AI$6)</f>
        <v>0</v>
      </c>
      <c r="AJ478" s="21"/>
      <c r="AK478" s="130">
        <f t="shared" ca="1" si="135"/>
        <v>0</v>
      </c>
      <c r="AL478" s="134">
        <f t="shared" ca="1" si="142"/>
        <v>0</v>
      </c>
      <c r="AM478" s="132">
        <f>IFERROR(VLOOKUP($D478,'[1]DNC 재고 현황'!$F:$V,16,0),0)</f>
        <v>0</v>
      </c>
      <c r="AN478" s="128">
        <f>SUMIFS('[1]입고 예정'!$C:$C,'[1]입고 예정'!$A:$A,모니터링!D478,'[1]입고 예정'!$F:$F,모니터링!AN$6)</f>
        <v>0</v>
      </c>
      <c r="AO478" s="21"/>
      <c r="AP478" s="130">
        <f t="shared" ca="1" si="136"/>
        <v>0</v>
      </c>
      <c r="AQ478" s="134">
        <f t="shared" ca="1" si="143"/>
        <v>0</v>
      </c>
      <c r="AR478" s="132">
        <f>IFERROR(VLOOKUP($D478,'[1]DNC 재고 현황'!$F:$V,17,0),0)</f>
        <v>0</v>
      </c>
      <c r="AS478" s="128">
        <f>SUMIFS('[1]입고 예정'!$C:$C,'[1]입고 예정'!$A:$A,모니터링!D478,'[1]입고 예정'!$F:$F,모니터링!AS$6)</f>
        <v>0</v>
      </c>
      <c r="AT478" s="21"/>
      <c r="AU478" s="133">
        <f t="shared" ca="1" si="137"/>
        <v>0</v>
      </c>
      <c r="AV478" s="134">
        <f ca="1">IFERROR(AU478/#REF!,0)</f>
        <v>0</v>
      </c>
    </row>
    <row r="479" spans="1:168" ht="18" hidden="1" customHeight="1" x14ac:dyDescent="0.4">
      <c r="A479" s="110" t="s">
        <v>2661</v>
      </c>
      <c r="B479" s="135" t="s">
        <v>2700</v>
      </c>
      <c r="C479" s="110" t="s">
        <v>2665</v>
      </c>
      <c r="D479" s="110">
        <v>2301056</v>
      </c>
      <c r="E479" s="136" t="str">
        <f>VLOOKUP($D479,'[1]SAP 코드내역'!$A:$D,4,0)</f>
        <v>[판촉물_부자재][RX]미네랄비비크림40ml(영문라벨)</v>
      </c>
      <c r="F479" s="137">
        <v>0</v>
      </c>
      <c r="G479" s="9"/>
      <c r="H479" s="138"/>
      <c r="I479" s="139">
        <v>0</v>
      </c>
      <c r="J479" s="139">
        <v>0</v>
      </c>
      <c r="K479" s="140">
        <f>IFERROR(VLOOKUP($D479,'[1]DNC 재고 현황'!$F:$AI,29,0),0)</f>
        <v>0</v>
      </c>
      <c r="L479" s="140">
        <f>IFERROR(VLOOKUP($D479,'[1]DNC 재고 현황'!$F:$AI,30,),0)</f>
        <v>0</v>
      </c>
      <c r="M479" s="141">
        <f t="shared" si="139"/>
        <v>0</v>
      </c>
      <c r="N479" s="142">
        <f>VLOOKUP($D479,'[1]DNC 재고 현황'!$F:$X,19,0)</f>
        <v>0</v>
      </c>
      <c r="O479" s="143" t="str">
        <f t="shared" si="129"/>
        <v>계획없음</v>
      </c>
      <c r="P479" s="144">
        <f t="shared" si="130"/>
        <v>0</v>
      </c>
      <c r="Q479" s="144">
        <f t="shared" ca="1" si="131"/>
        <v>0</v>
      </c>
      <c r="R479" s="145">
        <f t="shared" ca="1" si="128"/>
        <v>0</v>
      </c>
      <c r="S479" s="145">
        <f t="shared" ca="1" si="128"/>
        <v>0</v>
      </c>
      <c r="T479" s="123" t="str">
        <f t="shared" ca="1" si="132"/>
        <v/>
      </c>
      <c r="U479" s="124" t="str">
        <f t="shared" ca="1" si="133"/>
        <v>🔴판매없음</v>
      </c>
      <c r="V479" s="125">
        <f>IFERROR(SUMIF('[1](전체)FCST'!$D:$D,$D479,'[1](전체)FCST'!$H:$H),0)</f>
        <v>0</v>
      </c>
      <c r="W479" s="126">
        <f>IFERROR(VLOOKUP($D479,'[1]판매량,재고(피벗)'!$B:$C,2,0),0)</f>
        <v>0</v>
      </c>
      <c r="X479" s="127">
        <f t="shared" ca="1" si="138"/>
        <v>0</v>
      </c>
      <c r="Y479" s="128"/>
      <c r="Z479" s="21"/>
      <c r="AA479" s="130">
        <f t="shared" ca="1" si="127"/>
        <v>0</v>
      </c>
      <c r="AB479" s="134">
        <f t="shared" ca="1" si="140"/>
        <v>0</v>
      </c>
      <c r="AC479" s="132">
        <f>IFERROR(VLOOKUP($D479,'[1]DNC 재고 현황'!$F:$V,14,0),0)</f>
        <v>0</v>
      </c>
      <c r="AD479" s="128">
        <f>SUMIFS('[1]입고 예정'!$C:$C,'[1]입고 예정'!$A:$A,모니터링!D479,'[1]입고 예정'!$F:$F,모니터링!AD$6)</f>
        <v>0</v>
      </c>
      <c r="AE479" s="21"/>
      <c r="AF479" s="130">
        <f t="shared" ca="1" si="134"/>
        <v>0</v>
      </c>
      <c r="AG479" s="134">
        <f t="shared" ca="1" si="141"/>
        <v>0</v>
      </c>
      <c r="AH479" s="132">
        <f>IFERROR(VLOOKUP($D479,'[1]DNC 재고 현황'!$F:$V,15,0),0)</f>
        <v>0</v>
      </c>
      <c r="AI479" s="128">
        <f>SUMIFS('[1]입고 예정'!$C:$C,'[1]입고 예정'!$A:$A,모니터링!D479,'[1]입고 예정'!$F:$F,모니터링!AI$6)</f>
        <v>0</v>
      </c>
      <c r="AJ479" s="21"/>
      <c r="AK479" s="130">
        <f t="shared" ca="1" si="135"/>
        <v>0</v>
      </c>
      <c r="AL479" s="134">
        <f t="shared" ca="1" si="142"/>
        <v>0</v>
      </c>
      <c r="AM479" s="132">
        <f>IFERROR(VLOOKUP($D479,'[1]DNC 재고 현황'!$F:$V,16,0),0)</f>
        <v>0</v>
      </c>
      <c r="AN479" s="128">
        <f>SUMIFS('[1]입고 예정'!$C:$C,'[1]입고 예정'!$A:$A,모니터링!D479,'[1]입고 예정'!$F:$F,모니터링!AN$6)</f>
        <v>0</v>
      </c>
      <c r="AO479" s="21"/>
      <c r="AP479" s="130">
        <f t="shared" ca="1" si="136"/>
        <v>0</v>
      </c>
      <c r="AQ479" s="134">
        <f t="shared" ca="1" si="143"/>
        <v>0</v>
      </c>
      <c r="AR479" s="132">
        <f>IFERROR(VLOOKUP($D479,'[1]DNC 재고 현황'!$F:$V,17,0),0)</f>
        <v>0</v>
      </c>
      <c r="AS479" s="128">
        <f>SUMIFS('[1]입고 예정'!$C:$C,'[1]입고 예정'!$A:$A,모니터링!D479,'[1]입고 예정'!$F:$F,모니터링!AS$6)</f>
        <v>0</v>
      </c>
      <c r="AT479" s="21"/>
      <c r="AU479" s="133">
        <f t="shared" ca="1" si="137"/>
        <v>0</v>
      </c>
      <c r="AV479" s="134">
        <f ca="1">IFERROR(AU479/#REF!,0)</f>
        <v>0</v>
      </c>
    </row>
    <row r="480" spans="1:168" ht="18" hidden="1" customHeight="1" x14ac:dyDescent="0.4">
      <c r="A480" s="110" t="s">
        <v>2661</v>
      </c>
      <c r="B480" s="135" t="s">
        <v>2700</v>
      </c>
      <c r="C480" s="110" t="s">
        <v>2665</v>
      </c>
      <c r="D480" s="110">
        <v>2301062</v>
      </c>
      <c r="E480" s="136" t="str">
        <f>VLOOKUP($D480,'[1]SAP 코드내역'!$A:$D,4,0)</f>
        <v>[판촉물_부자재][RX]모이스처에센셜미스트120ml(영문라벨)</v>
      </c>
      <c r="F480" s="137">
        <v>0</v>
      </c>
      <c r="G480" s="9"/>
      <c r="H480" s="138"/>
      <c r="I480" s="139">
        <v>0</v>
      </c>
      <c r="J480" s="139">
        <v>0</v>
      </c>
      <c r="K480" s="140">
        <f>IFERROR(VLOOKUP($D480,'[1]DNC 재고 현황'!$F:$AI,29,0),0)</f>
        <v>0</v>
      </c>
      <c r="L480" s="140">
        <f>IFERROR(VLOOKUP($D480,'[1]DNC 재고 현황'!$F:$AI,30,),0)</f>
        <v>0</v>
      </c>
      <c r="M480" s="141">
        <f t="shared" si="139"/>
        <v>0</v>
      </c>
      <c r="N480" s="142">
        <f>VLOOKUP($D480,'[1]DNC 재고 현황'!$F:$X,19,0)</f>
        <v>0</v>
      </c>
      <c r="O480" s="143" t="str">
        <f t="shared" si="129"/>
        <v>계획없음</v>
      </c>
      <c r="P480" s="144">
        <f t="shared" si="130"/>
        <v>0</v>
      </c>
      <c r="Q480" s="144">
        <f t="shared" ca="1" si="131"/>
        <v>0</v>
      </c>
      <c r="R480" s="145">
        <f t="shared" ca="1" si="128"/>
        <v>0</v>
      </c>
      <c r="S480" s="145">
        <f t="shared" ca="1" si="128"/>
        <v>0</v>
      </c>
      <c r="T480" s="123" t="str">
        <f t="shared" ca="1" si="132"/>
        <v/>
      </c>
      <c r="U480" s="124" t="str">
        <f t="shared" ca="1" si="133"/>
        <v>🔴판매없음</v>
      </c>
      <c r="V480" s="125">
        <f>IFERROR(SUMIF('[1](전체)FCST'!$D:$D,$D480,'[1](전체)FCST'!$H:$H),0)</f>
        <v>0</v>
      </c>
      <c r="W480" s="126">
        <f>IFERROR(VLOOKUP($D480,'[1]판매량,재고(피벗)'!$B:$C,2,0),0)</f>
        <v>0</v>
      </c>
      <c r="X480" s="127">
        <f t="shared" ca="1" si="138"/>
        <v>0</v>
      </c>
      <c r="Y480" s="128"/>
      <c r="Z480" s="21"/>
      <c r="AA480" s="130">
        <f t="shared" ca="1" si="127"/>
        <v>0</v>
      </c>
      <c r="AB480" s="134">
        <f t="shared" ca="1" si="140"/>
        <v>0</v>
      </c>
      <c r="AC480" s="132">
        <f>IFERROR(VLOOKUP($D480,'[1]DNC 재고 현황'!$F:$V,14,0),0)</f>
        <v>0</v>
      </c>
      <c r="AD480" s="128">
        <f>SUMIFS('[1]입고 예정'!$C:$C,'[1]입고 예정'!$A:$A,모니터링!D480,'[1]입고 예정'!$F:$F,모니터링!AD$6)</f>
        <v>0</v>
      </c>
      <c r="AE480" s="21"/>
      <c r="AF480" s="130">
        <f t="shared" ca="1" si="134"/>
        <v>0</v>
      </c>
      <c r="AG480" s="134">
        <f t="shared" ca="1" si="141"/>
        <v>0</v>
      </c>
      <c r="AH480" s="132">
        <f>IFERROR(VLOOKUP($D480,'[1]DNC 재고 현황'!$F:$V,15,0),0)</f>
        <v>0</v>
      </c>
      <c r="AI480" s="128">
        <f>SUMIFS('[1]입고 예정'!$C:$C,'[1]입고 예정'!$A:$A,모니터링!D480,'[1]입고 예정'!$F:$F,모니터링!AI$6)</f>
        <v>0</v>
      </c>
      <c r="AJ480" s="21"/>
      <c r="AK480" s="130">
        <f t="shared" ca="1" si="135"/>
        <v>0</v>
      </c>
      <c r="AL480" s="134">
        <f t="shared" ca="1" si="142"/>
        <v>0</v>
      </c>
      <c r="AM480" s="132">
        <f>IFERROR(VLOOKUP($D480,'[1]DNC 재고 현황'!$F:$V,16,0),0)</f>
        <v>0</v>
      </c>
      <c r="AN480" s="128">
        <f>SUMIFS('[1]입고 예정'!$C:$C,'[1]입고 예정'!$A:$A,모니터링!D480,'[1]입고 예정'!$F:$F,모니터링!AN$6)</f>
        <v>0</v>
      </c>
      <c r="AO480" s="21"/>
      <c r="AP480" s="130">
        <f t="shared" ca="1" si="136"/>
        <v>0</v>
      </c>
      <c r="AQ480" s="134">
        <f t="shared" ca="1" si="143"/>
        <v>0</v>
      </c>
      <c r="AR480" s="132">
        <f>IFERROR(VLOOKUP($D480,'[1]DNC 재고 현황'!$F:$V,17,0),0)</f>
        <v>0</v>
      </c>
      <c r="AS480" s="128">
        <f>SUMIFS('[1]입고 예정'!$C:$C,'[1]입고 예정'!$A:$A,모니터링!D480,'[1]입고 예정'!$F:$F,모니터링!AS$6)</f>
        <v>0</v>
      </c>
      <c r="AT480" s="21"/>
      <c r="AU480" s="133">
        <f t="shared" ca="1" si="137"/>
        <v>0</v>
      </c>
      <c r="AV480" s="134">
        <f ca="1">IFERROR(AU480/#REF!,0)</f>
        <v>0</v>
      </c>
    </row>
    <row r="481" spans="1:48" ht="18" hidden="1" customHeight="1" x14ac:dyDescent="0.4">
      <c r="A481" s="110" t="s">
        <v>2661</v>
      </c>
      <c r="B481" s="135" t="s">
        <v>2700</v>
      </c>
      <c r="C481" s="110" t="s">
        <v>2665</v>
      </c>
      <c r="D481" s="110">
        <v>2301058</v>
      </c>
      <c r="E481" s="136" t="str">
        <f>VLOOKUP($D481,'[1]SAP 코드내역'!$A:$D,4,0)</f>
        <v>[판촉물_부자재][RX]마일드클렌징젤150ml(영문라벨)</v>
      </c>
      <c r="F481" s="137">
        <v>0</v>
      </c>
      <c r="G481" s="9"/>
      <c r="H481" s="138"/>
      <c r="I481" s="139">
        <v>0</v>
      </c>
      <c r="J481" s="139">
        <v>0</v>
      </c>
      <c r="K481" s="140">
        <f>IFERROR(VLOOKUP($D481,'[1]DNC 재고 현황'!$F:$AI,29,0),0)</f>
        <v>0</v>
      </c>
      <c r="L481" s="140">
        <f>IFERROR(VLOOKUP($D481,'[1]DNC 재고 현황'!$F:$AI,30,),0)</f>
        <v>0</v>
      </c>
      <c r="M481" s="141">
        <f t="shared" si="139"/>
        <v>0</v>
      </c>
      <c r="N481" s="142">
        <f>VLOOKUP($D481,'[1]DNC 재고 현황'!$F:$X,19,0)</f>
        <v>0</v>
      </c>
      <c r="O481" s="143" t="str">
        <f t="shared" si="129"/>
        <v>계획없음</v>
      </c>
      <c r="P481" s="144">
        <f t="shared" si="130"/>
        <v>0</v>
      </c>
      <c r="Q481" s="144">
        <f t="shared" ca="1" si="131"/>
        <v>0</v>
      </c>
      <c r="R481" s="145">
        <f t="shared" ca="1" si="128"/>
        <v>0</v>
      </c>
      <c r="S481" s="145">
        <f t="shared" ca="1" si="128"/>
        <v>0</v>
      </c>
      <c r="T481" s="123" t="str">
        <f t="shared" ca="1" si="132"/>
        <v/>
      </c>
      <c r="U481" s="124" t="str">
        <f t="shared" ca="1" si="133"/>
        <v>🔴판매없음</v>
      </c>
      <c r="V481" s="125">
        <f>IFERROR(SUMIF('[1](전체)FCST'!$D:$D,$D481,'[1](전체)FCST'!$H:$H),0)</f>
        <v>0</v>
      </c>
      <c r="W481" s="126">
        <f>IFERROR(VLOOKUP($D481,'[1]판매량,재고(피벗)'!$B:$C,2,0),0)</f>
        <v>0</v>
      </c>
      <c r="X481" s="127">
        <f t="shared" ca="1" si="138"/>
        <v>0</v>
      </c>
      <c r="Y481" s="128"/>
      <c r="Z481" s="21"/>
      <c r="AA481" s="130">
        <f t="shared" ca="1" si="127"/>
        <v>0</v>
      </c>
      <c r="AB481" s="134">
        <f t="shared" ca="1" si="140"/>
        <v>0</v>
      </c>
      <c r="AC481" s="132">
        <f>IFERROR(VLOOKUP($D481,'[1]DNC 재고 현황'!$F:$V,14,0),0)</f>
        <v>0</v>
      </c>
      <c r="AD481" s="128">
        <f>SUMIFS('[1]입고 예정'!$C:$C,'[1]입고 예정'!$A:$A,모니터링!D481,'[1]입고 예정'!$F:$F,모니터링!AD$6)</f>
        <v>0</v>
      </c>
      <c r="AE481" s="21"/>
      <c r="AF481" s="130">
        <f t="shared" ca="1" si="134"/>
        <v>0</v>
      </c>
      <c r="AG481" s="134">
        <f t="shared" ca="1" si="141"/>
        <v>0</v>
      </c>
      <c r="AH481" s="132">
        <f>IFERROR(VLOOKUP($D481,'[1]DNC 재고 현황'!$F:$V,15,0),0)</f>
        <v>0</v>
      </c>
      <c r="AI481" s="128">
        <f>SUMIFS('[1]입고 예정'!$C:$C,'[1]입고 예정'!$A:$A,모니터링!D481,'[1]입고 예정'!$F:$F,모니터링!AI$6)</f>
        <v>0</v>
      </c>
      <c r="AJ481" s="21"/>
      <c r="AK481" s="130">
        <f t="shared" ca="1" si="135"/>
        <v>0</v>
      </c>
      <c r="AL481" s="134">
        <f t="shared" ca="1" si="142"/>
        <v>0</v>
      </c>
      <c r="AM481" s="132">
        <f>IFERROR(VLOOKUP($D481,'[1]DNC 재고 현황'!$F:$V,16,0),0)</f>
        <v>0</v>
      </c>
      <c r="AN481" s="128">
        <f>SUMIFS('[1]입고 예정'!$C:$C,'[1]입고 예정'!$A:$A,모니터링!D481,'[1]입고 예정'!$F:$F,모니터링!AN$6)</f>
        <v>0</v>
      </c>
      <c r="AO481" s="21"/>
      <c r="AP481" s="130">
        <f t="shared" ca="1" si="136"/>
        <v>0</v>
      </c>
      <c r="AQ481" s="134">
        <f t="shared" ca="1" si="143"/>
        <v>0</v>
      </c>
      <c r="AR481" s="132">
        <f>IFERROR(VLOOKUP($D481,'[1]DNC 재고 현황'!$F:$V,17,0),0)</f>
        <v>0</v>
      </c>
      <c r="AS481" s="128">
        <f>SUMIFS('[1]입고 예정'!$C:$C,'[1]입고 예정'!$A:$A,모니터링!D481,'[1]입고 예정'!$F:$F,모니터링!AS$6)</f>
        <v>0</v>
      </c>
      <c r="AT481" s="21"/>
      <c r="AU481" s="133">
        <f t="shared" ca="1" si="137"/>
        <v>0</v>
      </c>
      <c r="AV481" s="134">
        <f ca="1">IFERROR(AU481/#REF!,0)</f>
        <v>0</v>
      </c>
    </row>
    <row r="482" spans="1:48" ht="18" hidden="1" customHeight="1" x14ac:dyDescent="0.4">
      <c r="A482" s="110" t="s">
        <v>2661</v>
      </c>
      <c r="B482" s="135" t="s">
        <v>2667</v>
      </c>
      <c r="C482" s="110" t="s">
        <v>2665</v>
      </c>
      <c r="D482" s="110">
        <v>7300592</v>
      </c>
      <c r="E482" s="136" t="str">
        <f>VLOOKUP($D482,'[1]SAP 코드내역'!$A:$D,4,0)</f>
        <v>(단종)[판촉물]RX_VMD_기본(2종DP)</v>
      </c>
      <c r="F482" s="137">
        <v>0</v>
      </c>
      <c r="G482" s="9"/>
      <c r="H482" s="138"/>
      <c r="I482" s="139">
        <v>0</v>
      </c>
      <c r="J482" s="139">
        <v>0</v>
      </c>
      <c r="K482" s="140">
        <f>IFERROR(VLOOKUP($D482,'[1]DNC 재고 현황'!$F:$AI,29,0),0)</f>
        <v>0</v>
      </c>
      <c r="L482" s="140">
        <f>IFERROR(VLOOKUP($D482,'[1]DNC 재고 현황'!$F:$AI,30,),0)</f>
        <v>0</v>
      </c>
      <c r="M482" s="141">
        <f t="shared" si="139"/>
        <v>0</v>
      </c>
      <c r="N482" s="142">
        <f>VLOOKUP($D482,'[1]DNC 재고 현황'!$F:$X,19,0)</f>
        <v>0</v>
      </c>
      <c r="O482" s="143" t="str">
        <f t="shared" si="129"/>
        <v>계획없음</v>
      </c>
      <c r="P482" s="144">
        <f t="shared" si="130"/>
        <v>0</v>
      </c>
      <c r="Q482" s="144">
        <f t="shared" ca="1" si="131"/>
        <v>0</v>
      </c>
      <c r="R482" s="145">
        <f t="shared" ca="1" si="128"/>
        <v>0</v>
      </c>
      <c r="S482" s="145">
        <f t="shared" ca="1" si="128"/>
        <v>0</v>
      </c>
      <c r="T482" s="123" t="str">
        <f t="shared" ca="1" si="132"/>
        <v/>
      </c>
      <c r="U482" s="124" t="str">
        <f t="shared" ca="1" si="133"/>
        <v>🔴판매없음</v>
      </c>
      <c r="V482" s="125">
        <f>IFERROR(SUMIF('[1](전체)FCST'!$D:$D,$D482,'[1](전체)FCST'!$H:$H),0)</f>
        <v>0</v>
      </c>
      <c r="W482" s="126">
        <f>IFERROR(VLOOKUP($D482,'[1]판매량,재고(피벗)'!$B:$C,2,0),0)</f>
        <v>0</v>
      </c>
      <c r="X482" s="127">
        <f t="shared" ca="1" si="138"/>
        <v>0</v>
      </c>
      <c r="Y482" s="128"/>
      <c r="Z482" s="21"/>
      <c r="AA482" s="130">
        <f t="shared" ca="1" si="127"/>
        <v>0</v>
      </c>
      <c r="AB482" s="134">
        <f t="shared" ca="1" si="140"/>
        <v>0</v>
      </c>
      <c r="AC482" s="132">
        <f>IFERROR(VLOOKUP($D482,'[1]DNC 재고 현황'!$F:$V,14,0),0)</f>
        <v>0</v>
      </c>
      <c r="AD482" s="128">
        <f>SUMIFS('[1]입고 예정'!$C:$C,'[1]입고 예정'!$A:$A,모니터링!D482,'[1]입고 예정'!$F:$F,모니터링!AD$6)</f>
        <v>0</v>
      </c>
      <c r="AE482" s="21"/>
      <c r="AF482" s="130">
        <f t="shared" ca="1" si="134"/>
        <v>0</v>
      </c>
      <c r="AG482" s="134">
        <f t="shared" ca="1" si="141"/>
        <v>0</v>
      </c>
      <c r="AH482" s="132">
        <f>IFERROR(VLOOKUP($D482,'[1]DNC 재고 현황'!$F:$V,15,0),0)</f>
        <v>0</v>
      </c>
      <c r="AI482" s="128">
        <f>SUMIFS('[1]입고 예정'!$C:$C,'[1]입고 예정'!$A:$A,모니터링!D482,'[1]입고 예정'!$F:$F,모니터링!AI$6)</f>
        <v>0</v>
      </c>
      <c r="AJ482" s="21"/>
      <c r="AK482" s="130">
        <f t="shared" ca="1" si="135"/>
        <v>0</v>
      </c>
      <c r="AL482" s="134">
        <f t="shared" ca="1" si="142"/>
        <v>0</v>
      </c>
      <c r="AM482" s="132">
        <f>IFERROR(VLOOKUP($D482,'[1]DNC 재고 현황'!$F:$V,16,0),0)</f>
        <v>0</v>
      </c>
      <c r="AN482" s="128">
        <f>SUMIFS('[1]입고 예정'!$C:$C,'[1]입고 예정'!$A:$A,모니터링!D482,'[1]입고 예정'!$F:$F,모니터링!AN$6)</f>
        <v>0</v>
      </c>
      <c r="AO482" s="21"/>
      <c r="AP482" s="130">
        <f t="shared" ca="1" si="136"/>
        <v>0</v>
      </c>
      <c r="AQ482" s="134">
        <f t="shared" ca="1" si="143"/>
        <v>0</v>
      </c>
      <c r="AR482" s="132">
        <f>IFERROR(VLOOKUP($D482,'[1]DNC 재고 현황'!$F:$V,17,0),0)</f>
        <v>0</v>
      </c>
      <c r="AS482" s="128">
        <f>SUMIFS('[1]입고 예정'!$C:$C,'[1]입고 예정'!$A:$A,모니터링!D482,'[1]입고 예정'!$F:$F,모니터링!AS$6)</f>
        <v>0</v>
      </c>
      <c r="AT482" s="21"/>
      <c r="AU482" s="133">
        <f t="shared" ca="1" si="137"/>
        <v>0</v>
      </c>
      <c r="AV482" s="134">
        <f ca="1">IFERROR(AU482/#REF!,0)</f>
        <v>0</v>
      </c>
    </row>
    <row r="483" spans="1:48" ht="18" hidden="1" customHeight="1" x14ac:dyDescent="0.4">
      <c r="A483" s="110" t="s">
        <v>2661</v>
      </c>
      <c r="B483" s="135" t="s">
        <v>2700</v>
      </c>
      <c r="C483" s="110" t="s">
        <v>2665</v>
      </c>
      <c r="D483" s="110">
        <v>2301779</v>
      </c>
      <c r="E483" s="136" t="str">
        <f>VLOOKUP($D483,'[1]SAP 코드내역'!$A:$D,4,0)</f>
        <v>[판촉물_부자재][EX]하이드레이션마스크(23G*4매입)_파우치일문라벨</v>
      </c>
      <c r="F483" s="137">
        <v>0</v>
      </c>
      <c r="G483" s="9"/>
      <c r="H483" s="138"/>
      <c r="I483" s="139">
        <v>0</v>
      </c>
      <c r="J483" s="139">
        <v>0</v>
      </c>
      <c r="K483" s="140">
        <f>IFERROR(VLOOKUP($D483,'[1]DNC 재고 현황'!$F:$AI,29,0),0)</f>
        <v>0</v>
      </c>
      <c r="L483" s="140">
        <f>IFERROR(VLOOKUP($D483,'[1]DNC 재고 현황'!$F:$AI,30,),0)</f>
        <v>0</v>
      </c>
      <c r="M483" s="141">
        <f t="shared" si="139"/>
        <v>0</v>
      </c>
      <c r="N483" s="142">
        <f>VLOOKUP($D483,'[1]DNC 재고 현황'!$F:$X,19,0)</f>
        <v>0</v>
      </c>
      <c r="O483" s="143" t="str">
        <f t="shared" si="129"/>
        <v>계획없음</v>
      </c>
      <c r="P483" s="144">
        <f t="shared" si="130"/>
        <v>0</v>
      </c>
      <c r="Q483" s="144">
        <f t="shared" ca="1" si="131"/>
        <v>0</v>
      </c>
      <c r="R483" s="145">
        <f t="shared" ca="1" si="128"/>
        <v>0</v>
      </c>
      <c r="S483" s="145">
        <f t="shared" ca="1" si="128"/>
        <v>0</v>
      </c>
      <c r="T483" s="123" t="str">
        <f t="shared" ca="1" si="132"/>
        <v/>
      </c>
      <c r="U483" s="124" t="str">
        <f t="shared" ca="1" si="133"/>
        <v>🔴판매없음</v>
      </c>
      <c r="V483" s="125">
        <f>IFERROR(SUMIF('[1](전체)FCST'!$D:$D,$D483,'[1](전체)FCST'!$H:$H),0)</f>
        <v>0</v>
      </c>
      <c r="W483" s="126">
        <f>IFERROR(VLOOKUP($D483,'[1]판매량,재고(피벗)'!$B:$C,2,0),0)</f>
        <v>0</v>
      </c>
      <c r="X483" s="127">
        <f t="shared" ca="1" si="138"/>
        <v>0</v>
      </c>
      <c r="Y483" s="128"/>
      <c r="Z483" s="21"/>
      <c r="AA483" s="130">
        <f t="shared" ca="1" si="127"/>
        <v>0</v>
      </c>
      <c r="AB483" s="134">
        <f t="shared" ca="1" si="140"/>
        <v>0</v>
      </c>
      <c r="AC483" s="132">
        <f>IFERROR(VLOOKUP($D483,'[1]DNC 재고 현황'!$F:$V,14,0),0)</f>
        <v>0</v>
      </c>
      <c r="AD483" s="128">
        <f>SUMIFS('[1]입고 예정'!$C:$C,'[1]입고 예정'!$A:$A,모니터링!D483,'[1]입고 예정'!$F:$F,모니터링!AD$6)</f>
        <v>0</v>
      </c>
      <c r="AE483" s="21"/>
      <c r="AF483" s="130">
        <f t="shared" ca="1" si="134"/>
        <v>0</v>
      </c>
      <c r="AG483" s="134">
        <f t="shared" ca="1" si="141"/>
        <v>0</v>
      </c>
      <c r="AH483" s="132">
        <f>IFERROR(VLOOKUP($D483,'[1]DNC 재고 현황'!$F:$V,15,0),0)</f>
        <v>0</v>
      </c>
      <c r="AI483" s="128">
        <f>SUMIFS('[1]입고 예정'!$C:$C,'[1]입고 예정'!$A:$A,모니터링!D483,'[1]입고 예정'!$F:$F,모니터링!AI$6)</f>
        <v>0</v>
      </c>
      <c r="AJ483" s="21"/>
      <c r="AK483" s="130">
        <f t="shared" ca="1" si="135"/>
        <v>0</v>
      </c>
      <c r="AL483" s="134">
        <f t="shared" ca="1" si="142"/>
        <v>0</v>
      </c>
      <c r="AM483" s="132">
        <f>IFERROR(VLOOKUP($D483,'[1]DNC 재고 현황'!$F:$V,16,0),0)</f>
        <v>0</v>
      </c>
      <c r="AN483" s="128">
        <f>SUMIFS('[1]입고 예정'!$C:$C,'[1]입고 예정'!$A:$A,모니터링!D483,'[1]입고 예정'!$F:$F,모니터링!AN$6)</f>
        <v>0</v>
      </c>
      <c r="AO483" s="21"/>
      <c r="AP483" s="130">
        <f t="shared" ca="1" si="136"/>
        <v>0</v>
      </c>
      <c r="AQ483" s="134">
        <f t="shared" ca="1" si="143"/>
        <v>0</v>
      </c>
      <c r="AR483" s="132">
        <f>IFERROR(VLOOKUP($D483,'[1]DNC 재고 현황'!$F:$V,17,0),0)</f>
        <v>0</v>
      </c>
      <c r="AS483" s="128">
        <f>SUMIFS('[1]입고 예정'!$C:$C,'[1]입고 예정'!$A:$A,모니터링!D483,'[1]입고 예정'!$F:$F,모니터링!AS$6)</f>
        <v>0</v>
      </c>
      <c r="AT483" s="21"/>
      <c r="AU483" s="133">
        <f t="shared" ca="1" si="137"/>
        <v>0</v>
      </c>
      <c r="AV483" s="134">
        <f ca="1">IFERROR(AU483/#REF!,0)</f>
        <v>0</v>
      </c>
    </row>
    <row r="484" spans="1:48" ht="18" hidden="1" customHeight="1" x14ac:dyDescent="0.4">
      <c r="A484" s="110" t="s">
        <v>2661</v>
      </c>
      <c r="B484" s="135" t="s">
        <v>2700</v>
      </c>
      <c r="C484" s="110" t="s">
        <v>2665</v>
      </c>
      <c r="D484" s="110">
        <v>2301780</v>
      </c>
      <c r="E484" s="136" t="str">
        <f>VLOOKUP($D484,'[1]SAP 코드내역'!$A:$D,4,0)</f>
        <v>[판촉물_부자재][EX]하이드레이션마스크(23G*4매입)_단상자일문라벨</v>
      </c>
      <c r="F484" s="137">
        <v>0</v>
      </c>
      <c r="G484" s="9"/>
      <c r="H484" s="138"/>
      <c r="I484" s="139">
        <v>0</v>
      </c>
      <c r="J484" s="139">
        <v>0</v>
      </c>
      <c r="K484" s="140">
        <f>IFERROR(VLOOKUP($D484,'[1]DNC 재고 현황'!$F:$AI,29,0),0)</f>
        <v>0</v>
      </c>
      <c r="L484" s="140">
        <f>IFERROR(VLOOKUP($D484,'[1]DNC 재고 현황'!$F:$AI,30,),0)</f>
        <v>0</v>
      </c>
      <c r="M484" s="141">
        <f t="shared" si="139"/>
        <v>0</v>
      </c>
      <c r="N484" s="142">
        <f>VLOOKUP($D484,'[1]DNC 재고 현황'!$F:$X,19,0)</f>
        <v>0</v>
      </c>
      <c r="O484" s="143" t="str">
        <f t="shared" si="129"/>
        <v>계획없음</v>
      </c>
      <c r="P484" s="144">
        <f t="shared" si="130"/>
        <v>0</v>
      </c>
      <c r="Q484" s="144">
        <f t="shared" ca="1" si="131"/>
        <v>0</v>
      </c>
      <c r="R484" s="145">
        <f t="shared" ca="1" si="128"/>
        <v>0</v>
      </c>
      <c r="S484" s="145">
        <f t="shared" ca="1" si="128"/>
        <v>0</v>
      </c>
      <c r="T484" s="123" t="str">
        <f t="shared" ca="1" si="132"/>
        <v/>
      </c>
      <c r="U484" s="124" t="str">
        <f t="shared" ca="1" si="133"/>
        <v>🔴판매없음</v>
      </c>
      <c r="V484" s="125">
        <f>IFERROR(SUMIF('[1](전체)FCST'!$D:$D,$D484,'[1](전체)FCST'!$H:$H),0)</f>
        <v>0</v>
      </c>
      <c r="W484" s="126">
        <f>IFERROR(VLOOKUP($D484,'[1]판매량,재고(피벗)'!$B:$C,2,0),0)</f>
        <v>0</v>
      </c>
      <c r="X484" s="127">
        <f t="shared" ca="1" si="138"/>
        <v>0</v>
      </c>
      <c r="Y484" s="128"/>
      <c r="Z484" s="21"/>
      <c r="AA484" s="130">
        <f t="shared" ca="1" si="127"/>
        <v>0</v>
      </c>
      <c r="AB484" s="134">
        <f t="shared" ca="1" si="140"/>
        <v>0</v>
      </c>
      <c r="AC484" s="132">
        <f>IFERROR(VLOOKUP($D484,'[1]DNC 재고 현황'!$F:$V,14,0),0)</f>
        <v>0</v>
      </c>
      <c r="AD484" s="128">
        <f>SUMIFS('[1]입고 예정'!$C:$C,'[1]입고 예정'!$A:$A,모니터링!D484,'[1]입고 예정'!$F:$F,모니터링!AD$6)</f>
        <v>0</v>
      </c>
      <c r="AE484" s="21"/>
      <c r="AF484" s="130">
        <f t="shared" ca="1" si="134"/>
        <v>0</v>
      </c>
      <c r="AG484" s="134">
        <f t="shared" ca="1" si="141"/>
        <v>0</v>
      </c>
      <c r="AH484" s="132">
        <f>IFERROR(VLOOKUP($D484,'[1]DNC 재고 현황'!$F:$V,15,0),0)</f>
        <v>0</v>
      </c>
      <c r="AI484" s="128">
        <f>SUMIFS('[1]입고 예정'!$C:$C,'[1]입고 예정'!$A:$A,모니터링!D484,'[1]입고 예정'!$F:$F,모니터링!AI$6)</f>
        <v>0</v>
      </c>
      <c r="AJ484" s="21"/>
      <c r="AK484" s="130">
        <f t="shared" ca="1" si="135"/>
        <v>0</v>
      </c>
      <c r="AL484" s="134">
        <f t="shared" ca="1" si="142"/>
        <v>0</v>
      </c>
      <c r="AM484" s="132">
        <f>IFERROR(VLOOKUP($D484,'[1]DNC 재고 현황'!$F:$V,16,0),0)</f>
        <v>0</v>
      </c>
      <c r="AN484" s="128">
        <f>SUMIFS('[1]입고 예정'!$C:$C,'[1]입고 예정'!$A:$A,모니터링!D484,'[1]입고 예정'!$F:$F,모니터링!AN$6)</f>
        <v>0</v>
      </c>
      <c r="AO484" s="21"/>
      <c r="AP484" s="130">
        <f t="shared" ca="1" si="136"/>
        <v>0</v>
      </c>
      <c r="AQ484" s="134">
        <f t="shared" ca="1" si="143"/>
        <v>0</v>
      </c>
      <c r="AR484" s="132">
        <f>IFERROR(VLOOKUP($D484,'[1]DNC 재고 현황'!$F:$V,17,0),0)</f>
        <v>0</v>
      </c>
      <c r="AS484" s="128">
        <f>SUMIFS('[1]입고 예정'!$C:$C,'[1]입고 예정'!$A:$A,모니터링!D484,'[1]입고 예정'!$F:$F,모니터링!AS$6)</f>
        <v>0</v>
      </c>
      <c r="AT484" s="21"/>
      <c r="AU484" s="133">
        <f t="shared" ca="1" si="137"/>
        <v>0</v>
      </c>
      <c r="AV484" s="134">
        <f ca="1">IFERROR(AU484/#REF!,0)</f>
        <v>0</v>
      </c>
    </row>
    <row r="485" spans="1:48" ht="18" hidden="1" customHeight="1" x14ac:dyDescent="0.4">
      <c r="A485" s="110" t="s">
        <v>2661</v>
      </c>
      <c r="B485" s="135" t="s">
        <v>2667</v>
      </c>
      <c r="C485" s="110" t="s">
        <v>2665</v>
      </c>
      <c r="D485" s="110">
        <v>7300647</v>
      </c>
      <c r="E485" s="136" t="str">
        <f>VLOOKUP($D485,'[1]SAP 코드내역'!$A:$D,4,0)</f>
        <v>(단종)[판촉물]DWEGF_유브이컨트롤_아웃도어패치_리플렛</v>
      </c>
      <c r="F485" s="137">
        <v>0</v>
      </c>
      <c r="G485" s="9"/>
      <c r="H485" s="138"/>
      <c r="I485" s="139">
        <v>0</v>
      </c>
      <c r="J485" s="139">
        <v>0</v>
      </c>
      <c r="K485" s="140">
        <f>IFERROR(VLOOKUP($D485,'[1]DNC 재고 현황'!$F:$AI,29,0),0)</f>
        <v>0</v>
      </c>
      <c r="L485" s="140">
        <f>IFERROR(VLOOKUP($D485,'[1]DNC 재고 현황'!$F:$AI,30,),0)</f>
        <v>0</v>
      </c>
      <c r="M485" s="141">
        <f t="shared" si="139"/>
        <v>0</v>
      </c>
      <c r="N485" s="142">
        <f>VLOOKUP($D485,'[1]DNC 재고 현황'!$F:$X,19,0)</f>
        <v>0</v>
      </c>
      <c r="O485" s="143" t="str">
        <f t="shared" si="129"/>
        <v>계획없음</v>
      </c>
      <c r="P485" s="144">
        <f t="shared" si="130"/>
        <v>0</v>
      </c>
      <c r="Q485" s="144">
        <f t="shared" ca="1" si="131"/>
        <v>0</v>
      </c>
      <c r="R485" s="145">
        <f t="shared" ca="1" si="128"/>
        <v>0</v>
      </c>
      <c r="S485" s="145">
        <f t="shared" ca="1" si="128"/>
        <v>0</v>
      </c>
      <c r="T485" s="123" t="str">
        <f t="shared" ca="1" si="132"/>
        <v/>
      </c>
      <c r="U485" s="124" t="str">
        <f t="shared" ca="1" si="133"/>
        <v>🔴판매없음</v>
      </c>
      <c r="V485" s="125">
        <f>IFERROR(SUMIF('[1](전체)FCST'!$D:$D,$D485,'[1](전체)FCST'!$H:$H),0)</f>
        <v>0</v>
      </c>
      <c r="W485" s="126">
        <f>IFERROR(VLOOKUP($D485,'[1]판매량,재고(피벗)'!$B:$C,2,0),0)</f>
        <v>0</v>
      </c>
      <c r="X485" s="127">
        <f t="shared" ca="1" si="138"/>
        <v>0</v>
      </c>
      <c r="Y485" s="128"/>
      <c r="Z485" s="21"/>
      <c r="AA485" s="130">
        <f t="shared" ca="1" si="127"/>
        <v>0</v>
      </c>
      <c r="AB485" s="134">
        <f t="shared" ca="1" si="140"/>
        <v>0</v>
      </c>
      <c r="AC485" s="132">
        <f>IFERROR(VLOOKUP($D485,'[1]DNC 재고 현황'!$F:$V,14,0),0)</f>
        <v>0</v>
      </c>
      <c r="AD485" s="128">
        <f>SUMIFS('[1]입고 예정'!$C:$C,'[1]입고 예정'!$A:$A,모니터링!D485,'[1]입고 예정'!$F:$F,모니터링!AD$6)</f>
        <v>0</v>
      </c>
      <c r="AE485" s="21"/>
      <c r="AF485" s="130">
        <f t="shared" ca="1" si="134"/>
        <v>0</v>
      </c>
      <c r="AG485" s="134">
        <f t="shared" ca="1" si="141"/>
        <v>0</v>
      </c>
      <c r="AH485" s="132">
        <f>IFERROR(VLOOKUP($D485,'[1]DNC 재고 현황'!$F:$V,15,0),0)</f>
        <v>0</v>
      </c>
      <c r="AI485" s="128">
        <f>SUMIFS('[1]입고 예정'!$C:$C,'[1]입고 예정'!$A:$A,모니터링!D485,'[1]입고 예정'!$F:$F,모니터링!AI$6)</f>
        <v>0</v>
      </c>
      <c r="AJ485" s="21"/>
      <c r="AK485" s="130">
        <f t="shared" ca="1" si="135"/>
        <v>0</v>
      </c>
      <c r="AL485" s="134">
        <f t="shared" ca="1" si="142"/>
        <v>0</v>
      </c>
      <c r="AM485" s="132">
        <f>IFERROR(VLOOKUP($D485,'[1]DNC 재고 현황'!$F:$V,16,0),0)</f>
        <v>0</v>
      </c>
      <c r="AN485" s="128">
        <f>SUMIFS('[1]입고 예정'!$C:$C,'[1]입고 예정'!$A:$A,모니터링!D485,'[1]입고 예정'!$F:$F,모니터링!AN$6)</f>
        <v>0</v>
      </c>
      <c r="AO485" s="21"/>
      <c r="AP485" s="130">
        <f t="shared" ca="1" si="136"/>
        <v>0</v>
      </c>
      <c r="AQ485" s="134">
        <f t="shared" ca="1" si="143"/>
        <v>0</v>
      </c>
      <c r="AR485" s="132">
        <f>IFERROR(VLOOKUP($D485,'[1]DNC 재고 현황'!$F:$V,17,0),0)</f>
        <v>0</v>
      </c>
      <c r="AS485" s="128">
        <f>SUMIFS('[1]입고 예정'!$C:$C,'[1]입고 예정'!$A:$A,모니터링!D485,'[1]입고 예정'!$F:$F,모니터링!AS$6)</f>
        <v>0</v>
      </c>
      <c r="AT485" s="21"/>
      <c r="AU485" s="133">
        <f t="shared" ca="1" si="137"/>
        <v>0</v>
      </c>
      <c r="AV485" s="134">
        <f ca="1">IFERROR(AU485/#REF!,0)</f>
        <v>0</v>
      </c>
    </row>
    <row r="486" spans="1:48" ht="18" hidden="1" customHeight="1" x14ac:dyDescent="0.4">
      <c r="A486" s="110" t="s">
        <v>2661</v>
      </c>
      <c r="B486" s="135" t="s">
        <v>2700</v>
      </c>
      <c r="C486" s="110" t="s">
        <v>2665</v>
      </c>
      <c r="D486" s="110">
        <v>2301746</v>
      </c>
      <c r="E486" s="136" t="str">
        <f>VLOOKUP($D486,'[1]SAP 코드내역'!$A:$D,4,0)</f>
        <v>[판촉물_부자재][EX]에이컨트롤플러스토너175ML_용기일문라벨</v>
      </c>
      <c r="F486" s="137">
        <v>0</v>
      </c>
      <c r="G486" s="9"/>
      <c r="H486" s="138"/>
      <c r="I486" s="139">
        <v>0</v>
      </c>
      <c r="J486" s="139">
        <v>0</v>
      </c>
      <c r="K486" s="140">
        <f>IFERROR(VLOOKUP($D486,'[1]DNC 재고 현황'!$F:$AI,29,0),0)</f>
        <v>0</v>
      </c>
      <c r="L486" s="140">
        <f>IFERROR(VLOOKUP($D486,'[1]DNC 재고 현황'!$F:$AI,30,),0)</f>
        <v>0</v>
      </c>
      <c r="M486" s="141">
        <f t="shared" si="139"/>
        <v>0</v>
      </c>
      <c r="N486" s="142">
        <f>VLOOKUP($D486,'[1]DNC 재고 현황'!$F:$X,19,0)</f>
        <v>0</v>
      </c>
      <c r="O486" s="143" t="str">
        <f t="shared" si="129"/>
        <v>계획없음</v>
      </c>
      <c r="P486" s="144">
        <f t="shared" si="130"/>
        <v>0</v>
      </c>
      <c r="Q486" s="144">
        <f t="shared" ca="1" si="131"/>
        <v>0</v>
      </c>
      <c r="R486" s="145">
        <f t="shared" ca="1" si="128"/>
        <v>0</v>
      </c>
      <c r="S486" s="145">
        <f t="shared" ca="1" si="128"/>
        <v>0</v>
      </c>
      <c r="T486" s="123" t="str">
        <f t="shared" ca="1" si="132"/>
        <v/>
      </c>
      <c r="U486" s="124" t="str">
        <f t="shared" ca="1" si="133"/>
        <v>🔴판매없음</v>
      </c>
      <c r="V486" s="125">
        <f>IFERROR(SUMIF('[1](전체)FCST'!$D:$D,$D486,'[1](전체)FCST'!$H:$H),0)</f>
        <v>0</v>
      </c>
      <c r="W486" s="126">
        <f>IFERROR(VLOOKUP($D486,'[1]판매량,재고(피벗)'!$B:$C,2,0),0)</f>
        <v>0</v>
      </c>
      <c r="X486" s="127">
        <f t="shared" ca="1" si="138"/>
        <v>0</v>
      </c>
      <c r="Y486" s="128"/>
      <c r="Z486" s="21"/>
      <c r="AA486" s="130">
        <f t="shared" ca="1" si="127"/>
        <v>0</v>
      </c>
      <c r="AB486" s="134">
        <f t="shared" ca="1" si="140"/>
        <v>0</v>
      </c>
      <c r="AC486" s="132">
        <f>IFERROR(VLOOKUP($D486,'[1]DNC 재고 현황'!$F:$V,14,0),0)</f>
        <v>0</v>
      </c>
      <c r="AD486" s="128">
        <f>SUMIFS('[1]입고 예정'!$C:$C,'[1]입고 예정'!$A:$A,모니터링!D486,'[1]입고 예정'!$F:$F,모니터링!AD$6)</f>
        <v>0</v>
      </c>
      <c r="AE486" s="21"/>
      <c r="AF486" s="130">
        <f t="shared" ca="1" si="134"/>
        <v>0</v>
      </c>
      <c r="AG486" s="134">
        <f t="shared" ca="1" si="141"/>
        <v>0</v>
      </c>
      <c r="AH486" s="132">
        <f>IFERROR(VLOOKUP($D486,'[1]DNC 재고 현황'!$F:$V,15,0),0)</f>
        <v>0</v>
      </c>
      <c r="AI486" s="128">
        <f>SUMIFS('[1]입고 예정'!$C:$C,'[1]입고 예정'!$A:$A,모니터링!D486,'[1]입고 예정'!$F:$F,모니터링!AI$6)</f>
        <v>0</v>
      </c>
      <c r="AJ486" s="21"/>
      <c r="AK486" s="130">
        <f t="shared" ca="1" si="135"/>
        <v>0</v>
      </c>
      <c r="AL486" s="134">
        <f t="shared" ca="1" si="142"/>
        <v>0</v>
      </c>
      <c r="AM486" s="132">
        <f>IFERROR(VLOOKUP($D486,'[1]DNC 재고 현황'!$F:$V,16,0),0)</f>
        <v>0</v>
      </c>
      <c r="AN486" s="128">
        <f>SUMIFS('[1]입고 예정'!$C:$C,'[1]입고 예정'!$A:$A,모니터링!D486,'[1]입고 예정'!$F:$F,모니터링!AN$6)</f>
        <v>0</v>
      </c>
      <c r="AO486" s="21"/>
      <c r="AP486" s="130">
        <f t="shared" ca="1" si="136"/>
        <v>0</v>
      </c>
      <c r="AQ486" s="134">
        <f t="shared" ca="1" si="143"/>
        <v>0</v>
      </c>
      <c r="AR486" s="132">
        <f>IFERROR(VLOOKUP($D486,'[1]DNC 재고 현황'!$F:$V,17,0),0)</f>
        <v>0</v>
      </c>
      <c r="AS486" s="128">
        <f>SUMIFS('[1]입고 예정'!$C:$C,'[1]입고 예정'!$A:$A,모니터링!D486,'[1]입고 예정'!$F:$F,모니터링!AS$6)</f>
        <v>0</v>
      </c>
      <c r="AT486" s="21"/>
      <c r="AU486" s="133">
        <f t="shared" ca="1" si="137"/>
        <v>0</v>
      </c>
      <c r="AV486" s="134">
        <f ca="1">IFERROR(AU486/#REF!,0)</f>
        <v>0</v>
      </c>
    </row>
    <row r="487" spans="1:48" ht="18" hidden="1" customHeight="1" x14ac:dyDescent="0.4">
      <c r="A487" s="110" t="s">
        <v>2661</v>
      </c>
      <c r="B487" s="135" t="s">
        <v>2700</v>
      </c>
      <c r="C487" s="110" t="s">
        <v>2665</v>
      </c>
      <c r="D487" s="110">
        <v>2301762</v>
      </c>
      <c r="E487" s="136" t="str">
        <f>VLOOKUP($D487,'[1]SAP 코드내역'!$A:$D,4,0)</f>
        <v>[판촉물_부자재][EX]에이컨트롤플러스토너175ML_단상자일문라벨</v>
      </c>
      <c r="F487" s="137">
        <v>0</v>
      </c>
      <c r="G487" s="9"/>
      <c r="H487" s="138"/>
      <c r="I487" s="139">
        <v>0</v>
      </c>
      <c r="J487" s="139">
        <v>0</v>
      </c>
      <c r="K487" s="140">
        <f>IFERROR(VLOOKUP($D487,'[1]DNC 재고 현황'!$F:$AI,29,0),0)</f>
        <v>0</v>
      </c>
      <c r="L487" s="140">
        <f>IFERROR(VLOOKUP($D487,'[1]DNC 재고 현황'!$F:$AI,30,),0)</f>
        <v>0</v>
      </c>
      <c r="M487" s="141">
        <f t="shared" si="139"/>
        <v>0</v>
      </c>
      <c r="N487" s="142">
        <f>VLOOKUP($D487,'[1]DNC 재고 현황'!$F:$X,19,0)</f>
        <v>0</v>
      </c>
      <c r="O487" s="143" t="str">
        <f t="shared" si="129"/>
        <v>계획없음</v>
      </c>
      <c r="P487" s="144">
        <f t="shared" si="130"/>
        <v>0</v>
      </c>
      <c r="Q487" s="144">
        <f t="shared" ca="1" si="131"/>
        <v>0</v>
      </c>
      <c r="R487" s="145">
        <f t="shared" ca="1" si="128"/>
        <v>0</v>
      </c>
      <c r="S487" s="145">
        <f t="shared" ca="1" si="128"/>
        <v>0</v>
      </c>
      <c r="T487" s="123" t="str">
        <f t="shared" ca="1" si="132"/>
        <v/>
      </c>
      <c r="U487" s="124" t="str">
        <f t="shared" ca="1" si="133"/>
        <v>🔴판매없음</v>
      </c>
      <c r="V487" s="125">
        <f>IFERROR(SUMIF('[1](전체)FCST'!$D:$D,$D487,'[1](전체)FCST'!$H:$H),0)</f>
        <v>0</v>
      </c>
      <c r="W487" s="126">
        <f>IFERROR(VLOOKUP($D487,'[1]판매량,재고(피벗)'!$B:$C,2,0),0)</f>
        <v>0</v>
      </c>
      <c r="X487" s="127">
        <f t="shared" ca="1" si="138"/>
        <v>0</v>
      </c>
      <c r="Y487" s="128"/>
      <c r="Z487" s="21"/>
      <c r="AA487" s="130">
        <f t="shared" ca="1" si="127"/>
        <v>0</v>
      </c>
      <c r="AB487" s="134">
        <f t="shared" ca="1" si="140"/>
        <v>0</v>
      </c>
      <c r="AC487" s="132">
        <f>IFERROR(VLOOKUP($D487,'[1]DNC 재고 현황'!$F:$V,14,0),0)</f>
        <v>0</v>
      </c>
      <c r="AD487" s="128">
        <f>SUMIFS('[1]입고 예정'!$C:$C,'[1]입고 예정'!$A:$A,모니터링!D487,'[1]입고 예정'!$F:$F,모니터링!AD$6)</f>
        <v>0</v>
      </c>
      <c r="AE487" s="21"/>
      <c r="AF487" s="130">
        <f t="shared" ca="1" si="134"/>
        <v>0</v>
      </c>
      <c r="AG487" s="134">
        <f t="shared" ca="1" si="141"/>
        <v>0</v>
      </c>
      <c r="AH487" s="132">
        <f>IFERROR(VLOOKUP($D487,'[1]DNC 재고 현황'!$F:$V,15,0),0)</f>
        <v>0</v>
      </c>
      <c r="AI487" s="128">
        <f>SUMIFS('[1]입고 예정'!$C:$C,'[1]입고 예정'!$A:$A,모니터링!D487,'[1]입고 예정'!$F:$F,모니터링!AI$6)</f>
        <v>0</v>
      </c>
      <c r="AJ487" s="21"/>
      <c r="AK487" s="130">
        <f t="shared" ca="1" si="135"/>
        <v>0</v>
      </c>
      <c r="AL487" s="134">
        <f t="shared" ca="1" si="142"/>
        <v>0</v>
      </c>
      <c r="AM487" s="132">
        <f>IFERROR(VLOOKUP($D487,'[1]DNC 재고 현황'!$F:$V,16,0),0)</f>
        <v>0</v>
      </c>
      <c r="AN487" s="128">
        <f>SUMIFS('[1]입고 예정'!$C:$C,'[1]입고 예정'!$A:$A,모니터링!D487,'[1]입고 예정'!$F:$F,모니터링!AN$6)</f>
        <v>0</v>
      </c>
      <c r="AO487" s="21"/>
      <c r="AP487" s="130">
        <f t="shared" ca="1" si="136"/>
        <v>0</v>
      </c>
      <c r="AQ487" s="134">
        <f t="shared" ca="1" si="143"/>
        <v>0</v>
      </c>
      <c r="AR487" s="132">
        <f>IFERROR(VLOOKUP($D487,'[1]DNC 재고 현황'!$F:$V,17,0),0)</f>
        <v>0</v>
      </c>
      <c r="AS487" s="128">
        <f>SUMIFS('[1]입고 예정'!$C:$C,'[1]입고 예정'!$A:$A,모니터링!D487,'[1]입고 예정'!$F:$F,모니터링!AS$6)</f>
        <v>0</v>
      </c>
      <c r="AT487" s="21"/>
      <c r="AU487" s="133">
        <f t="shared" ca="1" si="137"/>
        <v>0</v>
      </c>
      <c r="AV487" s="134">
        <f ca="1">IFERROR(AU487/#REF!,0)</f>
        <v>0</v>
      </c>
    </row>
    <row r="488" spans="1:48" ht="18" hidden="1" customHeight="1" x14ac:dyDescent="0.4">
      <c r="A488" s="110" t="s">
        <v>2661</v>
      </c>
      <c r="B488" s="135" t="s">
        <v>2700</v>
      </c>
      <c r="C488" s="110" t="s">
        <v>2665</v>
      </c>
      <c r="D488" s="110">
        <v>2301075</v>
      </c>
      <c r="E488" s="136" t="str">
        <f>VLOOKUP($D488,'[1]SAP 코드내역'!$A:$D,4,0)</f>
        <v>[판촉물_부자재][EA]크림화이트토닝세트(50ML+2ML)_세트단상자</v>
      </c>
      <c r="F488" s="137">
        <v>0</v>
      </c>
      <c r="G488" s="9"/>
      <c r="H488" s="138"/>
      <c r="I488" s="139">
        <v>0</v>
      </c>
      <c r="J488" s="139">
        <v>0</v>
      </c>
      <c r="K488" s="140">
        <f>IFERROR(VLOOKUP($D488,'[1]DNC 재고 현황'!$F:$AI,29,0),0)</f>
        <v>0</v>
      </c>
      <c r="L488" s="140">
        <f>IFERROR(VLOOKUP($D488,'[1]DNC 재고 현황'!$F:$AI,30,),0)</f>
        <v>0</v>
      </c>
      <c r="M488" s="141">
        <f t="shared" si="139"/>
        <v>0</v>
      </c>
      <c r="N488" s="142">
        <f>VLOOKUP($D488,'[1]DNC 재고 현황'!$F:$X,19,0)</f>
        <v>0</v>
      </c>
      <c r="O488" s="143" t="str">
        <f t="shared" si="129"/>
        <v>계획없음</v>
      </c>
      <c r="P488" s="144">
        <f t="shared" si="130"/>
        <v>0</v>
      </c>
      <c r="Q488" s="144">
        <f t="shared" ca="1" si="131"/>
        <v>0</v>
      </c>
      <c r="R488" s="145">
        <f t="shared" ca="1" si="128"/>
        <v>0</v>
      </c>
      <c r="S488" s="145">
        <f t="shared" ca="1" si="128"/>
        <v>0</v>
      </c>
      <c r="T488" s="123" t="str">
        <f t="shared" ca="1" si="132"/>
        <v/>
      </c>
      <c r="U488" s="124" t="str">
        <f t="shared" ca="1" si="133"/>
        <v>🔴판매없음</v>
      </c>
      <c r="V488" s="125">
        <f>IFERROR(SUMIF('[1](전체)FCST'!$D:$D,$D488,'[1](전체)FCST'!$H:$H),0)</f>
        <v>0</v>
      </c>
      <c r="W488" s="126">
        <f>IFERROR(VLOOKUP($D488,'[1]판매량,재고(피벗)'!$B:$C,2,0),0)</f>
        <v>0</v>
      </c>
      <c r="X488" s="127">
        <f t="shared" ca="1" si="138"/>
        <v>0</v>
      </c>
      <c r="Y488" s="128"/>
      <c r="Z488" s="21"/>
      <c r="AA488" s="130">
        <f t="shared" ca="1" si="127"/>
        <v>0</v>
      </c>
      <c r="AB488" s="134">
        <f t="shared" ca="1" si="140"/>
        <v>0</v>
      </c>
      <c r="AC488" s="132">
        <f>IFERROR(VLOOKUP($D488,'[1]DNC 재고 현황'!$F:$V,14,0),0)</f>
        <v>0</v>
      </c>
      <c r="AD488" s="128">
        <f>SUMIFS('[1]입고 예정'!$C:$C,'[1]입고 예정'!$A:$A,모니터링!D488,'[1]입고 예정'!$F:$F,모니터링!AD$6)</f>
        <v>0</v>
      </c>
      <c r="AE488" s="21"/>
      <c r="AF488" s="130">
        <f t="shared" ca="1" si="134"/>
        <v>0</v>
      </c>
      <c r="AG488" s="134">
        <f t="shared" ca="1" si="141"/>
        <v>0</v>
      </c>
      <c r="AH488" s="132">
        <f>IFERROR(VLOOKUP($D488,'[1]DNC 재고 현황'!$F:$V,15,0),0)</f>
        <v>0</v>
      </c>
      <c r="AI488" s="128">
        <f>SUMIFS('[1]입고 예정'!$C:$C,'[1]입고 예정'!$A:$A,모니터링!D488,'[1]입고 예정'!$F:$F,모니터링!AI$6)</f>
        <v>0</v>
      </c>
      <c r="AJ488" s="21"/>
      <c r="AK488" s="130">
        <f t="shared" ca="1" si="135"/>
        <v>0</v>
      </c>
      <c r="AL488" s="134">
        <f t="shared" ca="1" si="142"/>
        <v>0</v>
      </c>
      <c r="AM488" s="132">
        <f>IFERROR(VLOOKUP($D488,'[1]DNC 재고 현황'!$F:$V,16,0),0)</f>
        <v>0</v>
      </c>
      <c r="AN488" s="128">
        <f>SUMIFS('[1]입고 예정'!$C:$C,'[1]입고 예정'!$A:$A,모니터링!D488,'[1]입고 예정'!$F:$F,모니터링!AN$6)</f>
        <v>0</v>
      </c>
      <c r="AO488" s="21"/>
      <c r="AP488" s="130">
        <f t="shared" ca="1" si="136"/>
        <v>0</v>
      </c>
      <c r="AQ488" s="134">
        <f t="shared" ca="1" si="143"/>
        <v>0</v>
      </c>
      <c r="AR488" s="132">
        <f>IFERROR(VLOOKUP($D488,'[1]DNC 재고 현황'!$F:$V,17,0),0)</f>
        <v>0</v>
      </c>
      <c r="AS488" s="128">
        <f>SUMIFS('[1]입고 예정'!$C:$C,'[1]입고 예정'!$A:$A,모니터링!D488,'[1]입고 예정'!$F:$F,모니터링!AS$6)</f>
        <v>0</v>
      </c>
      <c r="AT488" s="21"/>
      <c r="AU488" s="133">
        <f t="shared" ca="1" si="137"/>
        <v>0</v>
      </c>
      <c r="AV488" s="134">
        <f ca="1">IFERROR(AU488/#REF!,0)</f>
        <v>0</v>
      </c>
    </row>
    <row r="489" spans="1:48" ht="18" hidden="1" customHeight="1" x14ac:dyDescent="0.4">
      <c r="A489" s="110" t="s">
        <v>2661</v>
      </c>
      <c r="B489" s="135" t="s">
        <v>2700</v>
      </c>
      <c r="C489" s="110" t="s">
        <v>2665</v>
      </c>
      <c r="D489" s="110">
        <v>2301777</v>
      </c>
      <c r="E489" s="136" t="str">
        <f>VLOOKUP($D489,'[1]SAP 코드내역'!$A:$D,4,0)</f>
        <v>[판촉물_부자재][EA]크림프레좀알엑스(30ml*3ea)_튜브일문라벨</v>
      </c>
      <c r="F489" s="137">
        <v>0</v>
      </c>
      <c r="G489" s="9"/>
      <c r="H489" s="138"/>
      <c r="I489" s="139">
        <v>0</v>
      </c>
      <c r="J489" s="139">
        <v>0</v>
      </c>
      <c r="K489" s="140">
        <f>IFERROR(VLOOKUP($D489,'[1]DNC 재고 현황'!$F:$AI,29,0),0)</f>
        <v>0</v>
      </c>
      <c r="L489" s="140">
        <f>IFERROR(VLOOKUP($D489,'[1]DNC 재고 현황'!$F:$AI,30,),0)</f>
        <v>0</v>
      </c>
      <c r="M489" s="141">
        <f t="shared" si="139"/>
        <v>0</v>
      </c>
      <c r="N489" s="142">
        <f>VLOOKUP($D489,'[1]DNC 재고 현황'!$F:$X,19,0)</f>
        <v>0</v>
      </c>
      <c r="O489" s="143" t="str">
        <f t="shared" si="129"/>
        <v>계획없음</v>
      </c>
      <c r="P489" s="144">
        <f t="shared" si="130"/>
        <v>0</v>
      </c>
      <c r="Q489" s="144">
        <f t="shared" ca="1" si="131"/>
        <v>0</v>
      </c>
      <c r="R489" s="145">
        <f t="shared" ca="1" si="128"/>
        <v>0</v>
      </c>
      <c r="S489" s="145">
        <f t="shared" ca="1" si="128"/>
        <v>0</v>
      </c>
      <c r="T489" s="123" t="str">
        <f t="shared" ca="1" si="132"/>
        <v/>
      </c>
      <c r="U489" s="124" t="str">
        <f t="shared" ca="1" si="133"/>
        <v>🔴판매없음</v>
      </c>
      <c r="V489" s="125">
        <f>IFERROR(SUMIF('[1](전체)FCST'!$D:$D,$D489,'[1](전체)FCST'!$H:$H),0)</f>
        <v>0</v>
      </c>
      <c r="W489" s="126">
        <f>IFERROR(VLOOKUP($D489,'[1]판매량,재고(피벗)'!$B:$C,2,0),0)</f>
        <v>0</v>
      </c>
      <c r="X489" s="127">
        <f t="shared" ca="1" si="138"/>
        <v>0</v>
      </c>
      <c r="Y489" s="128"/>
      <c r="Z489" s="21"/>
      <c r="AA489" s="130">
        <f t="shared" ca="1" si="127"/>
        <v>0</v>
      </c>
      <c r="AB489" s="134">
        <f t="shared" ca="1" si="140"/>
        <v>0</v>
      </c>
      <c r="AC489" s="132">
        <f>IFERROR(VLOOKUP($D489,'[1]DNC 재고 현황'!$F:$V,14,0),0)</f>
        <v>0</v>
      </c>
      <c r="AD489" s="128">
        <f>SUMIFS('[1]입고 예정'!$C:$C,'[1]입고 예정'!$A:$A,모니터링!D489,'[1]입고 예정'!$F:$F,모니터링!AD$6)</f>
        <v>0</v>
      </c>
      <c r="AE489" s="21"/>
      <c r="AF489" s="130">
        <f t="shared" ca="1" si="134"/>
        <v>0</v>
      </c>
      <c r="AG489" s="134">
        <f t="shared" ca="1" si="141"/>
        <v>0</v>
      </c>
      <c r="AH489" s="132">
        <f>IFERROR(VLOOKUP($D489,'[1]DNC 재고 현황'!$F:$V,15,0),0)</f>
        <v>0</v>
      </c>
      <c r="AI489" s="128">
        <f>SUMIFS('[1]입고 예정'!$C:$C,'[1]입고 예정'!$A:$A,모니터링!D489,'[1]입고 예정'!$F:$F,모니터링!AI$6)</f>
        <v>0</v>
      </c>
      <c r="AJ489" s="21"/>
      <c r="AK489" s="130">
        <f t="shared" ca="1" si="135"/>
        <v>0</v>
      </c>
      <c r="AL489" s="134">
        <f t="shared" ca="1" si="142"/>
        <v>0</v>
      </c>
      <c r="AM489" s="132">
        <f>IFERROR(VLOOKUP($D489,'[1]DNC 재고 현황'!$F:$V,16,0),0)</f>
        <v>0</v>
      </c>
      <c r="AN489" s="128">
        <f>SUMIFS('[1]입고 예정'!$C:$C,'[1]입고 예정'!$A:$A,모니터링!D489,'[1]입고 예정'!$F:$F,모니터링!AN$6)</f>
        <v>0</v>
      </c>
      <c r="AO489" s="21"/>
      <c r="AP489" s="130">
        <f t="shared" ca="1" si="136"/>
        <v>0</v>
      </c>
      <c r="AQ489" s="134">
        <f t="shared" ca="1" si="143"/>
        <v>0</v>
      </c>
      <c r="AR489" s="132">
        <f>IFERROR(VLOOKUP($D489,'[1]DNC 재고 현황'!$F:$V,17,0),0)</f>
        <v>0</v>
      </c>
      <c r="AS489" s="128">
        <f>SUMIFS('[1]입고 예정'!$C:$C,'[1]입고 예정'!$A:$A,모니터링!D489,'[1]입고 예정'!$F:$F,모니터링!AS$6)</f>
        <v>0</v>
      </c>
      <c r="AT489" s="21"/>
      <c r="AU489" s="133">
        <f t="shared" ca="1" si="137"/>
        <v>0</v>
      </c>
      <c r="AV489" s="134">
        <f ca="1">IFERROR(AU489/#REF!,0)</f>
        <v>0</v>
      </c>
    </row>
    <row r="490" spans="1:48" ht="18" hidden="1" customHeight="1" x14ac:dyDescent="0.4">
      <c r="A490" s="110" t="s">
        <v>2661</v>
      </c>
      <c r="B490" s="135" t="s">
        <v>2700</v>
      </c>
      <c r="C490" s="110" t="s">
        <v>2665</v>
      </c>
      <c r="D490" s="110">
        <v>2301778</v>
      </c>
      <c r="E490" s="136" t="str">
        <f>VLOOKUP($D490,'[1]SAP 코드내역'!$A:$D,4,0)</f>
        <v>[판촉물_부자재][EA]크림프레좀알엑스(30ml*3ea)_단상자일문라벨</v>
      </c>
      <c r="F490" s="137">
        <v>0</v>
      </c>
      <c r="G490" s="9"/>
      <c r="H490" s="138"/>
      <c r="I490" s="139">
        <v>0</v>
      </c>
      <c r="J490" s="139">
        <v>0</v>
      </c>
      <c r="K490" s="140">
        <f>IFERROR(VLOOKUP($D490,'[1]DNC 재고 현황'!$F:$AI,29,0),0)</f>
        <v>0</v>
      </c>
      <c r="L490" s="140">
        <f>IFERROR(VLOOKUP($D490,'[1]DNC 재고 현황'!$F:$AI,30,),0)</f>
        <v>0</v>
      </c>
      <c r="M490" s="141">
        <f t="shared" si="139"/>
        <v>0</v>
      </c>
      <c r="N490" s="142">
        <f>VLOOKUP($D490,'[1]DNC 재고 현황'!$F:$X,19,0)</f>
        <v>0</v>
      </c>
      <c r="O490" s="143" t="str">
        <f t="shared" si="129"/>
        <v>계획없음</v>
      </c>
      <c r="P490" s="144">
        <f t="shared" si="130"/>
        <v>0</v>
      </c>
      <c r="Q490" s="144">
        <f t="shared" ca="1" si="131"/>
        <v>0</v>
      </c>
      <c r="R490" s="145">
        <f t="shared" ca="1" si="128"/>
        <v>0</v>
      </c>
      <c r="S490" s="145">
        <f t="shared" ca="1" si="128"/>
        <v>0</v>
      </c>
      <c r="T490" s="123" t="str">
        <f t="shared" ca="1" si="132"/>
        <v/>
      </c>
      <c r="U490" s="124" t="str">
        <f t="shared" ca="1" si="133"/>
        <v>🔴판매없음</v>
      </c>
      <c r="V490" s="125">
        <f>IFERROR(SUMIF('[1](전체)FCST'!$D:$D,$D490,'[1](전체)FCST'!$H:$H),0)</f>
        <v>0</v>
      </c>
      <c r="W490" s="126">
        <f>IFERROR(VLOOKUP($D490,'[1]판매량,재고(피벗)'!$B:$C,2,0),0)</f>
        <v>0</v>
      </c>
      <c r="X490" s="127">
        <f t="shared" ca="1" si="138"/>
        <v>0</v>
      </c>
      <c r="Y490" s="128"/>
      <c r="Z490" s="21"/>
      <c r="AA490" s="130">
        <f t="shared" ca="1" si="127"/>
        <v>0</v>
      </c>
      <c r="AB490" s="134">
        <f t="shared" ca="1" si="140"/>
        <v>0</v>
      </c>
      <c r="AC490" s="132">
        <f>IFERROR(VLOOKUP($D490,'[1]DNC 재고 현황'!$F:$V,14,0),0)</f>
        <v>0</v>
      </c>
      <c r="AD490" s="128">
        <f>SUMIFS('[1]입고 예정'!$C:$C,'[1]입고 예정'!$A:$A,모니터링!D490,'[1]입고 예정'!$F:$F,모니터링!AD$6)</f>
        <v>0</v>
      </c>
      <c r="AE490" s="21"/>
      <c r="AF490" s="130">
        <f t="shared" ca="1" si="134"/>
        <v>0</v>
      </c>
      <c r="AG490" s="134">
        <f t="shared" ca="1" si="141"/>
        <v>0</v>
      </c>
      <c r="AH490" s="132">
        <f>IFERROR(VLOOKUP($D490,'[1]DNC 재고 현황'!$F:$V,15,0),0)</f>
        <v>0</v>
      </c>
      <c r="AI490" s="128">
        <f>SUMIFS('[1]입고 예정'!$C:$C,'[1]입고 예정'!$A:$A,모니터링!D490,'[1]입고 예정'!$F:$F,모니터링!AI$6)</f>
        <v>0</v>
      </c>
      <c r="AJ490" s="21"/>
      <c r="AK490" s="130">
        <f t="shared" ca="1" si="135"/>
        <v>0</v>
      </c>
      <c r="AL490" s="134">
        <f t="shared" ca="1" si="142"/>
        <v>0</v>
      </c>
      <c r="AM490" s="132">
        <f>IFERROR(VLOOKUP($D490,'[1]DNC 재고 현황'!$F:$V,16,0),0)</f>
        <v>0</v>
      </c>
      <c r="AN490" s="128">
        <f>SUMIFS('[1]입고 예정'!$C:$C,'[1]입고 예정'!$A:$A,모니터링!D490,'[1]입고 예정'!$F:$F,모니터링!AN$6)</f>
        <v>0</v>
      </c>
      <c r="AO490" s="21"/>
      <c r="AP490" s="130">
        <f t="shared" ca="1" si="136"/>
        <v>0</v>
      </c>
      <c r="AQ490" s="134">
        <f t="shared" ca="1" si="143"/>
        <v>0</v>
      </c>
      <c r="AR490" s="132">
        <f>IFERROR(VLOOKUP($D490,'[1]DNC 재고 현황'!$F:$V,17,0),0)</f>
        <v>0</v>
      </c>
      <c r="AS490" s="128">
        <f>SUMIFS('[1]입고 예정'!$C:$C,'[1]입고 예정'!$A:$A,모니터링!D490,'[1]입고 예정'!$F:$F,모니터링!AS$6)</f>
        <v>0</v>
      </c>
      <c r="AT490" s="21"/>
      <c r="AU490" s="133">
        <f t="shared" ca="1" si="137"/>
        <v>0</v>
      </c>
      <c r="AV490" s="134">
        <f ca="1">IFERROR(AU490/#REF!,0)</f>
        <v>0</v>
      </c>
    </row>
    <row r="491" spans="1:48" ht="18" hidden="1" customHeight="1" x14ac:dyDescent="0.4">
      <c r="A491" s="110" t="s">
        <v>2661</v>
      </c>
      <c r="B491" s="135" t="s">
        <v>2700</v>
      </c>
      <c r="C491" s="110" t="s">
        <v>2665</v>
      </c>
      <c r="D491" s="110">
        <v>2300989</v>
      </c>
      <c r="E491" s="136" t="str">
        <f>VLOOKUP($D491,'[1]SAP 코드내역'!$A:$D,4,0)</f>
        <v>[판촉물_부자재][EA]크림링클리페어50ML(아마존영문라벨)</v>
      </c>
      <c r="F491" s="137">
        <v>0</v>
      </c>
      <c r="G491" s="9"/>
      <c r="H491" s="138"/>
      <c r="I491" s="139">
        <v>0</v>
      </c>
      <c r="J491" s="139">
        <v>0</v>
      </c>
      <c r="K491" s="140">
        <f>IFERROR(VLOOKUP($D491,'[1]DNC 재고 현황'!$F:$AI,29,0),0)</f>
        <v>0</v>
      </c>
      <c r="L491" s="140">
        <f>IFERROR(VLOOKUP($D491,'[1]DNC 재고 현황'!$F:$AI,30,),0)</f>
        <v>0</v>
      </c>
      <c r="M491" s="141">
        <f t="shared" si="139"/>
        <v>0</v>
      </c>
      <c r="N491" s="142">
        <f>VLOOKUP($D491,'[1]DNC 재고 현황'!$F:$X,19,0)</f>
        <v>0</v>
      </c>
      <c r="O491" s="143" t="str">
        <f t="shared" si="129"/>
        <v>계획없음</v>
      </c>
      <c r="P491" s="144">
        <f t="shared" si="130"/>
        <v>0</v>
      </c>
      <c r="Q491" s="144">
        <f t="shared" ca="1" si="131"/>
        <v>0</v>
      </c>
      <c r="R491" s="145">
        <f t="shared" ca="1" si="128"/>
        <v>0</v>
      </c>
      <c r="S491" s="145">
        <f t="shared" ca="1" si="128"/>
        <v>0</v>
      </c>
      <c r="T491" s="123" t="str">
        <f t="shared" ca="1" si="132"/>
        <v/>
      </c>
      <c r="U491" s="124" t="str">
        <f t="shared" ca="1" si="133"/>
        <v>🔴판매없음</v>
      </c>
      <c r="V491" s="125">
        <f>IFERROR(SUMIF('[1](전체)FCST'!$D:$D,$D491,'[1](전체)FCST'!$H:$H),0)</f>
        <v>0</v>
      </c>
      <c r="W491" s="126">
        <f>IFERROR(VLOOKUP($D491,'[1]판매량,재고(피벗)'!$B:$C,2,0),0)</f>
        <v>0</v>
      </c>
      <c r="X491" s="127">
        <f t="shared" ca="1" si="138"/>
        <v>0</v>
      </c>
      <c r="Y491" s="128"/>
      <c r="Z491" s="21"/>
      <c r="AA491" s="130">
        <f t="shared" ca="1" si="127"/>
        <v>0</v>
      </c>
      <c r="AB491" s="134">
        <f t="shared" ca="1" si="140"/>
        <v>0</v>
      </c>
      <c r="AC491" s="132">
        <f>IFERROR(VLOOKUP($D491,'[1]DNC 재고 현황'!$F:$V,14,0),0)</f>
        <v>0</v>
      </c>
      <c r="AD491" s="128">
        <f>SUMIFS('[1]입고 예정'!$C:$C,'[1]입고 예정'!$A:$A,모니터링!D491,'[1]입고 예정'!$F:$F,모니터링!AD$6)</f>
        <v>0</v>
      </c>
      <c r="AE491" s="21"/>
      <c r="AF491" s="130">
        <f t="shared" ca="1" si="134"/>
        <v>0</v>
      </c>
      <c r="AG491" s="134">
        <f t="shared" ca="1" si="141"/>
        <v>0</v>
      </c>
      <c r="AH491" s="132">
        <f>IFERROR(VLOOKUP($D491,'[1]DNC 재고 현황'!$F:$V,15,0),0)</f>
        <v>0</v>
      </c>
      <c r="AI491" s="128">
        <f>SUMIFS('[1]입고 예정'!$C:$C,'[1]입고 예정'!$A:$A,모니터링!D491,'[1]입고 예정'!$F:$F,모니터링!AI$6)</f>
        <v>0</v>
      </c>
      <c r="AJ491" s="21"/>
      <c r="AK491" s="130">
        <f t="shared" ca="1" si="135"/>
        <v>0</v>
      </c>
      <c r="AL491" s="134">
        <f t="shared" ca="1" si="142"/>
        <v>0</v>
      </c>
      <c r="AM491" s="132">
        <f>IFERROR(VLOOKUP($D491,'[1]DNC 재고 현황'!$F:$V,16,0),0)</f>
        <v>0</v>
      </c>
      <c r="AN491" s="128">
        <f>SUMIFS('[1]입고 예정'!$C:$C,'[1]입고 예정'!$A:$A,모니터링!D491,'[1]입고 예정'!$F:$F,모니터링!AN$6)</f>
        <v>0</v>
      </c>
      <c r="AO491" s="21"/>
      <c r="AP491" s="130">
        <f t="shared" ca="1" si="136"/>
        <v>0</v>
      </c>
      <c r="AQ491" s="134">
        <f t="shared" ca="1" si="143"/>
        <v>0</v>
      </c>
      <c r="AR491" s="132">
        <f>IFERROR(VLOOKUP($D491,'[1]DNC 재고 현황'!$F:$V,17,0),0)</f>
        <v>0</v>
      </c>
      <c r="AS491" s="128">
        <f>SUMIFS('[1]입고 예정'!$C:$C,'[1]입고 예정'!$A:$A,모니터링!D491,'[1]입고 예정'!$F:$F,모니터링!AS$6)</f>
        <v>0</v>
      </c>
      <c r="AT491" s="21"/>
      <c r="AU491" s="133">
        <f t="shared" ca="1" si="137"/>
        <v>0</v>
      </c>
      <c r="AV491" s="134">
        <f ca="1">IFERROR(AU491/#REF!,0)</f>
        <v>0</v>
      </c>
    </row>
    <row r="492" spans="1:48" ht="18" hidden="1" customHeight="1" x14ac:dyDescent="0.4">
      <c r="A492" s="110" t="s">
        <v>2661</v>
      </c>
      <c r="B492" s="135" t="s">
        <v>2700</v>
      </c>
      <c r="C492" s="110" t="s">
        <v>2665</v>
      </c>
      <c r="D492" s="110">
        <v>2301652</v>
      </c>
      <c r="E492" s="136" t="str">
        <f>VLOOKUP($D492,'[1]SAP 코드내역'!$A:$D,4,0)</f>
        <v>[판촉물_부자재][EA]크림다이브좀50ML_(전성분+바코드영문라벨)</v>
      </c>
      <c r="F492" s="137">
        <v>0</v>
      </c>
      <c r="G492" s="9"/>
      <c r="H492" s="138"/>
      <c r="I492" s="139">
        <v>0</v>
      </c>
      <c r="J492" s="139">
        <v>0</v>
      </c>
      <c r="K492" s="140">
        <f>IFERROR(VLOOKUP($D492,'[1]DNC 재고 현황'!$F:$AI,29,0),0)</f>
        <v>0</v>
      </c>
      <c r="L492" s="140">
        <f>IFERROR(VLOOKUP($D492,'[1]DNC 재고 현황'!$F:$AI,30,),0)</f>
        <v>0</v>
      </c>
      <c r="M492" s="141">
        <f t="shared" si="139"/>
        <v>0</v>
      </c>
      <c r="N492" s="142">
        <f>VLOOKUP($D492,'[1]DNC 재고 현황'!$F:$X,19,0)</f>
        <v>0</v>
      </c>
      <c r="O492" s="143" t="str">
        <f t="shared" si="129"/>
        <v>계획없음</v>
      </c>
      <c r="P492" s="144">
        <f t="shared" si="130"/>
        <v>0</v>
      </c>
      <c r="Q492" s="144">
        <f t="shared" ca="1" si="131"/>
        <v>0</v>
      </c>
      <c r="R492" s="145">
        <f t="shared" ca="1" si="128"/>
        <v>0</v>
      </c>
      <c r="S492" s="145">
        <f t="shared" ca="1" si="128"/>
        <v>0</v>
      </c>
      <c r="T492" s="123" t="str">
        <f t="shared" ca="1" si="132"/>
        <v/>
      </c>
      <c r="U492" s="124" t="str">
        <f t="shared" ca="1" si="133"/>
        <v>🔴판매없음</v>
      </c>
      <c r="V492" s="125">
        <f>IFERROR(SUMIF('[1](전체)FCST'!$D:$D,$D492,'[1](전체)FCST'!$H:$H),0)</f>
        <v>0</v>
      </c>
      <c r="W492" s="126">
        <f>IFERROR(VLOOKUP($D492,'[1]판매량,재고(피벗)'!$B:$C,2,0),0)</f>
        <v>0</v>
      </c>
      <c r="X492" s="127">
        <f t="shared" ca="1" si="138"/>
        <v>0</v>
      </c>
      <c r="Y492" s="128"/>
      <c r="Z492" s="21"/>
      <c r="AA492" s="130">
        <f t="shared" ca="1" si="127"/>
        <v>0</v>
      </c>
      <c r="AB492" s="134">
        <f t="shared" ca="1" si="140"/>
        <v>0</v>
      </c>
      <c r="AC492" s="132">
        <f>IFERROR(VLOOKUP($D492,'[1]DNC 재고 현황'!$F:$V,14,0),0)</f>
        <v>0</v>
      </c>
      <c r="AD492" s="128">
        <f>SUMIFS('[1]입고 예정'!$C:$C,'[1]입고 예정'!$A:$A,모니터링!D492,'[1]입고 예정'!$F:$F,모니터링!AD$6)</f>
        <v>0</v>
      </c>
      <c r="AE492" s="21"/>
      <c r="AF492" s="130">
        <f t="shared" ca="1" si="134"/>
        <v>0</v>
      </c>
      <c r="AG492" s="134">
        <f t="shared" ca="1" si="141"/>
        <v>0</v>
      </c>
      <c r="AH492" s="132">
        <f>IFERROR(VLOOKUP($D492,'[1]DNC 재고 현황'!$F:$V,15,0),0)</f>
        <v>0</v>
      </c>
      <c r="AI492" s="128">
        <f>SUMIFS('[1]입고 예정'!$C:$C,'[1]입고 예정'!$A:$A,모니터링!D492,'[1]입고 예정'!$F:$F,모니터링!AI$6)</f>
        <v>0</v>
      </c>
      <c r="AJ492" s="21"/>
      <c r="AK492" s="130">
        <f t="shared" ca="1" si="135"/>
        <v>0</v>
      </c>
      <c r="AL492" s="134">
        <f t="shared" ca="1" si="142"/>
        <v>0</v>
      </c>
      <c r="AM492" s="132">
        <f>IFERROR(VLOOKUP($D492,'[1]DNC 재고 현황'!$F:$V,16,0),0)</f>
        <v>0</v>
      </c>
      <c r="AN492" s="128">
        <f>SUMIFS('[1]입고 예정'!$C:$C,'[1]입고 예정'!$A:$A,모니터링!D492,'[1]입고 예정'!$F:$F,모니터링!AN$6)</f>
        <v>0</v>
      </c>
      <c r="AO492" s="21"/>
      <c r="AP492" s="130">
        <f t="shared" ca="1" si="136"/>
        <v>0</v>
      </c>
      <c r="AQ492" s="134">
        <f t="shared" ca="1" si="143"/>
        <v>0</v>
      </c>
      <c r="AR492" s="132">
        <f>IFERROR(VLOOKUP($D492,'[1]DNC 재고 현황'!$F:$V,17,0),0)</f>
        <v>0</v>
      </c>
      <c r="AS492" s="128">
        <f>SUMIFS('[1]입고 예정'!$C:$C,'[1]입고 예정'!$A:$A,모니터링!D492,'[1]입고 예정'!$F:$F,모니터링!AS$6)</f>
        <v>0</v>
      </c>
      <c r="AT492" s="21"/>
      <c r="AU492" s="133">
        <f t="shared" ca="1" si="137"/>
        <v>0</v>
      </c>
      <c r="AV492" s="134">
        <f ca="1">IFERROR(AU492/#REF!,0)</f>
        <v>0</v>
      </c>
    </row>
    <row r="493" spans="1:48" ht="18" hidden="1" customHeight="1" x14ac:dyDescent="0.4">
      <c r="A493" s="110" t="s">
        <v>2661</v>
      </c>
      <c r="B493" s="135" t="s">
        <v>2700</v>
      </c>
      <c r="C493" s="110" t="s">
        <v>2665</v>
      </c>
      <c r="D493" s="110">
        <v>2300790</v>
      </c>
      <c r="E493" s="136" t="str">
        <f>VLOOKUP($D493,'[1]SAP 코드내역'!$A:$D,4,0)</f>
        <v>[판촉물_부자재][EA]크림다이브좀15ML(아마존전성분라벨)</v>
      </c>
      <c r="F493" s="137">
        <v>0</v>
      </c>
      <c r="G493" s="9"/>
      <c r="H493" s="138"/>
      <c r="I493" s="139">
        <v>0</v>
      </c>
      <c r="J493" s="139">
        <v>0</v>
      </c>
      <c r="K493" s="140">
        <f>IFERROR(VLOOKUP($D493,'[1]DNC 재고 현황'!$F:$AI,29,0),0)</f>
        <v>0</v>
      </c>
      <c r="L493" s="140">
        <f>IFERROR(VLOOKUP($D493,'[1]DNC 재고 현황'!$F:$AI,30,),0)</f>
        <v>0</v>
      </c>
      <c r="M493" s="141">
        <f t="shared" si="139"/>
        <v>0</v>
      </c>
      <c r="N493" s="142">
        <f>VLOOKUP($D493,'[1]DNC 재고 현황'!$F:$X,19,0)</f>
        <v>0</v>
      </c>
      <c r="O493" s="143" t="str">
        <f t="shared" si="129"/>
        <v>계획없음</v>
      </c>
      <c r="P493" s="144">
        <f t="shared" si="130"/>
        <v>0</v>
      </c>
      <c r="Q493" s="144">
        <f t="shared" ca="1" si="131"/>
        <v>0</v>
      </c>
      <c r="R493" s="145">
        <f t="shared" ca="1" si="128"/>
        <v>0</v>
      </c>
      <c r="S493" s="145">
        <f t="shared" ca="1" si="128"/>
        <v>0</v>
      </c>
      <c r="T493" s="123" t="str">
        <f t="shared" ca="1" si="132"/>
        <v/>
      </c>
      <c r="U493" s="124" t="str">
        <f t="shared" ca="1" si="133"/>
        <v>🔴판매없음</v>
      </c>
      <c r="V493" s="125">
        <f>IFERROR(SUMIF('[1](전체)FCST'!$D:$D,$D493,'[1](전체)FCST'!$H:$H),0)</f>
        <v>0</v>
      </c>
      <c r="W493" s="126">
        <f>IFERROR(VLOOKUP($D493,'[1]판매량,재고(피벗)'!$B:$C,2,0),0)</f>
        <v>0</v>
      </c>
      <c r="X493" s="127">
        <f t="shared" ca="1" si="138"/>
        <v>0</v>
      </c>
      <c r="Y493" s="128"/>
      <c r="Z493" s="21"/>
      <c r="AA493" s="130">
        <f t="shared" ca="1" si="127"/>
        <v>0</v>
      </c>
      <c r="AB493" s="134">
        <f t="shared" ca="1" si="140"/>
        <v>0</v>
      </c>
      <c r="AC493" s="132">
        <f>IFERROR(VLOOKUP($D493,'[1]DNC 재고 현황'!$F:$V,14,0),0)</f>
        <v>0</v>
      </c>
      <c r="AD493" s="128">
        <f>SUMIFS('[1]입고 예정'!$C:$C,'[1]입고 예정'!$A:$A,모니터링!D493,'[1]입고 예정'!$F:$F,모니터링!AD$6)</f>
        <v>0</v>
      </c>
      <c r="AE493" s="21"/>
      <c r="AF493" s="130">
        <f t="shared" ca="1" si="134"/>
        <v>0</v>
      </c>
      <c r="AG493" s="134">
        <f t="shared" ca="1" si="141"/>
        <v>0</v>
      </c>
      <c r="AH493" s="132">
        <f>IFERROR(VLOOKUP($D493,'[1]DNC 재고 현황'!$F:$V,15,0),0)</f>
        <v>0</v>
      </c>
      <c r="AI493" s="128">
        <f>SUMIFS('[1]입고 예정'!$C:$C,'[1]입고 예정'!$A:$A,모니터링!D493,'[1]입고 예정'!$F:$F,모니터링!AI$6)</f>
        <v>0</v>
      </c>
      <c r="AJ493" s="21"/>
      <c r="AK493" s="130">
        <f t="shared" ca="1" si="135"/>
        <v>0</v>
      </c>
      <c r="AL493" s="134">
        <f t="shared" ca="1" si="142"/>
        <v>0</v>
      </c>
      <c r="AM493" s="132">
        <f>IFERROR(VLOOKUP($D493,'[1]DNC 재고 현황'!$F:$V,16,0),0)</f>
        <v>0</v>
      </c>
      <c r="AN493" s="128">
        <f>SUMIFS('[1]입고 예정'!$C:$C,'[1]입고 예정'!$A:$A,모니터링!D493,'[1]입고 예정'!$F:$F,모니터링!AN$6)</f>
        <v>0</v>
      </c>
      <c r="AO493" s="21"/>
      <c r="AP493" s="130">
        <f t="shared" ca="1" si="136"/>
        <v>0</v>
      </c>
      <c r="AQ493" s="134">
        <f t="shared" ca="1" si="143"/>
        <v>0</v>
      </c>
      <c r="AR493" s="132">
        <f>IFERROR(VLOOKUP($D493,'[1]DNC 재고 현황'!$F:$V,17,0),0)</f>
        <v>0</v>
      </c>
      <c r="AS493" s="128">
        <f>SUMIFS('[1]입고 예정'!$C:$C,'[1]입고 예정'!$A:$A,모니터링!D493,'[1]입고 예정'!$F:$F,모니터링!AS$6)</f>
        <v>0</v>
      </c>
      <c r="AT493" s="21"/>
      <c r="AU493" s="133">
        <f t="shared" ca="1" si="137"/>
        <v>0</v>
      </c>
      <c r="AV493" s="134">
        <f ca="1">IFERROR(AU493/#REF!,0)</f>
        <v>0</v>
      </c>
    </row>
    <row r="494" spans="1:48" ht="18" hidden="1" customHeight="1" x14ac:dyDescent="0.4">
      <c r="A494" s="110" t="s">
        <v>2661</v>
      </c>
      <c r="B494" s="135" t="s">
        <v>2700</v>
      </c>
      <c r="C494" s="110" t="s">
        <v>2665</v>
      </c>
      <c r="D494" s="110">
        <v>2300795</v>
      </c>
      <c r="E494" s="136" t="str">
        <f>VLOOKUP($D494,'[1]SAP 코드내역'!$A:$D,4,0)</f>
        <v>[판촉물_부자재][EA]크림다이브좀15ML(아마존바코드라벨)</v>
      </c>
      <c r="F494" s="137">
        <v>0</v>
      </c>
      <c r="G494" s="9"/>
      <c r="H494" s="138"/>
      <c r="I494" s="139">
        <v>0</v>
      </c>
      <c r="J494" s="139">
        <v>0</v>
      </c>
      <c r="K494" s="140">
        <f>IFERROR(VLOOKUP($D494,'[1]DNC 재고 현황'!$F:$AI,29,0),0)</f>
        <v>0</v>
      </c>
      <c r="L494" s="140">
        <f>IFERROR(VLOOKUP($D494,'[1]DNC 재고 현황'!$F:$AI,30,),0)</f>
        <v>0</v>
      </c>
      <c r="M494" s="141">
        <f t="shared" si="139"/>
        <v>0</v>
      </c>
      <c r="N494" s="142">
        <f>VLOOKUP($D494,'[1]DNC 재고 현황'!$F:$X,19,0)</f>
        <v>0</v>
      </c>
      <c r="O494" s="143" t="str">
        <f t="shared" si="129"/>
        <v>계획없음</v>
      </c>
      <c r="P494" s="144">
        <f t="shared" si="130"/>
        <v>0</v>
      </c>
      <c r="Q494" s="144">
        <f t="shared" ca="1" si="131"/>
        <v>0</v>
      </c>
      <c r="R494" s="145">
        <f t="shared" ca="1" si="128"/>
        <v>0</v>
      </c>
      <c r="S494" s="145">
        <f t="shared" ca="1" si="128"/>
        <v>0</v>
      </c>
      <c r="T494" s="123" t="str">
        <f t="shared" ca="1" si="132"/>
        <v/>
      </c>
      <c r="U494" s="124" t="str">
        <f t="shared" ca="1" si="133"/>
        <v>🔴판매없음</v>
      </c>
      <c r="V494" s="125">
        <f>IFERROR(SUMIF('[1](전체)FCST'!$D:$D,$D494,'[1](전체)FCST'!$H:$H),0)</f>
        <v>0</v>
      </c>
      <c r="W494" s="126">
        <f>IFERROR(VLOOKUP($D494,'[1]판매량,재고(피벗)'!$B:$C,2,0),0)</f>
        <v>0</v>
      </c>
      <c r="X494" s="127">
        <f t="shared" ca="1" si="138"/>
        <v>0</v>
      </c>
      <c r="Y494" s="128"/>
      <c r="Z494" s="21"/>
      <c r="AA494" s="130">
        <f t="shared" ca="1" si="127"/>
        <v>0</v>
      </c>
      <c r="AB494" s="134">
        <f t="shared" ca="1" si="140"/>
        <v>0</v>
      </c>
      <c r="AC494" s="132">
        <f>IFERROR(VLOOKUP($D494,'[1]DNC 재고 현황'!$F:$V,14,0),0)</f>
        <v>0</v>
      </c>
      <c r="AD494" s="128">
        <f>SUMIFS('[1]입고 예정'!$C:$C,'[1]입고 예정'!$A:$A,모니터링!D494,'[1]입고 예정'!$F:$F,모니터링!AD$6)</f>
        <v>0</v>
      </c>
      <c r="AE494" s="21"/>
      <c r="AF494" s="130">
        <f t="shared" ca="1" si="134"/>
        <v>0</v>
      </c>
      <c r="AG494" s="134">
        <f t="shared" ca="1" si="141"/>
        <v>0</v>
      </c>
      <c r="AH494" s="132">
        <f>IFERROR(VLOOKUP($D494,'[1]DNC 재고 현황'!$F:$V,15,0),0)</f>
        <v>0</v>
      </c>
      <c r="AI494" s="128">
        <f>SUMIFS('[1]입고 예정'!$C:$C,'[1]입고 예정'!$A:$A,모니터링!D494,'[1]입고 예정'!$F:$F,모니터링!AI$6)</f>
        <v>0</v>
      </c>
      <c r="AJ494" s="21"/>
      <c r="AK494" s="130">
        <f t="shared" ca="1" si="135"/>
        <v>0</v>
      </c>
      <c r="AL494" s="134">
        <f t="shared" ca="1" si="142"/>
        <v>0</v>
      </c>
      <c r="AM494" s="132">
        <f>IFERROR(VLOOKUP($D494,'[1]DNC 재고 현황'!$F:$V,16,0),0)</f>
        <v>0</v>
      </c>
      <c r="AN494" s="128">
        <f>SUMIFS('[1]입고 예정'!$C:$C,'[1]입고 예정'!$A:$A,모니터링!D494,'[1]입고 예정'!$F:$F,모니터링!AN$6)</f>
        <v>0</v>
      </c>
      <c r="AO494" s="21"/>
      <c r="AP494" s="130">
        <f t="shared" ca="1" si="136"/>
        <v>0</v>
      </c>
      <c r="AQ494" s="134">
        <f t="shared" ca="1" si="143"/>
        <v>0</v>
      </c>
      <c r="AR494" s="132">
        <f>IFERROR(VLOOKUP($D494,'[1]DNC 재고 현황'!$F:$V,17,0),0)</f>
        <v>0</v>
      </c>
      <c r="AS494" s="128">
        <f>SUMIFS('[1]입고 예정'!$C:$C,'[1]입고 예정'!$A:$A,모니터링!D494,'[1]입고 예정'!$F:$F,모니터링!AS$6)</f>
        <v>0</v>
      </c>
      <c r="AT494" s="21"/>
      <c r="AU494" s="133">
        <f t="shared" ca="1" si="137"/>
        <v>0</v>
      </c>
      <c r="AV494" s="134">
        <f ca="1">IFERROR(AU494/#REF!,0)</f>
        <v>0</v>
      </c>
    </row>
    <row r="495" spans="1:48" ht="18" hidden="1" customHeight="1" x14ac:dyDescent="0.4">
      <c r="A495" s="110" t="s">
        <v>2661</v>
      </c>
      <c r="B495" s="135" t="s">
        <v>2700</v>
      </c>
      <c r="C495" s="110" t="s">
        <v>2665</v>
      </c>
      <c r="D495" s="110">
        <v>2301742</v>
      </c>
      <c r="E495" s="136" t="str">
        <f>VLOOKUP($D495,'[1]SAP 코드내역'!$A:$D,4,0)</f>
        <v>[판촉물_부자재][EA]콜라겐실크림앰플55g_상품명영문라벨_사용안함</v>
      </c>
      <c r="F495" s="137">
        <v>0</v>
      </c>
      <c r="G495" s="9"/>
      <c r="H495" s="138"/>
      <c r="I495" s="139">
        <v>0</v>
      </c>
      <c r="J495" s="139">
        <v>0</v>
      </c>
      <c r="K495" s="140">
        <f>IFERROR(VLOOKUP($D495,'[1]DNC 재고 현황'!$F:$AI,29,0),0)</f>
        <v>0</v>
      </c>
      <c r="L495" s="140">
        <f>IFERROR(VLOOKUP($D495,'[1]DNC 재고 현황'!$F:$AI,30,),0)</f>
        <v>0</v>
      </c>
      <c r="M495" s="141">
        <f t="shared" si="139"/>
        <v>0</v>
      </c>
      <c r="N495" s="142">
        <f>VLOOKUP($D495,'[1]DNC 재고 현황'!$F:$X,19,0)</f>
        <v>0</v>
      </c>
      <c r="O495" s="143" t="str">
        <f t="shared" si="129"/>
        <v>계획없음</v>
      </c>
      <c r="P495" s="144">
        <f t="shared" si="130"/>
        <v>0</v>
      </c>
      <c r="Q495" s="144">
        <f t="shared" ca="1" si="131"/>
        <v>0</v>
      </c>
      <c r="R495" s="145">
        <f t="shared" ca="1" si="128"/>
        <v>0</v>
      </c>
      <c r="S495" s="145">
        <f t="shared" ca="1" si="128"/>
        <v>0</v>
      </c>
      <c r="T495" s="123" t="str">
        <f t="shared" ca="1" si="132"/>
        <v/>
      </c>
      <c r="U495" s="124" t="str">
        <f t="shared" ca="1" si="133"/>
        <v>🔴판매없음</v>
      </c>
      <c r="V495" s="125">
        <f>IFERROR(SUMIF('[1](전체)FCST'!$D:$D,$D495,'[1](전체)FCST'!$H:$H),0)</f>
        <v>0</v>
      </c>
      <c r="W495" s="126">
        <f>IFERROR(VLOOKUP($D495,'[1]판매량,재고(피벗)'!$B:$C,2,0),0)</f>
        <v>0</v>
      </c>
      <c r="X495" s="127">
        <f t="shared" ca="1" si="138"/>
        <v>0</v>
      </c>
      <c r="Y495" s="128"/>
      <c r="Z495" s="21"/>
      <c r="AA495" s="130">
        <f t="shared" ca="1" si="127"/>
        <v>0</v>
      </c>
      <c r="AB495" s="134">
        <f t="shared" ca="1" si="140"/>
        <v>0</v>
      </c>
      <c r="AC495" s="132">
        <f>IFERROR(VLOOKUP($D495,'[1]DNC 재고 현황'!$F:$V,14,0),0)</f>
        <v>0</v>
      </c>
      <c r="AD495" s="128">
        <f>SUMIFS('[1]입고 예정'!$C:$C,'[1]입고 예정'!$A:$A,모니터링!D495,'[1]입고 예정'!$F:$F,모니터링!AD$6)</f>
        <v>0</v>
      </c>
      <c r="AE495" s="21"/>
      <c r="AF495" s="130">
        <f t="shared" ca="1" si="134"/>
        <v>0</v>
      </c>
      <c r="AG495" s="134">
        <f t="shared" ca="1" si="141"/>
        <v>0</v>
      </c>
      <c r="AH495" s="132">
        <f>IFERROR(VLOOKUP($D495,'[1]DNC 재고 현황'!$F:$V,15,0),0)</f>
        <v>0</v>
      </c>
      <c r="AI495" s="128">
        <f>SUMIFS('[1]입고 예정'!$C:$C,'[1]입고 예정'!$A:$A,모니터링!D495,'[1]입고 예정'!$F:$F,모니터링!AI$6)</f>
        <v>0</v>
      </c>
      <c r="AJ495" s="21"/>
      <c r="AK495" s="130">
        <f t="shared" ca="1" si="135"/>
        <v>0</v>
      </c>
      <c r="AL495" s="134">
        <f t="shared" ca="1" si="142"/>
        <v>0</v>
      </c>
      <c r="AM495" s="132">
        <f>IFERROR(VLOOKUP($D495,'[1]DNC 재고 현황'!$F:$V,16,0),0)</f>
        <v>0</v>
      </c>
      <c r="AN495" s="128">
        <f>SUMIFS('[1]입고 예정'!$C:$C,'[1]입고 예정'!$A:$A,모니터링!D495,'[1]입고 예정'!$F:$F,모니터링!AN$6)</f>
        <v>0</v>
      </c>
      <c r="AO495" s="21"/>
      <c r="AP495" s="130">
        <f t="shared" ca="1" si="136"/>
        <v>0</v>
      </c>
      <c r="AQ495" s="134">
        <f t="shared" ca="1" si="143"/>
        <v>0</v>
      </c>
      <c r="AR495" s="132">
        <f>IFERROR(VLOOKUP($D495,'[1]DNC 재고 현황'!$F:$V,17,0),0)</f>
        <v>0</v>
      </c>
      <c r="AS495" s="128">
        <f>SUMIFS('[1]입고 예정'!$C:$C,'[1]입고 예정'!$A:$A,모니터링!D495,'[1]입고 예정'!$F:$F,모니터링!AS$6)</f>
        <v>0</v>
      </c>
      <c r="AT495" s="21"/>
      <c r="AU495" s="133">
        <f t="shared" ca="1" si="137"/>
        <v>0</v>
      </c>
      <c r="AV495" s="134">
        <f ca="1">IFERROR(AU495/#REF!,0)</f>
        <v>0</v>
      </c>
    </row>
    <row r="496" spans="1:48" ht="18" hidden="1" customHeight="1" x14ac:dyDescent="0.4">
      <c r="A496" s="110" t="s">
        <v>2661</v>
      </c>
      <c r="B496" s="135" t="s">
        <v>2667</v>
      </c>
      <c r="C496" s="110" t="s">
        <v>2665</v>
      </c>
      <c r="D496" s="110">
        <v>7300142</v>
      </c>
      <c r="E496" s="136" t="str">
        <f>VLOOKUP($D496,'[1]SAP 코드내역'!$A:$D,4,0)</f>
        <v>(단종)[판촉물]손잡이형케이스_16*28</v>
      </c>
      <c r="F496" s="137">
        <v>0</v>
      </c>
      <c r="G496" s="9"/>
      <c r="H496" s="138"/>
      <c r="I496" s="139">
        <v>436</v>
      </c>
      <c r="J496" s="139">
        <v>0</v>
      </c>
      <c r="K496" s="140">
        <f>IFERROR(VLOOKUP($D496,'[1]DNC 재고 현황'!$F:$AI,29,0),0)</f>
        <v>0</v>
      </c>
      <c r="L496" s="140">
        <f>IFERROR(VLOOKUP($D496,'[1]DNC 재고 현황'!$F:$AI,30,),0)</f>
        <v>0</v>
      </c>
      <c r="M496" s="141">
        <f t="shared" si="139"/>
        <v>0</v>
      </c>
      <c r="N496" s="142">
        <f>VLOOKUP($D496,'[1]DNC 재고 현황'!$F:$X,19,0)</f>
        <v>0</v>
      </c>
      <c r="O496" s="143" t="str">
        <f t="shared" si="129"/>
        <v>계획없음</v>
      </c>
      <c r="P496" s="144">
        <f t="shared" si="130"/>
        <v>0</v>
      </c>
      <c r="Q496" s="144">
        <f t="shared" ca="1" si="131"/>
        <v>0</v>
      </c>
      <c r="R496" s="145">
        <f t="shared" ca="1" si="128"/>
        <v>0</v>
      </c>
      <c r="S496" s="145">
        <f t="shared" ca="1" si="128"/>
        <v>0</v>
      </c>
      <c r="T496" s="123" t="str">
        <f t="shared" ca="1" si="132"/>
        <v/>
      </c>
      <c r="U496" s="124" t="str">
        <f t="shared" ca="1" si="133"/>
        <v>🔴판매없음</v>
      </c>
      <c r="V496" s="125">
        <f>IFERROR(SUMIF('[1](전체)FCST'!$D:$D,$D496,'[1](전체)FCST'!$H:$H),0)</f>
        <v>0</v>
      </c>
      <c r="W496" s="126">
        <f>IFERROR(VLOOKUP($D496,'[1]판매량,재고(피벗)'!$B:$C,2,0),0)</f>
        <v>0</v>
      </c>
      <c r="X496" s="127">
        <f t="shared" ca="1" si="138"/>
        <v>0</v>
      </c>
      <c r="Y496" s="128"/>
      <c r="Z496" s="21"/>
      <c r="AA496" s="130">
        <f t="shared" ca="1" si="127"/>
        <v>0</v>
      </c>
      <c r="AB496" s="134">
        <f t="shared" ca="1" si="140"/>
        <v>0</v>
      </c>
      <c r="AC496" s="132">
        <f>IFERROR(VLOOKUP($D496,'[1]DNC 재고 현황'!$F:$V,14,0),0)</f>
        <v>0</v>
      </c>
      <c r="AD496" s="128">
        <f>SUMIFS('[1]입고 예정'!$C:$C,'[1]입고 예정'!$A:$A,모니터링!D496,'[1]입고 예정'!$F:$F,모니터링!AD$6)</f>
        <v>0</v>
      </c>
      <c r="AE496" s="21"/>
      <c r="AF496" s="130">
        <f t="shared" ca="1" si="134"/>
        <v>0</v>
      </c>
      <c r="AG496" s="134">
        <f t="shared" ca="1" si="141"/>
        <v>0</v>
      </c>
      <c r="AH496" s="132">
        <f>IFERROR(VLOOKUP($D496,'[1]DNC 재고 현황'!$F:$V,15,0),0)</f>
        <v>0</v>
      </c>
      <c r="AI496" s="128">
        <f>SUMIFS('[1]입고 예정'!$C:$C,'[1]입고 예정'!$A:$A,모니터링!D496,'[1]입고 예정'!$F:$F,모니터링!AI$6)</f>
        <v>0</v>
      </c>
      <c r="AJ496" s="21"/>
      <c r="AK496" s="130">
        <f t="shared" ca="1" si="135"/>
        <v>0</v>
      </c>
      <c r="AL496" s="134">
        <f t="shared" ca="1" si="142"/>
        <v>0</v>
      </c>
      <c r="AM496" s="132">
        <f>IFERROR(VLOOKUP($D496,'[1]DNC 재고 현황'!$F:$V,16,0),0)</f>
        <v>0</v>
      </c>
      <c r="AN496" s="128">
        <f>SUMIFS('[1]입고 예정'!$C:$C,'[1]입고 예정'!$A:$A,모니터링!D496,'[1]입고 예정'!$F:$F,모니터링!AN$6)</f>
        <v>0</v>
      </c>
      <c r="AO496" s="21"/>
      <c r="AP496" s="130">
        <f t="shared" ca="1" si="136"/>
        <v>0</v>
      </c>
      <c r="AQ496" s="134">
        <f t="shared" ca="1" si="143"/>
        <v>0</v>
      </c>
      <c r="AR496" s="132">
        <f>IFERROR(VLOOKUP($D496,'[1]DNC 재고 현황'!$F:$V,17,0),0)</f>
        <v>0</v>
      </c>
      <c r="AS496" s="128">
        <f>SUMIFS('[1]입고 예정'!$C:$C,'[1]입고 예정'!$A:$A,모니터링!D496,'[1]입고 예정'!$F:$F,모니터링!AS$6)</f>
        <v>0</v>
      </c>
      <c r="AT496" s="21"/>
      <c r="AU496" s="133">
        <f t="shared" ca="1" si="137"/>
        <v>0</v>
      </c>
      <c r="AV496" s="134">
        <f ca="1">IFERROR(AU496/#REF!,0)</f>
        <v>0</v>
      </c>
    </row>
    <row r="497" spans="1:168" ht="18" hidden="1" customHeight="1" x14ac:dyDescent="0.4">
      <c r="A497" s="110" t="s">
        <v>2661</v>
      </c>
      <c r="B497" s="135" t="s">
        <v>2700</v>
      </c>
      <c r="C497" s="110" t="s">
        <v>2665</v>
      </c>
      <c r="D497" s="110">
        <v>2301781</v>
      </c>
      <c r="E497" s="136" t="str">
        <f>VLOOKUP($D497,'[1]SAP 코드내역'!$A:$D,4,0)</f>
        <v>[판촉물_부자재][EA]링클아이크림스틱프리미엄8g_용기일문라벨</v>
      </c>
      <c r="F497" s="137">
        <v>0</v>
      </c>
      <c r="G497" s="9"/>
      <c r="H497" s="138"/>
      <c r="I497" s="139">
        <v>0</v>
      </c>
      <c r="J497" s="139">
        <v>0</v>
      </c>
      <c r="K497" s="140">
        <f>IFERROR(VLOOKUP($D497,'[1]DNC 재고 현황'!$F:$AI,29,0),0)</f>
        <v>0</v>
      </c>
      <c r="L497" s="140">
        <f>IFERROR(VLOOKUP($D497,'[1]DNC 재고 현황'!$F:$AI,30,),0)</f>
        <v>0</v>
      </c>
      <c r="M497" s="141">
        <f t="shared" si="139"/>
        <v>0</v>
      </c>
      <c r="N497" s="142">
        <f>VLOOKUP($D497,'[1]DNC 재고 현황'!$F:$X,19,0)</f>
        <v>0</v>
      </c>
      <c r="O497" s="143" t="str">
        <f t="shared" si="129"/>
        <v>계획없음</v>
      </c>
      <c r="P497" s="144">
        <f t="shared" si="130"/>
        <v>0</v>
      </c>
      <c r="Q497" s="144">
        <f t="shared" ca="1" si="131"/>
        <v>0</v>
      </c>
      <c r="R497" s="145">
        <f t="shared" ca="1" si="128"/>
        <v>0</v>
      </c>
      <c r="S497" s="145">
        <f t="shared" ca="1" si="128"/>
        <v>0</v>
      </c>
      <c r="T497" s="123" t="str">
        <f t="shared" ca="1" si="132"/>
        <v/>
      </c>
      <c r="U497" s="124" t="str">
        <f t="shared" ca="1" si="133"/>
        <v>🔴판매없음</v>
      </c>
      <c r="V497" s="125">
        <f>IFERROR(SUMIF('[1](전체)FCST'!$D:$D,$D497,'[1](전체)FCST'!$H:$H),0)</f>
        <v>0</v>
      </c>
      <c r="W497" s="126">
        <f>IFERROR(VLOOKUP($D497,'[1]판매량,재고(피벗)'!$B:$C,2,0),0)</f>
        <v>0</v>
      </c>
      <c r="X497" s="127">
        <f t="shared" ca="1" si="138"/>
        <v>0</v>
      </c>
      <c r="Y497" s="128"/>
      <c r="Z497" s="21"/>
      <c r="AA497" s="130">
        <f t="shared" ca="1" si="127"/>
        <v>0</v>
      </c>
      <c r="AB497" s="134">
        <f t="shared" ca="1" si="140"/>
        <v>0</v>
      </c>
      <c r="AC497" s="132">
        <f>IFERROR(VLOOKUP($D497,'[1]DNC 재고 현황'!$F:$V,14,0),0)</f>
        <v>0</v>
      </c>
      <c r="AD497" s="128">
        <f>SUMIFS('[1]입고 예정'!$C:$C,'[1]입고 예정'!$A:$A,모니터링!D497,'[1]입고 예정'!$F:$F,모니터링!AD$6)</f>
        <v>0</v>
      </c>
      <c r="AE497" s="21"/>
      <c r="AF497" s="130">
        <f t="shared" ca="1" si="134"/>
        <v>0</v>
      </c>
      <c r="AG497" s="134">
        <f t="shared" ca="1" si="141"/>
        <v>0</v>
      </c>
      <c r="AH497" s="132">
        <f>IFERROR(VLOOKUP($D497,'[1]DNC 재고 현황'!$F:$V,15,0),0)</f>
        <v>0</v>
      </c>
      <c r="AI497" s="128">
        <f>SUMIFS('[1]입고 예정'!$C:$C,'[1]입고 예정'!$A:$A,모니터링!D497,'[1]입고 예정'!$F:$F,모니터링!AI$6)</f>
        <v>0</v>
      </c>
      <c r="AJ497" s="21"/>
      <c r="AK497" s="130">
        <f t="shared" ca="1" si="135"/>
        <v>0</v>
      </c>
      <c r="AL497" s="134">
        <f t="shared" ca="1" si="142"/>
        <v>0</v>
      </c>
      <c r="AM497" s="132">
        <f>IFERROR(VLOOKUP($D497,'[1]DNC 재고 현황'!$F:$V,16,0),0)</f>
        <v>0</v>
      </c>
      <c r="AN497" s="128">
        <f>SUMIFS('[1]입고 예정'!$C:$C,'[1]입고 예정'!$A:$A,모니터링!D497,'[1]입고 예정'!$F:$F,모니터링!AN$6)</f>
        <v>0</v>
      </c>
      <c r="AO497" s="21"/>
      <c r="AP497" s="130">
        <f t="shared" ca="1" si="136"/>
        <v>0</v>
      </c>
      <c r="AQ497" s="134">
        <f t="shared" ca="1" si="143"/>
        <v>0</v>
      </c>
      <c r="AR497" s="132">
        <f>IFERROR(VLOOKUP($D497,'[1]DNC 재고 현황'!$F:$V,17,0),0)</f>
        <v>0</v>
      </c>
      <c r="AS497" s="128">
        <f>SUMIFS('[1]입고 예정'!$C:$C,'[1]입고 예정'!$A:$A,모니터링!D497,'[1]입고 예정'!$F:$F,모니터링!AS$6)</f>
        <v>0</v>
      </c>
      <c r="AT497" s="21"/>
      <c r="AU497" s="133">
        <f t="shared" ca="1" si="137"/>
        <v>0</v>
      </c>
      <c r="AV497" s="134">
        <f ca="1">IFERROR(AU497/#REF!,0)</f>
        <v>0</v>
      </c>
    </row>
    <row r="498" spans="1:168" ht="18" hidden="1" customHeight="1" x14ac:dyDescent="0.4">
      <c r="A498" s="110" t="s">
        <v>2661</v>
      </c>
      <c r="B498" s="135" t="s">
        <v>2700</v>
      </c>
      <c r="C498" s="110" t="s">
        <v>2665</v>
      </c>
      <c r="D498" s="110">
        <v>2301783</v>
      </c>
      <c r="E498" s="136" t="str">
        <f>VLOOKUP($D498,'[1]SAP 코드내역'!$A:$D,4,0)</f>
        <v>[판촉물_부자재][EA]링클아이크림스틱프리미엄8g_단상자일문라벨</v>
      </c>
      <c r="F498" s="137">
        <v>0</v>
      </c>
      <c r="G498" s="9"/>
      <c r="H498" s="138"/>
      <c r="I498" s="139">
        <v>0</v>
      </c>
      <c r="J498" s="139">
        <v>0</v>
      </c>
      <c r="K498" s="140">
        <f>IFERROR(VLOOKUP($D498,'[1]DNC 재고 현황'!$F:$AI,29,0),0)</f>
        <v>0</v>
      </c>
      <c r="L498" s="140">
        <f>IFERROR(VLOOKUP($D498,'[1]DNC 재고 현황'!$F:$AI,30,),0)</f>
        <v>0</v>
      </c>
      <c r="M498" s="141">
        <f t="shared" si="139"/>
        <v>0</v>
      </c>
      <c r="N498" s="142">
        <f>VLOOKUP($D498,'[1]DNC 재고 현황'!$F:$X,19,0)</f>
        <v>0</v>
      </c>
      <c r="O498" s="143" t="str">
        <f t="shared" si="129"/>
        <v>계획없음</v>
      </c>
      <c r="P498" s="144">
        <f t="shared" si="130"/>
        <v>0</v>
      </c>
      <c r="Q498" s="144">
        <f t="shared" ca="1" si="131"/>
        <v>0</v>
      </c>
      <c r="R498" s="145">
        <f t="shared" ca="1" si="128"/>
        <v>0</v>
      </c>
      <c r="S498" s="145">
        <f t="shared" ca="1" si="128"/>
        <v>0</v>
      </c>
      <c r="T498" s="123" t="str">
        <f t="shared" ca="1" si="132"/>
        <v/>
      </c>
      <c r="U498" s="124" t="str">
        <f t="shared" ca="1" si="133"/>
        <v>🔴판매없음</v>
      </c>
      <c r="V498" s="125">
        <f>IFERROR(SUMIF('[1](전체)FCST'!$D:$D,$D498,'[1](전체)FCST'!$H:$H),0)</f>
        <v>0</v>
      </c>
      <c r="W498" s="126">
        <f>IFERROR(VLOOKUP($D498,'[1]판매량,재고(피벗)'!$B:$C,2,0),0)</f>
        <v>0</v>
      </c>
      <c r="X498" s="127">
        <f t="shared" ca="1" si="138"/>
        <v>0</v>
      </c>
      <c r="Y498" s="128"/>
      <c r="Z498" s="21"/>
      <c r="AA498" s="130">
        <f t="shared" ca="1" si="127"/>
        <v>0</v>
      </c>
      <c r="AB498" s="134">
        <f t="shared" ca="1" si="140"/>
        <v>0</v>
      </c>
      <c r="AC498" s="132">
        <f>IFERROR(VLOOKUP($D498,'[1]DNC 재고 현황'!$F:$V,14,0),0)</f>
        <v>0</v>
      </c>
      <c r="AD498" s="128">
        <f>SUMIFS('[1]입고 예정'!$C:$C,'[1]입고 예정'!$A:$A,모니터링!D498,'[1]입고 예정'!$F:$F,모니터링!AD$6)</f>
        <v>0</v>
      </c>
      <c r="AE498" s="21"/>
      <c r="AF498" s="130">
        <f t="shared" ca="1" si="134"/>
        <v>0</v>
      </c>
      <c r="AG498" s="134">
        <f t="shared" ca="1" si="141"/>
        <v>0</v>
      </c>
      <c r="AH498" s="132">
        <f>IFERROR(VLOOKUP($D498,'[1]DNC 재고 현황'!$F:$V,15,0),0)</f>
        <v>0</v>
      </c>
      <c r="AI498" s="128">
        <f>SUMIFS('[1]입고 예정'!$C:$C,'[1]입고 예정'!$A:$A,모니터링!D498,'[1]입고 예정'!$F:$F,모니터링!AI$6)</f>
        <v>0</v>
      </c>
      <c r="AJ498" s="21"/>
      <c r="AK498" s="130">
        <f t="shared" ca="1" si="135"/>
        <v>0</v>
      </c>
      <c r="AL498" s="134">
        <f t="shared" ca="1" si="142"/>
        <v>0</v>
      </c>
      <c r="AM498" s="132">
        <f>IFERROR(VLOOKUP($D498,'[1]DNC 재고 현황'!$F:$V,16,0),0)</f>
        <v>0</v>
      </c>
      <c r="AN498" s="128">
        <f>SUMIFS('[1]입고 예정'!$C:$C,'[1]입고 예정'!$A:$A,모니터링!D498,'[1]입고 예정'!$F:$F,모니터링!AN$6)</f>
        <v>0</v>
      </c>
      <c r="AO498" s="21"/>
      <c r="AP498" s="130">
        <f t="shared" ca="1" si="136"/>
        <v>0</v>
      </c>
      <c r="AQ498" s="134">
        <f t="shared" ca="1" si="143"/>
        <v>0</v>
      </c>
      <c r="AR498" s="132">
        <f>IFERROR(VLOOKUP($D498,'[1]DNC 재고 현황'!$F:$V,17,0),0)</f>
        <v>0</v>
      </c>
      <c r="AS498" s="128">
        <f>SUMIFS('[1]입고 예정'!$C:$C,'[1]입고 예정'!$A:$A,모니터링!D498,'[1]입고 예정'!$F:$F,모니터링!AS$6)</f>
        <v>0</v>
      </c>
      <c r="AT498" s="21"/>
      <c r="AU498" s="133">
        <f t="shared" ca="1" si="137"/>
        <v>0</v>
      </c>
      <c r="AV498" s="134">
        <f ca="1">IFERROR(AU498/#REF!,0)</f>
        <v>0</v>
      </c>
    </row>
    <row r="499" spans="1:168" ht="18" hidden="1" customHeight="1" x14ac:dyDescent="0.4">
      <c r="A499" s="110" t="s">
        <v>2661</v>
      </c>
      <c r="B499" s="135" t="s">
        <v>2700</v>
      </c>
      <c r="C499" s="110" t="s">
        <v>2665</v>
      </c>
      <c r="D499" s="110">
        <v>2301956</v>
      </c>
      <c r="E499" s="136" t="str">
        <f>VLOOKUP($D499,'[1]SAP 코드내역'!$A:$D,4,0)</f>
        <v>[판촉물_부자재][EA]링클아이크림스틱프리미엄8g_단상자영문명라벨(후면)</v>
      </c>
      <c r="F499" s="137">
        <v>0</v>
      </c>
      <c r="G499" s="9"/>
      <c r="H499" s="138"/>
      <c r="I499" s="139">
        <v>0</v>
      </c>
      <c r="J499" s="139">
        <v>0</v>
      </c>
      <c r="K499" s="140">
        <f>IFERROR(VLOOKUP($D499,'[1]DNC 재고 현황'!$F:$AI,29,0),0)</f>
        <v>0</v>
      </c>
      <c r="L499" s="140">
        <f>IFERROR(VLOOKUP($D499,'[1]DNC 재고 현황'!$F:$AI,30,),0)</f>
        <v>0</v>
      </c>
      <c r="M499" s="141">
        <f t="shared" si="139"/>
        <v>0</v>
      </c>
      <c r="N499" s="142">
        <f>VLOOKUP($D499,'[1]DNC 재고 현황'!$F:$X,19,0)</f>
        <v>0</v>
      </c>
      <c r="O499" s="143" t="str">
        <f t="shared" si="129"/>
        <v>계획없음</v>
      </c>
      <c r="P499" s="144">
        <f t="shared" si="130"/>
        <v>0</v>
      </c>
      <c r="Q499" s="144">
        <f t="shared" ca="1" si="131"/>
        <v>0</v>
      </c>
      <c r="R499" s="145">
        <f t="shared" ca="1" si="128"/>
        <v>0</v>
      </c>
      <c r="S499" s="145">
        <f t="shared" ca="1" si="128"/>
        <v>0</v>
      </c>
      <c r="T499" s="123" t="str">
        <f t="shared" ca="1" si="132"/>
        <v/>
      </c>
      <c r="U499" s="124" t="str">
        <f t="shared" ca="1" si="133"/>
        <v>🔴판매없음</v>
      </c>
      <c r="V499" s="125">
        <f>IFERROR(SUMIF('[1](전체)FCST'!$D:$D,$D499,'[1](전체)FCST'!$H:$H),0)</f>
        <v>0</v>
      </c>
      <c r="W499" s="126">
        <f>IFERROR(VLOOKUP($D499,'[1]판매량,재고(피벗)'!$B:$C,2,0),0)</f>
        <v>0</v>
      </c>
      <c r="X499" s="127">
        <f t="shared" ca="1" si="138"/>
        <v>0</v>
      </c>
      <c r="Y499" s="128"/>
      <c r="Z499" s="21"/>
      <c r="AA499" s="130">
        <f t="shared" ref="AA499:AA562" ca="1" si="144">MAX(SUM(N499-X499+Y499),0)</f>
        <v>0</v>
      </c>
      <c r="AB499" s="134">
        <f t="shared" ca="1" si="140"/>
        <v>0</v>
      </c>
      <c r="AC499" s="132">
        <f>IFERROR(VLOOKUP($D499,'[1]DNC 재고 현황'!$F:$V,14,0),0)</f>
        <v>0</v>
      </c>
      <c r="AD499" s="128">
        <f>SUMIFS('[1]입고 예정'!$C:$C,'[1]입고 예정'!$A:$A,모니터링!D499,'[1]입고 예정'!$F:$F,모니터링!AD$6)</f>
        <v>0</v>
      </c>
      <c r="AE499" s="21"/>
      <c r="AF499" s="130">
        <f t="shared" ca="1" si="134"/>
        <v>0</v>
      </c>
      <c r="AG499" s="134">
        <f t="shared" ca="1" si="141"/>
        <v>0</v>
      </c>
      <c r="AH499" s="132">
        <f>IFERROR(VLOOKUP($D499,'[1]DNC 재고 현황'!$F:$V,15,0),0)</f>
        <v>0</v>
      </c>
      <c r="AI499" s="128">
        <f>SUMIFS('[1]입고 예정'!$C:$C,'[1]입고 예정'!$A:$A,모니터링!D499,'[1]입고 예정'!$F:$F,모니터링!AI$6)</f>
        <v>0</v>
      </c>
      <c r="AJ499" s="21"/>
      <c r="AK499" s="130">
        <f t="shared" ca="1" si="135"/>
        <v>0</v>
      </c>
      <c r="AL499" s="134">
        <f t="shared" ca="1" si="142"/>
        <v>0</v>
      </c>
      <c r="AM499" s="132">
        <f>IFERROR(VLOOKUP($D499,'[1]DNC 재고 현황'!$F:$V,16,0),0)</f>
        <v>0</v>
      </c>
      <c r="AN499" s="128">
        <f>SUMIFS('[1]입고 예정'!$C:$C,'[1]입고 예정'!$A:$A,모니터링!D499,'[1]입고 예정'!$F:$F,모니터링!AN$6)</f>
        <v>0</v>
      </c>
      <c r="AO499" s="21"/>
      <c r="AP499" s="130">
        <f t="shared" ca="1" si="136"/>
        <v>0</v>
      </c>
      <c r="AQ499" s="134">
        <f t="shared" ca="1" si="143"/>
        <v>0</v>
      </c>
      <c r="AR499" s="132">
        <f>IFERROR(VLOOKUP($D499,'[1]DNC 재고 현황'!$F:$V,17,0),0)</f>
        <v>0</v>
      </c>
      <c r="AS499" s="128">
        <f>SUMIFS('[1]입고 예정'!$C:$C,'[1]입고 예정'!$A:$A,모니터링!D499,'[1]입고 예정'!$F:$F,모니터링!AS$6)</f>
        <v>0</v>
      </c>
      <c r="AT499" s="21"/>
      <c r="AU499" s="133">
        <f t="shared" ca="1" si="137"/>
        <v>0</v>
      </c>
      <c r="AV499" s="134">
        <f ca="1">IFERROR(AU499/#REF!,0)</f>
        <v>0</v>
      </c>
    </row>
    <row r="500" spans="1:168" ht="18" hidden="1" customHeight="1" x14ac:dyDescent="0.4">
      <c r="A500" s="110" t="s">
        <v>2661</v>
      </c>
      <c r="B500" s="135" t="s">
        <v>2700</v>
      </c>
      <c r="C500" s="110" t="s">
        <v>2665</v>
      </c>
      <c r="D500" s="110">
        <v>2301957</v>
      </c>
      <c r="E500" s="136" t="str">
        <f>VLOOKUP($D500,'[1]SAP 코드내역'!$A:$D,4,0)</f>
        <v>[판촉물_부자재][EA]링클아이크림스틱프리미엄8g_단상자바코드라벨(측면)</v>
      </c>
      <c r="F500" s="137">
        <v>0</v>
      </c>
      <c r="G500" s="9"/>
      <c r="H500" s="138"/>
      <c r="I500" s="139">
        <v>0</v>
      </c>
      <c r="J500" s="139">
        <v>0</v>
      </c>
      <c r="K500" s="140">
        <f>IFERROR(VLOOKUP($D500,'[1]DNC 재고 현황'!$F:$AI,29,0),0)</f>
        <v>0</v>
      </c>
      <c r="L500" s="140">
        <f>IFERROR(VLOOKUP($D500,'[1]DNC 재고 현황'!$F:$AI,30,),0)</f>
        <v>0</v>
      </c>
      <c r="M500" s="141">
        <f t="shared" si="139"/>
        <v>0</v>
      </c>
      <c r="N500" s="142">
        <f>VLOOKUP($D500,'[1]DNC 재고 현황'!$F:$X,19,0)</f>
        <v>0</v>
      </c>
      <c r="O500" s="143" t="str">
        <f t="shared" si="129"/>
        <v>계획없음</v>
      </c>
      <c r="P500" s="144">
        <f t="shared" si="130"/>
        <v>0</v>
      </c>
      <c r="Q500" s="144">
        <f t="shared" ca="1" si="131"/>
        <v>0</v>
      </c>
      <c r="R500" s="145">
        <f t="shared" ca="1" si="128"/>
        <v>0</v>
      </c>
      <c r="S500" s="145">
        <f t="shared" ca="1" si="128"/>
        <v>0</v>
      </c>
      <c r="T500" s="123" t="str">
        <f t="shared" ca="1" si="132"/>
        <v/>
      </c>
      <c r="U500" s="124" t="str">
        <f t="shared" ca="1" si="133"/>
        <v>🔴판매없음</v>
      </c>
      <c r="V500" s="125">
        <f>IFERROR(SUMIF('[1](전체)FCST'!$D:$D,$D500,'[1](전체)FCST'!$H:$H),0)</f>
        <v>0</v>
      </c>
      <c r="W500" s="126">
        <f>IFERROR(VLOOKUP($D500,'[1]판매량,재고(피벗)'!$B:$C,2,0),0)</f>
        <v>0</v>
      </c>
      <c r="X500" s="127">
        <f t="shared" ca="1" si="138"/>
        <v>0</v>
      </c>
      <c r="Y500" s="128"/>
      <c r="Z500" s="21"/>
      <c r="AA500" s="130">
        <f t="shared" ca="1" si="144"/>
        <v>0</v>
      </c>
      <c r="AB500" s="134">
        <f t="shared" ca="1" si="140"/>
        <v>0</v>
      </c>
      <c r="AC500" s="132">
        <f>IFERROR(VLOOKUP($D500,'[1]DNC 재고 현황'!$F:$V,14,0),0)</f>
        <v>0</v>
      </c>
      <c r="AD500" s="128">
        <f>SUMIFS('[1]입고 예정'!$C:$C,'[1]입고 예정'!$A:$A,모니터링!D500,'[1]입고 예정'!$F:$F,모니터링!AD$6)</f>
        <v>0</v>
      </c>
      <c r="AE500" s="21"/>
      <c r="AF500" s="130">
        <f t="shared" ca="1" si="134"/>
        <v>0</v>
      </c>
      <c r="AG500" s="134">
        <f t="shared" ca="1" si="141"/>
        <v>0</v>
      </c>
      <c r="AH500" s="132">
        <f>IFERROR(VLOOKUP($D500,'[1]DNC 재고 현황'!$F:$V,15,0),0)</f>
        <v>0</v>
      </c>
      <c r="AI500" s="128">
        <f>SUMIFS('[1]입고 예정'!$C:$C,'[1]입고 예정'!$A:$A,모니터링!D500,'[1]입고 예정'!$F:$F,모니터링!AI$6)</f>
        <v>0</v>
      </c>
      <c r="AJ500" s="21"/>
      <c r="AK500" s="130">
        <f t="shared" ca="1" si="135"/>
        <v>0</v>
      </c>
      <c r="AL500" s="134">
        <f t="shared" ca="1" si="142"/>
        <v>0</v>
      </c>
      <c r="AM500" s="132">
        <f>IFERROR(VLOOKUP($D500,'[1]DNC 재고 현황'!$F:$V,16,0),0)</f>
        <v>0</v>
      </c>
      <c r="AN500" s="128">
        <f>SUMIFS('[1]입고 예정'!$C:$C,'[1]입고 예정'!$A:$A,모니터링!D500,'[1]입고 예정'!$F:$F,모니터링!AN$6)</f>
        <v>0</v>
      </c>
      <c r="AO500" s="21"/>
      <c r="AP500" s="130">
        <f t="shared" ca="1" si="136"/>
        <v>0</v>
      </c>
      <c r="AQ500" s="134">
        <f t="shared" ca="1" si="143"/>
        <v>0</v>
      </c>
      <c r="AR500" s="132">
        <f>IFERROR(VLOOKUP($D500,'[1]DNC 재고 현황'!$F:$V,17,0),0)</f>
        <v>0</v>
      </c>
      <c r="AS500" s="128">
        <f>SUMIFS('[1]입고 예정'!$C:$C,'[1]입고 예정'!$A:$A,모니터링!D500,'[1]입고 예정'!$F:$F,모니터링!AS$6)</f>
        <v>0</v>
      </c>
      <c r="AT500" s="21"/>
      <c r="AU500" s="133">
        <f t="shared" ca="1" si="137"/>
        <v>0</v>
      </c>
      <c r="AV500" s="134">
        <f ca="1">IFERROR(AU500/#REF!,0)</f>
        <v>0</v>
      </c>
    </row>
    <row r="501" spans="1:168" ht="18" hidden="1" customHeight="1" x14ac:dyDescent="0.4">
      <c r="A501" s="110" t="s">
        <v>2661</v>
      </c>
      <c r="B501" s="146" t="s">
        <v>2662</v>
      </c>
      <c r="C501" s="110" t="s">
        <v>2665</v>
      </c>
      <c r="D501" s="110">
        <v>9309254</v>
      </c>
      <c r="E501" s="136" t="str">
        <f>VLOOKUP($D501,'[1]SAP 코드내역'!$A:$D,4,0)</f>
        <v>(단종)[세트_임가공]멜라_토닝패치_1매입(컬러바코드)</v>
      </c>
      <c r="F501" s="137" t="s">
        <v>2686</v>
      </c>
      <c r="G501" s="137"/>
      <c r="H501" s="138"/>
      <c r="I501" s="139">
        <v>500</v>
      </c>
      <c r="J501" s="139">
        <v>0</v>
      </c>
      <c r="K501" s="140">
        <f>IFERROR(VLOOKUP($D501,'[1]DNC 재고 현황'!$F:$AI,29,0),0)</f>
        <v>0</v>
      </c>
      <c r="L501" s="140">
        <f>IFERROR(VLOOKUP($D501,'[1]DNC 재고 현황'!$F:$AI,30,),0)</f>
        <v>0</v>
      </c>
      <c r="M501" s="141">
        <f t="shared" si="139"/>
        <v>0</v>
      </c>
      <c r="N501" s="142">
        <f>VLOOKUP($D501,'[1]DNC 재고 현황'!$F:$X,19,0)</f>
        <v>0</v>
      </c>
      <c r="O501" s="143" t="str">
        <f t="shared" si="129"/>
        <v>계획없음</v>
      </c>
      <c r="P501" s="144">
        <f t="shared" si="130"/>
        <v>0</v>
      </c>
      <c r="Q501" s="144">
        <f t="shared" ca="1" si="131"/>
        <v>0</v>
      </c>
      <c r="R501" s="145">
        <f t="shared" ca="1" si="128"/>
        <v>0</v>
      </c>
      <c r="S501" s="145">
        <f t="shared" ca="1" si="128"/>
        <v>0</v>
      </c>
      <c r="T501" s="123" t="str">
        <f t="shared" ca="1" si="132"/>
        <v/>
      </c>
      <c r="U501" s="124" t="str">
        <f t="shared" ca="1" si="133"/>
        <v>🔴판매없음</v>
      </c>
      <c r="V501" s="125">
        <f>IFERROR(SUMIF('[1](전체)FCST'!$D:$D,$D501,'[1](전체)FCST'!$H:$H),0)</f>
        <v>0</v>
      </c>
      <c r="W501" s="126">
        <f>IFERROR(VLOOKUP($D501,'[1]판매량,재고(피벗)'!$B:$C,2,0),0)</f>
        <v>0</v>
      </c>
      <c r="X501" s="127">
        <f t="shared" ca="1" si="138"/>
        <v>0</v>
      </c>
      <c r="Y501" s="128"/>
      <c r="Z501" s="129"/>
      <c r="AA501" s="130">
        <f t="shared" ca="1" si="144"/>
        <v>0</v>
      </c>
      <c r="AB501" s="131">
        <f t="shared" ca="1" si="140"/>
        <v>0</v>
      </c>
      <c r="AC501" s="132">
        <f>IFERROR(VLOOKUP($D501,'[1]DNC 재고 현황'!$F:$V,14,0),0)</f>
        <v>0</v>
      </c>
      <c r="AD501" s="128">
        <f>SUMIFS('[1]입고 예정'!$C:$C,'[1]입고 예정'!$A:$A,모니터링!D501,'[1]입고 예정'!$F:$F,모니터링!AD$6)</f>
        <v>0</v>
      </c>
      <c r="AE501" s="129"/>
      <c r="AF501" s="130">
        <f t="shared" ca="1" si="134"/>
        <v>0</v>
      </c>
      <c r="AG501" s="131">
        <f t="shared" ca="1" si="141"/>
        <v>0</v>
      </c>
      <c r="AH501" s="132">
        <f>IFERROR(VLOOKUP($D501,'[1]DNC 재고 현황'!$F:$V,15,0),0)</f>
        <v>0</v>
      </c>
      <c r="AI501" s="128">
        <f>SUMIFS('[1]입고 예정'!$C:$C,'[1]입고 예정'!$A:$A,모니터링!D501,'[1]입고 예정'!$F:$F,모니터링!AI$6)</f>
        <v>0</v>
      </c>
      <c r="AJ501" s="129"/>
      <c r="AK501" s="130">
        <f t="shared" ca="1" si="135"/>
        <v>0</v>
      </c>
      <c r="AL501" s="131">
        <f t="shared" ca="1" si="142"/>
        <v>0</v>
      </c>
      <c r="AM501" s="132">
        <f>IFERROR(VLOOKUP($D501,'[1]DNC 재고 현황'!$F:$V,16,0),0)</f>
        <v>0</v>
      </c>
      <c r="AN501" s="128">
        <f>SUMIFS('[1]입고 예정'!$C:$C,'[1]입고 예정'!$A:$A,모니터링!D501,'[1]입고 예정'!$F:$F,모니터링!AN$6)</f>
        <v>0</v>
      </c>
      <c r="AO501" s="129"/>
      <c r="AP501" s="130">
        <f t="shared" ca="1" si="136"/>
        <v>0</v>
      </c>
      <c r="AQ501" s="131">
        <f t="shared" ca="1" si="143"/>
        <v>0</v>
      </c>
      <c r="AR501" s="132">
        <f>IFERROR(VLOOKUP($D501,'[1]DNC 재고 현황'!$F:$V,17,0),0)</f>
        <v>0</v>
      </c>
      <c r="AS501" s="128">
        <f>SUMIFS('[1]입고 예정'!$C:$C,'[1]입고 예정'!$A:$A,모니터링!D501,'[1]입고 예정'!$F:$F,모니터링!AS$6)</f>
        <v>0</v>
      </c>
      <c r="AT501" s="129"/>
      <c r="AU501" s="133">
        <f t="shared" ca="1" si="137"/>
        <v>0</v>
      </c>
      <c r="AV501" s="134">
        <f ca="1">IFERROR(AU501/#REF!,0)</f>
        <v>0</v>
      </c>
    </row>
    <row r="502" spans="1:168" ht="18" hidden="1" customHeight="1" x14ac:dyDescent="0.4">
      <c r="A502" s="110" t="s">
        <v>2661</v>
      </c>
      <c r="B502" s="135" t="s">
        <v>2700</v>
      </c>
      <c r="C502" s="110" t="s">
        <v>2665</v>
      </c>
      <c r="D502" s="110">
        <v>2302234</v>
      </c>
      <c r="E502" s="136" t="str">
        <f>VLOOKUP($D502,'[1]SAP 코드내역'!$A:$D,4,0)</f>
        <v>(단종)[세트포장재]클리어_링클솔루션(리뉴얼)_소프너/에멀전미니_봉합라벨</v>
      </c>
      <c r="F502" s="137">
        <v>0</v>
      </c>
      <c r="G502" s="9"/>
      <c r="H502" s="138"/>
      <c r="I502" s="139">
        <v>50.784999999999997</v>
      </c>
      <c r="J502" s="139">
        <v>0</v>
      </c>
      <c r="K502" s="140">
        <f>IFERROR(VLOOKUP($D502,'[1]DNC 재고 현황'!$F:$AI,29,0),0)</f>
        <v>0</v>
      </c>
      <c r="L502" s="140">
        <f>IFERROR(VLOOKUP($D502,'[1]DNC 재고 현황'!$F:$AI,30,),0)</f>
        <v>0</v>
      </c>
      <c r="M502" s="141">
        <f t="shared" si="139"/>
        <v>0</v>
      </c>
      <c r="N502" s="142">
        <f>VLOOKUP($D502,'[1]DNC 재고 현황'!$F:$X,19,0)</f>
        <v>0</v>
      </c>
      <c r="O502" s="143" t="str">
        <f t="shared" si="129"/>
        <v>계획없음</v>
      </c>
      <c r="P502" s="144">
        <f t="shared" si="130"/>
        <v>0</v>
      </c>
      <c r="Q502" s="144">
        <f t="shared" ca="1" si="131"/>
        <v>0</v>
      </c>
      <c r="R502" s="145">
        <f t="shared" ca="1" si="128"/>
        <v>0</v>
      </c>
      <c r="S502" s="145">
        <f t="shared" ca="1" si="128"/>
        <v>0</v>
      </c>
      <c r="T502" s="123" t="str">
        <f t="shared" ca="1" si="132"/>
        <v/>
      </c>
      <c r="U502" s="124" t="str">
        <f t="shared" ca="1" si="133"/>
        <v>🔴판매없음</v>
      </c>
      <c r="V502" s="125">
        <f>IFERROR(SUMIF('[1](전체)FCST'!$D:$D,$D502,'[1](전체)FCST'!$H:$H),0)</f>
        <v>0</v>
      </c>
      <c r="W502" s="126">
        <f>IFERROR(VLOOKUP($D502,'[1]판매량,재고(피벗)'!$B:$C,2,0),0)</f>
        <v>0</v>
      </c>
      <c r="X502" s="127">
        <f t="shared" ca="1" si="138"/>
        <v>0</v>
      </c>
      <c r="Y502" s="128"/>
      <c r="Z502" s="21"/>
      <c r="AA502" s="130">
        <f t="shared" ca="1" si="144"/>
        <v>0</v>
      </c>
      <c r="AB502" s="134">
        <f t="shared" ca="1" si="140"/>
        <v>0</v>
      </c>
      <c r="AC502" s="132">
        <f>IFERROR(VLOOKUP($D502,'[1]DNC 재고 현황'!$F:$V,14,0),0)</f>
        <v>0</v>
      </c>
      <c r="AD502" s="128">
        <f>SUMIFS('[1]입고 예정'!$C:$C,'[1]입고 예정'!$A:$A,모니터링!D502,'[1]입고 예정'!$F:$F,모니터링!AD$6)</f>
        <v>0</v>
      </c>
      <c r="AE502" s="21"/>
      <c r="AF502" s="130">
        <f t="shared" ca="1" si="134"/>
        <v>0</v>
      </c>
      <c r="AG502" s="134">
        <f t="shared" ca="1" si="141"/>
        <v>0</v>
      </c>
      <c r="AH502" s="132">
        <f>IFERROR(VLOOKUP($D502,'[1]DNC 재고 현황'!$F:$V,15,0),0)</f>
        <v>0</v>
      </c>
      <c r="AI502" s="128">
        <f>SUMIFS('[1]입고 예정'!$C:$C,'[1]입고 예정'!$A:$A,모니터링!D502,'[1]입고 예정'!$F:$F,모니터링!AI$6)</f>
        <v>0</v>
      </c>
      <c r="AJ502" s="21"/>
      <c r="AK502" s="130">
        <f t="shared" ca="1" si="135"/>
        <v>0</v>
      </c>
      <c r="AL502" s="134">
        <f t="shared" ca="1" si="142"/>
        <v>0</v>
      </c>
      <c r="AM502" s="132">
        <f>IFERROR(VLOOKUP($D502,'[1]DNC 재고 현황'!$F:$V,16,0),0)</f>
        <v>0</v>
      </c>
      <c r="AN502" s="128">
        <f>SUMIFS('[1]입고 예정'!$C:$C,'[1]입고 예정'!$A:$A,모니터링!D502,'[1]입고 예정'!$F:$F,모니터링!AN$6)</f>
        <v>0</v>
      </c>
      <c r="AO502" s="21"/>
      <c r="AP502" s="130">
        <f t="shared" ca="1" si="136"/>
        <v>0</v>
      </c>
      <c r="AQ502" s="134">
        <f t="shared" ca="1" si="143"/>
        <v>0</v>
      </c>
      <c r="AR502" s="132">
        <f>IFERROR(VLOOKUP($D502,'[1]DNC 재고 현황'!$F:$V,17,0),0)</f>
        <v>0</v>
      </c>
      <c r="AS502" s="128">
        <f>SUMIFS('[1]입고 예정'!$C:$C,'[1]입고 예정'!$A:$A,모니터링!D502,'[1]입고 예정'!$F:$F,모니터링!AS$6)</f>
        <v>0</v>
      </c>
      <c r="AT502" s="21"/>
      <c r="AU502" s="133">
        <f t="shared" ca="1" si="137"/>
        <v>0</v>
      </c>
      <c r="AV502" s="134">
        <f ca="1">IFERROR(AU502/#REF!,0)</f>
        <v>0</v>
      </c>
    </row>
    <row r="503" spans="1:168" ht="18" hidden="1" customHeight="1" x14ac:dyDescent="0.4">
      <c r="A503" s="110" t="s">
        <v>2661</v>
      </c>
      <c r="B503" s="135" t="s">
        <v>2700</v>
      </c>
      <c r="C503" s="110" t="s">
        <v>2665</v>
      </c>
      <c r="D503" s="110">
        <v>2302231</v>
      </c>
      <c r="E503" s="136" t="str">
        <f>VLOOKUP($D503,'[1]SAP 코드내역'!$A:$D,4,0)</f>
        <v>(단종)[세트포장재]클리어_링클솔루션(리뉴얼)_에멀전미니어처_용기</v>
      </c>
      <c r="F503" s="137">
        <v>0</v>
      </c>
      <c r="G503" s="9"/>
      <c r="H503" s="138"/>
      <c r="I503" s="139">
        <v>150</v>
      </c>
      <c r="J503" s="139">
        <v>0</v>
      </c>
      <c r="K503" s="140">
        <f>IFERROR(VLOOKUP($D503,'[1]DNC 재고 현황'!$F:$AI,29,0),0)</f>
        <v>0</v>
      </c>
      <c r="L503" s="140">
        <f>IFERROR(VLOOKUP($D503,'[1]DNC 재고 현황'!$F:$AI,30,),0)</f>
        <v>0</v>
      </c>
      <c r="M503" s="141">
        <f t="shared" si="139"/>
        <v>0</v>
      </c>
      <c r="N503" s="142">
        <f>VLOOKUP($D503,'[1]DNC 재고 현황'!$F:$X,19,0)</f>
        <v>0</v>
      </c>
      <c r="O503" s="143" t="str">
        <f t="shared" si="129"/>
        <v>계획없음</v>
      </c>
      <c r="P503" s="144">
        <f t="shared" si="130"/>
        <v>0</v>
      </c>
      <c r="Q503" s="144">
        <f t="shared" ca="1" si="131"/>
        <v>0</v>
      </c>
      <c r="R503" s="145">
        <f t="shared" ca="1" si="128"/>
        <v>0</v>
      </c>
      <c r="S503" s="145">
        <f t="shared" ca="1" si="128"/>
        <v>0</v>
      </c>
      <c r="T503" s="123" t="str">
        <f t="shared" ca="1" si="132"/>
        <v/>
      </c>
      <c r="U503" s="124" t="str">
        <f t="shared" ca="1" si="133"/>
        <v>🔴판매없음</v>
      </c>
      <c r="V503" s="125">
        <f>IFERROR(SUMIF('[1](전체)FCST'!$D:$D,$D503,'[1](전체)FCST'!$H:$H),0)</f>
        <v>0</v>
      </c>
      <c r="W503" s="126">
        <f>IFERROR(VLOOKUP($D503,'[1]판매량,재고(피벗)'!$B:$C,2,0),0)</f>
        <v>0</v>
      </c>
      <c r="X503" s="127">
        <f t="shared" ca="1" si="138"/>
        <v>0</v>
      </c>
      <c r="Y503" s="128"/>
      <c r="Z503" s="21"/>
      <c r="AA503" s="130">
        <f t="shared" ca="1" si="144"/>
        <v>0</v>
      </c>
      <c r="AB503" s="134">
        <f t="shared" ca="1" si="140"/>
        <v>0</v>
      </c>
      <c r="AC503" s="132">
        <f>IFERROR(VLOOKUP($D503,'[1]DNC 재고 현황'!$F:$V,14,0),0)</f>
        <v>0</v>
      </c>
      <c r="AD503" s="128">
        <f>SUMIFS('[1]입고 예정'!$C:$C,'[1]입고 예정'!$A:$A,모니터링!D503,'[1]입고 예정'!$F:$F,모니터링!AD$6)</f>
        <v>0</v>
      </c>
      <c r="AE503" s="21"/>
      <c r="AF503" s="130">
        <f t="shared" ca="1" si="134"/>
        <v>0</v>
      </c>
      <c r="AG503" s="134">
        <f t="shared" ca="1" si="141"/>
        <v>0</v>
      </c>
      <c r="AH503" s="132">
        <f>IFERROR(VLOOKUP($D503,'[1]DNC 재고 현황'!$F:$V,15,0),0)</f>
        <v>0</v>
      </c>
      <c r="AI503" s="128">
        <f>SUMIFS('[1]입고 예정'!$C:$C,'[1]입고 예정'!$A:$A,모니터링!D503,'[1]입고 예정'!$F:$F,모니터링!AI$6)</f>
        <v>0</v>
      </c>
      <c r="AJ503" s="21"/>
      <c r="AK503" s="130">
        <f t="shared" ca="1" si="135"/>
        <v>0</v>
      </c>
      <c r="AL503" s="134">
        <f t="shared" ca="1" si="142"/>
        <v>0</v>
      </c>
      <c r="AM503" s="132">
        <f>IFERROR(VLOOKUP($D503,'[1]DNC 재고 현황'!$F:$V,16,0),0)</f>
        <v>0</v>
      </c>
      <c r="AN503" s="128">
        <f>SUMIFS('[1]입고 예정'!$C:$C,'[1]입고 예정'!$A:$A,모니터링!D503,'[1]입고 예정'!$F:$F,모니터링!AN$6)</f>
        <v>0</v>
      </c>
      <c r="AO503" s="21"/>
      <c r="AP503" s="130">
        <f t="shared" ca="1" si="136"/>
        <v>0</v>
      </c>
      <c r="AQ503" s="134">
        <f t="shared" ca="1" si="143"/>
        <v>0</v>
      </c>
      <c r="AR503" s="132">
        <f>IFERROR(VLOOKUP($D503,'[1]DNC 재고 현황'!$F:$V,17,0),0)</f>
        <v>0</v>
      </c>
      <c r="AS503" s="128">
        <f>SUMIFS('[1]입고 예정'!$C:$C,'[1]입고 예정'!$A:$A,모니터링!D503,'[1]입고 예정'!$F:$F,모니터링!AS$6)</f>
        <v>0</v>
      </c>
      <c r="AT503" s="21"/>
      <c r="AU503" s="133">
        <f t="shared" ca="1" si="137"/>
        <v>0</v>
      </c>
      <c r="AV503" s="134">
        <f ca="1">IFERROR(AU503/#REF!,0)</f>
        <v>0</v>
      </c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52"/>
      <c r="CF503" s="52"/>
      <c r="CG503" s="52"/>
      <c r="CH503" s="52"/>
      <c r="CI503" s="52"/>
      <c r="CJ503" s="52"/>
      <c r="CK503" s="52"/>
      <c r="CL503" s="52"/>
      <c r="CM503" s="52"/>
      <c r="CN503" s="52"/>
      <c r="CO503" s="52"/>
      <c r="CP503" s="52"/>
      <c r="CQ503" s="52"/>
      <c r="CR503" s="52"/>
      <c r="CS503" s="52"/>
      <c r="CT503" s="52"/>
      <c r="CU503" s="52"/>
      <c r="CV503" s="52"/>
      <c r="CW503" s="52"/>
      <c r="CX503" s="52"/>
      <c r="CY503" s="52"/>
      <c r="CZ503" s="52"/>
      <c r="DA503" s="52"/>
      <c r="DB503" s="52"/>
      <c r="DC503" s="52"/>
      <c r="DD503" s="52"/>
      <c r="DE503" s="52"/>
      <c r="DF503" s="52"/>
      <c r="DG503" s="52"/>
      <c r="DH503" s="52"/>
      <c r="DI503" s="52"/>
      <c r="DJ503" s="52"/>
      <c r="DK503" s="52"/>
      <c r="DL503" s="52"/>
      <c r="DM503" s="52"/>
      <c r="DN503" s="52"/>
      <c r="DO503" s="52"/>
      <c r="DP503" s="52"/>
      <c r="DQ503" s="52"/>
      <c r="DR503" s="52"/>
      <c r="DS503" s="52"/>
      <c r="DT503" s="52"/>
      <c r="DU503" s="52"/>
      <c r="DV503" s="52"/>
      <c r="DW503" s="52"/>
      <c r="DX503" s="52"/>
      <c r="DY503" s="52"/>
      <c r="DZ503" s="52"/>
      <c r="EA503" s="52"/>
      <c r="EB503" s="52"/>
      <c r="EC503" s="52"/>
      <c r="ED503" s="52"/>
      <c r="EE503" s="52"/>
      <c r="EF503" s="52"/>
      <c r="EG503" s="52"/>
      <c r="EH503" s="52"/>
      <c r="EI503" s="52"/>
      <c r="EJ503" s="52"/>
      <c r="EK503" s="52"/>
      <c r="EL503" s="52"/>
      <c r="EM503" s="52"/>
      <c r="EN503" s="52"/>
      <c r="EO503" s="52"/>
      <c r="EP503" s="52"/>
      <c r="EQ503" s="52"/>
      <c r="ER503" s="52"/>
      <c r="ES503" s="52"/>
      <c r="ET503" s="52"/>
      <c r="EU503" s="52"/>
      <c r="EV503" s="52"/>
      <c r="EW503" s="52"/>
      <c r="EX503" s="52"/>
      <c r="EY503" s="52"/>
      <c r="EZ503" s="52"/>
      <c r="FA503" s="52"/>
      <c r="FB503" s="52"/>
      <c r="FC503" s="52"/>
      <c r="FD503" s="52"/>
      <c r="FE503" s="52"/>
      <c r="FF503" s="52"/>
      <c r="FG503" s="52"/>
      <c r="FH503" s="52"/>
      <c r="FI503" s="52"/>
      <c r="FJ503" s="52"/>
      <c r="FK503" s="52"/>
      <c r="FL503" s="52"/>
    </row>
    <row r="504" spans="1:168" ht="18" hidden="1" customHeight="1" x14ac:dyDescent="0.4">
      <c r="A504" s="110" t="s">
        <v>2661</v>
      </c>
      <c r="B504" s="135" t="s">
        <v>2700</v>
      </c>
      <c r="C504" s="110" t="s">
        <v>2665</v>
      </c>
      <c r="D504" s="110">
        <v>2302230</v>
      </c>
      <c r="E504" s="136" t="str">
        <f>VLOOKUP($D504,'[1]SAP 코드내역'!$A:$D,4,0)</f>
        <v>(단종)[세트포장재]클리어_링클솔루션(리뉴얼)_소프트미니어처_용기</v>
      </c>
      <c r="F504" s="137">
        <v>0</v>
      </c>
      <c r="G504" s="9"/>
      <c r="H504" s="138"/>
      <c r="I504" s="139">
        <v>150</v>
      </c>
      <c r="J504" s="139">
        <v>0</v>
      </c>
      <c r="K504" s="140">
        <f>IFERROR(VLOOKUP($D504,'[1]DNC 재고 현황'!$F:$AI,29,0),0)</f>
        <v>0</v>
      </c>
      <c r="L504" s="140">
        <f>IFERROR(VLOOKUP($D504,'[1]DNC 재고 현황'!$F:$AI,30,),0)</f>
        <v>0</v>
      </c>
      <c r="M504" s="141">
        <f t="shared" si="139"/>
        <v>0</v>
      </c>
      <c r="N504" s="142">
        <f>VLOOKUP($D504,'[1]DNC 재고 현황'!$F:$X,19,0)</f>
        <v>0</v>
      </c>
      <c r="O504" s="143" t="str">
        <f t="shared" si="129"/>
        <v>계획없음</v>
      </c>
      <c r="P504" s="144">
        <f t="shared" si="130"/>
        <v>0</v>
      </c>
      <c r="Q504" s="144">
        <f t="shared" ca="1" si="131"/>
        <v>0</v>
      </c>
      <c r="R504" s="145">
        <f t="shared" ca="1" si="128"/>
        <v>0</v>
      </c>
      <c r="S504" s="145">
        <f t="shared" ca="1" si="128"/>
        <v>0</v>
      </c>
      <c r="T504" s="123" t="str">
        <f t="shared" ca="1" si="132"/>
        <v/>
      </c>
      <c r="U504" s="124" t="str">
        <f t="shared" ca="1" si="133"/>
        <v>🔴판매없음</v>
      </c>
      <c r="V504" s="125">
        <f>IFERROR(SUMIF('[1](전체)FCST'!$D:$D,$D504,'[1](전체)FCST'!$H:$H),0)</f>
        <v>0</v>
      </c>
      <c r="W504" s="126">
        <f>IFERROR(VLOOKUP($D504,'[1]판매량,재고(피벗)'!$B:$C,2,0),0)</f>
        <v>0</v>
      </c>
      <c r="X504" s="127">
        <f t="shared" ca="1" si="138"/>
        <v>0</v>
      </c>
      <c r="Y504" s="128"/>
      <c r="Z504" s="21"/>
      <c r="AA504" s="130">
        <f t="shared" ca="1" si="144"/>
        <v>0</v>
      </c>
      <c r="AB504" s="134">
        <f t="shared" ca="1" si="140"/>
        <v>0</v>
      </c>
      <c r="AC504" s="132">
        <f>IFERROR(VLOOKUP($D504,'[1]DNC 재고 현황'!$F:$V,14,0),0)</f>
        <v>0</v>
      </c>
      <c r="AD504" s="128">
        <f>SUMIFS('[1]입고 예정'!$C:$C,'[1]입고 예정'!$A:$A,모니터링!D504,'[1]입고 예정'!$F:$F,모니터링!AD$6)</f>
        <v>0</v>
      </c>
      <c r="AE504" s="21"/>
      <c r="AF504" s="130">
        <f t="shared" ca="1" si="134"/>
        <v>0</v>
      </c>
      <c r="AG504" s="134">
        <f t="shared" ca="1" si="141"/>
        <v>0</v>
      </c>
      <c r="AH504" s="132">
        <f>IFERROR(VLOOKUP($D504,'[1]DNC 재고 현황'!$F:$V,15,0),0)</f>
        <v>0</v>
      </c>
      <c r="AI504" s="128">
        <f>SUMIFS('[1]입고 예정'!$C:$C,'[1]입고 예정'!$A:$A,모니터링!D504,'[1]입고 예정'!$F:$F,모니터링!AI$6)</f>
        <v>0</v>
      </c>
      <c r="AJ504" s="21"/>
      <c r="AK504" s="130">
        <f t="shared" ca="1" si="135"/>
        <v>0</v>
      </c>
      <c r="AL504" s="134">
        <f t="shared" ca="1" si="142"/>
        <v>0</v>
      </c>
      <c r="AM504" s="132">
        <f>IFERROR(VLOOKUP($D504,'[1]DNC 재고 현황'!$F:$V,16,0),0)</f>
        <v>0</v>
      </c>
      <c r="AN504" s="128">
        <f>SUMIFS('[1]입고 예정'!$C:$C,'[1]입고 예정'!$A:$A,모니터링!D504,'[1]입고 예정'!$F:$F,모니터링!AN$6)</f>
        <v>0</v>
      </c>
      <c r="AO504" s="21"/>
      <c r="AP504" s="130">
        <f t="shared" ca="1" si="136"/>
        <v>0</v>
      </c>
      <c r="AQ504" s="134">
        <f t="shared" ca="1" si="143"/>
        <v>0</v>
      </c>
      <c r="AR504" s="132">
        <f>IFERROR(VLOOKUP($D504,'[1]DNC 재고 현황'!$F:$V,17,0),0)</f>
        <v>0</v>
      </c>
      <c r="AS504" s="128">
        <f>SUMIFS('[1]입고 예정'!$C:$C,'[1]입고 예정'!$A:$A,모니터링!D504,'[1]입고 예정'!$F:$F,모니터링!AS$6)</f>
        <v>0</v>
      </c>
      <c r="AT504" s="21"/>
      <c r="AU504" s="133">
        <f t="shared" ca="1" si="137"/>
        <v>0</v>
      </c>
      <c r="AV504" s="134">
        <f ca="1">IFERROR(AU504/#REF!,0)</f>
        <v>0</v>
      </c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52"/>
      <c r="CF504" s="52"/>
      <c r="CG504" s="52"/>
      <c r="CH504" s="52"/>
      <c r="CI504" s="52"/>
      <c r="CJ504" s="52"/>
      <c r="CK504" s="52"/>
      <c r="CL504" s="52"/>
      <c r="CM504" s="52"/>
      <c r="CN504" s="52"/>
      <c r="CO504" s="52"/>
      <c r="CP504" s="52"/>
      <c r="CQ504" s="52"/>
      <c r="CR504" s="52"/>
      <c r="CS504" s="52"/>
      <c r="CT504" s="52"/>
      <c r="CU504" s="52"/>
      <c r="CV504" s="52"/>
      <c r="CW504" s="52"/>
      <c r="CX504" s="52"/>
      <c r="CY504" s="52"/>
      <c r="CZ504" s="52"/>
      <c r="DA504" s="52"/>
      <c r="DB504" s="52"/>
      <c r="DC504" s="52"/>
      <c r="DD504" s="52"/>
      <c r="DE504" s="52"/>
      <c r="DF504" s="52"/>
      <c r="DG504" s="52"/>
      <c r="DH504" s="52"/>
      <c r="DI504" s="52"/>
      <c r="DJ504" s="52"/>
      <c r="DK504" s="52"/>
      <c r="DL504" s="52"/>
      <c r="DM504" s="52"/>
      <c r="DN504" s="52"/>
      <c r="DO504" s="52"/>
      <c r="DP504" s="52"/>
      <c r="DQ504" s="52"/>
      <c r="DR504" s="52"/>
      <c r="DS504" s="52"/>
      <c r="DT504" s="52"/>
      <c r="DU504" s="52"/>
      <c r="DV504" s="52"/>
      <c r="DW504" s="52"/>
      <c r="DX504" s="52"/>
      <c r="DY504" s="52"/>
      <c r="DZ504" s="52"/>
      <c r="EA504" s="52"/>
      <c r="EB504" s="52"/>
      <c r="EC504" s="52"/>
      <c r="ED504" s="52"/>
      <c r="EE504" s="52"/>
      <c r="EF504" s="52"/>
      <c r="EG504" s="52"/>
      <c r="EH504" s="52"/>
      <c r="EI504" s="52"/>
      <c r="EJ504" s="52"/>
      <c r="EK504" s="52"/>
      <c r="EL504" s="52"/>
      <c r="EM504" s="52"/>
      <c r="EN504" s="52"/>
      <c r="EO504" s="52"/>
      <c r="EP504" s="52"/>
      <c r="EQ504" s="52"/>
      <c r="ER504" s="52"/>
      <c r="ES504" s="52"/>
      <c r="ET504" s="52"/>
      <c r="EU504" s="52"/>
      <c r="EV504" s="52"/>
      <c r="EW504" s="52"/>
      <c r="EX504" s="52"/>
      <c r="EY504" s="52"/>
      <c r="EZ504" s="52"/>
      <c r="FA504" s="52"/>
      <c r="FB504" s="52"/>
      <c r="FC504" s="52"/>
      <c r="FD504" s="52"/>
      <c r="FE504" s="52"/>
      <c r="FF504" s="52"/>
      <c r="FG504" s="52"/>
      <c r="FH504" s="52"/>
      <c r="FI504" s="52"/>
      <c r="FJ504" s="52"/>
      <c r="FK504" s="52"/>
      <c r="FL504" s="52"/>
    </row>
    <row r="505" spans="1:168" ht="18" hidden="1" customHeight="1" x14ac:dyDescent="0.4">
      <c r="A505" s="110" t="s">
        <v>2661</v>
      </c>
      <c r="B505" s="135" t="s">
        <v>2700</v>
      </c>
      <c r="C505" s="110" t="s">
        <v>2665</v>
      </c>
      <c r="D505" s="110">
        <v>2302232</v>
      </c>
      <c r="E505" s="136" t="str">
        <f>VLOOKUP($D505,'[1]SAP 코드내역'!$A:$D,4,0)</f>
        <v>(단종)[세트포장재]클리어_링클솔루션(리뉴얼)_소프너/에멀전미니_공용캡</v>
      </c>
      <c r="F505" s="137">
        <v>0</v>
      </c>
      <c r="G505" s="9"/>
      <c r="H505" s="138"/>
      <c r="I505" s="139">
        <v>50</v>
      </c>
      <c r="J505" s="139">
        <v>0</v>
      </c>
      <c r="K505" s="140">
        <f>IFERROR(VLOOKUP($D505,'[1]DNC 재고 현황'!$F:$AI,29,0),0)</f>
        <v>0</v>
      </c>
      <c r="L505" s="140">
        <f>IFERROR(VLOOKUP($D505,'[1]DNC 재고 현황'!$F:$AI,30,),0)</f>
        <v>0</v>
      </c>
      <c r="M505" s="141">
        <f t="shared" si="139"/>
        <v>0</v>
      </c>
      <c r="N505" s="142">
        <f>VLOOKUP($D505,'[1]DNC 재고 현황'!$F:$X,19,0)</f>
        <v>0</v>
      </c>
      <c r="O505" s="143" t="str">
        <f t="shared" si="129"/>
        <v>계획없음</v>
      </c>
      <c r="P505" s="144">
        <f t="shared" si="130"/>
        <v>0</v>
      </c>
      <c r="Q505" s="144">
        <f t="shared" ca="1" si="131"/>
        <v>0</v>
      </c>
      <c r="R505" s="145">
        <f t="shared" ca="1" si="128"/>
        <v>0</v>
      </c>
      <c r="S505" s="145">
        <f t="shared" ca="1" si="128"/>
        <v>0</v>
      </c>
      <c r="T505" s="123" t="str">
        <f t="shared" ca="1" si="132"/>
        <v/>
      </c>
      <c r="U505" s="124" t="str">
        <f t="shared" ca="1" si="133"/>
        <v>🔴판매없음</v>
      </c>
      <c r="V505" s="125">
        <f>IFERROR(SUMIF('[1](전체)FCST'!$D:$D,$D505,'[1](전체)FCST'!$H:$H),0)</f>
        <v>0</v>
      </c>
      <c r="W505" s="126">
        <f>IFERROR(VLOOKUP($D505,'[1]판매량,재고(피벗)'!$B:$C,2,0),0)</f>
        <v>0</v>
      </c>
      <c r="X505" s="127">
        <f t="shared" ca="1" si="138"/>
        <v>0</v>
      </c>
      <c r="Y505" s="128"/>
      <c r="Z505" s="21"/>
      <c r="AA505" s="130">
        <f t="shared" ca="1" si="144"/>
        <v>0</v>
      </c>
      <c r="AB505" s="134">
        <f t="shared" ca="1" si="140"/>
        <v>0</v>
      </c>
      <c r="AC505" s="132">
        <f>IFERROR(VLOOKUP($D505,'[1]DNC 재고 현황'!$F:$V,14,0),0)</f>
        <v>0</v>
      </c>
      <c r="AD505" s="128">
        <f>SUMIFS('[1]입고 예정'!$C:$C,'[1]입고 예정'!$A:$A,모니터링!D505,'[1]입고 예정'!$F:$F,모니터링!AD$6)</f>
        <v>0</v>
      </c>
      <c r="AE505" s="21"/>
      <c r="AF505" s="130">
        <f t="shared" ca="1" si="134"/>
        <v>0</v>
      </c>
      <c r="AG505" s="134">
        <f t="shared" ca="1" si="141"/>
        <v>0</v>
      </c>
      <c r="AH505" s="132">
        <f>IFERROR(VLOOKUP($D505,'[1]DNC 재고 현황'!$F:$V,15,0),0)</f>
        <v>0</v>
      </c>
      <c r="AI505" s="128">
        <f>SUMIFS('[1]입고 예정'!$C:$C,'[1]입고 예정'!$A:$A,모니터링!D505,'[1]입고 예정'!$F:$F,모니터링!AI$6)</f>
        <v>0</v>
      </c>
      <c r="AJ505" s="21"/>
      <c r="AK505" s="130">
        <f t="shared" ca="1" si="135"/>
        <v>0</v>
      </c>
      <c r="AL505" s="134">
        <f t="shared" ca="1" si="142"/>
        <v>0</v>
      </c>
      <c r="AM505" s="132">
        <f>IFERROR(VLOOKUP($D505,'[1]DNC 재고 현황'!$F:$V,16,0),0)</f>
        <v>0</v>
      </c>
      <c r="AN505" s="128">
        <f>SUMIFS('[1]입고 예정'!$C:$C,'[1]입고 예정'!$A:$A,모니터링!D505,'[1]입고 예정'!$F:$F,모니터링!AN$6)</f>
        <v>0</v>
      </c>
      <c r="AO505" s="21"/>
      <c r="AP505" s="130">
        <f t="shared" ca="1" si="136"/>
        <v>0</v>
      </c>
      <c r="AQ505" s="134">
        <f t="shared" ca="1" si="143"/>
        <v>0</v>
      </c>
      <c r="AR505" s="132">
        <f>IFERROR(VLOOKUP($D505,'[1]DNC 재고 현황'!$F:$V,17,0),0)</f>
        <v>0</v>
      </c>
      <c r="AS505" s="128">
        <f>SUMIFS('[1]입고 예정'!$C:$C,'[1]입고 예정'!$A:$A,모니터링!D505,'[1]입고 예정'!$F:$F,모니터링!AS$6)</f>
        <v>0</v>
      </c>
      <c r="AT505" s="21"/>
      <c r="AU505" s="133">
        <f t="shared" ca="1" si="137"/>
        <v>0</v>
      </c>
      <c r="AV505" s="134">
        <f ca="1">IFERROR(AU505/#REF!,0)</f>
        <v>0</v>
      </c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52"/>
      <c r="CF505" s="52"/>
      <c r="CG505" s="52"/>
      <c r="CH505" s="52"/>
      <c r="CI505" s="52"/>
      <c r="CJ505" s="52"/>
      <c r="CK505" s="52"/>
      <c r="CL505" s="52"/>
      <c r="CM505" s="52"/>
      <c r="CN505" s="52"/>
      <c r="CO505" s="52"/>
      <c r="CP505" s="52"/>
      <c r="CQ505" s="52"/>
      <c r="CR505" s="52"/>
      <c r="CS505" s="52"/>
      <c r="CT505" s="52"/>
      <c r="CU505" s="52"/>
      <c r="CV505" s="52"/>
      <c r="CW505" s="52"/>
      <c r="CX505" s="52"/>
      <c r="CY505" s="52"/>
      <c r="CZ505" s="52"/>
      <c r="DA505" s="52"/>
      <c r="DB505" s="52"/>
      <c r="DC505" s="52"/>
      <c r="DD505" s="52"/>
      <c r="DE505" s="52"/>
      <c r="DF505" s="52"/>
      <c r="DG505" s="52"/>
      <c r="DH505" s="52"/>
      <c r="DI505" s="52"/>
      <c r="DJ505" s="52"/>
      <c r="DK505" s="52"/>
      <c r="DL505" s="52"/>
      <c r="DM505" s="52"/>
      <c r="DN505" s="52"/>
      <c r="DO505" s="52"/>
      <c r="DP505" s="52"/>
      <c r="DQ505" s="52"/>
      <c r="DR505" s="52"/>
      <c r="DS505" s="52"/>
      <c r="DT505" s="52"/>
      <c r="DU505" s="52"/>
      <c r="DV505" s="52"/>
      <c r="DW505" s="52"/>
      <c r="DX505" s="52"/>
      <c r="DY505" s="52"/>
      <c r="DZ505" s="52"/>
      <c r="EA505" s="52"/>
      <c r="EB505" s="52"/>
      <c r="EC505" s="52"/>
      <c r="ED505" s="52"/>
      <c r="EE505" s="52"/>
      <c r="EF505" s="52"/>
      <c r="EG505" s="52"/>
      <c r="EH505" s="52"/>
      <c r="EI505" s="52"/>
      <c r="EJ505" s="52"/>
      <c r="EK505" s="52"/>
      <c r="EL505" s="52"/>
      <c r="EM505" s="52"/>
      <c r="EN505" s="52"/>
      <c r="EO505" s="52"/>
      <c r="EP505" s="52"/>
      <c r="EQ505" s="52"/>
      <c r="ER505" s="52"/>
      <c r="ES505" s="52"/>
      <c r="ET505" s="52"/>
      <c r="EU505" s="52"/>
      <c r="EV505" s="52"/>
      <c r="EW505" s="52"/>
      <c r="EX505" s="52"/>
      <c r="EY505" s="52"/>
      <c r="EZ505" s="52"/>
      <c r="FA505" s="52"/>
      <c r="FB505" s="52"/>
      <c r="FC505" s="52"/>
      <c r="FD505" s="52"/>
      <c r="FE505" s="52"/>
      <c r="FF505" s="52"/>
      <c r="FG505" s="52"/>
      <c r="FH505" s="52"/>
      <c r="FI505" s="52"/>
      <c r="FJ505" s="52"/>
      <c r="FK505" s="52"/>
      <c r="FL505" s="52"/>
    </row>
    <row r="506" spans="1:168" ht="18" hidden="1" customHeight="1" x14ac:dyDescent="0.4">
      <c r="A506" s="110" t="s">
        <v>2661</v>
      </c>
      <c r="B506" s="135" t="s">
        <v>2700</v>
      </c>
      <c r="C506" s="110" t="s">
        <v>2665</v>
      </c>
      <c r="D506" s="110">
        <v>2302233</v>
      </c>
      <c r="E506" s="136" t="str">
        <f>VLOOKUP($D506,'[1]SAP 코드내역'!$A:$D,4,0)</f>
        <v>(단종)[세트포장재]클리어_링클솔루션(리뉴얼)_소프너/에멀전미니_공용박킹</v>
      </c>
      <c r="F506" s="137">
        <v>0</v>
      </c>
      <c r="G506" s="9"/>
      <c r="H506" s="138"/>
      <c r="I506" s="139">
        <v>10</v>
      </c>
      <c r="J506" s="139">
        <v>0</v>
      </c>
      <c r="K506" s="140">
        <f>IFERROR(VLOOKUP($D506,'[1]DNC 재고 현황'!$F:$AI,29,0),0)</f>
        <v>0</v>
      </c>
      <c r="L506" s="140">
        <f>IFERROR(VLOOKUP($D506,'[1]DNC 재고 현황'!$F:$AI,30,),0)</f>
        <v>0</v>
      </c>
      <c r="M506" s="141">
        <f t="shared" si="139"/>
        <v>0</v>
      </c>
      <c r="N506" s="142">
        <f>VLOOKUP($D506,'[1]DNC 재고 현황'!$F:$X,19,0)</f>
        <v>0</v>
      </c>
      <c r="O506" s="143" t="str">
        <f t="shared" si="129"/>
        <v>계획없음</v>
      </c>
      <c r="P506" s="144">
        <f t="shared" si="130"/>
        <v>0</v>
      </c>
      <c r="Q506" s="144">
        <f t="shared" ca="1" si="131"/>
        <v>0</v>
      </c>
      <c r="R506" s="145">
        <f t="shared" ca="1" si="128"/>
        <v>0</v>
      </c>
      <c r="S506" s="145">
        <f t="shared" ca="1" si="128"/>
        <v>0</v>
      </c>
      <c r="T506" s="123" t="str">
        <f t="shared" ca="1" si="132"/>
        <v/>
      </c>
      <c r="U506" s="124" t="str">
        <f t="shared" ca="1" si="133"/>
        <v>🔴판매없음</v>
      </c>
      <c r="V506" s="125">
        <f>IFERROR(SUMIF('[1](전체)FCST'!$D:$D,$D506,'[1](전체)FCST'!$H:$H),0)</f>
        <v>0</v>
      </c>
      <c r="W506" s="126">
        <f>IFERROR(VLOOKUP($D506,'[1]판매량,재고(피벗)'!$B:$C,2,0),0)</f>
        <v>0</v>
      </c>
      <c r="X506" s="127">
        <f t="shared" ca="1" si="138"/>
        <v>0</v>
      </c>
      <c r="Y506" s="128"/>
      <c r="Z506" s="21"/>
      <c r="AA506" s="130">
        <f t="shared" ca="1" si="144"/>
        <v>0</v>
      </c>
      <c r="AB506" s="134">
        <f t="shared" ca="1" si="140"/>
        <v>0</v>
      </c>
      <c r="AC506" s="132">
        <f>IFERROR(VLOOKUP($D506,'[1]DNC 재고 현황'!$F:$V,14,0),0)</f>
        <v>0</v>
      </c>
      <c r="AD506" s="128">
        <f>SUMIFS('[1]입고 예정'!$C:$C,'[1]입고 예정'!$A:$A,모니터링!D506,'[1]입고 예정'!$F:$F,모니터링!AD$6)</f>
        <v>0</v>
      </c>
      <c r="AE506" s="21"/>
      <c r="AF506" s="130">
        <f t="shared" ca="1" si="134"/>
        <v>0</v>
      </c>
      <c r="AG506" s="134">
        <f t="shared" ca="1" si="141"/>
        <v>0</v>
      </c>
      <c r="AH506" s="132">
        <f>IFERROR(VLOOKUP($D506,'[1]DNC 재고 현황'!$F:$V,15,0),0)</f>
        <v>0</v>
      </c>
      <c r="AI506" s="128">
        <f>SUMIFS('[1]입고 예정'!$C:$C,'[1]입고 예정'!$A:$A,모니터링!D506,'[1]입고 예정'!$F:$F,모니터링!AI$6)</f>
        <v>0</v>
      </c>
      <c r="AJ506" s="21"/>
      <c r="AK506" s="130">
        <f t="shared" ca="1" si="135"/>
        <v>0</v>
      </c>
      <c r="AL506" s="134">
        <f t="shared" ca="1" si="142"/>
        <v>0</v>
      </c>
      <c r="AM506" s="132">
        <f>IFERROR(VLOOKUP($D506,'[1]DNC 재고 현황'!$F:$V,16,0),0)</f>
        <v>0</v>
      </c>
      <c r="AN506" s="128">
        <f>SUMIFS('[1]입고 예정'!$C:$C,'[1]입고 예정'!$A:$A,모니터링!D506,'[1]입고 예정'!$F:$F,모니터링!AN$6)</f>
        <v>0</v>
      </c>
      <c r="AO506" s="21"/>
      <c r="AP506" s="130">
        <f t="shared" ca="1" si="136"/>
        <v>0</v>
      </c>
      <c r="AQ506" s="134">
        <f t="shared" ca="1" si="143"/>
        <v>0</v>
      </c>
      <c r="AR506" s="132">
        <f>IFERROR(VLOOKUP($D506,'[1]DNC 재고 현황'!$F:$V,17,0),0)</f>
        <v>0</v>
      </c>
      <c r="AS506" s="128">
        <f>SUMIFS('[1]입고 예정'!$C:$C,'[1]입고 예정'!$A:$A,모니터링!D506,'[1]입고 예정'!$F:$F,모니터링!AS$6)</f>
        <v>0</v>
      </c>
      <c r="AT506" s="21"/>
      <c r="AU506" s="133">
        <f t="shared" ca="1" si="137"/>
        <v>0</v>
      </c>
      <c r="AV506" s="134">
        <f ca="1">IFERROR(AU506/#REF!,0)</f>
        <v>0</v>
      </c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52"/>
      <c r="CF506" s="52"/>
      <c r="CG506" s="52"/>
      <c r="CH506" s="52"/>
      <c r="CI506" s="52"/>
      <c r="CJ506" s="52"/>
      <c r="CK506" s="52"/>
      <c r="CL506" s="52"/>
      <c r="CM506" s="52"/>
      <c r="CN506" s="52"/>
      <c r="CO506" s="52"/>
      <c r="CP506" s="52"/>
      <c r="CQ506" s="52"/>
      <c r="CR506" s="52"/>
      <c r="CS506" s="52"/>
      <c r="CT506" s="52"/>
      <c r="CU506" s="52"/>
      <c r="CV506" s="52"/>
      <c r="CW506" s="52"/>
      <c r="CX506" s="52"/>
      <c r="CY506" s="52"/>
      <c r="CZ506" s="52"/>
      <c r="DA506" s="52"/>
      <c r="DB506" s="52"/>
      <c r="DC506" s="52"/>
      <c r="DD506" s="52"/>
      <c r="DE506" s="52"/>
      <c r="DF506" s="52"/>
      <c r="DG506" s="52"/>
      <c r="DH506" s="52"/>
      <c r="DI506" s="52"/>
      <c r="DJ506" s="52"/>
      <c r="DK506" s="52"/>
      <c r="DL506" s="52"/>
      <c r="DM506" s="52"/>
      <c r="DN506" s="52"/>
      <c r="DO506" s="52"/>
      <c r="DP506" s="52"/>
      <c r="DQ506" s="52"/>
      <c r="DR506" s="52"/>
      <c r="DS506" s="52"/>
      <c r="DT506" s="52"/>
      <c r="DU506" s="52"/>
      <c r="DV506" s="52"/>
      <c r="DW506" s="52"/>
      <c r="DX506" s="52"/>
      <c r="DY506" s="52"/>
      <c r="DZ506" s="52"/>
      <c r="EA506" s="52"/>
      <c r="EB506" s="52"/>
      <c r="EC506" s="52"/>
      <c r="ED506" s="52"/>
      <c r="EE506" s="52"/>
      <c r="EF506" s="52"/>
      <c r="EG506" s="52"/>
      <c r="EH506" s="52"/>
      <c r="EI506" s="52"/>
      <c r="EJ506" s="52"/>
      <c r="EK506" s="52"/>
      <c r="EL506" s="52"/>
      <c r="EM506" s="52"/>
      <c r="EN506" s="52"/>
      <c r="EO506" s="52"/>
      <c r="EP506" s="52"/>
      <c r="EQ506" s="52"/>
      <c r="ER506" s="52"/>
      <c r="ES506" s="52"/>
      <c r="ET506" s="52"/>
      <c r="EU506" s="52"/>
      <c r="EV506" s="52"/>
      <c r="EW506" s="52"/>
      <c r="EX506" s="52"/>
      <c r="EY506" s="52"/>
      <c r="EZ506" s="52"/>
      <c r="FA506" s="52"/>
      <c r="FB506" s="52"/>
      <c r="FC506" s="52"/>
      <c r="FD506" s="52"/>
      <c r="FE506" s="52"/>
      <c r="FF506" s="52"/>
      <c r="FG506" s="52"/>
      <c r="FH506" s="52"/>
      <c r="FI506" s="52"/>
      <c r="FJ506" s="52"/>
      <c r="FK506" s="52"/>
      <c r="FL506" s="52"/>
    </row>
    <row r="507" spans="1:168" ht="18" hidden="1" customHeight="1" x14ac:dyDescent="0.4">
      <c r="A507" s="110" t="s">
        <v>2661</v>
      </c>
      <c r="B507" s="135" t="s">
        <v>2700</v>
      </c>
      <c r="C507" s="110" t="s">
        <v>2663</v>
      </c>
      <c r="D507" s="110">
        <v>2302626</v>
      </c>
      <c r="E507" s="136" t="str">
        <f>VLOOKUP($D507,'[1]SAP 코드내역'!$A:$D,4,0)</f>
        <v>[세트포장재_단상자]멜라토닝패치4매_2024</v>
      </c>
      <c r="F507" s="137" t="s">
        <v>2702</v>
      </c>
      <c r="G507" s="9"/>
      <c r="H507" s="138"/>
      <c r="I507" s="139">
        <v>160</v>
      </c>
      <c r="J507" s="139">
        <v>0</v>
      </c>
      <c r="K507" s="140">
        <f>IFERROR(VLOOKUP($D507,'[1]DNC 재고 현황'!$F:$AI,29,0),0)</f>
        <v>0</v>
      </c>
      <c r="L507" s="140">
        <f>IFERROR(VLOOKUP($D507,'[1]DNC 재고 현황'!$F:$AI,30,),0)</f>
        <v>0</v>
      </c>
      <c r="M507" s="141">
        <f t="shared" si="139"/>
        <v>0</v>
      </c>
      <c r="N507" s="142">
        <f>VLOOKUP($D507,'[1]DNC 재고 현황'!$F:$X,19,0)</f>
        <v>0</v>
      </c>
      <c r="O507" s="143" t="str">
        <f t="shared" si="129"/>
        <v>계획없음</v>
      </c>
      <c r="P507" s="144">
        <f t="shared" si="130"/>
        <v>0</v>
      </c>
      <c r="Q507" s="144">
        <f t="shared" ca="1" si="131"/>
        <v>0</v>
      </c>
      <c r="R507" s="145">
        <f t="shared" ca="1" si="128"/>
        <v>0</v>
      </c>
      <c r="S507" s="145">
        <f t="shared" ca="1" si="128"/>
        <v>0</v>
      </c>
      <c r="T507" s="123" t="str">
        <f t="shared" ca="1" si="132"/>
        <v/>
      </c>
      <c r="U507" s="124" t="str">
        <f t="shared" ca="1" si="133"/>
        <v>🔴판매없음</v>
      </c>
      <c r="V507" s="125">
        <f>IFERROR(SUMIF('[1](전체)FCST'!$D:$D,$D507,'[1](전체)FCST'!$H:$H),0)</f>
        <v>0</v>
      </c>
      <c r="W507" s="126">
        <f>IFERROR(VLOOKUP($D507,'[1]판매량,재고(피벗)'!$B:$C,2,0),0)</f>
        <v>0</v>
      </c>
      <c r="X507" s="127">
        <f t="shared" ca="1" si="138"/>
        <v>0</v>
      </c>
      <c r="Y507" s="128"/>
      <c r="Z507" s="21"/>
      <c r="AA507" s="130">
        <f t="shared" ca="1" si="144"/>
        <v>0</v>
      </c>
      <c r="AB507" s="134">
        <f t="shared" ca="1" si="140"/>
        <v>0</v>
      </c>
      <c r="AC507" s="132">
        <f>IFERROR(VLOOKUP($D507,'[1]DNC 재고 현황'!$F:$V,14,0),0)</f>
        <v>0</v>
      </c>
      <c r="AD507" s="128">
        <f>SUMIFS('[1]입고 예정'!$C:$C,'[1]입고 예정'!$A:$A,모니터링!D507,'[1]입고 예정'!$F:$F,모니터링!AD$6)</f>
        <v>0</v>
      </c>
      <c r="AE507" s="21"/>
      <c r="AF507" s="130">
        <f t="shared" ca="1" si="134"/>
        <v>0</v>
      </c>
      <c r="AG507" s="134">
        <f t="shared" ca="1" si="141"/>
        <v>0</v>
      </c>
      <c r="AH507" s="132">
        <f>IFERROR(VLOOKUP($D507,'[1]DNC 재고 현황'!$F:$V,15,0),0)</f>
        <v>0</v>
      </c>
      <c r="AI507" s="128">
        <f>SUMIFS('[1]입고 예정'!$C:$C,'[1]입고 예정'!$A:$A,모니터링!D507,'[1]입고 예정'!$F:$F,모니터링!AI$6)</f>
        <v>0</v>
      </c>
      <c r="AJ507" s="21"/>
      <c r="AK507" s="130">
        <f t="shared" ca="1" si="135"/>
        <v>0</v>
      </c>
      <c r="AL507" s="134">
        <f t="shared" ca="1" si="142"/>
        <v>0</v>
      </c>
      <c r="AM507" s="132">
        <f>IFERROR(VLOOKUP($D507,'[1]DNC 재고 현황'!$F:$V,16,0),0)</f>
        <v>0</v>
      </c>
      <c r="AN507" s="128">
        <f>SUMIFS('[1]입고 예정'!$C:$C,'[1]입고 예정'!$A:$A,모니터링!D507,'[1]입고 예정'!$F:$F,모니터링!AN$6)</f>
        <v>0</v>
      </c>
      <c r="AO507" s="21"/>
      <c r="AP507" s="130">
        <f t="shared" ca="1" si="136"/>
        <v>0</v>
      </c>
      <c r="AQ507" s="134">
        <f t="shared" ca="1" si="143"/>
        <v>0</v>
      </c>
      <c r="AR507" s="132">
        <f>IFERROR(VLOOKUP($D507,'[1]DNC 재고 현황'!$F:$V,17,0),0)</f>
        <v>0</v>
      </c>
      <c r="AS507" s="128">
        <f>SUMIFS('[1]입고 예정'!$C:$C,'[1]입고 예정'!$A:$A,모니터링!D507,'[1]입고 예정'!$F:$F,모니터링!AS$6)</f>
        <v>0</v>
      </c>
      <c r="AT507" s="21"/>
      <c r="AU507" s="133">
        <f t="shared" ca="1" si="137"/>
        <v>0</v>
      </c>
      <c r="AV507" s="134">
        <f ca="1">IFERROR(AU507/#REF!,0)</f>
        <v>0</v>
      </c>
    </row>
    <row r="508" spans="1:168" ht="18" hidden="1" customHeight="1" x14ac:dyDescent="0.4">
      <c r="A508" s="110" t="s">
        <v>2661</v>
      </c>
      <c r="B508" s="135" t="s">
        <v>2662</v>
      </c>
      <c r="C508" s="110" t="s">
        <v>2663</v>
      </c>
      <c r="D508" s="110">
        <v>9302670</v>
      </c>
      <c r="E508" s="136" t="str">
        <f>VLOOKUP($D508,'[1]SAP 코드내역'!$A:$D,4,0)</f>
        <v>(단종)DWEGF_이지업세럼_150ml(일본)</v>
      </c>
      <c r="F508" s="137" t="s">
        <v>2720</v>
      </c>
      <c r="G508" s="9"/>
      <c r="H508" s="138"/>
      <c r="I508" s="139">
        <v>2787.7764904658461</v>
      </c>
      <c r="J508" s="139">
        <v>35949</v>
      </c>
      <c r="K508" s="140">
        <f>IFERROR(VLOOKUP($D508,'[1]DNC 재고 현황'!$F:$AI,29,0),0)</f>
        <v>0</v>
      </c>
      <c r="L508" s="140">
        <f>IFERROR(VLOOKUP($D508,'[1]DNC 재고 현황'!$F:$AI,30,),0)</f>
        <v>0</v>
      </c>
      <c r="M508" s="141">
        <f t="shared" si="139"/>
        <v>0</v>
      </c>
      <c r="N508" s="142">
        <f>VLOOKUP($D508,'[1]DNC 재고 현황'!$F:$X,19,0)</f>
        <v>0</v>
      </c>
      <c r="O508" s="143" t="str">
        <f t="shared" si="129"/>
        <v>계획없음</v>
      </c>
      <c r="P508" s="144">
        <f t="shared" si="130"/>
        <v>0</v>
      </c>
      <c r="Q508" s="144">
        <f t="shared" ca="1" si="131"/>
        <v>0</v>
      </c>
      <c r="R508" s="145">
        <f t="shared" ca="1" si="128"/>
        <v>0</v>
      </c>
      <c r="S508" s="145">
        <f t="shared" ca="1" si="128"/>
        <v>0</v>
      </c>
      <c r="T508" s="123" t="str">
        <f t="shared" ca="1" si="132"/>
        <v/>
      </c>
      <c r="U508" s="124" t="str">
        <f t="shared" ca="1" si="133"/>
        <v>🔴판매없음</v>
      </c>
      <c r="V508" s="125">
        <f>IFERROR(SUMIF('[1](전체)FCST'!$D:$D,$D508,'[1](전체)FCST'!$H:$H),0)</f>
        <v>0</v>
      </c>
      <c r="W508" s="126">
        <f>IFERROR(VLOOKUP($D508,'[1]판매량,재고(피벗)'!$B:$C,2,0),0)</f>
        <v>0</v>
      </c>
      <c r="X508" s="127">
        <f t="shared" ca="1" si="138"/>
        <v>0</v>
      </c>
      <c r="Y508" s="128"/>
      <c r="Z508" s="21"/>
      <c r="AA508" s="130">
        <f t="shared" ca="1" si="144"/>
        <v>0</v>
      </c>
      <c r="AB508" s="134">
        <f t="shared" ca="1" si="140"/>
        <v>0</v>
      </c>
      <c r="AC508" s="132">
        <f>IFERROR(VLOOKUP($D508,'[1]DNC 재고 현황'!$F:$V,14,0),0)</f>
        <v>0</v>
      </c>
      <c r="AD508" s="128">
        <f>SUMIFS('[1]입고 예정'!$C:$C,'[1]입고 예정'!$A:$A,모니터링!D508,'[1]입고 예정'!$F:$F,모니터링!AD$6)</f>
        <v>0</v>
      </c>
      <c r="AE508" s="21"/>
      <c r="AF508" s="130">
        <f t="shared" ca="1" si="134"/>
        <v>0</v>
      </c>
      <c r="AG508" s="134">
        <f t="shared" ca="1" si="141"/>
        <v>0</v>
      </c>
      <c r="AH508" s="132">
        <f>IFERROR(VLOOKUP($D508,'[1]DNC 재고 현황'!$F:$V,15,0),0)</f>
        <v>0</v>
      </c>
      <c r="AI508" s="128">
        <f>SUMIFS('[1]입고 예정'!$C:$C,'[1]입고 예정'!$A:$A,모니터링!D508,'[1]입고 예정'!$F:$F,모니터링!AI$6)</f>
        <v>0</v>
      </c>
      <c r="AJ508" s="21"/>
      <c r="AK508" s="130">
        <f t="shared" ca="1" si="135"/>
        <v>0</v>
      </c>
      <c r="AL508" s="134">
        <f t="shared" ca="1" si="142"/>
        <v>0</v>
      </c>
      <c r="AM508" s="132">
        <f>IFERROR(VLOOKUP($D508,'[1]DNC 재고 현황'!$F:$V,16,0),0)</f>
        <v>0</v>
      </c>
      <c r="AN508" s="128">
        <f>SUMIFS('[1]입고 예정'!$C:$C,'[1]입고 예정'!$A:$A,모니터링!D508,'[1]입고 예정'!$F:$F,모니터링!AN$6)</f>
        <v>0</v>
      </c>
      <c r="AO508" s="21"/>
      <c r="AP508" s="130">
        <f t="shared" ca="1" si="136"/>
        <v>0</v>
      </c>
      <c r="AQ508" s="134">
        <f t="shared" ca="1" si="143"/>
        <v>0</v>
      </c>
      <c r="AR508" s="132">
        <f>IFERROR(VLOOKUP($D508,'[1]DNC 재고 현황'!$F:$V,17,0),0)</f>
        <v>0</v>
      </c>
      <c r="AS508" s="128">
        <f>SUMIFS('[1]입고 예정'!$C:$C,'[1]입고 예정'!$A:$A,모니터링!D508,'[1]입고 예정'!$F:$F,모니터링!AS$6)</f>
        <v>0</v>
      </c>
      <c r="AT508" s="21"/>
      <c r="AU508" s="133">
        <f t="shared" ca="1" si="137"/>
        <v>0</v>
      </c>
      <c r="AV508" s="134">
        <f ca="1">IFERROR(AU508/#REF!,0)</f>
        <v>0</v>
      </c>
    </row>
    <row r="509" spans="1:168" ht="18" hidden="1" customHeight="1" x14ac:dyDescent="0.4">
      <c r="A509" s="110" t="s">
        <v>2661</v>
      </c>
      <c r="B509" s="146" t="s">
        <v>2662</v>
      </c>
      <c r="C509" s="110" t="s">
        <v>2665</v>
      </c>
      <c r="D509" s="110">
        <v>9311113</v>
      </c>
      <c r="E509" s="136" t="str">
        <f>VLOOKUP($D509,'[1]SAP 코드내역'!$A:$D,4,0)</f>
        <v>[세트_임가공]로즈에디션앰플_15ML_듀오세트(카카오)</v>
      </c>
      <c r="F509" s="137" t="s">
        <v>2673</v>
      </c>
      <c r="G509" s="137"/>
      <c r="H509" s="138"/>
      <c r="I509" s="139">
        <v>9204.2676056338023</v>
      </c>
      <c r="J509" s="139">
        <v>0</v>
      </c>
      <c r="K509" s="140">
        <f>IFERROR(VLOOKUP($D509,'[1]DNC 재고 현황'!$F:$AI,29,0),0)</f>
        <v>0</v>
      </c>
      <c r="L509" s="140">
        <f>IFERROR(VLOOKUP($D509,'[1]DNC 재고 현황'!$F:$AI,30,),0)</f>
        <v>0</v>
      </c>
      <c r="M509" s="141">
        <f t="shared" si="139"/>
        <v>0</v>
      </c>
      <c r="N509" s="142">
        <f>VLOOKUP($D509,'[1]DNC 재고 현황'!$F:$X,19,0)</f>
        <v>0</v>
      </c>
      <c r="O509" s="143" t="str">
        <f t="shared" si="129"/>
        <v>계획없음</v>
      </c>
      <c r="P509" s="144">
        <f t="shared" si="130"/>
        <v>0</v>
      </c>
      <c r="Q509" s="144">
        <f t="shared" ca="1" si="131"/>
        <v>0</v>
      </c>
      <c r="R509" s="145">
        <f t="shared" ca="1" si="128"/>
        <v>0</v>
      </c>
      <c r="S509" s="145">
        <f t="shared" ca="1" si="128"/>
        <v>0</v>
      </c>
      <c r="T509" s="123" t="str">
        <f t="shared" ca="1" si="132"/>
        <v/>
      </c>
      <c r="U509" s="124" t="str">
        <f t="shared" ca="1" si="133"/>
        <v>🔴판매없음</v>
      </c>
      <c r="V509" s="125">
        <f>IFERROR(SUMIF('[1](전체)FCST'!$D:$D,$D509,'[1](전체)FCST'!$H:$H),0)</f>
        <v>0</v>
      </c>
      <c r="W509" s="126">
        <f>IFERROR(VLOOKUP($D509,'[1]판매량,재고(피벗)'!$B:$C,2,0),0)</f>
        <v>0</v>
      </c>
      <c r="X509" s="127">
        <f t="shared" ca="1" si="138"/>
        <v>0</v>
      </c>
      <c r="Y509" s="128"/>
      <c r="Z509" s="129"/>
      <c r="AA509" s="130">
        <f t="shared" ca="1" si="144"/>
        <v>0</v>
      </c>
      <c r="AB509" s="131">
        <f t="shared" ca="1" si="140"/>
        <v>0</v>
      </c>
      <c r="AC509" s="132">
        <f>IFERROR(VLOOKUP($D509,'[1]DNC 재고 현황'!$F:$V,14,0),0)</f>
        <v>0</v>
      </c>
      <c r="AD509" s="128">
        <f>SUMIFS('[1]입고 예정'!$C:$C,'[1]입고 예정'!$A:$A,모니터링!D509,'[1]입고 예정'!$F:$F,모니터링!AD$6)</f>
        <v>0</v>
      </c>
      <c r="AE509" s="129"/>
      <c r="AF509" s="130">
        <f t="shared" ca="1" si="134"/>
        <v>0</v>
      </c>
      <c r="AG509" s="131">
        <f t="shared" ca="1" si="141"/>
        <v>0</v>
      </c>
      <c r="AH509" s="132">
        <f>IFERROR(VLOOKUP($D509,'[1]DNC 재고 현황'!$F:$V,15,0),0)</f>
        <v>0</v>
      </c>
      <c r="AI509" s="128">
        <f>SUMIFS('[1]입고 예정'!$C:$C,'[1]입고 예정'!$A:$A,모니터링!D509,'[1]입고 예정'!$F:$F,모니터링!AI$6)</f>
        <v>0</v>
      </c>
      <c r="AJ509" s="129"/>
      <c r="AK509" s="130">
        <f t="shared" ca="1" si="135"/>
        <v>0</v>
      </c>
      <c r="AL509" s="131">
        <f t="shared" ca="1" si="142"/>
        <v>0</v>
      </c>
      <c r="AM509" s="132">
        <f>IFERROR(VLOOKUP($D509,'[1]DNC 재고 현황'!$F:$V,16,0),0)</f>
        <v>0</v>
      </c>
      <c r="AN509" s="128">
        <f>SUMIFS('[1]입고 예정'!$C:$C,'[1]입고 예정'!$A:$A,모니터링!D509,'[1]입고 예정'!$F:$F,모니터링!AN$6)</f>
        <v>0</v>
      </c>
      <c r="AO509" s="129"/>
      <c r="AP509" s="130">
        <f t="shared" ca="1" si="136"/>
        <v>0</v>
      </c>
      <c r="AQ509" s="131">
        <f t="shared" ca="1" si="143"/>
        <v>0</v>
      </c>
      <c r="AR509" s="132">
        <f>IFERROR(VLOOKUP($D509,'[1]DNC 재고 현황'!$F:$V,17,0),0)</f>
        <v>0</v>
      </c>
      <c r="AS509" s="128">
        <f>SUMIFS('[1]입고 예정'!$C:$C,'[1]입고 예정'!$A:$A,모니터링!D509,'[1]입고 예정'!$F:$F,모니터링!AS$6)</f>
        <v>0</v>
      </c>
      <c r="AT509" s="129"/>
      <c r="AU509" s="133">
        <f t="shared" ca="1" si="137"/>
        <v>0</v>
      </c>
      <c r="AV509" s="134">
        <f ca="1">IFERROR(AU509/#REF!,0)</f>
        <v>0</v>
      </c>
    </row>
    <row r="510" spans="1:168" ht="18" hidden="1" customHeight="1" x14ac:dyDescent="0.4">
      <c r="A510" s="110" t="s">
        <v>2661</v>
      </c>
      <c r="B510" s="135" t="s">
        <v>2700</v>
      </c>
      <c r="C510" s="110" t="s">
        <v>2665</v>
      </c>
      <c r="D510" s="110">
        <v>2301694</v>
      </c>
      <c r="E510" s="136" t="str">
        <f>VLOOKUP($D510,'[1]SAP 코드내역'!$A:$D,4,0)</f>
        <v>[부자재]이지듀이엑스소비자용리플렛8P(관계사홍보용_2023)</v>
      </c>
      <c r="F510" s="137">
        <v>0</v>
      </c>
      <c r="G510" s="9"/>
      <c r="H510" s="138"/>
      <c r="I510" s="139">
        <v>727.27250000000004</v>
      </c>
      <c r="J510" s="139">
        <v>0</v>
      </c>
      <c r="K510" s="140">
        <f>IFERROR(VLOOKUP($D510,'[1]DNC 재고 현황'!$F:$AI,29,0),0)</f>
        <v>0</v>
      </c>
      <c r="L510" s="140">
        <f>IFERROR(VLOOKUP($D510,'[1]DNC 재고 현황'!$F:$AI,30,),0)</f>
        <v>0</v>
      </c>
      <c r="M510" s="141">
        <f t="shared" si="139"/>
        <v>0</v>
      </c>
      <c r="N510" s="142">
        <f>VLOOKUP($D510,'[1]DNC 재고 현황'!$F:$X,19,0)</f>
        <v>0</v>
      </c>
      <c r="O510" s="143" t="str">
        <f t="shared" si="129"/>
        <v>계획없음</v>
      </c>
      <c r="P510" s="144">
        <f t="shared" si="130"/>
        <v>0</v>
      </c>
      <c r="Q510" s="144">
        <f t="shared" ca="1" si="131"/>
        <v>0</v>
      </c>
      <c r="R510" s="145">
        <f t="shared" ca="1" si="128"/>
        <v>0</v>
      </c>
      <c r="S510" s="145">
        <f t="shared" ca="1" si="128"/>
        <v>0</v>
      </c>
      <c r="T510" s="123" t="str">
        <f t="shared" ca="1" si="132"/>
        <v/>
      </c>
      <c r="U510" s="124" t="str">
        <f t="shared" ca="1" si="133"/>
        <v>🔴판매없음</v>
      </c>
      <c r="V510" s="125">
        <f>IFERROR(SUMIF('[1](전체)FCST'!$D:$D,$D510,'[1](전체)FCST'!$H:$H),0)</f>
        <v>0</v>
      </c>
      <c r="W510" s="126">
        <f>IFERROR(VLOOKUP($D510,'[1]판매량,재고(피벗)'!$B:$C,2,0),0)</f>
        <v>0</v>
      </c>
      <c r="X510" s="127">
        <f t="shared" ca="1" si="138"/>
        <v>0</v>
      </c>
      <c r="Y510" s="128"/>
      <c r="Z510" s="21"/>
      <c r="AA510" s="130">
        <f t="shared" ca="1" si="144"/>
        <v>0</v>
      </c>
      <c r="AB510" s="134">
        <f t="shared" ca="1" si="140"/>
        <v>0</v>
      </c>
      <c r="AC510" s="132">
        <f>IFERROR(VLOOKUP($D510,'[1]DNC 재고 현황'!$F:$V,14,0),0)</f>
        <v>0</v>
      </c>
      <c r="AD510" s="128">
        <f>SUMIFS('[1]입고 예정'!$C:$C,'[1]입고 예정'!$A:$A,모니터링!D510,'[1]입고 예정'!$F:$F,모니터링!AD$6)</f>
        <v>0</v>
      </c>
      <c r="AE510" s="21"/>
      <c r="AF510" s="130">
        <f t="shared" ca="1" si="134"/>
        <v>0</v>
      </c>
      <c r="AG510" s="134">
        <f t="shared" ca="1" si="141"/>
        <v>0</v>
      </c>
      <c r="AH510" s="132">
        <f>IFERROR(VLOOKUP($D510,'[1]DNC 재고 현황'!$F:$V,15,0),0)</f>
        <v>0</v>
      </c>
      <c r="AI510" s="128">
        <f>SUMIFS('[1]입고 예정'!$C:$C,'[1]입고 예정'!$A:$A,모니터링!D510,'[1]입고 예정'!$F:$F,모니터링!AI$6)</f>
        <v>0</v>
      </c>
      <c r="AJ510" s="21"/>
      <c r="AK510" s="130">
        <f t="shared" ca="1" si="135"/>
        <v>0</v>
      </c>
      <c r="AL510" s="134">
        <f t="shared" ca="1" si="142"/>
        <v>0</v>
      </c>
      <c r="AM510" s="132">
        <f>IFERROR(VLOOKUP($D510,'[1]DNC 재고 현황'!$F:$V,16,0),0)</f>
        <v>0</v>
      </c>
      <c r="AN510" s="128">
        <f>SUMIFS('[1]입고 예정'!$C:$C,'[1]입고 예정'!$A:$A,모니터링!D510,'[1]입고 예정'!$F:$F,모니터링!AN$6)</f>
        <v>0</v>
      </c>
      <c r="AO510" s="21"/>
      <c r="AP510" s="130">
        <f t="shared" ca="1" si="136"/>
        <v>0</v>
      </c>
      <c r="AQ510" s="134">
        <f t="shared" ca="1" si="143"/>
        <v>0</v>
      </c>
      <c r="AR510" s="132">
        <f>IFERROR(VLOOKUP($D510,'[1]DNC 재고 현황'!$F:$V,17,0),0)</f>
        <v>0</v>
      </c>
      <c r="AS510" s="128">
        <f>SUMIFS('[1]입고 예정'!$C:$C,'[1]입고 예정'!$A:$A,모니터링!D510,'[1]입고 예정'!$F:$F,모니터링!AS$6)</f>
        <v>0</v>
      </c>
      <c r="AT510" s="21"/>
      <c r="AU510" s="133">
        <f t="shared" ca="1" si="137"/>
        <v>0</v>
      </c>
      <c r="AV510" s="134">
        <f ca="1">IFERROR(AU510/#REF!,0)</f>
        <v>0</v>
      </c>
    </row>
    <row r="511" spans="1:168" ht="18" hidden="1" customHeight="1" x14ac:dyDescent="0.4">
      <c r="A511" s="110" t="s">
        <v>2661</v>
      </c>
      <c r="B511" s="135" t="s">
        <v>2700</v>
      </c>
      <c r="C511" s="110" t="s">
        <v>2665</v>
      </c>
      <c r="D511" s="110">
        <v>2303324</v>
      </c>
      <c r="E511" s="136" t="str">
        <f>VLOOKUP($D511,'[1]SAP 코드내역'!$A:$D,4,0)</f>
        <v>[부자재]이지듀멜라데이쉴드에센셜세트_싸바리</v>
      </c>
      <c r="F511" s="137" t="s">
        <v>2709</v>
      </c>
      <c r="G511" s="9"/>
      <c r="H511" s="138"/>
      <c r="I511" s="139">
        <v>2583.7320574162682</v>
      </c>
      <c r="J511" s="139">
        <v>0</v>
      </c>
      <c r="K511" s="140">
        <f>IFERROR(VLOOKUP($D511,'[1]DNC 재고 현황'!$F:$AI,29,0),0)</f>
        <v>0</v>
      </c>
      <c r="L511" s="140">
        <f>IFERROR(VLOOKUP($D511,'[1]DNC 재고 현황'!$F:$AI,30,),0)</f>
        <v>0</v>
      </c>
      <c r="M511" s="141">
        <f t="shared" si="139"/>
        <v>0</v>
      </c>
      <c r="N511" s="142">
        <f>VLOOKUP($D511,'[1]DNC 재고 현황'!$F:$X,19,0)</f>
        <v>0</v>
      </c>
      <c r="O511" s="143" t="str">
        <f t="shared" si="129"/>
        <v>계획없음</v>
      </c>
      <c r="P511" s="144">
        <f t="shared" si="130"/>
        <v>0</v>
      </c>
      <c r="Q511" s="144">
        <f t="shared" ca="1" si="131"/>
        <v>0</v>
      </c>
      <c r="R511" s="145">
        <f t="shared" ca="1" si="128"/>
        <v>0</v>
      </c>
      <c r="S511" s="145">
        <f t="shared" ca="1" si="128"/>
        <v>0</v>
      </c>
      <c r="T511" s="123" t="str">
        <f t="shared" ca="1" si="132"/>
        <v/>
      </c>
      <c r="U511" s="124" t="str">
        <f t="shared" ca="1" si="133"/>
        <v>🔴판매없음</v>
      </c>
      <c r="V511" s="125">
        <f>IFERROR(SUMIF('[1](전체)FCST'!$D:$D,$D511,'[1](전체)FCST'!$H:$H),0)</f>
        <v>0</v>
      </c>
      <c r="W511" s="126">
        <f>IFERROR(VLOOKUP($D511,'[1]판매량,재고(피벗)'!$B:$C,2,0),0)</f>
        <v>0</v>
      </c>
      <c r="X511" s="127">
        <f t="shared" ca="1" si="138"/>
        <v>0</v>
      </c>
      <c r="Y511" s="128"/>
      <c r="Z511" s="21"/>
      <c r="AA511" s="130">
        <f t="shared" ca="1" si="144"/>
        <v>0</v>
      </c>
      <c r="AB511" s="134">
        <f t="shared" ca="1" si="140"/>
        <v>0</v>
      </c>
      <c r="AC511" s="132">
        <f>IFERROR(VLOOKUP($D511,'[1]DNC 재고 현황'!$F:$V,14,0),0)</f>
        <v>0</v>
      </c>
      <c r="AD511" s="128">
        <f>SUMIFS('[1]입고 예정'!$C:$C,'[1]입고 예정'!$A:$A,모니터링!D511,'[1]입고 예정'!$F:$F,모니터링!AD$6)</f>
        <v>0</v>
      </c>
      <c r="AE511" s="21"/>
      <c r="AF511" s="130">
        <f t="shared" ca="1" si="134"/>
        <v>0</v>
      </c>
      <c r="AG511" s="134">
        <f t="shared" ca="1" si="141"/>
        <v>0</v>
      </c>
      <c r="AH511" s="132">
        <f>IFERROR(VLOOKUP($D511,'[1]DNC 재고 현황'!$F:$V,15,0),0)</f>
        <v>0</v>
      </c>
      <c r="AI511" s="128">
        <f>SUMIFS('[1]입고 예정'!$C:$C,'[1]입고 예정'!$A:$A,모니터링!D511,'[1]입고 예정'!$F:$F,모니터링!AI$6)</f>
        <v>0</v>
      </c>
      <c r="AJ511" s="21"/>
      <c r="AK511" s="130">
        <f t="shared" ca="1" si="135"/>
        <v>0</v>
      </c>
      <c r="AL511" s="134">
        <f t="shared" ca="1" si="142"/>
        <v>0</v>
      </c>
      <c r="AM511" s="132">
        <f>IFERROR(VLOOKUP($D511,'[1]DNC 재고 현황'!$F:$V,16,0),0)</f>
        <v>0</v>
      </c>
      <c r="AN511" s="128">
        <f>SUMIFS('[1]입고 예정'!$C:$C,'[1]입고 예정'!$A:$A,모니터링!D511,'[1]입고 예정'!$F:$F,모니터링!AN$6)</f>
        <v>0</v>
      </c>
      <c r="AO511" s="21"/>
      <c r="AP511" s="130">
        <f t="shared" ca="1" si="136"/>
        <v>0</v>
      </c>
      <c r="AQ511" s="134">
        <f t="shared" ca="1" si="143"/>
        <v>0</v>
      </c>
      <c r="AR511" s="132">
        <f>IFERROR(VLOOKUP($D511,'[1]DNC 재고 현황'!$F:$V,17,0),0)</f>
        <v>0</v>
      </c>
      <c r="AS511" s="128">
        <f>SUMIFS('[1]입고 예정'!$C:$C,'[1]입고 예정'!$A:$A,모니터링!D511,'[1]입고 예정'!$F:$F,모니터링!AS$6)</f>
        <v>0</v>
      </c>
      <c r="AT511" s="21"/>
      <c r="AU511" s="133">
        <f t="shared" ca="1" si="137"/>
        <v>0</v>
      </c>
      <c r="AV511" s="134">
        <f ca="1">IFERROR(AU511/#REF!,0)</f>
        <v>0</v>
      </c>
    </row>
    <row r="512" spans="1:168" ht="18" hidden="1" customHeight="1" x14ac:dyDescent="0.4">
      <c r="A512" s="110" t="s">
        <v>2661</v>
      </c>
      <c r="B512" s="135" t="s">
        <v>2700</v>
      </c>
      <c r="C512" s="110" t="s">
        <v>2665</v>
      </c>
      <c r="D512" s="110">
        <v>2302423</v>
      </c>
      <c r="E512" s="136" t="str">
        <f>VLOOKUP($D512,'[1]SAP 코드내역'!$A:$D,4,0)</f>
        <v>(단종)[세트포장재]멜라_토닝원데이앰플_감탄브라_리플렛</v>
      </c>
      <c r="F512" s="137" t="s">
        <v>2702</v>
      </c>
      <c r="G512" s="9"/>
      <c r="H512" s="138"/>
      <c r="I512" s="139">
        <v>75</v>
      </c>
      <c r="J512" s="139">
        <v>0</v>
      </c>
      <c r="K512" s="140">
        <f>IFERROR(VLOOKUP($D512,'[1]DNC 재고 현황'!$F:$AI,29,0),0)</f>
        <v>0</v>
      </c>
      <c r="L512" s="140">
        <f>IFERROR(VLOOKUP($D512,'[1]DNC 재고 현황'!$F:$AI,30,),0)</f>
        <v>0</v>
      </c>
      <c r="M512" s="141">
        <f t="shared" si="139"/>
        <v>0</v>
      </c>
      <c r="N512" s="142">
        <f>VLOOKUP($D512,'[1]DNC 재고 현황'!$F:$X,19,0)</f>
        <v>0</v>
      </c>
      <c r="O512" s="143" t="str">
        <f t="shared" si="129"/>
        <v>계획없음</v>
      </c>
      <c r="P512" s="144">
        <f t="shared" si="130"/>
        <v>0</v>
      </c>
      <c r="Q512" s="144">
        <f t="shared" ca="1" si="131"/>
        <v>0</v>
      </c>
      <c r="R512" s="145">
        <f t="shared" ca="1" si="128"/>
        <v>0</v>
      </c>
      <c r="S512" s="145">
        <f t="shared" ca="1" si="128"/>
        <v>0</v>
      </c>
      <c r="T512" s="123" t="str">
        <f t="shared" ca="1" si="132"/>
        <v/>
      </c>
      <c r="U512" s="124" t="str">
        <f t="shared" ca="1" si="133"/>
        <v>🔴판매없음</v>
      </c>
      <c r="V512" s="125">
        <f>IFERROR(SUMIF('[1](전체)FCST'!$D:$D,$D512,'[1](전체)FCST'!$H:$H),0)</f>
        <v>0</v>
      </c>
      <c r="W512" s="126">
        <f>IFERROR(VLOOKUP($D512,'[1]판매량,재고(피벗)'!$B:$C,2,0),0)</f>
        <v>0</v>
      </c>
      <c r="X512" s="127">
        <f t="shared" ca="1" si="138"/>
        <v>0</v>
      </c>
      <c r="Y512" s="128"/>
      <c r="Z512" s="21"/>
      <c r="AA512" s="130">
        <f t="shared" ca="1" si="144"/>
        <v>0</v>
      </c>
      <c r="AB512" s="134">
        <f t="shared" ca="1" si="140"/>
        <v>0</v>
      </c>
      <c r="AC512" s="132">
        <f>IFERROR(VLOOKUP($D512,'[1]DNC 재고 현황'!$F:$V,14,0),0)</f>
        <v>0</v>
      </c>
      <c r="AD512" s="128">
        <f>SUMIFS('[1]입고 예정'!$C:$C,'[1]입고 예정'!$A:$A,모니터링!D512,'[1]입고 예정'!$F:$F,모니터링!AD$6)</f>
        <v>0</v>
      </c>
      <c r="AE512" s="21"/>
      <c r="AF512" s="130">
        <f t="shared" ca="1" si="134"/>
        <v>0</v>
      </c>
      <c r="AG512" s="134">
        <f t="shared" ca="1" si="141"/>
        <v>0</v>
      </c>
      <c r="AH512" s="132">
        <f>IFERROR(VLOOKUP($D512,'[1]DNC 재고 현황'!$F:$V,15,0),0)</f>
        <v>0</v>
      </c>
      <c r="AI512" s="128">
        <f>SUMIFS('[1]입고 예정'!$C:$C,'[1]입고 예정'!$A:$A,모니터링!D512,'[1]입고 예정'!$F:$F,모니터링!AI$6)</f>
        <v>0</v>
      </c>
      <c r="AJ512" s="21"/>
      <c r="AK512" s="130">
        <f t="shared" ca="1" si="135"/>
        <v>0</v>
      </c>
      <c r="AL512" s="134">
        <f t="shared" ca="1" si="142"/>
        <v>0</v>
      </c>
      <c r="AM512" s="132">
        <f>IFERROR(VLOOKUP($D512,'[1]DNC 재고 현황'!$F:$V,16,0),0)</f>
        <v>0</v>
      </c>
      <c r="AN512" s="128">
        <f>SUMIFS('[1]입고 예정'!$C:$C,'[1]입고 예정'!$A:$A,모니터링!D512,'[1]입고 예정'!$F:$F,모니터링!AN$6)</f>
        <v>0</v>
      </c>
      <c r="AO512" s="21"/>
      <c r="AP512" s="130">
        <f t="shared" ca="1" si="136"/>
        <v>0</v>
      </c>
      <c r="AQ512" s="134">
        <f t="shared" ca="1" si="143"/>
        <v>0</v>
      </c>
      <c r="AR512" s="132">
        <f>IFERROR(VLOOKUP($D512,'[1]DNC 재고 현황'!$F:$V,17,0),0)</f>
        <v>0</v>
      </c>
      <c r="AS512" s="128">
        <f>SUMIFS('[1]입고 예정'!$C:$C,'[1]입고 예정'!$A:$A,모니터링!D512,'[1]입고 예정'!$F:$F,모니터링!AS$6)</f>
        <v>0</v>
      </c>
      <c r="AT512" s="21"/>
      <c r="AU512" s="133">
        <f t="shared" ca="1" si="137"/>
        <v>0</v>
      </c>
      <c r="AV512" s="134">
        <f ca="1">IFERROR(AU512/#REF!,0)</f>
        <v>0</v>
      </c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  <c r="CE512" s="52"/>
      <c r="CF512" s="52"/>
      <c r="CG512" s="52"/>
      <c r="CH512" s="52"/>
      <c r="CI512" s="52"/>
      <c r="CJ512" s="52"/>
      <c r="CK512" s="52"/>
      <c r="CL512" s="52"/>
      <c r="CM512" s="52"/>
      <c r="CN512" s="52"/>
      <c r="CO512" s="52"/>
      <c r="CP512" s="52"/>
      <c r="CQ512" s="52"/>
      <c r="CR512" s="52"/>
      <c r="CS512" s="52"/>
      <c r="CT512" s="52"/>
      <c r="CU512" s="52"/>
      <c r="CV512" s="52"/>
      <c r="CW512" s="52"/>
      <c r="CX512" s="52"/>
      <c r="CY512" s="52"/>
      <c r="CZ512" s="52"/>
      <c r="DA512" s="52"/>
      <c r="DB512" s="52"/>
      <c r="DC512" s="52"/>
      <c r="DD512" s="52"/>
      <c r="DE512" s="52"/>
      <c r="DF512" s="52"/>
      <c r="DG512" s="52"/>
      <c r="DH512" s="52"/>
      <c r="DI512" s="52"/>
      <c r="DJ512" s="52"/>
      <c r="DK512" s="52"/>
      <c r="DL512" s="52"/>
      <c r="DM512" s="52"/>
      <c r="DN512" s="52"/>
      <c r="DO512" s="52"/>
      <c r="DP512" s="52"/>
      <c r="DQ512" s="52"/>
      <c r="DR512" s="52"/>
      <c r="DS512" s="52"/>
      <c r="DT512" s="52"/>
      <c r="DU512" s="52"/>
      <c r="DV512" s="52"/>
      <c r="DW512" s="52"/>
      <c r="DX512" s="52"/>
      <c r="DY512" s="52"/>
      <c r="DZ512" s="52"/>
      <c r="EA512" s="52"/>
      <c r="EB512" s="52"/>
      <c r="EC512" s="52"/>
      <c r="ED512" s="52"/>
      <c r="EE512" s="52"/>
      <c r="EF512" s="52"/>
      <c r="EG512" s="52"/>
      <c r="EH512" s="52"/>
      <c r="EI512" s="52"/>
      <c r="EJ512" s="52"/>
      <c r="EK512" s="52"/>
      <c r="EL512" s="52"/>
      <c r="EM512" s="52"/>
      <c r="EN512" s="52"/>
      <c r="EO512" s="52"/>
      <c r="EP512" s="52"/>
      <c r="EQ512" s="52"/>
      <c r="ER512" s="52"/>
      <c r="ES512" s="52"/>
      <c r="ET512" s="52"/>
      <c r="EU512" s="52"/>
      <c r="EV512" s="52"/>
      <c r="EW512" s="52"/>
      <c r="EX512" s="52"/>
      <c r="EY512" s="52"/>
      <c r="EZ512" s="52"/>
      <c r="FA512" s="52"/>
      <c r="FB512" s="52"/>
      <c r="FC512" s="52"/>
      <c r="FD512" s="52"/>
      <c r="FE512" s="52"/>
      <c r="FF512" s="52"/>
      <c r="FG512" s="52"/>
      <c r="FH512" s="52"/>
      <c r="FI512" s="52"/>
      <c r="FJ512" s="52"/>
      <c r="FK512" s="52"/>
      <c r="FL512" s="52"/>
    </row>
    <row r="513" spans="1:48" ht="18" hidden="1" customHeight="1" x14ac:dyDescent="0.4">
      <c r="A513" s="110" t="s">
        <v>2661</v>
      </c>
      <c r="B513" s="135" t="s">
        <v>2700</v>
      </c>
      <c r="C513" s="110" t="s">
        <v>2665</v>
      </c>
      <c r="D513" s="110">
        <v>2302089</v>
      </c>
      <c r="E513" s="136" t="str">
        <f>VLOOKUP($D513,'[1]SAP 코드내역'!$A:$D,4,0)</f>
        <v>(단종)[세트포장재]DWEGF_VIP5종_트레이</v>
      </c>
      <c r="F513" s="137">
        <v>0</v>
      </c>
      <c r="G513" s="9"/>
      <c r="H513" s="138"/>
      <c r="I513" s="139">
        <v>970</v>
      </c>
      <c r="J513" s="139">
        <v>0</v>
      </c>
      <c r="K513" s="140">
        <f>IFERROR(VLOOKUP($D513,'[1]DNC 재고 현황'!$F:$AI,29,0),0)</f>
        <v>0</v>
      </c>
      <c r="L513" s="140">
        <f>IFERROR(VLOOKUP($D513,'[1]DNC 재고 현황'!$F:$AI,30,),0)</f>
        <v>0</v>
      </c>
      <c r="M513" s="141">
        <f t="shared" si="139"/>
        <v>0</v>
      </c>
      <c r="N513" s="142">
        <f>VLOOKUP($D513,'[1]DNC 재고 현황'!$F:$X,19,0)</f>
        <v>0</v>
      </c>
      <c r="O513" s="143" t="str">
        <f t="shared" si="129"/>
        <v>계획없음</v>
      </c>
      <c r="P513" s="144">
        <f t="shared" si="130"/>
        <v>0</v>
      </c>
      <c r="Q513" s="144">
        <f t="shared" ca="1" si="131"/>
        <v>0</v>
      </c>
      <c r="R513" s="145">
        <f t="shared" ca="1" si="128"/>
        <v>0</v>
      </c>
      <c r="S513" s="145">
        <f t="shared" ca="1" si="128"/>
        <v>0</v>
      </c>
      <c r="T513" s="123" t="str">
        <f t="shared" ca="1" si="132"/>
        <v/>
      </c>
      <c r="U513" s="124" t="str">
        <f t="shared" ca="1" si="133"/>
        <v>🔴판매없음</v>
      </c>
      <c r="V513" s="125">
        <f>IFERROR(SUMIF('[1](전체)FCST'!$D:$D,$D513,'[1](전체)FCST'!$H:$H),0)</f>
        <v>0</v>
      </c>
      <c r="W513" s="126">
        <f>IFERROR(VLOOKUP($D513,'[1]판매량,재고(피벗)'!$B:$C,2,0),0)</f>
        <v>0</v>
      </c>
      <c r="X513" s="127">
        <f t="shared" ca="1" si="138"/>
        <v>0</v>
      </c>
      <c r="Y513" s="128"/>
      <c r="Z513" s="21"/>
      <c r="AA513" s="130">
        <f t="shared" ca="1" si="144"/>
        <v>0</v>
      </c>
      <c r="AB513" s="134">
        <f t="shared" ca="1" si="140"/>
        <v>0</v>
      </c>
      <c r="AC513" s="132">
        <f>IFERROR(VLOOKUP($D513,'[1]DNC 재고 현황'!$F:$V,14,0),0)</f>
        <v>0</v>
      </c>
      <c r="AD513" s="128">
        <f>SUMIFS('[1]입고 예정'!$C:$C,'[1]입고 예정'!$A:$A,모니터링!D513,'[1]입고 예정'!$F:$F,모니터링!AD$6)</f>
        <v>0</v>
      </c>
      <c r="AE513" s="21"/>
      <c r="AF513" s="130">
        <f t="shared" ca="1" si="134"/>
        <v>0</v>
      </c>
      <c r="AG513" s="134">
        <f t="shared" ca="1" si="141"/>
        <v>0</v>
      </c>
      <c r="AH513" s="132">
        <f>IFERROR(VLOOKUP($D513,'[1]DNC 재고 현황'!$F:$V,15,0),0)</f>
        <v>0</v>
      </c>
      <c r="AI513" s="128">
        <f>SUMIFS('[1]입고 예정'!$C:$C,'[1]입고 예정'!$A:$A,모니터링!D513,'[1]입고 예정'!$F:$F,모니터링!AI$6)</f>
        <v>0</v>
      </c>
      <c r="AJ513" s="21"/>
      <c r="AK513" s="130">
        <f t="shared" ca="1" si="135"/>
        <v>0</v>
      </c>
      <c r="AL513" s="134">
        <f t="shared" ca="1" si="142"/>
        <v>0</v>
      </c>
      <c r="AM513" s="132">
        <f>IFERROR(VLOOKUP($D513,'[1]DNC 재고 현황'!$F:$V,16,0),0)</f>
        <v>0</v>
      </c>
      <c r="AN513" s="128">
        <f>SUMIFS('[1]입고 예정'!$C:$C,'[1]입고 예정'!$A:$A,모니터링!D513,'[1]입고 예정'!$F:$F,모니터링!AN$6)</f>
        <v>0</v>
      </c>
      <c r="AO513" s="21"/>
      <c r="AP513" s="130">
        <f t="shared" ca="1" si="136"/>
        <v>0</v>
      </c>
      <c r="AQ513" s="134">
        <f t="shared" ca="1" si="143"/>
        <v>0</v>
      </c>
      <c r="AR513" s="132">
        <f>IFERROR(VLOOKUP($D513,'[1]DNC 재고 현황'!$F:$V,17,0),0)</f>
        <v>0</v>
      </c>
      <c r="AS513" s="128">
        <f>SUMIFS('[1]입고 예정'!$C:$C,'[1]입고 예정'!$A:$A,모니터링!D513,'[1]입고 예정'!$F:$F,모니터링!AS$6)</f>
        <v>0</v>
      </c>
      <c r="AT513" s="21"/>
      <c r="AU513" s="133">
        <f t="shared" ca="1" si="137"/>
        <v>0</v>
      </c>
      <c r="AV513" s="134">
        <f ca="1">IFERROR(AU513/#REF!,0)</f>
        <v>0</v>
      </c>
    </row>
    <row r="514" spans="1:48" ht="18" hidden="1" customHeight="1" x14ac:dyDescent="0.4">
      <c r="A514" s="110" t="s">
        <v>2661</v>
      </c>
      <c r="B514" s="135" t="s">
        <v>2700</v>
      </c>
      <c r="C514" s="110" t="s">
        <v>2665</v>
      </c>
      <c r="D514" s="110">
        <v>2302366</v>
      </c>
      <c r="E514" s="136" t="str">
        <f>VLOOKUP($D514,'[1]SAP 코드내역'!$A:$D,4,0)</f>
        <v>(단종)[세트포장재]멜라_엠티에스프로그램(니들기획)_단상자(OY)</v>
      </c>
      <c r="F514" s="137" t="s">
        <v>2702</v>
      </c>
      <c r="G514" s="9"/>
      <c r="H514" s="138"/>
      <c r="I514" s="139">
        <v>185</v>
      </c>
      <c r="J514" s="139">
        <v>0</v>
      </c>
      <c r="K514" s="140">
        <f>IFERROR(VLOOKUP($D514,'[1]DNC 재고 현황'!$F:$AI,29,0),0)</f>
        <v>0</v>
      </c>
      <c r="L514" s="140">
        <f>IFERROR(VLOOKUP($D514,'[1]DNC 재고 현황'!$F:$AI,30,),0)</f>
        <v>0</v>
      </c>
      <c r="M514" s="141">
        <f t="shared" si="139"/>
        <v>0</v>
      </c>
      <c r="N514" s="142">
        <f>VLOOKUP($D514,'[1]DNC 재고 현황'!$F:$X,19,0)</f>
        <v>0</v>
      </c>
      <c r="O514" s="143" t="str">
        <f t="shared" si="129"/>
        <v>계획없음</v>
      </c>
      <c r="P514" s="144">
        <f t="shared" si="130"/>
        <v>0</v>
      </c>
      <c r="Q514" s="144">
        <f t="shared" ca="1" si="131"/>
        <v>0</v>
      </c>
      <c r="R514" s="145">
        <f t="shared" ref="R514:S577" ca="1" si="145">IFERROR(M514/$Q514,0)</f>
        <v>0</v>
      </c>
      <c r="S514" s="145">
        <f t="shared" ca="1" si="145"/>
        <v>0</v>
      </c>
      <c r="T514" s="123" t="str">
        <f t="shared" ca="1" si="132"/>
        <v/>
      </c>
      <c r="U514" s="124" t="str">
        <f t="shared" ca="1" si="133"/>
        <v>🔴판매없음</v>
      </c>
      <c r="V514" s="125">
        <f>IFERROR(SUMIF('[1](전체)FCST'!$D:$D,$D514,'[1](전체)FCST'!$H:$H),0)</f>
        <v>0</v>
      </c>
      <c r="W514" s="126">
        <f>IFERROR(VLOOKUP($D514,'[1]판매량,재고(피벗)'!$B:$C,2,0),0)</f>
        <v>0</v>
      </c>
      <c r="X514" s="127">
        <f t="shared" ca="1" si="138"/>
        <v>0</v>
      </c>
      <c r="Y514" s="128"/>
      <c r="Z514" s="21"/>
      <c r="AA514" s="130">
        <f t="shared" ca="1" si="144"/>
        <v>0</v>
      </c>
      <c r="AB514" s="134">
        <f t="shared" ca="1" si="140"/>
        <v>0</v>
      </c>
      <c r="AC514" s="132">
        <f>IFERROR(VLOOKUP($D514,'[1]DNC 재고 현황'!$F:$V,14,0),0)</f>
        <v>0</v>
      </c>
      <c r="AD514" s="128">
        <f>SUMIFS('[1]입고 예정'!$C:$C,'[1]입고 예정'!$A:$A,모니터링!D514,'[1]입고 예정'!$F:$F,모니터링!AD$6)</f>
        <v>0</v>
      </c>
      <c r="AE514" s="21"/>
      <c r="AF514" s="130">
        <f t="shared" ca="1" si="134"/>
        <v>0</v>
      </c>
      <c r="AG514" s="134">
        <f t="shared" ca="1" si="141"/>
        <v>0</v>
      </c>
      <c r="AH514" s="132">
        <f>IFERROR(VLOOKUP($D514,'[1]DNC 재고 현황'!$F:$V,15,0),0)</f>
        <v>0</v>
      </c>
      <c r="AI514" s="128">
        <f>SUMIFS('[1]입고 예정'!$C:$C,'[1]입고 예정'!$A:$A,모니터링!D514,'[1]입고 예정'!$F:$F,모니터링!AI$6)</f>
        <v>0</v>
      </c>
      <c r="AJ514" s="21"/>
      <c r="AK514" s="130">
        <f t="shared" ca="1" si="135"/>
        <v>0</v>
      </c>
      <c r="AL514" s="134">
        <f t="shared" ca="1" si="142"/>
        <v>0</v>
      </c>
      <c r="AM514" s="132">
        <f>IFERROR(VLOOKUP($D514,'[1]DNC 재고 현황'!$F:$V,16,0),0)</f>
        <v>0</v>
      </c>
      <c r="AN514" s="128">
        <f>SUMIFS('[1]입고 예정'!$C:$C,'[1]입고 예정'!$A:$A,모니터링!D514,'[1]입고 예정'!$F:$F,모니터링!AN$6)</f>
        <v>0</v>
      </c>
      <c r="AO514" s="21"/>
      <c r="AP514" s="130">
        <f t="shared" ca="1" si="136"/>
        <v>0</v>
      </c>
      <c r="AQ514" s="134">
        <f t="shared" ca="1" si="143"/>
        <v>0</v>
      </c>
      <c r="AR514" s="132">
        <f>IFERROR(VLOOKUP($D514,'[1]DNC 재고 현황'!$F:$V,17,0),0)</f>
        <v>0</v>
      </c>
      <c r="AS514" s="128">
        <f>SUMIFS('[1]입고 예정'!$C:$C,'[1]입고 예정'!$A:$A,모니터링!D514,'[1]입고 예정'!$F:$F,모니터링!AS$6)</f>
        <v>0</v>
      </c>
      <c r="AT514" s="21"/>
      <c r="AU514" s="133">
        <f t="shared" ca="1" si="137"/>
        <v>0</v>
      </c>
      <c r="AV514" s="134">
        <f ca="1">IFERROR(AU514/#REF!,0)</f>
        <v>0</v>
      </c>
    </row>
    <row r="515" spans="1:48" ht="18" hidden="1" customHeight="1" x14ac:dyDescent="0.4">
      <c r="A515" s="110" t="s">
        <v>2661</v>
      </c>
      <c r="B515" s="135" t="s">
        <v>2662</v>
      </c>
      <c r="C515" s="110" t="s">
        <v>2665</v>
      </c>
      <c r="D515" s="110">
        <v>9305883</v>
      </c>
      <c r="E515" s="136" t="str">
        <f>VLOOKUP($D515,'[1]SAP 코드내역'!$A:$D,4,0)</f>
        <v>(단종)클리어_아크네클렌저_100ml_v1</v>
      </c>
      <c r="F515" s="137">
        <v>0</v>
      </c>
      <c r="G515" s="9"/>
      <c r="H515" s="149"/>
      <c r="I515" s="150">
        <v>1999.4622222222222</v>
      </c>
      <c r="J515" s="150">
        <v>4545.3529411764703</v>
      </c>
      <c r="K515" s="140">
        <f>IFERROR(VLOOKUP($D515,'[1]DNC 재고 현황'!$F:$AI,29,0),0)</f>
        <v>0</v>
      </c>
      <c r="L515" s="140">
        <f>IFERROR(VLOOKUP($D515,'[1]DNC 재고 현황'!$F:$AI,30,),0)</f>
        <v>0</v>
      </c>
      <c r="M515" s="141">
        <f t="shared" si="139"/>
        <v>0</v>
      </c>
      <c r="N515" s="142">
        <f>VLOOKUP($D515,'[1]DNC 재고 현황'!$F:$X,19,0)</f>
        <v>0</v>
      </c>
      <c r="O515" s="143" t="str">
        <f t="shared" si="129"/>
        <v>계획없음</v>
      </c>
      <c r="P515" s="144">
        <f t="shared" si="130"/>
        <v>0</v>
      </c>
      <c r="Q515" s="144">
        <f t="shared" ca="1" si="131"/>
        <v>0</v>
      </c>
      <c r="R515" s="145">
        <f t="shared" ca="1" si="145"/>
        <v>0</v>
      </c>
      <c r="S515" s="145">
        <f t="shared" ca="1" si="145"/>
        <v>0</v>
      </c>
      <c r="T515" s="123" t="str">
        <f t="shared" ca="1" si="132"/>
        <v/>
      </c>
      <c r="U515" s="124" t="str">
        <f t="shared" ca="1" si="133"/>
        <v>🔴판매없음</v>
      </c>
      <c r="V515" s="125">
        <f>IFERROR(SUMIF('[1](전체)FCST'!$D:$D,$D515,'[1](전체)FCST'!$H:$H),0)</f>
        <v>0</v>
      </c>
      <c r="W515" s="126">
        <f>IFERROR(VLOOKUP($D515,'[1]판매량,재고(피벗)'!$B:$C,2,0),0)</f>
        <v>0</v>
      </c>
      <c r="X515" s="127">
        <f t="shared" ca="1" si="138"/>
        <v>0</v>
      </c>
      <c r="Y515" s="128"/>
      <c r="Z515" s="21"/>
      <c r="AA515" s="130">
        <f t="shared" ca="1" si="144"/>
        <v>0</v>
      </c>
      <c r="AB515" s="134">
        <f t="shared" ca="1" si="140"/>
        <v>0</v>
      </c>
      <c r="AC515" s="132">
        <f>IFERROR(VLOOKUP($D515,'[1]DNC 재고 현황'!$F:$V,14,0),0)</f>
        <v>0</v>
      </c>
      <c r="AD515" s="128">
        <f>SUMIFS('[1]입고 예정'!$C:$C,'[1]입고 예정'!$A:$A,모니터링!D515,'[1]입고 예정'!$F:$F,모니터링!AD$6)</f>
        <v>0</v>
      </c>
      <c r="AE515" s="21"/>
      <c r="AF515" s="130">
        <f t="shared" ca="1" si="134"/>
        <v>0</v>
      </c>
      <c r="AG515" s="134">
        <f t="shared" ca="1" si="141"/>
        <v>0</v>
      </c>
      <c r="AH515" s="132">
        <f>IFERROR(VLOOKUP($D515,'[1]DNC 재고 현황'!$F:$V,15,0),0)</f>
        <v>0</v>
      </c>
      <c r="AI515" s="128">
        <f>SUMIFS('[1]입고 예정'!$C:$C,'[1]입고 예정'!$A:$A,모니터링!D515,'[1]입고 예정'!$F:$F,모니터링!AI$6)</f>
        <v>0</v>
      </c>
      <c r="AJ515" s="21"/>
      <c r="AK515" s="130">
        <f t="shared" ca="1" si="135"/>
        <v>0</v>
      </c>
      <c r="AL515" s="134">
        <f t="shared" ca="1" si="142"/>
        <v>0</v>
      </c>
      <c r="AM515" s="132">
        <f>IFERROR(VLOOKUP($D515,'[1]DNC 재고 현황'!$F:$V,16,0),0)</f>
        <v>0</v>
      </c>
      <c r="AN515" s="128">
        <f>SUMIFS('[1]입고 예정'!$C:$C,'[1]입고 예정'!$A:$A,모니터링!D515,'[1]입고 예정'!$F:$F,모니터링!AN$6)</f>
        <v>0</v>
      </c>
      <c r="AO515" s="21"/>
      <c r="AP515" s="130">
        <f t="shared" ca="1" si="136"/>
        <v>0</v>
      </c>
      <c r="AQ515" s="134">
        <f t="shared" ca="1" si="143"/>
        <v>0</v>
      </c>
      <c r="AR515" s="132">
        <f>IFERROR(VLOOKUP($D515,'[1]DNC 재고 현황'!$F:$V,17,0),0)</f>
        <v>0</v>
      </c>
      <c r="AS515" s="128">
        <f>SUMIFS('[1]입고 예정'!$C:$C,'[1]입고 예정'!$A:$A,모니터링!D515,'[1]입고 예정'!$F:$F,모니터링!AS$6)</f>
        <v>0</v>
      </c>
      <c r="AT515" s="21"/>
      <c r="AU515" s="133">
        <f t="shared" ca="1" si="137"/>
        <v>0</v>
      </c>
      <c r="AV515" s="134">
        <f ca="1">IFERROR(AU515/#REF!,0)</f>
        <v>0</v>
      </c>
    </row>
    <row r="516" spans="1:48" ht="18" hidden="1" customHeight="1" x14ac:dyDescent="0.4">
      <c r="A516" s="110" t="s">
        <v>2661</v>
      </c>
      <c r="B516" s="135" t="s">
        <v>2662</v>
      </c>
      <c r="C516" s="110" t="s">
        <v>2665</v>
      </c>
      <c r="D516" s="110">
        <v>9302672</v>
      </c>
      <c r="E516" s="136" t="str">
        <f>VLOOKUP($D516,'[1]SAP 코드내역'!$A:$D,4,0)</f>
        <v>(단종)DWEGF_카밍_클리어세럼_30ml</v>
      </c>
      <c r="F516" s="137">
        <v>0</v>
      </c>
      <c r="G516" s="9"/>
      <c r="H516" s="149"/>
      <c r="I516" s="150">
        <v>1961.19</v>
      </c>
      <c r="J516" s="150">
        <v>0</v>
      </c>
      <c r="K516" s="140">
        <f>IFERROR(VLOOKUP($D516,'[1]DNC 재고 현황'!$F:$AI,29,0),0)</f>
        <v>0</v>
      </c>
      <c r="L516" s="140">
        <f>IFERROR(VLOOKUP($D516,'[1]DNC 재고 현황'!$F:$AI,30,),0)</f>
        <v>0</v>
      </c>
      <c r="M516" s="141">
        <f t="shared" si="139"/>
        <v>0</v>
      </c>
      <c r="N516" s="142">
        <f>VLOOKUP($D516,'[1]DNC 재고 현황'!$F:$X,19,0)</f>
        <v>0</v>
      </c>
      <c r="O516" s="143" t="str">
        <f t="shared" si="129"/>
        <v>계획없음</v>
      </c>
      <c r="P516" s="144">
        <f t="shared" si="130"/>
        <v>0</v>
      </c>
      <c r="Q516" s="144">
        <f t="shared" ca="1" si="131"/>
        <v>0</v>
      </c>
      <c r="R516" s="145">
        <f t="shared" ca="1" si="145"/>
        <v>0</v>
      </c>
      <c r="S516" s="145">
        <f t="shared" ca="1" si="145"/>
        <v>0</v>
      </c>
      <c r="T516" s="123" t="str">
        <f t="shared" ca="1" si="132"/>
        <v/>
      </c>
      <c r="U516" s="124" t="str">
        <f t="shared" ca="1" si="133"/>
        <v>🔴판매없음</v>
      </c>
      <c r="V516" s="125">
        <f>IFERROR(SUMIF('[1](전체)FCST'!$D:$D,$D516,'[1](전체)FCST'!$H:$H),0)</f>
        <v>0</v>
      </c>
      <c r="W516" s="126">
        <f>IFERROR(VLOOKUP($D516,'[1]판매량,재고(피벗)'!$B:$C,2,0),0)</f>
        <v>0</v>
      </c>
      <c r="X516" s="127">
        <f t="shared" ca="1" si="138"/>
        <v>0</v>
      </c>
      <c r="Y516" s="128"/>
      <c r="Z516" s="21"/>
      <c r="AA516" s="130">
        <f t="shared" ca="1" si="144"/>
        <v>0</v>
      </c>
      <c r="AB516" s="134">
        <f t="shared" ca="1" si="140"/>
        <v>0</v>
      </c>
      <c r="AC516" s="132">
        <f>IFERROR(VLOOKUP($D516,'[1]DNC 재고 현황'!$F:$V,14,0),0)</f>
        <v>0</v>
      </c>
      <c r="AD516" s="128">
        <f>SUMIFS('[1]입고 예정'!$C:$C,'[1]입고 예정'!$A:$A,모니터링!D516,'[1]입고 예정'!$F:$F,모니터링!AD$6)</f>
        <v>0</v>
      </c>
      <c r="AE516" s="21"/>
      <c r="AF516" s="130">
        <f t="shared" ca="1" si="134"/>
        <v>0</v>
      </c>
      <c r="AG516" s="134">
        <f t="shared" ca="1" si="141"/>
        <v>0</v>
      </c>
      <c r="AH516" s="132">
        <f>IFERROR(VLOOKUP($D516,'[1]DNC 재고 현황'!$F:$V,15,0),0)</f>
        <v>0</v>
      </c>
      <c r="AI516" s="128">
        <f>SUMIFS('[1]입고 예정'!$C:$C,'[1]입고 예정'!$A:$A,모니터링!D516,'[1]입고 예정'!$F:$F,모니터링!AI$6)</f>
        <v>0</v>
      </c>
      <c r="AJ516" s="21"/>
      <c r="AK516" s="130">
        <f t="shared" ca="1" si="135"/>
        <v>0</v>
      </c>
      <c r="AL516" s="134">
        <f t="shared" ca="1" si="142"/>
        <v>0</v>
      </c>
      <c r="AM516" s="132">
        <f>IFERROR(VLOOKUP($D516,'[1]DNC 재고 현황'!$F:$V,16,0),0)</f>
        <v>0</v>
      </c>
      <c r="AN516" s="128">
        <f>SUMIFS('[1]입고 예정'!$C:$C,'[1]입고 예정'!$A:$A,모니터링!D516,'[1]입고 예정'!$F:$F,모니터링!AN$6)</f>
        <v>0</v>
      </c>
      <c r="AO516" s="21"/>
      <c r="AP516" s="130">
        <f t="shared" ca="1" si="136"/>
        <v>0</v>
      </c>
      <c r="AQ516" s="134">
        <f t="shared" ca="1" si="143"/>
        <v>0</v>
      </c>
      <c r="AR516" s="132">
        <f>IFERROR(VLOOKUP($D516,'[1]DNC 재고 현황'!$F:$V,17,0),0)</f>
        <v>0</v>
      </c>
      <c r="AS516" s="128">
        <f>SUMIFS('[1]입고 예정'!$C:$C,'[1]입고 예정'!$A:$A,모니터링!D516,'[1]입고 예정'!$F:$F,모니터링!AS$6)</f>
        <v>0</v>
      </c>
      <c r="AT516" s="21"/>
      <c r="AU516" s="133">
        <f t="shared" ca="1" si="137"/>
        <v>0</v>
      </c>
      <c r="AV516" s="134">
        <f ca="1">IFERROR(AU516/#REF!,0)</f>
        <v>0</v>
      </c>
    </row>
    <row r="517" spans="1:48" ht="18" hidden="1" customHeight="1" x14ac:dyDescent="0.4">
      <c r="A517" s="110" t="s">
        <v>2661</v>
      </c>
      <c r="B517" s="135" t="s">
        <v>2700</v>
      </c>
      <c r="C517" s="110" t="s">
        <v>2665</v>
      </c>
      <c r="D517" s="110">
        <v>2302355</v>
      </c>
      <c r="E517" s="136" t="str">
        <f>VLOOKUP($D517,'[1]SAP 코드내역'!$A:$D,4,0)</f>
        <v>(단종)[세트포장재]멜라_토닝패치_5g*4ea(썸머에디션)_단상자</v>
      </c>
      <c r="F517" s="137" t="s">
        <v>2702</v>
      </c>
      <c r="G517" s="9"/>
      <c r="H517" s="138"/>
      <c r="I517" s="139">
        <v>185</v>
      </c>
      <c r="J517" s="139">
        <v>0</v>
      </c>
      <c r="K517" s="140">
        <f>IFERROR(VLOOKUP($D517,'[1]DNC 재고 현황'!$F:$AI,29,0),0)</f>
        <v>0</v>
      </c>
      <c r="L517" s="140">
        <f>IFERROR(VLOOKUP($D517,'[1]DNC 재고 현황'!$F:$AI,30,),0)</f>
        <v>0</v>
      </c>
      <c r="M517" s="141">
        <f t="shared" si="139"/>
        <v>0</v>
      </c>
      <c r="N517" s="142">
        <f>VLOOKUP($D517,'[1]DNC 재고 현황'!$F:$X,19,0)</f>
        <v>0</v>
      </c>
      <c r="O517" s="143" t="str">
        <f t="shared" si="129"/>
        <v>계획없음</v>
      </c>
      <c r="P517" s="144">
        <f t="shared" si="130"/>
        <v>0</v>
      </c>
      <c r="Q517" s="144">
        <f t="shared" ca="1" si="131"/>
        <v>0</v>
      </c>
      <c r="R517" s="145">
        <f t="shared" ca="1" si="145"/>
        <v>0</v>
      </c>
      <c r="S517" s="145">
        <f t="shared" ca="1" si="145"/>
        <v>0</v>
      </c>
      <c r="T517" s="123" t="str">
        <f t="shared" ca="1" si="132"/>
        <v/>
      </c>
      <c r="U517" s="124" t="str">
        <f t="shared" ca="1" si="133"/>
        <v>🔴판매없음</v>
      </c>
      <c r="V517" s="125">
        <f>IFERROR(SUMIF('[1](전체)FCST'!$D:$D,$D517,'[1](전체)FCST'!$H:$H),0)</f>
        <v>0</v>
      </c>
      <c r="W517" s="126">
        <f>IFERROR(VLOOKUP($D517,'[1]판매량,재고(피벗)'!$B:$C,2,0),0)</f>
        <v>0</v>
      </c>
      <c r="X517" s="127">
        <f t="shared" ca="1" si="138"/>
        <v>0</v>
      </c>
      <c r="Y517" s="128"/>
      <c r="Z517" s="21"/>
      <c r="AA517" s="130">
        <f t="shared" ca="1" si="144"/>
        <v>0</v>
      </c>
      <c r="AB517" s="134">
        <f t="shared" ca="1" si="140"/>
        <v>0</v>
      </c>
      <c r="AC517" s="132">
        <f>IFERROR(VLOOKUP($D517,'[1]DNC 재고 현황'!$F:$V,14,0),0)</f>
        <v>0</v>
      </c>
      <c r="AD517" s="128">
        <f>SUMIFS('[1]입고 예정'!$C:$C,'[1]입고 예정'!$A:$A,모니터링!D517,'[1]입고 예정'!$F:$F,모니터링!AD$6)</f>
        <v>0</v>
      </c>
      <c r="AE517" s="21"/>
      <c r="AF517" s="130">
        <f t="shared" ca="1" si="134"/>
        <v>0</v>
      </c>
      <c r="AG517" s="134">
        <f t="shared" ca="1" si="141"/>
        <v>0</v>
      </c>
      <c r="AH517" s="132">
        <f>IFERROR(VLOOKUP($D517,'[1]DNC 재고 현황'!$F:$V,15,0),0)</f>
        <v>0</v>
      </c>
      <c r="AI517" s="128">
        <f>SUMIFS('[1]입고 예정'!$C:$C,'[1]입고 예정'!$A:$A,모니터링!D517,'[1]입고 예정'!$F:$F,모니터링!AI$6)</f>
        <v>0</v>
      </c>
      <c r="AJ517" s="21"/>
      <c r="AK517" s="130">
        <f t="shared" ca="1" si="135"/>
        <v>0</v>
      </c>
      <c r="AL517" s="134">
        <f t="shared" ca="1" si="142"/>
        <v>0</v>
      </c>
      <c r="AM517" s="132">
        <f>IFERROR(VLOOKUP($D517,'[1]DNC 재고 현황'!$F:$V,16,0),0)</f>
        <v>0</v>
      </c>
      <c r="AN517" s="128">
        <f>SUMIFS('[1]입고 예정'!$C:$C,'[1]입고 예정'!$A:$A,모니터링!D517,'[1]입고 예정'!$F:$F,모니터링!AN$6)</f>
        <v>0</v>
      </c>
      <c r="AO517" s="21"/>
      <c r="AP517" s="130">
        <f t="shared" ca="1" si="136"/>
        <v>0</v>
      </c>
      <c r="AQ517" s="134">
        <f t="shared" ca="1" si="143"/>
        <v>0</v>
      </c>
      <c r="AR517" s="132">
        <f>IFERROR(VLOOKUP($D517,'[1]DNC 재고 현황'!$F:$V,17,0),0)</f>
        <v>0</v>
      </c>
      <c r="AS517" s="128">
        <f>SUMIFS('[1]입고 예정'!$C:$C,'[1]입고 예정'!$A:$A,모니터링!D517,'[1]입고 예정'!$F:$F,모니터링!AS$6)</f>
        <v>0</v>
      </c>
      <c r="AT517" s="21"/>
      <c r="AU517" s="133">
        <f t="shared" ca="1" si="137"/>
        <v>0</v>
      </c>
      <c r="AV517" s="134">
        <f ca="1">IFERROR(AU517/#REF!,0)</f>
        <v>0</v>
      </c>
    </row>
    <row r="518" spans="1:48" ht="18" hidden="1" customHeight="1" x14ac:dyDescent="0.4">
      <c r="A518" s="110" t="s">
        <v>2661</v>
      </c>
      <c r="B518" s="135" t="s">
        <v>2700</v>
      </c>
      <c r="C518" s="110" t="s">
        <v>2665</v>
      </c>
      <c r="D518" s="110">
        <v>2302261</v>
      </c>
      <c r="E518" s="136" t="str">
        <f>VLOOKUP($D518,'[1]SAP 코드내역'!$A:$D,4,0)</f>
        <v>(단종)[세트포장재]임직원4종세트손잡이_청룡에디션_단상자</v>
      </c>
      <c r="F518" s="137" t="s">
        <v>2675</v>
      </c>
      <c r="G518" s="9"/>
      <c r="H518" s="138"/>
      <c r="I518" s="139">
        <v>880</v>
      </c>
      <c r="J518" s="139">
        <v>0</v>
      </c>
      <c r="K518" s="140">
        <f>IFERROR(VLOOKUP($D518,'[1]DNC 재고 현황'!$F:$AI,29,0),0)</f>
        <v>0</v>
      </c>
      <c r="L518" s="140">
        <f>IFERROR(VLOOKUP($D518,'[1]DNC 재고 현황'!$F:$AI,30,),0)</f>
        <v>0</v>
      </c>
      <c r="M518" s="141">
        <f t="shared" si="139"/>
        <v>0</v>
      </c>
      <c r="N518" s="142">
        <f>VLOOKUP($D518,'[1]DNC 재고 현황'!$F:$X,19,0)</f>
        <v>0</v>
      </c>
      <c r="O518" s="143" t="str">
        <f t="shared" si="129"/>
        <v>계획없음</v>
      </c>
      <c r="P518" s="144">
        <f t="shared" si="130"/>
        <v>0</v>
      </c>
      <c r="Q518" s="144">
        <f t="shared" ca="1" si="131"/>
        <v>0</v>
      </c>
      <c r="R518" s="145">
        <f t="shared" ca="1" si="145"/>
        <v>0</v>
      </c>
      <c r="S518" s="145">
        <f t="shared" ca="1" si="145"/>
        <v>0</v>
      </c>
      <c r="T518" s="123" t="str">
        <f t="shared" ca="1" si="132"/>
        <v/>
      </c>
      <c r="U518" s="124" t="str">
        <f t="shared" ca="1" si="133"/>
        <v>🔴판매없음</v>
      </c>
      <c r="V518" s="125">
        <f>IFERROR(SUMIF('[1](전체)FCST'!$D:$D,$D518,'[1](전체)FCST'!$H:$H),0)</f>
        <v>0</v>
      </c>
      <c r="W518" s="126">
        <f>IFERROR(VLOOKUP($D518,'[1]판매량,재고(피벗)'!$B:$C,2,0),0)</f>
        <v>0</v>
      </c>
      <c r="X518" s="127">
        <f t="shared" ca="1" si="138"/>
        <v>0</v>
      </c>
      <c r="Y518" s="128"/>
      <c r="Z518" s="21"/>
      <c r="AA518" s="130">
        <f t="shared" ca="1" si="144"/>
        <v>0</v>
      </c>
      <c r="AB518" s="134">
        <f t="shared" ca="1" si="140"/>
        <v>0</v>
      </c>
      <c r="AC518" s="132">
        <f>IFERROR(VLOOKUP($D518,'[1]DNC 재고 현황'!$F:$V,14,0),0)</f>
        <v>0</v>
      </c>
      <c r="AD518" s="128">
        <f>SUMIFS('[1]입고 예정'!$C:$C,'[1]입고 예정'!$A:$A,모니터링!D518,'[1]입고 예정'!$F:$F,모니터링!AD$6)</f>
        <v>0</v>
      </c>
      <c r="AE518" s="21"/>
      <c r="AF518" s="130">
        <f t="shared" ca="1" si="134"/>
        <v>0</v>
      </c>
      <c r="AG518" s="134">
        <f t="shared" ca="1" si="141"/>
        <v>0</v>
      </c>
      <c r="AH518" s="132">
        <f>IFERROR(VLOOKUP($D518,'[1]DNC 재고 현황'!$F:$V,15,0),0)</f>
        <v>0</v>
      </c>
      <c r="AI518" s="128">
        <f>SUMIFS('[1]입고 예정'!$C:$C,'[1]입고 예정'!$A:$A,모니터링!D518,'[1]입고 예정'!$F:$F,모니터링!AI$6)</f>
        <v>0</v>
      </c>
      <c r="AJ518" s="21"/>
      <c r="AK518" s="130">
        <f t="shared" ca="1" si="135"/>
        <v>0</v>
      </c>
      <c r="AL518" s="134">
        <f t="shared" ca="1" si="142"/>
        <v>0</v>
      </c>
      <c r="AM518" s="132">
        <f>IFERROR(VLOOKUP($D518,'[1]DNC 재고 현황'!$F:$V,16,0),0)</f>
        <v>0</v>
      </c>
      <c r="AN518" s="128">
        <f>SUMIFS('[1]입고 예정'!$C:$C,'[1]입고 예정'!$A:$A,모니터링!D518,'[1]입고 예정'!$F:$F,모니터링!AN$6)</f>
        <v>0</v>
      </c>
      <c r="AO518" s="21"/>
      <c r="AP518" s="130">
        <f t="shared" ca="1" si="136"/>
        <v>0</v>
      </c>
      <c r="AQ518" s="134">
        <f t="shared" ca="1" si="143"/>
        <v>0</v>
      </c>
      <c r="AR518" s="132">
        <f>IFERROR(VLOOKUP($D518,'[1]DNC 재고 현황'!$F:$V,17,0),0)</f>
        <v>0</v>
      </c>
      <c r="AS518" s="128">
        <f>SUMIFS('[1]입고 예정'!$C:$C,'[1]입고 예정'!$A:$A,모니터링!D518,'[1]입고 예정'!$F:$F,모니터링!AS$6)</f>
        <v>0</v>
      </c>
      <c r="AT518" s="21"/>
      <c r="AU518" s="133">
        <f t="shared" ca="1" si="137"/>
        <v>0</v>
      </c>
      <c r="AV518" s="134">
        <f ca="1">IFERROR(AU518/#REF!,0)</f>
        <v>0</v>
      </c>
    </row>
    <row r="519" spans="1:48" ht="18" hidden="1" customHeight="1" x14ac:dyDescent="0.4">
      <c r="A519" s="110" t="s">
        <v>2661</v>
      </c>
      <c r="B519" s="135" t="s">
        <v>2700</v>
      </c>
      <c r="C519" s="110" t="s">
        <v>2665</v>
      </c>
      <c r="D519" s="110">
        <v>2302175</v>
      </c>
      <c r="E519" s="136" t="str">
        <f>VLOOKUP($D519,'[1]SAP 코드내역'!$A:$D,4,0)</f>
        <v>(단종)[세트포장재]클리어_아크네클렌저100ml+필세럼2개입_세트케이스</v>
      </c>
      <c r="F519" s="137" t="s">
        <v>2675</v>
      </c>
      <c r="G519" s="9"/>
      <c r="H519" s="138"/>
      <c r="I519" s="139">
        <v>215</v>
      </c>
      <c r="J519" s="139">
        <v>0</v>
      </c>
      <c r="K519" s="140">
        <f>IFERROR(VLOOKUP($D519,'[1]DNC 재고 현황'!$F:$AI,29,0),0)</f>
        <v>0</v>
      </c>
      <c r="L519" s="140">
        <f>IFERROR(VLOOKUP($D519,'[1]DNC 재고 현황'!$F:$AI,30,),0)</f>
        <v>0</v>
      </c>
      <c r="M519" s="141">
        <f t="shared" si="139"/>
        <v>0</v>
      </c>
      <c r="N519" s="142">
        <f>VLOOKUP($D519,'[1]DNC 재고 현황'!$F:$X,19,0)</f>
        <v>0</v>
      </c>
      <c r="O519" s="143" t="str">
        <f t="shared" si="129"/>
        <v>계획없음</v>
      </c>
      <c r="P519" s="144">
        <f t="shared" si="130"/>
        <v>0</v>
      </c>
      <c r="Q519" s="144">
        <f t="shared" ca="1" si="131"/>
        <v>0</v>
      </c>
      <c r="R519" s="145">
        <f t="shared" ca="1" si="145"/>
        <v>0</v>
      </c>
      <c r="S519" s="145">
        <f t="shared" ca="1" si="145"/>
        <v>0</v>
      </c>
      <c r="T519" s="123" t="str">
        <f t="shared" ca="1" si="132"/>
        <v/>
      </c>
      <c r="U519" s="124" t="str">
        <f t="shared" ca="1" si="133"/>
        <v>🔴판매없음</v>
      </c>
      <c r="V519" s="125">
        <f>IFERROR(SUMIF('[1](전체)FCST'!$D:$D,$D519,'[1](전체)FCST'!$H:$H),0)</f>
        <v>0</v>
      </c>
      <c r="W519" s="126">
        <f>IFERROR(VLOOKUP($D519,'[1]판매량,재고(피벗)'!$B:$C,2,0),0)</f>
        <v>0</v>
      </c>
      <c r="X519" s="127">
        <f t="shared" ca="1" si="138"/>
        <v>0</v>
      </c>
      <c r="Y519" s="128"/>
      <c r="Z519" s="21"/>
      <c r="AA519" s="130">
        <f t="shared" ca="1" si="144"/>
        <v>0</v>
      </c>
      <c r="AB519" s="134">
        <f t="shared" ca="1" si="140"/>
        <v>0</v>
      </c>
      <c r="AC519" s="132">
        <f>IFERROR(VLOOKUP($D519,'[1]DNC 재고 현황'!$F:$V,14,0),0)</f>
        <v>0</v>
      </c>
      <c r="AD519" s="128">
        <f>SUMIFS('[1]입고 예정'!$C:$C,'[1]입고 예정'!$A:$A,모니터링!D519,'[1]입고 예정'!$F:$F,모니터링!AD$6)</f>
        <v>0</v>
      </c>
      <c r="AE519" s="21"/>
      <c r="AF519" s="130">
        <f t="shared" ca="1" si="134"/>
        <v>0</v>
      </c>
      <c r="AG519" s="134">
        <f t="shared" ca="1" si="141"/>
        <v>0</v>
      </c>
      <c r="AH519" s="132">
        <f>IFERROR(VLOOKUP($D519,'[1]DNC 재고 현황'!$F:$V,15,0),0)</f>
        <v>0</v>
      </c>
      <c r="AI519" s="128">
        <f>SUMIFS('[1]입고 예정'!$C:$C,'[1]입고 예정'!$A:$A,모니터링!D519,'[1]입고 예정'!$F:$F,모니터링!AI$6)</f>
        <v>0</v>
      </c>
      <c r="AJ519" s="21"/>
      <c r="AK519" s="130">
        <f t="shared" ca="1" si="135"/>
        <v>0</v>
      </c>
      <c r="AL519" s="134">
        <f t="shared" ca="1" si="142"/>
        <v>0</v>
      </c>
      <c r="AM519" s="132">
        <f>IFERROR(VLOOKUP($D519,'[1]DNC 재고 현황'!$F:$V,16,0),0)</f>
        <v>0</v>
      </c>
      <c r="AN519" s="128">
        <f>SUMIFS('[1]입고 예정'!$C:$C,'[1]입고 예정'!$A:$A,모니터링!D519,'[1]입고 예정'!$F:$F,모니터링!AN$6)</f>
        <v>0</v>
      </c>
      <c r="AO519" s="21"/>
      <c r="AP519" s="130">
        <f t="shared" ca="1" si="136"/>
        <v>0</v>
      </c>
      <c r="AQ519" s="134">
        <f t="shared" ca="1" si="143"/>
        <v>0</v>
      </c>
      <c r="AR519" s="132">
        <f>IFERROR(VLOOKUP($D519,'[1]DNC 재고 현황'!$F:$V,17,0),0)</f>
        <v>0</v>
      </c>
      <c r="AS519" s="128">
        <f>SUMIFS('[1]입고 예정'!$C:$C,'[1]입고 예정'!$A:$A,모니터링!D519,'[1]입고 예정'!$F:$F,모니터링!AS$6)</f>
        <v>0</v>
      </c>
      <c r="AT519" s="21"/>
      <c r="AU519" s="133">
        <f t="shared" ca="1" si="137"/>
        <v>0</v>
      </c>
      <c r="AV519" s="134">
        <f ca="1">IFERROR(AU519/#REF!,0)</f>
        <v>0</v>
      </c>
    </row>
    <row r="520" spans="1:48" ht="18" hidden="1" customHeight="1" x14ac:dyDescent="0.4">
      <c r="A520" s="110" t="s">
        <v>2661</v>
      </c>
      <c r="B520" s="135" t="s">
        <v>2662</v>
      </c>
      <c r="C520" s="110" t="s">
        <v>2665</v>
      </c>
      <c r="D520" s="110">
        <v>9302158</v>
      </c>
      <c r="E520" s="136" t="str">
        <f>VLOOKUP($D520,'[1]SAP 코드내역'!$A:$D,4,0)</f>
        <v>(단종)DWEGF_뉴트리앰플_15ml</v>
      </c>
      <c r="F520" s="137">
        <v>0</v>
      </c>
      <c r="G520" s="9"/>
      <c r="H520" s="138"/>
      <c r="I520" s="139">
        <v>2350.7031650983745</v>
      </c>
      <c r="J520" s="139">
        <v>9339.6484848484852</v>
      </c>
      <c r="K520" s="140">
        <f>IFERROR(VLOOKUP($D520,'[1]DNC 재고 현황'!$F:$AI,29,0),0)</f>
        <v>0</v>
      </c>
      <c r="L520" s="140">
        <f>IFERROR(VLOOKUP($D520,'[1]DNC 재고 현황'!$F:$AI,30,),0)</f>
        <v>0</v>
      </c>
      <c r="M520" s="141">
        <f t="shared" si="139"/>
        <v>0</v>
      </c>
      <c r="N520" s="142">
        <f>VLOOKUP($D520,'[1]DNC 재고 현황'!$F:$X,19,0)</f>
        <v>0</v>
      </c>
      <c r="O520" s="143" t="str">
        <f t="shared" ref="O520:O583" si="146">IFERROR(IF($M520/$V520&gt;1,100%,IF($M520/$V520&lt;0,0%,$M520/$V520)),"계획없음")</f>
        <v>계획없음</v>
      </c>
      <c r="P520" s="144">
        <f t="shared" ref="P520:P583" si="147">$Y520+$AD520+$AI520+$AN520+$AI520</f>
        <v>0</v>
      </c>
      <c r="Q520" s="144">
        <f t="shared" ref="Q520:Q583" ca="1" si="148">IFERROR(W520/$M$2,0)</f>
        <v>0</v>
      </c>
      <c r="R520" s="145">
        <f t="shared" ca="1" si="145"/>
        <v>0</v>
      </c>
      <c r="S520" s="145">
        <f t="shared" ca="1" si="145"/>
        <v>0</v>
      </c>
      <c r="T520" s="123" t="str">
        <f t="shared" ref="T520:T583" ca="1" si="149">IFERROR(TODAY()+(M520/Q520),"")</f>
        <v/>
      </c>
      <c r="U520" s="124" t="str">
        <f t="shared" ref="U520:U583" ca="1" si="150">IF(S520&lt;=1,"🔴판매없음",IF(S520&lt;=40,"🟡주의",IF(S520&lt;=60,"🟢안전","✅충분")))</f>
        <v>🔴판매없음</v>
      </c>
      <c r="V520" s="125">
        <f>IFERROR(SUMIF('[1](전체)FCST'!$D:$D,$D520,'[1](전체)FCST'!$H:$H),0)</f>
        <v>0</v>
      </c>
      <c r="W520" s="126">
        <f>IFERROR(VLOOKUP($D520,'[1]판매량,재고(피벗)'!$B:$C,2,0),0)</f>
        <v>0</v>
      </c>
      <c r="X520" s="127">
        <f t="shared" ca="1" si="138"/>
        <v>0</v>
      </c>
      <c r="Y520" s="128"/>
      <c r="Z520" s="21"/>
      <c r="AA520" s="130">
        <f t="shared" ca="1" si="144"/>
        <v>0</v>
      </c>
      <c r="AB520" s="134">
        <f t="shared" ca="1" si="140"/>
        <v>0</v>
      </c>
      <c r="AC520" s="132">
        <f>IFERROR(VLOOKUP($D520,'[1]DNC 재고 현황'!$F:$V,14,0),0)</f>
        <v>0</v>
      </c>
      <c r="AD520" s="128">
        <f>SUMIFS('[1]입고 예정'!$C:$C,'[1]입고 예정'!$A:$A,모니터링!D520,'[1]입고 예정'!$F:$F,모니터링!AD$6)</f>
        <v>0</v>
      </c>
      <c r="AE520" s="21"/>
      <c r="AF520" s="130">
        <f t="shared" ref="AF520:AF583" ca="1" si="151">MAX(IFERROR(SUM((AA520-AC520)+AD520),0),0)</f>
        <v>0</v>
      </c>
      <c r="AG520" s="134">
        <f t="shared" ca="1" si="141"/>
        <v>0</v>
      </c>
      <c r="AH520" s="132">
        <f>IFERROR(VLOOKUP($D520,'[1]DNC 재고 현황'!$F:$V,15,0),0)</f>
        <v>0</v>
      </c>
      <c r="AI520" s="128">
        <f>SUMIFS('[1]입고 예정'!$C:$C,'[1]입고 예정'!$A:$A,모니터링!D520,'[1]입고 예정'!$F:$F,모니터링!AI$6)</f>
        <v>0</v>
      </c>
      <c r="AJ520" s="21"/>
      <c r="AK520" s="130">
        <f t="shared" ref="AK520:AK583" ca="1" si="152">MAX(IFERROR(SUM((AF520-AH520)+AI520),0),0)</f>
        <v>0</v>
      </c>
      <c r="AL520" s="134">
        <f t="shared" ca="1" si="142"/>
        <v>0</v>
      </c>
      <c r="AM520" s="132">
        <f>IFERROR(VLOOKUP($D520,'[1]DNC 재고 현황'!$F:$V,16,0),0)</f>
        <v>0</v>
      </c>
      <c r="AN520" s="128">
        <f>SUMIFS('[1]입고 예정'!$C:$C,'[1]입고 예정'!$A:$A,모니터링!D520,'[1]입고 예정'!$F:$F,모니터링!AN$6)</f>
        <v>0</v>
      </c>
      <c r="AO520" s="21"/>
      <c r="AP520" s="130">
        <f t="shared" ref="AP520:AP583" ca="1" si="153">MAX(IFERROR(SUM((AK520-AM520)+AN520),0),0)</f>
        <v>0</v>
      </c>
      <c r="AQ520" s="134">
        <f t="shared" ca="1" si="143"/>
        <v>0</v>
      </c>
      <c r="AR520" s="132">
        <f>IFERROR(VLOOKUP($D520,'[1]DNC 재고 현황'!$F:$V,17,0),0)</f>
        <v>0</v>
      </c>
      <c r="AS520" s="128">
        <f>SUMIFS('[1]입고 예정'!$C:$C,'[1]입고 예정'!$A:$A,모니터링!D520,'[1]입고 예정'!$F:$F,모니터링!AS$6)</f>
        <v>0</v>
      </c>
      <c r="AT520" s="21"/>
      <c r="AU520" s="133">
        <f t="shared" ref="AU520:AU583" ca="1" si="154">MAX(IFERROR(AP520-AR520+AS520,0),0)</f>
        <v>0</v>
      </c>
      <c r="AV520" s="134">
        <f ca="1">IFERROR(AU520/#REF!,0)</f>
        <v>0</v>
      </c>
    </row>
    <row r="521" spans="1:48" ht="18" hidden="1" customHeight="1" x14ac:dyDescent="0.4">
      <c r="A521" s="110" t="s">
        <v>2661</v>
      </c>
      <c r="B521" s="135" t="s">
        <v>2700</v>
      </c>
      <c r="C521" s="110" t="s">
        <v>2665</v>
      </c>
      <c r="D521" s="110">
        <v>2302279</v>
      </c>
      <c r="E521" s="136" t="str">
        <f>VLOOKUP($D521,'[1]SAP 코드내역'!$A:$D,4,0)</f>
        <v>(단종)[세트포장재]더마니들2700샷(40mg*4ea)</v>
      </c>
      <c r="F521" s="137" t="s">
        <v>2702</v>
      </c>
      <c r="G521" s="9"/>
      <c r="H521" s="138"/>
      <c r="I521" s="139">
        <v>215</v>
      </c>
      <c r="J521" s="139">
        <v>0</v>
      </c>
      <c r="K521" s="140">
        <f>IFERROR(VLOOKUP($D521,'[1]DNC 재고 현황'!$F:$AI,29,0),0)</f>
        <v>0</v>
      </c>
      <c r="L521" s="140">
        <f>IFERROR(VLOOKUP($D521,'[1]DNC 재고 현황'!$F:$AI,30,),0)</f>
        <v>0</v>
      </c>
      <c r="M521" s="141">
        <f t="shared" si="139"/>
        <v>0</v>
      </c>
      <c r="N521" s="142">
        <f>VLOOKUP($D521,'[1]DNC 재고 현황'!$F:$X,19,0)</f>
        <v>0</v>
      </c>
      <c r="O521" s="143" t="str">
        <f t="shared" si="146"/>
        <v>계획없음</v>
      </c>
      <c r="P521" s="144">
        <f t="shared" si="147"/>
        <v>0</v>
      </c>
      <c r="Q521" s="144">
        <f t="shared" ca="1" si="148"/>
        <v>0</v>
      </c>
      <c r="R521" s="145">
        <f t="shared" ca="1" si="145"/>
        <v>0</v>
      </c>
      <c r="S521" s="145">
        <f t="shared" ca="1" si="145"/>
        <v>0</v>
      </c>
      <c r="T521" s="123" t="str">
        <f t="shared" ca="1" si="149"/>
        <v/>
      </c>
      <c r="U521" s="124" t="str">
        <f t="shared" ca="1" si="150"/>
        <v>🔴판매없음</v>
      </c>
      <c r="V521" s="125">
        <f>IFERROR(SUMIF('[1](전체)FCST'!$D:$D,$D521,'[1](전체)FCST'!$H:$H),0)</f>
        <v>0</v>
      </c>
      <c r="W521" s="126">
        <f>IFERROR(VLOOKUP($D521,'[1]판매량,재고(피벗)'!$B:$C,2,0),0)</f>
        <v>0</v>
      </c>
      <c r="X521" s="127">
        <f t="shared" ref="X521:X584" ca="1" si="155">IFERROR(W521/$M$2*$O$2,0)</f>
        <v>0</v>
      </c>
      <c r="Y521" s="128"/>
      <c r="Z521" s="21"/>
      <c r="AA521" s="130">
        <f t="shared" ca="1" si="144"/>
        <v>0</v>
      </c>
      <c r="AB521" s="134">
        <f t="shared" ca="1" si="140"/>
        <v>0</v>
      </c>
      <c r="AC521" s="132">
        <f>IFERROR(VLOOKUP($D521,'[1]DNC 재고 현황'!$F:$V,14,0),0)</f>
        <v>0</v>
      </c>
      <c r="AD521" s="128">
        <f>SUMIFS('[1]입고 예정'!$C:$C,'[1]입고 예정'!$A:$A,모니터링!D521,'[1]입고 예정'!$F:$F,모니터링!AD$6)</f>
        <v>0</v>
      </c>
      <c r="AE521" s="21"/>
      <c r="AF521" s="130">
        <f t="shared" ca="1" si="151"/>
        <v>0</v>
      </c>
      <c r="AG521" s="134">
        <f t="shared" ca="1" si="141"/>
        <v>0</v>
      </c>
      <c r="AH521" s="132">
        <f>IFERROR(VLOOKUP($D521,'[1]DNC 재고 현황'!$F:$V,15,0),0)</f>
        <v>0</v>
      </c>
      <c r="AI521" s="128">
        <f>SUMIFS('[1]입고 예정'!$C:$C,'[1]입고 예정'!$A:$A,모니터링!D521,'[1]입고 예정'!$F:$F,모니터링!AI$6)</f>
        <v>0</v>
      </c>
      <c r="AJ521" s="21"/>
      <c r="AK521" s="130">
        <f t="shared" ca="1" si="152"/>
        <v>0</v>
      </c>
      <c r="AL521" s="134">
        <f t="shared" ca="1" si="142"/>
        <v>0</v>
      </c>
      <c r="AM521" s="132">
        <f>IFERROR(VLOOKUP($D521,'[1]DNC 재고 현황'!$F:$V,16,0),0)</f>
        <v>0</v>
      </c>
      <c r="AN521" s="128">
        <f>SUMIFS('[1]입고 예정'!$C:$C,'[1]입고 예정'!$A:$A,모니터링!D521,'[1]입고 예정'!$F:$F,모니터링!AN$6)</f>
        <v>0</v>
      </c>
      <c r="AO521" s="21"/>
      <c r="AP521" s="130">
        <f t="shared" ca="1" si="153"/>
        <v>0</v>
      </c>
      <c r="AQ521" s="134">
        <f t="shared" ca="1" si="143"/>
        <v>0</v>
      </c>
      <c r="AR521" s="132">
        <f>IFERROR(VLOOKUP($D521,'[1]DNC 재고 현황'!$F:$V,17,0),0)</f>
        <v>0</v>
      </c>
      <c r="AS521" s="128">
        <f>SUMIFS('[1]입고 예정'!$C:$C,'[1]입고 예정'!$A:$A,모니터링!D521,'[1]입고 예정'!$F:$F,모니터링!AS$6)</f>
        <v>0</v>
      </c>
      <c r="AT521" s="21"/>
      <c r="AU521" s="133">
        <f t="shared" ca="1" si="154"/>
        <v>0</v>
      </c>
      <c r="AV521" s="134">
        <f ca="1">IFERROR(AU521/#REF!,0)</f>
        <v>0</v>
      </c>
    </row>
    <row r="522" spans="1:48" ht="18" hidden="1" customHeight="1" x14ac:dyDescent="0.4">
      <c r="A522" s="110" t="s">
        <v>2661</v>
      </c>
      <c r="B522" s="135" t="s">
        <v>2700</v>
      </c>
      <c r="C522" s="110" t="s">
        <v>2665</v>
      </c>
      <c r="D522" s="110">
        <v>2300462</v>
      </c>
      <c r="E522" s="136" t="str">
        <f>VLOOKUP($D522,'[1]SAP 코드내역'!$A:$D,4,0)</f>
        <v>[판촉물_부자재][EA]디더블유이지에프더블시너지모이스트앰플30ML_라벨</v>
      </c>
      <c r="F522" s="137">
        <v>0</v>
      </c>
      <c r="G522" s="9"/>
      <c r="H522" s="138"/>
      <c r="I522" s="139">
        <v>0</v>
      </c>
      <c r="J522" s="139">
        <v>0</v>
      </c>
      <c r="K522" s="140">
        <f>IFERROR(VLOOKUP($D522,'[1]DNC 재고 현황'!$F:$AI,29,0),0)</f>
        <v>0</v>
      </c>
      <c r="L522" s="140">
        <f>IFERROR(VLOOKUP($D522,'[1]DNC 재고 현황'!$F:$AI,30,),0)</f>
        <v>0</v>
      </c>
      <c r="M522" s="141">
        <f t="shared" ref="M522:M585" si="156">K522+L522</f>
        <v>0</v>
      </c>
      <c r="N522" s="142">
        <f>VLOOKUP($D522,'[1]DNC 재고 현황'!$F:$X,19,0)</f>
        <v>0</v>
      </c>
      <c r="O522" s="143" t="str">
        <f t="shared" si="146"/>
        <v>계획없음</v>
      </c>
      <c r="P522" s="144">
        <f t="shared" si="147"/>
        <v>0</v>
      </c>
      <c r="Q522" s="144">
        <f t="shared" ca="1" si="148"/>
        <v>0</v>
      </c>
      <c r="R522" s="145">
        <f t="shared" ca="1" si="145"/>
        <v>0</v>
      </c>
      <c r="S522" s="145">
        <f t="shared" ca="1" si="145"/>
        <v>0</v>
      </c>
      <c r="T522" s="123" t="str">
        <f t="shared" ca="1" si="149"/>
        <v/>
      </c>
      <c r="U522" s="124" t="str">
        <f t="shared" ca="1" si="150"/>
        <v>🔴판매없음</v>
      </c>
      <c r="V522" s="125">
        <f>IFERROR(SUMIF('[1](전체)FCST'!$D:$D,$D522,'[1](전체)FCST'!$H:$H),0)</f>
        <v>0</v>
      </c>
      <c r="W522" s="126">
        <f>IFERROR(VLOOKUP($D522,'[1]판매량,재고(피벗)'!$B:$C,2,0),0)</f>
        <v>0</v>
      </c>
      <c r="X522" s="127">
        <f t="shared" ca="1" si="155"/>
        <v>0</v>
      </c>
      <c r="Y522" s="128"/>
      <c r="Z522" s="21"/>
      <c r="AA522" s="130">
        <f t="shared" ca="1" si="144"/>
        <v>0</v>
      </c>
      <c r="AB522" s="134">
        <f t="shared" ca="1" si="140"/>
        <v>0</v>
      </c>
      <c r="AC522" s="132">
        <f>IFERROR(VLOOKUP($D522,'[1]DNC 재고 현황'!$F:$V,14,0),0)</f>
        <v>0</v>
      </c>
      <c r="AD522" s="128">
        <f>SUMIFS('[1]입고 예정'!$C:$C,'[1]입고 예정'!$A:$A,모니터링!D522,'[1]입고 예정'!$F:$F,모니터링!AD$6)</f>
        <v>0</v>
      </c>
      <c r="AE522" s="21"/>
      <c r="AF522" s="130">
        <f t="shared" ca="1" si="151"/>
        <v>0</v>
      </c>
      <c r="AG522" s="134">
        <f t="shared" ca="1" si="141"/>
        <v>0</v>
      </c>
      <c r="AH522" s="132">
        <f>IFERROR(VLOOKUP($D522,'[1]DNC 재고 현황'!$F:$V,15,0),0)</f>
        <v>0</v>
      </c>
      <c r="AI522" s="128">
        <f>SUMIFS('[1]입고 예정'!$C:$C,'[1]입고 예정'!$A:$A,모니터링!D522,'[1]입고 예정'!$F:$F,모니터링!AI$6)</f>
        <v>0</v>
      </c>
      <c r="AJ522" s="21"/>
      <c r="AK522" s="130">
        <f t="shared" ca="1" si="152"/>
        <v>0</v>
      </c>
      <c r="AL522" s="134">
        <f t="shared" ca="1" si="142"/>
        <v>0</v>
      </c>
      <c r="AM522" s="132">
        <f>IFERROR(VLOOKUP($D522,'[1]DNC 재고 현황'!$F:$V,16,0),0)</f>
        <v>0</v>
      </c>
      <c r="AN522" s="128">
        <f>SUMIFS('[1]입고 예정'!$C:$C,'[1]입고 예정'!$A:$A,모니터링!D522,'[1]입고 예정'!$F:$F,모니터링!AN$6)</f>
        <v>0</v>
      </c>
      <c r="AO522" s="21"/>
      <c r="AP522" s="130">
        <f t="shared" ca="1" si="153"/>
        <v>0</v>
      </c>
      <c r="AQ522" s="134">
        <f t="shared" ca="1" si="143"/>
        <v>0</v>
      </c>
      <c r="AR522" s="132">
        <f>IFERROR(VLOOKUP($D522,'[1]DNC 재고 현황'!$F:$V,17,0),0)</f>
        <v>0</v>
      </c>
      <c r="AS522" s="128">
        <f>SUMIFS('[1]입고 예정'!$C:$C,'[1]입고 예정'!$A:$A,모니터링!D522,'[1]입고 예정'!$F:$F,모니터링!AS$6)</f>
        <v>0</v>
      </c>
      <c r="AT522" s="21"/>
      <c r="AU522" s="133">
        <f t="shared" ca="1" si="154"/>
        <v>0</v>
      </c>
      <c r="AV522" s="134">
        <f ca="1">IFERROR(AU522/#REF!,0)</f>
        <v>0</v>
      </c>
    </row>
    <row r="523" spans="1:48" ht="18" hidden="1" customHeight="1" x14ac:dyDescent="0.4">
      <c r="A523" s="110" t="s">
        <v>2661</v>
      </c>
      <c r="B523" s="135" t="s">
        <v>2700</v>
      </c>
      <c r="C523" s="110" t="s">
        <v>2665</v>
      </c>
      <c r="D523" s="110">
        <v>2301068</v>
      </c>
      <c r="E523" s="136" t="str">
        <f>VLOOKUP($D523,'[1]SAP 코드내역'!$A:$D,4,0)</f>
        <v>[판촉물_부자재][EA]디더블유이지에프링클아이크림스틱_*2ea_슬리브</v>
      </c>
      <c r="F523" s="137">
        <v>0</v>
      </c>
      <c r="G523" s="9"/>
      <c r="H523" s="138"/>
      <c r="I523" s="139">
        <v>0</v>
      </c>
      <c r="J523" s="139">
        <v>0</v>
      </c>
      <c r="K523" s="140">
        <f>IFERROR(VLOOKUP($D523,'[1]DNC 재고 현황'!$F:$AI,29,0),0)</f>
        <v>0</v>
      </c>
      <c r="L523" s="140">
        <f>IFERROR(VLOOKUP($D523,'[1]DNC 재고 현황'!$F:$AI,30,),0)</f>
        <v>0</v>
      </c>
      <c r="M523" s="141">
        <f t="shared" si="156"/>
        <v>0</v>
      </c>
      <c r="N523" s="142">
        <f>VLOOKUP($D523,'[1]DNC 재고 현황'!$F:$X,19,0)</f>
        <v>0</v>
      </c>
      <c r="O523" s="143" t="str">
        <f t="shared" si="146"/>
        <v>계획없음</v>
      </c>
      <c r="P523" s="144">
        <f t="shared" si="147"/>
        <v>0</v>
      </c>
      <c r="Q523" s="144">
        <f t="shared" ca="1" si="148"/>
        <v>0</v>
      </c>
      <c r="R523" s="145">
        <f t="shared" ca="1" si="145"/>
        <v>0</v>
      </c>
      <c r="S523" s="145">
        <f t="shared" ca="1" si="145"/>
        <v>0</v>
      </c>
      <c r="T523" s="123" t="str">
        <f t="shared" ca="1" si="149"/>
        <v/>
      </c>
      <c r="U523" s="124" t="str">
        <f t="shared" ca="1" si="150"/>
        <v>🔴판매없음</v>
      </c>
      <c r="V523" s="125">
        <f>IFERROR(SUMIF('[1](전체)FCST'!$D:$D,$D523,'[1](전체)FCST'!$H:$H),0)</f>
        <v>0</v>
      </c>
      <c r="W523" s="126">
        <f>IFERROR(VLOOKUP($D523,'[1]판매량,재고(피벗)'!$B:$C,2,0),0)</f>
        <v>0</v>
      </c>
      <c r="X523" s="127">
        <f t="shared" ca="1" si="155"/>
        <v>0</v>
      </c>
      <c r="Y523" s="128"/>
      <c r="Z523" s="21"/>
      <c r="AA523" s="130">
        <f t="shared" ca="1" si="144"/>
        <v>0</v>
      </c>
      <c r="AB523" s="134">
        <f t="shared" ca="1" si="140"/>
        <v>0</v>
      </c>
      <c r="AC523" s="132">
        <f>IFERROR(VLOOKUP($D523,'[1]DNC 재고 현황'!$F:$V,14,0),0)</f>
        <v>0</v>
      </c>
      <c r="AD523" s="128">
        <f>SUMIFS('[1]입고 예정'!$C:$C,'[1]입고 예정'!$A:$A,모니터링!D523,'[1]입고 예정'!$F:$F,모니터링!AD$6)</f>
        <v>0</v>
      </c>
      <c r="AE523" s="21"/>
      <c r="AF523" s="130">
        <f t="shared" ca="1" si="151"/>
        <v>0</v>
      </c>
      <c r="AG523" s="134">
        <f t="shared" ca="1" si="141"/>
        <v>0</v>
      </c>
      <c r="AH523" s="132">
        <f>IFERROR(VLOOKUP($D523,'[1]DNC 재고 현황'!$F:$V,15,0),0)</f>
        <v>0</v>
      </c>
      <c r="AI523" s="128">
        <f>SUMIFS('[1]입고 예정'!$C:$C,'[1]입고 예정'!$A:$A,모니터링!D523,'[1]입고 예정'!$F:$F,모니터링!AI$6)</f>
        <v>0</v>
      </c>
      <c r="AJ523" s="21"/>
      <c r="AK523" s="130">
        <f t="shared" ca="1" si="152"/>
        <v>0</v>
      </c>
      <c r="AL523" s="134">
        <f t="shared" ca="1" si="142"/>
        <v>0</v>
      </c>
      <c r="AM523" s="132">
        <f>IFERROR(VLOOKUP($D523,'[1]DNC 재고 현황'!$F:$V,16,0),0)</f>
        <v>0</v>
      </c>
      <c r="AN523" s="128">
        <f>SUMIFS('[1]입고 예정'!$C:$C,'[1]입고 예정'!$A:$A,모니터링!D523,'[1]입고 예정'!$F:$F,모니터링!AN$6)</f>
        <v>0</v>
      </c>
      <c r="AO523" s="21"/>
      <c r="AP523" s="130">
        <f t="shared" ca="1" si="153"/>
        <v>0</v>
      </c>
      <c r="AQ523" s="134">
        <f t="shared" ca="1" si="143"/>
        <v>0</v>
      </c>
      <c r="AR523" s="132">
        <f>IFERROR(VLOOKUP($D523,'[1]DNC 재고 현황'!$F:$V,17,0),0)</f>
        <v>0</v>
      </c>
      <c r="AS523" s="128">
        <f>SUMIFS('[1]입고 예정'!$C:$C,'[1]입고 예정'!$A:$A,모니터링!D523,'[1]입고 예정'!$F:$F,모니터링!AS$6)</f>
        <v>0</v>
      </c>
      <c r="AT523" s="21"/>
      <c r="AU523" s="133">
        <f t="shared" ca="1" si="154"/>
        <v>0</v>
      </c>
      <c r="AV523" s="134">
        <f ca="1">IFERROR(AU523/#REF!,0)</f>
        <v>0</v>
      </c>
    </row>
    <row r="524" spans="1:48" ht="18" hidden="1" customHeight="1" x14ac:dyDescent="0.4">
      <c r="A524" s="110" t="s">
        <v>2661</v>
      </c>
      <c r="B524" s="135" t="s">
        <v>2700</v>
      </c>
      <c r="C524" s="110" t="s">
        <v>2665</v>
      </c>
      <c r="D524" s="110">
        <v>2301776</v>
      </c>
      <c r="E524" s="136" t="str">
        <f>VLOOKUP($D524,'[1]SAP 코드내역'!$A:$D,4,0)</f>
        <v>[판촉물_부자재][EA]디더블유이지에프크림다이브좀50ML_단상자일문라벨</v>
      </c>
      <c r="F524" s="137">
        <v>0</v>
      </c>
      <c r="G524" s="9"/>
      <c r="H524" s="138"/>
      <c r="I524" s="139">
        <v>0</v>
      </c>
      <c r="J524" s="139">
        <v>0</v>
      </c>
      <c r="K524" s="140">
        <f>IFERROR(VLOOKUP($D524,'[1]DNC 재고 현황'!$F:$AI,29,0),0)</f>
        <v>0</v>
      </c>
      <c r="L524" s="140">
        <f>IFERROR(VLOOKUP($D524,'[1]DNC 재고 현황'!$F:$AI,30,),0)</f>
        <v>0</v>
      </c>
      <c r="M524" s="141">
        <f t="shared" si="156"/>
        <v>0</v>
      </c>
      <c r="N524" s="142">
        <f>VLOOKUP($D524,'[1]DNC 재고 현황'!$F:$X,19,0)</f>
        <v>0</v>
      </c>
      <c r="O524" s="143" t="str">
        <f t="shared" si="146"/>
        <v>계획없음</v>
      </c>
      <c r="P524" s="144">
        <f t="shared" si="147"/>
        <v>0</v>
      </c>
      <c r="Q524" s="144">
        <f t="shared" ca="1" si="148"/>
        <v>0</v>
      </c>
      <c r="R524" s="145">
        <f t="shared" ca="1" si="145"/>
        <v>0</v>
      </c>
      <c r="S524" s="145">
        <f t="shared" ca="1" si="145"/>
        <v>0</v>
      </c>
      <c r="T524" s="123" t="str">
        <f t="shared" ca="1" si="149"/>
        <v/>
      </c>
      <c r="U524" s="124" t="str">
        <f t="shared" ca="1" si="150"/>
        <v>🔴판매없음</v>
      </c>
      <c r="V524" s="125">
        <f>IFERROR(SUMIF('[1](전체)FCST'!$D:$D,$D524,'[1](전체)FCST'!$H:$H),0)</f>
        <v>0</v>
      </c>
      <c r="W524" s="126">
        <f>IFERROR(VLOOKUP($D524,'[1]판매량,재고(피벗)'!$B:$C,2,0),0)</f>
        <v>0</v>
      </c>
      <c r="X524" s="127">
        <f t="shared" ca="1" si="155"/>
        <v>0</v>
      </c>
      <c r="Y524" s="128"/>
      <c r="Z524" s="21"/>
      <c r="AA524" s="130">
        <f t="shared" ca="1" si="144"/>
        <v>0</v>
      </c>
      <c r="AB524" s="134">
        <f t="shared" ca="1" si="140"/>
        <v>0</v>
      </c>
      <c r="AC524" s="132">
        <f>IFERROR(VLOOKUP($D524,'[1]DNC 재고 현황'!$F:$V,14,0),0)</f>
        <v>0</v>
      </c>
      <c r="AD524" s="128">
        <f>SUMIFS('[1]입고 예정'!$C:$C,'[1]입고 예정'!$A:$A,모니터링!D524,'[1]입고 예정'!$F:$F,모니터링!AD$6)</f>
        <v>0</v>
      </c>
      <c r="AE524" s="21"/>
      <c r="AF524" s="130">
        <f t="shared" ca="1" si="151"/>
        <v>0</v>
      </c>
      <c r="AG524" s="134">
        <f t="shared" ca="1" si="141"/>
        <v>0</v>
      </c>
      <c r="AH524" s="132">
        <f>IFERROR(VLOOKUP($D524,'[1]DNC 재고 현황'!$F:$V,15,0),0)</f>
        <v>0</v>
      </c>
      <c r="AI524" s="128">
        <f>SUMIFS('[1]입고 예정'!$C:$C,'[1]입고 예정'!$A:$A,모니터링!D524,'[1]입고 예정'!$F:$F,모니터링!AI$6)</f>
        <v>0</v>
      </c>
      <c r="AJ524" s="21"/>
      <c r="AK524" s="130">
        <f t="shared" ca="1" si="152"/>
        <v>0</v>
      </c>
      <c r="AL524" s="134">
        <f t="shared" ca="1" si="142"/>
        <v>0</v>
      </c>
      <c r="AM524" s="132">
        <f>IFERROR(VLOOKUP($D524,'[1]DNC 재고 현황'!$F:$V,16,0),0)</f>
        <v>0</v>
      </c>
      <c r="AN524" s="128">
        <f>SUMIFS('[1]입고 예정'!$C:$C,'[1]입고 예정'!$A:$A,모니터링!D524,'[1]입고 예정'!$F:$F,모니터링!AN$6)</f>
        <v>0</v>
      </c>
      <c r="AO524" s="21"/>
      <c r="AP524" s="130">
        <f t="shared" ca="1" si="153"/>
        <v>0</v>
      </c>
      <c r="AQ524" s="134">
        <f t="shared" ca="1" si="143"/>
        <v>0</v>
      </c>
      <c r="AR524" s="132">
        <f>IFERROR(VLOOKUP($D524,'[1]DNC 재고 현황'!$F:$V,17,0),0)</f>
        <v>0</v>
      </c>
      <c r="AS524" s="128">
        <f>SUMIFS('[1]입고 예정'!$C:$C,'[1]입고 예정'!$A:$A,모니터링!D524,'[1]입고 예정'!$F:$F,모니터링!AS$6)</f>
        <v>0</v>
      </c>
      <c r="AT524" s="21"/>
      <c r="AU524" s="133">
        <f t="shared" ca="1" si="154"/>
        <v>0</v>
      </c>
      <c r="AV524" s="134">
        <f ca="1">IFERROR(AU524/#REF!,0)</f>
        <v>0</v>
      </c>
    </row>
    <row r="525" spans="1:48" ht="18" hidden="1" customHeight="1" x14ac:dyDescent="0.4">
      <c r="A525" s="110" t="s">
        <v>2661</v>
      </c>
      <c r="B525" s="135" t="s">
        <v>2700</v>
      </c>
      <c r="C525" s="110" t="s">
        <v>2665</v>
      </c>
      <c r="D525" s="110">
        <v>2301775</v>
      </c>
      <c r="E525" s="136" t="str">
        <f>VLOOKUP($D525,'[1]SAP 코드내역'!$A:$D,4,0)</f>
        <v>[판촉물_부자재][EA]디더블유이지에프크림다이브좀50ML_튜브일문라벨</v>
      </c>
      <c r="F525" s="137">
        <v>0</v>
      </c>
      <c r="G525" s="9"/>
      <c r="H525" s="138"/>
      <c r="I525" s="139">
        <v>0</v>
      </c>
      <c r="J525" s="139">
        <v>0</v>
      </c>
      <c r="K525" s="140">
        <f>IFERROR(VLOOKUP($D525,'[1]DNC 재고 현황'!$F:$AI,29,0),0)</f>
        <v>0</v>
      </c>
      <c r="L525" s="140">
        <f>IFERROR(VLOOKUP($D525,'[1]DNC 재고 현황'!$F:$AI,30,),0)</f>
        <v>0</v>
      </c>
      <c r="M525" s="141">
        <f t="shared" si="156"/>
        <v>0</v>
      </c>
      <c r="N525" s="142">
        <f>VLOOKUP($D525,'[1]DNC 재고 현황'!$F:$X,19,0)</f>
        <v>0</v>
      </c>
      <c r="O525" s="143" t="str">
        <f t="shared" si="146"/>
        <v>계획없음</v>
      </c>
      <c r="P525" s="144">
        <f t="shared" si="147"/>
        <v>0</v>
      </c>
      <c r="Q525" s="144">
        <f t="shared" ca="1" si="148"/>
        <v>0</v>
      </c>
      <c r="R525" s="145">
        <f t="shared" ca="1" si="145"/>
        <v>0</v>
      </c>
      <c r="S525" s="145">
        <f t="shared" ca="1" si="145"/>
        <v>0</v>
      </c>
      <c r="T525" s="123" t="str">
        <f t="shared" ca="1" si="149"/>
        <v/>
      </c>
      <c r="U525" s="124" t="str">
        <f t="shared" ca="1" si="150"/>
        <v>🔴판매없음</v>
      </c>
      <c r="V525" s="125">
        <f>IFERROR(SUMIF('[1](전체)FCST'!$D:$D,$D525,'[1](전체)FCST'!$H:$H),0)</f>
        <v>0</v>
      </c>
      <c r="W525" s="126">
        <f>IFERROR(VLOOKUP($D525,'[1]판매량,재고(피벗)'!$B:$C,2,0),0)</f>
        <v>0</v>
      </c>
      <c r="X525" s="127">
        <f t="shared" ca="1" si="155"/>
        <v>0</v>
      </c>
      <c r="Y525" s="128"/>
      <c r="Z525" s="21"/>
      <c r="AA525" s="130">
        <f t="shared" ca="1" si="144"/>
        <v>0</v>
      </c>
      <c r="AB525" s="134">
        <f t="shared" ca="1" si="140"/>
        <v>0</v>
      </c>
      <c r="AC525" s="132">
        <f>IFERROR(VLOOKUP($D525,'[1]DNC 재고 현황'!$F:$V,14,0),0)</f>
        <v>0</v>
      </c>
      <c r="AD525" s="128">
        <f>SUMIFS('[1]입고 예정'!$C:$C,'[1]입고 예정'!$A:$A,모니터링!D525,'[1]입고 예정'!$F:$F,모니터링!AD$6)</f>
        <v>0</v>
      </c>
      <c r="AE525" s="21"/>
      <c r="AF525" s="130">
        <f t="shared" ca="1" si="151"/>
        <v>0</v>
      </c>
      <c r="AG525" s="134">
        <f t="shared" ca="1" si="141"/>
        <v>0</v>
      </c>
      <c r="AH525" s="132">
        <f>IFERROR(VLOOKUP($D525,'[1]DNC 재고 현황'!$F:$V,15,0),0)</f>
        <v>0</v>
      </c>
      <c r="AI525" s="128">
        <f>SUMIFS('[1]입고 예정'!$C:$C,'[1]입고 예정'!$A:$A,모니터링!D525,'[1]입고 예정'!$F:$F,모니터링!AI$6)</f>
        <v>0</v>
      </c>
      <c r="AJ525" s="21"/>
      <c r="AK525" s="130">
        <f t="shared" ca="1" si="152"/>
        <v>0</v>
      </c>
      <c r="AL525" s="134">
        <f t="shared" ca="1" si="142"/>
        <v>0</v>
      </c>
      <c r="AM525" s="132">
        <f>IFERROR(VLOOKUP($D525,'[1]DNC 재고 현황'!$F:$V,16,0),0)</f>
        <v>0</v>
      </c>
      <c r="AN525" s="128">
        <f>SUMIFS('[1]입고 예정'!$C:$C,'[1]입고 예정'!$A:$A,모니터링!D525,'[1]입고 예정'!$F:$F,모니터링!AN$6)</f>
        <v>0</v>
      </c>
      <c r="AO525" s="21"/>
      <c r="AP525" s="130">
        <f t="shared" ca="1" si="153"/>
        <v>0</v>
      </c>
      <c r="AQ525" s="134">
        <f t="shared" ca="1" si="143"/>
        <v>0</v>
      </c>
      <c r="AR525" s="132">
        <f>IFERROR(VLOOKUP($D525,'[1]DNC 재고 현황'!$F:$V,17,0),0)</f>
        <v>0</v>
      </c>
      <c r="AS525" s="128">
        <f>SUMIFS('[1]입고 예정'!$C:$C,'[1]입고 예정'!$A:$A,모니터링!D525,'[1]입고 예정'!$F:$F,모니터링!AS$6)</f>
        <v>0</v>
      </c>
      <c r="AT525" s="21"/>
      <c r="AU525" s="133">
        <f t="shared" ca="1" si="154"/>
        <v>0</v>
      </c>
      <c r="AV525" s="134">
        <f ca="1">IFERROR(AU525/#REF!,0)</f>
        <v>0</v>
      </c>
    </row>
    <row r="526" spans="1:48" ht="18" hidden="1" customHeight="1" x14ac:dyDescent="0.4">
      <c r="A526" s="110" t="s">
        <v>2661</v>
      </c>
      <c r="B526" s="135" t="s">
        <v>2700</v>
      </c>
      <c r="C526" s="110" t="s">
        <v>2665</v>
      </c>
      <c r="D526" s="110">
        <v>2301772</v>
      </c>
      <c r="E526" s="136" t="str">
        <f>VLOOKUP($D526,'[1]SAP 코드내역'!$A:$D,4,0)</f>
        <v>[판촉물_부자재][EA]디더블유이지에프크림리미티드70ml_단상자일문라벨</v>
      </c>
      <c r="F526" s="137">
        <v>0</v>
      </c>
      <c r="G526" s="9"/>
      <c r="H526" s="138"/>
      <c r="I526" s="139">
        <v>0</v>
      </c>
      <c r="J526" s="139">
        <v>0</v>
      </c>
      <c r="K526" s="140">
        <f>IFERROR(VLOOKUP($D526,'[1]DNC 재고 현황'!$F:$AI,29,0),0)</f>
        <v>0</v>
      </c>
      <c r="L526" s="140">
        <f>IFERROR(VLOOKUP($D526,'[1]DNC 재고 현황'!$F:$AI,30,),0)</f>
        <v>0</v>
      </c>
      <c r="M526" s="141">
        <f t="shared" si="156"/>
        <v>0</v>
      </c>
      <c r="N526" s="142">
        <f>VLOOKUP($D526,'[1]DNC 재고 현황'!$F:$X,19,0)</f>
        <v>0</v>
      </c>
      <c r="O526" s="143" t="str">
        <f t="shared" si="146"/>
        <v>계획없음</v>
      </c>
      <c r="P526" s="144">
        <f t="shared" si="147"/>
        <v>0</v>
      </c>
      <c r="Q526" s="144">
        <f t="shared" ca="1" si="148"/>
        <v>0</v>
      </c>
      <c r="R526" s="145">
        <f t="shared" ca="1" si="145"/>
        <v>0</v>
      </c>
      <c r="S526" s="145">
        <f t="shared" ca="1" si="145"/>
        <v>0</v>
      </c>
      <c r="T526" s="123" t="str">
        <f t="shared" ca="1" si="149"/>
        <v/>
      </c>
      <c r="U526" s="124" t="str">
        <f t="shared" ca="1" si="150"/>
        <v>🔴판매없음</v>
      </c>
      <c r="V526" s="125">
        <f>IFERROR(SUMIF('[1](전체)FCST'!$D:$D,$D526,'[1](전체)FCST'!$H:$H),0)</f>
        <v>0</v>
      </c>
      <c r="W526" s="126">
        <f>IFERROR(VLOOKUP($D526,'[1]판매량,재고(피벗)'!$B:$C,2,0),0)</f>
        <v>0</v>
      </c>
      <c r="X526" s="127">
        <f t="shared" ca="1" si="155"/>
        <v>0</v>
      </c>
      <c r="Y526" s="128"/>
      <c r="Z526" s="21"/>
      <c r="AA526" s="130">
        <f t="shared" ca="1" si="144"/>
        <v>0</v>
      </c>
      <c r="AB526" s="134">
        <f t="shared" ca="1" si="140"/>
        <v>0</v>
      </c>
      <c r="AC526" s="132">
        <f>IFERROR(VLOOKUP($D526,'[1]DNC 재고 현황'!$F:$V,14,0),0)</f>
        <v>0</v>
      </c>
      <c r="AD526" s="128">
        <f>SUMIFS('[1]입고 예정'!$C:$C,'[1]입고 예정'!$A:$A,모니터링!D526,'[1]입고 예정'!$F:$F,모니터링!AD$6)</f>
        <v>0</v>
      </c>
      <c r="AE526" s="21"/>
      <c r="AF526" s="130">
        <f t="shared" ca="1" si="151"/>
        <v>0</v>
      </c>
      <c r="AG526" s="134">
        <f t="shared" ca="1" si="141"/>
        <v>0</v>
      </c>
      <c r="AH526" s="132">
        <f>IFERROR(VLOOKUP($D526,'[1]DNC 재고 현황'!$F:$V,15,0),0)</f>
        <v>0</v>
      </c>
      <c r="AI526" s="128">
        <f>SUMIFS('[1]입고 예정'!$C:$C,'[1]입고 예정'!$A:$A,모니터링!D526,'[1]입고 예정'!$F:$F,모니터링!AI$6)</f>
        <v>0</v>
      </c>
      <c r="AJ526" s="21"/>
      <c r="AK526" s="130">
        <f t="shared" ca="1" si="152"/>
        <v>0</v>
      </c>
      <c r="AL526" s="134">
        <f t="shared" ca="1" si="142"/>
        <v>0</v>
      </c>
      <c r="AM526" s="132">
        <f>IFERROR(VLOOKUP($D526,'[1]DNC 재고 현황'!$F:$V,16,0),0)</f>
        <v>0</v>
      </c>
      <c r="AN526" s="128">
        <f>SUMIFS('[1]입고 예정'!$C:$C,'[1]입고 예정'!$A:$A,모니터링!D526,'[1]입고 예정'!$F:$F,모니터링!AN$6)</f>
        <v>0</v>
      </c>
      <c r="AO526" s="21"/>
      <c r="AP526" s="130">
        <f t="shared" ca="1" si="153"/>
        <v>0</v>
      </c>
      <c r="AQ526" s="134">
        <f t="shared" ca="1" si="143"/>
        <v>0</v>
      </c>
      <c r="AR526" s="132">
        <f>IFERROR(VLOOKUP($D526,'[1]DNC 재고 현황'!$F:$V,17,0),0)</f>
        <v>0</v>
      </c>
      <c r="AS526" s="128">
        <f>SUMIFS('[1]입고 예정'!$C:$C,'[1]입고 예정'!$A:$A,모니터링!D526,'[1]입고 예정'!$F:$F,모니터링!AS$6)</f>
        <v>0</v>
      </c>
      <c r="AT526" s="21"/>
      <c r="AU526" s="133">
        <f t="shared" ca="1" si="154"/>
        <v>0</v>
      </c>
      <c r="AV526" s="134">
        <f ca="1">IFERROR(AU526/#REF!,0)</f>
        <v>0</v>
      </c>
    </row>
    <row r="527" spans="1:48" ht="18" hidden="1" customHeight="1" x14ac:dyDescent="0.4">
      <c r="A527" s="110" t="s">
        <v>2661</v>
      </c>
      <c r="B527" s="135" t="s">
        <v>2700</v>
      </c>
      <c r="C527" s="110" t="s">
        <v>2665</v>
      </c>
      <c r="D527" s="110">
        <v>2301749</v>
      </c>
      <c r="E527" s="136" t="str">
        <f>VLOOKUP($D527,'[1]SAP 코드내역'!$A:$D,4,0)</f>
        <v>[판촉물_부자재][EA]디더블유이지에프크림리미티드70ml_튜브일문라벨</v>
      </c>
      <c r="F527" s="137">
        <v>0</v>
      </c>
      <c r="G527" s="9"/>
      <c r="H527" s="138"/>
      <c r="I527" s="139">
        <v>0</v>
      </c>
      <c r="J527" s="139">
        <v>0</v>
      </c>
      <c r="K527" s="140">
        <f>IFERROR(VLOOKUP($D527,'[1]DNC 재고 현황'!$F:$AI,29,0),0)</f>
        <v>0</v>
      </c>
      <c r="L527" s="140">
        <f>IFERROR(VLOOKUP($D527,'[1]DNC 재고 현황'!$F:$AI,30,),0)</f>
        <v>0</v>
      </c>
      <c r="M527" s="141">
        <f t="shared" si="156"/>
        <v>0</v>
      </c>
      <c r="N527" s="142">
        <f>VLOOKUP($D527,'[1]DNC 재고 현황'!$F:$X,19,0)</f>
        <v>0</v>
      </c>
      <c r="O527" s="143" t="str">
        <f t="shared" si="146"/>
        <v>계획없음</v>
      </c>
      <c r="P527" s="144">
        <f t="shared" si="147"/>
        <v>0</v>
      </c>
      <c r="Q527" s="144">
        <f t="shared" ca="1" si="148"/>
        <v>0</v>
      </c>
      <c r="R527" s="145">
        <f t="shared" ca="1" si="145"/>
        <v>0</v>
      </c>
      <c r="S527" s="145">
        <f t="shared" ca="1" si="145"/>
        <v>0</v>
      </c>
      <c r="T527" s="123" t="str">
        <f t="shared" ca="1" si="149"/>
        <v/>
      </c>
      <c r="U527" s="124" t="str">
        <f t="shared" ca="1" si="150"/>
        <v>🔴판매없음</v>
      </c>
      <c r="V527" s="125">
        <f>IFERROR(SUMIF('[1](전체)FCST'!$D:$D,$D527,'[1](전체)FCST'!$H:$H),0)</f>
        <v>0</v>
      </c>
      <c r="W527" s="126">
        <f>IFERROR(VLOOKUP($D527,'[1]판매량,재고(피벗)'!$B:$C,2,0),0)</f>
        <v>0</v>
      </c>
      <c r="X527" s="127">
        <f t="shared" ca="1" si="155"/>
        <v>0</v>
      </c>
      <c r="Y527" s="128"/>
      <c r="Z527" s="21"/>
      <c r="AA527" s="130">
        <f t="shared" ca="1" si="144"/>
        <v>0</v>
      </c>
      <c r="AB527" s="134">
        <f t="shared" ca="1" si="140"/>
        <v>0</v>
      </c>
      <c r="AC527" s="132">
        <f>IFERROR(VLOOKUP($D527,'[1]DNC 재고 현황'!$F:$V,14,0),0)</f>
        <v>0</v>
      </c>
      <c r="AD527" s="128">
        <f>SUMIFS('[1]입고 예정'!$C:$C,'[1]입고 예정'!$A:$A,모니터링!D527,'[1]입고 예정'!$F:$F,모니터링!AD$6)</f>
        <v>0</v>
      </c>
      <c r="AE527" s="21"/>
      <c r="AF527" s="130">
        <f t="shared" ca="1" si="151"/>
        <v>0</v>
      </c>
      <c r="AG527" s="134">
        <f t="shared" ca="1" si="141"/>
        <v>0</v>
      </c>
      <c r="AH527" s="132">
        <f>IFERROR(VLOOKUP($D527,'[1]DNC 재고 현황'!$F:$V,15,0),0)</f>
        <v>0</v>
      </c>
      <c r="AI527" s="128">
        <f>SUMIFS('[1]입고 예정'!$C:$C,'[1]입고 예정'!$A:$A,모니터링!D527,'[1]입고 예정'!$F:$F,모니터링!AI$6)</f>
        <v>0</v>
      </c>
      <c r="AJ527" s="21"/>
      <c r="AK527" s="130">
        <f t="shared" ca="1" si="152"/>
        <v>0</v>
      </c>
      <c r="AL527" s="134">
        <f t="shared" ca="1" si="142"/>
        <v>0</v>
      </c>
      <c r="AM527" s="132">
        <f>IFERROR(VLOOKUP($D527,'[1]DNC 재고 현황'!$F:$V,16,0),0)</f>
        <v>0</v>
      </c>
      <c r="AN527" s="128">
        <f>SUMIFS('[1]입고 예정'!$C:$C,'[1]입고 예정'!$A:$A,모니터링!D527,'[1]입고 예정'!$F:$F,모니터링!AN$6)</f>
        <v>0</v>
      </c>
      <c r="AO527" s="21"/>
      <c r="AP527" s="130">
        <f t="shared" ca="1" si="153"/>
        <v>0</v>
      </c>
      <c r="AQ527" s="134">
        <f t="shared" ca="1" si="143"/>
        <v>0</v>
      </c>
      <c r="AR527" s="132">
        <f>IFERROR(VLOOKUP($D527,'[1]DNC 재고 현황'!$F:$V,17,0),0)</f>
        <v>0</v>
      </c>
      <c r="AS527" s="128">
        <f>SUMIFS('[1]입고 예정'!$C:$C,'[1]입고 예정'!$A:$A,모니터링!D527,'[1]입고 예정'!$F:$F,모니터링!AS$6)</f>
        <v>0</v>
      </c>
      <c r="AT527" s="21"/>
      <c r="AU527" s="133">
        <f t="shared" ca="1" si="154"/>
        <v>0</v>
      </c>
      <c r="AV527" s="134">
        <f ca="1">IFERROR(AU527/#REF!,0)</f>
        <v>0</v>
      </c>
    </row>
    <row r="528" spans="1:48" ht="18" hidden="1" customHeight="1" x14ac:dyDescent="0.4">
      <c r="A528" s="110" t="s">
        <v>2661</v>
      </c>
      <c r="B528" s="135" t="s">
        <v>2700</v>
      </c>
      <c r="C528" s="110" t="s">
        <v>2665</v>
      </c>
      <c r="D528" s="110">
        <v>2301000</v>
      </c>
      <c r="E528" s="136" t="str">
        <f>VLOOKUP($D528,'[1]SAP 코드내역'!$A:$D,4,0)</f>
        <v>[판촉물_부자재][EA]디더블유이지에프크림미스트100ML(아마존영문라벨)</v>
      </c>
      <c r="F528" s="137">
        <v>0</v>
      </c>
      <c r="G528" s="9"/>
      <c r="H528" s="138"/>
      <c r="I528" s="139">
        <v>0</v>
      </c>
      <c r="J528" s="139">
        <v>0</v>
      </c>
      <c r="K528" s="140">
        <f>IFERROR(VLOOKUP($D528,'[1]DNC 재고 현황'!$F:$AI,29,0),0)</f>
        <v>0</v>
      </c>
      <c r="L528" s="140">
        <f>IFERROR(VLOOKUP($D528,'[1]DNC 재고 현황'!$F:$AI,30,),0)</f>
        <v>0</v>
      </c>
      <c r="M528" s="141">
        <f t="shared" si="156"/>
        <v>0</v>
      </c>
      <c r="N528" s="142">
        <f>VLOOKUP($D528,'[1]DNC 재고 현황'!$F:$X,19,0)</f>
        <v>0</v>
      </c>
      <c r="O528" s="143" t="str">
        <f t="shared" si="146"/>
        <v>계획없음</v>
      </c>
      <c r="P528" s="144">
        <f t="shared" si="147"/>
        <v>0</v>
      </c>
      <c r="Q528" s="144">
        <f t="shared" ca="1" si="148"/>
        <v>0</v>
      </c>
      <c r="R528" s="145">
        <f t="shared" ca="1" si="145"/>
        <v>0</v>
      </c>
      <c r="S528" s="145">
        <f t="shared" ca="1" si="145"/>
        <v>0</v>
      </c>
      <c r="T528" s="123" t="str">
        <f t="shared" ca="1" si="149"/>
        <v/>
      </c>
      <c r="U528" s="124" t="str">
        <f t="shared" ca="1" si="150"/>
        <v>🔴판매없음</v>
      </c>
      <c r="V528" s="125">
        <f>IFERROR(SUMIF('[1](전체)FCST'!$D:$D,$D528,'[1](전체)FCST'!$H:$H),0)</f>
        <v>0</v>
      </c>
      <c r="W528" s="126">
        <f>IFERROR(VLOOKUP($D528,'[1]판매량,재고(피벗)'!$B:$C,2,0),0)</f>
        <v>0</v>
      </c>
      <c r="X528" s="127">
        <f t="shared" ca="1" si="155"/>
        <v>0</v>
      </c>
      <c r="Y528" s="128"/>
      <c r="Z528" s="21"/>
      <c r="AA528" s="130">
        <f t="shared" ca="1" si="144"/>
        <v>0</v>
      </c>
      <c r="AB528" s="134">
        <f t="shared" ca="1" si="140"/>
        <v>0</v>
      </c>
      <c r="AC528" s="132">
        <f>IFERROR(VLOOKUP($D528,'[1]DNC 재고 현황'!$F:$V,14,0),0)</f>
        <v>0</v>
      </c>
      <c r="AD528" s="128">
        <f>SUMIFS('[1]입고 예정'!$C:$C,'[1]입고 예정'!$A:$A,모니터링!D528,'[1]입고 예정'!$F:$F,모니터링!AD$6)</f>
        <v>0</v>
      </c>
      <c r="AE528" s="21"/>
      <c r="AF528" s="130">
        <f t="shared" ca="1" si="151"/>
        <v>0</v>
      </c>
      <c r="AG528" s="134">
        <f t="shared" ca="1" si="141"/>
        <v>0</v>
      </c>
      <c r="AH528" s="132">
        <f>IFERROR(VLOOKUP($D528,'[1]DNC 재고 현황'!$F:$V,15,0),0)</f>
        <v>0</v>
      </c>
      <c r="AI528" s="128">
        <f>SUMIFS('[1]입고 예정'!$C:$C,'[1]입고 예정'!$A:$A,모니터링!D528,'[1]입고 예정'!$F:$F,모니터링!AI$6)</f>
        <v>0</v>
      </c>
      <c r="AJ528" s="21"/>
      <c r="AK528" s="130">
        <f t="shared" ca="1" si="152"/>
        <v>0</v>
      </c>
      <c r="AL528" s="134">
        <f t="shared" ca="1" si="142"/>
        <v>0</v>
      </c>
      <c r="AM528" s="132">
        <f>IFERROR(VLOOKUP($D528,'[1]DNC 재고 현황'!$F:$V,16,0),0)</f>
        <v>0</v>
      </c>
      <c r="AN528" s="128">
        <f>SUMIFS('[1]입고 예정'!$C:$C,'[1]입고 예정'!$A:$A,모니터링!D528,'[1]입고 예정'!$F:$F,모니터링!AN$6)</f>
        <v>0</v>
      </c>
      <c r="AO528" s="21"/>
      <c r="AP528" s="130">
        <f t="shared" ca="1" si="153"/>
        <v>0</v>
      </c>
      <c r="AQ528" s="134">
        <f t="shared" ca="1" si="143"/>
        <v>0</v>
      </c>
      <c r="AR528" s="132">
        <f>IFERROR(VLOOKUP($D528,'[1]DNC 재고 현황'!$F:$V,17,0),0)</f>
        <v>0</v>
      </c>
      <c r="AS528" s="128">
        <f>SUMIFS('[1]입고 예정'!$C:$C,'[1]입고 예정'!$A:$A,모니터링!D528,'[1]입고 예정'!$F:$F,모니터링!AS$6)</f>
        <v>0</v>
      </c>
      <c r="AT528" s="21"/>
      <c r="AU528" s="133">
        <f t="shared" ca="1" si="154"/>
        <v>0</v>
      </c>
      <c r="AV528" s="134">
        <f ca="1">IFERROR(AU528/#REF!,0)</f>
        <v>0</v>
      </c>
    </row>
    <row r="529" spans="1:48" ht="18" hidden="1" customHeight="1" x14ac:dyDescent="0.4">
      <c r="A529" s="110" t="s">
        <v>2661</v>
      </c>
      <c r="B529" s="135" t="s">
        <v>2700</v>
      </c>
      <c r="C529" s="110" t="s">
        <v>2665</v>
      </c>
      <c r="D529" s="110">
        <v>2301787</v>
      </c>
      <c r="E529" s="136" t="str">
        <f>VLOOKUP($D529,'[1]SAP 코드내역'!$A:$D,4,0)</f>
        <v>[판촉물_부자재][EA]디더블유이지에프크림미스트100ML_단상자일문라벨</v>
      </c>
      <c r="F529" s="137">
        <v>0</v>
      </c>
      <c r="G529" s="9"/>
      <c r="H529" s="138"/>
      <c r="I529" s="139">
        <v>0</v>
      </c>
      <c r="J529" s="139">
        <v>0</v>
      </c>
      <c r="K529" s="140">
        <f>IFERROR(VLOOKUP($D529,'[1]DNC 재고 현황'!$F:$AI,29,0),0)</f>
        <v>0</v>
      </c>
      <c r="L529" s="140">
        <f>IFERROR(VLOOKUP($D529,'[1]DNC 재고 현황'!$F:$AI,30,),0)</f>
        <v>0</v>
      </c>
      <c r="M529" s="141">
        <f t="shared" si="156"/>
        <v>0</v>
      </c>
      <c r="N529" s="142">
        <f>VLOOKUP($D529,'[1]DNC 재고 현황'!$F:$X,19,0)</f>
        <v>0</v>
      </c>
      <c r="O529" s="143" t="str">
        <f t="shared" si="146"/>
        <v>계획없음</v>
      </c>
      <c r="P529" s="144">
        <f t="shared" si="147"/>
        <v>0</v>
      </c>
      <c r="Q529" s="144">
        <f t="shared" ca="1" si="148"/>
        <v>0</v>
      </c>
      <c r="R529" s="145">
        <f t="shared" ca="1" si="145"/>
        <v>0</v>
      </c>
      <c r="S529" s="145">
        <f t="shared" ca="1" si="145"/>
        <v>0</v>
      </c>
      <c r="T529" s="123" t="str">
        <f t="shared" ca="1" si="149"/>
        <v/>
      </c>
      <c r="U529" s="124" t="str">
        <f t="shared" ca="1" si="150"/>
        <v>🔴판매없음</v>
      </c>
      <c r="V529" s="125">
        <f>IFERROR(SUMIF('[1](전체)FCST'!$D:$D,$D529,'[1](전체)FCST'!$H:$H),0)</f>
        <v>0</v>
      </c>
      <c r="W529" s="126">
        <f>IFERROR(VLOOKUP($D529,'[1]판매량,재고(피벗)'!$B:$C,2,0),0)</f>
        <v>0</v>
      </c>
      <c r="X529" s="127">
        <f t="shared" ca="1" si="155"/>
        <v>0</v>
      </c>
      <c r="Y529" s="128"/>
      <c r="Z529" s="21"/>
      <c r="AA529" s="130">
        <f t="shared" ca="1" si="144"/>
        <v>0</v>
      </c>
      <c r="AB529" s="134">
        <f t="shared" ca="1" si="140"/>
        <v>0</v>
      </c>
      <c r="AC529" s="132">
        <f>IFERROR(VLOOKUP($D529,'[1]DNC 재고 현황'!$F:$V,14,0),0)</f>
        <v>0</v>
      </c>
      <c r="AD529" s="128">
        <f>SUMIFS('[1]입고 예정'!$C:$C,'[1]입고 예정'!$A:$A,모니터링!D529,'[1]입고 예정'!$F:$F,모니터링!AD$6)</f>
        <v>0</v>
      </c>
      <c r="AE529" s="21"/>
      <c r="AF529" s="130">
        <f t="shared" ca="1" si="151"/>
        <v>0</v>
      </c>
      <c r="AG529" s="134">
        <f t="shared" ca="1" si="141"/>
        <v>0</v>
      </c>
      <c r="AH529" s="132">
        <f>IFERROR(VLOOKUP($D529,'[1]DNC 재고 현황'!$F:$V,15,0),0)</f>
        <v>0</v>
      </c>
      <c r="AI529" s="128">
        <f>SUMIFS('[1]입고 예정'!$C:$C,'[1]입고 예정'!$A:$A,모니터링!D529,'[1]입고 예정'!$F:$F,모니터링!AI$6)</f>
        <v>0</v>
      </c>
      <c r="AJ529" s="21"/>
      <c r="AK529" s="130">
        <f t="shared" ca="1" si="152"/>
        <v>0</v>
      </c>
      <c r="AL529" s="134">
        <f t="shared" ca="1" si="142"/>
        <v>0</v>
      </c>
      <c r="AM529" s="132">
        <f>IFERROR(VLOOKUP($D529,'[1]DNC 재고 현황'!$F:$V,16,0),0)</f>
        <v>0</v>
      </c>
      <c r="AN529" s="128">
        <f>SUMIFS('[1]입고 예정'!$C:$C,'[1]입고 예정'!$A:$A,모니터링!D529,'[1]입고 예정'!$F:$F,모니터링!AN$6)</f>
        <v>0</v>
      </c>
      <c r="AO529" s="21"/>
      <c r="AP529" s="130">
        <f t="shared" ca="1" si="153"/>
        <v>0</v>
      </c>
      <c r="AQ529" s="134">
        <f t="shared" ca="1" si="143"/>
        <v>0</v>
      </c>
      <c r="AR529" s="132">
        <f>IFERROR(VLOOKUP($D529,'[1]DNC 재고 현황'!$F:$V,17,0),0)</f>
        <v>0</v>
      </c>
      <c r="AS529" s="128">
        <f>SUMIFS('[1]입고 예정'!$C:$C,'[1]입고 예정'!$A:$A,모니터링!D529,'[1]입고 예정'!$F:$F,모니터링!AS$6)</f>
        <v>0</v>
      </c>
      <c r="AT529" s="21"/>
      <c r="AU529" s="133">
        <f t="shared" ca="1" si="154"/>
        <v>0</v>
      </c>
      <c r="AV529" s="134">
        <f ca="1">IFERROR(AU529/#REF!,0)</f>
        <v>0</v>
      </c>
    </row>
    <row r="530" spans="1:48" ht="18" hidden="1" customHeight="1" x14ac:dyDescent="0.4">
      <c r="A530" s="110" t="s">
        <v>2661</v>
      </c>
      <c r="B530" s="135" t="s">
        <v>2700</v>
      </c>
      <c r="C530" s="110" t="s">
        <v>2665</v>
      </c>
      <c r="D530" s="110">
        <v>2301785</v>
      </c>
      <c r="E530" s="136" t="str">
        <f>VLOOKUP($D530,'[1]SAP 코드내역'!$A:$D,4,0)</f>
        <v>[판촉물_부자재][EA]디더블유이지에프크림미스트100ML_용기일문라벨</v>
      </c>
      <c r="F530" s="137">
        <v>0</v>
      </c>
      <c r="G530" s="9"/>
      <c r="H530" s="138"/>
      <c r="I530" s="139">
        <v>0</v>
      </c>
      <c r="J530" s="139">
        <v>0</v>
      </c>
      <c r="K530" s="140">
        <f>IFERROR(VLOOKUP($D530,'[1]DNC 재고 현황'!$F:$AI,29,0),0)</f>
        <v>0</v>
      </c>
      <c r="L530" s="140">
        <f>IFERROR(VLOOKUP($D530,'[1]DNC 재고 현황'!$F:$AI,30,),0)</f>
        <v>0</v>
      </c>
      <c r="M530" s="141">
        <f t="shared" si="156"/>
        <v>0</v>
      </c>
      <c r="N530" s="142">
        <f>VLOOKUP($D530,'[1]DNC 재고 현황'!$F:$X,19,0)</f>
        <v>0</v>
      </c>
      <c r="O530" s="143" t="str">
        <f t="shared" si="146"/>
        <v>계획없음</v>
      </c>
      <c r="P530" s="144">
        <f t="shared" si="147"/>
        <v>0</v>
      </c>
      <c r="Q530" s="144">
        <f t="shared" ca="1" si="148"/>
        <v>0</v>
      </c>
      <c r="R530" s="145">
        <f t="shared" ca="1" si="145"/>
        <v>0</v>
      </c>
      <c r="S530" s="145">
        <f t="shared" ca="1" si="145"/>
        <v>0</v>
      </c>
      <c r="T530" s="123" t="str">
        <f t="shared" ca="1" si="149"/>
        <v/>
      </c>
      <c r="U530" s="124" t="str">
        <f t="shared" ca="1" si="150"/>
        <v>🔴판매없음</v>
      </c>
      <c r="V530" s="125">
        <f>IFERROR(SUMIF('[1](전체)FCST'!$D:$D,$D530,'[1](전체)FCST'!$H:$H),0)</f>
        <v>0</v>
      </c>
      <c r="W530" s="126">
        <f>IFERROR(VLOOKUP($D530,'[1]판매량,재고(피벗)'!$B:$C,2,0),0)</f>
        <v>0</v>
      </c>
      <c r="X530" s="127">
        <f t="shared" ca="1" si="155"/>
        <v>0</v>
      </c>
      <c r="Y530" s="128"/>
      <c r="Z530" s="21"/>
      <c r="AA530" s="130">
        <f t="shared" ca="1" si="144"/>
        <v>0</v>
      </c>
      <c r="AB530" s="134">
        <f t="shared" ca="1" si="140"/>
        <v>0</v>
      </c>
      <c r="AC530" s="132">
        <f>IFERROR(VLOOKUP($D530,'[1]DNC 재고 현황'!$F:$V,14,0),0)</f>
        <v>0</v>
      </c>
      <c r="AD530" s="128">
        <f>SUMIFS('[1]입고 예정'!$C:$C,'[1]입고 예정'!$A:$A,모니터링!D530,'[1]입고 예정'!$F:$F,모니터링!AD$6)</f>
        <v>0</v>
      </c>
      <c r="AE530" s="21"/>
      <c r="AF530" s="130">
        <f t="shared" ca="1" si="151"/>
        <v>0</v>
      </c>
      <c r="AG530" s="134">
        <f t="shared" ca="1" si="141"/>
        <v>0</v>
      </c>
      <c r="AH530" s="132">
        <f>IFERROR(VLOOKUP($D530,'[1]DNC 재고 현황'!$F:$V,15,0),0)</f>
        <v>0</v>
      </c>
      <c r="AI530" s="128">
        <f>SUMIFS('[1]입고 예정'!$C:$C,'[1]입고 예정'!$A:$A,모니터링!D530,'[1]입고 예정'!$F:$F,모니터링!AI$6)</f>
        <v>0</v>
      </c>
      <c r="AJ530" s="21"/>
      <c r="AK530" s="130">
        <f t="shared" ca="1" si="152"/>
        <v>0</v>
      </c>
      <c r="AL530" s="134">
        <f t="shared" ca="1" si="142"/>
        <v>0</v>
      </c>
      <c r="AM530" s="132">
        <f>IFERROR(VLOOKUP($D530,'[1]DNC 재고 현황'!$F:$V,16,0),0)</f>
        <v>0</v>
      </c>
      <c r="AN530" s="128">
        <f>SUMIFS('[1]입고 예정'!$C:$C,'[1]입고 예정'!$A:$A,모니터링!D530,'[1]입고 예정'!$F:$F,모니터링!AN$6)</f>
        <v>0</v>
      </c>
      <c r="AO530" s="21"/>
      <c r="AP530" s="130">
        <f t="shared" ca="1" si="153"/>
        <v>0</v>
      </c>
      <c r="AQ530" s="134">
        <f t="shared" ca="1" si="143"/>
        <v>0</v>
      </c>
      <c r="AR530" s="132">
        <f>IFERROR(VLOOKUP($D530,'[1]DNC 재고 현황'!$F:$V,17,0),0)</f>
        <v>0</v>
      </c>
      <c r="AS530" s="128">
        <f>SUMIFS('[1]입고 예정'!$C:$C,'[1]입고 예정'!$A:$A,모니터링!D530,'[1]입고 예정'!$F:$F,모니터링!AS$6)</f>
        <v>0</v>
      </c>
      <c r="AT530" s="21"/>
      <c r="AU530" s="133">
        <f t="shared" ca="1" si="154"/>
        <v>0</v>
      </c>
      <c r="AV530" s="134">
        <f ca="1">IFERROR(AU530/#REF!,0)</f>
        <v>0</v>
      </c>
    </row>
    <row r="531" spans="1:48" ht="18" hidden="1" customHeight="1" x14ac:dyDescent="0.4">
      <c r="A531" s="110" t="s">
        <v>2661</v>
      </c>
      <c r="B531" s="135" t="s">
        <v>2700</v>
      </c>
      <c r="C531" s="110" t="s">
        <v>2665</v>
      </c>
      <c r="D531" s="110">
        <v>2301774</v>
      </c>
      <c r="E531" s="136" t="str">
        <f>VLOOKUP($D531,'[1]SAP 코드내역'!$A:$D,4,0)</f>
        <v>[판촉물_부자재][EX]디더블유이지에프더블시너지앰플50ml_단상자일문라벨</v>
      </c>
      <c r="F531" s="137">
        <v>0</v>
      </c>
      <c r="G531" s="9"/>
      <c r="H531" s="138"/>
      <c r="I531" s="139">
        <v>0</v>
      </c>
      <c r="J531" s="139">
        <v>0</v>
      </c>
      <c r="K531" s="140">
        <f>IFERROR(VLOOKUP($D531,'[1]DNC 재고 현황'!$F:$AI,29,0),0)</f>
        <v>0</v>
      </c>
      <c r="L531" s="140">
        <f>IFERROR(VLOOKUP($D531,'[1]DNC 재고 현황'!$F:$AI,30,),0)</f>
        <v>0</v>
      </c>
      <c r="M531" s="141">
        <f t="shared" si="156"/>
        <v>0</v>
      </c>
      <c r="N531" s="142">
        <f>VLOOKUP($D531,'[1]DNC 재고 현황'!$F:$X,19,0)</f>
        <v>0</v>
      </c>
      <c r="O531" s="143" t="str">
        <f t="shared" si="146"/>
        <v>계획없음</v>
      </c>
      <c r="P531" s="144">
        <f t="shared" si="147"/>
        <v>0</v>
      </c>
      <c r="Q531" s="144">
        <f t="shared" ca="1" si="148"/>
        <v>0</v>
      </c>
      <c r="R531" s="145">
        <f t="shared" ca="1" si="145"/>
        <v>0</v>
      </c>
      <c r="S531" s="145">
        <f t="shared" ca="1" si="145"/>
        <v>0</v>
      </c>
      <c r="T531" s="123" t="str">
        <f t="shared" ca="1" si="149"/>
        <v/>
      </c>
      <c r="U531" s="124" t="str">
        <f t="shared" ca="1" si="150"/>
        <v>🔴판매없음</v>
      </c>
      <c r="V531" s="125">
        <f>IFERROR(SUMIF('[1](전체)FCST'!$D:$D,$D531,'[1](전체)FCST'!$H:$H),0)</f>
        <v>0</v>
      </c>
      <c r="W531" s="126">
        <f>IFERROR(VLOOKUP($D531,'[1]판매량,재고(피벗)'!$B:$C,2,0),0)</f>
        <v>0</v>
      </c>
      <c r="X531" s="127">
        <f t="shared" ca="1" si="155"/>
        <v>0</v>
      </c>
      <c r="Y531" s="128"/>
      <c r="Z531" s="21"/>
      <c r="AA531" s="130">
        <f t="shared" ca="1" si="144"/>
        <v>0</v>
      </c>
      <c r="AB531" s="134">
        <f t="shared" ca="1" si="140"/>
        <v>0</v>
      </c>
      <c r="AC531" s="132">
        <f>IFERROR(VLOOKUP($D531,'[1]DNC 재고 현황'!$F:$V,14,0),0)</f>
        <v>0</v>
      </c>
      <c r="AD531" s="128">
        <f>SUMIFS('[1]입고 예정'!$C:$C,'[1]입고 예정'!$A:$A,모니터링!D531,'[1]입고 예정'!$F:$F,모니터링!AD$6)</f>
        <v>0</v>
      </c>
      <c r="AE531" s="21"/>
      <c r="AF531" s="130">
        <f t="shared" ca="1" si="151"/>
        <v>0</v>
      </c>
      <c r="AG531" s="134">
        <f t="shared" ca="1" si="141"/>
        <v>0</v>
      </c>
      <c r="AH531" s="132">
        <f>IFERROR(VLOOKUP($D531,'[1]DNC 재고 현황'!$F:$V,15,0),0)</f>
        <v>0</v>
      </c>
      <c r="AI531" s="128">
        <f>SUMIFS('[1]입고 예정'!$C:$C,'[1]입고 예정'!$A:$A,모니터링!D531,'[1]입고 예정'!$F:$F,모니터링!AI$6)</f>
        <v>0</v>
      </c>
      <c r="AJ531" s="21"/>
      <c r="AK531" s="130">
        <f t="shared" ca="1" si="152"/>
        <v>0</v>
      </c>
      <c r="AL531" s="134">
        <f t="shared" ca="1" si="142"/>
        <v>0</v>
      </c>
      <c r="AM531" s="132">
        <f>IFERROR(VLOOKUP($D531,'[1]DNC 재고 현황'!$F:$V,16,0),0)</f>
        <v>0</v>
      </c>
      <c r="AN531" s="128">
        <f>SUMIFS('[1]입고 예정'!$C:$C,'[1]입고 예정'!$A:$A,모니터링!D531,'[1]입고 예정'!$F:$F,모니터링!AN$6)</f>
        <v>0</v>
      </c>
      <c r="AO531" s="21"/>
      <c r="AP531" s="130">
        <f t="shared" ca="1" si="153"/>
        <v>0</v>
      </c>
      <c r="AQ531" s="134">
        <f t="shared" ca="1" si="143"/>
        <v>0</v>
      </c>
      <c r="AR531" s="132">
        <f>IFERROR(VLOOKUP($D531,'[1]DNC 재고 현황'!$F:$V,17,0),0)</f>
        <v>0</v>
      </c>
      <c r="AS531" s="128">
        <f>SUMIFS('[1]입고 예정'!$C:$C,'[1]입고 예정'!$A:$A,모니터링!D531,'[1]입고 예정'!$F:$F,모니터링!AS$6)</f>
        <v>0</v>
      </c>
      <c r="AT531" s="21"/>
      <c r="AU531" s="133">
        <f t="shared" ca="1" si="154"/>
        <v>0</v>
      </c>
      <c r="AV531" s="134">
        <f ca="1">IFERROR(AU531/#REF!,0)</f>
        <v>0</v>
      </c>
    </row>
    <row r="532" spans="1:48" ht="18" hidden="1" customHeight="1" x14ac:dyDescent="0.4">
      <c r="A532" s="110" t="s">
        <v>2661</v>
      </c>
      <c r="B532" s="135" t="s">
        <v>2700</v>
      </c>
      <c r="C532" s="110" t="s">
        <v>2665</v>
      </c>
      <c r="D532" s="110">
        <v>2301773</v>
      </c>
      <c r="E532" s="136" t="str">
        <f>VLOOKUP($D532,'[1]SAP 코드내역'!$A:$D,4,0)</f>
        <v>[판촉물_부자재][EX]디더블유이지에프더블시너지앰플50ml_용기일문라벨</v>
      </c>
      <c r="F532" s="137">
        <v>0</v>
      </c>
      <c r="G532" s="9"/>
      <c r="H532" s="138"/>
      <c r="I532" s="139">
        <v>0</v>
      </c>
      <c r="J532" s="139">
        <v>0</v>
      </c>
      <c r="K532" s="140">
        <f>IFERROR(VLOOKUP($D532,'[1]DNC 재고 현황'!$F:$AI,29,0),0)</f>
        <v>0</v>
      </c>
      <c r="L532" s="140">
        <f>IFERROR(VLOOKUP($D532,'[1]DNC 재고 현황'!$F:$AI,30,),0)</f>
        <v>0</v>
      </c>
      <c r="M532" s="141">
        <f t="shared" si="156"/>
        <v>0</v>
      </c>
      <c r="N532" s="142">
        <f>VLOOKUP($D532,'[1]DNC 재고 현황'!$F:$X,19,0)</f>
        <v>0</v>
      </c>
      <c r="O532" s="143" t="str">
        <f t="shared" si="146"/>
        <v>계획없음</v>
      </c>
      <c r="P532" s="144">
        <f t="shared" si="147"/>
        <v>0</v>
      </c>
      <c r="Q532" s="144">
        <f t="shared" ca="1" si="148"/>
        <v>0</v>
      </c>
      <c r="R532" s="145">
        <f t="shared" ca="1" si="145"/>
        <v>0</v>
      </c>
      <c r="S532" s="145">
        <f t="shared" ca="1" si="145"/>
        <v>0</v>
      </c>
      <c r="T532" s="123" t="str">
        <f t="shared" ca="1" si="149"/>
        <v/>
      </c>
      <c r="U532" s="124" t="str">
        <f t="shared" ca="1" si="150"/>
        <v>🔴판매없음</v>
      </c>
      <c r="V532" s="125">
        <f>IFERROR(SUMIF('[1](전체)FCST'!$D:$D,$D532,'[1](전체)FCST'!$H:$H),0)</f>
        <v>0</v>
      </c>
      <c r="W532" s="126">
        <f>IFERROR(VLOOKUP($D532,'[1]판매량,재고(피벗)'!$B:$C,2,0),0)</f>
        <v>0</v>
      </c>
      <c r="X532" s="127">
        <f t="shared" ca="1" si="155"/>
        <v>0</v>
      </c>
      <c r="Y532" s="128"/>
      <c r="Z532" s="21"/>
      <c r="AA532" s="130">
        <f t="shared" ca="1" si="144"/>
        <v>0</v>
      </c>
      <c r="AB532" s="134">
        <f t="shared" ca="1" si="140"/>
        <v>0</v>
      </c>
      <c r="AC532" s="132">
        <f>IFERROR(VLOOKUP($D532,'[1]DNC 재고 현황'!$F:$V,14,0),0)</f>
        <v>0</v>
      </c>
      <c r="AD532" s="128">
        <f>SUMIFS('[1]입고 예정'!$C:$C,'[1]입고 예정'!$A:$A,모니터링!D532,'[1]입고 예정'!$F:$F,모니터링!AD$6)</f>
        <v>0</v>
      </c>
      <c r="AE532" s="21"/>
      <c r="AF532" s="130">
        <f t="shared" ca="1" si="151"/>
        <v>0</v>
      </c>
      <c r="AG532" s="134">
        <f t="shared" ca="1" si="141"/>
        <v>0</v>
      </c>
      <c r="AH532" s="132">
        <f>IFERROR(VLOOKUP($D532,'[1]DNC 재고 현황'!$F:$V,15,0),0)</f>
        <v>0</v>
      </c>
      <c r="AI532" s="128">
        <f>SUMIFS('[1]입고 예정'!$C:$C,'[1]입고 예정'!$A:$A,모니터링!D532,'[1]입고 예정'!$F:$F,모니터링!AI$6)</f>
        <v>0</v>
      </c>
      <c r="AJ532" s="21"/>
      <c r="AK532" s="130">
        <f t="shared" ca="1" si="152"/>
        <v>0</v>
      </c>
      <c r="AL532" s="134">
        <f t="shared" ca="1" si="142"/>
        <v>0</v>
      </c>
      <c r="AM532" s="132">
        <f>IFERROR(VLOOKUP($D532,'[1]DNC 재고 현황'!$F:$V,16,0),0)</f>
        <v>0</v>
      </c>
      <c r="AN532" s="128">
        <f>SUMIFS('[1]입고 예정'!$C:$C,'[1]입고 예정'!$A:$A,모니터링!D532,'[1]입고 예정'!$F:$F,모니터링!AN$6)</f>
        <v>0</v>
      </c>
      <c r="AO532" s="21"/>
      <c r="AP532" s="130">
        <f t="shared" ca="1" si="153"/>
        <v>0</v>
      </c>
      <c r="AQ532" s="134">
        <f t="shared" ca="1" si="143"/>
        <v>0</v>
      </c>
      <c r="AR532" s="132">
        <f>IFERROR(VLOOKUP($D532,'[1]DNC 재고 현황'!$F:$V,17,0),0)</f>
        <v>0</v>
      </c>
      <c r="AS532" s="128">
        <f>SUMIFS('[1]입고 예정'!$C:$C,'[1]입고 예정'!$A:$A,모니터링!D532,'[1]입고 예정'!$F:$F,모니터링!AS$6)</f>
        <v>0</v>
      </c>
      <c r="AT532" s="21"/>
      <c r="AU532" s="133">
        <f t="shared" ca="1" si="154"/>
        <v>0</v>
      </c>
      <c r="AV532" s="134">
        <f ca="1">IFERROR(AU532/#REF!,0)</f>
        <v>0</v>
      </c>
    </row>
    <row r="533" spans="1:48" ht="18" hidden="1" customHeight="1" x14ac:dyDescent="0.4">
      <c r="A533" s="110" t="s">
        <v>2661</v>
      </c>
      <c r="B533" s="135" t="s">
        <v>2667</v>
      </c>
      <c r="C533" s="110" t="s">
        <v>2665</v>
      </c>
      <c r="D533" s="110">
        <v>7300593</v>
      </c>
      <c r="E533" s="136" t="str">
        <f>VLOOKUP($D533,'[1]SAP 코드내역'!$A:$D,4,0)</f>
        <v>(단종)[판촉물]RX_VMD_리페어컨트롤</v>
      </c>
      <c r="F533" s="137">
        <v>0</v>
      </c>
      <c r="G533" s="9"/>
      <c r="H533" s="138"/>
      <c r="I533" s="139">
        <v>0</v>
      </c>
      <c r="J533" s="139">
        <v>0</v>
      </c>
      <c r="K533" s="140">
        <f>IFERROR(VLOOKUP($D533,'[1]DNC 재고 현황'!$F:$AI,29,0),0)</f>
        <v>0</v>
      </c>
      <c r="L533" s="140">
        <f>IFERROR(VLOOKUP($D533,'[1]DNC 재고 현황'!$F:$AI,30,),0)</f>
        <v>0</v>
      </c>
      <c r="M533" s="141">
        <f t="shared" si="156"/>
        <v>0</v>
      </c>
      <c r="N533" s="142">
        <f>VLOOKUP($D533,'[1]DNC 재고 현황'!$F:$X,19,0)</f>
        <v>0</v>
      </c>
      <c r="O533" s="143" t="str">
        <f t="shared" si="146"/>
        <v>계획없음</v>
      </c>
      <c r="P533" s="144">
        <f t="shared" si="147"/>
        <v>0</v>
      </c>
      <c r="Q533" s="144">
        <f t="shared" ca="1" si="148"/>
        <v>0</v>
      </c>
      <c r="R533" s="145">
        <f t="shared" ca="1" si="145"/>
        <v>0</v>
      </c>
      <c r="S533" s="145">
        <f t="shared" ca="1" si="145"/>
        <v>0</v>
      </c>
      <c r="T533" s="123" t="str">
        <f t="shared" ca="1" si="149"/>
        <v/>
      </c>
      <c r="U533" s="124" t="str">
        <f t="shared" ca="1" si="150"/>
        <v>🔴판매없음</v>
      </c>
      <c r="V533" s="125">
        <f>IFERROR(SUMIF('[1](전체)FCST'!$D:$D,$D533,'[1](전체)FCST'!$H:$H),0)</f>
        <v>0</v>
      </c>
      <c r="W533" s="126">
        <f>IFERROR(VLOOKUP($D533,'[1]판매량,재고(피벗)'!$B:$C,2,0),0)</f>
        <v>0</v>
      </c>
      <c r="X533" s="127">
        <f t="shared" ca="1" si="155"/>
        <v>0</v>
      </c>
      <c r="Y533" s="128"/>
      <c r="Z533" s="21"/>
      <c r="AA533" s="130">
        <f t="shared" ca="1" si="144"/>
        <v>0</v>
      </c>
      <c r="AB533" s="134">
        <f t="shared" ca="1" si="140"/>
        <v>0</v>
      </c>
      <c r="AC533" s="132">
        <f>IFERROR(VLOOKUP($D533,'[1]DNC 재고 현황'!$F:$V,14,0),0)</f>
        <v>0</v>
      </c>
      <c r="AD533" s="128">
        <f>SUMIFS('[1]입고 예정'!$C:$C,'[1]입고 예정'!$A:$A,모니터링!D533,'[1]입고 예정'!$F:$F,모니터링!AD$6)</f>
        <v>0</v>
      </c>
      <c r="AE533" s="21"/>
      <c r="AF533" s="130">
        <f t="shared" ca="1" si="151"/>
        <v>0</v>
      </c>
      <c r="AG533" s="134">
        <f t="shared" ca="1" si="141"/>
        <v>0</v>
      </c>
      <c r="AH533" s="132">
        <f>IFERROR(VLOOKUP($D533,'[1]DNC 재고 현황'!$F:$V,15,0),0)</f>
        <v>0</v>
      </c>
      <c r="AI533" s="128">
        <f>SUMIFS('[1]입고 예정'!$C:$C,'[1]입고 예정'!$A:$A,모니터링!D533,'[1]입고 예정'!$F:$F,모니터링!AI$6)</f>
        <v>0</v>
      </c>
      <c r="AJ533" s="21"/>
      <c r="AK533" s="130">
        <f t="shared" ca="1" si="152"/>
        <v>0</v>
      </c>
      <c r="AL533" s="134">
        <f t="shared" ca="1" si="142"/>
        <v>0</v>
      </c>
      <c r="AM533" s="132">
        <f>IFERROR(VLOOKUP($D533,'[1]DNC 재고 현황'!$F:$V,16,0),0)</f>
        <v>0</v>
      </c>
      <c r="AN533" s="128">
        <f>SUMIFS('[1]입고 예정'!$C:$C,'[1]입고 예정'!$A:$A,모니터링!D533,'[1]입고 예정'!$F:$F,모니터링!AN$6)</f>
        <v>0</v>
      </c>
      <c r="AO533" s="21"/>
      <c r="AP533" s="130">
        <f t="shared" ca="1" si="153"/>
        <v>0</v>
      </c>
      <c r="AQ533" s="134">
        <f t="shared" ca="1" si="143"/>
        <v>0</v>
      </c>
      <c r="AR533" s="132">
        <f>IFERROR(VLOOKUP($D533,'[1]DNC 재고 현황'!$F:$V,17,0),0)</f>
        <v>0</v>
      </c>
      <c r="AS533" s="128">
        <f>SUMIFS('[1]입고 예정'!$C:$C,'[1]입고 예정'!$A:$A,모니터링!D533,'[1]입고 예정'!$F:$F,모니터링!AS$6)</f>
        <v>0</v>
      </c>
      <c r="AT533" s="21"/>
      <c r="AU533" s="133">
        <f t="shared" ca="1" si="154"/>
        <v>0</v>
      </c>
      <c r="AV533" s="134">
        <f ca="1">IFERROR(AU533/#REF!,0)</f>
        <v>0</v>
      </c>
    </row>
    <row r="534" spans="1:48" ht="18" hidden="1" customHeight="1" x14ac:dyDescent="0.4">
      <c r="A534" s="110" t="s">
        <v>2661</v>
      </c>
      <c r="B534" s="146" t="s">
        <v>2706</v>
      </c>
      <c r="C534" s="110" t="s">
        <v>2663</v>
      </c>
      <c r="D534" s="110">
        <v>9312001</v>
      </c>
      <c r="E534" s="136" t="str">
        <f>VLOOKUP($D534,'[1]SAP 코드내역'!$A:$D,4,0)</f>
        <v>[임가공]멜라_레티노0.3트리트먼트크림_1ML_인도네시아</v>
      </c>
      <c r="F534" s="137"/>
      <c r="G534" s="137"/>
      <c r="H534" s="168" t="s">
        <v>2739</v>
      </c>
      <c r="I534" s="169">
        <v>0</v>
      </c>
      <c r="J534" s="169">
        <v>0</v>
      </c>
      <c r="K534" s="140">
        <f>IFERROR(VLOOKUP($D534,'[1]DNC 재고 현황'!$F:$AI,29,0),0)</f>
        <v>0</v>
      </c>
      <c r="L534" s="140">
        <f>IFERROR(VLOOKUP($D534,'[1]DNC 재고 현황'!$F:$AI,30,),0)</f>
        <v>0</v>
      </c>
      <c r="M534" s="141">
        <f t="shared" si="156"/>
        <v>0</v>
      </c>
      <c r="N534" s="142">
        <f>VLOOKUP($D534,'[1]DNC 재고 현황'!$F:$X,19,0)</f>
        <v>0</v>
      </c>
      <c r="O534" s="143" t="str">
        <f t="shared" si="146"/>
        <v>계획없음</v>
      </c>
      <c r="P534" s="144">
        <f t="shared" si="147"/>
        <v>0</v>
      </c>
      <c r="Q534" s="144">
        <f t="shared" ca="1" si="148"/>
        <v>0</v>
      </c>
      <c r="R534" s="145">
        <f t="shared" ca="1" si="145"/>
        <v>0</v>
      </c>
      <c r="S534" s="145">
        <f t="shared" ca="1" si="145"/>
        <v>0</v>
      </c>
      <c r="T534" s="123" t="str">
        <f t="shared" ca="1" si="149"/>
        <v/>
      </c>
      <c r="U534" s="124" t="str">
        <f t="shared" ca="1" si="150"/>
        <v>🔴판매없음</v>
      </c>
      <c r="V534" s="125">
        <f>IFERROR(SUMIF('[1](전체)FCST'!$D:$D,$D534,'[1](전체)FCST'!$H:$H),0)</f>
        <v>0</v>
      </c>
      <c r="W534" s="126">
        <f>IFERROR(VLOOKUP($D534,'[1]판매량,재고(피벗)'!$B:$C,2,0),0)</f>
        <v>0</v>
      </c>
      <c r="X534" s="127">
        <f t="shared" ca="1" si="155"/>
        <v>0</v>
      </c>
      <c r="Y534" s="128"/>
      <c r="Z534" s="129"/>
      <c r="AA534" s="130">
        <f t="shared" ca="1" si="144"/>
        <v>0</v>
      </c>
      <c r="AB534" s="131">
        <f t="shared" ca="1" si="140"/>
        <v>0</v>
      </c>
      <c r="AC534" s="132">
        <f>IFERROR(VLOOKUP($D534,'[1]DNC 재고 현황'!$F:$V,14,0),0)</f>
        <v>0</v>
      </c>
      <c r="AD534" s="128">
        <f>SUMIFS('[1]입고 예정'!$C:$C,'[1]입고 예정'!$A:$A,모니터링!D534,'[1]입고 예정'!$F:$F,모니터링!AD$6)</f>
        <v>0</v>
      </c>
      <c r="AE534" s="129"/>
      <c r="AF534" s="130">
        <f t="shared" ca="1" si="151"/>
        <v>0</v>
      </c>
      <c r="AG534" s="131">
        <f t="shared" ca="1" si="141"/>
        <v>0</v>
      </c>
      <c r="AH534" s="132">
        <f>IFERROR(VLOOKUP($D534,'[1]DNC 재고 현황'!$F:$V,15,0),0)</f>
        <v>0</v>
      </c>
      <c r="AI534" s="128">
        <f>SUMIFS('[1]입고 예정'!$C:$C,'[1]입고 예정'!$A:$A,모니터링!D534,'[1]입고 예정'!$F:$F,모니터링!AI$6)</f>
        <v>0</v>
      </c>
      <c r="AJ534" s="129"/>
      <c r="AK534" s="130">
        <f t="shared" ca="1" si="152"/>
        <v>0</v>
      </c>
      <c r="AL534" s="131">
        <f t="shared" ca="1" si="142"/>
        <v>0</v>
      </c>
      <c r="AM534" s="132">
        <f>IFERROR(VLOOKUP($D534,'[1]DNC 재고 현황'!$F:$V,16,0),0)</f>
        <v>0</v>
      </c>
      <c r="AN534" s="128">
        <f>SUMIFS('[1]입고 예정'!$C:$C,'[1]입고 예정'!$A:$A,모니터링!D534,'[1]입고 예정'!$F:$F,모니터링!AN$6)</f>
        <v>0</v>
      </c>
      <c r="AO534" s="129"/>
      <c r="AP534" s="130">
        <f t="shared" ca="1" si="153"/>
        <v>0</v>
      </c>
      <c r="AQ534" s="131">
        <f t="shared" ca="1" si="143"/>
        <v>0</v>
      </c>
      <c r="AR534" s="132">
        <f>IFERROR(VLOOKUP($D534,'[1]DNC 재고 현황'!$F:$V,17,0),0)</f>
        <v>0</v>
      </c>
      <c r="AS534" s="128">
        <f>SUMIFS('[1]입고 예정'!$C:$C,'[1]입고 예정'!$A:$A,모니터링!D534,'[1]입고 예정'!$F:$F,모니터링!AS$6)</f>
        <v>0</v>
      </c>
      <c r="AT534" s="129"/>
      <c r="AU534" s="133">
        <f t="shared" ca="1" si="154"/>
        <v>0</v>
      </c>
      <c r="AV534" s="134">
        <f ca="1">IFERROR(AU534/#REF!,0)</f>
        <v>0</v>
      </c>
    </row>
    <row r="535" spans="1:48" ht="18" hidden="1" customHeight="1" x14ac:dyDescent="0.4">
      <c r="A535" s="110" t="s">
        <v>2661</v>
      </c>
      <c r="B535" s="135" t="s">
        <v>2700</v>
      </c>
      <c r="C535" s="110" t="s">
        <v>2665</v>
      </c>
      <c r="D535" s="110">
        <v>2302158</v>
      </c>
      <c r="E535" s="136" t="str">
        <f>VLOOKUP($D535,'[1]SAP 코드내역'!$A:$D,4,0)</f>
        <v>(단종)[세트포장재]멜라_토닝원데이앰플_30ml*6ea_청룡에디션_슬리브</v>
      </c>
      <c r="F535" s="137" t="s">
        <v>2675</v>
      </c>
      <c r="G535" s="9"/>
      <c r="H535" s="138"/>
      <c r="I535" s="139">
        <v>600</v>
      </c>
      <c r="J535" s="139">
        <v>0</v>
      </c>
      <c r="K535" s="140">
        <f>IFERROR(VLOOKUP($D535,'[1]DNC 재고 현황'!$F:$AI,29,0),0)</f>
        <v>0</v>
      </c>
      <c r="L535" s="140">
        <f>IFERROR(VLOOKUP($D535,'[1]DNC 재고 현황'!$F:$AI,30,),0)</f>
        <v>0</v>
      </c>
      <c r="M535" s="141">
        <f t="shared" si="156"/>
        <v>0</v>
      </c>
      <c r="N535" s="142">
        <f>VLOOKUP($D535,'[1]DNC 재고 현황'!$F:$X,19,0)</f>
        <v>0</v>
      </c>
      <c r="O535" s="143" t="str">
        <f t="shared" si="146"/>
        <v>계획없음</v>
      </c>
      <c r="P535" s="144">
        <f t="shared" si="147"/>
        <v>0</v>
      </c>
      <c r="Q535" s="144">
        <f t="shared" ca="1" si="148"/>
        <v>0</v>
      </c>
      <c r="R535" s="145">
        <f t="shared" ca="1" si="145"/>
        <v>0</v>
      </c>
      <c r="S535" s="145">
        <f t="shared" ca="1" si="145"/>
        <v>0</v>
      </c>
      <c r="T535" s="123" t="str">
        <f t="shared" ca="1" si="149"/>
        <v/>
      </c>
      <c r="U535" s="124" t="str">
        <f t="shared" ca="1" si="150"/>
        <v>🔴판매없음</v>
      </c>
      <c r="V535" s="125">
        <f>IFERROR(SUMIF('[1](전체)FCST'!$D:$D,$D535,'[1](전체)FCST'!$H:$H),0)</f>
        <v>0</v>
      </c>
      <c r="W535" s="126">
        <f>IFERROR(VLOOKUP($D535,'[1]판매량,재고(피벗)'!$B:$C,2,0),0)</f>
        <v>0</v>
      </c>
      <c r="X535" s="127">
        <f t="shared" ca="1" si="155"/>
        <v>0</v>
      </c>
      <c r="Y535" s="128"/>
      <c r="Z535" s="21"/>
      <c r="AA535" s="130">
        <f t="shared" ca="1" si="144"/>
        <v>0</v>
      </c>
      <c r="AB535" s="134">
        <f t="shared" ca="1" si="140"/>
        <v>0</v>
      </c>
      <c r="AC535" s="132">
        <f>IFERROR(VLOOKUP($D535,'[1]DNC 재고 현황'!$F:$V,14,0),0)</f>
        <v>0</v>
      </c>
      <c r="AD535" s="128">
        <f>SUMIFS('[1]입고 예정'!$C:$C,'[1]입고 예정'!$A:$A,모니터링!D535,'[1]입고 예정'!$F:$F,모니터링!AD$6)</f>
        <v>0</v>
      </c>
      <c r="AE535" s="21"/>
      <c r="AF535" s="130">
        <f t="shared" ca="1" si="151"/>
        <v>0</v>
      </c>
      <c r="AG535" s="134">
        <f t="shared" ca="1" si="141"/>
        <v>0</v>
      </c>
      <c r="AH535" s="132">
        <f>IFERROR(VLOOKUP($D535,'[1]DNC 재고 현황'!$F:$V,15,0),0)</f>
        <v>0</v>
      </c>
      <c r="AI535" s="128">
        <f>SUMIFS('[1]입고 예정'!$C:$C,'[1]입고 예정'!$A:$A,모니터링!D535,'[1]입고 예정'!$F:$F,모니터링!AI$6)</f>
        <v>0</v>
      </c>
      <c r="AJ535" s="21"/>
      <c r="AK535" s="130">
        <f t="shared" ca="1" si="152"/>
        <v>0</v>
      </c>
      <c r="AL535" s="134">
        <f t="shared" ca="1" si="142"/>
        <v>0</v>
      </c>
      <c r="AM535" s="132">
        <f>IFERROR(VLOOKUP($D535,'[1]DNC 재고 현황'!$F:$V,16,0),0)</f>
        <v>0</v>
      </c>
      <c r="AN535" s="128">
        <f>SUMIFS('[1]입고 예정'!$C:$C,'[1]입고 예정'!$A:$A,모니터링!D535,'[1]입고 예정'!$F:$F,모니터링!AN$6)</f>
        <v>0</v>
      </c>
      <c r="AO535" s="21"/>
      <c r="AP535" s="130">
        <f t="shared" ca="1" si="153"/>
        <v>0</v>
      </c>
      <c r="AQ535" s="134">
        <f t="shared" ca="1" si="143"/>
        <v>0</v>
      </c>
      <c r="AR535" s="132">
        <f>IFERROR(VLOOKUP($D535,'[1]DNC 재고 현황'!$F:$V,17,0),0)</f>
        <v>0</v>
      </c>
      <c r="AS535" s="128">
        <f>SUMIFS('[1]입고 예정'!$C:$C,'[1]입고 예정'!$A:$A,모니터링!D535,'[1]입고 예정'!$F:$F,모니터링!AS$6)</f>
        <v>0</v>
      </c>
      <c r="AT535" s="21"/>
      <c r="AU535" s="133">
        <f t="shared" ca="1" si="154"/>
        <v>0</v>
      </c>
      <c r="AV535" s="134">
        <f ca="1">IFERROR(AU535/#REF!,0)</f>
        <v>0</v>
      </c>
    </row>
    <row r="536" spans="1:48" ht="18" hidden="1" customHeight="1" x14ac:dyDescent="0.4">
      <c r="A536" s="110" t="s">
        <v>2661</v>
      </c>
      <c r="B536" s="135" t="s">
        <v>2700</v>
      </c>
      <c r="C536" s="110" t="s">
        <v>2665</v>
      </c>
      <c r="D536" s="110">
        <v>2302159</v>
      </c>
      <c r="E536" s="136" t="str">
        <f>VLOOKUP($D536,'[1]SAP 코드내역'!$A:$D,4,0)</f>
        <v>(단종)[세트포장재]멜라_토닝원데이앰플_30ml*6ea_청룡에디션_트레이</v>
      </c>
      <c r="F536" s="137" t="s">
        <v>2675</v>
      </c>
      <c r="G536" s="9"/>
      <c r="H536" s="138"/>
      <c r="I536" s="139">
        <v>500</v>
      </c>
      <c r="J536" s="139">
        <v>0</v>
      </c>
      <c r="K536" s="140">
        <f>IFERROR(VLOOKUP($D536,'[1]DNC 재고 현황'!$F:$AI,29,0),0)</f>
        <v>0</v>
      </c>
      <c r="L536" s="140">
        <f>IFERROR(VLOOKUP($D536,'[1]DNC 재고 현황'!$F:$AI,30,),0)</f>
        <v>0</v>
      </c>
      <c r="M536" s="141">
        <f t="shared" si="156"/>
        <v>0</v>
      </c>
      <c r="N536" s="142">
        <f>VLOOKUP($D536,'[1]DNC 재고 현황'!$F:$X,19,0)</f>
        <v>0</v>
      </c>
      <c r="O536" s="143" t="str">
        <f t="shared" si="146"/>
        <v>계획없음</v>
      </c>
      <c r="P536" s="144">
        <f t="shared" si="147"/>
        <v>0</v>
      </c>
      <c r="Q536" s="144">
        <f t="shared" ca="1" si="148"/>
        <v>0</v>
      </c>
      <c r="R536" s="145">
        <f t="shared" ca="1" si="145"/>
        <v>0</v>
      </c>
      <c r="S536" s="145">
        <f t="shared" ca="1" si="145"/>
        <v>0</v>
      </c>
      <c r="T536" s="123" t="str">
        <f t="shared" ca="1" si="149"/>
        <v/>
      </c>
      <c r="U536" s="124" t="str">
        <f t="shared" ca="1" si="150"/>
        <v>🔴판매없음</v>
      </c>
      <c r="V536" s="125">
        <f>IFERROR(SUMIF('[1](전체)FCST'!$D:$D,$D536,'[1](전체)FCST'!$H:$H),0)</f>
        <v>0</v>
      </c>
      <c r="W536" s="126">
        <f>IFERROR(VLOOKUP($D536,'[1]판매량,재고(피벗)'!$B:$C,2,0),0)</f>
        <v>0</v>
      </c>
      <c r="X536" s="127">
        <f t="shared" ca="1" si="155"/>
        <v>0</v>
      </c>
      <c r="Y536" s="128"/>
      <c r="Z536" s="21"/>
      <c r="AA536" s="130">
        <f t="shared" ca="1" si="144"/>
        <v>0</v>
      </c>
      <c r="AB536" s="134">
        <f t="shared" ca="1" si="140"/>
        <v>0</v>
      </c>
      <c r="AC536" s="132">
        <f>IFERROR(VLOOKUP($D536,'[1]DNC 재고 현황'!$F:$V,14,0),0)</f>
        <v>0</v>
      </c>
      <c r="AD536" s="128">
        <f>SUMIFS('[1]입고 예정'!$C:$C,'[1]입고 예정'!$A:$A,모니터링!D536,'[1]입고 예정'!$F:$F,모니터링!AD$6)</f>
        <v>0</v>
      </c>
      <c r="AE536" s="21"/>
      <c r="AF536" s="130">
        <f t="shared" ca="1" si="151"/>
        <v>0</v>
      </c>
      <c r="AG536" s="134">
        <f t="shared" ca="1" si="141"/>
        <v>0</v>
      </c>
      <c r="AH536" s="132">
        <f>IFERROR(VLOOKUP($D536,'[1]DNC 재고 현황'!$F:$V,15,0),0)</f>
        <v>0</v>
      </c>
      <c r="AI536" s="128">
        <f>SUMIFS('[1]입고 예정'!$C:$C,'[1]입고 예정'!$A:$A,모니터링!D536,'[1]입고 예정'!$F:$F,모니터링!AI$6)</f>
        <v>0</v>
      </c>
      <c r="AJ536" s="21"/>
      <c r="AK536" s="130">
        <f t="shared" ca="1" si="152"/>
        <v>0</v>
      </c>
      <c r="AL536" s="134">
        <f t="shared" ca="1" si="142"/>
        <v>0</v>
      </c>
      <c r="AM536" s="132">
        <f>IFERROR(VLOOKUP($D536,'[1]DNC 재고 현황'!$F:$V,16,0),0)</f>
        <v>0</v>
      </c>
      <c r="AN536" s="128">
        <f>SUMIFS('[1]입고 예정'!$C:$C,'[1]입고 예정'!$A:$A,모니터링!D536,'[1]입고 예정'!$F:$F,모니터링!AN$6)</f>
        <v>0</v>
      </c>
      <c r="AO536" s="21"/>
      <c r="AP536" s="130">
        <f t="shared" ca="1" si="153"/>
        <v>0</v>
      </c>
      <c r="AQ536" s="134">
        <f t="shared" ca="1" si="143"/>
        <v>0</v>
      </c>
      <c r="AR536" s="132">
        <f>IFERROR(VLOOKUP($D536,'[1]DNC 재고 현황'!$F:$V,17,0),0)</f>
        <v>0</v>
      </c>
      <c r="AS536" s="128">
        <f>SUMIFS('[1]입고 예정'!$C:$C,'[1]입고 예정'!$A:$A,모니터링!D536,'[1]입고 예정'!$F:$F,모니터링!AS$6)</f>
        <v>0</v>
      </c>
      <c r="AT536" s="21"/>
      <c r="AU536" s="133">
        <f t="shared" ca="1" si="154"/>
        <v>0</v>
      </c>
      <c r="AV536" s="134">
        <f ca="1">IFERROR(AU536/#REF!,0)</f>
        <v>0</v>
      </c>
    </row>
    <row r="537" spans="1:48" ht="18" hidden="1" customHeight="1" x14ac:dyDescent="0.4">
      <c r="A537" s="110" t="s">
        <v>2661</v>
      </c>
      <c r="B537" s="135" t="s">
        <v>2700</v>
      </c>
      <c r="C537" s="110" t="s">
        <v>2665</v>
      </c>
      <c r="D537" s="110">
        <v>2302917</v>
      </c>
      <c r="E537" s="136" t="str">
        <f>VLOOKUP($D537,'[1]SAP 코드내역'!$A:$D,4,0)</f>
        <v>(단종)[세트포장재_싸바리박스]2025신년청뱀_CBA_vIP세트(관계사)</v>
      </c>
      <c r="F537" s="137" t="s">
        <v>2702</v>
      </c>
      <c r="G537" s="9"/>
      <c r="H537" s="138"/>
      <c r="I537" s="139">
        <v>2300</v>
      </c>
      <c r="J537" s="139">
        <v>0</v>
      </c>
      <c r="K537" s="140">
        <f>IFERROR(VLOOKUP($D537,'[1]DNC 재고 현황'!$F:$AI,29,0),0)</f>
        <v>0</v>
      </c>
      <c r="L537" s="140">
        <f>IFERROR(VLOOKUP($D537,'[1]DNC 재고 현황'!$F:$AI,30,),0)</f>
        <v>0</v>
      </c>
      <c r="M537" s="141">
        <f t="shared" si="156"/>
        <v>0</v>
      </c>
      <c r="N537" s="142">
        <f>VLOOKUP($D537,'[1]DNC 재고 현황'!$F:$X,19,0)</f>
        <v>0</v>
      </c>
      <c r="O537" s="143" t="str">
        <f t="shared" si="146"/>
        <v>계획없음</v>
      </c>
      <c r="P537" s="144">
        <f t="shared" si="147"/>
        <v>0</v>
      </c>
      <c r="Q537" s="144">
        <f t="shared" ca="1" si="148"/>
        <v>0</v>
      </c>
      <c r="R537" s="145">
        <f t="shared" ca="1" si="145"/>
        <v>0</v>
      </c>
      <c r="S537" s="145">
        <f t="shared" ca="1" si="145"/>
        <v>0</v>
      </c>
      <c r="T537" s="123" t="str">
        <f t="shared" ca="1" si="149"/>
        <v/>
      </c>
      <c r="U537" s="124" t="str">
        <f t="shared" ca="1" si="150"/>
        <v>🔴판매없음</v>
      </c>
      <c r="V537" s="125">
        <f>IFERROR(SUMIF('[1](전체)FCST'!$D:$D,$D537,'[1](전체)FCST'!$H:$H),0)</f>
        <v>0</v>
      </c>
      <c r="W537" s="126">
        <f>IFERROR(VLOOKUP($D537,'[1]판매량,재고(피벗)'!$B:$C,2,0),0)</f>
        <v>0</v>
      </c>
      <c r="X537" s="127">
        <f t="shared" ca="1" si="155"/>
        <v>0</v>
      </c>
      <c r="Y537" s="128"/>
      <c r="Z537" s="21"/>
      <c r="AA537" s="130">
        <f t="shared" ca="1" si="144"/>
        <v>0</v>
      </c>
      <c r="AB537" s="134">
        <f t="shared" ca="1" si="140"/>
        <v>0</v>
      </c>
      <c r="AC537" s="132">
        <f>IFERROR(VLOOKUP($D537,'[1]DNC 재고 현황'!$F:$V,14,0),0)</f>
        <v>0</v>
      </c>
      <c r="AD537" s="128">
        <f>SUMIFS('[1]입고 예정'!$C:$C,'[1]입고 예정'!$A:$A,모니터링!D537,'[1]입고 예정'!$F:$F,모니터링!AD$6)</f>
        <v>0</v>
      </c>
      <c r="AE537" s="21"/>
      <c r="AF537" s="130">
        <f t="shared" ca="1" si="151"/>
        <v>0</v>
      </c>
      <c r="AG537" s="134">
        <f t="shared" ca="1" si="141"/>
        <v>0</v>
      </c>
      <c r="AH537" s="132">
        <f>IFERROR(VLOOKUP($D537,'[1]DNC 재고 현황'!$F:$V,15,0),0)</f>
        <v>0</v>
      </c>
      <c r="AI537" s="128">
        <f>SUMIFS('[1]입고 예정'!$C:$C,'[1]입고 예정'!$A:$A,모니터링!D537,'[1]입고 예정'!$F:$F,모니터링!AI$6)</f>
        <v>0</v>
      </c>
      <c r="AJ537" s="21"/>
      <c r="AK537" s="130">
        <f t="shared" ca="1" si="152"/>
        <v>0</v>
      </c>
      <c r="AL537" s="134">
        <f t="shared" ca="1" si="142"/>
        <v>0</v>
      </c>
      <c r="AM537" s="132">
        <f>IFERROR(VLOOKUP($D537,'[1]DNC 재고 현황'!$F:$V,16,0),0)</f>
        <v>0</v>
      </c>
      <c r="AN537" s="128">
        <f>SUMIFS('[1]입고 예정'!$C:$C,'[1]입고 예정'!$A:$A,모니터링!D537,'[1]입고 예정'!$F:$F,모니터링!AN$6)</f>
        <v>0</v>
      </c>
      <c r="AO537" s="21"/>
      <c r="AP537" s="130">
        <f t="shared" ca="1" si="153"/>
        <v>0</v>
      </c>
      <c r="AQ537" s="134">
        <f t="shared" ca="1" si="143"/>
        <v>0</v>
      </c>
      <c r="AR537" s="132">
        <f>IFERROR(VLOOKUP($D537,'[1]DNC 재고 현황'!$F:$V,17,0),0)</f>
        <v>0</v>
      </c>
      <c r="AS537" s="128">
        <f>SUMIFS('[1]입고 예정'!$C:$C,'[1]입고 예정'!$A:$A,모니터링!D537,'[1]입고 예정'!$F:$F,모니터링!AS$6)</f>
        <v>0</v>
      </c>
      <c r="AT537" s="21"/>
      <c r="AU537" s="133">
        <f t="shared" ca="1" si="154"/>
        <v>0</v>
      </c>
      <c r="AV537" s="134">
        <f ca="1">IFERROR(AU537/#REF!,0)</f>
        <v>0</v>
      </c>
    </row>
    <row r="538" spans="1:48" ht="18" hidden="1" customHeight="1" x14ac:dyDescent="0.4">
      <c r="A538" s="110" t="s">
        <v>2661</v>
      </c>
      <c r="B538" s="135" t="s">
        <v>2700</v>
      </c>
      <c r="C538" s="110" t="s">
        <v>2682</v>
      </c>
      <c r="D538" s="110">
        <v>2303336</v>
      </c>
      <c r="E538" s="136" t="str">
        <f>VLOOKUP($D538,'[1]SAP 코드내역'!$A:$D,4,0)</f>
        <v>(단종)[세트포장재]멜라_앰플쿠션_21호기획세트_단상자</v>
      </c>
      <c r="F538" s="137" t="s">
        <v>2709</v>
      </c>
      <c r="G538" s="9"/>
      <c r="H538" s="138"/>
      <c r="I538" s="139">
        <v>238</v>
      </c>
      <c r="J538" s="139">
        <v>0</v>
      </c>
      <c r="K538" s="140">
        <f>IFERROR(VLOOKUP($D538,'[1]DNC 재고 현황'!$F:$AI,29,0),0)</f>
        <v>0</v>
      </c>
      <c r="L538" s="140">
        <f>IFERROR(VLOOKUP($D538,'[1]DNC 재고 현황'!$F:$AI,30,),0)</f>
        <v>0</v>
      </c>
      <c r="M538" s="141">
        <f t="shared" si="156"/>
        <v>0</v>
      </c>
      <c r="N538" s="142">
        <f>VLOOKUP($D538,'[1]DNC 재고 현황'!$F:$X,19,0)</f>
        <v>0</v>
      </c>
      <c r="O538" s="143" t="str">
        <f t="shared" si="146"/>
        <v>계획없음</v>
      </c>
      <c r="P538" s="144">
        <f t="shared" si="147"/>
        <v>0</v>
      </c>
      <c r="Q538" s="144">
        <f t="shared" ca="1" si="148"/>
        <v>0</v>
      </c>
      <c r="R538" s="145">
        <f t="shared" ca="1" si="145"/>
        <v>0</v>
      </c>
      <c r="S538" s="145">
        <f t="shared" ca="1" si="145"/>
        <v>0</v>
      </c>
      <c r="T538" s="123" t="str">
        <f t="shared" ca="1" si="149"/>
        <v/>
      </c>
      <c r="U538" s="124" t="str">
        <f t="shared" ca="1" si="150"/>
        <v>🔴판매없음</v>
      </c>
      <c r="V538" s="125">
        <f>IFERROR(SUMIF('[1](전체)FCST'!$D:$D,$D538,'[1](전체)FCST'!$H:$H),0)</f>
        <v>0</v>
      </c>
      <c r="W538" s="126">
        <f>IFERROR(VLOOKUP($D538,'[1]판매량,재고(피벗)'!$B:$C,2,0),0)</f>
        <v>0</v>
      </c>
      <c r="X538" s="127">
        <f t="shared" ca="1" si="155"/>
        <v>0</v>
      </c>
      <c r="Y538" s="128"/>
      <c r="Z538" s="21"/>
      <c r="AA538" s="130">
        <f t="shared" ca="1" si="144"/>
        <v>0</v>
      </c>
      <c r="AB538" s="134">
        <f t="shared" ca="1" si="140"/>
        <v>0</v>
      </c>
      <c r="AC538" s="132">
        <f>IFERROR(VLOOKUP($D538,'[1]DNC 재고 현황'!$F:$V,14,0),0)</f>
        <v>0</v>
      </c>
      <c r="AD538" s="128">
        <f>SUMIFS('[1]입고 예정'!$C:$C,'[1]입고 예정'!$A:$A,모니터링!D547,'[1]입고 예정'!$F:$F,모니터링!AD$6)</f>
        <v>0</v>
      </c>
      <c r="AE538" s="21"/>
      <c r="AF538" s="130">
        <f t="shared" ca="1" si="151"/>
        <v>0</v>
      </c>
      <c r="AG538" s="134">
        <f t="shared" ca="1" si="141"/>
        <v>0</v>
      </c>
      <c r="AH538" s="132">
        <f>IFERROR(VLOOKUP($D538,'[1]DNC 재고 현황'!$F:$V,15,0),0)</f>
        <v>0</v>
      </c>
      <c r="AI538" s="128">
        <f>SUMIFS('[1]입고 예정'!$C:$C,'[1]입고 예정'!$A:$A,모니터링!D547,'[1]입고 예정'!$F:$F,모니터링!AI$6)</f>
        <v>0</v>
      </c>
      <c r="AJ538" s="21"/>
      <c r="AK538" s="130">
        <f t="shared" ca="1" si="152"/>
        <v>0</v>
      </c>
      <c r="AL538" s="134">
        <f t="shared" ca="1" si="142"/>
        <v>0</v>
      </c>
      <c r="AM538" s="132">
        <f>IFERROR(VLOOKUP($D538,'[1]DNC 재고 현황'!$F:$V,16,0),0)</f>
        <v>0</v>
      </c>
      <c r="AN538" s="128">
        <f>SUMIFS('[1]입고 예정'!$C:$C,'[1]입고 예정'!$A:$A,모니터링!D547,'[1]입고 예정'!$F:$F,모니터링!AN$6)</f>
        <v>0</v>
      </c>
      <c r="AO538" s="21"/>
      <c r="AP538" s="130">
        <f t="shared" ca="1" si="153"/>
        <v>0</v>
      </c>
      <c r="AQ538" s="134">
        <f t="shared" ca="1" si="143"/>
        <v>0</v>
      </c>
      <c r="AR538" s="132">
        <f>IFERROR(VLOOKUP($D538,'[1]DNC 재고 현황'!$F:$V,17,0),0)</f>
        <v>0</v>
      </c>
      <c r="AS538" s="128">
        <f>SUMIFS('[1]입고 예정'!$C:$C,'[1]입고 예정'!$A:$A,모니터링!D547,'[1]입고 예정'!$F:$F,모니터링!AS$6)</f>
        <v>0</v>
      </c>
      <c r="AT538" s="21"/>
      <c r="AU538" s="133">
        <f t="shared" ca="1" si="154"/>
        <v>0</v>
      </c>
      <c r="AV538" s="134">
        <f ca="1">IFERROR(AU538/#REF!,0)</f>
        <v>0</v>
      </c>
    </row>
    <row r="539" spans="1:48" ht="18" hidden="1" customHeight="1" x14ac:dyDescent="0.4">
      <c r="A539" s="110" t="s">
        <v>2661</v>
      </c>
      <c r="B539" s="146" t="s">
        <v>2662</v>
      </c>
      <c r="C539" s="110" t="s">
        <v>2663</v>
      </c>
      <c r="D539" s="110">
        <v>9309522</v>
      </c>
      <c r="E539" s="136" t="str">
        <f>VLOOKUP($D539,'[1]SAP 코드내역'!$A:$D,4,0)</f>
        <v>(단종)멜라_비타씨에센스토너_150ml(일본)</v>
      </c>
      <c r="F539" s="137" t="s">
        <v>2664</v>
      </c>
      <c r="G539" s="137"/>
      <c r="H539" s="138"/>
      <c r="I539" s="139">
        <v>3783.9096648858667</v>
      </c>
      <c r="J539" s="139">
        <v>14822.787330316742</v>
      </c>
      <c r="K539" s="140">
        <f>IFERROR(VLOOKUP($D539,'[1]DNC 재고 현황'!$F:$AI,29,0),0)</f>
        <v>0</v>
      </c>
      <c r="L539" s="140">
        <f>IFERROR(VLOOKUP($D539,'[1]DNC 재고 현황'!$F:$AI,30,),0)</f>
        <v>0</v>
      </c>
      <c r="M539" s="141">
        <f t="shared" si="156"/>
        <v>0</v>
      </c>
      <c r="N539" s="142">
        <f>VLOOKUP($D539,'[1]DNC 재고 현황'!$F:$X,19,0)</f>
        <v>31</v>
      </c>
      <c r="O539" s="143" t="str">
        <f t="shared" si="146"/>
        <v>계획없음</v>
      </c>
      <c r="P539" s="144">
        <f t="shared" si="147"/>
        <v>0</v>
      </c>
      <c r="Q539" s="144">
        <f t="shared" ca="1" si="148"/>
        <v>0</v>
      </c>
      <c r="R539" s="145">
        <f t="shared" ca="1" si="145"/>
        <v>0</v>
      </c>
      <c r="S539" s="145">
        <f t="shared" ca="1" si="145"/>
        <v>0</v>
      </c>
      <c r="T539" s="123" t="str">
        <f t="shared" ca="1" si="149"/>
        <v/>
      </c>
      <c r="U539" s="124" t="str">
        <f t="shared" ca="1" si="150"/>
        <v>🔴판매없음</v>
      </c>
      <c r="V539" s="125">
        <f>IFERROR(SUMIF('[1](전체)FCST'!$D:$D,$D539,'[1](전체)FCST'!$H:$H),0)</f>
        <v>0</v>
      </c>
      <c r="W539" s="126">
        <f>IFERROR(VLOOKUP($D539,'[1]판매량,재고(피벗)'!$B:$C,2,0),0)</f>
        <v>0</v>
      </c>
      <c r="X539" s="127">
        <f t="shared" ca="1" si="155"/>
        <v>0</v>
      </c>
      <c r="Y539" s="128"/>
      <c r="Z539" s="129"/>
      <c r="AA539" s="130">
        <f t="shared" ca="1" si="144"/>
        <v>31</v>
      </c>
      <c r="AB539" s="131">
        <f t="shared" ca="1" si="140"/>
        <v>0</v>
      </c>
      <c r="AC539" s="132">
        <f>IFERROR(VLOOKUP($D539,'[1]DNC 재고 현황'!$F:$V,14,0),0)</f>
        <v>0</v>
      </c>
      <c r="AD539" s="128">
        <f>SUMIFS('[1]입고 예정'!$C:$C,'[1]입고 예정'!$A:$A,모니터링!D539,'[1]입고 예정'!$F:$F,모니터링!AD$6)</f>
        <v>0</v>
      </c>
      <c r="AE539" s="129"/>
      <c r="AF539" s="130">
        <f t="shared" ca="1" si="151"/>
        <v>31</v>
      </c>
      <c r="AG539" s="131">
        <f t="shared" ca="1" si="141"/>
        <v>0</v>
      </c>
      <c r="AH539" s="132">
        <f>IFERROR(VLOOKUP($D539,'[1]DNC 재고 현황'!$F:$V,15,0),0)</f>
        <v>0</v>
      </c>
      <c r="AI539" s="128">
        <f>SUMIFS('[1]입고 예정'!$C:$C,'[1]입고 예정'!$A:$A,모니터링!D539,'[1]입고 예정'!$F:$F,모니터링!AI$6)</f>
        <v>0</v>
      </c>
      <c r="AJ539" s="129"/>
      <c r="AK539" s="130">
        <f t="shared" ca="1" si="152"/>
        <v>31</v>
      </c>
      <c r="AL539" s="131">
        <f t="shared" ca="1" si="142"/>
        <v>0</v>
      </c>
      <c r="AM539" s="132">
        <f>IFERROR(VLOOKUP($D539,'[1]DNC 재고 현황'!$F:$V,16,0),0)</f>
        <v>0</v>
      </c>
      <c r="AN539" s="128">
        <f>SUMIFS('[1]입고 예정'!$C:$C,'[1]입고 예정'!$A:$A,모니터링!D539,'[1]입고 예정'!$F:$F,모니터링!AN$6)</f>
        <v>0</v>
      </c>
      <c r="AO539" s="129"/>
      <c r="AP539" s="130">
        <f t="shared" ca="1" si="153"/>
        <v>31</v>
      </c>
      <c r="AQ539" s="131">
        <f t="shared" ca="1" si="143"/>
        <v>0</v>
      </c>
      <c r="AR539" s="132">
        <f>IFERROR(VLOOKUP($D539,'[1]DNC 재고 현황'!$F:$V,17,0),0)</f>
        <v>0</v>
      </c>
      <c r="AS539" s="128">
        <f>SUMIFS('[1]입고 예정'!$C:$C,'[1]입고 예정'!$A:$A,모니터링!D539,'[1]입고 예정'!$F:$F,모니터링!AS$6)</f>
        <v>0</v>
      </c>
      <c r="AT539" s="129"/>
      <c r="AU539" s="133">
        <f t="shared" ca="1" si="154"/>
        <v>31</v>
      </c>
      <c r="AV539" s="134">
        <f ca="1">IFERROR(AU539/#REF!,0)</f>
        <v>0</v>
      </c>
    </row>
    <row r="540" spans="1:48" ht="18" hidden="1" customHeight="1" x14ac:dyDescent="0.4">
      <c r="A540" s="110" t="s">
        <v>2661</v>
      </c>
      <c r="B540" s="135" t="s">
        <v>2700</v>
      </c>
      <c r="C540" s="110" t="s">
        <v>2665</v>
      </c>
      <c r="D540" s="110">
        <v>2303294</v>
      </c>
      <c r="E540" s="136" t="str">
        <f>VLOOKUP($D540,'[1]SAP 코드내역'!$A:$D,4,0)</f>
        <v>(단종)[세트포장재]아이크림스틱프리미엄_8g_단상자</v>
      </c>
      <c r="F540" s="137" t="s">
        <v>2702</v>
      </c>
      <c r="G540" s="9"/>
      <c r="H540" s="149"/>
      <c r="I540" s="150">
        <v>464.54</v>
      </c>
      <c r="J540" s="150">
        <v>0</v>
      </c>
      <c r="K540" s="140">
        <f>IFERROR(VLOOKUP($D540,'[1]DNC 재고 현황'!$F:$AI,29,0),0)</f>
        <v>0</v>
      </c>
      <c r="L540" s="140">
        <f>IFERROR(VLOOKUP($D540,'[1]DNC 재고 현황'!$F:$AI,30,),0)</f>
        <v>0</v>
      </c>
      <c r="M540" s="141">
        <f t="shared" si="156"/>
        <v>0</v>
      </c>
      <c r="N540" s="142">
        <f>VLOOKUP($D540,'[1]DNC 재고 현황'!$F:$X,19,0)</f>
        <v>0</v>
      </c>
      <c r="O540" s="143" t="str">
        <f t="shared" si="146"/>
        <v>계획없음</v>
      </c>
      <c r="P540" s="144">
        <f t="shared" si="147"/>
        <v>0</v>
      </c>
      <c r="Q540" s="144">
        <f t="shared" ca="1" si="148"/>
        <v>0</v>
      </c>
      <c r="R540" s="145">
        <f t="shared" ca="1" si="145"/>
        <v>0</v>
      </c>
      <c r="S540" s="145">
        <f t="shared" ca="1" si="145"/>
        <v>0</v>
      </c>
      <c r="T540" s="123" t="str">
        <f t="shared" ca="1" si="149"/>
        <v/>
      </c>
      <c r="U540" s="124" t="str">
        <f t="shared" ca="1" si="150"/>
        <v>🔴판매없음</v>
      </c>
      <c r="V540" s="125">
        <f>IFERROR(SUMIF('[1](전체)FCST'!$D:$D,$D540,'[1](전체)FCST'!$H:$H),0)</f>
        <v>0</v>
      </c>
      <c r="W540" s="126">
        <f>IFERROR(VLOOKUP($D540,'[1]판매량,재고(피벗)'!$B:$C,2,0),0)</f>
        <v>0</v>
      </c>
      <c r="X540" s="127">
        <f t="shared" ca="1" si="155"/>
        <v>0</v>
      </c>
      <c r="Y540" s="128"/>
      <c r="Z540" s="21"/>
      <c r="AA540" s="130">
        <f t="shared" ca="1" si="144"/>
        <v>0</v>
      </c>
      <c r="AB540" s="134">
        <f t="shared" ref="AB540:AB603" ca="1" si="157">IFERROR(AA540/AC540,0)</f>
        <v>0</v>
      </c>
      <c r="AC540" s="132">
        <f>IFERROR(VLOOKUP($D540,'[1]DNC 재고 현황'!$F:$V,14,0),0)</f>
        <v>0</v>
      </c>
      <c r="AD540" s="128">
        <f>SUMIFS('[1]입고 예정'!$C:$C,'[1]입고 예정'!$A:$A,모니터링!D540,'[1]입고 예정'!$F:$F,모니터링!AD$6)</f>
        <v>0</v>
      </c>
      <c r="AE540" s="21"/>
      <c r="AF540" s="130">
        <f t="shared" ca="1" si="151"/>
        <v>0</v>
      </c>
      <c r="AG540" s="134">
        <f t="shared" ref="AG540:AG603" ca="1" si="158">IFERROR(AF540/AH540,0)</f>
        <v>0</v>
      </c>
      <c r="AH540" s="132">
        <f>IFERROR(VLOOKUP($D540,'[1]DNC 재고 현황'!$F:$V,15,0),0)</f>
        <v>0</v>
      </c>
      <c r="AI540" s="128">
        <f>SUMIFS('[1]입고 예정'!$C:$C,'[1]입고 예정'!$A:$A,모니터링!D540,'[1]입고 예정'!$F:$F,모니터링!AI$6)</f>
        <v>0</v>
      </c>
      <c r="AJ540" s="21"/>
      <c r="AK540" s="130">
        <f t="shared" ca="1" si="152"/>
        <v>0</v>
      </c>
      <c r="AL540" s="134">
        <f t="shared" ref="AL540:AL603" ca="1" si="159">IFERROR(AK540/AM540,0)</f>
        <v>0</v>
      </c>
      <c r="AM540" s="132">
        <f>IFERROR(VLOOKUP($D540,'[1]DNC 재고 현황'!$F:$V,16,0),0)</f>
        <v>0</v>
      </c>
      <c r="AN540" s="128">
        <f>SUMIFS('[1]입고 예정'!$C:$C,'[1]입고 예정'!$A:$A,모니터링!D540,'[1]입고 예정'!$F:$F,모니터링!AN$6)</f>
        <v>0</v>
      </c>
      <c r="AO540" s="21"/>
      <c r="AP540" s="130">
        <f t="shared" ca="1" si="153"/>
        <v>0</v>
      </c>
      <c r="AQ540" s="134">
        <f t="shared" ref="AQ540:AQ603" ca="1" si="160">IFERROR(AP540/AR540,0)</f>
        <v>0</v>
      </c>
      <c r="AR540" s="132">
        <f>IFERROR(VLOOKUP($D540,'[1]DNC 재고 현황'!$F:$V,17,0),0)</f>
        <v>0</v>
      </c>
      <c r="AS540" s="128">
        <f>SUMIFS('[1]입고 예정'!$C:$C,'[1]입고 예정'!$A:$A,모니터링!D540,'[1]입고 예정'!$F:$F,모니터링!AS$6)</f>
        <v>0</v>
      </c>
      <c r="AT540" s="21"/>
      <c r="AU540" s="133">
        <f t="shared" ca="1" si="154"/>
        <v>0</v>
      </c>
      <c r="AV540" s="134">
        <f ca="1">IFERROR(AU540/#REF!,0)</f>
        <v>0</v>
      </c>
    </row>
    <row r="541" spans="1:48" ht="18" hidden="1" customHeight="1" x14ac:dyDescent="0.4">
      <c r="A541" s="110" t="s">
        <v>2661</v>
      </c>
      <c r="B541" s="135" t="s">
        <v>2662</v>
      </c>
      <c r="C541" s="110" t="s">
        <v>2665</v>
      </c>
      <c r="D541" s="110">
        <v>9307328</v>
      </c>
      <c r="E541" s="136" t="str">
        <f>VLOOKUP($D541,'[1]SAP 코드내역'!$A:$D,4,0)</f>
        <v>(단종)DWEGF_원데이10PPM_홈디바이스키트2700샷(니들,롤러대)</v>
      </c>
      <c r="F541" s="137" t="s">
        <v>2740</v>
      </c>
      <c r="G541" s="9"/>
      <c r="H541" s="138"/>
      <c r="I541" s="139">
        <v>9113</v>
      </c>
      <c r="J541" s="139">
        <v>9090.9148936170204</v>
      </c>
      <c r="K541" s="140">
        <f>IFERROR(VLOOKUP($D541,'[1]DNC 재고 현황'!$F:$AI,29,0),0)</f>
        <v>0</v>
      </c>
      <c r="L541" s="140">
        <f>IFERROR(VLOOKUP($D541,'[1]DNC 재고 현황'!$F:$AI,30,),0)</f>
        <v>0</v>
      </c>
      <c r="M541" s="141">
        <f t="shared" si="156"/>
        <v>0</v>
      </c>
      <c r="N541" s="142">
        <f>VLOOKUP($D541,'[1]DNC 재고 현황'!$F:$X,19,0)</f>
        <v>0</v>
      </c>
      <c r="O541" s="143" t="str">
        <f t="shared" si="146"/>
        <v>계획없음</v>
      </c>
      <c r="P541" s="144">
        <f t="shared" si="147"/>
        <v>0</v>
      </c>
      <c r="Q541" s="144">
        <f t="shared" ca="1" si="148"/>
        <v>0</v>
      </c>
      <c r="R541" s="145">
        <f t="shared" ca="1" si="145"/>
        <v>0</v>
      </c>
      <c r="S541" s="145">
        <f t="shared" ca="1" si="145"/>
        <v>0</v>
      </c>
      <c r="T541" s="123" t="str">
        <f t="shared" ca="1" si="149"/>
        <v/>
      </c>
      <c r="U541" s="124" t="str">
        <f t="shared" ca="1" si="150"/>
        <v>🔴판매없음</v>
      </c>
      <c r="V541" s="125">
        <f>IFERROR(SUMIF('[1](전체)FCST'!$D:$D,$D541,'[1](전체)FCST'!$H:$H),0)</f>
        <v>0</v>
      </c>
      <c r="W541" s="126">
        <f>IFERROR(VLOOKUP($D541,'[1]판매량,재고(피벗)'!$B:$C,2,0),0)</f>
        <v>0</v>
      </c>
      <c r="X541" s="127">
        <f t="shared" ca="1" si="155"/>
        <v>0</v>
      </c>
      <c r="Y541" s="128"/>
      <c r="Z541" s="21"/>
      <c r="AA541" s="130">
        <f t="shared" ca="1" si="144"/>
        <v>0</v>
      </c>
      <c r="AB541" s="134">
        <f t="shared" ca="1" si="157"/>
        <v>0</v>
      </c>
      <c r="AC541" s="132">
        <f>IFERROR(VLOOKUP($D541,'[1]DNC 재고 현황'!$F:$V,14,0),0)</f>
        <v>0</v>
      </c>
      <c r="AD541" s="128">
        <f>SUMIFS('[1]입고 예정'!$C:$C,'[1]입고 예정'!$A:$A,모니터링!D541,'[1]입고 예정'!$F:$F,모니터링!AD$6)</f>
        <v>0</v>
      </c>
      <c r="AE541" s="21"/>
      <c r="AF541" s="130">
        <f t="shared" ca="1" si="151"/>
        <v>0</v>
      </c>
      <c r="AG541" s="134">
        <f t="shared" ca="1" si="158"/>
        <v>0</v>
      </c>
      <c r="AH541" s="132">
        <f>IFERROR(VLOOKUP($D541,'[1]DNC 재고 현황'!$F:$V,15,0),0)</f>
        <v>0</v>
      </c>
      <c r="AI541" s="128">
        <f>SUMIFS('[1]입고 예정'!$C:$C,'[1]입고 예정'!$A:$A,모니터링!D541,'[1]입고 예정'!$F:$F,모니터링!AI$6)</f>
        <v>0</v>
      </c>
      <c r="AJ541" s="21"/>
      <c r="AK541" s="130">
        <f t="shared" ca="1" si="152"/>
        <v>0</v>
      </c>
      <c r="AL541" s="134">
        <f t="shared" ca="1" si="159"/>
        <v>0</v>
      </c>
      <c r="AM541" s="132">
        <f>IFERROR(VLOOKUP($D541,'[1]DNC 재고 현황'!$F:$V,16,0),0)</f>
        <v>0</v>
      </c>
      <c r="AN541" s="128">
        <f>SUMIFS('[1]입고 예정'!$C:$C,'[1]입고 예정'!$A:$A,모니터링!D541,'[1]입고 예정'!$F:$F,모니터링!AN$6)</f>
        <v>0</v>
      </c>
      <c r="AO541" s="21"/>
      <c r="AP541" s="130">
        <f t="shared" ca="1" si="153"/>
        <v>0</v>
      </c>
      <c r="AQ541" s="134">
        <f t="shared" ca="1" si="160"/>
        <v>0</v>
      </c>
      <c r="AR541" s="132">
        <f>IFERROR(VLOOKUP($D541,'[1]DNC 재고 현황'!$F:$V,17,0),0)</f>
        <v>0</v>
      </c>
      <c r="AS541" s="128">
        <f>SUMIFS('[1]입고 예정'!$C:$C,'[1]입고 예정'!$A:$A,모니터링!D541,'[1]입고 예정'!$F:$F,모니터링!AS$6)</f>
        <v>0</v>
      </c>
      <c r="AT541" s="21"/>
      <c r="AU541" s="133">
        <f t="shared" ca="1" si="154"/>
        <v>0</v>
      </c>
      <c r="AV541" s="134">
        <f ca="1">IFERROR(AU541/#REF!,0)</f>
        <v>0</v>
      </c>
    </row>
    <row r="542" spans="1:48" ht="18" hidden="1" customHeight="1" x14ac:dyDescent="0.4">
      <c r="A542" s="110" t="s">
        <v>2661</v>
      </c>
      <c r="B542" s="135" t="s">
        <v>2700</v>
      </c>
      <c r="C542" s="110" t="s">
        <v>2682</v>
      </c>
      <c r="D542" s="110">
        <v>2303337</v>
      </c>
      <c r="E542" s="136" t="str">
        <f>VLOOKUP($D542,'[1]SAP 코드내역'!$A:$D,4,0)</f>
        <v>(단종)[세트포장재]멜라_앰플쿠션_19호기획세트_단상자</v>
      </c>
      <c r="F542" s="137" t="s">
        <v>2709</v>
      </c>
      <c r="G542" s="9"/>
      <c r="H542" s="138"/>
      <c r="I542" s="139">
        <v>272.72750000000002</v>
      </c>
      <c r="J542" s="139">
        <v>0</v>
      </c>
      <c r="K542" s="140">
        <f>IFERROR(VLOOKUP($D542,'[1]DNC 재고 현황'!$F:$AI,29,0),0)</f>
        <v>0</v>
      </c>
      <c r="L542" s="140">
        <f>IFERROR(VLOOKUP($D542,'[1]DNC 재고 현황'!$F:$AI,30,),0)</f>
        <v>0</v>
      </c>
      <c r="M542" s="141">
        <f t="shared" si="156"/>
        <v>0</v>
      </c>
      <c r="N542" s="142">
        <f>VLOOKUP($D542,'[1]DNC 재고 현황'!$F:$X,19,0)</f>
        <v>0</v>
      </c>
      <c r="O542" s="143" t="str">
        <f t="shared" si="146"/>
        <v>계획없음</v>
      </c>
      <c r="P542" s="144">
        <f t="shared" si="147"/>
        <v>0</v>
      </c>
      <c r="Q542" s="144">
        <f t="shared" ca="1" si="148"/>
        <v>0</v>
      </c>
      <c r="R542" s="145">
        <f t="shared" ca="1" si="145"/>
        <v>0</v>
      </c>
      <c r="S542" s="145">
        <f t="shared" ca="1" si="145"/>
        <v>0</v>
      </c>
      <c r="T542" s="123" t="str">
        <f t="shared" ca="1" si="149"/>
        <v/>
      </c>
      <c r="U542" s="124" t="str">
        <f t="shared" ca="1" si="150"/>
        <v>🔴판매없음</v>
      </c>
      <c r="V542" s="125">
        <f>IFERROR(SUMIF('[1](전체)FCST'!$D:$D,$D542,'[1](전체)FCST'!$H:$H),0)</f>
        <v>0</v>
      </c>
      <c r="W542" s="126">
        <f>IFERROR(VLOOKUP($D542,'[1]판매량,재고(피벗)'!$B:$C,2,0),0)</f>
        <v>0</v>
      </c>
      <c r="X542" s="127">
        <f t="shared" ca="1" si="155"/>
        <v>0</v>
      </c>
      <c r="Y542" s="128"/>
      <c r="Z542" s="21"/>
      <c r="AA542" s="130">
        <f t="shared" ca="1" si="144"/>
        <v>0</v>
      </c>
      <c r="AB542" s="134">
        <f t="shared" ca="1" si="157"/>
        <v>0</v>
      </c>
      <c r="AC542" s="132">
        <f>IFERROR(VLOOKUP($D542,'[1]DNC 재고 현황'!$F:$V,14,0),0)</f>
        <v>0</v>
      </c>
      <c r="AD542" s="128">
        <f>SUMIFS('[1]입고 예정'!$C:$C,'[1]입고 예정'!$A:$A,모니터링!D544,'[1]입고 예정'!$F:$F,모니터링!AD$6)</f>
        <v>0</v>
      </c>
      <c r="AE542" s="21"/>
      <c r="AF542" s="130">
        <f t="shared" ca="1" si="151"/>
        <v>0</v>
      </c>
      <c r="AG542" s="134">
        <f t="shared" ca="1" si="158"/>
        <v>0</v>
      </c>
      <c r="AH542" s="132">
        <f>IFERROR(VLOOKUP($D542,'[1]DNC 재고 현황'!$F:$V,15,0),0)</f>
        <v>0</v>
      </c>
      <c r="AI542" s="128">
        <f>SUMIFS('[1]입고 예정'!$C:$C,'[1]입고 예정'!$A:$A,모니터링!D544,'[1]입고 예정'!$F:$F,모니터링!AI$6)</f>
        <v>0</v>
      </c>
      <c r="AJ542" s="21"/>
      <c r="AK542" s="130">
        <f t="shared" ca="1" si="152"/>
        <v>0</v>
      </c>
      <c r="AL542" s="134">
        <f t="shared" ca="1" si="159"/>
        <v>0</v>
      </c>
      <c r="AM542" s="132">
        <f>IFERROR(VLOOKUP($D542,'[1]DNC 재고 현황'!$F:$V,16,0),0)</f>
        <v>0</v>
      </c>
      <c r="AN542" s="128">
        <f>SUMIFS('[1]입고 예정'!$C:$C,'[1]입고 예정'!$A:$A,모니터링!D544,'[1]입고 예정'!$F:$F,모니터링!AN$6)</f>
        <v>0</v>
      </c>
      <c r="AO542" s="21"/>
      <c r="AP542" s="130">
        <f t="shared" ca="1" si="153"/>
        <v>0</v>
      </c>
      <c r="AQ542" s="134">
        <f t="shared" ca="1" si="160"/>
        <v>0</v>
      </c>
      <c r="AR542" s="132">
        <f>IFERROR(VLOOKUP($D542,'[1]DNC 재고 현황'!$F:$V,17,0),0)</f>
        <v>0</v>
      </c>
      <c r="AS542" s="128">
        <f>SUMIFS('[1]입고 예정'!$C:$C,'[1]입고 예정'!$A:$A,모니터링!D544,'[1]입고 예정'!$F:$F,모니터링!AS$6)</f>
        <v>0</v>
      </c>
      <c r="AT542" s="21"/>
      <c r="AU542" s="133">
        <f t="shared" ca="1" si="154"/>
        <v>0</v>
      </c>
      <c r="AV542" s="134">
        <f ca="1">IFERROR(AU542/#REF!,0)</f>
        <v>0</v>
      </c>
    </row>
    <row r="543" spans="1:48" ht="18" hidden="1" customHeight="1" x14ac:dyDescent="0.4">
      <c r="A543" s="110" t="s">
        <v>2661</v>
      </c>
      <c r="B543" s="146" t="s">
        <v>2706</v>
      </c>
      <c r="C543" s="110" t="s">
        <v>2663</v>
      </c>
      <c r="D543" s="110">
        <v>9311999</v>
      </c>
      <c r="E543" s="136" t="str">
        <f>VLOOKUP($D543,'[1]SAP 코드내역'!$A:$D,4,0)</f>
        <v>[임가공]멜라_레티노0.03크림_1ML_인도네시아</v>
      </c>
      <c r="F543" s="137"/>
      <c r="G543" s="137"/>
      <c r="H543" s="168" t="s">
        <v>2739</v>
      </c>
      <c r="I543" s="169">
        <v>0</v>
      </c>
      <c r="J543" s="169">
        <v>0</v>
      </c>
      <c r="K543" s="140">
        <f>IFERROR(VLOOKUP($D543,'[1]DNC 재고 현황'!$F:$AI,29,0),0)</f>
        <v>0</v>
      </c>
      <c r="L543" s="140">
        <f>IFERROR(VLOOKUP($D543,'[1]DNC 재고 현황'!$F:$AI,30,),0)</f>
        <v>0</v>
      </c>
      <c r="M543" s="141">
        <f t="shared" si="156"/>
        <v>0</v>
      </c>
      <c r="N543" s="142">
        <f>VLOOKUP($D543,'[1]DNC 재고 현황'!$F:$X,19,0)</f>
        <v>0</v>
      </c>
      <c r="O543" s="143" t="str">
        <f t="shared" si="146"/>
        <v>계획없음</v>
      </c>
      <c r="P543" s="144">
        <f t="shared" si="147"/>
        <v>0</v>
      </c>
      <c r="Q543" s="144">
        <f t="shared" ca="1" si="148"/>
        <v>0</v>
      </c>
      <c r="R543" s="145">
        <f t="shared" ca="1" si="145"/>
        <v>0</v>
      </c>
      <c r="S543" s="145">
        <f t="shared" ca="1" si="145"/>
        <v>0</v>
      </c>
      <c r="T543" s="123" t="str">
        <f t="shared" ca="1" si="149"/>
        <v/>
      </c>
      <c r="U543" s="124" t="str">
        <f t="shared" ca="1" si="150"/>
        <v>🔴판매없음</v>
      </c>
      <c r="V543" s="125">
        <f>IFERROR(SUMIF('[1](전체)FCST'!$D:$D,$D543,'[1](전체)FCST'!$H:$H),0)</f>
        <v>0</v>
      </c>
      <c r="W543" s="126">
        <f>IFERROR(VLOOKUP($D543,'[1]판매량,재고(피벗)'!$B:$C,2,0),0)</f>
        <v>0</v>
      </c>
      <c r="X543" s="127">
        <f t="shared" ca="1" si="155"/>
        <v>0</v>
      </c>
      <c r="Y543" s="128"/>
      <c r="Z543" s="129"/>
      <c r="AA543" s="130">
        <f t="shared" ca="1" si="144"/>
        <v>0</v>
      </c>
      <c r="AB543" s="131">
        <f t="shared" ca="1" si="157"/>
        <v>0</v>
      </c>
      <c r="AC543" s="132">
        <f>IFERROR(VLOOKUP($D543,'[1]DNC 재고 현황'!$F:$V,14,0),0)</f>
        <v>0</v>
      </c>
      <c r="AD543" s="128">
        <f>SUMIFS('[1]입고 예정'!$C:$C,'[1]입고 예정'!$A:$A,모니터링!D543,'[1]입고 예정'!$F:$F,모니터링!AD$6)</f>
        <v>0</v>
      </c>
      <c r="AE543" s="129"/>
      <c r="AF543" s="130">
        <f t="shared" ca="1" si="151"/>
        <v>0</v>
      </c>
      <c r="AG543" s="131">
        <f t="shared" ca="1" si="158"/>
        <v>0</v>
      </c>
      <c r="AH543" s="132">
        <f>IFERROR(VLOOKUP($D543,'[1]DNC 재고 현황'!$F:$V,15,0),0)</f>
        <v>0</v>
      </c>
      <c r="AI543" s="128">
        <f>SUMIFS('[1]입고 예정'!$C:$C,'[1]입고 예정'!$A:$A,모니터링!D543,'[1]입고 예정'!$F:$F,모니터링!AI$6)</f>
        <v>0</v>
      </c>
      <c r="AJ543" s="129"/>
      <c r="AK543" s="130">
        <f t="shared" ca="1" si="152"/>
        <v>0</v>
      </c>
      <c r="AL543" s="131">
        <f t="shared" ca="1" si="159"/>
        <v>0</v>
      </c>
      <c r="AM543" s="132">
        <f>IFERROR(VLOOKUP($D543,'[1]DNC 재고 현황'!$F:$V,16,0),0)</f>
        <v>0</v>
      </c>
      <c r="AN543" s="128">
        <f>SUMIFS('[1]입고 예정'!$C:$C,'[1]입고 예정'!$A:$A,모니터링!D543,'[1]입고 예정'!$F:$F,모니터링!AN$6)</f>
        <v>0</v>
      </c>
      <c r="AO543" s="129"/>
      <c r="AP543" s="130">
        <f t="shared" ca="1" si="153"/>
        <v>0</v>
      </c>
      <c r="AQ543" s="131">
        <f t="shared" ca="1" si="160"/>
        <v>0</v>
      </c>
      <c r="AR543" s="132">
        <f>IFERROR(VLOOKUP($D543,'[1]DNC 재고 현황'!$F:$V,17,0),0)</f>
        <v>0</v>
      </c>
      <c r="AS543" s="128">
        <f>SUMIFS('[1]입고 예정'!$C:$C,'[1]입고 예정'!$A:$A,모니터링!D543,'[1]입고 예정'!$F:$F,모니터링!AS$6)</f>
        <v>0</v>
      </c>
      <c r="AT543" s="129"/>
      <c r="AU543" s="133">
        <f t="shared" ca="1" si="154"/>
        <v>0</v>
      </c>
      <c r="AV543" s="134">
        <f ca="1">IFERROR(AU543/#REF!,0)</f>
        <v>0</v>
      </c>
    </row>
    <row r="544" spans="1:48" ht="18" hidden="1" customHeight="1" x14ac:dyDescent="0.4">
      <c r="A544" s="110" t="s">
        <v>2741</v>
      </c>
      <c r="B544" s="135" t="s">
        <v>2662</v>
      </c>
      <c r="C544" s="110" t="s">
        <v>2665</v>
      </c>
      <c r="D544" s="110">
        <v>9308656</v>
      </c>
      <c r="E544" s="136" t="str">
        <f>VLOOKUP($D544,'[1]SAP 코드내역'!$A:$D,4,0)</f>
        <v>(단종)멜라B_토닝앰플쿠션_23베이지_본품_15g_v2</v>
      </c>
      <c r="F544" s="137" t="s">
        <v>2664</v>
      </c>
      <c r="G544" s="9"/>
      <c r="H544" s="149"/>
      <c r="I544" s="150">
        <v>6151.5894866219151</v>
      </c>
      <c r="J544" s="150">
        <v>0</v>
      </c>
      <c r="K544" s="140">
        <f>IFERROR(VLOOKUP($D544,'[1]DNC 재고 현황'!$F:$AI,29,0),0)</f>
        <v>2</v>
      </c>
      <c r="L544" s="140">
        <f>IFERROR(VLOOKUP($D544,'[1]DNC 재고 현황'!$F:$AI,30,),0)</f>
        <v>0</v>
      </c>
      <c r="M544" s="141">
        <f t="shared" si="156"/>
        <v>2</v>
      </c>
      <c r="N544" s="142">
        <f>VLOOKUP($D544,'[1]DNC 재고 현황'!$F:$X,19,0)</f>
        <v>2</v>
      </c>
      <c r="O544" s="143" t="str">
        <f t="shared" si="146"/>
        <v>계획없음</v>
      </c>
      <c r="P544" s="144">
        <f t="shared" si="147"/>
        <v>0</v>
      </c>
      <c r="Q544" s="144">
        <f t="shared" ca="1" si="148"/>
        <v>0</v>
      </c>
      <c r="R544" s="145">
        <f t="shared" ca="1" si="145"/>
        <v>0</v>
      </c>
      <c r="S544" s="145">
        <f t="shared" ca="1" si="145"/>
        <v>0</v>
      </c>
      <c r="T544" s="123" t="str">
        <f t="shared" ca="1" si="149"/>
        <v/>
      </c>
      <c r="U544" s="124" t="str">
        <f t="shared" ca="1" si="150"/>
        <v>🔴판매없음</v>
      </c>
      <c r="V544" s="125">
        <f>IFERROR(SUMIF('[1](전체)FCST'!$D:$D,$D544,'[1](전체)FCST'!$H:$H),0)</f>
        <v>0</v>
      </c>
      <c r="W544" s="126">
        <f>IFERROR(VLOOKUP($D544,'[1]판매량,재고(피벗)'!$B:$C,2,0),0)</f>
        <v>0</v>
      </c>
      <c r="X544" s="127">
        <f t="shared" ca="1" si="155"/>
        <v>0</v>
      </c>
      <c r="Y544" s="128"/>
      <c r="Z544" s="21"/>
      <c r="AA544" s="130">
        <f t="shared" ca="1" si="144"/>
        <v>2</v>
      </c>
      <c r="AB544" s="134">
        <f t="shared" ca="1" si="157"/>
        <v>0</v>
      </c>
      <c r="AC544" s="132">
        <f>IFERROR(VLOOKUP($D544,'[1]DNC 재고 현황'!$F:$V,14,0),0)</f>
        <v>0</v>
      </c>
      <c r="AD544" s="128">
        <f>SUMIFS('[1]입고 예정'!$C:$C,'[1]입고 예정'!$A:$A,모니터링!D598,'[1]입고 예정'!$F:$F,모니터링!AD$6)</f>
        <v>0</v>
      </c>
      <c r="AE544" s="21"/>
      <c r="AF544" s="130">
        <f t="shared" ca="1" si="151"/>
        <v>2</v>
      </c>
      <c r="AG544" s="134">
        <f t="shared" ca="1" si="158"/>
        <v>0</v>
      </c>
      <c r="AH544" s="132">
        <f>IFERROR(VLOOKUP($D544,'[1]DNC 재고 현황'!$F:$V,15,0),0)</f>
        <v>0</v>
      </c>
      <c r="AI544" s="128">
        <f>SUMIFS('[1]입고 예정'!$C:$C,'[1]입고 예정'!$A:$A,모니터링!D598,'[1]입고 예정'!$F:$F,모니터링!AI$6)</f>
        <v>0</v>
      </c>
      <c r="AJ544" s="21"/>
      <c r="AK544" s="130">
        <f t="shared" ca="1" si="152"/>
        <v>2</v>
      </c>
      <c r="AL544" s="134">
        <f t="shared" ca="1" si="159"/>
        <v>0</v>
      </c>
      <c r="AM544" s="132">
        <f>IFERROR(VLOOKUP($D544,'[1]DNC 재고 현황'!$F:$V,16,0),0)</f>
        <v>0</v>
      </c>
      <c r="AN544" s="128">
        <f>SUMIFS('[1]입고 예정'!$C:$C,'[1]입고 예정'!$A:$A,모니터링!D598,'[1]입고 예정'!$F:$F,모니터링!AN$6)</f>
        <v>0</v>
      </c>
      <c r="AO544" s="21"/>
      <c r="AP544" s="130">
        <f t="shared" ca="1" si="153"/>
        <v>2</v>
      </c>
      <c r="AQ544" s="134">
        <f t="shared" ca="1" si="160"/>
        <v>0</v>
      </c>
      <c r="AR544" s="132">
        <f>IFERROR(VLOOKUP($D544,'[1]DNC 재고 현황'!$F:$V,17,0),0)</f>
        <v>0</v>
      </c>
      <c r="AS544" s="128">
        <f>SUMIFS('[1]입고 예정'!$C:$C,'[1]입고 예정'!$A:$A,모니터링!D598,'[1]입고 예정'!$F:$F,모니터링!AS$6)</f>
        <v>0</v>
      </c>
      <c r="AT544" s="21"/>
      <c r="AU544" s="133">
        <f t="shared" ca="1" si="154"/>
        <v>2</v>
      </c>
      <c r="AV544" s="134">
        <f ca="1">IFERROR(AU544/#REF!,0)</f>
        <v>0</v>
      </c>
    </row>
    <row r="545" spans="1:168" ht="18" hidden="1" customHeight="1" x14ac:dyDescent="0.4">
      <c r="A545" s="110" t="s">
        <v>2741</v>
      </c>
      <c r="B545" s="135" t="s">
        <v>2662</v>
      </c>
      <c r="C545" s="110" t="s">
        <v>2665</v>
      </c>
      <c r="D545" s="110">
        <v>9308659</v>
      </c>
      <c r="E545" s="136" t="str">
        <f>VLOOKUP($D545,'[1]SAP 코드내역'!$A:$D,4,0)</f>
        <v>(단종)멜라B_토닝앰플쿠션_23베이지_리필_15g_v2</v>
      </c>
      <c r="F545" s="137" t="s">
        <v>2664</v>
      </c>
      <c r="G545" s="9"/>
      <c r="H545" s="138"/>
      <c r="I545" s="139">
        <v>3348.0892343120322</v>
      </c>
      <c r="J545" s="139">
        <v>21642.717948717949</v>
      </c>
      <c r="K545" s="140">
        <f>IFERROR(VLOOKUP($D545,'[1]DNC 재고 현황'!$F:$AI,29,0),0)</f>
        <v>4979</v>
      </c>
      <c r="L545" s="140">
        <f>IFERROR(VLOOKUP($D545,'[1]DNC 재고 현황'!$F:$AI,30,),0)</f>
        <v>70</v>
      </c>
      <c r="M545" s="141">
        <f t="shared" si="156"/>
        <v>5049</v>
      </c>
      <c r="N545" s="142">
        <f>VLOOKUP($D545,'[1]DNC 재고 현황'!$F:$X,19,0)</f>
        <v>5049</v>
      </c>
      <c r="O545" s="143" t="str">
        <f t="shared" si="146"/>
        <v>계획없음</v>
      </c>
      <c r="P545" s="144">
        <f t="shared" si="147"/>
        <v>0</v>
      </c>
      <c r="Q545" s="144">
        <f t="shared" ca="1" si="148"/>
        <v>0</v>
      </c>
      <c r="R545" s="145">
        <f t="shared" ca="1" si="145"/>
        <v>0</v>
      </c>
      <c r="S545" s="145">
        <f t="shared" ca="1" si="145"/>
        <v>0</v>
      </c>
      <c r="T545" s="123" t="str">
        <f t="shared" ca="1" si="149"/>
        <v/>
      </c>
      <c r="U545" s="124" t="str">
        <f t="shared" ca="1" si="150"/>
        <v>🔴판매없음</v>
      </c>
      <c r="V545" s="125">
        <f>IFERROR(SUMIF('[1](전체)FCST'!$D:$D,$D545,'[1](전체)FCST'!$H:$H),0)</f>
        <v>0</v>
      </c>
      <c r="W545" s="126">
        <f>IFERROR(VLOOKUP($D545,'[1]판매량,재고(피벗)'!$B:$C,2,0),0)</f>
        <v>0</v>
      </c>
      <c r="X545" s="127">
        <f t="shared" ca="1" si="155"/>
        <v>0</v>
      </c>
      <c r="Y545" s="128"/>
      <c r="Z545" s="21"/>
      <c r="AA545" s="130">
        <f t="shared" ca="1" si="144"/>
        <v>5049</v>
      </c>
      <c r="AB545" s="134">
        <f t="shared" ca="1" si="157"/>
        <v>0</v>
      </c>
      <c r="AC545" s="132">
        <f>IFERROR(VLOOKUP($D545,'[1]DNC 재고 현황'!$F:$V,14,0),0)</f>
        <v>0</v>
      </c>
      <c r="AD545" s="128">
        <f>SUMIFS('[1]입고 예정'!$C:$C,'[1]입고 예정'!$A:$A,모니터링!D415,'[1]입고 예정'!$F:$F,모니터링!AD$6)</f>
        <v>0</v>
      </c>
      <c r="AE545" s="21"/>
      <c r="AF545" s="130">
        <f t="shared" ca="1" si="151"/>
        <v>5049</v>
      </c>
      <c r="AG545" s="134">
        <f t="shared" ca="1" si="158"/>
        <v>0</v>
      </c>
      <c r="AH545" s="132">
        <f>IFERROR(VLOOKUP($D545,'[1]DNC 재고 현황'!$F:$V,15,0),0)</f>
        <v>0</v>
      </c>
      <c r="AI545" s="128">
        <f>SUMIFS('[1]입고 예정'!$C:$C,'[1]입고 예정'!$A:$A,모니터링!D415,'[1]입고 예정'!$F:$F,모니터링!AI$6)</f>
        <v>0</v>
      </c>
      <c r="AJ545" s="21"/>
      <c r="AK545" s="130">
        <f t="shared" ca="1" si="152"/>
        <v>5049</v>
      </c>
      <c r="AL545" s="134">
        <f t="shared" ca="1" si="159"/>
        <v>0</v>
      </c>
      <c r="AM545" s="132">
        <f>IFERROR(VLOOKUP($D545,'[1]DNC 재고 현황'!$F:$V,16,0),0)</f>
        <v>0</v>
      </c>
      <c r="AN545" s="128">
        <f>SUMIFS('[1]입고 예정'!$C:$C,'[1]입고 예정'!$A:$A,모니터링!D415,'[1]입고 예정'!$F:$F,모니터링!AN$6)</f>
        <v>0</v>
      </c>
      <c r="AO545" s="21"/>
      <c r="AP545" s="130">
        <f t="shared" ca="1" si="153"/>
        <v>5049</v>
      </c>
      <c r="AQ545" s="134">
        <f t="shared" ca="1" si="160"/>
        <v>0</v>
      </c>
      <c r="AR545" s="132">
        <f>IFERROR(VLOOKUP($D545,'[1]DNC 재고 현황'!$F:$V,17,0),0)</f>
        <v>0</v>
      </c>
      <c r="AS545" s="128">
        <f>SUMIFS('[1]입고 예정'!$C:$C,'[1]입고 예정'!$A:$A,모니터링!D415,'[1]입고 예정'!$F:$F,모니터링!AS$6)</f>
        <v>0</v>
      </c>
      <c r="AT545" s="21"/>
      <c r="AU545" s="133">
        <f t="shared" ca="1" si="154"/>
        <v>5049</v>
      </c>
      <c r="AV545" s="134">
        <f ca="1">IFERROR(AU545/#REF!,0)</f>
        <v>0</v>
      </c>
    </row>
    <row r="546" spans="1:168" ht="18" hidden="1" customHeight="1" x14ac:dyDescent="0.4">
      <c r="A546" s="110" t="s">
        <v>2742</v>
      </c>
      <c r="B546" s="135" t="s">
        <v>2700</v>
      </c>
      <c r="C546" s="110" t="s">
        <v>2665</v>
      </c>
      <c r="D546" s="110">
        <v>2303295</v>
      </c>
      <c r="E546" s="136" t="str">
        <f>VLOOKUP($D546,'[1]SAP 코드내역'!$A:$D,4,0)</f>
        <v>(단종)[세트포장재]콜라겐_실크림앰플_55g_단상자</v>
      </c>
      <c r="F546" s="137" t="s">
        <v>2702</v>
      </c>
      <c r="G546" s="9"/>
      <c r="H546" s="138"/>
      <c r="I546" s="139">
        <v>850</v>
      </c>
      <c r="J546" s="139">
        <v>0</v>
      </c>
      <c r="K546" s="140">
        <f>IFERROR(VLOOKUP($D546,'[1]DNC 재고 현황'!$F:$AI,29,0),0)</f>
        <v>0</v>
      </c>
      <c r="L546" s="140">
        <f>IFERROR(VLOOKUP($D546,'[1]DNC 재고 현황'!$F:$AI,30,),0)</f>
        <v>0</v>
      </c>
      <c r="M546" s="141">
        <f t="shared" si="156"/>
        <v>0</v>
      </c>
      <c r="N546" s="142">
        <f>VLOOKUP($D546,'[1]DNC 재고 현황'!$F:$X,19,0)</f>
        <v>0</v>
      </c>
      <c r="O546" s="143" t="str">
        <f t="shared" si="146"/>
        <v>계획없음</v>
      </c>
      <c r="P546" s="144">
        <f t="shared" si="147"/>
        <v>0</v>
      </c>
      <c r="Q546" s="144">
        <f t="shared" ca="1" si="148"/>
        <v>0</v>
      </c>
      <c r="R546" s="145">
        <f t="shared" ca="1" si="145"/>
        <v>0</v>
      </c>
      <c r="S546" s="145">
        <f t="shared" ca="1" si="145"/>
        <v>0</v>
      </c>
      <c r="T546" s="123" t="str">
        <f t="shared" ca="1" si="149"/>
        <v/>
      </c>
      <c r="U546" s="124" t="str">
        <f t="shared" ca="1" si="150"/>
        <v>🔴판매없음</v>
      </c>
      <c r="V546" s="125">
        <f>IFERROR(SUMIF('[1](전체)FCST'!$D:$D,$D546,'[1](전체)FCST'!$H:$H),0)</f>
        <v>0</v>
      </c>
      <c r="W546" s="126">
        <f>IFERROR(VLOOKUP($D546,'[1]판매량,재고(피벗)'!$B:$C,2,0),0)</f>
        <v>0</v>
      </c>
      <c r="X546" s="127">
        <f t="shared" ca="1" si="155"/>
        <v>0</v>
      </c>
      <c r="Y546" s="128"/>
      <c r="Z546" s="21"/>
      <c r="AA546" s="130">
        <f t="shared" ca="1" si="144"/>
        <v>0</v>
      </c>
      <c r="AB546" s="134">
        <f t="shared" ca="1" si="157"/>
        <v>0</v>
      </c>
      <c r="AC546" s="132">
        <f>IFERROR(VLOOKUP($D546,'[1]DNC 재고 현황'!$F:$V,14,0),0)</f>
        <v>0</v>
      </c>
      <c r="AD546" s="128">
        <f>SUMIFS('[1]입고 예정'!$C:$C,'[1]입고 예정'!$A:$A,모니터링!D546,'[1]입고 예정'!$F:$F,모니터링!AD$6)</f>
        <v>0</v>
      </c>
      <c r="AE546" s="21"/>
      <c r="AF546" s="130">
        <f t="shared" ca="1" si="151"/>
        <v>0</v>
      </c>
      <c r="AG546" s="134">
        <f t="shared" ca="1" si="158"/>
        <v>0</v>
      </c>
      <c r="AH546" s="132">
        <f>IFERROR(VLOOKUP($D546,'[1]DNC 재고 현황'!$F:$V,15,0),0)</f>
        <v>0</v>
      </c>
      <c r="AI546" s="128">
        <f>SUMIFS('[1]입고 예정'!$C:$C,'[1]입고 예정'!$A:$A,모니터링!D546,'[1]입고 예정'!$F:$F,모니터링!AI$6)</f>
        <v>0</v>
      </c>
      <c r="AJ546" s="21"/>
      <c r="AK546" s="130">
        <f t="shared" ca="1" si="152"/>
        <v>0</v>
      </c>
      <c r="AL546" s="134">
        <f t="shared" ca="1" si="159"/>
        <v>0</v>
      </c>
      <c r="AM546" s="132">
        <f>IFERROR(VLOOKUP($D546,'[1]DNC 재고 현황'!$F:$V,16,0),0)</f>
        <v>0</v>
      </c>
      <c r="AN546" s="128">
        <f>SUMIFS('[1]입고 예정'!$C:$C,'[1]입고 예정'!$A:$A,모니터링!D546,'[1]입고 예정'!$F:$F,모니터링!AN$6)</f>
        <v>0</v>
      </c>
      <c r="AO546" s="21"/>
      <c r="AP546" s="130">
        <f t="shared" ca="1" si="153"/>
        <v>0</v>
      </c>
      <c r="AQ546" s="134">
        <f t="shared" ca="1" si="160"/>
        <v>0</v>
      </c>
      <c r="AR546" s="132">
        <f>IFERROR(VLOOKUP($D546,'[1]DNC 재고 현황'!$F:$V,17,0),0)</f>
        <v>0</v>
      </c>
      <c r="AS546" s="128">
        <f>SUMIFS('[1]입고 예정'!$C:$C,'[1]입고 예정'!$A:$A,모니터링!D546,'[1]입고 예정'!$F:$F,모니터링!AS$6)</f>
        <v>0</v>
      </c>
      <c r="AT546" s="21"/>
      <c r="AU546" s="133">
        <f t="shared" ca="1" si="154"/>
        <v>0</v>
      </c>
      <c r="AV546" s="134">
        <f ca="1">IFERROR(AU546/#REF!,0)</f>
        <v>0</v>
      </c>
    </row>
    <row r="547" spans="1:168" ht="18" hidden="1" customHeight="1" x14ac:dyDescent="0.4">
      <c r="A547" s="110" t="s">
        <v>2741</v>
      </c>
      <c r="B547" s="135" t="s">
        <v>2662</v>
      </c>
      <c r="C547" s="110" t="s">
        <v>2665</v>
      </c>
      <c r="D547" s="110">
        <v>9308654</v>
      </c>
      <c r="E547" s="136" t="str">
        <f>VLOOKUP($D547,'[1]SAP 코드내역'!$A:$D,4,0)</f>
        <v>(단종)멜라B_토닝앰플쿠션_19호페어_본품_15g_v2</v>
      </c>
      <c r="F547" s="137" t="s">
        <v>2664</v>
      </c>
      <c r="G547" s="9"/>
      <c r="H547" s="149"/>
      <c r="I547" s="150">
        <v>6164.3680023285142</v>
      </c>
      <c r="J547" s="150">
        <v>22845.375</v>
      </c>
      <c r="K547" s="140">
        <f>IFERROR(VLOOKUP($D547,'[1]DNC 재고 현황'!$F:$AI,29,0),0)</f>
        <v>0</v>
      </c>
      <c r="L547" s="140">
        <f>IFERROR(VLOOKUP($D547,'[1]DNC 재고 현황'!$F:$AI,30,),0)</f>
        <v>0</v>
      </c>
      <c r="M547" s="141">
        <f t="shared" si="156"/>
        <v>0</v>
      </c>
      <c r="N547" s="142">
        <f>VLOOKUP($D547,'[1]DNC 재고 현황'!$F:$X,19,0)</f>
        <v>0</v>
      </c>
      <c r="O547" s="143" t="str">
        <f t="shared" si="146"/>
        <v>계획없음</v>
      </c>
      <c r="P547" s="144">
        <f t="shared" si="147"/>
        <v>0</v>
      </c>
      <c r="Q547" s="144">
        <f t="shared" ca="1" si="148"/>
        <v>0</v>
      </c>
      <c r="R547" s="145">
        <f t="shared" ca="1" si="145"/>
        <v>0</v>
      </c>
      <c r="S547" s="145">
        <f t="shared" ca="1" si="145"/>
        <v>0</v>
      </c>
      <c r="T547" s="123" t="str">
        <f t="shared" ca="1" si="149"/>
        <v/>
      </c>
      <c r="U547" s="124" t="str">
        <f t="shared" ca="1" si="150"/>
        <v>🔴판매없음</v>
      </c>
      <c r="V547" s="125">
        <f>IFERROR(SUMIF('[1](전체)FCST'!$D:$D,$D547,'[1](전체)FCST'!$H:$H),0)</f>
        <v>0</v>
      </c>
      <c r="W547" s="126">
        <f>IFERROR(VLOOKUP($D547,'[1]판매량,재고(피벗)'!$B:$C,2,0),0)</f>
        <v>0</v>
      </c>
      <c r="X547" s="127">
        <f t="shared" ca="1" si="155"/>
        <v>0</v>
      </c>
      <c r="Y547" s="128"/>
      <c r="Z547" s="21"/>
      <c r="AA547" s="130">
        <f t="shared" ca="1" si="144"/>
        <v>0</v>
      </c>
      <c r="AB547" s="134">
        <f t="shared" ca="1" si="157"/>
        <v>0</v>
      </c>
      <c r="AC547" s="132">
        <f>IFERROR(VLOOKUP($D547,'[1]DNC 재고 현황'!$F:$V,14,0),0)</f>
        <v>0</v>
      </c>
      <c r="AD547" s="128">
        <f>SUMIFS('[1]입고 예정'!$C:$C,'[1]입고 예정'!$A:$A,모니터링!D538,'[1]입고 예정'!$F:$F,모니터링!AD$6)</f>
        <v>0</v>
      </c>
      <c r="AE547" s="21"/>
      <c r="AF547" s="130">
        <f t="shared" ca="1" si="151"/>
        <v>0</v>
      </c>
      <c r="AG547" s="134">
        <f t="shared" ca="1" si="158"/>
        <v>0</v>
      </c>
      <c r="AH547" s="132">
        <f>IFERROR(VLOOKUP($D547,'[1]DNC 재고 현황'!$F:$V,15,0),0)</f>
        <v>0</v>
      </c>
      <c r="AI547" s="128">
        <f>SUMIFS('[1]입고 예정'!$C:$C,'[1]입고 예정'!$A:$A,모니터링!D538,'[1]입고 예정'!$F:$F,모니터링!AI$6)</f>
        <v>0</v>
      </c>
      <c r="AJ547" s="21"/>
      <c r="AK547" s="130">
        <f t="shared" ca="1" si="152"/>
        <v>0</v>
      </c>
      <c r="AL547" s="134">
        <f t="shared" ca="1" si="159"/>
        <v>0</v>
      </c>
      <c r="AM547" s="132">
        <f>IFERROR(VLOOKUP($D547,'[1]DNC 재고 현황'!$F:$V,16,0),0)</f>
        <v>0</v>
      </c>
      <c r="AN547" s="128">
        <f>SUMIFS('[1]입고 예정'!$C:$C,'[1]입고 예정'!$A:$A,모니터링!D538,'[1]입고 예정'!$F:$F,모니터링!AN$6)</f>
        <v>0</v>
      </c>
      <c r="AO547" s="21"/>
      <c r="AP547" s="130">
        <f t="shared" ca="1" si="153"/>
        <v>0</v>
      </c>
      <c r="AQ547" s="134">
        <f t="shared" ca="1" si="160"/>
        <v>0</v>
      </c>
      <c r="AR547" s="132">
        <f>IFERROR(VLOOKUP($D547,'[1]DNC 재고 현황'!$F:$V,17,0),0)</f>
        <v>0</v>
      </c>
      <c r="AS547" s="128">
        <f>SUMIFS('[1]입고 예정'!$C:$C,'[1]입고 예정'!$A:$A,모니터링!D538,'[1]입고 예정'!$F:$F,모니터링!AS$6)</f>
        <v>0</v>
      </c>
      <c r="AT547" s="21"/>
      <c r="AU547" s="133">
        <f t="shared" ca="1" si="154"/>
        <v>0</v>
      </c>
      <c r="AV547" s="134">
        <f ca="1">IFERROR(AU547/#REF!,0)</f>
        <v>0</v>
      </c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  <c r="CE547" s="52"/>
      <c r="CF547" s="52"/>
      <c r="CG547" s="52"/>
      <c r="CH547" s="52"/>
      <c r="CI547" s="52"/>
      <c r="CJ547" s="52"/>
      <c r="CK547" s="52"/>
      <c r="CL547" s="52"/>
      <c r="CM547" s="52"/>
      <c r="CN547" s="52"/>
      <c r="CO547" s="52"/>
      <c r="CP547" s="52"/>
      <c r="CQ547" s="52"/>
      <c r="CR547" s="52"/>
      <c r="CS547" s="52"/>
      <c r="CT547" s="52"/>
      <c r="CU547" s="52"/>
      <c r="CV547" s="52"/>
      <c r="CW547" s="52"/>
      <c r="CX547" s="52"/>
      <c r="CY547" s="52"/>
      <c r="CZ547" s="52"/>
      <c r="DA547" s="52"/>
      <c r="DB547" s="52"/>
      <c r="DC547" s="52"/>
      <c r="DD547" s="52"/>
      <c r="DE547" s="52"/>
      <c r="DF547" s="52"/>
      <c r="DG547" s="52"/>
      <c r="DH547" s="52"/>
      <c r="DI547" s="52"/>
      <c r="DJ547" s="52"/>
      <c r="DK547" s="52"/>
      <c r="DL547" s="52"/>
      <c r="DM547" s="52"/>
      <c r="DN547" s="52"/>
      <c r="DO547" s="52"/>
      <c r="DP547" s="52"/>
      <c r="DQ547" s="52"/>
      <c r="DR547" s="52"/>
      <c r="DS547" s="52"/>
      <c r="DT547" s="52"/>
      <c r="DU547" s="52"/>
      <c r="DV547" s="52"/>
      <c r="DW547" s="52"/>
      <c r="DX547" s="52"/>
      <c r="DY547" s="52"/>
      <c r="DZ547" s="52"/>
      <c r="EA547" s="52"/>
      <c r="EB547" s="52"/>
      <c r="EC547" s="52"/>
      <c r="ED547" s="52"/>
      <c r="EE547" s="52"/>
      <c r="EF547" s="52"/>
      <c r="EG547" s="52"/>
      <c r="EH547" s="52"/>
      <c r="EI547" s="52"/>
      <c r="EJ547" s="52"/>
      <c r="EK547" s="52"/>
      <c r="EL547" s="52"/>
      <c r="EM547" s="52"/>
      <c r="EN547" s="52"/>
      <c r="EO547" s="52"/>
      <c r="EP547" s="52"/>
      <c r="EQ547" s="52"/>
      <c r="ER547" s="52"/>
      <c r="ES547" s="52"/>
      <c r="ET547" s="52"/>
      <c r="EU547" s="52"/>
      <c r="EV547" s="52"/>
      <c r="EW547" s="52"/>
      <c r="EX547" s="52"/>
      <c r="EY547" s="52"/>
      <c r="EZ547" s="52"/>
      <c r="FA547" s="52"/>
      <c r="FB547" s="52"/>
      <c r="FC547" s="52"/>
      <c r="FD547" s="52"/>
      <c r="FE547" s="52"/>
      <c r="FF547" s="52"/>
      <c r="FG547" s="52"/>
      <c r="FH547" s="52"/>
      <c r="FI547" s="52"/>
      <c r="FJ547" s="52"/>
      <c r="FK547" s="52"/>
      <c r="FL547" s="52"/>
    </row>
    <row r="548" spans="1:168" ht="18" hidden="1" customHeight="1" x14ac:dyDescent="0.4">
      <c r="A548" s="110" t="s">
        <v>2661</v>
      </c>
      <c r="B548" s="135" t="s">
        <v>2667</v>
      </c>
      <c r="C548" s="110" t="s">
        <v>2665</v>
      </c>
      <c r="D548" s="110">
        <v>7001023</v>
      </c>
      <c r="E548" s="136" t="str">
        <f>VLOOKUP($D548,'[1]SAP 코드내역'!$A:$D,4,0)</f>
        <v>(단종)[세트포장재]불투명비닐쇼핑백1장_로컬용(26*32)</v>
      </c>
      <c r="F548" s="137">
        <v>0</v>
      </c>
      <c r="G548" s="9"/>
      <c r="H548" s="138"/>
      <c r="I548" s="139">
        <v>0</v>
      </c>
      <c r="J548" s="139">
        <v>0</v>
      </c>
      <c r="K548" s="140">
        <f>IFERROR(VLOOKUP($D548,'[1]DNC 재고 현황'!$F:$AI,29,0),0)</f>
        <v>0</v>
      </c>
      <c r="L548" s="140">
        <f>IFERROR(VLOOKUP($D548,'[1]DNC 재고 현황'!$F:$AI,30,),0)</f>
        <v>0</v>
      </c>
      <c r="M548" s="141">
        <f t="shared" si="156"/>
        <v>0</v>
      </c>
      <c r="N548" s="142">
        <f>VLOOKUP($D548,'[1]DNC 재고 현황'!$F:$X,19,0)</f>
        <v>0</v>
      </c>
      <c r="O548" s="143" t="str">
        <f t="shared" si="146"/>
        <v>계획없음</v>
      </c>
      <c r="P548" s="144">
        <f t="shared" si="147"/>
        <v>0</v>
      </c>
      <c r="Q548" s="144">
        <f t="shared" ca="1" si="148"/>
        <v>0</v>
      </c>
      <c r="R548" s="145">
        <f t="shared" ca="1" si="145"/>
        <v>0</v>
      </c>
      <c r="S548" s="145">
        <f t="shared" ca="1" si="145"/>
        <v>0</v>
      </c>
      <c r="T548" s="123" t="str">
        <f t="shared" ca="1" si="149"/>
        <v/>
      </c>
      <c r="U548" s="124" t="str">
        <f t="shared" ca="1" si="150"/>
        <v>🔴판매없음</v>
      </c>
      <c r="V548" s="125">
        <f>IFERROR(SUMIF('[1](전체)FCST'!$D:$D,$D548,'[1](전체)FCST'!$H:$H),0)</f>
        <v>0</v>
      </c>
      <c r="W548" s="126">
        <f>IFERROR(VLOOKUP($D548,'[1]판매량,재고(피벗)'!$B:$C,2,0),0)</f>
        <v>0</v>
      </c>
      <c r="X548" s="127">
        <f t="shared" ca="1" si="155"/>
        <v>0</v>
      </c>
      <c r="Y548" s="128"/>
      <c r="Z548" s="21"/>
      <c r="AA548" s="130">
        <f t="shared" ca="1" si="144"/>
        <v>0</v>
      </c>
      <c r="AB548" s="134">
        <f t="shared" ca="1" si="157"/>
        <v>0</v>
      </c>
      <c r="AC548" s="132">
        <f>IFERROR(VLOOKUP($D548,'[1]DNC 재고 현황'!$F:$V,14,0),0)</f>
        <v>0</v>
      </c>
      <c r="AD548" s="128">
        <f>SUMIFS('[1]입고 예정'!$C:$C,'[1]입고 예정'!$A:$A,모니터링!D548,'[1]입고 예정'!$F:$F,모니터링!AD$6)</f>
        <v>0</v>
      </c>
      <c r="AE548" s="21"/>
      <c r="AF548" s="130">
        <f t="shared" ca="1" si="151"/>
        <v>0</v>
      </c>
      <c r="AG548" s="134">
        <f t="shared" ca="1" si="158"/>
        <v>0</v>
      </c>
      <c r="AH548" s="132">
        <f>IFERROR(VLOOKUP($D548,'[1]DNC 재고 현황'!$F:$V,15,0),0)</f>
        <v>0</v>
      </c>
      <c r="AI548" s="128">
        <f>SUMIFS('[1]입고 예정'!$C:$C,'[1]입고 예정'!$A:$A,모니터링!D548,'[1]입고 예정'!$F:$F,모니터링!AI$6)</f>
        <v>0</v>
      </c>
      <c r="AJ548" s="21"/>
      <c r="AK548" s="130">
        <f t="shared" ca="1" si="152"/>
        <v>0</v>
      </c>
      <c r="AL548" s="134">
        <f t="shared" ca="1" si="159"/>
        <v>0</v>
      </c>
      <c r="AM548" s="132">
        <f>IFERROR(VLOOKUP($D548,'[1]DNC 재고 현황'!$F:$V,16,0),0)</f>
        <v>0</v>
      </c>
      <c r="AN548" s="128">
        <f>SUMIFS('[1]입고 예정'!$C:$C,'[1]입고 예정'!$A:$A,모니터링!D548,'[1]입고 예정'!$F:$F,모니터링!AN$6)</f>
        <v>0</v>
      </c>
      <c r="AO548" s="21"/>
      <c r="AP548" s="130">
        <f t="shared" ca="1" si="153"/>
        <v>0</v>
      </c>
      <c r="AQ548" s="134">
        <f t="shared" ca="1" si="160"/>
        <v>0</v>
      </c>
      <c r="AR548" s="132">
        <f>IFERROR(VLOOKUP($D548,'[1]DNC 재고 현황'!$F:$V,17,0),0)</f>
        <v>0</v>
      </c>
      <c r="AS548" s="128">
        <f>SUMIFS('[1]입고 예정'!$C:$C,'[1]입고 예정'!$A:$A,모니터링!D548,'[1]입고 예정'!$F:$F,모니터링!AS$6)</f>
        <v>0</v>
      </c>
      <c r="AT548" s="21"/>
      <c r="AU548" s="133">
        <f t="shared" ca="1" si="154"/>
        <v>0</v>
      </c>
      <c r="AV548" s="134">
        <f ca="1">IFERROR(AU548/#REF!,0)</f>
        <v>0</v>
      </c>
    </row>
    <row r="549" spans="1:168" ht="18" hidden="1" customHeight="1" x14ac:dyDescent="0.4">
      <c r="A549" s="110" t="s">
        <v>2661</v>
      </c>
      <c r="B549" s="135" t="s">
        <v>2700</v>
      </c>
      <c r="C549" s="110" t="s">
        <v>2665</v>
      </c>
      <c r="D549" s="110">
        <v>2303296</v>
      </c>
      <c r="E549" s="136" t="str">
        <f>VLOOKUP($D549,'[1]SAP 코드내역'!$A:$D,4,0)</f>
        <v>(단종)[세트포장재]콜라겐_실크림앰플_55g_선대</v>
      </c>
      <c r="F549" s="137" t="s">
        <v>2702</v>
      </c>
      <c r="G549" s="9"/>
      <c r="H549" s="138"/>
      <c r="I549" s="139">
        <v>150</v>
      </c>
      <c r="J549" s="139">
        <v>0</v>
      </c>
      <c r="K549" s="140">
        <f>IFERROR(VLOOKUP($D549,'[1]DNC 재고 현황'!$F:$AI,29,0),0)</f>
        <v>0</v>
      </c>
      <c r="L549" s="140">
        <f>IFERROR(VLOOKUP($D549,'[1]DNC 재고 현황'!$F:$AI,30,),0)</f>
        <v>0</v>
      </c>
      <c r="M549" s="141">
        <f t="shared" si="156"/>
        <v>0</v>
      </c>
      <c r="N549" s="142">
        <f>VLOOKUP($D549,'[1]DNC 재고 현황'!$F:$X,19,0)</f>
        <v>0</v>
      </c>
      <c r="O549" s="143" t="str">
        <f t="shared" si="146"/>
        <v>계획없음</v>
      </c>
      <c r="P549" s="144">
        <f t="shared" si="147"/>
        <v>0</v>
      </c>
      <c r="Q549" s="144">
        <f t="shared" ca="1" si="148"/>
        <v>0</v>
      </c>
      <c r="R549" s="145">
        <f t="shared" ca="1" si="145"/>
        <v>0</v>
      </c>
      <c r="S549" s="145">
        <f t="shared" ca="1" si="145"/>
        <v>0</v>
      </c>
      <c r="T549" s="123" t="str">
        <f t="shared" ca="1" si="149"/>
        <v/>
      </c>
      <c r="U549" s="124" t="str">
        <f t="shared" ca="1" si="150"/>
        <v>🔴판매없음</v>
      </c>
      <c r="V549" s="125">
        <f>IFERROR(SUMIF('[1](전체)FCST'!$D:$D,$D549,'[1](전체)FCST'!$H:$H),0)</f>
        <v>0</v>
      </c>
      <c r="W549" s="126">
        <f>IFERROR(VLOOKUP($D549,'[1]판매량,재고(피벗)'!$B:$C,2,0),0)</f>
        <v>0</v>
      </c>
      <c r="X549" s="127">
        <f t="shared" ca="1" si="155"/>
        <v>0</v>
      </c>
      <c r="Y549" s="128"/>
      <c r="Z549" s="21"/>
      <c r="AA549" s="130">
        <f t="shared" ca="1" si="144"/>
        <v>0</v>
      </c>
      <c r="AB549" s="134">
        <f t="shared" ca="1" si="157"/>
        <v>0</v>
      </c>
      <c r="AC549" s="132">
        <f>IFERROR(VLOOKUP($D549,'[1]DNC 재고 현황'!$F:$V,14,0),0)</f>
        <v>0</v>
      </c>
      <c r="AD549" s="128">
        <f>SUMIFS('[1]입고 예정'!$C:$C,'[1]입고 예정'!$A:$A,모니터링!D549,'[1]입고 예정'!$F:$F,모니터링!AD$6)</f>
        <v>0</v>
      </c>
      <c r="AE549" s="21"/>
      <c r="AF549" s="130">
        <f t="shared" ca="1" si="151"/>
        <v>0</v>
      </c>
      <c r="AG549" s="134">
        <f t="shared" ca="1" si="158"/>
        <v>0</v>
      </c>
      <c r="AH549" s="132">
        <f>IFERROR(VLOOKUP($D549,'[1]DNC 재고 현황'!$F:$V,15,0),0)</f>
        <v>0</v>
      </c>
      <c r="AI549" s="128">
        <f>SUMIFS('[1]입고 예정'!$C:$C,'[1]입고 예정'!$A:$A,모니터링!D549,'[1]입고 예정'!$F:$F,모니터링!AI$6)</f>
        <v>0</v>
      </c>
      <c r="AJ549" s="21"/>
      <c r="AK549" s="130">
        <f t="shared" ca="1" si="152"/>
        <v>0</v>
      </c>
      <c r="AL549" s="134">
        <f t="shared" ca="1" si="159"/>
        <v>0</v>
      </c>
      <c r="AM549" s="132">
        <f>IFERROR(VLOOKUP($D549,'[1]DNC 재고 현황'!$F:$V,16,0),0)</f>
        <v>0</v>
      </c>
      <c r="AN549" s="128">
        <f>SUMIFS('[1]입고 예정'!$C:$C,'[1]입고 예정'!$A:$A,모니터링!D549,'[1]입고 예정'!$F:$F,모니터링!AN$6)</f>
        <v>0</v>
      </c>
      <c r="AO549" s="21"/>
      <c r="AP549" s="130">
        <f t="shared" ca="1" si="153"/>
        <v>0</v>
      </c>
      <c r="AQ549" s="134">
        <f t="shared" ca="1" si="160"/>
        <v>0</v>
      </c>
      <c r="AR549" s="132">
        <f>IFERROR(VLOOKUP($D549,'[1]DNC 재고 현황'!$F:$V,17,0),0)</f>
        <v>0</v>
      </c>
      <c r="AS549" s="128">
        <f>SUMIFS('[1]입고 예정'!$C:$C,'[1]입고 예정'!$A:$A,모니터링!D549,'[1]입고 예정'!$F:$F,모니터링!AS$6)</f>
        <v>0</v>
      </c>
      <c r="AT549" s="21"/>
      <c r="AU549" s="133">
        <f t="shared" ca="1" si="154"/>
        <v>0</v>
      </c>
      <c r="AV549" s="134">
        <f ca="1">IFERROR(AU549/#REF!,0)</f>
        <v>0</v>
      </c>
    </row>
    <row r="550" spans="1:168" ht="18" hidden="1" customHeight="1" x14ac:dyDescent="0.4">
      <c r="A550" s="110"/>
      <c r="B550" s="146" t="s">
        <v>2688</v>
      </c>
      <c r="C550" s="110" t="s">
        <v>2677</v>
      </c>
      <c r="D550" s="110">
        <v>9312747</v>
      </c>
      <c r="E550" s="136" t="str">
        <f>VLOOKUP($D550,'[1]SAP 코드내역'!$A:$D,4,0)</f>
        <v>포스트레이저_젤드레싱_마스크시트(38ml*5ea)_v2</v>
      </c>
      <c r="F550" s="137"/>
      <c r="G550" s="9"/>
      <c r="H550" s="138" t="s">
        <v>2743</v>
      </c>
      <c r="I550" s="139">
        <v>4529.6611888821262</v>
      </c>
      <c r="J550" s="139">
        <v>14804.098265895953</v>
      </c>
      <c r="K550" s="140">
        <f>IFERROR(VLOOKUP($D550,'[1]DNC 재고 현황'!$F:$AI,29,0),0)</f>
        <v>9734</v>
      </c>
      <c r="L550" s="140">
        <f>IFERROR(VLOOKUP($D550,'[1]DNC 재고 현황'!$F:$AI,30,),0)</f>
        <v>0</v>
      </c>
      <c r="M550" s="141">
        <f t="shared" si="156"/>
        <v>9734</v>
      </c>
      <c r="N550" s="142">
        <f>VLOOKUP($D550,'[1]DNC 재고 현황'!$F:$X,19,0)</f>
        <v>9734</v>
      </c>
      <c r="O550" s="143" t="str">
        <f t="shared" si="146"/>
        <v>계획없음</v>
      </c>
      <c r="P550" s="144">
        <f t="shared" si="147"/>
        <v>0</v>
      </c>
      <c r="Q550" s="144">
        <f t="shared" ca="1" si="148"/>
        <v>0</v>
      </c>
      <c r="R550" s="145">
        <f t="shared" ca="1" si="145"/>
        <v>0</v>
      </c>
      <c r="S550" s="145">
        <f t="shared" ca="1" si="145"/>
        <v>0</v>
      </c>
      <c r="T550" s="123" t="str">
        <f t="shared" ca="1" si="149"/>
        <v/>
      </c>
      <c r="U550" s="124" t="str">
        <f t="shared" ca="1" si="150"/>
        <v>🔴판매없음</v>
      </c>
      <c r="V550" s="125">
        <f>IFERROR(SUMIF('[1](전체)FCST'!$D:$D,$D550,'[1](전체)FCST'!$H:$H),0)</f>
        <v>0</v>
      </c>
      <c r="W550" s="126">
        <f>IFERROR(VLOOKUP($D550,'[1]판매량,재고(피벗)'!$B:$C,2,0),0)</f>
        <v>0</v>
      </c>
      <c r="X550" s="127">
        <f t="shared" ca="1" si="155"/>
        <v>0</v>
      </c>
      <c r="Y550" s="128"/>
      <c r="Z550" s="21"/>
      <c r="AA550" s="130">
        <f t="shared" ca="1" si="144"/>
        <v>9734</v>
      </c>
      <c r="AB550" s="134">
        <f t="shared" ca="1" si="157"/>
        <v>0</v>
      </c>
      <c r="AC550" s="132">
        <f>IFERROR(VLOOKUP($D550,'[1]DNC 재고 현황'!$F:$V,14,0),0)</f>
        <v>0</v>
      </c>
      <c r="AD550" s="128">
        <f>SUMIFS('[1]입고 예정'!$C:$C,'[1]입고 예정'!$A:$A,모니터링!D550,'[1]입고 예정'!$F:$F,모니터링!AD$6)</f>
        <v>0</v>
      </c>
      <c r="AE550" s="21"/>
      <c r="AF550" s="130">
        <f t="shared" ca="1" si="151"/>
        <v>9734</v>
      </c>
      <c r="AG550" s="134">
        <f t="shared" ca="1" si="158"/>
        <v>0</v>
      </c>
      <c r="AH550" s="132">
        <f>IFERROR(VLOOKUP($D550,'[1]DNC 재고 현황'!$F:$V,15,0),0)</f>
        <v>0</v>
      </c>
      <c r="AI550" s="128">
        <f>SUMIFS('[1]입고 예정'!$C:$C,'[1]입고 예정'!$A:$A,모니터링!D550,'[1]입고 예정'!$F:$F,모니터링!AI$6)</f>
        <v>0</v>
      </c>
      <c r="AJ550" s="21"/>
      <c r="AK550" s="130">
        <f t="shared" ca="1" si="152"/>
        <v>9734</v>
      </c>
      <c r="AL550" s="134">
        <f t="shared" ca="1" si="159"/>
        <v>0</v>
      </c>
      <c r="AM550" s="132">
        <f>IFERROR(VLOOKUP($D550,'[1]DNC 재고 현황'!$F:$V,16,0),0)</f>
        <v>0</v>
      </c>
      <c r="AN550" s="128">
        <f>SUMIFS('[1]입고 예정'!$C:$C,'[1]입고 예정'!$A:$A,모니터링!D550,'[1]입고 예정'!$F:$F,모니터링!AN$6)</f>
        <v>0</v>
      </c>
      <c r="AO550" s="21"/>
      <c r="AP550" s="130">
        <f t="shared" ca="1" si="153"/>
        <v>9734</v>
      </c>
      <c r="AQ550" s="134">
        <f t="shared" ca="1" si="160"/>
        <v>0</v>
      </c>
      <c r="AR550" s="132">
        <f>IFERROR(VLOOKUP($D550,'[1]DNC 재고 현황'!$F:$V,17,0),0)</f>
        <v>0</v>
      </c>
      <c r="AS550" s="128">
        <f>SUMIFS('[1]입고 예정'!$C:$C,'[1]입고 예정'!$A:$A,모니터링!D550,'[1]입고 예정'!$F:$F,모니터링!AS$6)</f>
        <v>0</v>
      </c>
      <c r="AT550" s="21"/>
      <c r="AU550" s="133">
        <f t="shared" ca="1" si="154"/>
        <v>9734</v>
      </c>
      <c r="AV550" s="134">
        <f ca="1">IFERROR(AU550/#REF!,0)</f>
        <v>0</v>
      </c>
    </row>
    <row r="551" spans="1:168" ht="18" hidden="1" customHeight="1" x14ac:dyDescent="0.4">
      <c r="A551" s="110" t="s">
        <v>2661</v>
      </c>
      <c r="B551" s="146" t="s">
        <v>2706</v>
      </c>
      <c r="C551" s="110" t="s">
        <v>2663</v>
      </c>
      <c r="D551" s="110">
        <v>9311951</v>
      </c>
      <c r="E551" s="136" t="str">
        <f>VLOOKUP($D551,'[1]SAP 코드내역'!$A:$D,4,0)</f>
        <v>[임가공]멜라_원데이앰플_1ML_인도네시아</v>
      </c>
      <c r="F551" s="137"/>
      <c r="G551" s="137"/>
      <c r="H551" s="168" t="s">
        <v>2739</v>
      </c>
      <c r="I551" s="169">
        <v>0</v>
      </c>
      <c r="J551" s="169">
        <v>0</v>
      </c>
      <c r="K551" s="140">
        <f>IFERROR(VLOOKUP($D551,'[1]DNC 재고 현황'!$F:$AI,29,0),0)</f>
        <v>0</v>
      </c>
      <c r="L551" s="140">
        <f>IFERROR(VLOOKUP($D551,'[1]DNC 재고 현황'!$F:$AI,30,),0)</f>
        <v>0</v>
      </c>
      <c r="M551" s="141">
        <f t="shared" si="156"/>
        <v>0</v>
      </c>
      <c r="N551" s="142">
        <f>VLOOKUP($D551,'[1]DNC 재고 현황'!$F:$X,19,0)</f>
        <v>0</v>
      </c>
      <c r="O551" s="143" t="str">
        <f t="shared" si="146"/>
        <v>계획없음</v>
      </c>
      <c r="P551" s="144">
        <f t="shared" si="147"/>
        <v>0</v>
      </c>
      <c r="Q551" s="144">
        <f t="shared" ca="1" si="148"/>
        <v>0</v>
      </c>
      <c r="R551" s="145">
        <f t="shared" ca="1" si="145"/>
        <v>0</v>
      </c>
      <c r="S551" s="145">
        <f t="shared" ca="1" si="145"/>
        <v>0</v>
      </c>
      <c r="T551" s="123" t="str">
        <f t="shared" ca="1" si="149"/>
        <v/>
      </c>
      <c r="U551" s="124" t="str">
        <f t="shared" ca="1" si="150"/>
        <v>🔴판매없음</v>
      </c>
      <c r="V551" s="125">
        <f>IFERROR(SUMIF('[1](전체)FCST'!$D:$D,$D551,'[1](전체)FCST'!$H:$H),0)</f>
        <v>0</v>
      </c>
      <c r="W551" s="126">
        <f>IFERROR(VLOOKUP($D551,'[1]판매량,재고(피벗)'!$B:$C,2,0),0)</f>
        <v>0</v>
      </c>
      <c r="X551" s="127">
        <f t="shared" ca="1" si="155"/>
        <v>0</v>
      </c>
      <c r="Y551" s="128"/>
      <c r="Z551" s="129"/>
      <c r="AA551" s="130">
        <f t="shared" ca="1" si="144"/>
        <v>0</v>
      </c>
      <c r="AB551" s="131">
        <f t="shared" ca="1" si="157"/>
        <v>0</v>
      </c>
      <c r="AC551" s="132">
        <f>IFERROR(VLOOKUP($D551,'[1]DNC 재고 현황'!$F:$V,14,0),0)</f>
        <v>0</v>
      </c>
      <c r="AD551" s="128">
        <f>SUMIFS('[1]입고 예정'!$C:$C,'[1]입고 예정'!$A:$A,모니터링!D551,'[1]입고 예정'!$F:$F,모니터링!AD$6)</f>
        <v>0</v>
      </c>
      <c r="AE551" s="129"/>
      <c r="AF551" s="130">
        <f t="shared" ca="1" si="151"/>
        <v>0</v>
      </c>
      <c r="AG551" s="131">
        <f t="shared" ca="1" si="158"/>
        <v>0</v>
      </c>
      <c r="AH551" s="132">
        <f>IFERROR(VLOOKUP($D551,'[1]DNC 재고 현황'!$F:$V,15,0),0)</f>
        <v>0</v>
      </c>
      <c r="AI551" s="128">
        <f>SUMIFS('[1]입고 예정'!$C:$C,'[1]입고 예정'!$A:$A,모니터링!D551,'[1]입고 예정'!$F:$F,모니터링!AI$6)</f>
        <v>0</v>
      </c>
      <c r="AJ551" s="129"/>
      <c r="AK551" s="130">
        <f t="shared" ca="1" si="152"/>
        <v>0</v>
      </c>
      <c r="AL551" s="131">
        <f t="shared" ca="1" si="159"/>
        <v>0</v>
      </c>
      <c r="AM551" s="132">
        <f>IFERROR(VLOOKUP($D551,'[1]DNC 재고 현황'!$F:$V,16,0),0)</f>
        <v>0</v>
      </c>
      <c r="AN551" s="128">
        <f>SUMIFS('[1]입고 예정'!$C:$C,'[1]입고 예정'!$A:$A,모니터링!D551,'[1]입고 예정'!$F:$F,모니터링!AN$6)</f>
        <v>0</v>
      </c>
      <c r="AO551" s="129"/>
      <c r="AP551" s="130">
        <f t="shared" ca="1" si="153"/>
        <v>0</v>
      </c>
      <c r="AQ551" s="131">
        <f t="shared" ca="1" si="160"/>
        <v>0</v>
      </c>
      <c r="AR551" s="132">
        <f>IFERROR(VLOOKUP($D551,'[1]DNC 재고 현황'!$F:$V,17,0),0)</f>
        <v>0</v>
      </c>
      <c r="AS551" s="128">
        <f>SUMIFS('[1]입고 예정'!$C:$C,'[1]입고 예정'!$A:$A,모니터링!D551,'[1]입고 예정'!$F:$F,모니터링!AS$6)</f>
        <v>0</v>
      </c>
      <c r="AT551" s="129"/>
      <c r="AU551" s="133">
        <f t="shared" ca="1" si="154"/>
        <v>0</v>
      </c>
      <c r="AV551" s="134">
        <f ca="1">IFERROR(AU551/#REF!,0)</f>
        <v>0</v>
      </c>
    </row>
    <row r="552" spans="1:168" ht="18" hidden="1" customHeight="1" x14ac:dyDescent="0.4">
      <c r="A552" s="110" t="s">
        <v>2661</v>
      </c>
      <c r="B552" s="135" t="s">
        <v>2662</v>
      </c>
      <c r="C552" s="110" t="s">
        <v>2663</v>
      </c>
      <c r="D552" s="110">
        <v>9301794</v>
      </c>
      <c r="E552" s="136" t="str">
        <f>VLOOKUP($D552,'[1]SAP 코드내역'!$A:$D,4,0)</f>
        <v>(단종)EX_리페어컨트롤_올카밍토너_150ml(일본)</v>
      </c>
      <c r="F552" s="137" t="s">
        <v>2664</v>
      </c>
      <c r="G552" s="9"/>
      <c r="H552" s="138"/>
      <c r="I552" s="139">
        <v>3692.6083445491254</v>
      </c>
      <c r="J552" s="139">
        <v>20370.505004549592</v>
      </c>
      <c r="K552" s="140">
        <f>IFERROR(VLOOKUP($D552,'[1]DNC 재고 현황'!$F:$AI,29,0),0)</f>
        <v>0</v>
      </c>
      <c r="L552" s="140">
        <f>IFERROR(VLOOKUP($D552,'[1]DNC 재고 현황'!$F:$AI,30,),0)</f>
        <v>0</v>
      </c>
      <c r="M552" s="141">
        <f t="shared" si="156"/>
        <v>0</v>
      </c>
      <c r="N552" s="142">
        <f>VLOOKUP($D552,'[1]DNC 재고 현황'!$F:$X,19,0)</f>
        <v>0</v>
      </c>
      <c r="O552" s="143" t="str">
        <f t="shared" si="146"/>
        <v>계획없음</v>
      </c>
      <c r="P552" s="144">
        <f t="shared" si="147"/>
        <v>0</v>
      </c>
      <c r="Q552" s="144">
        <f t="shared" ca="1" si="148"/>
        <v>0</v>
      </c>
      <c r="R552" s="145">
        <f t="shared" ca="1" si="145"/>
        <v>0</v>
      </c>
      <c r="S552" s="145">
        <f t="shared" ca="1" si="145"/>
        <v>0</v>
      </c>
      <c r="T552" s="123" t="str">
        <f t="shared" ca="1" si="149"/>
        <v/>
      </c>
      <c r="U552" s="124" t="str">
        <f t="shared" ca="1" si="150"/>
        <v>🔴판매없음</v>
      </c>
      <c r="V552" s="125">
        <f>IFERROR(SUMIF('[1](전체)FCST'!$D:$D,$D552,'[1](전체)FCST'!$H:$H),0)</f>
        <v>0</v>
      </c>
      <c r="W552" s="126">
        <f>IFERROR(VLOOKUP($D552,'[1]판매량,재고(피벗)'!$B:$C,2,0),0)</f>
        <v>0</v>
      </c>
      <c r="X552" s="127">
        <f t="shared" ca="1" si="155"/>
        <v>0</v>
      </c>
      <c r="Y552" s="128"/>
      <c r="Z552" s="21"/>
      <c r="AA552" s="130">
        <f t="shared" ca="1" si="144"/>
        <v>0</v>
      </c>
      <c r="AB552" s="134">
        <f t="shared" ca="1" si="157"/>
        <v>0</v>
      </c>
      <c r="AC552" s="132">
        <f>IFERROR(VLOOKUP($D552,'[1]DNC 재고 현황'!$F:$V,14,0),0)</f>
        <v>0</v>
      </c>
      <c r="AD552" s="128">
        <f>SUMIFS('[1]입고 예정'!$C:$C,'[1]입고 예정'!$A:$A,모니터링!D552,'[1]입고 예정'!$F:$F,모니터링!AD$6)</f>
        <v>0</v>
      </c>
      <c r="AE552" s="21"/>
      <c r="AF552" s="130">
        <f t="shared" ca="1" si="151"/>
        <v>0</v>
      </c>
      <c r="AG552" s="134">
        <f t="shared" ca="1" si="158"/>
        <v>0</v>
      </c>
      <c r="AH552" s="132">
        <f>IFERROR(VLOOKUP($D552,'[1]DNC 재고 현황'!$F:$V,15,0),0)</f>
        <v>0</v>
      </c>
      <c r="AI552" s="128">
        <f>SUMIFS('[1]입고 예정'!$C:$C,'[1]입고 예정'!$A:$A,모니터링!D552,'[1]입고 예정'!$F:$F,모니터링!AI$6)</f>
        <v>0</v>
      </c>
      <c r="AJ552" s="21"/>
      <c r="AK552" s="130">
        <f t="shared" ca="1" si="152"/>
        <v>0</v>
      </c>
      <c r="AL552" s="134">
        <f t="shared" ca="1" si="159"/>
        <v>0</v>
      </c>
      <c r="AM552" s="132">
        <f>IFERROR(VLOOKUP($D552,'[1]DNC 재고 현황'!$F:$V,16,0),0)</f>
        <v>0</v>
      </c>
      <c r="AN552" s="128">
        <f>SUMIFS('[1]입고 예정'!$C:$C,'[1]입고 예정'!$A:$A,모니터링!D552,'[1]입고 예정'!$F:$F,모니터링!AN$6)</f>
        <v>0</v>
      </c>
      <c r="AO552" s="21"/>
      <c r="AP552" s="130">
        <f t="shared" ca="1" si="153"/>
        <v>0</v>
      </c>
      <c r="AQ552" s="134">
        <f t="shared" ca="1" si="160"/>
        <v>0</v>
      </c>
      <c r="AR552" s="132">
        <f>IFERROR(VLOOKUP($D552,'[1]DNC 재고 현황'!$F:$V,17,0),0)</f>
        <v>0</v>
      </c>
      <c r="AS552" s="128">
        <f>SUMIFS('[1]입고 예정'!$C:$C,'[1]입고 예정'!$A:$A,모니터링!D552,'[1]입고 예정'!$F:$F,모니터링!AS$6)</f>
        <v>0</v>
      </c>
      <c r="AT552" s="21"/>
      <c r="AU552" s="133">
        <f t="shared" ca="1" si="154"/>
        <v>0</v>
      </c>
      <c r="AV552" s="134">
        <f ca="1">IFERROR(AU552/#REF!,0)</f>
        <v>0</v>
      </c>
    </row>
    <row r="553" spans="1:168" ht="18" hidden="1" customHeight="1" x14ac:dyDescent="0.4">
      <c r="A553" s="110" t="s">
        <v>2741</v>
      </c>
      <c r="B553" s="135" t="s">
        <v>2662</v>
      </c>
      <c r="C553" s="110" t="s">
        <v>2665</v>
      </c>
      <c r="D553" s="110">
        <v>9308657</v>
      </c>
      <c r="E553" s="136" t="str">
        <f>VLOOKUP($D553,'[1]SAP 코드내역'!$A:$D,4,0)</f>
        <v>(단종)멜라B_토닝앰플쿠션_19호페어_리필_15g_v2</v>
      </c>
      <c r="F553" s="137" t="s">
        <v>2664</v>
      </c>
      <c r="G553" s="9"/>
      <c r="H553" s="138"/>
      <c r="I553" s="139">
        <v>3258.3589085072231</v>
      </c>
      <c r="J553" s="139">
        <v>20412.983050847459</v>
      </c>
      <c r="K553" s="140">
        <f>IFERROR(VLOOKUP($D553,'[1]DNC 재고 현황'!$F:$AI,29,0),0)</f>
        <v>2841</v>
      </c>
      <c r="L553" s="140">
        <f>IFERROR(VLOOKUP($D553,'[1]DNC 재고 현황'!$F:$AI,30,),0)</f>
        <v>0</v>
      </c>
      <c r="M553" s="141">
        <f t="shared" si="156"/>
        <v>2841</v>
      </c>
      <c r="N553" s="142">
        <f>VLOOKUP($D553,'[1]DNC 재고 현황'!$F:$X,19,0)</f>
        <v>2841</v>
      </c>
      <c r="O553" s="143" t="str">
        <f t="shared" si="146"/>
        <v>계획없음</v>
      </c>
      <c r="P553" s="144">
        <f t="shared" si="147"/>
        <v>0</v>
      </c>
      <c r="Q553" s="144">
        <f t="shared" ca="1" si="148"/>
        <v>0</v>
      </c>
      <c r="R553" s="145">
        <f t="shared" ca="1" si="145"/>
        <v>0</v>
      </c>
      <c r="S553" s="145">
        <f t="shared" ca="1" si="145"/>
        <v>0</v>
      </c>
      <c r="T553" s="123" t="str">
        <f t="shared" ca="1" si="149"/>
        <v/>
      </c>
      <c r="U553" s="124" t="str">
        <f t="shared" ca="1" si="150"/>
        <v>🔴판매없음</v>
      </c>
      <c r="V553" s="125">
        <f>IFERROR(SUMIF('[1](전체)FCST'!$D:$D,$D553,'[1](전체)FCST'!$H:$H),0)</f>
        <v>0</v>
      </c>
      <c r="W553" s="126">
        <f>IFERROR(VLOOKUP($D553,'[1]판매량,재고(피벗)'!$B:$C,2,0),0)</f>
        <v>0</v>
      </c>
      <c r="X553" s="127">
        <f t="shared" ca="1" si="155"/>
        <v>0</v>
      </c>
      <c r="Y553" s="128"/>
      <c r="Z553" s="21"/>
      <c r="AA553" s="130">
        <f t="shared" ca="1" si="144"/>
        <v>2841</v>
      </c>
      <c r="AB553" s="134">
        <f t="shared" ca="1" si="157"/>
        <v>0</v>
      </c>
      <c r="AC553" s="132">
        <f>IFERROR(VLOOKUP($D553,'[1]DNC 재고 현황'!$F:$V,14,0),0)</f>
        <v>0</v>
      </c>
      <c r="AD553" s="128">
        <f>SUMIFS('[1]입고 예정'!$C:$C,'[1]입고 예정'!$A:$A,모니터링!D412,'[1]입고 예정'!$F:$F,모니터링!AD$6)</f>
        <v>0</v>
      </c>
      <c r="AE553" s="21"/>
      <c r="AF553" s="130">
        <f t="shared" ca="1" si="151"/>
        <v>2841</v>
      </c>
      <c r="AG553" s="134">
        <f t="shared" ca="1" si="158"/>
        <v>0</v>
      </c>
      <c r="AH553" s="132">
        <f>IFERROR(VLOOKUP($D553,'[1]DNC 재고 현황'!$F:$V,15,0),0)</f>
        <v>0</v>
      </c>
      <c r="AI553" s="128">
        <f>SUMIFS('[1]입고 예정'!$C:$C,'[1]입고 예정'!$A:$A,모니터링!D412,'[1]입고 예정'!$F:$F,모니터링!AI$6)</f>
        <v>0</v>
      </c>
      <c r="AJ553" s="21"/>
      <c r="AK553" s="130">
        <f t="shared" ca="1" si="152"/>
        <v>2841</v>
      </c>
      <c r="AL553" s="134">
        <f t="shared" ca="1" si="159"/>
        <v>0</v>
      </c>
      <c r="AM553" s="132">
        <f>IFERROR(VLOOKUP($D553,'[1]DNC 재고 현황'!$F:$V,16,0),0)</f>
        <v>0</v>
      </c>
      <c r="AN553" s="128">
        <f>SUMIFS('[1]입고 예정'!$C:$C,'[1]입고 예정'!$A:$A,모니터링!D412,'[1]입고 예정'!$F:$F,모니터링!AN$6)</f>
        <v>0</v>
      </c>
      <c r="AO553" s="21"/>
      <c r="AP553" s="130">
        <f t="shared" ca="1" si="153"/>
        <v>2841</v>
      </c>
      <c r="AQ553" s="134">
        <f t="shared" ca="1" si="160"/>
        <v>0</v>
      </c>
      <c r="AR553" s="132">
        <f>IFERROR(VLOOKUP($D553,'[1]DNC 재고 현황'!$F:$V,17,0),0)</f>
        <v>0</v>
      </c>
      <c r="AS553" s="128">
        <f>SUMIFS('[1]입고 예정'!$C:$C,'[1]입고 예정'!$A:$A,모니터링!D412,'[1]입고 예정'!$F:$F,모니터링!AS$6)</f>
        <v>0</v>
      </c>
      <c r="AT553" s="21"/>
      <c r="AU553" s="133">
        <f t="shared" ca="1" si="154"/>
        <v>2841</v>
      </c>
      <c r="AV553" s="134">
        <f ca="1">IFERROR(AU553/#REF!,0)</f>
        <v>0</v>
      </c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52"/>
      <c r="CF553" s="52"/>
      <c r="CG553" s="52"/>
      <c r="CH553" s="52"/>
      <c r="CI553" s="52"/>
      <c r="CJ553" s="52"/>
      <c r="CK553" s="52"/>
      <c r="CL553" s="52"/>
      <c r="CM553" s="52"/>
      <c r="CN553" s="52"/>
      <c r="CO553" s="52"/>
      <c r="CP553" s="52"/>
      <c r="CQ553" s="52"/>
      <c r="CR553" s="52"/>
      <c r="CS553" s="52"/>
      <c r="CT553" s="52"/>
      <c r="CU553" s="52"/>
      <c r="CV553" s="52"/>
      <c r="CW553" s="52"/>
      <c r="CX553" s="52"/>
      <c r="CY553" s="52"/>
      <c r="CZ553" s="52"/>
      <c r="DA553" s="52"/>
      <c r="DB553" s="52"/>
      <c r="DC553" s="52"/>
      <c r="DD553" s="52"/>
      <c r="DE553" s="52"/>
      <c r="DF553" s="52"/>
      <c r="DG553" s="52"/>
      <c r="DH553" s="52"/>
      <c r="DI553" s="52"/>
      <c r="DJ553" s="52"/>
      <c r="DK553" s="52"/>
      <c r="DL553" s="52"/>
      <c r="DM553" s="52"/>
      <c r="DN553" s="52"/>
      <c r="DO553" s="52"/>
      <c r="DP553" s="52"/>
      <c r="DQ553" s="52"/>
      <c r="DR553" s="52"/>
      <c r="DS553" s="52"/>
      <c r="DT553" s="52"/>
      <c r="DU553" s="52"/>
      <c r="DV553" s="52"/>
      <c r="DW553" s="52"/>
      <c r="DX553" s="52"/>
      <c r="DY553" s="52"/>
      <c r="DZ553" s="52"/>
      <c r="EA553" s="52"/>
      <c r="EB553" s="52"/>
      <c r="EC553" s="52"/>
      <c r="ED553" s="52"/>
      <c r="EE553" s="52"/>
      <c r="EF553" s="52"/>
      <c r="EG553" s="52"/>
      <c r="EH553" s="52"/>
      <c r="EI553" s="52"/>
      <c r="EJ553" s="52"/>
      <c r="EK553" s="52"/>
      <c r="EL553" s="52"/>
      <c r="EM553" s="52"/>
      <c r="EN553" s="52"/>
      <c r="EO553" s="52"/>
      <c r="EP553" s="52"/>
      <c r="EQ553" s="52"/>
      <c r="ER553" s="52"/>
      <c r="ES553" s="52"/>
      <c r="ET553" s="52"/>
      <c r="EU553" s="52"/>
      <c r="EV553" s="52"/>
      <c r="EW553" s="52"/>
      <c r="EX553" s="52"/>
      <c r="EY553" s="52"/>
      <c r="EZ553" s="52"/>
      <c r="FA553" s="52"/>
      <c r="FB553" s="52"/>
      <c r="FC553" s="52"/>
      <c r="FD553" s="52"/>
      <c r="FE553" s="52"/>
      <c r="FF553" s="52"/>
      <c r="FG553" s="52"/>
      <c r="FH553" s="52"/>
      <c r="FI553" s="52"/>
      <c r="FJ553" s="52"/>
      <c r="FK553" s="52"/>
      <c r="FL553" s="52"/>
    </row>
    <row r="554" spans="1:168" ht="18" hidden="1" customHeight="1" x14ac:dyDescent="0.4">
      <c r="A554" s="110" t="s">
        <v>2661</v>
      </c>
      <c r="B554" s="146" t="s">
        <v>2688</v>
      </c>
      <c r="C554" s="110" t="s">
        <v>2663</v>
      </c>
      <c r="D554" s="110">
        <v>9313100</v>
      </c>
      <c r="E554" s="136" t="str">
        <f>VLOOKUP($D554,'[1]SAP 코드내역'!$A:$D,4,0)</f>
        <v>RX_포스트레이저_미스트_50ml(25AD)</v>
      </c>
      <c r="F554" s="137"/>
      <c r="G554" s="9"/>
      <c r="H554" s="138" t="s">
        <v>2676</v>
      </c>
      <c r="I554" s="139">
        <v>3822</v>
      </c>
      <c r="J554" s="139">
        <v>15763.682326621923</v>
      </c>
      <c r="K554" s="140">
        <f>IFERROR(VLOOKUP($D554,'[1]DNC 재고 현황'!$F:$AI,29,0),0)</f>
        <v>5509</v>
      </c>
      <c r="L554" s="140">
        <f>IFERROR(VLOOKUP($D554,'[1]DNC 재고 현황'!$F:$AI,30,),0)</f>
        <v>101</v>
      </c>
      <c r="M554" s="141">
        <f t="shared" si="156"/>
        <v>5610</v>
      </c>
      <c r="N554" s="142">
        <f>VLOOKUP($D554,'[1]DNC 재고 현황'!$F:$X,19,0)</f>
        <v>7957</v>
      </c>
      <c r="O554" s="143">
        <f t="shared" si="146"/>
        <v>1</v>
      </c>
      <c r="P554" s="144">
        <f t="shared" si="147"/>
        <v>0</v>
      </c>
      <c r="Q554" s="144">
        <f t="shared" ca="1" si="148"/>
        <v>5.5714285714285712</v>
      </c>
      <c r="R554" s="145">
        <f t="shared" ca="1" si="145"/>
        <v>1006.923076923077</v>
      </c>
      <c r="S554" s="145">
        <f t="shared" ca="1" si="145"/>
        <v>1428.1794871794873</v>
      </c>
      <c r="T554" s="123">
        <f t="shared" ca="1" si="149"/>
        <v>47126.923076923078</v>
      </c>
      <c r="U554" s="124" t="str">
        <f t="shared" ca="1" si="150"/>
        <v>✅충분</v>
      </c>
      <c r="V554" s="125">
        <f>IFERROR(SUMIF('[1](전체)FCST'!$D:$D,$D554,'[1](전체)FCST'!$H:$H),0)</f>
        <v>965.36734605641823</v>
      </c>
      <c r="W554" s="126">
        <f>IFERROR(VLOOKUP($D554,'[1]판매량,재고(피벗)'!$B:$C,2,0),0)</f>
        <v>39</v>
      </c>
      <c r="X554" s="127">
        <f t="shared" ca="1" si="155"/>
        <v>122.57142857142857</v>
      </c>
      <c r="Y554" s="128"/>
      <c r="Z554" s="21"/>
      <c r="AA554" s="130">
        <f t="shared" ca="1" si="144"/>
        <v>7834.4285714285716</v>
      </c>
      <c r="AB554" s="134">
        <f t="shared" ca="1" si="157"/>
        <v>3.0488610473299906</v>
      </c>
      <c r="AC554" s="132">
        <f>IFERROR(VLOOKUP($D554,'[1]DNC 재고 현황'!$F:$V,14,0),0)</f>
        <v>2569.6246728887477</v>
      </c>
      <c r="AD554" s="128">
        <f>SUMIFS('[1]입고 예정'!$C:$C,'[1]입고 예정'!$A:$A,모니터링!D554,'[1]입고 예정'!$F:$F,모니터링!AD$6)</f>
        <v>0</v>
      </c>
      <c r="AE554" s="21"/>
      <c r="AF554" s="130">
        <f t="shared" ca="1" si="151"/>
        <v>5264.8038985398234</v>
      </c>
      <c r="AG554" s="134">
        <f t="shared" ca="1" si="158"/>
        <v>5.4536792859701064</v>
      </c>
      <c r="AH554" s="132">
        <f>IFERROR(VLOOKUP($D554,'[1]DNC 재고 현황'!$F:$V,15,0),0)</f>
        <v>965.36734605641823</v>
      </c>
      <c r="AI554" s="128">
        <f>SUMIFS('[1]입고 예정'!$C:$C,'[1]입고 예정'!$A:$A,모니터링!D554,'[1]입고 예정'!$F:$F,모니터링!AI$6)</f>
        <v>0</v>
      </c>
      <c r="AJ554" s="21"/>
      <c r="AK554" s="130">
        <f t="shared" ca="1" si="152"/>
        <v>4299.4365524834047</v>
      </c>
      <c r="AL554" s="134">
        <f t="shared" ca="1" si="159"/>
        <v>3.5806258913894693</v>
      </c>
      <c r="AM554" s="132">
        <f>IFERROR(VLOOKUP($D554,'[1]DNC 재고 현황'!$F:$V,16,0),0)</f>
        <v>1200.7500037416642</v>
      </c>
      <c r="AN554" s="128">
        <f>SUMIFS('[1]입고 예정'!$C:$C,'[1]입고 예정'!$A:$A,모니터링!D554,'[1]입고 예정'!$F:$F,모니터링!AN$6)</f>
        <v>0</v>
      </c>
      <c r="AO554" s="21"/>
      <c r="AP554" s="130">
        <f t="shared" ca="1" si="153"/>
        <v>3098.6865487417408</v>
      </c>
      <c r="AQ554" s="134">
        <f t="shared" ca="1" si="160"/>
        <v>1.1149145031879855</v>
      </c>
      <c r="AR554" s="132">
        <f>IFERROR(VLOOKUP($D554,'[1]DNC 재고 현황'!$F:$V,17,0),0)</f>
        <v>2779.3041886901278</v>
      </c>
      <c r="AS554" s="128">
        <f>SUMIFS('[1]입고 예정'!$C:$C,'[1]입고 예정'!$A:$A,모니터링!D554,'[1]입고 예정'!$F:$F,모니터링!AS$6)</f>
        <v>0</v>
      </c>
      <c r="AT554" s="21"/>
      <c r="AU554" s="133">
        <f t="shared" ca="1" si="154"/>
        <v>319.38236005161298</v>
      </c>
      <c r="AV554" s="134">
        <f ca="1">IFERROR(AU554/#REF!,0)</f>
        <v>0</v>
      </c>
    </row>
    <row r="555" spans="1:168" ht="18" hidden="1" customHeight="1" x14ac:dyDescent="0.4">
      <c r="A555" s="110" t="s">
        <v>2687</v>
      </c>
      <c r="B555" s="135" t="s">
        <v>2662</v>
      </c>
      <c r="C555" s="110" t="s">
        <v>2725</v>
      </c>
      <c r="D555" s="110">
        <v>9313116</v>
      </c>
      <c r="E555" s="136" t="str">
        <f>VLOOKUP($D555,'[1]SAP 코드내역'!$A:$D,4,0)</f>
        <v>RX_포스트레이저_EGF크림_40ml</v>
      </c>
      <c r="F555" s="137"/>
      <c r="G555" s="9"/>
      <c r="H555" s="138" t="s">
        <v>2676</v>
      </c>
      <c r="I555" s="139">
        <v>1653.5225026165833</v>
      </c>
      <c r="J555" s="139">
        <v>7240.0531166841383</v>
      </c>
      <c r="K555" s="140">
        <f>IFERROR(VLOOKUP($D555,'[1]DNC 재고 현황'!$F:$AI,29,0),0)</f>
        <v>110317</v>
      </c>
      <c r="L555" s="140">
        <f>IFERROR(VLOOKUP($D555,'[1]DNC 재고 현황'!$F:$AI,30,),0)</f>
        <v>101088</v>
      </c>
      <c r="M555" s="141">
        <f t="shared" si="156"/>
        <v>211405</v>
      </c>
      <c r="N555" s="142">
        <f>VLOOKUP($D555,'[1]DNC 재고 현황'!$F:$X,19,0)</f>
        <v>212366</v>
      </c>
      <c r="O555" s="143">
        <f t="shared" si="146"/>
        <v>1</v>
      </c>
      <c r="P555" s="144">
        <f t="shared" si="147"/>
        <v>121376</v>
      </c>
      <c r="Q555" s="144">
        <f t="shared" ca="1" si="148"/>
        <v>7.7142857142857144</v>
      </c>
      <c r="R555" s="145">
        <f t="shared" ca="1" si="145"/>
        <v>27404.35185185185</v>
      </c>
      <c r="S555" s="145">
        <f t="shared" ca="1" si="145"/>
        <v>27528.925925925927</v>
      </c>
      <c r="T555" s="123">
        <f t="shared" ca="1" si="149"/>
        <v>73524.351851851854</v>
      </c>
      <c r="U555" s="124" t="str">
        <f t="shared" ca="1" si="150"/>
        <v>✅충분</v>
      </c>
      <c r="V555" s="125">
        <f>IFERROR(SUMIF('[1](전체)FCST'!$D:$D,$D555,'[1](전체)FCST'!$H:$H),0)</f>
        <v>57301.734889108142</v>
      </c>
      <c r="W555" s="126">
        <f>IFERROR(VLOOKUP($D555,'[1]판매량,재고(피벗)'!$B:$C,2,0),0)</f>
        <v>54</v>
      </c>
      <c r="X555" s="127">
        <f t="shared" ca="1" si="155"/>
        <v>169.71428571428572</v>
      </c>
      <c r="Y555" s="128"/>
      <c r="Z555" s="21"/>
      <c r="AA555" s="130">
        <f t="shared" ca="1" si="144"/>
        <v>212196.28571428571</v>
      </c>
      <c r="AB555" s="134">
        <f t="shared" ca="1" si="157"/>
        <v>3.6121631398723433</v>
      </c>
      <c r="AC555" s="132">
        <f>IFERROR(VLOOKUP($D555,'[1]DNC 재고 현황'!$F:$V,14,0),0)</f>
        <v>58744.934128801528</v>
      </c>
      <c r="AD555" s="128">
        <f>SUMIFS('[1]입고 예정'!$C:$C,'[1]입고 예정'!$A:$A,모니터링!D555,'[1]입고 예정'!$F:$F,모니터링!AD$6)</f>
        <v>0</v>
      </c>
      <c r="AE555" s="21"/>
      <c r="AF555" s="130">
        <f t="shared" ca="1" si="151"/>
        <v>153451.35158548417</v>
      </c>
      <c r="AG555" s="134">
        <f t="shared" ca="1" si="158"/>
        <v>2.6779529779062945</v>
      </c>
      <c r="AH555" s="132">
        <f>IFERROR(VLOOKUP($D555,'[1]DNC 재고 현황'!$F:$V,15,0),0)</f>
        <v>57301.734889108142</v>
      </c>
      <c r="AI555" s="128">
        <f>SUMIFS('[1]입고 예정'!$C:$C,'[1]입고 예정'!$A:$A,모니터링!D555,'[1]입고 예정'!$F:$F,모니터링!AI$6)</f>
        <v>60688</v>
      </c>
      <c r="AJ555" s="21"/>
      <c r="AK555" s="130">
        <f t="shared" ca="1" si="152"/>
        <v>156837.61669637603</v>
      </c>
      <c r="AL555" s="134">
        <f t="shared" ca="1" si="159"/>
        <v>3.2855534758340532</v>
      </c>
      <c r="AM555" s="132">
        <f>IFERROR(VLOOKUP($D555,'[1]DNC 재고 현황'!$F:$V,16,0),0)</f>
        <v>47735.523968777306</v>
      </c>
      <c r="AN555" s="128">
        <f>SUMIFS('[1]입고 예정'!$C:$C,'[1]입고 예정'!$A:$A,모니터링!D555,'[1]입고 예정'!$F:$F,모니터링!AN$6)</f>
        <v>0</v>
      </c>
      <c r="AO555" s="21"/>
      <c r="AP555" s="130">
        <f t="shared" ca="1" si="153"/>
        <v>109102.09272759873</v>
      </c>
      <c r="AQ555" s="134">
        <f t="shared" ca="1" si="160"/>
        <v>2.6665207272148024</v>
      </c>
      <c r="AR555" s="132">
        <f>IFERROR(VLOOKUP($D555,'[1]DNC 재고 현황'!$F:$V,17,0),0)</f>
        <v>40915.523968777306</v>
      </c>
      <c r="AS555" s="128">
        <f>SUMIFS('[1]입고 예정'!$C:$C,'[1]입고 예정'!$A:$A,모니터링!D555,'[1]입고 예정'!$F:$F,모니터링!AS$6)</f>
        <v>0</v>
      </c>
      <c r="AT555" s="21"/>
      <c r="AU555" s="133">
        <f t="shared" ca="1" si="154"/>
        <v>68186.568758821435</v>
      </c>
      <c r="AV555" s="134">
        <f ca="1">IFERROR(AU555/#REF!,0)</f>
        <v>0</v>
      </c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52"/>
      <c r="CF555" s="52"/>
      <c r="CG555" s="52"/>
      <c r="CH555" s="52"/>
      <c r="CI555" s="52"/>
      <c r="CJ555" s="52"/>
      <c r="CK555" s="52"/>
      <c r="CL555" s="52"/>
      <c r="CM555" s="52"/>
      <c r="CN555" s="52"/>
      <c r="CO555" s="52"/>
      <c r="CP555" s="52"/>
      <c r="CQ555" s="52"/>
      <c r="CR555" s="52"/>
      <c r="CS555" s="52"/>
      <c r="CT555" s="52"/>
      <c r="CU555" s="52"/>
      <c r="CV555" s="52"/>
      <c r="CW555" s="52"/>
      <c r="CX555" s="52"/>
      <c r="CY555" s="52"/>
      <c r="CZ555" s="52"/>
      <c r="DA555" s="52"/>
      <c r="DB555" s="52"/>
      <c r="DC555" s="52"/>
      <c r="DD555" s="52"/>
      <c r="DE555" s="52"/>
      <c r="DF555" s="52"/>
      <c r="DG555" s="52"/>
      <c r="DH555" s="52"/>
      <c r="DI555" s="52"/>
      <c r="DJ555" s="52"/>
      <c r="DK555" s="52"/>
      <c r="DL555" s="52"/>
      <c r="DM555" s="52"/>
      <c r="DN555" s="52"/>
      <c r="DO555" s="52"/>
      <c r="DP555" s="52"/>
      <c r="DQ555" s="52"/>
      <c r="DR555" s="52"/>
      <c r="DS555" s="52"/>
      <c r="DT555" s="52"/>
      <c r="DU555" s="52"/>
      <c r="DV555" s="52"/>
      <c r="DW555" s="52"/>
      <c r="DX555" s="52"/>
      <c r="DY555" s="52"/>
      <c r="DZ555" s="52"/>
      <c r="EA555" s="52"/>
      <c r="EB555" s="52"/>
      <c r="EC555" s="52"/>
      <c r="ED555" s="52"/>
      <c r="EE555" s="52"/>
      <c r="EF555" s="52"/>
      <c r="EG555" s="52"/>
      <c r="EH555" s="52"/>
      <c r="EI555" s="52"/>
      <c r="EJ555" s="52"/>
      <c r="EK555" s="52"/>
      <c r="EL555" s="52"/>
      <c r="EM555" s="52"/>
      <c r="EN555" s="52"/>
      <c r="EO555" s="52"/>
      <c r="EP555" s="52"/>
      <c r="EQ555" s="52"/>
      <c r="ER555" s="52"/>
      <c r="ES555" s="52"/>
      <c r="ET555" s="52"/>
      <c r="EU555" s="52"/>
      <c r="EV555" s="52"/>
      <c r="EW555" s="52"/>
      <c r="EX555" s="52"/>
      <c r="EY555" s="52"/>
      <c r="EZ555" s="52"/>
      <c r="FA555" s="52"/>
      <c r="FB555" s="52"/>
      <c r="FC555" s="52"/>
      <c r="FD555" s="52"/>
      <c r="FE555" s="52"/>
      <c r="FF555" s="52"/>
      <c r="FG555" s="52"/>
      <c r="FH555" s="52"/>
      <c r="FI555" s="52"/>
      <c r="FJ555" s="52"/>
      <c r="FK555" s="52"/>
      <c r="FL555" s="52"/>
    </row>
    <row r="556" spans="1:168" ht="18" hidden="1" customHeight="1" x14ac:dyDescent="0.4">
      <c r="A556" s="110" t="s">
        <v>2661</v>
      </c>
      <c r="B556" s="146" t="s">
        <v>2706</v>
      </c>
      <c r="C556" s="110" t="s">
        <v>2663</v>
      </c>
      <c r="D556" s="110">
        <v>9311950</v>
      </c>
      <c r="E556" s="136" t="str">
        <f>VLOOKUP($D556,'[1]SAP 코드내역'!$A:$D,4,0)</f>
        <v>[임가공]멜라_원데이앰플_1ML*7EA_인도네시아</v>
      </c>
      <c r="F556" s="137"/>
      <c r="G556" s="137"/>
      <c r="H556" s="168" t="s">
        <v>2739</v>
      </c>
      <c r="I556" s="169">
        <v>0</v>
      </c>
      <c r="J556" s="169">
        <v>0</v>
      </c>
      <c r="K556" s="140">
        <f>IFERROR(VLOOKUP($D556,'[1]DNC 재고 현황'!$F:$AI,29,0),0)</f>
        <v>0</v>
      </c>
      <c r="L556" s="140">
        <f>IFERROR(VLOOKUP($D556,'[1]DNC 재고 현황'!$F:$AI,30,),0)</f>
        <v>0</v>
      </c>
      <c r="M556" s="141">
        <f t="shared" si="156"/>
        <v>0</v>
      </c>
      <c r="N556" s="142">
        <f>VLOOKUP($D556,'[1]DNC 재고 현황'!$F:$X,19,0)</f>
        <v>0</v>
      </c>
      <c r="O556" s="143" t="str">
        <f t="shared" si="146"/>
        <v>계획없음</v>
      </c>
      <c r="P556" s="144">
        <f t="shared" si="147"/>
        <v>0</v>
      </c>
      <c r="Q556" s="144">
        <f t="shared" ca="1" si="148"/>
        <v>0</v>
      </c>
      <c r="R556" s="145">
        <f t="shared" ca="1" si="145"/>
        <v>0</v>
      </c>
      <c r="S556" s="145">
        <f t="shared" ca="1" si="145"/>
        <v>0</v>
      </c>
      <c r="T556" s="123" t="str">
        <f t="shared" ca="1" si="149"/>
        <v/>
      </c>
      <c r="U556" s="124" t="str">
        <f t="shared" ca="1" si="150"/>
        <v>🔴판매없음</v>
      </c>
      <c r="V556" s="125">
        <f>IFERROR(SUMIF('[1](전체)FCST'!$D:$D,$D556,'[1](전체)FCST'!$H:$H),0)</f>
        <v>0</v>
      </c>
      <c r="W556" s="126">
        <f>IFERROR(VLOOKUP($D556,'[1]판매량,재고(피벗)'!$B:$C,2,0),0)</f>
        <v>0</v>
      </c>
      <c r="X556" s="127">
        <f t="shared" ca="1" si="155"/>
        <v>0</v>
      </c>
      <c r="Y556" s="128"/>
      <c r="Z556" s="129"/>
      <c r="AA556" s="130">
        <f t="shared" ca="1" si="144"/>
        <v>0</v>
      </c>
      <c r="AB556" s="131">
        <f t="shared" ca="1" si="157"/>
        <v>0</v>
      </c>
      <c r="AC556" s="132">
        <f>IFERROR(VLOOKUP($D556,'[1]DNC 재고 현황'!$F:$V,14,0),0)</f>
        <v>0</v>
      </c>
      <c r="AD556" s="128">
        <f>SUMIFS('[1]입고 예정'!$C:$C,'[1]입고 예정'!$A:$A,모니터링!D556,'[1]입고 예정'!$F:$F,모니터링!AD$6)</f>
        <v>0</v>
      </c>
      <c r="AE556" s="129"/>
      <c r="AF556" s="130">
        <f t="shared" ca="1" si="151"/>
        <v>0</v>
      </c>
      <c r="AG556" s="131">
        <f t="shared" ca="1" si="158"/>
        <v>0</v>
      </c>
      <c r="AH556" s="132">
        <f>IFERROR(VLOOKUP($D556,'[1]DNC 재고 현황'!$F:$V,15,0),0)</f>
        <v>0</v>
      </c>
      <c r="AI556" s="128">
        <f>SUMIFS('[1]입고 예정'!$C:$C,'[1]입고 예정'!$A:$A,모니터링!D556,'[1]입고 예정'!$F:$F,모니터링!AI$6)</f>
        <v>0</v>
      </c>
      <c r="AJ556" s="129"/>
      <c r="AK556" s="130">
        <f t="shared" ca="1" si="152"/>
        <v>0</v>
      </c>
      <c r="AL556" s="131">
        <f t="shared" ca="1" si="159"/>
        <v>0</v>
      </c>
      <c r="AM556" s="132">
        <f>IFERROR(VLOOKUP($D556,'[1]DNC 재고 현황'!$F:$V,16,0),0)</f>
        <v>0</v>
      </c>
      <c r="AN556" s="128">
        <f>SUMIFS('[1]입고 예정'!$C:$C,'[1]입고 예정'!$A:$A,모니터링!D556,'[1]입고 예정'!$F:$F,모니터링!AN$6)</f>
        <v>0</v>
      </c>
      <c r="AO556" s="129"/>
      <c r="AP556" s="130">
        <f t="shared" ca="1" si="153"/>
        <v>0</v>
      </c>
      <c r="AQ556" s="131">
        <f t="shared" ca="1" si="160"/>
        <v>0</v>
      </c>
      <c r="AR556" s="132">
        <f>IFERROR(VLOOKUP($D556,'[1]DNC 재고 현황'!$F:$V,17,0),0)</f>
        <v>0</v>
      </c>
      <c r="AS556" s="128">
        <f>SUMIFS('[1]입고 예정'!$C:$C,'[1]입고 예정'!$A:$A,모니터링!D556,'[1]입고 예정'!$F:$F,모니터링!AS$6)</f>
        <v>0</v>
      </c>
      <c r="AT556" s="129"/>
      <c r="AU556" s="133">
        <f t="shared" ca="1" si="154"/>
        <v>0</v>
      </c>
      <c r="AV556" s="134">
        <f ca="1">IFERROR(AU556/#REF!,0)</f>
        <v>0</v>
      </c>
    </row>
    <row r="557" spans="1:168" ht="18" hidden="1" customHeight="1" x14ac:dyDescent="0.4">
      <c r="A557" s="110" t="s">
        <v>2661</v>
      </c>
      <c r="B557" s="135" t="s">
        <v>2700</v>
      </c>
      <c r="C557" s="110" t="s">
        <v>2663</v>
      </c>
      <c r="D557" s="110">
        <v>2302278</v>
      </c>
      <c r="E557" s="136" t="str">
        <f>VLOOKUP($D557,'[1]SAP 코드내역'!$A:$D,4,0)</f>
        <v>(단종)[세트포장재]더마니들2700샷(40mg*2ea)</v>
      </c>
      <c r="F557" s="137" t="s">
        <v>2702</v>
      </c>
      <c r="G557" s="9"/>
      <c r="H557" s="138"/>
      <c r="I557" s="139">
        <v>205</v>
      </c>
      <c r="J557" s="139">
        <v>0</v>
      </c>
      <c r="K557" s="140">
        <f>IFERROR(VLOOKUP($D557,'[1]DNC 재고 현황'!$F:$AI,29,0),0)</f>
        <v>0</v>
      </c>
      <c r="L557" s="140">
        <f>IFERROR(VLOOKUP($D557,'[1]DNC 재고 현황'!$F:$AI,30,),0)</f>
        <v>0</v>
      </c>
      <c r="M557" s="141">
        <f t="shared" si="156"/>
        <v>0</v>
      </c>
      <c r="N557" s="142">
        <f>VLOOKUP($D557,'[1]DNC 재고 현황'!$F:$X,19,0)</f>
        <v>0</v>
      </c>
      <c r="O557" s="143" t="str">
        <f t="shared" si="146"/>
        <v>계획없음</v>
      </c>
      <c r="P557" s="144">
        <f t="shared" si="147"/>
        <v>0</v>
      </c>
      <c r="Q557" s="144">
        <f t="shared" ca="1" si="148"/>
        <v>0</v>
      </c>
      <c r="R557" s="145">
        <f t="shared" ca="1" si="145"/>
        <v>0</v>
      </c>
      <c r="S557" s="145">
        <f t="shared" ca="1" si="145"/>
        <v>0</v>
      </c>
      <c r="T557" s="123" t="str">
        <f t="shared" ca="1" si="149"/>
        <v/>
      </c>
      <c r="U557" s="124" t="str">
        <f t="shared" ca="1" si="150"/>
        <v>🔴판매없음</v>
      </c>
      <c r="V557" s="125">
        <f>IFERROR(SUMIF('[1](전체)FCST'!$D:$D,$D557,'[1](전체)FCST'!$H:$H),0)</f>
        <v>0</v>
      </c>
      <c r="W557" s="126">
        <f>IFERROR(VLOOKUP($D557,'[1]판매량,재고(피벗)'!$B:$C,2,0),0)</f>
        <v>0</v>
      </c>
      <c r="X557" s="127">
        <f t="shared" ca="1" si="155"/>
        <v>0</v>
      </c>
      <c r="Y557" s="128"/>
      <c r="Z557" s="21"/>
      <c r="AA557" s="130">
        <f t="shared" ca="1" si="144"/>
        <v>0</v>
      </c>
      <c r="AB557" s="134">
        <f t="shared" ca="1" si="157"/>
        <v>0</v>
      </c>
      <c r="AC557" s="132">
        <f>IFERROR(VLOOKUP($D557,'[1]DNC 재고 현황'!$F:$V,14,0),0)</f>
        <v>0</v>
      </c>
      <c r="AD557" s="128">
        <f>SUMIFS('[1]입고 예정'!$C:$C,'[1]입고 예정'!$A:$A,모니터링!D557,'[1]입고 예정'!$F:$F,모니터링!AD$6)</f>
        <v>0</v>
      </c>
      <c r="AE557" s="21"/>
      <c r="AF557" s="130">
        <f t="shared" ca="1" si="151"/>
        <v>0</v>
      </c>
      <c r="AG557" s="134">
        <f t="shared" ca="1" si="158"/>
        <v>0</v>
      </c>
      <c r="AH557" s="132">
        <f>IFERROR(VLOOKUP($D557,'[1]DNC 재고 현황'!$F:$V,15,0),0)</f>
        <v>0</v>
      </c>
      <c r="AI557" s="128">
        <f>SUMIFS('[1]입고 예정'!$C:$C,'[1]입고 예정'!$A:$A,모니터링!D557,'[1]입고 예정'!$F:$F,모니터링!AI$6)</f>
        <v>0</v>
      </c>
      <c r="AJ557" s="21"/>
      <c r="AK557" s="130">
        <f t="shared" ca="1" si="152"/>
        <v>0</v>
      </c>
      <c r="AL557" s="134">
        <f t="shared" ca="1" si="159"/>
        <v>0</v>
      </c>
      <c r="AM557" s="132">
        <f>IFERROR(VLOOKUP($D557,'[1]DNC 재고 현황'!$F:$V,16,0),0)</f>
        <v>0</v>
      </c>
      <c r="AN557" s="128">
        <f>SUMIFS('[1]입고 예정'!$C:$C,'[1]입고 예정'!$A:$A,모니터링!D557,'[1]입고 예정'!$F:$F,모니터링!AN$6)</f>
        <v>0</v>
      </c>
      <c r="AO557" s="21"/>
      <c r="AP557" s="130">
        <f t="shared" ca="1" si="153"/>
        <v>0</v>
      </c>
      <c r="AQ557" s="134">
        <f t="shared" ca="1" si="160"/>
        <v>0</v>
      </c>
      <c r="AR557" s="132">
        <f>IFERROR(VLOOKUP($D557,'[1]DNC 재고 현황'!$F:$V,17,0),0)</f>
        <v>0</v>
      </c>
      <c r="AS557" s="128">
        <f>SUMIFS('[1]입고 예정'!$C:$C,'[1]입고 예정'!$A:$A,모니터링!D557,'[1]입고 예정'!$F:$F,모니터링!AS$6)</f>
        <v>0</v>
      </c>
      <c r="AT557" s="21"/>
      <c r="AU557" s="133">
        <f t="shared" ca="1" si="154"/>
        <v>0</v>
      </c>
      <c r="AV557" s="134">
        <f ca="1">IFERROR(AU557/#REF!,0)</f>
        <v>0</v>
      </c>
    </row>
    <row r="558" spans="1:168" ht="18" hidden="1" customHeight="1" x14ac:dyDescent="0.4">
      <c r="A558" s="110" t="s">
        <v>2661</v>
      </c>
      <c r="B558" s="146" t="s">
        <v>2662</v>
      </c>
      <c r="C558" s="110" t="s">
        <v>2663</v>
      </c>
      <c r="D558" s="110">
        <v>9311196</v>
      </c>
      <c r="E558" s="136" t="str">
        <f>VLOOKUP($D558,'[1]SAP 코드내역'!$A:$D,4,0)</f>
        <v>(단종)[임가공]DWEGF_링클아이크림스틱_8g(아마존)</v>
      </c>
      <c r="F558" s="137" t="s">
        <v>2673</v>
      </c>
      <c r="G558" s="137"/>
      <c r="H558" s="138"/>
      <c r="I558" s="139">
        <v>4441.6382978723404</v>
      </c>
      <c r="J558" s="139">
        <v>0</v>
      </c>
      <c r="K558" s="140">
        <f>IFERROR(VLOOKUP($D558,'[1]DNC 재고 현황'!$F:$AI,29,0),0)</f>
        <v>0</v>
      </c>
      <c r="L558" s="140">
        <f>IFERROR(VLOOKUP($D558,'[1]DNC 재고 현황'!$F:$AI,30,),0)</f>
        <v>0</v>
      </c>
      <c r="M558" s="141">
        <f t="shared" si="156"/>
        <v>0</v>
      </c>
      <c r="N558" s="142">
        <f>VLOOKUP($D558,'[1]DNC 재고 현황'!$F:$X,19,0)</f>
        <v>0</v>
      </c>
      <c r="O558" s="143" t="str">
        <f t="shared" si="146"/>
        <v>계획없음</v>
      </c>
      <c r="P558" s="144">
        <f t="shared" si="147"/>
        <v>0</v>
      </c>
      <c r="Q558" s="144">
        <f t="shared" ca="1" si="148"/>
        <v>0</v>
      </c>
      <c r="R558" s="145">
        <f t="shared" ca="1" si="145"/>
        <v>0</v>
      </c>
      <c r="S558" s="145">
        <f t="shared" ca="1" si="145"/>
        <v>0</v>
      </c>
      <c r="T558" s="123" t="str">
        <f t="shared" ca="1" si="149"/>
        <v/>
      </c>
      <c r="U558" s="124" t="str">
        <f t="shared" ca="1" si="150"/>
        <v>🔴판매없음</v>
      </c>
      <c r="V558" s="125">
        <f>IFERROR(SUMIF('[1](전체)FCST'!$D:$D,$D558,'[1](전체)FCST'!$H:$H),0)</f>
        <v>0</v>
      </c>
      <c r="W558" s="126">
        <f>IFERROR(VLOOKUP($D558,'[1]판매량,재고(피벗)'!$B:$C,2,0),0)</f>
        <v>0</v>
      </c>
      <c r="X558" s="127">
        <f t="shared" ca="1" si="155"/>
        <v>0</v>
      </c>
      <c r="Y558" s="128"/>
      <c r="Z558" s="129"/>
      <c r="AA558" s="130">
        <f t="shared" ca="1" si="144"/>
        <v>0</v>
      </c>
      <c r="AB558" s="131">
        <f t="shared" ca="1" si="157"/>
        <v>0</v>
      </c>
      <c r="AC558" s="132">
        <f>IFERROR(VLOOKUP($D558,'[1]DNC 재고 현황'!$F:$V,14,0),0)</f>
        <v>0</v>
      </c>
      <c r="AD558" s="128">
        <f>SUMIFS('[1]입고 예정'!$C:$C,'[1]입고 예정'!$A:$A,모니터링!D558,'[1]입고 예정'!$F:$F,모니터링!AD$6)</f>
        <v>0</v>
      </c>
      <c r="AE558" s="129"/>
      <c r="AF558" s="130">
        <f t="shared" ca="1" si="151"/>
        <v>0</v>
      </c>
      <c r="AG558" s="131">
        <f t="shared" ca="1" si="158"/>
        <v>0</v>
      </c>
      <c r="AH558" s="132">
        <f>IFERROR(VLOOKUP($D558,'[1]DNC 재고 현황'!$F:$V,15,0),0)</f>
        <v>0</v>
      </c>
      <c r="AI558" s="128">
        <f>SUMIFS('[1]입고 예정'!$C:$C,'[1]입고 예정'!$A:$A,모니터링!D558,'[1]입고 예정'!$F:$F,모니터링!AI$6)</f>
        <v>0</v>
      </c>
      <c r="AJ558" s="129"/>
      <c r="AK558" s="130">
        <f t="shared" ca="1" si="152"/>
        <v>0</v>
      </c>
      <c r="AL558" s="131">
        <f t="shared" ca="1" si="159"/>
        <v>0</v>
      </c>
      <c r="AM558" s="132">
        <f>IFERROR(VLOOKUP($D558,'[1]DNC 재고 현황'!$F:$V,16,0),0)</f>
        <v>0</v>
      </c>
      <c r="AN558" s="128">
        <f>SUMIFS('[1]입고 예정'!$C:$C,'[1]입고 예정'!$A:$A,모니터링!D558,'[1]입고 예정'!$F:$F,모니터링!AN$6)</f>
        <v>0</v>
      </c>
      <c r="AO558" s="129"/>
      <c r="AP558" s="130">
        <f t="shared" ca="1" si="153"/>
        <v>0</v>
      </c>
      <c r="AQ558" s="131">
        <f t="shared" ca="1" si="160"/>
        <v>0</v>
      </c>
      <c r="AR558" s="132">
        <f>IFERROR(VLOOKUP($D558,'[1]DNC 재고 현황'!$F:$V,17,0),0)</f>
        <v>0</v>
      </c>
      <c r="AS558" s="128">
        <f>SUMIFS('[1]입고 예정'!$C:$C,'[1]입고 예정'!$A:$A,모니터링!D558,'[1]입고 예정'!$F:$F,모니터링!AS$6)</f>
        <v>0</v>
      </c>
      <c r="AT558" s="129"/>
      <c r="AU558" s="133">
        <f t="shared" ca="1" si="154"/>
        <v>0</v>
      </c>
      <c r="AV558" s="134">
        <f ca="1">IFERROR(AU558/#REF!,0)</f>
        <v>0</v>
      </c>
    </row>
    <row r="559" spans="1:168" ht="18" hidden="1" customHeight="1" x14ac:dyDescent="0.4">
      <c r="A559" s="110" t="s">
        <v>2661</v>
      </c>
      <c r="B559" s="146" t="s">
        <v>2662</v>
      </c>
      <c r="C559" s="110" t="s">
        <v>2663</v>
      </c>
      <c r="D559" s="110">
        <v>9311197</v>
      </c>
      <c r="E559" s="136" t="str">
        <f>VLOOKUP($D559,'[1]SAP 코드내역'!$A:$D,4,0)</f>
        <v>(단종)[임가공]DWEGF_콜라겐실앰플_55g(아마존)</v>
      </c>
      <c r="F559" s="137" t="s">
        <v>2673</v>
      </c>
      <c r="G559" s="137"/>
      <c r="H559" s="138"/>
      <c r="I559" s="139">
        <v>7086.666666666667</v>
      </c>
      <c r="J559" s="139">
        <v>0</v>
      </c>
      <c r="K559" s="140">
        <f>IFERROR(VLOOKUP($D559,'[1]DNC 재고 현황'!$F:$AI,29,0),0)</f>
        <v>0</v>
      </c>
      <c r="L559" s="140">
        <f>IFERROR(VLOOKUP($D559,'[1]DNC 재고 현황'!$F:$AI,30,),0)</f>
        <v>0</v>
      </c>
      <c r="M559" s="141">
        <f t="shared" si="156"/>
        <v>0</v>
      </c>
      <c r="N559" s="142">
        <f>VLOOKUP($D559,'[1]DNC 재고 현황'!$F:$X,19,0)</f>
        <v>0</v>
      </c>
      <c r="O559" s="143" t="str">
        <f t="shared" si="146"/>
        <v>계획없음</v>
      </c>
      <c r="P559" s="144">
        <f t="shared" si="147"/>
        <v>0</v>
      </c>
      <c r="Q559" s="144">
        <f t="shared" ca="1" si="148"/>
        <v>0</v>
      </c>
      <c r="R559" s="145">
        <f t="shared" ca="1" si="145"/>
        <v>0</v>
      </c>
      <c r="S559" s="145">
        <f t="shared" ca="1" si="145"/>
        <v>0</v>
      </c>
      <c r="T559" s="123" t="str">
        <f t="shared" ca="1" si="149"/>
        <v/>
      </c>
      <c r="U559" s="124" t="str">
        <f t="shared" ca="1" si="150"/>
        <v>🔴판매없음</v>
      </c>
      <c r="V559" s="125">
        <f>IFERROR(SUMIF('[1](전체)FCST'!$D:$D,$D559,'[1](전체)FCST'!$H:$H),0)</f>
        <v>0</v>
      </c>
      <c r="W559" s="126">
        <f>IFERROR(VLOOKUP($D559,'[1]판매량,재고(피벗)'!$B:$C,2,0),0)</f>
        <v>0</v>
      </c>
      <c r="X559" s="127">
        <f t="shared" ca="1" si="155"/>
        <v>0</v>
      </c>
      <c r="Y559" s="128"/>
      <c r="Z559" s="129"/>
      <c r="AA559" s="130">
        <f t="shared" ca="1" si="144"/>
        <v>0</v>
      </c>
      <c r="AB559" s="131">
        <f t="shared" ca="1" si="157"/>
        <v>0</v>
      </c>
      <c r="AC559" s="132">
        <f>IFERROR(VLOOKUP($D559,'[1]DNC 재고 현황'!$F:$V,14,0),0)</f>
        <v>0</v>
      </c>
      <c r="AD559" s="128">
        <f>SUMIFS('[1]입고 예정'!$C:$C,'[1]입고 예정'!$A:$A,모니터링!D559,'[1]입고 예정'!$F:$F,모니터링!AD$6)</f>
        <v>0</v>
      </c>
      <c r="AE559" s="129"/>
      <c r="AF559" s="130">
        <f t="shared" ca="1" si="151"/>
        <v>0</v>
      </c>
      <c r="AG559" s="131">
        <f t="shared" ca="1" si="158"/>
        <v>0</v>
      </c>
      <c r="AH559" s="132">
        <f>IFERROR(VLOOKUP($D559,'[1]DNC 재고 현황'!$F:$V,15,0),0)</f>
        <v>0</v>
      </c>
      <c r="AI559" s="128">
        <f>SUMIFS('[1]입고 예정'!$C:$C,'[1]입고 예정'!$A:$A,모니터링!D559,'[1]입고 예정'!$F:$F,모니터링!AI$6)</f>
        <v>0</v>
      </c>
      <c r="AJ559" s="129"/>
      <c r="AK559" s="130">
        <f t="shared" ca="1" si="152"/>
        <v>0</v>
      </c>
      <c r="AL559" s="131">
        <f t="shared" ca="1" si="159"/>
        <v>0</v>
      </c>
      <c r="AM559" s="132">
        <f>IFERROR(VLOOKUP($D559,'[1]DNC 재고 현황'!$F:$V,16,0),0)</f>
        <v>0</v>
      </c>
      <c r="AN559" s="128">
        <f>SUMIFS('[1]입고 예정'!$C:$C,'[1]입고 예정'!$A:$A,모니터링!D559,'[1]입고 예정'!$F:$F,모니터링!AN$6)</f>
        <v>0</v>
      </c>
      <c r="AO559" s="129"/>
      <c r="AP559" s="130">
        <f t="shared" ca="1" si="153"/>
        <v>0</v>
      </c>
      <c r="AQ559" s="131">
        <f t="shared" ca="1" si="160"/>
        <v>0</v>
      </c>
      <c r="AR559" s="132">
        <f>IFERROR(VLOOKUP($D559,'[1]DNC 재고 현황'!$F:$V,17,0),0)</f>
        <v>0</v>
      </c>
      <c r="AS559" s="128">
        <f>SUMIFS('[1]입고 예정'!$C:$C,'[1]입고 예정'!$A:$A,모니터링!D559,'[1]입고 예정'!$F:$F,모니터링!AS$6)</f>
        <v>0</v>
      </c>
      <c r="AT559" s="129"/>
      <c r="AU559" s="133">
        <f t="shared" ca="1" si="154"/>
        <v>0</v>
      </c>
      <c r="AV559" s="134">
        <f ca="1">IFERROR(AU559/#REF!,0)</f>
        <v>0</v>
      </c>
    </row>
    <row r="560" spans="1:168" ht="18" hidden="1" customHeight="1" x14ac:dyDescent="0.4">
      <c r="A560" s="110" t="s">
        <v>2661</v>
      </c>
      <c r="B560" s="135" t="s">
        <v>2662</v>
      </c>
      <c r="C560" s="110" t="s">
        <v>2677</v>
      </c>
      <c r="D560" s="110">
        <v>9311432</v>
      </c>
      <c r="E560" s="136" t="str">
        <f>VLOOKUP($D560,'[1]SAP 코드내역'!$A:$D,4,0)</f>
        <v>클리어_징크_SOS스팟_1ml</v>
      </c>
      <c r="F560" s="137"/>
      <c r="G560" s="9"/>
      <c r="H560" s="138" t="s">
        <v>2676</v>
      </c>
      <c r="I560" s="139">
        <v>136.6824227949713</v>
      </c>
      <c r="J560" s="139">
        <v>0</v>
      </c>
      <c r="K560" s="140">
        <f>IFERROR(VLOOKUP($D560,'[1]DNC 재고 현황'!$F:$AI,29,0),0)</f>
        <v>30057</v>
      </c>
      <c r="L560" s="140">
        <f>IFERROR(VLOOKUP($D560,'[1]DNC 재고 현황'!$F:$AI,30,),0)</f>
        <v>0</v>
      </c>
      <c r="M560" s="141">
        <f t="shared" si="156"/>
        <v>30057</v>
      </c>
      <c r="N560" s="142">
        <f>VLOOKUP($D560,'[1]DNC 재고 현황'!$F:$X,19,0)</f>
        <v>30057</v>
      </c>
      <c r="O560" s="143" t="str">
        <f t="shared" si="146"/>
        <v>계획없음</v>
      </c>
      <c r="P560" s="144">
        <f t="shared" si="147"/>
        <v>0</v>
      </c>
      <c r="Q560" s="144">
        <f t="shared" ca="1" si="148"/>
        <v>0</v>
      </c>
      <c r="R560" s="145">
        <f t="shared" ca="1" si="145"/>
        <v>0</v>
      </c>
      <c r="S560" s="145">
        <f t="shared" ca="1" si="145"/>
        <v>0</v>
      </c>
      <c r="T560" s="123" t="str">
        <f t="shared" ca="1" si="149"/>
        <v/>
      </c>
      <c r="U560" s="124" t="str">
        <f t="shared" ca="1" si="150"/>
        <v>🔴판매없음</v>
      </c>
      <c r="V560" s="125">
        <f>IFERROR(SUMIF('[1](전체)FCST'!$D:$D,$D560,'[1](전체)FCST'!$H:$H),0)</f>
        <v>0</v>
      </c>
      <c r="W560" s="126">
        <f>IFERROR(VLOOKUP($D560,'[1]판매량,재고(피벗)'!$B:$C,2,0),0)</f>
        <v>0</v>
      </c>
      <c r="X560" s="127">
        <f t="shared" ca="1" si="155"/>
        <v>0</v>
      </c>
      <c r="Y560" s="128"/>
      <c r="Z560" s="21"/>
      <c r="AA560" s="130">
        <f t="shared" ca="1" si="144"/>
        <v>30057</v>
      </c>
      <c r="AB560" s="134">
        <f t="shared" ca="1" si="157"/>
        <v>0</v>
      </c>
      <c r="AC560" s="132">
        <f>IFERROR(VLOOKUP($D560,'[1]DNC 재고 현황'!$F:$V,14,0),0)</f>
        <v>0</v>
      </c>
      <c r="AD560" s="128">
        <f>SUMIFS('[1]입고 예정'!$C:$C,'[1]입고 예정'!$A:$A,모니터링!D560,'[1]입고 예정'!$F:$F,모니터링!AD$6)</f>
        <v>0</v>
      </c>
      <c r="AE560" s="21"/>
      <c r="AF560" s="130">
        <f t="shared" ca="1" si="151"/>
        <v>30057</v>
      </c>
      <c r="AG560" s="134">
        <f t="shared" ca="1" si="158"/>
        <v>0</v>
      </c>
      <c r="AH560" s="132">
        <f>IFERROR(VLOOKUP($D560,'[1]DNC 재고 현황'!$F:$V,15,0),0)</f>
        <v>0</v>
      </c>
      <c r="AI560" s="128">
        <f>SUMIFS('[1]입고 예정'!$C:$C,'[1]입고 예정'!$A:$A,모니터링!D560,'[1]입고 예정'!$F:$F,모니터링!AI$6)</f>
        <v>0</v>
      </c>
      <c r="AJ560" s="21"/>
      <c r="AK560" s="130">
        <f t="shared" ca="1" si="152"/>
        <v>30057</v>
      </c>
      <c r="AL560" s="134">
        <f t="shared" ca="1" si="159"/>
        <v>0</v>
      </c>
      <c r="AM560" s="132">
        <f>IFERROR(VLOOKUP($D560,'[1]DNC 재고 현황'!$F:$V,16,0),0)</f>
        <v>0</v>
      </c>
      <c r="AN560" s="128">
        <f>SUMIFS('[1]입고 예정'!$C:$C,'[1]입고 예정'!$A:$A,모니터링!D560,'[1]입고 예정'!$F:$F,모니터링!AN$6)</f>
        <v>0</v>
      </c>
      <c r="AO560" s="21"/>
      <c r="AP560" s="130">
        <f t="shared" ca="1" si="153"/>
        <v>30057</v>
      </c>
      <c r="AQ560" s="134">
        <f t="shared" ca="1" si="160"/>
        <v>0</v>
      </c>
      <c r="AR560" s="132">
        <f>IFERROR(VLOOKUP($D560,'[1]DNC 재고 현황'!$F:$V,17,0),0)</f>
        <v>0</v>
      </c>
      <c r="AS560" s="128">
        <f>SUMIFS('[1]입고 예정'!$C:$C,'[1]입고 예정'!$A:$A,모니터링!D560,'[1]입고 예정'!$F:$F,모니터링!AS$6)</f>
        <v>0</v>
      </c>
      <c r="AT560" s="21"/>
      <c r="AU560" s="133">
        <f t="shared" ca="1" si="154"/>
        <v>30057</v>
      </c>
      <c r="AV560" s="134">
        <f ca="1">IFERROR(AU560/#REF!,0)</f>
        <v>0</v>
      </c>
    </row>
    <row r="561" spans="1:168" ht="18" hidden="1" customHeight="1" x14ac:dyDescent="0.4">
      <c r="A561" s="110" t="s">
        <v>2661</v>
      </c>
      <c r="B561" s="135" t="s">
        <v>2744</v>
      </c>
      <c r="C561" s="110" t="s">
        <v>2663</v>
      </c>
      <c r="D561" s="110">
        <v>7302227</v>
      </c>
      <c r="E561" s="136" t="str">
        <f>VLOOKUP($D561,'[1]SAP 코드내역'!$A:$D,4,0)</f>
        <v>(단종)[판촉물]멜라_앰플기프트세트색상교환권</v>
      </c>
      <c r="F561" s="137"/>
      <c r="G561" s="9"/>
      <c r="H561" s="138" t="s">
        <v>2676</v>
      </c>
      <c r="I561" s="139">
        <v>0</v>
      </c>
      <c r="J561" s="139">
        <v>0</v>
      </c>
      <c r="K561" s="140">
        <f>IFERROR(VLOOKUP($D561,'[1]DNC 재고 현황'!$F:$AI,29,0),0)</f>
        <v>0</v>
      </c>
      <c r="L561" s="140">
        <f>IFERROR(VLOOKUP($D561,'[1]DNC 재고 현황'!$F:$AI,30,),0)</f>
        <v>0</v>
      </c>
      <c r="M561" s="141">
        <f t="shared" si="156"/>
        <v>0</v>
      </c>
      <c r="N561" s="142">
        <f>VLOOKUP($D561,'[1]DNC 재고 현황'!$F:$X,19,0)</f>
        <v>0</v>
      </c>
      <c r="O561" s="143" t="str">
        <f t="shared" si="146"/>
        <v>계획없음</v>
      </c>
      <c r="P561" s="144">
        <f t="shared" si="147"/>
        <v>0</v>
      </c>
      <c r="Q561" s="144">
        <f t="shared" ca="1" si="148"/>
        <v>0</v>
      </c>
      <c r="R561" s="145">
        <f t="shared" ca="1" si="145"/>
        <v>0</v>
      </c>
      <c r="S561" s="145">
        <f t="shared" ca="1" si="145"/>
        <v>0</v>
      </c>
      <c r="T561" s="123" t="str">
        <f t="shared" ca="1" si="149"/>
        <v/>
      </c>
      <c r="U561" s="124" t="str">
        <f t="shared" ca="1" si="150"/>
        <v>🔴판매없음</v>
      </c>
      <c r="V561" s="125">
        <f>IFERROR(SUMIF('[1](전체)FCST'!$D:$D,$D561,'[1](전체)FCST'!$H:$H),0)</f>
        <v>0</v>
      </c>
      <c r="W561" s="126">
        <f>IFERROR(VLOOKUP($D561,'[1]판매량,재고(피벗)'!$B:$C,2,0),0)</f>
        <v>0</v>
      </c>
      <c r="X561" s="127">
        <f t="shared" ca="1" si="155"/>
        <v>0</v>
      </c>
      <c r="Y561" s="128"/>
      <c r="Z561" s="21"/>
      <c r="AA561" s="130">
        <f t="shared" ca="1" si="144"/>
        <v>0</v>
      </c>
      <c r="AB561" s="134">
        <f t="shared" ca="1" si="157"/>
        <v>0</v>
      </c>
      <c r="AC561" s="132">
        <f>IFERROR(VLOOKUP($D561,'[1]DNC 재고 현황'!$F:$V,14,0),0)</f>
        <v>0</v>
      </c>
      <c r="AD561" s="128">
        <f>SUMIFS('[1]입고 예정'!$C:$C,'[1]입고 예정'!$A:$A,모니터링!D561,'[1]입고 예정'!$F:$F,모니터링!AD$6)</f>
        <v>0</v>
      </c>
      <c r="AE561" s="21"/>
      <c r="AF561" s="130">
        <f t="shared" ca="1" si="151"/>
        <v>0</v>
      </c>
      <c r="AG561" s="134">
        <f t="shared" ca="1" si="158"/>
        <v>0</v>
      </c>
      <c r="AH561" s="132">
        <f>IFERROR(VLOOKUP($D561,'[1]DNC 재고 현황'!$F:$V,15,0),0)</f>
        <v>0</v>
      </c>
      <c r="AI561" s="128">
        <f>SUMIFS('[1]입고 예정'!$C:$C,'[1]입고 예정'!$A:$A,모니터링!D561,'[1]입고 예정'!$F:$F,모니터링!AI$6)</f>
        <v>0</v>
      </c>
      <c r="AJ561" s="21"/>
      <c r="AK561" s="130">
        <f t="shared" ca="1" si="152"/>
        <v>0</v>
      </c>
      <c r="AL561" s="134">
        <f t="shared" ca="1" si="159"/>
        <v>0</v>
      </c>
      <c r="AM561" s="132">
        <f>IFERROR(VLOOKUP($D561,'[1]DNC 재고 현황'!$F:$V,16,0),0)</f>
        <v>0</v>
      </c>
      <c r="AN561" s="128">
        <f>SUMIFS('[1]입고 예정'!$C:$C,'[1]입고 예정'!$A:$A,모니터링!D561,'[1]입고 예정'!$F:$F,모니터링!AN$6)</f>
        <v>0</v>
      </c>
      <c r="AO561" s="21"/>
      <c r="AP561" s="130">
        <f t="shared" ca="1" si="153"/>
        <v>0</v>
      </c>
      <c r="AQ561" s="134">
        <f t="shared" ca="1" si="160"/>
        <v>0</v>
      </c>
      <c r="AR561" s="132">
        <f>IFERROR(VLOOKUP($D561,'[1]DNC 재고 현황'!$F:$V,17,0),0)</f>
        <v>0</v>
      </c>
      <c r="AS561" s="128">
        <f>SUMIFS('[1]입고 예정'!$C:$C,'[1]입고 예정'!$A:$A,모니터링!D561,'[1]입고 예정'!$F:$F,모니터링!AS$6)</f>
        <v>0</v>
      </c>
      <c r="AT561" s="21"/>
      <c r="AU561" s="133">
        <f t="shared" ca="1" si="154"/>
        <v>0</v>
      </c>
      <c r="AV561" s="134">
        <f ca="1">IFERROR(AU561/#REF!,0)</f>
        <v>0</v>
      </c>
    </row>
    <row r="562" spans="1:168" ht="18" hidden="1" customHeight="1" x14ac:dyDescent="0.4">
      <c r="A562" s="110" t="s">
        <v>2741</v>
      </c>
      <c r="B562" s="135" t="s">
        <v>2662</v>
      </c>
      <c r="C562" s="110" t="s">
        <v>2665</v>
      </c>
      <c r="D562" s="110">
        <v>9308658</v>
      </c>
      <c r="E562" s="136" t="str">
        <f>VLOOKUP($D562,'[1]SAP 코드내역'!$A:$D,4,0)</f>
        <v>(단종)멜라B_토닝앰플쿠션_21내추럴_리필_15g_v2</v>
      </c>
      <c r="F562" s="137" t="s">
        <v>2664</v>
      </c>
      <c r="G562" s="9"/>
      <c r="H562" s="138"/>
      <c r="I562" s="139">
        <v>3349</v>
      </c>
      <c r="J562" s="139">
        <v>0</v>
      </c>
      <c r="K562" s="140">
        <f>IFERROR(VLOOKUP($D562,'[1]DNC 재고 현황'!$F:$AI,29,0),0)</f>
        <v>2</v>
      </c>
      <c r="L562" s="140">
        <f>IFERROR(VLOOKUP($D562,'[1]DNC 재고 현황'!$F:$AI,30,),0)</f>
        <v>0</v>
      </c>
      <c r="M562" s="141">
        <f t="shared" si="156"/>
        <v>2</v>
      </c>
      <c r="N562" s="142">
        <f>VLOOKUP($D562,'[1]DNC 재고 현황'!$F:$X,19,0)</f>
        <v>2</v>
      </c>
      <c r="O562" s="143" t="str">
        <f t="shared" si="146"/>
        <v>계획없음</v>
      </c>
      <c r="P562" s="144">
        <f t="shared" si="147"/>
        <v>0</v>
      </c>
      <c r="Q562" s="144">
        <f t="shared" ca="1" si="148"/>
        <v>0</v>
      </c>
      <c r="R562" s="145">
        <f t="shared" ca="1" si="145"/>
        <v>0</v>
      </c>
      <c r="S562" s="145">
        <f t="shared" ca="1" si="145"/>
        <v>0</v>
      </c>
      <c r="T562" s="123" t="str">
        <f t="shared" ca="1" si="149"/>
        <v/>
      </c>
      <c r="U562" s="124" t="str">
        <f t="shared" ca="1" si="150"/>
        <v>🔴판매없음</v>
      </c>
      <c r="V562" s="125">
        <f>IFERROR(SUMIF('[1](전체)FCST'!$D:$D,$D562,'[1](전체)FCST'!$H:$H),0)</f>
        <v>0</v>
      </c>
      <c r="W562" s="126">
        <f>IFERROR(VLOOKUP($D562,'[1]판매량,재고(피벗)'!$B:$C,2,0),0)</f>
        <v>0</v>
      </c>
      <c r="X562" s="127">
        <f t="shared" ca="1" si="155"/>
        <v>0</v>
      </c>
      <c r="Y562" s="128"/>
      <c r="Z562" s="21"/>
      <c r="AA562" s="130">
        <f t="shared" ca="1" si="144"/>
        <v>2</v>
      </c>
      <c r="AB562" s="134">
        <f t="shared" ca="1" si="157"/>
        <v>0</v>
      </c>
      <c r="AC562" s="132">
        <f>IFERROR(VLOOKUP($D562,'[1]DNC 재고 현황'!$F:$V,14,0),0)</f>
        <v>0</v>
      </c>
      <c r="AD562" s="128">
        <f>SUMIFS('[1]입고 예정'!$C:$C,'[1]입고 예정'!$A:$A,모니터링!D596,'[1]입고 예정'!$F:$F,모니터링!AD$6)</f>
        <v>0</v>
      </c>
      <c r="AE562" s="21"/>
      <c r="AF562" s="130">
        <f t="shared" ca="1" si="151"/>
        <v>2</v>
      </c>
      <c r="AG562" s="134">
        <f t="shared" ca="1" si="158"/>
        <v>0</v>
      </c>
      <c r="AH562" s="132">
        <f>IFERROR(VLOOKUP($D562,'[1]DNC 재고 현황'!$F:$V,15,0),0)</f>
        <v>0</v>
      </c>
      <c r="AI562" s="128">
        <f>SUMIFS('[1]입고 예정'!$C:$C,'[1]입고 예정'!$A:$A,모니터링!D596,'[1]입고 예정'!$F:$F,모니터링!AI$6)</f>
        <v>0</v>
      </c>
      <c r="AJ562" s="21"/>
      <c r="AK562" s="130">
        <f t="shared" ca="1" si="152"/>
        <v>2</v>
      </c>
      <c r="AL562" s="134">
        <f t="shared" ca="1" si="159"/>
        <v>0</v>
      </c>
      <c r="AM562" s="132">
        <f>IFERROR(VLOOKUP($D562,'[1]DNC 재고 현황'!$F:$V,16,0),0)</f>
        <v>0</v>
      </c>
      <c r="AN562" s="128">
        <f>SUMIFS('[1]입고 예정'!$C:$C,'[1]입고 예정'!$A:$A,모니터링!D596,'[1]입고 예정'!$F:$F,모니터링!AN$6)</f>
        <v>0</v>
      </c>
      <c r="AO562" s="21"/>
      <c r="AP562" s="130">
        <f t="shared" ca="1" si="153"/>
        <v>2</v>
      </c>
      <c r="AQ562" s="134">
        <f t="shared" ca="1" si="160"/>
        <v>0</v>
      </c>
      <c r="AR562" s="132">
        <f>IFERROR(VLOOKUP($D562,'[1]DNC 재고 현황'!$F:$V,17,0),0)</f>
        <v>0</v>
      </c>
      <c r="AS562" s="128">
        <f>SUMIFS('[1]입고 예정'!$C:$C,'[1]입고 예정'!$A:$A,모니터링!D596,'[1]입고 예정'!$F:$F,모니터링!AS$6)</f>
        <v>0</v>
      </c>
      <c r="AT562" s="21"/>
      <c r="AU562" s="133">
        <f t="shared" ca="1" si="154"/>
        <v>2</v>
      </c>
      <c r="AV562" s="134">
        <f ca="1">IFERROR(AU562/#REF!,0)</f>
        <v>0</v>
      </c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52"/>
      <c r="CF562" s="52"/>
      <c r="CG562" s="52"/>
      <c r="CH562" s="52"/>
      <c r="CI562" s="52"/>
      <c r="CJ562" s="52"/>
      <c r="CK562" s="52"/>
      <c r="CL562" s="52"/>
      <c r="CM562" s="52"/>
      <c r="CN562" s="52"/>
      <c r="CO562" s="52"/>
      <c r="CP562" s="52"/>
      <c r="CQ562" s="52"/>
      <c r="CR562" s="52"/>
      <c r="CS562" s="52"/>
      <c r="CT562" s="52"/>
      <c r="CU562" s="52"/>
      <c r="CV562" s="52"/>
      <c r="CW562" s="52"/>
      <c r="CX562" s="52"/>
      <c r="CY562" s="52"/>
      <c r="CZ562" s="52"/>
      <c r="DA562" s="52"/>
      <c r="DB562" s="52"/>
      <c r="DC562" s="52"/>
      <c r="DD562" s="52"/>
      <c r="DE562" s="52"/>
      <c r="DF562" s="52"/>
      <c r="DG562" s="52"/>
      <c r="DH562" s="52"/>
      <c r="DI562" s="52"/>
      <c r="DJ562" s="52"/>
      <c r="DK562" s="52"/>
      <c r="DL562" s="52"/>
      <c r="DM562" s="52"/>
      <c r="DN562" s="52"/>
      <c r="DO562" s="52"/>
      <c r="DP562" s="52"/>
      <c r="DQ562" s="52"/>
      <c r="DR562" s="52"/>
      <c r="DS562" s="52"/>
      <c r="DT562" s="52"/>
      <c r="DU562" s="52"/>
      <c r="DV562" s="52"/>
      <c r="DW562" s="52"/>
      <c r="DX562" s="52"/>
      <c r="DY562" s="52"/>
      <c r="DZ562" s="52"/>
      <c r="EA562" s="52"/>
      <c r="EB562" s="52"/>
      <c r="EC562" s="52"/>
      <c r="ED562" s="52"/>
      <c r="EE562" s="52"/>
      <c r="EF562" s="52"/>
      <c r="EG562" s="52"/>
      <c r="EH562" s="52"/>
      <c r="EI562" s="52"/>
      <c r="EJ562" s="52"/>
      <c r="EK562" s="52"/>
      <c r="EL562" s="52"/>
      <c r="EM562" s="52"/>
      <c r="EN562" s="52"/>
      <c r="EO562" s="52"/>
      <c r="EP562" s="52"/>
      <c r="EQ562" s="52"/>
      <c r="ER562" s="52"/>
      <c r="ES562" s="52"/>
      <c r="ET562" s="52"/>
      <c r="EU562" s="52"/>
      <c r="EV562" s="52"/>
      <c r="EW562" s="52"/>
      <c r="EX562" s="52"/>
      <c r="EY562" s="52"/>
      <c r="EZ562" s="52"/>
      <c r="FA562" s="52"/>
      <c r="FB562" s="52"/>
      <c r="FC562" s="52"/>
      <c r="FD562" s="52"/>
      <c r="FE562" s="52"/>
      <c r="FF562" s="52"/>
      <c r="FG562" s="52"/>
      <c r="FH562" s="52"/>
      <c r="FI562" s="52"/>
      <c r="FJ562" s="52"/>
      <c r="FK562" s="52"/>
      <c r="FL562" s="52"/>
    </row>
    <row r="563" spans="1:168" ht="18" hidden="1" customHeight="1" x14ac:dyDescent="0.4">
      <c r="A563" s="110"/>
      <c r="B563" s="135"/>
      <c r="C563" s="110" t="s">
        <v>2663</v>
      </c>
      <c r="D563" s="110">
        <v>2400083</v>
      </c>
      <c r="E563" s="136" t="str">
        <f>VLOOKUP($D563,'[1]SAP 코드내역'!$A:$D,4,0)</f>
        <v>[OY]토닝앰플쿠션(본품1+리필1+퍼프2매)13g기획_아웃박스(공용)</v>
      </c>
      <c r="F563" s="137"/>
      <c r="G563" s="9"/>
      <c r="H563" s="138"/>
      <c r="I563" s="139"/>
      <c r="J563" s="139"/>
      <c r="K563" s="140">
        <f>IFERROR(VLOOKUP($D563,'[1]DNC 재고 현황'!$F:$AI,29,0),0)</f>
        <v>0</v>
      </c>
      <c r="L563" s="140">
        <f>IFERROR(VLOOKUP($D563,'[1]DNC 재고 현황'!$F:$AI,30,),0)</f>
        <v>0</v>
      </c>
      <c r="M563" s="141">
        <f t="shared" si="156"/>
        <v>0</v>
      </c>
      <c r="N563" s="142">
        <f>VLOOKUP($D563,'[1]DNC 재고 현황'!$F:$X,19,0)</f>
        <v>0</v>
      </c>
      <c r="O563" s="143" t="str">
        <f t="shared" si="146"/>
        <v>계획없음</v>
      </c>
      <c r="P563" s="144">
        <f t="shared" si="147"/>
        <v>0</v>
      </c>
      <c r="Q563" s="144">
        <f t="shared" ca="1" si="148"/>
        <v>0</v>
      </c>
      <c r="R563" s="145">
        <f t="shared" ca="1" si="145"/>
        <v>0</v>
      </c>
      <c r="S563" s="145">
        <f t="shared" ca="1" si="145"/>
        <v>0</v>
      </c>
      <c r="T563" s="123" t="str">
        <f t="shared" ca="1" si="149"/>
        <v/>
      </c>
      <c r="U563" s="124" t="str">
        <f t="shared" ca="1" si="150"/>
        <v>🔴판매없음</v>
      </c>
      <c r="V563" s="125">
        <f>IFERROR(SUMIF('[1](전체)FCST'!$D:$D,$D563,'[1](전체)FCST'!$H:$H),0)</f>
        <v>0</v>
      </c>
      <c r="W563" s="126">
        <f>IFERROR(VLOOKUP($D563,'[1]판매량,재고(피벗)'!$B:$C,2,0),0)</f>
        <v>0</v>
      </c>
      <c r="X563" s="127">
        <f t="shared" ca="1" si="155"/>
        <v>0</v>
      </c>
      <c r="Y563" s="128"/>
      <c r="Z563" s="21"/>
      <c r="AA563" s="130">
        <f t="shared" ref="AA563:AA626" ca="1" si="161">MAX(SUM(N563-X563+Y563),0)</f>
        <v>0</v>
      </c>
      <c r="AB563" s="134">
        <f t="shared" ca="1" si="157"/>
        <v>0</v>
      </c>
      <c r="AC563" s="132">
        <f>IFERROR(VLOOKUP($D563,'[1]DNC 재고 현황'!$F:$V,14,0),0)</f>
        <v>0</v>
      </c>
      <c r="AD563" s="128">
        <f>SUMIFS('[1]입고 예정'!$C:$C,'[1]입고 예정'!$A:$A,모니터링!D769,'[1]입고 예정'!$F:$F,모니터링!AD$6)</f>
        <v>0</v>
      </c>
      <c r="AE563" s="21"/>
      <c r="AF563" s="130">
        <f t="shared" ca="1" si="151"/>
        <v>0</v>
      </c>
      <c r="AG563" s="134">
        <f t="shared" ca="1" si="158"/>
        <v>0</v>
      </c>
      <c r="AH563" s="132">
        <f>IFERROR(VLOOKUP($D563,'[1]DNC 재고 현황'!$F:$V,15,0),0)</f>
        <v>0</v>
      </c>
      <c r="AI563" s="128">
        <f>SUMIFS('[1]입고 예정'!$C:$C,'[1]입고 예정'!$A:$A,모니터링!D769,'[1]입고 예정'!$F:$F,모니터링!AI$6)</f>
        <v>0</v>
      </c>
      <c r="AJ563" s="21"/>
      <c r="AK563" s="130">
        <f t="shared" ca="1" si="152"/>
        <v>0</v>
      </c>
      <c r="AL563" s="134">
        <f t="shared" ca="1" si="159"/>
        <v>0</v>
      </c>
      <c r="AM563" s="132">
        <f>IFERROR(VLOOKUP($D563,'[1]DNC 재고 현황'!$F:$V,16,0),0)</f>
        <v>0</v>
      </c>
      <c r="AN563" s="128">
        <f>SUMIFS('[1]입고 예정'!$C:$C,'[1]입고 예정'!$A:$A,모니터링!D769,'[1]입고 예정'!$F:$F,모니터링!AN$6)</f>
        <v>0</v>
      </c>
      <c r="AO563" s="21"/>
      <c r="AP563" s="130">
        <f t="shared" ca="1" si="153"/>
        <v>0</v>
      </c>
      <c r="AQ563" s="134">
        <f t="shared" ca="1" si="160"/>
        <v>0</v>
      </c>
      <c r="AR563" s="132">
        <f>IFERROR(VLOOKUP($D563,'[1]DNC 재고 현황'!$F:$V,17,0),0)</f>
        <v>0</v>
      </c>
      <c r="AS563" s="128">
        <f>SUMIFS('[1]입고 예정'!$C:$C,'[1]입고 예정'!$A:$A,모니터링!D769,'[1]입고 예정'!$F:$F,모니터링!AS$6)</f>
        <v>0</v>
      </c>
      <c r="AT563" s="21"/>
      <c r="AU563" s="133">
        <f t="shared" ca="1" si="154"/>
        <v>0</v>
      </c>
      <c r="AV563" s="134">
        <f ca="1">IFERROR(AU563/#REF!,0)</f>
        <v>0</v>
      </c>
    </row>
    <row r="564" spans="1:168" ht="18" hidden="1" customHeight="1" x14ac:dyDescent="0.4">
      <c r="A564" s="110" t="s">
        <v>2661</v>
      </c>
      <c r="B564" s="135" t="s">
        <v>2700</v>
      </c>
      <c r="C564" s="110" t="s">
        <v>2663</v>
      </c>
      <c r="D564" s="110">
        <v>2301743</v>
      </c>
      <c r="E564" s="136" t="str">
        <f>VLOOKUP($D564,'[1]SAP 코드내역'!$A:$D,4,0)</f>
        <v>(단종)[세트포장재_영문라벨]콜라겐실크림앰플_55g</v>
      </c>
      <c r="F564" s="137">
        <v>0</v>
      </c>
      <c r="G564" s="9"/>
      <c r="H564" s="138"/>
      <c r="I564" s="139">
        <v>0</v>
      </c>
      <c r="J564" s="139">
        <v>0</v>
      </c>
      <c r="K564" s="140">
        <f>IFERROR(VLOOKUP($D564,'[1]DNC 재고 현황'!$F:$AI,29,0),0)</f>
        <v>0</v>
      </c>
      <c r="L564" s="140">
        <f>IFERROR(VLOOKUP($D564,'[1]DNC 재고 현황'!$F:$AI,30,),0)</f>
        <v>0</v>
      </c>
      <c r="M564" s="141">
        <f t="shared" si="156"/>
        <v>0</v>
      </c>
      <c r="N564" s="142">
        <f>VLOOKUP($D564,'[1]DNC 재고 현황'!$F:$X,19,0)</f>
        <v>0</v>
      </c>
      <c r="O564" s="143" t="str">
        <f t="shared" si="146"/>
        <v>계획없음</v>
      </c>
      <c r="P564" s="144">
        <f t="shared" si="147"/>
        <v>0</v>
      </c>
      <c r="Q564" s="144">
        <f t="shared" ca="1" si="148"/>
        <v>0</v>
      </c>
      <c r="R564" s="145">
        <f t="shared" ca="1" si="145"/>
        <v>0</v>
      </c>
      <c r="S564" s="145">
        <f t="shared" ca="1" si="145"/>
        <v>0</v>
      </c>
      <c r="T564" s="123" t="str">
        <f t="shared" ca="1" si="149"/>
        <v/>
      </c>
      <c r="U564" s="124" t="str">
        <f t="shared" ca="1" si="150"/>
        <v>🔴판매없음</v>
      </c>
      <c r="V564" s="125">
        <f>IFERROR(SUMIF('[1](전체)FCST'!$D:$D,$D564,'[1](전체)FCST'!$H:$H),0)</f>
        <v>0</v>
      </c>
      <c r="W564" s="126">
        <f>IFERROR(VLOOKUP($D564,'[1]판매량,재고(피벗)'!$B:$C,2,0),0)</f>
        <v>0</v>
      </c>
      <c r="X564" s="127">
        <f t="shared" ca="1" si="155"/>
        <v>0</v>
      </c>
      <c r="Y564" s="128"/>
      <c r="Z564" s="21"/>
      <c r="AA564" s="130">
        <f t="shared" ca="1" si="161"/>
        <v>0</v>
      </c>
      <c r="AB564" s="134">
        <f t="shared" ca="1" si="157"/>
        <v>0</v>
      </c>
      <c r="AC564" s="132">
        <f>IFERROR(VLOOKUP($D564,'[1]DNC 재고 현황'!$F:$V,14,0),0)</f>
        <v>0</v>
      </c>
      <c r="AD564" s="128">
        <f>SUMIFS('[1]입고 예정'!$C:$C,'[1]입고 예정'!$A:$A,모니터링!D564,'[1]입고 예정'!$F:$F,모니터링!AD$6)</f>
        <v>0</v>
      </c>
      <c r="AE564" s="21"/>
      <c r="AF564" s="130">
        <f t="shared" ca="1" si="151"/>
        <v>0</v>
      </c>
      <c r="AG564" s="134">
        <f t="shared" ca="1" si="158"/>
        <v>0</v>
      </c>
      <c r="AH564" s="132">
        <f>IFERROR(VLOOKUP($D564,'[1]DNC 재고 현황'!$F:$V,15,0),0)</f>
        <v>0</v>
      </c>
      <c r="AI564" s="128">
        <f>SUMIFS('[1]입고 예정'!$C:$C,'[1]입고 예정'!$A:$A,모니터링!D564,'[1]입고 예정'!$F:$F,모니터링!AI$6)</f>
        <v>0</v>
      </c>
      <c r="AJ564" s="21"/>
      <c r="AK564" s="130">
        <f t="shared" ca="1" si="152"/>
        <v>0</v>
      </c>
      <c r="AL564" s="134">
        <f t="shared" ca="1" si="159"/>
        <v>0</v>
      </c>
      <c r="AM564" s="132">
        <f>IFERROR(VLOOKUP($D564,'[1]DNC 재고 현황'!$F:$V,16,0),0)</f>
        <v>0</v>
      </c>
      <c r="AN564" s="128">
        <f>SUMIFS('[1]입고 예정'!$C:$C,'[1]입고 예정'!$A:$A,모니터링!D564,'[1]입고 예정'!$F:$F,모니터링!AN$6)</f>
        <v>0</v>
      </c>
      <c r="AO564" s="21"/>
      <c r="AP564" s="130">
        <f t="shared" ca="1" si="153"/>
        <v>0</v>
      </c>
      <c r="AQ564" s="134">
        <f t="shared" ca="1" si="160"/>
        <v>0</v>
      </c>
      <c r="AR564" s="132">
        <f>IFERROR(VLOOKUP($D564,'[1]DNC 재고 현황'!$F:$V,17,0),0)</f>
        <v>0</v>
      </c>
      <c r="AS564" s="128">
        <f>SUMIFS('[1]입고 예정'!$C:$C,'[1]입고 예정'!$A:$A,모니터링!D564,'[1]입고 예정'!$F:$F,모니터링!AS$6)</f>
        <v>0</v>
      </c>
      <c r="AT564" s="21"/>
      <c r="AU564" s="133">
        <f t="shared" ca="1" si="154"/>
        <v>0</v>
      </c>
      <c r="AV564" s="134">
        <f ca="1">IFERROR(AU564/#REF!,0)</f>
        <v>0</v>
      </c>
    </row>
    <row r="565" spans="1:168" ht="18" hidden="1" customHeight="1" x14ac:dyDescent="0.4">
      <c r="A565" s="110" t="s">
        <v>2661</v>
      </c>
      <c r="B565" s="135" t="s">
        <v>2667</v>
      </c>
      <c r="C565" s="110" t="s">
        <v>2663</v>
      </c>
      <c r="D565" s="110">
        <v>7300928</v>
      </c>
      <c r="E565" s="136" t="str">
        <f>VLOOKUP($D565,'[1]SAP 코드내역'!$A:$D,4,0)</f>
        <v>(단종)[판촉물_선물박스]3종손잡이케이스_135*47*190(판촉몰)</v>
      </c>
      <c r="F565" s="137">
        <v>0</v>
      </c>
      <c r="G565" s="9"/>
      <c r="H565" s="138"/>
      <c r="I565" s="139">
        <v>1364</v>
      </c>
      <c r="J565" s="139">
        <v>0</v>
      </c>
      <c r="K565" s="140">
        <f>IFERROR(VLOOKUP($D565,'[1]DNC 재고 현황'!$F:$AI,29,0),0)</f>
        <v>0</v>
      </c>
      <c r="L565" s="140">
        <f>IFERROR(VLOOKUP($D565,'[1]DNC 재고 현황'!$F:$AI,30,),0)</f>
        <v>0</v>
      </c>
      <c r="M565" s="141">
        <f t="shared" si="156"/>
        <v>0</v>
      </c>
      <c r="N565" s="142">
        <f>VLOOKUP($D565,'[1]DNC 재고 현황'!$F:$X,19,0)</f>
        <v>0</v>
      </c>
      <c r="O565" s="143" t="str">
        <f t="shared" si="146"/>
        <v>계획없음</v>
      </c>
      <c r="P565" s="144">
        <f t="shared" si="147"/>
        <v>0</v>
      </c>
      <c r="Q565" s="144">
        <f t="shared" ca="1" si="148"/>
        <v>0</v>
      </c>
      <c r="R565" s="145">
        <f t="shared" ca="1" si="145"/>
        <v>0</v>
      </c>
      <c r="S565" s="145">
        <f t="shared" ca="1" si="145"/>
        <v>0</v>
      </c>
      <c r="T565" s="123" t="str">
        <f t="shared" ca="1" si="149"/>
        <v/>
      </c>
      <c r="U565" s="124" t="str">
        <f t="shared" ca="1" si="150"/>
        <v>🔴판매없음</v>
      </c>
      <c r="V565" s="125">
        <f>IFERROR(SUMIF('[1](전체)FCST'!$D:$D,$D565,'[1](전체)FCST'!$H:$H),0)</f>
        <v>0</v>
      </c>
      <c r="W565" s="126">
        <f>IFERROR(VLOOKUP($D565,'[1]판매량,재고(피벗)'!$B:$C,2,0),0)</f>
        <v>0</v>
      </c>
      <c r="X565" s="127">
        <f t="shared" ca="1" si="155"/>
        <v>0</v>
      </c>
      <c r="Y565" s="128"/>
      <c r="Z565" s="21"/>
      <c r="AA565" s="130">
        <f t="shared" ca="1" si="161"/>
        <v>0</v>
      </c>
      <c r="AB565" s="134">
        <f t="shared" ca="1" si="157"/>
        <v>0</v>
      </c>
      <c r="AC565" s="132">
        <f>IFERROR(VLOOKUP($D565,'[1]DNC 재고 현황'!$F:$V,14,0),0)</f>
        <v>0</v>
      </c>
      <c r="AD565" s="128">
        <f>SUMIFS('[1]입고 예정'!$C:$C,'[1]입고 예정'!$A:$A,모니터링!D565,'[1]입고 예정'!$F:$F,모니터링!AD$6)</f>
        <v>0</v>
      </c>
      <c r="AE565" s="21"/>
      <c r="AF565" s="130">
        <f t="shared" ca="1" si="151"/>
        <v>0</v>
      </c>
      <c r="AG565" s="134">
        <f t="shared" ca="1" si="158"/>
        <v>0</v>
      </c>
      <c r="AH565" s="132">
        <f>IFERROR(VLOOKUP($D565,'[1]DNC 재고 현황'!$F:$V,15,0),0)</f>
        <v>0</v>
      </c>
      <c r="AI565" s="128">
        <f>SUMIFS('[1]입고 예정'!$C:$C,'[1]입고 예정'!$A:$A,모니터링!D565,'[1]입고 예정'!$F:$F,모니터링!AI$6)</f>
        <v>0</v>
      </c>
      <c r="AJ565" s="21"/>
      <c r="AK565" s="130">
        <f t="shared" ca="1" si="152"/>
        <v>0</v>
      </c>
      <c r="AL565" s="134">
        <f t="shared" ca="1" si="159"/>
        <v>0</v>
      </c>
      <c r="AM565" s="132">
        <f>IFERROR(VLOOKUP($D565,'[1]DNC 재고 현황'!$F:$V,16,0),0)</f>
        <v>0</v>
      </c>
      <c r="AN565" s="128">
        <f>SUMIFS('[1]입고 예정'!$C:$C,'[1]입고 예정'!$A:$A,모니터링!D565,'[1]입고 예정'!$F:$F,모니터링!AN$6)</f>
        <v>0</v>
      </c>
      <c r="AO565" s="21"/>
      <c r="AP565" s="130">
        <f t="shared" ca="1" si="153"/>
        <v>0</v>
      </c>
      <c r="AQ565" s="134">
        <f t="shared" ca="1" si="160"/>
        <v>0</v>
      </c>
      <c r="AR565" s="132">
        <f>IFERROR(VLOOKUP($D565,'[1]DNC 재고 현황'!$F:$V,17,0),0)</f>
        <v>0</v>
      </c>
      <c r="AS565" s="128">
        <f>SUMIFS('[1]입고 예정'!$C:$C,'[1]입고 예정'!$A:$A,모니터링!D565,'[1]입고 예정'!$F:$F,모니터링!AS$6)</f>
        <v>0</v>
      </c>
      <c r="AT565" s="21"/>
      <c r="AU565" s="133">
        <f t="shared" ca="1" si="154"/>
        <v>0</v>
      </c>
      <c r="AV565" s="134">
        <f ca="1">IFERROR(AU565/#REF!,0)</f>
        <v>0</v>
      </c>
    </row>
    <row r="566" spans="1:168" ht="18" hidden="1" customHeight="1" x14ac:dyDescent="0.4">
      <c r="A566" s="110" t="s">
        <v>2661</v>
      </c>
      <c r="B566" s="135" t="s">
        <v>2700</v>
      </c>
      <c r="C566" s="110" t="s">
        <v>2663</v>
      </c>
      <c r="D566" s="110">
        <v>2301063</v>
      </c>
      <c r="E566" s="136" t="str">
        <f>VLOOKUP($D566,'[1]SAP 코드내역'!$A:$D,4,0)</f>
        <v>[세트포장재_영문라벨]RX_센시티브베리어인텐시브_150ml</v>
      </c>
      <c r="F566" s="137">
        <v>0</v>
      </c>
      <c r="G566" s="9"/>
      <c r="H566" s="138"/>
      <c r="I566" s="139">
        <v>0</v>
      </c>
      <c r="J566" s="139">
        <v>0</v>
      </c>
      <c r="K566" s="140">
        <f>IFERROR(VLOOKUP($D566,'[1]DNC 재고 현황'!$F:$AI,29,0),0)</f>
        <v>0</v>
      </c>
      <c r="L566" s="140">
        <f>IFERROR(VLOOKUP($D566,'[1]DNC 재고 현황'!$F:$AI,30,),0)</f>
        <v>0</v>
      </c>
      <c r="M566" s="141">
        <f t="shared" si="156"/>
        <v>0</v>
      </c>
      <c r="N566" s="142">
        <f>VLOOKUP($D566,'[1]DNC 재고 현황'!$F:$X,19,0)</f>
        <v>0</v>
      </c>
      <c r="O566" s="143" t="str">
        <f t="shared" si="146"/>
        <v>계획없음</v>
      </c>
      <c r="P566" s="144">
        <f t="shared" si="147"/>
        <v>0</v>
      </c>
      <c r="Q566" s="144">
        <f t="shared" ca="1" si="148"/>
        <v>0</v>
      </c>
      <c r="R566" s="145">
        <f t="shared" ca="1" si="145"/>
        <v>0</v>
      </c>
      <c r="S566" s="145">
        <f t="shared" ca="1" si="145"/>
        <v>0</v>
      </c>
      <c r="T566" s="123" t="str">
        <f t="shared" ca="1" si="149"/>
        <v/>
      </c>
      <c r="U566" s="124" t="str">
        <f t="shared" ca="1" si="150"/>
        <v>🔴판매없음</v>
      </c>
      <c r="V566" s="125">
        <f>IFERROR(SUMIF('[1](전체)FCST'!$D:$D,$D566,'[1](전체)FCST'!$H:$H),0)</f>
        <v>0</v>
      </c>
      <c r="W566" s="126">
        <f>IFERROR(VLOOKUP($D566,'[1]판매량,재고(피벗)'!$B:$C,2,0),0)</f>
        <v>0</v>
      </c>
      <c r="X566" s="127">
        <f t="shared" ca="1" si="155"/>
        <v>0</v>
      </c>
      <c r="Y566" s="128"/>
      <c r="Z566" s="21"/>
      <c r="AA566" s="130">
        <f t="shared" ca="1" si="161"/>
        <v>0</v>
      </c>
      <c r="AB566" s="134">
        <f t="shared" ca="1" si="157"/>
        <v>0</v>
      </c>
      <c r="AC566" s="132">
        <f>IFERROR(VLOOKUP($D566,'[1]DNC 재고 현황'!$F:$V,14,0),0)</f>
        <v>0</v>
      </c>
      <c r="AD566" s="128">
        <f>SUMIFS('[1]입고 예정'!$C:$C,'[1]입고 예정'!$A:$A,모니터링!D566,'[1]입고 예정'!$F:$F,모니터링!AD$6)</f>
        <v>0</v>
      </c>
      <c r="AE566" s="21"/>
      <c r="AF566" s="130">
        <f t="shared" ca="1" si="151"/>
        <v>0</v>
      </c>
      <c r="AG566" s="134">
        <f t="shared" ca="1" si="158"/>
        <v>0</v>
      </c>
      <c r="AH566" s="132">
        <f>IFERROR(VLOOKUP($D566,'[1]DNC 재고 현황'!$F:$V,15,0),0)</f>
        <v>0</v>
      </c>
      <c r="AI566" s="128">
        <f>SUMIFS('[1]입고 예정'!$C:$C,'[1]입고 예정'!$A:$A,모니터링!D566,'[1]입고 예정'!$F:$F,모니터링!AI$6)</f>
        <v>0</v>
      </c>
      <c r="AJ566" s="21"/>
      <c r="AK566" s="130">
        <f t="shared" ca="1" si="152"/>
        <v>0</v>
      </c>
      <c r="AL566" s="134">
        <f t="shared" ca="1" si="159"/>
        <v>0</v>
      </c>
      <c r="AM566" s="132">
        <f>IFERROR(VLOOKUP($D566,'[1]DNC 재고 현황'!$F:$V,16,0),0)</f>
        <v>0</v>
      </c>
      <c r="AN566" s="128">
        <f>SUMIFS('[1]입고 예정'!$C:$C,'[1]입고 예정'!$A:$A,모니터링!D566,'[1]입고 예정'!$F:$F,모니터링!AN$6)</f>
        <v>0</v>
      </c>
      <c r="AO566" s="21"/>
      <c r="AP566" s="130">
        <f t="shared" ca="1" si="153"/>
        <v>0</v>
      </c>
      <c r="AQ566" s="134">
        <f t="shared" ca="1" si="160"/>
        <v>0</v>
      </c>
      <c r="AR566" s="132">
        <f>IFERROR(VLOOKUP($D566,'[1]DNC 재고 현황'!$F:$V,17,0),0)</f>
        <v>0</v>
      </c>
      <c r="AS566" s="128">
        <f>SUMIFS('[1]입고 예정'!$C:$C,'[1]입고 예정'!$A:$A,모니터링!D566,'[1]입고 예정'!$F:$F,모니터링!AS$6)</f>
        <v>0</v>
      </c>
      <c r="AT566" s="21"/>
      <c r="AU566" s="133">
        <f t="shared" ca="1" si="154"/>
        <v>0</v>
      </c>
      <c r="AV566" s="134">
        <f ca="1">IFERROR(AU566/#REF!,0)</f>
        <v>0</v>
      </c>
    </row>
    <row r="567" spans="1:168" ht="18" hidden="1" customHeight="1" x14ac:dyDescent="0.4">
      <c r="A567" s="110" t="s">
        <v>2661</v>
      </c>
      <c r="B567" s="135" t="s">
        <v>2700</v>
      </c>
      <c r="C567" s="110" t="s">
        <v>2663</v>
      </c>
      <c r="D567" s="110">
        <v>2301060</v>
      </c>
      <c r="E567" s="136" t="str">
        <f>VLOOKUP($D567,'[1]SAP 코드내역'!$A:$D,4,0)</f>
        <v>[세트포장재_영문라벨]RX_워터풀수딩크림_50ml</v>
      </c>
      <c r="F567" s="137">
        <v>0</v>
      </c>
      <c r="G567" s="9"/>
      <c r="H567" s="138"/>
      <c r="I567" s="139">
        <v>0</v>
      </c>
      <c r="J567" s="139">
        <v>0</v>
      </c>
      <c r="K567" s="140">
        <f>IFERROR(VLOOKUP($D567,'[1]DNC 재고 현황'!$F:$AI,29,0),0)</f>
        <v>0</v>
      </c>
      <c r="L567" s="140">
        <f>IFERROR(VLOOKUP($D567,'[1]DNC 재고 현황'!$F:$AI,30,),0)</f>
        <v>0</v>
      </c>
      <c r="M567" s="141">
        <f t="shared" si="156"/>
        <v>0</v>
      </c>
      <c r="N567" s="142">
        <f>VLOOKUP($D567,'[1]DNC 재고 현황'!$F:$X,19,0)</f>
        <v>0</v>
      </c>
      <c r="O567" s="143" t="str">
        <f t="shared" si="146"/>
        <v>계획없음</v>
      </c>
      <c r="P567" s="144">
        <f t="shared" si="147"/>
        <v>0</v>
      </c>
      <c r="Q567" s="144">
        <f t="shared" ca="1" si="148"/>
        <v>0</v>
      </c>
      <c r="R567" s="145">
        <f t="shared" ca="1" si="145"/>
        <v>0</v>
      </c>
      <c r="S567" s="145">
        <f t="shared" ca="1" si="145"/>
        <v>0</v>
      </c>
      <c r="T567" s="123" t="str">
        <f t="shared" ca="1" si="149"/>
        <v/>
      </c>
      <c r="U567" s="124" t="str">
        <f t="shared" ca="1" si="150"/>
        <v>🔴판매없음</v>
      </c>
      <c r="V567" s="125">
        <f>IFERROR(SUMIF('[1](전체)FCST'!$D:$D,$D567,'[1](전체)FCST'!$H:$H),0)</f>
        <v>0</v>
      </c>
      <c r="W567" s="126">
        <f>IFERROR(VLOOKUP($D567,'[1]판매량,재고(피벗)'!$B:$C,2,0),0)</f>
        <v>0</v>
      </c>
      <c r="X567" s="127">
        <f t="shared" ca="1" si="155"/>
        <v>0</v>
      </c>
      <c r="Y567" s="128"/>
      <c r="Z567" s="21"/>
      <c r="AA567" s="130">
        <f t="shared" ca="1" si="161"/>
        <v>0</v>
      </c>
      <c r="AB567" s="134">
        <f t="shared" ca="1" si="157"/>
        <v>0</v>
      </c>
      <c r="AC567" s="132">
        <f>IFERROR(VLOOKUP($D567,'[1]DNC 재고 현황'!$F:$V,14,0),0)</f>
        <v>0</v>
      </c>
      <c r="AD567" s="128">
        <f>SUMIFS('[1]입고 예정'!$C:$C,'[1]입고 예정'!$A:$A,모니터링!D567,'[1]입고 예정'!$F:$F,모니터링!AD$6)</f>
        <v>0</v>
      </c>
      <c r="AE567" s="21"/>
      <c r="AF567" s="130">
        <f t="shared" ca="1" si="151"/>
        <v>0</v>
      </c>
      <c r="AG567" s="134">
        <f t="shared" ca="1" si="158"/>
        <v>0</v>
      </c>
      <c r="AH567" s="132">
        <f>IFERROR(VLOOKUP($D567,'[1]DNC 재고 현황'!$F:$V,15,0),0)</f>
        <v>0</v>
      </c>
      <c r="AI567" s="128">
        <f>SUMIFS('[1]입고 예정'!$C:$C,'[1]입고 예정'!$A:$A,모니터링!D567,'[1]입고 예정'!$F:$F,모니터링!AI$6)</f>
        <v>0</v>
      </c>
      <c r="AJ567" s="21"/>
      <c r="AK567" s="130">
        <f t="shared" ca="1" si="152"/>
        <v>0</v>
      </c>
      <c r="AL567" s="134">
        <f t="shared" ca="1" si="159"/>
        <v>0</v>
      </c>
      <c r="AM567" s="132">
        <f>IFERROR(VLOOKUP($D567,'[1]DNC 재고 현황'!$F:$V,16,0),0)</f>
        <v>0</v>
      </c>
      <c r="AN567" s="128">
        <f>SUMIFS('[1]입고 예정'!$C:$C,'[1]입고 예정'!$A:$A,모니터링!D567,'[1]입고 예정'!$F:$F,모니터링!AN$6)</f>
        <v>0</v>
      </c>
      <c r="AO567" s="21"/>
      <c r="AP567" s="130">
        <f t="shared" ca="1" si="153"/>
        <v>0</v>
      </c>
      <c r="AQ567" s="134">
        <f t="shared" ca="1" si="160"/>
        <v>0</v>
      </c>
      <c r="AR567" s="132">
        <f>IFERROR(VLOOKUP($D567,'[1]DNC 재고 현황'!$F:$V,17,0),0)</f>
        <v>0</v>
      </c>
      <c r="AS567" s="128">
        <f>SUMIFS('[1]입고 예정'!$C:$C,'[1]입고 예정'!$A:$A,모니터링!D567,'[1]입고 예정'!$F:$F,모니터링!AS$6)</f>
        <v>0</v>
      </c>
      <c r="AT567" s="21"/>
      <c r="AU567" s="133">
        <f t="shared" ca="1" si="154"/>
        <v>0</v>
      </c>
      <c r="AV567" s="134">
        <f ca="1">IFERROR(AU567/#REF!,0)</f>
        <v>0</v>
      </c>
    </row>
    <row r="568" spans="1:168" ht="18" hidden="1" customHeight="1" x14ac:dyDescent="0.4">
      <c r="A568" s="110" t="s">
        <v>2661</v>
      </c>
      <c r="B568" s="135" t="s">
        <v>2700</v>
      </c>
      <c r="C568" s="110" t="s">
        <v>2663</v>
      </c>
      <c r="D568" s="110">
        <v>2302964</v>
      </c>
      <c r="E568" s="136" t="str">
        <f>VLOOKUP($D568,'[1]SAP 코드내역'!$A:$D,4,0)</f>
        <v>(단종)[세트포장재_싸바리박스]2025신년청뱀_3스텝올인원세트</v>
      </c>
      <c r="F568" s="137" t="s">
        <v>2702</v>
      </c>
      <c r="G568" s="9"/>
      <c r="H568" s="138"/>
      <c r="I568" s="139">
        <v>2200</v>
      </c>
      <c r="J568" s="139">
        <v>0</v>
      </c>
      <c r="K568" s="140">
        <f>IFERROR(VLOOKUP($D568,'[1]DNC 재고 현황'!$F:$AI,29,0),0)</f>
        <v>0</v>
      </c>
      <c r="L568" s="140">
        <f>IFERROR(VLOOKUP($D568,'[1]DNC 재고 현황'!$F:$AI,30,),0)</f>
        <v>0</v>
      </c>
      <c r="M568" s="141">
        <f t="shared" si="156"/>
        <v>0</v>
      </c>
      <c r="N568" s="142">
        <f>VLOOKUP($D568,'[1]DNC 재고 현황'!$F:$X,19,0)</f>
        <v>0</v>
      </c>
      <c r="O568" s="143" t="str">
        <f t="shared" si="146"/>
        <v>계획없음</v>
      </c>
      <c r="P568" s="144">
        <f t="shared" si="147"/>
        <v>0</v>
      </c>
      <c r="Q568" s="144">
        <f t="shared" ca="1" si="148"/>
        <v>0</v>
      </c>
      <c r="R568" s="145">
        <f t="shared" ca="1" si="145"/>
        <v>0</v>
      </c>
      <c r="S568" s="145">
        <f t="shared" ca="1" si="145"/>
        <v>0</v>
      </c>
      <c r="T568" s="123" t="str">
        <f t="shared" ca="1" si="149"/>
        <v/>
      </c>
      <c r="U568" s="124" t="str">
        <f t="shared" ca="1" si="150"/>
        <v>🔴판매없음</v>
      </c>
      <c r="V568" s="125">
        <f>IFERROR(SUMIF('[1](전체)FCST'!$D:$D,$D568,'[1](전체)FCST'!$H:$H),0)</f>
        <v>0</v>
      </c>
      <c r="W568" s="126">
        <f>IFERROR(VLOOKUP($D568,'[1]판매량,재고(피벗)'!$B:$C,2,0),0)</f>
        <v>0</v>
      </c>
      <c r="X568" s="127">
        <f t="shared" ca="1" si="155"/>
        <v>0</v>
      </c>
      <c r="Y568" s="128"/>
      <c r="Z568" s="21"/>
      <c r="AA568" s="130">
        <f t="shared" ca="1" si="161"/>
        <v>0</v>
      </c>
      <c r="AB568" s="134">
        <f t="shared" ca="1" si="157"/>
        <v>0</v>
      </c>
      <c r="AC568" s="132">
        <f>IFERROR(VLOOKUP($D568,'[1]DNC 재고 현황'!$F:$V,14,0),0)</f>
        <v>0</v>
      </c>
      <c r="AD568" s="128">
        <f>SUMIFS('[1]입고 예정'!$C:$C,'[1]입고 예정'!$A:$A,모니터링!D568,'[1]입고 예정'!$F:$F,모니터링!AD$6)</f>
        <v>0</v>
      </c>
      <c r="AE568" s="21"/>
      <c r="AF568" s="130">
        <f t="shared" ca="1" si="151"/>
        <v>0</v>
      </c>
      <c r="AG568" s="134">
        <f t="shared" ca="1" si="158"/>
        <v>0</v>
      </c>
      <c r="AH568" s="132">
        <f>IFERROR(VLOOKUP($D568,'[1]DNC 재고 현황'!$F:$V,15,0),0)</f>
        <v>0</v>
      </c>
      <c r="AI568" s="128">
        <f>SUMIFS('[1]입고 예정'!$C:$C,'[1]입고 예정'!$A:$A,모니터링!D568,'[1]입고 예정'!$F:$F,모니터링!AI$6)</f>
        <v>0</v>
      </c>
      <c r="AJ568" s="21"/>
      <c r="AK568" s="130">
        <f t="shared" ca="1" si="152"/>
        <v>0</v>
      </c>
      <c r="AL568" s="134">
        <f t="shared" ca="1" si="159"/>
        <v>0</v>
      </c>
      <c r="AM568" s="132">
        <f>IFERROR(VLOOKUP($D568,'[1]DNC 재고 현황'!$F:$V,16,0),0)</f>
        <v>0</v>
      </c>
      <c r="AN568" s="128">
        <f>SUMIFS('[1]입고 예정'!$C:$C,'[1]입고 예정'!$A:$A,모니터링!D568,'[1]입고 예정'!$F:$F,모니터링!AN$6)</f>
        <v>0</v>
      </c>
      <c r="AO568" s="21"/>
      <c r="AP568" s="130">
        <f t="shared" ca="1" si="153"/>
        <v>0</v>
      </c>
      <c r="AQ568" s="134">
        <f t="shared" ca="1" si="160"/>
        <v>0</v>
      </c>
      <c r="AR568" s="132">
        <f>IFERROR(VLOOKUP($D568,'[1]DNC 재고 현황'!$F:$V,17,0),0)</f>
        <v>0</v>
      </c>
      <c r="AS568" s="128">
        <f>SUMIFS('[1]입고 예정'!$C:$C,'[1]입고 예정'!$A:$A,모니터링!D568,'[1]입고 예정'!$F:$F,모니터링!AS$6)</f>
        <v>0</v>
      </c>
      <c r="AT568" s="21"/>
      <c r="AU568" s="133">
        <f t="shared" ca="1" si="154"/>
        <v>0</v>
      </c>
      <c r="AV568" s="134">
        <f ca="1">IFERROR(AU568/#REF!,0)</f>
        <v>0</v>
      </c>
    </row>
    <row r="569" spans="1:168" ht="18" hidden="1" customHeight="1" x14ac:dyDescent="0.4">
      <c r="A569" s="110" t="s">
        <v>2661</v>
      </c>
      <c r="B569" s="135" t="s">
        <v>2700</v>
      </c>
      <c r="C569" s="110" t="s">
        <v>2663</v>
      </c>
      <c r="D569" s="110">
        <v>2302965</v>
      </c>
      <c r="E569" s="136" t="str">
        <f>VLOOKUP($D569,'[1]SAP 코드내역'!$A:$D,4,0)</f>
        <v>(단종)[세트포장재_게또패드]2025신년청뱀_3스텝올인원세트</v>
      </c>
      <c r="F569" s="137" t="s">
        <v>2702</v>
      </c>
      <c r="G569" s="9"/>
      <c r="H569" s="138"/>
      <c r="I569" s="139">
        <v>400</v>
      </c>
      <c r="J569" s="139">
        <v>0</v>
      </c>
      <c r="K569" s="140">
        <f>IFERROR(VLOOKUP($D569,'[1]DNC 재고 현황'!$F:$AI,29,0),0)</f>
        <v>0</v>
      </c>
      <c r="L569" s="140">
        <f>IFERROR(VLOOKUP($D569,'[1]DNC 재고 현황'!$F:$AI,30,),0)</f>
        <v>0</v>
      </c>
      <c r="M569" s="141">
        <f t="shared" si="156"/>
        <v>0</v>
      </c>
      <c r="N569" s="142">
        <f>VLOOKUP($D569,'[1]DNC 재고 현황'!$F:$X,19,0)</f>
        <v>0</v>
      </c>
      <c r="O569" s="143" t="str">
        <f t="shared" si="146"/>
        <v>계획없음</v>
      </c>
      <c r="P569" s="144">
        <f t="shared" si="147"/>
        <v>0</v>
      </c>
      <c r="Q569" s="144">
        <f t="shared" ca="1" si="148"/>
        <v>0</v>
      </c>
      <c r="R569" s="145">
        <f t="shared" ca="1" si="145"/>
        <v>0</v>
      </c>
      <c r="S569" s="145">
        <f t="shared" ca="1" si="145"/>
        <v>0</v>
      </c>
      <c r="T569" s="123" t="str">
        <f t="shared" ca="1" si="149"/>
        <v/>
      </c>
      <c r="U569" s="124" t="str">
        <f t="shared" ca="1" si="150"/>
        <v>🔴판매없음</v>
      </c>
      <c r="V569" s="125">
        <f>IFERROR(SUMIF('[1](전체)FCST'!$D:$D,$D569,'[1](전체)FCST'!$H:$H),0)</f>
        <v>0</v>
      </c>
      <c r="W569" s="126">
        <f>IFERROR(VLOOKUP($D569,'[1]판매량,재고(피벗)'!$B:$C,2,0),0)</f>
        <v>0</v>
      </c>
      <c r="X569" s="127">
        <f t="shared" ca="1" si="155"/>
        <v>0</v>
      </c>
      <c r="Y569" s="128"/>
      <c r="Z569" s="21"/>
      <c r="AA569" s="130">
        <f t="shared" ca="1" si="161"/>
        <v>0</v>
      </c>
      <c r="AB569" s="134">
        <f t="shared" ca="1" si="157"/>
        <v>0</v>
      </c>
      <c r="AC569" s="132">
        <f>IFERROR(VLOOKUP($D569,'[1]DNC 재고 현황'!$F:$V,14,0),0)</f>
        <v>0</v>
      </c>
      <c r="AD569" s="128">
        <f>SUMIFS('[1]입고 예정'!$C:$C,'[1]입고 예정'!$A:$A,모니터링!D569,'[1]입고 예정'!$F:$F,모니터링!AD$6)</f>
        <v>0</v>
      </c>
      <c r="AE569" s="21"/>
      <c r="AF569" s="130">
        <f t="shared" ca="1" si="151"/>
        <v>0</v>
      </c>
      <c r="AG569" s="134">
        <f t="shared" ca="1" si="158"/>
        <v>0</v>
      </c>
      <c r="AH569" s="132">
        <f>IFERROR(VLOOKUP($D569,'[1]DNC 재고 현황'!$F:$V,15,0),0)</f>
        <v>0</v>
      </c>
      <c r="AI569" s="128">
        <f>SUMIFS('[1]입고 예정'!$C:$C,'[1]입고 예정'!$A:$A,모니터링!D569,'[1]입고 예정'!$F:$F,모니터링!AI$6)</f>
        <v>0</v>
      </c>
      <c r="AJ569" s="21"/>
      <c r="AK569" s="130">
        <f t="shared" ca="1" si="152"/>
        <v>0</v>
      </c>
      <c r="AL569" s="134">
        <f t="shared" ca="1" si="159"/>
        <v>0</v>
      </c>
      <c r="AM569" s="132">
        <f>IFERROR(VLOOKUP($D569,'[1]DNC 재고 현황'!$F:$V,16,0),0)</f>
        <v>0</v>
      </c>
      <c r="AN569" s="128">
        <f>SUMIFS('[1]입고 예정'!$C:$C,'[1]입고 예정'!$A:$A,모니터링!D569,'[1]입고 예정'!$F:$F,모니터링!AN$6)</f>
        <v>0</v>
      </c>
      <c r="AO569" s="21"/>
      <c r="AP569" s="130">
        <f t="shared" ca="1" si="153"/>
        <v>0</v>
      </c>
      <c r="AQ569" s="134">
        <f t="shared" ca="1" si="160"/>
        <v>0</v>
      </c>
      <c r="AR569" s="132">
        <f>IFERROR(VLOOKUP($D569,'[1]DNC 재고 현황'!$F:$V,17,0),0)</f>
        <v>0</v>
      </c>
      <c r="AS569" s="128">
        <f>SUMIFS('[1]입고 예정'!$C:$C,'[1]입고 예정'!$A:$A,모니터링!D569,'[1]입고 예정'!$F:$F,모니터링!AS$6)</f>
        <v>0</v>
      </c>
      <c r="AT569" s="21"/>
      <c r="AU569" s="133">
        <f t="shared" ca="1" si="154"/>
        <v>0</v>
      </c>
      <c r="AV569" s="134">
        <f ca="1">IFERROR(AU569/#REF!,0)</f>
        <v>0</v>
      </c>
    </row>
    <row r="570" spans="1:168" ht="18" hidden="1" customHeight="1" x14ac:dyDescent="0.4">
      <c r="A570" s="110" t="s">
        <v>2661</v>
      </c>
      <c r="B570" s="135" t="s">
        <v>2667</v>
      </c>
      <c r="C570" s="110" t="s">
        <v>2663</v>
      </c>
      <c r="D570" s="110">
        <v>7302015</v>
      </c>
      <c r="E570" s="136" t="str">
        <f>VLOOKUP($D570,'[1]SAP 코드내역'!$A:$D,4,0)</f>
        <v>[판촉물_쇼핑백]2025멜라토닝VIP고급대관세트</v>
      </c>
      <c r="F570" s="137" t="s">
        <v>2713</v>
      </c>
      <c r="G570" s="9"/>
      <c r="H570" s="138"/>
      <c r="I570" s="139">
        <v>1460</v>
      </c>
      <c r="J570" s="139">
        <v>0</v>
      </c>
      <c r="K570" s="140">
        <f>IFERROR(VLOOKUP($D570,'[1]DNC 재고 현황'!$F:$AI,29,0),0)</f>
        <v>40</v>
      </c>
      <c r="L570" s="140">
        <f>IFERROR(VLOOKUP($D570,'[1]DNC 재고 현황'!$F:$AI,30,),0)</f>
        <v>0</v>
      </c>
      <c r="M570" s="141">
        <f t="shared" si="156"/>
        <v>40</v>
      </c>
      <c r="N570" s="142">
        <f>VLOOKUP($D570,'[1]DNC 재고 현황'!$F:$X,19,0)</f>
        <v>40</v>
      </c>
      <c r="O570" s="143" t="str">
        <f t="shared" si="146"/>
        <v>계획없음</v>
      </c>
      <c r="P570" s="144">
        <f t="shared" si="147"/>
        <v>0</v>
      </c>
      <c r="Q570" s="144">
        <f t="shared" ca="1" si="148"/>
        <v>0</v>
      </c>
      <c r="R570" s="145">
        <f t="shared" ca="1" si="145"/>
        <v>0</v>
      </c>
      <c r="S570" s="145">
        <f t="shared" ca="1" si="145"/>
        <v>0</v>
      </c>
      <c r="T570" s="123" t="str">
        <f t="shared" ca="1" si="149"/>
        <v/>
      </c>
      <c r="U570" s="124" t="str">
        <f t="shared" ca="1" si="150"/>
        <v>🔴판매없음</v>
      </c>
      <c r="V570" s="125">
        <f>IFERROR(SUMIF('[1](전체)FCST'!$D:$D,$D570,'[1](전체)FCST'!$H:$H),0)</f>
        <v>0</v>
      </c>
      <c r="W570" s="126">
        <f>IFERROR(VLOOKUP($D570,'[1]판매량,재고(피벗)'!$B:$C,2,0),0)</f>
        <v>0</v>
      </c>
      <c r="X570" s="127">
        <f t="shared" ca="1" si="155"/>
        <v>0</v>
      </c>
      <c r="Y570" s="128"/>
      <c r="Z570" s="21"/>
      <c r="AA570" s="130">
        <f t="shared" ca="1" si="161"/>
        <v>40</v>
      </c>
      <c r="AB570" s="134">
        <f t="shared" ca="1" si="157"/>
        <v>0</v>
      </c>
      <c r="AC570" s="132">
        <f>IFERROR(VLOOKUP($D570,'[1]DNC 재고 현황'!$F:$V,14,0),0)</f>
        <v>0</v>
      </c>
      <c r="AD570" s="128">
        <f>SUMIFS('[1]입고 예정'!$C:$C,'[1]입고 예정'!$A:$A,모니터링!D570,'[1]입고 예정'!$F:$F,모니터링!AD$6)</f>
        <v>0</v>
      </c>
      <c r="AE570" s="21"/>
      <c r="AF570" s="130">
        <f t="shared" ca="1" si="151"/>
        <v>40</v>
      </c>
      <c r="AG570" s="134">
        <f t="shared" ca="1" si="158"/>
        <v>0</v>
      </c>
      <c r="AH570" s="132">
        <f>IFERROR(VLOOKUP($D570,'[1]DNC 재고 현황'!$F:$V,15,0),0)</f>
        <v>0</v>
      </c>
      <c r="AI570" s="128">
        <f>SUMIFS('[1]입고 예정'!$C:$C,'[1]입고 예정'!$A:$A,모니터링!D570,'[1]입고 예정'!$F:$F,모니터링!AI$6)</f>
        <v>0</v>
      </c>
      <c r="AJ570" s="21"/>
      <c r="AK570" s="130">
        <f t="shared" ca="1" si="152"/>
        <v>40</v>
      </c>
      <c r="AL570" s="134">
        <f t="shared" ca="1" si="159"/>
        <v>0</v>
      </c>
      <c r="AM570" s="132">
        <f>IFERROR(VLOOKUP($D570,'[1]DNC 재고 현황'!$F:$V,16,0),0)</f>
        <v>0</v>
      </c>
      <c r="AN570" s="128">
        <f>SUMIFS('[1]입고 예정'!$C:$C,'[1]입고 예정'!$A:$A,모니터링!D570,'[1]입고 예정'!$F:$F,모니터링!AN$6)</f>
        <v>0</v>
      </c>
      <c r="AO570" s="21"/>
      <c r="AP570" s="130">
        <f t="shared" ca="1" si="153"/>
        <v>40</v>
      </c>
      <c r="AQ570" s="134">
        <f t="shared" ca="1" si="160"/>
        <v>0</v>
      </c>
      <c r="AR570" s="132">
        <f>IFERROR(VLOOKUP($D570,'[1]DNC 재고 현황'!$F:$V,17,0),0)</f>
        <v>0</v>
      </c>
      <c r="AS570" s="128">
        <f>SUMIFS('[1]입고 예정'!$C:$C,'[1]입고 예정'!$A:$A,모니터링!D570,'[1]입고 예정'!$F:$F,모니터링!AS$6)</f>
        <v>0</v>
      </c>
      <c r="AT570" s="21"/>
      <c r="AU570" s="133">
        <f t="shared" ca="1" si="154"/>
        <v>40</v>
      </c>
      <c r="AV570" s="134">
        <f ca="1">IFERROR(AU570/#REF!,0)</f>
        <v>0</v>
      </c>
    </row>
    <row r="571" spans="1:168" ht="18" hidden="1" customHeight="1" x14ac:dyDescent="0.4">
      <c r="A571" s="110" t="s">
        <v>2661</v>
      </c>
      <c r="B571" s="135" t="s">
        <v>2700</v>
      </c>
      <c r="C571" s="110" t="s">
        <v>2663</v>
      </c>
      <c r="D571" s="110">
        <v>2302651</v>
      </c>
      <c r="E571" s="136" t="str">
        <f>VLOOKUP($D571,'[1]SAP 코드내역'!$A:$D,4,0)</f>
        <v>[세트포장재_게또패드]멜라3스텝_명절용스페셜세트</v>
      </c>
      <c r="F571" s="137" t="s">
        <v>2702</v>
      </c>
      <c r="G571" s="9"/>
      <c r="H571" s="138"/>
      <c r="I571" s="139">
        <v>350</v>
      </c>
      <c r="J571" s="139">
        <v>0</v>
      </c>
      <c r="K571" s="140">
        <f>IFERROR(VLOOKUP($D571,'[1]DNC 재고 현황'!$F:$AI,29,0),0)</f>
        <v>0</v>
      </c>
      <c r="L571" s="140">
        <f>IFERROR(VLOOKUP($D571,'[1]DNC 재고 현황'!$F:$AI,30,),0)</f>
        <v>0</v>
      </c>
      <c r="M571" s="141">
        <f t="shared" si="156"/>
        <v>0</v>
      </c>
      <c r="N571" s="142">
        <f>VLOOKUP($D571,'[1]DNC 재고 현황'!$F:$X,19,0)</f>
        <v>0</v>
      </c>
      <c r="O571" s="143" t="str">
        <f t="shared" si="146"/>
        <v>계획없음</v>
      </c>
      <c r="P571" s="144">
        <f t="shared" si="147"/>
        <v>0</v>
      </c>
      <c r="Q571" s="144">
        <f t="shared" ca="1" si="148"/>
        <v>0</v>
      </c>
      <c r="R571" s="145">
        <f t="shared" ca="1" si="145"/>
        <v>0</v>
      </c>
      <c r="S571" s="145">
        <f t="shared" ca="1" si="145"/>
        <v>0</v>
      </c>
      <c r="T571" s="123" t="str">
        <f t="shared" ca="1" si="149"/>
        <v/>
      </c>
      <c r="U571" s="124" t="str">
        <f t="shared" ca="1" si="150"/>
        <v>🔴판매없음</v>
      </c>
      <c r="V571" s="125">
        <f>IFERROR(SUMIF('[1](전체)FCST'!$D:$D,$D571,'[1](전체)FCST'!$H:$H),0)</f>
        <v>0</v>
      </c>
      <c r="W571" s="126">
        <f>IFERROR(VLOOKUP($D571,'[1]판매량,재고(피벗)'!$B:$C,2,0),0)</f>
        <v>0</v>
      </c>
      <c r="X571" s="127">
        <f t="shared" ca="1" si="155"/>
        <v>0</v>
      </c>
      <c r="Y571" s="128"/>
      <c r="Z571" s="21"/>
      <c r="AA571" s="130">
        <f t="shared" ca="1" si="161"/>
        <v>0</v>
      </c>
      <c r="AB571" s="134">
        <f t="shared" ca="1" si="157"/>
        <v>0</v>
      </c>
      <c r="AC571" s="132">
        <f>IFERROR(VLOOKUP($D571,'[1]DNC 재고 현황'!$F:$V,14,0),0)</f>
        <v>0</v>
      </c>
      <c r="AD571" s="128">
        <f>SUMIFS('[1]입고 예정'!$C:$C,'[1]입고 예정'!$A:$A,모니터링!D571,'[1]입고 예정'!$F:$F,모니터링!AD$6)</f>
        <v>0</v>
      </c>
      <c r="AE571" s="21"/>
      <c r="AF571" s="130">
        <f t="shared" ca="1" si="151"/>
        <v>0</v>
      </c>
      <c r="AG571" s="134">
        <f t="shared" ca="1" si="158"/>
        <v>0</v>
      </c>
      <c r="AH571" s="132">
        <f>IFERROR(VLOOKUP($D571,'[1]DNC 재고 현황'!$F:$V,15,0),0)</f>
        <v>0</v>
      </c>
      <c r="AI571" s="128">
        <f>SUMIFS('[1]입고 예정'!$C:$C,'[1]입고 예정'!$A:$A,모니터링!D571,'[1]입고 예정'!$F:$F,모니터링!AI$6)</f>
        <v>0</v>
      </c>
      <c r="AJ571" s="21"/>
      <c r="AK571" s="130">
        <f t="shared" ca="1" si="152"/>
        <v>0</v>
      </c>
      <c r="AL571" s="134">
        <f t="shared" ca="1" si="159"/>
        <v>0</v>
      </c>
      <c r="AM571" s="132">
        <f>IFERROR(VLOOKUP($D571,'[1]DNC 재고 현황'!$F:$V,16,0),0)</f>
        <v>0</v>
      </c>
      <c r="AN571" s="128">
        <f>SUMIFS('[1]입고 예정'!$C:$C,'[1]입고 예정'!$A:$A,모니터링!D571,'[1]입고 예정'!$F:$F,모니터링!AN$6)</f>
        <v>0</v>
      </c>
      <c r="AO571" s="21"/>
      <c r="AP571" s="130">
        <f t="shared" ca="1" si="153"/>
        <v>0</v>
      </c>
      <c r="AQ571" s="134">
        <f t="shared" ca="1" si="160"/>
        <v>0</v>
      </c>
      <c r="AR571" s="132">
        <f>IFERROR(VLOOKUP($D571,'[1]DNC 재고 현황'!$F:$V,17,0),0)</f>
        <v>0</v>
      </c>
      <c r="AS571" s="128">
        <f>SUMIFS('[1]입고 예정'!$C:$C,'[1]입고 예정'!$A:$A,모니터링!D571,'[1]입고 예정'!$F:$F,모니터링!AS$6)</f>
        <v>0</v>
      </c>
      <c r="AT571" s="21"/>
      <c r="AU571" s="133">
        <f t="shared" ca="1" si="154"/>
        <v>0</v>
      </c>
      <c r="AV571" s="134">
        <f ca="1">IFERROR(AU571/#REF!,0)</f>
        <v>0</v>
      </c>
    </row>
    <row r="572" spans="1:168" ht="18" hidden="1" customHeight="1" x14ac:dyDescent="0.4">
      <c r="A572" s="110" t="s">
        <v>2661</v>
      </c>
      <c r="B572" s="135" t="s">
        <v>2700</v>
      </c>
      <c r="C572" s="110" t="s">
        <v>2663</v>
      </c>
      <c r="D572" s="110">
        <v>2302174</v>
      </c>
      <c r="E572" s="136" t="str">
        <f>VLOOKUP($D572,'[1]SAP 코드내역'!$A:$D,4,0)</f>
        <v>(단종)[세트포장재_게또패드]베리어리페어크림50ml+마스크팩2매</v>
      </c>
      <c r="F572" s="137" t="s">
        <v>2675</v>
      </c>
      <c r="G572" s="9"/>
      <c r="H572" s="138"/>
      <c r="I572" s="139">
        <v>70</v>
      </c>
      <c r="J572" s="139">
        <v>0</v>
      </c>
      <c r="K572" s="140">
        <f>IFERROR(VLOOKUP($D572,'[1]DNC 재고 현황'!$F:$AI,29,0),0)</f>
        <v>0</v>
      </c>
      <c r="L572" s="140">
        <f>IFERROR(VLOOKUP($D572,'[1]DNC 재고 현황'!$F:$AI,30,),0)</f>
        <v>0</v>
      </c>
      <c r="M572" s="141">
        <f t="shared" si="156"/>
        <v>0</v>
      </c>
      <c r="N572" s="142">
        <f>VLOOKUP($D572,'[1]DNC 재고 현황'!$F:$X,19,0)</f>
        <v>0</v>
      </c>
      <c r="O572" s="143" t="str">
        <f t="shared" si="146"/>
        <v>계획없음</v>
      </c>
      <c r="P572" s="144">
        <f t="shared" si="147"/>
        <v>0</v>
      </c>
      <c r="Q572" s="144">
        <f t="shared" ca="1" si="148"/>
        <v>0</v>
      </c>
      <c r="R572" s="145">
        <f t="shared" ca="1" si="145"/>
        <v>0</v>
      </c>
      <c r="S572" s="145">
        <f t="shared" ca="1" si="145"/>
        <v>0</v>
      </c>
      <c r="T572" s="123" t="str">
        <f t="shared" ca="1" si="149"/>
        <v/>
      </c>
      <c r="U572" s="124" t="str">
        <f t="shared" ca="1" si="150"/>
        <v>🔴판매없음</v>
      </c>
      <c r="V572" s="125">
        <f>IFERROR(SUMIF('[1](전체)FCST'!$D:$D,$D572,'[1](전체)FCST'!$H:$H),0)</f>
        <v>0</v>
      </c>
      <c r="W572" s="126">
        <f>IFERROR(VLOOKUP($D572,'[1]판매량,재고(피벗)'!$B:$C,2,0),0)</f>
        <v>0</v>
      </c>
      <c r="X572" s="127">
        <f t="shared" ca="1" si="155"/>
        <v>0</v>
      </c>
      <c r="Y572" s="128"/>
      <c r="Z572" s="21"/>
      <c r="AA572" s="130">
        <f t="shared" ca="1" si="161"/>
        <v>0</v>
      </c>
      <c r="AB572" s="134">
        <f t="shared" ca="1" si="157"/>
        <v>0</v>
      </c>
      <c r="AC572" s="132">
        <f>IFERROR(VLOOKUP($D572,'[1]DNC 재고 현황'!$F:$V,14,0),0)</f>
        <v>0</v>
      </c>
      <c r="AD572" s="128">
        <f>SUMIFS('[1]입고 예정'!$C:$C,'[1]입고 예정'!$A:$A,모니터링!D572,'[1]입고 예정'!$F:$F,모니터링!AD$6)</f>
        <v>0</v>
      </c>
      <c r="AE572" s="21"/>
      <c r="AF572" s="130">
        <f t="shared" ca="1" si="151"/>
        <v>0</v>
      </c>
      <c r="AG572" s="134">
        <f t="shared" ca="1" si="158"/>
        <v>0</v>
      </c>
      <c r="AH572" s="132">
        <f>IFERROR(VLOOKUP($D572,'[1]DNC 재고 현황'!$F:$V,15,0),0)</f>
        <v>0</v>
      </c>
      <c r="AI572" s="128">
        <f>SUMIFS('[1]입고 예정'!$C:$C,'[1]입고 예정'!$A:$A,모니터링!D572,'[1]입고 예정'!$F:$F,모니터링!AI$6)</f>
        <v>0</v>
      </c>
      <c r="AJ572" s="21"/>
      <c r="AK572" s="130">
        <f t="shared" ca="1" si="152"/>
        <v>0</v>
      </c>
      <c r="AL572" s="134">
        <f t="shared" ca="1" si="159"/>
        <v>0</v>
      </c>
      <c r="AM572" s="132">
        <f>IFERROR(VLOOKUP($D572,'[1]DNC 재고 현황'!$F:$V,16,0),0)</f>
        <v>0</v>
      </c>
      <c r="AN572" s="128">
        <f>SUMIFS('[1]입고 예정'!$C:$C,'[1]입고 예정'!$A:$A,모니터링!D572,'[1]입고 예정'!$F:$F,모니터링!AN$6)</f>
        <v>0</v>
      </c>
      <c r="AO572" s="21"/>
      <c r="AP572" s="130">
        <f t="shared" ca="1" si="153"/>
        <v>0</v>
      </c>
      <c r="AQ572" s="134">
        <f t="shared" ca="1" si="160"/>
        <v>0</v>
      </c>
      <c r="AR572" s="132">
        <f>IFERROR(VLOOKUP($D572,'[1]DNC 재고 현황'!$F:$V,17,0),0)</f>
        <v>0</v>
      </c>
      <c r="AS572" s="128">
        <f>SUMIFS('[1]입고 예정'!$C:$C,'[1]입고 예정'!$A:$A,모니터링!D572,'[1]입고 예정'!$F:$F,모니터링!AS$6)</f>
        <v>0</v>
      </c>
      <c r="AT572" s="21"/>
      <c r="AU572" s="133">
        <f t="shared" ca="1" si="154"/>
        <v>0</v>
      </c>
      <c r="AV572" s="134">
        <f ca="1">IFERROR(AU572/#REF!,0)</f>
        <v>0</v>
      </c>
    </row>
    <row r="573" spans="1:168" ht="18" hidden="1" customHeight="1" x14ac:dyDescent="0.4">
      <c r="A573" s="110" t="s">
        <v>2661</v>
      </c>
      <c r="B573" s="146" t="s">
        <v>2662</v>
      </c>
      <c r="C573" s="110" t="s">
        <v>2663</v>
      </c>
      <c r="D573" s="110">
        <v>9310850</v>
      </c>
      <c r="E573" s="136" t="str">
        <f>VLOOKUP($D573,'[1]SAP 코드내역'!$A:$D,4,0)</f>
        <v>[세트_임가공]멜라_클리어썬패치_4회분*3box(면세)</v>
      </c>
      <c r="F573" s="137" t="s">
        <v>2673</v>
      </c>
      <c r="G573" s="137"/>
      <c r="H573" s="138"/>
      <c r="I573" s="139">
        <v>9835.9493670886077</v>
      </c>
      <c r="J573" s="139">
        <v>34020</v>
      </c>
      <c r="K573" s="140">
        <f>IFERROR(VLOOKUP($D573,'[1]DNC 재고 현황'!$F:$AI,29,0),0)</f>
        <v>0</v>
      </c>
      <c r="L573" s="140">
        <f>IFERROR(VLOOKUP($D573,'[1]DNC 재고 현황'!$F:$AI,30,),0)</f>
        <v>0</v>
      </c>
      <c r="M573" s="141">
        <f t="shared" si="156"/>
        <v>0</v>
      </c>
      <c r="N573" s="142">
        <f>VLOOKUP($D573,'[1]DNC 재고 현황'!$F:$X,19,0)</f>
        <v>0</v>
      </c>
      <c r="O573" s="143">
        <f t="shared" si="146"/>
        <v>0</v>
      </c>
      <c r="P573" s="144">
        <f t="shared" si="147"/>
        <v>0</v>
      </c>
      <c r="Q573" s="144">
        <f t="shared" ca="1" si="148"/>
        <v>0</v>
      </c>
      <c r="R573" s="145">
        <f t="shared" ca="1" si="145"/>
        <v>0</v>
      </c>
      <c r="S573" s="145">
        <f t="shared" ca="1" si="145"/>
        <v>0</v>
      </c>
      <c r="T573" s="123" t="str">
        <f t="shared" ca="1" si="149"/>
        <v/>
      </c>
      <c r="U573" s="124" t="str">
        <f t="shared" ca="1" si="150"/>
        <v>🔴판매없음</v>
      </c>
      <c r="V573" s="125">
        <f>IFERROR(SUMIF('[1](전체)FCST'!$D:$D,$D573,'[1](전체)FCST'!$H:$H),0)</f>
        <v>120.00000000000003</v>
      </c>
      <c r="W573" s="126">
        <f>IFERROR(VLOOKUP($D573,'[1]판매량,재고(피벗)'!$B:$C,2,0),0)</f>
        <v>0</v>
      </c>
      <c r="X573" s="127">
        <f t="shared" ca="1" si="155"/>
        <v>0</v>
      </c>
      <c r="Y573" s="128"/>
      <c r="Z573" s="129"/>
      <c r="AA573" s="130">
        <f t="shared" ca="1" si="161"/>
        <v>0</v>
      </c>
      <c r="AB573" s="131">
        <f t="shared" ca="1" si="157"/>
        <v>0</v>
      </c>
      <c r="AC573" s="132">
        <f>IFERROR(VLOOKUP($D573,'[1]DNC 재고 현황'!$F:$V,14,0),0)</f>
        <v>59.999999999999993</v>
      </c>
      <c r="AD573" s="128">
        <f>SUMIFS('[1]입고 예정'!$C:$C,'[1]입고 예정'!$A:$A,모니터링!D573,'[1]입고 예정'!$F:$F,모니터링!AD$6)</f>
        <v>0</v>
      </c>
      <c r="AE573" s="129"/>
      <c r="AF573" s="130">
        <f t="shared" ca="1" si="151"/>
        <v>0</v>
      </c>
      <c r="AG573" s="131">
        <f t="shared" ca="1" si="158"/>
        <v>0</v>
      </c>
      <c r="AH573" s="132">
        <f>IFERROR(VLOOKUP($D573,'[1]DNC 재고 현황'!$F:$V,15,0),0)</f>
        <v>120.00000000000003</v>
      </c>
      <c r="AI573" s="128">
        <f>SUMIFS('[1]입고 예정'!$C:$C,'[1]입고 예정'!$A:$A,모니터링!D573,'[1]입고 예정'!$F:$F,모니터링!AI$6)</f>
        <v>0</v>
      </c>
      <c r="AJ573" s="129"/>
      <c r="AK573" s="130">
        <f t="shared" ca="1" si="152"/>
        <v>0</v>
      </c>
      <c r="AL573" s="131">
        <f t="shared" ca="1" si="159"/>
        <v>0</v>
      </c>
      <c r="AM573" s="132">
        <f>IFERROR(VLOOKUP($D573,'[1]DNC 재고 현황'!$F:$V,16,0),0)</f>
        <v>120</v>
      </c>
      <c r="AN573" s="128">
        <f>SUMIFS('[1]입고 예정'!$C:$C,'[1]입고 예정'!$A:$A,모니터링!D573,'[1]입고 예정'!$F:$F,모니터링!AN$6)</f>
        <v>0</v>
      </c>
      <c r="AO573" s="129"/>
      <c r="AP573" s="130">
        <f t="shared" ca="1" si="153"/>
        <v>0</v>
      </c>
      <c r="AQ573" s="131">
        <f t="shared" ca="1" si="160"/>
        <v>0</v>
      </c>
      <c r="AR573" s="132">
        <f>IFERROR(VLOOKUP($D573,'[1]DNC 재고 현황'!$F:$V,17,0),0)</f>
        <v>120</v>
      </c>
      <c r="AS573" s="128">
        <f>SUMIFS('[1]입고 예정'!$C:$C,'[1]입고 예정'!$A:$A,모니터링!D573,'[1]입고 예정'!$F:$F,모니터링!AS$6)</f>
        <v>0</v>
      </c>
      <c r="AT573" s="129"/>
      <c r="AU573" s="133">
        <f t="shared" ca="1" si="154"/>
        <v>0</v>
      </c>
      <c r="AV573" s="134">
        <f ca="1">IFERROR(AU573/#REF!,0)</f>
        <v>0</v>
      </c>
    </row>
    <row r="574" spans="1:168" ht="18" hidden="1" customHeight="1" x14ac:dyDescent="0.4">
      <c r="A574" s="110" t="s">
        <v>2661</v>
      </c>
      <c r="B574" s="146" t="s">
        <v>2662</v>
      </c>
      <c r="C574" s="110" t="s">
        <v>2663</v>
      </c>
      <c r="D574" s="110">
        <v>9309756</v>
      </c>
      <c r="E574" s="136" t="str">
        <f>VLOOKUP($D574,'[1]SAP 코드내역'!$A:$D,4,0)</f>
        <v>[세트_임가공]멜라_CBA3종_vIP세트_2025(대관용)</v>
      </c>
      <c r="F574" s="137" t="s">
        <v>2673</v>
      </c>
      <c r="G574" s="137"/>
      <c r="H574" s="149"/>
      <c r="I574" s="150">
        <v>22796.076923076922</v>
      </c>
      <c r="J574" s="150">
        <v>0</v>
      </c>
      <c r="K574" s="140">
        <f>IFERROR(VLOOKUP($D574,'[1]DNC 재고 현황'!$F:$AI,29,0),0)</f>
        <v>0</v>
      </c>
      <c r="L574" s="140">
        <f>IFERROR(VLOOKUP($D574,'[1]DNC 재고 현황'!$F:$AI,30,),0)</f>
        <v>0</v>
      </c>
      <c r="M574" s="141">
        <f t="shared" si="156"/>
        <v>0</v>
      </c>
      <c r="N574" s="142">
        <f>VLOOKUP($D574,'[1]DNC 재고 현황'!$F:$X,19,0)</f>
        <v>0</v>
      </c>
      <c r="O574" s="143" t="str">
        <f t="shared" si="146"/>
        <v>계획없음</v>
      </c>
      <c r="P574" s="144">
        <f t="shared" si="147"/>
        <v>0</v>
      </c>
      <c r="Q574" s="144">
        <f t="shared" ca="1" si="148"/>
        <v>0</v>
      </c>
      <c r="R574" s="145">
        <f t="shared" ca="1" si="145"/>
        <v>0</v>
      </c>
      <c r="S574" s="145">
        <f t="shared" ca="1" si="145"/>
        <v>0</v>
      </c>
      <c r="T574" s="123" t="str">
        <f t="shared" ca="1" si="149"/>
        <v/>
      </c>
      <c r="U574" s="124" t="str">
        <f t="shared" ca="1" si="150"/>
        <v>🔴판매없음</v>
      </c>
      <c r="V574" s="125">
        <f>IFERROR(SUMIF('[1](전체)FCST'!$D:$D,$D574,'[1](전체)FCST'!$H:$H),0)</f>
        <v>0</v>
      </c>
      <c r="W574" s="126">
        <f>IFERROR(VLOOKUP($D574,'[1]판매량,재고(피벗)'!$B:$C,2,0),0)</f>
        <v>0</v>
      </c>
      <c r="X574" s="127">
        <f t="shared" ca="1" si="155"/>
        <v>0</v>
      </c>
      <c r="Y574" s="128"/>
      <c r="Z574" s="129"/>
      <c r="AA574" s="130">
        <f t="shared" ca="1" si="161"/>
        <v>0</v>
      </c>
      <c r="AB574" s="131">
        <f t="shared" ca="1" si="157"/>
        <v>0</v>
      </c>
      <c r="AC574" s="132">
        <f>IFERROR(VLOOKUP($D574,'[1]DNC 재고 현황'!$F:$V,14,0),0)</f>
        <v>0</v>
      </c>
      <c r="AD574" s="128">
        <f>SUMIFS('[1]입고 예정'!$C:$C,'[1]입고 예정'!$A:$A,모니터링!D574,'[1]입고 예정'!$F:$F,모니터링!AD$6)</f>
        <v>0</v>
      </c>
      <c r="AE574" s="129"/>
      <c r="AF574" s="130">
        <f t="shared" ca="1" si="151"/>
        <v>0</v>
      </c>
      <c r="AG574" s="131">
        <f t="shared" ca="1" si="158"/>
        <v>0</v>
      </c>
      <c r="AH574" s="132">
        <f>IFERROR(VLOOKUP($D574,'[1]DNC 재고 현황'!$F:$V,15,0),0)</f>
        <v>0</v>
      </c>
      <c r="AI574" s="128">
        <f>SUMIFS('[1]입고 예정'!$C:$C,'[1]입고 예정'!$A:$A,모니터링!D574,'[1]입고 예정'!$F:$F,모니터링!AI$6)</f>
        <v>0</v>
      </c>
      <c r="AJ574" s="129"/>
      <c r="AK574" s="130">
        <f t="shared" ca="1" si="152"/>
        <v>0</v>
      </c>
      <c r="AL574" s="131">
        <f t="shared" ca="1" si="159"/>
        <v>0</v>
      </c>
      <c r="AM574" s="132">
        <f>IFERROR(VLOOKUP($D574,'[1]DNC 재고 현황'!$F:$V,16,0),0)</f>
        <v>0</v>
      </c>
      <c r="AN574" s="128">
        <f>SUMIFS('[1]입고 예정'!$C:$C,'[1]입고 예정'!$A:$A,모니터링!D574,'[1]입고 예정'!$F:$F,모니터링!AN$6)</f>
        <v>0</v>
      </c>
      <c r="AO574" s="129"/>
      <c r="AP574" s="130">
        <f t="shared" ca="1" si="153"/>
        <v>0</v>
      </c>
      <c r="AQ574" s="131">
        <f t="shared" ca="1" si="160"/>
        <v>0</v>
      </c>
      <c r="AR574" s="132">
        <f>IFERROR(VLOOKUP($D574,'[1]DNC 재고 현황'!$F:$V,17,0),0)</f>
        <v>0</v>
      </c>
      <c r="AS574" s="128">
        <f>SUMIFS('[1]입고 예정'!$C:$C,'[1]입고 예정'!$A:$A,모니터링!D574,'[1]입고 예정'!$F:$F,모니터링!AS$6)</f>
        <v>0</v>
      </c>
      <c r="AT574" s="129"/>
      <c r="AU574" s="133">
        <f t="shared" ca="1" si="154"/>
        <v>0</v>
      </c>
      <c r="AV574" s="134">
        <f ca="1">IFERROR(AU574/#REF!,0)</f>
        <v>0</v>
      </c>
    </row>
    <row r="575" spans="1:168" ht="18" hidden="1" customHeight="1" x14ac:dyDescent="0.4">
      <c r="A575" s="110" t="s">
        <v>2661</v>
      </c>
      <c r="B575" s="135" t="s">
        <v>2700</v>
      </c>
      <c r="C575" s="110" t="s">
        <v>2663</v>
      </c>
      <c r="D575" s="110">
        <v>2302869</v>
      </c>
      <c r="E575" s="136" t="str">
        <f>VLOOKUP($D575,'[1]SAP 코드내역'!$A:$D,4,0)</f>
        <v>(단종)[세트포장재_슬리브]2025신년청뱀패키지(직영)</v>
      </c>
      <c r="F575" s="137" t="s">
        <v>2702</v>
      </c>
      <c r="G575" s="9"/>
      <c r="H575" s="138"/>
      <c r="I575" s="139">
        <v>300</v>
      </c>
      <c r="J575" s="139">
        <v>0</v>
      </c>
      <c r="K575" s="140">
        <f>IFERROR(VLOOKUP($D575,'[1]DNC 재고 현황'!$F:$AI,29,0),0)</f>
        <v>0</v>
      </c>
      <c r="L575" s="140">
        <f>IFERROR(VLOOKUP($D575,'[1]DNC 재고 현황'!$F:$AI,30,),0)</f>
        <v>0</v>
      </c>
      <c r="M575" s="141">
        <f t="shared" si="156"/>
        <v>0</v>
      </c>
      <c r="N575" s="142">
        <f>VLOOKUP($D575,'[1]DNC 재고 현황'!$F:$X,19,0)</f>
        <v>0</v>
      </c>
      <c r="O575" s="143" t="str">
        <f t="shared" si="146"/>
        <v>계획없음</v>
      </c>
      <c r="P575" s="144">
        <f t="shared" si="147"/>
        <v>0</v>
      </c>
      <c r="Q575" s="144">
        <f t="shared" ca="1" si="148"/>
        <v>0</v>
      </c>
      <c r="R575" s="145">
        <f t="shared" ca="1" si="145"/>
        <v>0</v>
      </c>
      <c r="S575" s="145">
        <f t="shared" ca="1" si="145"/>
        <v>0</v>
      </c>
      <c r="T575" s="123" t="str">
        <f t="shared" ca="1" si="149"/>
        <v/>
      </c>
      <c r="U575" s="124" t="str">
        <f t="shared" ca="1" si="150"/>
        <v>🔴판매없음</v>
      </c>
      <c r="V575" s="125">
        <f>IFERROR(SUMIF('[1](전체)FCST'!$D:$D,$D575,'[1](전체)FCST'!$H:$H),0)</f>
        <v>0</v>
      </c>
      <c r="W575" s="126">
        <f>IFERROR(VLOOKUP($D575,'[1]판매량,재고(피벗)'!$B:$C,2,0),0)</f>
        <v>0</v>
      </c>
      <c r="X575" s="127">
        <f t="shared" ca="1" si="155"/>
        <v>0</v>
      </c>
      <c r="Y575" s="128"/>
      <c r="Z575" s="21"/>
      <c r="AA575" s="130">
        <f t="shared" ca="1" si="161"/>
        <v>0</v>
      </c>
      <c r="AB575" s="134">
        <f t="shared" ca="1" si="157"/>
        <v>0</v>
      </c>
      <c r="AC575" s="132">
        <f>IFERROR(VLOOKUP($D575,'[1]DNC 재고 현황'!$F:$V,14,0),0)</f>
        <v>0</v>
      </c>
      <c r="AD575" s="128">
        <f>SUMIFS('[1]입고 예정'!$C:$C,'[1]입고 예정'!$A:$A,모니터링!D575,'[1]입고 예정'!$F:$F,모니터링!AD$6)</f>
        <v>0</v>
      </c>
      <c r="AE575" s="21"/>
      <c r="AF575" s="130">
        <f t="shared" ca="1" si="151"/>
        <v>0</v>
      </c>
      <c r="AG575" s="134">
        <f t="shared" ca="1" si="158"/>
        <v>0</v>
      </c>
      <c r="AH575" s="132">
        <f>IFERROR(VLOOKUP($D575,'[1]DNC 재고 현황'!$F:$V,15,0),0)</f>
        <v>0</v>
      </c>
      <c r="AI575" s="128">
        <f>SUMIFS('[1]입고 예정'!$C:$C,'[1]입고 예정'!$A:$A,모니터링!D575,'[1]입고 예정'!$F:$F,모니터링!AI$6)</f>
        <v>0</v>
      </c>
      <c r="AJ575" s="21"/>
      <c r="AK575" s="130">
        <f t="shared" ca="1" si="152"/>
        <v>0</v>
      </c>
      <c r="AL575" s="134">
        <f t="shared" ca="1" si="159"/>
        <v>0</v>
      </c>
      <c r="AM575" s="132">
        <f>IFERROR(VLOOKUP($D575,'[1]DNC 재고 현황'!$F:$V,16,0),0)</f>
        <v>0</v>
      </c>
      <c r="AN575" s="128">
        <f>SUMIFS('[1]입고 예정'!$C:$C,'[1]입고 예정'!$A:$A,모니터링!D575,'[1]입고 예정'!$F:$F,모니터링!AN$6)</f>
        <v>0</v>
      </c>
      <c r="AO575" s="21"/>
      <c r="AP575" s="130">
        <f t="shared" ca="1" si="153"/>
        <v>0</v>
      </c>
      <c r="AQ575" s="134">
        <f t="shared" ca="1" si="160"/>
        <v>0</v>
      </c>
      <c r="AR575" s="132">
        <f>IFERROR(VLOOKUP($D575,'[1]DNC 재고 현황'!$F:$V,17,0),0)</f>
        <v>0</v>
      </c>
      <c r="AS575" s="128">
        <f>SUMIFS('[1]입고 예정'!$C:$C,'[1]입고 예정'!$A:$A,모니터링!D575,'[1]입고 예정'!$F:$F,모니터링!AS$6)</f>
        <v>0</v>
      </c>
      <c r="AT575" s="21"/>
      <c r="AU575" s="133">
        <f t="shared" ca="1" si="154"/>
        <v>0</v>
      </c>
      <c r="AV575" s="134">
        <f ca="1">IFERROR(AU575/#REF!,0)</f>
        <v>0</v>
      </c>
    </row>
    <row r="576" spans="1:168" ht="18" hidden="1" customHeight="1" x14ac:dyDescent="0.4">
      <c r="A576" s="110" t="s">
        <v>2661</v>
      </c>
      <c r="B576" s="135" t="s">
        <v>2700</v>
      </c>
      <c r="C576" s="110" t="s">
        <v>2663</v>
      </c>
      <c r="D576" s="110">
        <v>2302867</v>
      </c>
      <c r="E576" s="136" t="str">
        <f>VLOOKUP($D576,'[1]SAP 코드내역'!$A:$D,4,0)</f>
        <v>(단종)[세트포장재_세트박스]2025신년청뱀패키지(직영)</v>
      </c>
      <c r="F576" s="137" t="s">
        <v>2702</v>
      </c>
      <c r="G576" s="9"/>
      <c r="H576" s="138"/>
      <c r="I576" s="139">
        <v>700</v>
      </c>
      <c r="J576" s="139">
        <v>0</v>
      </c>
      <c r="K576" s="140">
        <f>IFERROR(VLOOKUP($D576,'[1]DNC 재고 현황'!$F:$AI,29,0),0)</f>
        <v>0</v>
      </c>
      <c r="L576" s="140">
        <f>IFERROR(VLOOKUP($D576,'[1]DNC 재고 현황'!$F:$AI,30,),0)</f>
        <v>0</v>
      </c>
      <c r="M576" s="141">
        <f t="shared" si="156"/>
        <v>0</v>
      </c>
      <c r="N576" s="142">
        <f>VLOOKUP($D576,'[1]DNC 재고 현황'!$F:$X,19,0)</f>
        <v>0</v>
      </c>
      <c r="O576" s="143" t="str">
        <f t="shared" si="146"/>
        <v>계획없음</v>
      </c>
      <c r="P576" s="144">
        <f t="shared" si="147"/>
        <v>0</v>
      </c>
      <c r="Q576" s="144">
        <f t="shared" ca="1" si="148"/>
        <v>0</v>
      </c>
      <c r="R576" s="145">
        <f t="shared" ca="1" si="145"/>
        <v>0</v>
      </c>
      <c r="S576" s="145">
        <f t="shared" ca="1" si="145"/>
        <v>0</v>
      </c>
      <c r="T576" s="123" t="str">
        <f t="shared" ca="1" si="149"/>
        <v/>
      </c>
      <c r="U576" s="124" t="str">
        <f t="shared" ca="1" si="150"/>
        <v>🔴판매없음</v>
      </c>
      <c r="V576" s="125">
        <f>IFERROR(SUMIF('[1](전체)FCST'!$D:$D,$D576,'[1](전체)FCST'!$H:$H),0)</f>
        <v>0</v>
      </c>
      <c r="W576" s="126">
        <f>IFERROR(VLOOKUP($D576,'[1]판매량,재고(피벗)'!$B:$C,2,0),0)</f>
        <v>0</v>
      </c>
      <c r="X576" s="127">
        <f t="shared" ca="1" si="155"/>
        <v>0</v>
      </c>
      <c r="Y576" s="128"/>
      <c r="Z576" s="21"/>
      <c r="AA576" s="130">
        <f t="shared" ca="1" si="161"/>
        <v>0</v>
      </c>
      <c r="AB576" s="134">
        <f t="shared" ca="1" si="157"/>
        <v>0</v>
      </c>
      <c r="AC576" s="132">
        <f>IFERROR(VLOOKUP($D576,'[1]DNC 재고 현황'!$F:$V,14,0),0)</f>
        <v>0</v>
      </c>
      <c r="AD576" s="128">
        <f>SUMIFS('[1]입고 예정'!$C:$C,'[1]입고 예정'!$A:$A,모니터링!D576,'[1]입고 예정'!$F:$F,모니터링!AD$6)</f>
        <v>0</v>
      </c>
      <c r="AE576" s="21"/>
      <c r="AF576" s="130">
        <f t="shared" ca="1" si="151"/>
        <v>0</v>
      </c>
      <c r="AG576" s="134">
        <f t="shared" ca="1" si="158"/>
        <v>0</v>
      </c>
      <c r="AH576" s="132">
        <f>IFERROR(VLOOKUP($D576,'[1]DNC 재고 현황'!$F:$V,15,0),0)</f>
        <v>0</v>
      </c>
      <c r="AI576" s="128">
        <f>SUMIFS('[1]입고 예정'!$C:$C,'[1]입고 예정'!$A:$A,모니터링!D576,'[1]입고 예정'!$F:$F,모니터링!AI$6)</f>
        <v>0</v>
      </c>
      <c r="AJ576" s="21"/>
      <c r="AK576" s="130">
        <f t="shared" ca="1" si="152"/>
        <v>0</v>
      </c>
      <c r="AL576" s="134">
        <f t="shared" ca="1" si="159"/>
        <v>0</v>
      </c>
      <c r="AM576" s="132">
        <f>IFERROR(VLOOKUP($D576,'[1]DNC 재고 현황'!$F:$V,16,0),0)</f>
        <v>0</v>
      </c>
      <c r="AN576" s="128">
        <f>SUMIFS('[1]입고 예정'!$C:$C,'[1]입고 예정'!$A:$A,모니터링!D576,'[1]입고 예정'!$F:$F,모니터링!AN$6)</f>
        <v>0</v>
      </c>
      <c r="AO576" s="21"/>
      <c r="AP576" s="130">
        <f t="shared" ca="1" si="153"/>
        <v>0</v>
      </c>
      <c r="AQ576" s="134">
        <f t="shared" ca="1" si="160"/>
        <v>0</v>
      </c>
      <c r="AR576" s="132">
        <f>IFERROR(VLOOKUP($D576,'[1]DNC 재고 현황'!$F:$V,17,0),0)</f>
        <v>0</v>
      </c>
      <c r="AS576" s="128">
        <f>SUMIFS('[1]입고 예정'!$C:$C,'[1]입고 예정'!$A:$A,모니터링!D576,'[1]입고 예정'!$F:$F,모니터링!AS$6)</f>
        <v>0</v>
      </c>
      <c r="AT576" s="21"/>
      <c r="AU576" s="133">
        <f t="shared" ca="1" si="154"/>
        <v>0</v>
      </c>
      <c r="AV576" s="134">
        <f ca="1">IFERROR(AU576/#REF!,0)</f>
        <v>0</v>
      </c>
    </row>
    <row r="577" spans="1:168" ht="18" hidden="1" customHeight="1" x14ac:dyDescent="0.4">
      <c r="A577" s="110" t="s">
        <v>2661</v>
      </c>
      <c r="B577" s="146" t="s">
        <v>2688</v>
      </c>
      <c r="C577" s="110" t="s">
        <v>2663</v>
      </c>
      <c r="D577" s="110">
        <v>9312031</v>
      </c>
      <c r="E577" s="136" t="str">
        <f>VLOOKUP($D577,'[1]SAP 코드내역'!$A:$D,4,0)</f>
        <v>멜라_토닝원데이앰플_시카알로에_8ml</v>
      </c>
      <c r="F577" s="137"/>
      <c r="G577" s="137"/>
      <c r="H577" s="138" t="s">
        <v>2676</v>
      </c>
      <c r="I577" s="139">
        <v>1581.6911324786324</v>
      </c>
      <c r="J577" s="139">
        <v>0</v>
      </c>
      <c r="K577" s="140">
        <f>IFERROR(VLOOKUP($D577,'[1]DNC 재고 현황'!$F:$AI,29,0),0)</f>
        <v>0</v>
      </c>
      <c r="L577" s="140">
        <f>IFERROR(VLOOKUP($D577,'[1]DNC 재고 현황'!$F:$AI,30,),0)</f>
        <v>9360</v>
      </c>
      <c r="M577" s="141">
        <f t="shared" si="156"/>
        <v>9360</v>
      </c>
      <c r="N577" s="142">
        <f>VLOOKUP($D577,'[1]DNC 재고 현황'!$F:$X,19,0)</f>
        <v>9360</v>
      </c>
      <c r="O577" s="143" t="str">
        <f t="shared" si="146"/>
        <v>계획없음</v>
      </c>
      <c r="P577" s="144">
        <f t="shared" si="147"/>
        <v>0</v>
      </c>
      <c r="Q577" s="144">
        <f t="shared" ca="1" si="148"/>
        <v>0</v>
      </c>
      <c r="R577" s="145">
        <f t="shared" ca="1" si="145"/>
        <v>0</v>
      </c>
      <c r="S577" s="145">
        <f t="shared" ca="1" si="145"/>
        <v>0</v>
      </c>
      <c r="T577" s="123" t="str">
        <f t="shared" ca="1" si="149"/>
        <v/>
      </c>
      <c r="U577" s="124" t="str">
        <f t="shared" ca="1" si="150"/>
        <v>🔴판매없음</v>
      </c>
      <c r="V577" s="125">
        <f>IFERROR(SUMIF('[1](전체)FCST'!$D:$D,$D577,'[1](전체)FCST'!$H:$H),0)</f>
        <v>0</v>
      </c>
      <c r="W577" s="126">
        <f>IFERROR(VLOOKUP($D577,'[1]판매량,재고(피벗)'!$B:$C,2,0),0)</f>
        <v>0</v>
      </c>
      <c r="X577" s="127">
        <f t="shared" ca="1" si="155"/>
        <v>0</v>
      </c>
      <c r="Y577" s="128"/>
      <c r="Z577" s="129"/>
      <c r="AA577" s="130">
        <f t="shared" ca="1" si="161"/>
        <v>9360</v>
      </c>
      <c r="AB577" s="131">
        <f t="shared" ca="1" si="157"/>
        <v>0</v>
      </c>
      <c r="AC577" s="132">
        <f>IFERROR(VLOOKUP($D577,'[1]DNC 재고 현황'!$F:$V,14,0),0)</f>
        <v>0</v>
      </c>
      <c r="AD577" s="128">
        <f>SUMIFS('[1]입고 예정'!$C:$C,'[1]입고 예정'!$A:$A,모니터링!D577,'[1]입고 예정'!$F:$F,모니터링!AD$6)</f>
        <v>0</v>
      </c>
      <c r="AE577" s="129"/>
      <c r="AF577" s="130">
        <f t="shared" ca="1" si="151"/>
        <v>9360</v>
      </c>
      <c r="AG577" s="131">
        <f t="shared" ca="1" si="158"/>
        <v>0</v>
      </c>
      <c r="AH577" s="132">
        <f>IFERROR(VLOOKUP($D577,'[1]DNC 재고 현황'!$F:$V,15,0),0)</f>
        <v>0</v>
      </c>
      <c r="AI577" s="128">
        <f>SUMIFS('[1]입고 예정'!$C:$C,'[1]입고 예정'!$A:$A,모니터링!D577,'[1]입고 예정'!$F:$F,모니터링!AI$6)</f>
        <v>0</v>
      </c>
      <c r="AJ577" s="129"/>
      <c r="AK577" s="130">
        <f t="shared" ca="1" si="152"/>
        <v>9360</v>
      </c>
      <c r="AL577" s="131">
        <f t="shared" ca="1" si="159"/>
        <v>0</v>
      </c>
      <c r="AM577" s="132">
        <f>IFERROR(VLOOKUP($D577,'[1]DNC 재고 현황'!$F:$V,16,0),0)</f>
        <v>0</v>
      </c>
      <c r="AN577" s="128">
        <f>SUMIFS('[1]입고 예정'!$C:$C,'[1]입고 예정'!$A:$A,모니터링!D577,'[1]입고 예정'!$F:$F,모니터링!AN$6)</f>
        <v>0</v>
      </c>
      <c r="AO577" s="129"/>
      <c r="AP577" s="130">
        <f t="shared" ca="1" si="153"/>
        <v>9360</v>
      </c>
      <c r="AQ577" s="131">
        <f t="shared" ca="1" si="160"/>
        <v>0</v>
      </c>
      <c r="AR577" s="132">
        <f>IFERROR(VLOOKUP($D577,'[1]DNC 재고 현황'!$F:$V,17,0),0)</f>
        <v>0</v>
      </c>
      <c r="AS577" s="128">
        <f>SUMIFS('[1]입고 예정'!$C:$C,'[1]입고 예정'!$A:$A,모니터링!D577,'[1]입고 예정'!$F:$F,모니터링!AS$6)</f>
        <v>0</v>
      </c>
      <c r="AT577" s="129"/>
      <c r="AU577" s="133">
        <f t="shared" ca="1" si="154"/>
        <v>9360</v>
      </c>
      <c r="AV577" s="134">
        <f ca="1">IFERROR(AU577/#REF!,0)</f>
        <v>0</v>
      </c>
    </row>
    <row r="578" spans="1:168" ht="18" hidden="1" customHeight="1" x14ac:dyDescent="0.4">
      <c r="A578" s="110" t="s">
        <v>2661</v>
      </c>
      <c r="B578" s="146" t="s">
        <v>2706</v>
      </c>
      <c r="C578" s="110" t="s">
        <v>2663</v>
      </c>
      <c r="D578" s="110">
        <v>9311956</v>
      </c>
      <c r="E578" s="136" t="str">
        <f>VLOOKUP($D578,'[1]SAP 코드내역'!$A:$D,4,0)</f>
        <v>[임가공]DWEGF_와이트(프로텍션)패치_4G_인도네시아</v>
      </c>
      <c r="F578" s="137"/>
      <c r="G578" s="137"/>
      <c r="H578" s="168" t="s">
        <v>2745</v>
      </c>
      <c r="I578" s="169">
        <v>0</v>
      </c>
      <c r="J578" s="169">
        <v>0</v>
      </c>
      <c r="K578" s="140">
        <f>IFERROR(VLOOKUP($D578,'[1]DNC 재고 현황'!$F:$AI,29,0),0)</f>
        <v>0</v>
      </c>
      <c r="L578" s="140">
        <f>IFERROR(VLOOKUP($D578,'[1]DNC 재고 현황'!$F:$AI,30,),0)</f>
        <v>0</v>
      </c>
      <c r="M578" s="141">
        <f t="shared" si="156"/>
        <v>0</v>
      </c>
      <c r="N578" s="142">
        <f>VLOOKUP($D578,'[1]DNC 재고 현황'!$F:$X,19,0)</f>
        <v>0</v>
      </c>
      <c r="O578" s="143" t="str">
        <f t="shared" si="146"/>
        <v>계획없음</v>
      </c>
      <c r="P578" s="144">
        <f t="shared" si="147"/>
        <v>0</v>
      </c>
      <c r="Q578" s="144">
        <f t="shared" ca="1" si="148"/>
        <v>0</v>
      </c>
      <c r="R578" s="145">
        <f t="shared" ref="R578:S641" ca="1" si="162">IFERROR(M578/$Q578,0)</f>
        <v>0</v>
      </c>
      <c r="S578" s="145">
        <f t="shared" ca="1" si="162"/>
        <v>0</v>
      </c>
      <c r="T578" s="123" t="str">
        <f t="shared" ca="1" si="149"/>
        <v/>
      </c>
      <c r="U578" s="124" t="str">
        <f t="shared" ca="1" si="150"/>
        <v>🔴판매없음</v>
      </c>
      <c r="V578" s="125">
        <f>IFERROR(SUMIF('[1](전체)FCST'!$D:$D,$D578,'[1](전체)FCST'!$H:$H),0)</f>
        <v>0</v>
      </c>
      <c r="W578" s="126">
        <f>IFERROR(VLOOKUP($D578,'[1]판매량,재고(피벗)'!$B:$C,2,0),0)</f>
        <v>0</v>
      </c>
      <c r="X578" s="127">
        <f t="shared" ca="1" si="155"/>
        <v>0</v>
      </c>
      <c r="Y578" s="128"/>
      <c r="Z578" s="129"/>
      <c r="AA578" s="130">
        <f t="shared" ca="1" si="161"/>
        <v>0</v>
      </c>
      <c r="AB578" s="131">
        <f t="shared" ca="1" si="157"/>
        <v>0</v>
      </c>
      <c r="AC578" s="132">
        <f>IFERROR(VLOOKUP($D578,'[1]DNC 재고 현황'!$F:$V,14,0),0)</f>
        <v>0</v>
      </c>
      <c r="AD578" s="128">
        <f>SUMIFS('[1]입고 예정'!$C:$C,'[1]입고 예정'!$A:$A,모니터링!D578,'[1]입고 예정'!$F:$F,모니터링!AD$6)</f>
        <v>0</v>
      </c>
      <c r="AE578" s="129"/>
      <c r="AF578" s="130">
        <f t="shared" ca="1" si="151"/>
        <v>0</v>
      </c>
      <c r="AG578" s="131">
        <f t="shared" ca="1" si="158"/>
        <v>0</v>
      </c>
      <c r="AH578" s="132">
        <f>IFERROR(VLOOKUP($D578,'[1]DNC 재고 현황'!$F:$V,15,0),0)</f>
        <v>0</v>
      </c>
      <c r="AI578" s="128">
        <f>SUMIFS('[1]입고 예정'!$C:$C,'[1]입고 예정'!$A:$A,모니터링!D578,'[1]입고 예정'!$F:$F,모니터링!AI$6)</f>
        <v>0</v>
      </c>
      <c r="AJ578" s="129"/>
      <c r="AK578" s="130">
        <f t="shared" ca="1" si="152"/>
        <v>0</v>
      </c>
      <c r="AL578" s="131">
        <f t="shared" ca="1" si="159"/>
        <v>0</v>
      </c>
      <c r="AM578" s="132">
        <f>IFERROR(VLOOKUP($D578,'[1]DNC 재고 현황'!$F:$V,16,0),0)</f>
        <v>0</v>
      </c>
      <c r="AN578" s="128">
        <f>SUMIFS('[1]입고 예정'!$C:$C,'[1]입고 예정'!$A:$A,모니터링!D578,'[1]입고 예정'!$F:$F,모니터링!AN$6)</f>
        <v>0</v>
      </c>
      <c r="AO578" s="129"/>
      <c r="AP578" s="130">
        <f t="shared" ca="1" si="153"/>
        <v>0</v>
      </c>
      <c r="AQ578" s="131">
        <f t="shared" ca="1" si="160"/>
        <v>0</v>
      </c>
      <c r="AR578" s="132">
        <f>IFERROR(VLOOKUP($D578,'[1]DNC 재고 현황'!$F:$V,17,0),0)</f>
        <v>0</v>
      </c>
      <c r="AS578" s="128">
        <f>SUMIFS('[1]입고 예정'!$C:$C,'[1]입고 예정'!$A:$A,모니터링!D578,'[1]입고 예정'!$F:$F,모니터링!AS$6)</f>
        <v>0</v>
      </c>
      <c r="AT578" s="129"/>
      <c r="AU578" s="133">
        <f t="shared" ca="1" si="154"/>
        <v>0</v>
      </c>
      <c r="AV578" s="134">
        <f ca="1">IFERROR(AU578/#REF!,0)</f>
        <v>0</v>
      </c>
    </row>
    <row r="579" spans="1:168" ht="18" hidden="1" customHeight="1" x14ac:dyDescent="0.4">
      <c r="A579" s="110" t="s">
        <v>2661</v>
      </c>
      <c r="B579" s="146" t="s">
        <v>2706</v>
      </c>
      <c r="C579" s="110" t="s">
        <v>2663</v>
      </c>
      <c r="D579" s="110">
        <v>9312009</v>
      </c>
      <c r="E579" s="136" t="str">
        <f>VLOOKUP($D579,'[1]SAP 코드내역'!$A:$D,4,0)</f>
        <v>(단종)[임가공]DWEGF_콜라겐_실크림앰플_55G_인도네시아</v>
      </c>
      <c r="F579" s="137"/>
      <c r="G579" s="137"/>
      <c r="H579" s="168" t="s">
        <v>2739</v>
      </c>
      <c r="I579" s="169">
        <v>0</v>
      </c>
      <c r="J579" s="169">
        <v>0</v>
      </c>
      <c r="K579" s="140">
        <f>IFERROR(VLOOKUP($D579,'[1]DNC 재고 현황'!$F:$AI,29,0),0)</f>
        <v>0</v>
      </c>
      <c r="L579" s="140">
        <f>IFERROR(VLOOKUP($D579,'[1]DNC 재고 현황'!$F:$AI,30,),0)</f>
        <v>0</v>
      </c>
      <c r="M579" s="141">
        <f t="shared" si="156"/>
        <v>0</v>
      </c>
      <c r="N579" s="142">
        <f>VLOOKUP($D579,'[1]DNC 재고 현황'!$F:$X,19,0)</f>
        <v>0</v>
      </c>
      <c r="O579" s="143" t="str">
        <f t="shared" si="146"/>
        <v>계획없음</v>
      </c>
      <c r="P579" s="144">
        <f t="shared" si="147"/>
        <v>0</v>
      </c>
      <c r="Q579" s="144">
        <f t="shared" ca="1" si="148"/>
        <v>0</v>
      </c>
      <c r="R579" s="145">
        <f t="shared" ca="1" si="162"/>
        <v>0</v>
      </c>
      <c r="S579" s="145">
        <f t="shared" ca="1" si="162"/>
        <v>0</v>
      </c>
      <c r="T579" s="123" t="str">
        <f t="shared" ca="1" si="149"/>
        <v/>
      </c>
      <c r="U579" s="124" t="str">
        <f t="shared" ca="1" si="150"/>
        <v>🔴판매없음</v>
      </c>
      <c r="V579" s="125">
        <f>IFERROR(SUMIF('[1](전체)FCST'!$D:$D,$D579,'[1](전체)FCST'!$H:$H),0)</f>
        <v>0</v>
      </c>
      <c r="W579" s="126">
        <f>IFERROR(VLOOKUP($D579,'[1]판매량,재고(피벗)'!$B:$C,2,0),0)</f>
        <v>0</v>
      </c>
      <c r="X579" s="127">
        <f t="shared" ca="1" si="155"/>
        <v>0</v>
      </c>
      <c r="Y579" s="128"/>
      <c r="Z579" s="129"/>
      <c r="AA579" s="130">
        <f t="shared" ca="1" si="161"/>
        <v>0</v>
      </c>
      <c r="AB579" s="131">
        <f t="shared" ca="1" si="157"/>
        <v>0</v>
      </c>
      <c r="AC579" s="132">
        <f>IFERROR(VLOOKUP($D579,'[1]DNC 재고 현황'!$F:$V,14,0),0)</f>
        <v>0</v>
      </c>
      <c r="AD579" s="128">
        <f>SUMIFS('[1]입고 예정'!$C:$C,'[1]입고 예정'!$A:$A,모니터링!D579,'[1]입고 예정'!$F:$F,모니터링!AD$6)</f>
        <v>0</v>
      </c>
      <c r="AE579" s="129"/>
      <c r="AF579" s="130">
        <f t="shared" ca="1" si="151"/>
        <v>0</v>
      </c>
      <c r="AG579" s="131">
        <f t="shared" ca="1" si="158"/>
        <v>0</v>
      </c>
      <c r="AH579" s="132">
        <f>IFERROR(VLOOKUP($D579,'[1]DNC 재고 현황'!$F:$V,15,0),0)</f>
        <v>0</v>
      </c>
      <c r="AI579" s="128">
        <f>SUMIFS('[1]입고 예정'!$C:$C,'[1]입고 예정'!$A:$A,모니터링!D579,'[1]입고 예정'!$F:$F,모니터링!AI$6)</f>
        <v>0</v>
      </c>
      <c r="AJ579" s="129"/>
      <c r="AK579" s="130">
        <f t="shared" ca="1" si="152"/>
        <v>0</v>
      </c>
      <c r="AL579" s="131">
        <f t="shared" ca="1" si="159"/>
        <v>0</v>
      </c>
      <c r="AM579" s="132">
        <f>IFERROR(VLOOKUP($D579,'[1]DNC 재고 현황'!$F:$V,16,0),0)</f>
        <v>0</v>
      </c>
      <c r="AN579" s="128">
        <f>SUMIFS('[1]입고 예정'!$C:$C,'[1]입고 예정'!$A:$A,모니터링!D579,'[1]입고 예정'!$F:$F,모니터링!AN$6)</f>
        <v>0</v>
      </c>
      <c r="AO579" s="129"/>
      <c r="AP579" s="130">
        <f t="shared" ca="1" si="153"/>
        <v>0</v>
      </c>
      <c r="AQ579" s="131">
        <f t="shared" ca="1" si="160"/>
        <v>0</v>
      </c>
      <c r="AR579" s="132">
        <f>IFERROR(VLOOKUP($D579,'[1]DNC 재고 현황'!$F:$V,17,0),0)</f>
        <v>0</v>
      </c>
      <c r="AS579" s="128">
        <f>SUMIFS('[1]입고 예정'!$C:$C,'[1]입고 예정'!$A:$A,모니터링!D579,'[1]입고 예정'!$F:$F,모니터링!AS$6)</f>
        <v>0</v>
      </c>
      <c r="AT579" s="129"/>
      <c r="AU579" s="133">
        <f t="shared" ca="1" si="154"/>
        <v>0</v>
      </c>
      <c r="AV579" s="134">
        <f ca="1">IFERROR(AU579/#REF!,0)</f>
        <v>0</v>
      </c>
    </row>
    <row r="580" spans="1:168" ht="18" hidden="1" customHeight="1" x14ac:dyDescent="0.4">
      <c r="A580" s="110" t="s">
        <v>2661</v>
      </c>
      <c r="B580" s="146" t="s">
        <v>2706</v>
      </c>
      <c r="C580" s="110" t="s">
        <v>2663</v>
      </c>
      <c r="D580" s="110">
        <v>9312010</v>
      </c>
      <c r="E580" s="136" t="str">
        <f>VLOOKUP($D580,'[1]SAP 코드내역'!$A:$D,4,0)</f>
        <v>[임가공]DWEGF_프레좀알엑스_크림_50ML_인도네시아</v>
      </c>
      <c r="F580" s="137"/>
      <c r="G580" s="137"/>
      <c r="H580" s="168" t="s">
        <v>2739</v>
      </c>
      <c r="I580" s="169">
        <v>0</v>
      </c>
      <c r="J580" s="169">
        <v>0</v>
      </c>
      <c r="K580" s="140">
        <f>IFERROR(VLOOKUP($D580,'[1]DNC 재고 현황'!$F:$AI,29,0),0)</f>
        <v>0</v>
      </c>
      <c r="L580" s="140">
        <f>IFERROR(VLOOKUP($D580,'[1]DNC 재고 현황'!$F:$AI,30,),0)</f>
        <v>0</v>
      </c>
      <c r="M580" s="141">
        <f t="shared" si="156"/>
        <v>0</v>
      </c>
      <c r="N580" s="142">
        <f>VLOOKUP($D580,'[1]DNC 재고 현황'!$F:$X,19,0)</f>
        <v>0</v>
      </c>
      <c r="O580" s="143" t="str">
        <f t="shared" si="146"/>
        <v>계획없음</v>
      </c>
      <c r="P580" s="144">
        <f t="shared" si="147"/>
        <v>0</v>
      </c>
      <c r="Q580" s="144">
        <f t="shared" ca="1" si="148"/>
        <v>0</v>
      </c>
      <c r="R580" s="145">
        <f t="shared" ca="1" si="162"/>
        <v>0</v>
      </c>
      <c r="S580" s="145">
        <f t="shared" ca="1" si="162"/>
        <v>0</v>
      </c>
      <c r="T580" s="123" t="str">
        <f t="shared" ca="1" si="149"/>
        <v/>
      </c>
      <c r="U580" s="124" t="str">
        <f t="shared" ca="1" si="150"/>
        <v>🔴판매없음</v>
      </c>
      <c r="V580" s="125">
        <f>IFERROR(SUMIF('[1](전체)FCST'!$D:$D,$D580,'[1](전체)FCST'!$H:$H),0)</f>
        <v>0</v>
      </c>
      <c r="W580" s="126">
        <f>IFERROR(VLOOKUP($D580,'[1]판매량,재고(피벗)'!$B:$C,2,0),0)</f>
        <v>0</v>
      </c>
      <c r="X580" s="127">
        <f t="shared" ca="1" si="155"/>
        <v>0</v>
      </c>
      <c r="Y580" s="128"/>
      <c r="Z580" s="129"/>
      <c r="AA580" s="130">
        <f t="shared" ca="1" si="161"/>
        <v>0</v>
      </c>
      <c r="AB580" s="131">
        <f t="shared" ca="1" si="157"/>
        <v>0</v>
      </c>
      <c r="AC580" s="132">
        <f>IFERROR(VLOOKUP($D580,'[1]DNC 재고 현황'!$F:$V,14,0),0)</f>
        <v>0</v>
      </c>
      <c r="AD580" s="128">
        <f>SUMIFS('[1]입고 예정'!$C:$C,'[1]입고 예정'!$A:$A,모니터링!D580,'[1]입고 예정'!$F:$F,모니터링!AD$6)</f>
        <v>0</v>
      </c>
      <c r="AE580" s="129"/>
      <c r="AF580" s="130">
        <f t="shared" ca="1" si="151"/>
        <v>0</v>
      </c>
      <c r="AG580" s="131">
        <f t="shared" ca="1" si="158"/>
        <v>0</v>
      </c>
      <c r="AH580" s="132">
        <f>IFERROR(VLOOKUP($D580,'[1]DNC 재고 현황'!$F:$V,15,0),0)</f>
        <v>0</v>
      </c>
      <c r="AI580" s="128">
        <f>SUMIFS('[1]입고 예정'!$C:$C,'[1]입고 예정'!$A:$A,모니터링!D580,'[1]입고 예정'!$F:$F,모니터링!AI$6)</f>
        <v>0</v>
      </c>
      <c r="AJ580" s="129"/>
      <c r="AK580" s="130">
        <f t="shared" ca="1" si="152"/>
        <v>0</v>
      </c>
      <c r="AL580" s="131">
        <f t="shared" ca="1" si="159"/>
        <v>0</v>
      </c>
      <c r="AM580" s="132">
        <f>IFERROR(VLOOKUP($D580,'[1]DNC 재고 현황'!$F:$V,16,0),0)</f>
        <v>0</v>
      </c>
      <c r="AN580" s="128">
        <f>SUMIFS('[1]입고 예정'!$C:$C,'[1]입고 예정'!$A:$A,모니터링!D580,'[1]입고 예정'!$F:$F,모니터링!AN$6)</f>
        <v>0</v>
      </c>
      <c r="AO580" s="129"/>
      <c r="AP580" s="130">
        <f t="shared" ca="1" si="153"/>
        <v>0</v>
      </c>
      <c r="AQ580" s="131">
        <f t="shared" ca="1" si="160"/>
        <v>0</v>
      </c>
      <c r="AR580" s="132">
        <f>IFERROR(VLOOKUP($D580,'[1]DNC 재고 현황'!$F:$V,17,0),0)</f>
        <v>0</v>
      </c>
      <c r="AS580" s="128">
        <f>SUMIFS('[1]입고 예정'!$C:$C,'[1]입고 예정'!$A:$A,모니터링!D580,'[1]입고 예정'!$F:$F,모니터링!AS$6)</f>
        <v>0</v>
      </c>
      <c r="AT580" s="129"/>
      <c r="AU580" s="133">
        <f t="shared" ca="1" si="154"/>
        <v>0</v>
      </c>
      <c r="AV580" s="134">
        <f ca="1">IFERROR(AU580/#REF!,0)</f>
        <v>0</v>
      </c>
    </row>
    <row r="581" spans="1:168" ht="18" hidden="1" customHeight="1" x14ac:dyDescent="0.4">
      <c r="A581" s="110" t="s">
        <v>2661</v>
      </c>
      <c r="B581" s="146" t="s">
        <v>2706</v>
      </c>
      <c r="C581" s="110" t="s">
        <v>2663</v>
      </c>
      <c r="D581" s="110">
        <v>9311955</v>
      </c>
      <c r="E581" s="136" t="str">
        <f>VLOOKUP($D581,'[1]SAP 코드내역'!$A:$D,4,0)</f>
        <v>[임가공]멜라_글루타치온크림_105ML_인도네시아</v>
      </c>
      <c r="F581" s="137"/>
      <c r="G581" s="137"/>
      <c r="H581" s="168" t="s">
        <v>2739</v>
      </c>
      <c r="I581" s="169">
        <v>0</v>
      </c>
      <c r="J581" s="169">
        <v>0</v>
      </c>
      <c r="K581" s="140">
        <f>IFERROR(VLOOKUP($D581,'[1]DNC 재고 현황'!$F:$AI,29,0),0)</f>
        <v>0</v>
      </c>
      <c r="L581" s="140">
        <f>IFERROR(VLOOKUP($D581,'[1]DNC 재고 현황'!$F:$AI,30,),0)</f>
        <v>0</v>
      </c>
      <c r="M581" s="141">
        <f t="shared" si="156"/>
        <v>0</v>
      </c>
      <c r="N581" s="142">
        <f>VLOOKUP($D581,'[1]DNC 재고 현황'!$F:$X,19,0)</f>
        <v>0</v>
      </c>
      <c r="O581" s="143" t="str">
        <f t="shared" si="146"/>
        <v>계획없음</v>
      </c>
      <c r="P581" s="144">
        <f t="shared" si="147"/>
        <v>0</v>
      </c>
      <c r="Q581" s="144">
        <f t="shared" ca="1" si="148"/>
        <v>0</v>
      </c>
      <c r="R581" s="145">
        <f t="shared" ca="1" si="162"/>
        <v>0</v>
      </c>
      <c r="S581" s="145">
        <f t="shared" ca="1" si="162"/>
        <v>0</v>
      </c>
      <c r="T581" s="123" t="str">
        <f t="shared" ca="1" si="149"/>
        <v/>
      </c>
      <c r="U581" s="124" t="str">
        <f t="shared" ca="1" si="150"/>
        <v>🔴판매없음</v>
      </c>
      <c r="V581" s="125">
        <f>IFERROR(SUMIF('[1](전체)FCST'!$D:$D,$D581,'[1](전체)FCST'!$H:$H),0)</f>
        <v>0</v>
      </c>
      <c r="W581" s="126">
        <f>IFERROR(VLOOKUP($D581,'[1]판매량,재고(피벗)'!$B:$C,2,0),0)</f>
        <v>0</v>
      </c>
      <c r="X581" s="127">
        <f t="shared" ca="1" si="155"/>
        <v>0</v>
      </c>
      <c r="Y581" s="128"/>
      <c r="Z581" s="129"/>
      <c r="AA581" s="130">
        <f t="shared" ca="1" si="161"/>
        <v>0</v>
      </c>
      <c r="AB581" s="131">
        <f t="shared" ca="1" si="157"/>
        <v>0</v>
      </c>
      <c r="AC581" s="132">
        <f>IFERROR(VLOOKUP($D581,'[1]DNC 재고 현황'!$F:$V,14,0),0)</f>
        <v>0</v>
      </c>
      <c r="AD581" s="128">
        <f>SUMIFS('[1]입고 예정'!$C:$C,'[1]입고 예정'!$A:$A,모니터링!D581,'[1]입고 예정'!$F:$F,모니터링!AD$6)</f>
        <v>0</v>
      </c>
      <c r="AE581" s="129"/>
      <c r="AF581" s="130">
        <f t="shared" ca="1" si="151"/>
        <v>0</v>
      </c>
      <c r="AG581" s="131">
        <f t="shared" ca="1" si="158"/>
        <v>0</v>
      </c>
      <c r="AH581" s="132">
        <f>IFERROR(VLOOKUP($D581,'[1]DNC 재고 현황'!$F:$V,15,0),0)</f>
        <v>0</v>
      </c>
      <c r="AI581" s="128">
        <f>SUMIFS('[1]입고 예정'!$C:$C,'[1]입고 예정'!$A:$A,모니터링!D581,'[1]입고 예정'!$F:$F,모니터링!AI$6)</f>
        <v>0</v>
      </c>
      <c r="AJ581" s="129"/>
      <c r="AK581" s="130">
        <f t="shared" ca="1" si="152"/>
        <v>0</v>
      </c>
      <c r="AL581" s="131">
        <f t="shared" ca="1" si="159"/>
        <v>0</v>
      </c>
      <c r="AM581" s="132">
        <f>IFERROR(VLOOKUP($D581,'[1]DNC 재고 현황'!$F:$V,16,0),0)</f>
        <v>0</v>
      </c>
      <c r="AN581" s="128">
        <f>SUMIFS('[1]입고 예정'!$C:$C,'[1]입고 예정'!$A:$A,모니터링!D581,'[1]입고 예정'!$F:$F,모니터링!AN$6)</f>
        <v>0</v>
      </c>
      <c r="AO581" s="129"/>
      <c r="AP581" s="130">
        <f t="shared" ca="1" si="153"/>
        <v>0</v>
      </c>
      <c r="AQ581" s="131">
        <f t="shared" ca="1" si="160"/>
        <v>0</v>
      </c>
      <c r="AR581" s="132">
        <f>IFERROR(VLOOKUP($D581,'[1]DNC 재고 현황'!$F:$V,17,0),0)</f>
        <v>0</v>
      </c>
      <c r="AS581" s="128">
        <f>SUMIFS('[1]입고 예정'!$C:$C,'[1]입고 예정'!$A:$A,모니터링!D581,'[1]입고 예정'!$F:$F,모니터링!AS$6)</f>
        <v>0</v>
      </c>
      <c r="AT581" s="129"/>
      <c r="AU581" s="133">
        <f t="shared" ca="1" si="154"/>
        <v>0</v>
      </c>
      <c r="AV581" s="134">
        <f ca="1">IFERROR(AU581/#REF!,0)</f>
        <v>0</v>
      </c>
    </row>
    <row r="582" spans="1:168" ht="18" hidden="1" customHeight="1" x14ac:dyDescent="0.4">
      <c r="A582" s="110"/>
      <c r="B582" s="135"/>
      <c r="C582" s="110" t="s">
        <v>2663</v>
      </c>
      <c r="D582" s="110">
        <v>9400309</v>
      </c>
      <c r="E582" s="136" t="str">
        <f>VLOOKUP($D582,'[1]SAP 코드내역'!$A:$D,4,0)</f>
        <v>[세트]멜라B_앰플쿠션_23호(본품+리필+퍼프2매)_13g세트_올리브영</v>
      </c>
      <c r="F582" s="137"/>
      <c r="G582" s="9"/>
      <c r="H582" s="138"/>
      <c r="I582" s="139"/>
      <c r="J582" s="139"/>
      <c r="K582" s="140">
        <f>IFERROR(VLOOKUP($D582,'[1]DNC 재고 현황'!$F:$AI,29,0),0)</f>
        <v>1100</v>
      </c>
      <c r="L582" s="140">
        <f>IFERROR(VLOOKUP($D582,'[1]DNC 재고 현황'!$F:$AI,30,),0)</f>
        <v>0</v>
      </c>
      <c r="M582" s="141">
        <f t="shared" si="156"/>
        <v>1100</v>
      </c>
      <c r="N582" s="142">
        <f>VLOOKUP($D582,'[1]DNC 재고 현황'!$F:$X,19,0)</f>
        <v>1100</v>
      </c>
      <c r="O582" s="143" t="str">
        <f t="shared" si="146"/>
        <v>계획없음</v>
      </c>
      <c r="P582" s="144">
        <f t="shared" si="147"/>
        <v>0</v>
      </c>
      <c r="Q582" s="144">
        <f t="shared" ca="1" si="148"/>
        <v>7.1428571428571432</v>
      </c>
      <c r="R582" s="145">
        <f t="shared" ca="1" si="162"/>
        <v>154</v>
      </c>
      <c r="S582" s="145">
        <f t="shared" ca="1" si="162"/>
        <v>154</v>
      </c>
      <c r="T582" s="123">
        <f t="shared" ca="1" si="149"/>
        <v>46274</v>
      </c>
      <c r="U582" s="124" t="str">
        <f t="shared" ca="1" si="150"/>
        <v>✅충분</v>
      </c>
      <c r="V582" s="125">
        <f>IFERROR(SUMIF('[1](전체)FCST'!$D:$D,$D582,'[1](전체)FCST'!$H:$H),0)</f>
        <v>0</v>
      </c>
      <c r="W582" s="126">
        <f>IFERROR(VLOOKUP($D582,'[1]판매량,재고(피벗)'!$B:$C,2,0),0)</f>
        <v>50</v>
      </c>
      <c r="X582" s="127">
        <f t="shared" ca="1" si="155"/>
        <v>157.14285714285714</v>
      </c>
      <c r="Y582" s="128"/>
      <c r="Z582" s="21"/>
      <c r="AA582" s="130">
        <f t="shared" ca="1" si="161"/>
        <v>942.85714285714289</v>
      </c>
      <c r="AB582" s="134">
        <f t="shared" ca="1" si="157"/>
        <v>0</v>
      </c>
      <c r="AC582" s="132">
        <f>IFERROR(VLOOKUP($D582,'[1]DNC 재고 현황'!$F:$V,14,0),0)</f>
        <v>0</v>
      </c>
      <c r="AD582" s="128">
        <f>SUMIFS('[1]입고 예정'!$C:$C,'[1]입고 예정'!$A:$A,모니터링!D29,'[1]입고 예정'!$F:$F,모니터링!AD$6)</f>
        <v>0</v>
      </c>
      <c r="AE582" s="21"/>
      <c r="AF582" s="130">
        <f t="shared" ca="1" si="151"/>
        <v>942.85714285714289</v>
      </c>
      <c r="AG582" s="134">
        <f t="shared" ca="1" si="158"/>
        <v>0</v>
      </c>
      <c r="AH582" s="132">
        <f>IFERROR(VLOOKUP($D582,'[1]DNC 재고 현황'!$F:$V,15,0),0)</f>
        <v>0</v>
      </c>
      <c r="AI582" s="128">
        <f>SUMIFS('[1]입고 예정'!$C:$C,'[1]입고 예정'!$A:$A,모니터링!D29,'[1]입고 예정'!$F:$F,모니터링!AI$6)</f>
        <v>0</v>
      </c>
      <c r="AJ582" s="21"/>
      <c r="AK582" s="130">
        <f t="shared" ca="1" si="152"/>
        <v>942.85714285714289</v>
      </c>
      <c r="AL582" s="134">
        <f t="shared" ca="1" si="159"/>
        <v>0</v>
      </c>
      <c r="AM582" s="132">
        <f>IFERROR(VLOOKUP($D582,'[1]DNC 재고 현황'!$F:$V,16,0),0)</f>
        <v>0</v>
      </c>
      <c r="AN582" s="128">
        <f>SUMIFS('[1]입고 예정'!$C:$C,'[1]입고 예정'!$A:$A,모니터링!D29,'[1]입고 예정'!$F:$F,모니터링!AN$6)</f>
        <v>0</v>
      </c>
      <c r="AO582" s="21"/>
      <c r="AP582" s="130">
        <f t="shared" ca="1" si="153"/>
        <v>942.85714285714289</v>
      </c>
      <c r="AQ582" s="134">
        <f t="shared" ca="1" si="160"/>
        <v>0</v>
      </c>
      <c r="AR582" s="132">
        <f>IFERROR(VLOOKUP($D582,'[1]DNC 재고 현황'!$F:$V,17,0),0)</f>
        <v>0</v>
      </c>
      <c r="AS582" s="128">
        <f>SUMIFS('[1]입고 예정'!$C:$C,'[1]입고 예정'!$A:$A,모니터링!D29,'[1]입고 예정'!$F:$F,모니터링!AS$6)</f>
        <v>0</v>
      </c>
      <c r="AT582" s="21"/>
      <c r="AU582" s="133">
        <f t="shared" ca="1" si="154"/>
        <v>942.85714285714289</v>
      </c>
      <c r="AV582" s="134">
        <f ca="1">IFERROR(AU582/#REF!,0)</f>
        <v>0</v>
      </c>
    </row>
    <row r="583" spans="1:168" ht="18" hidden="1" customHeight="1" x14ac:dyDescent="0.4">
      <c r="A583" s="110"/>
      <c r="B583" s="135"/>
      <c r="C583" s="110" t="s">
        <v>2663</v>
      </c>
      <c r="D583" s="110">
        <v>9400308</v>
      </c>
      <c r="E583" s="136" t="str">
        <f>VLOOKUP($D583,'[1]SAP 코드내역'!$A:$D,4,0)</f>
        <v>[세트]멜라B_앰플쿠션_22호(본품+리필+퍼프2매)_13g세트_올리브영</v>
      </c>
      <c r="F583" s="137"/>
      <c r="G583" s="9"/>
      <c r="H583" s="138"/>
      <c r="I583" s="139"/>
      <c r="J583" s="139"/>
      <c r="K583" s="140">
        <f>IFERROR(VLOOKUP($D583,'[1]DNC 재고 현황'!$F:$AI,29,0),0)</f>
        <v>0</v>
      </c>
      <c r="L583" s="140">
        <f>IFERROR(VLOOKUP($D583,'[1]DNC 재고 현황'!$F:$AI,30,),0)</f>
        <v>0</v>
      </c>
      <c r="M583" s="141">
        <f t="shared" si="156"/>
        <v>0</v>
      </c>
      <c r="N583" s="142">
        <f>VLOOKUP($D583,'[1]DNC 재고 현황'!$F:$X,19,0)</f>
        <v>0</v>
      </c>
      <c r="O583" s="143" t="str">
        <f t="shared" si="146"/>
        <v>계획없음</v>
      </c>
      <c r="P583" s="144">
        <f t="shared" si="147"/>
        <v>0</v>
      </c>
      <c r="Q583" s="144">
        <f t="shared" ca="1" si="148"/>
        <v>0</v>
      </c>
      <c r="R583" s="145">
        <f t="shared" ca="1" si="162"/>
        <v>0</v>
      </c>
      <c r="S583" s="145">
        <f t="shared" ca="1" si="162"/>
        <v>0</v>
      </c>
      <c r="T583" s="123" t="str">
        <f t="shared" ca="1" si="149"/>
        <v/>
      </c>
      <c r="U583" s="124" t="str">
        <f t="shared" ca="1" si="150"/>
        <v>🔴판매없음</v>
      </c>
      <c r="V583" s="125">
        <f>IFERROR(SUMIF('[1](전체)FCST'!$D:$D,$D583,'[1](전체)FCST'!$H:$H),0)</f>
        <v>0</v>
      </c>
      <c r="W583" s="126">
        <f>IFERROR(VLOOKUP($D583,'[1]판매량,재고(피벗)'!$B:$C,2,0),0)</f>
        <v>0</v>
      </c>
      <c r="X583" s="127">
        <f t="shared" ca="1" si="155"/>
        <v>0</v>
      </c>
      <c r="Y583" s="128"/>
      <c r="Z583" s="21"/>
      <c r="AA583" s="130">
        <f t="shared" ca="1" si="161"/>
        <v>0</v>
      </c>
      <c r="AB583" s="134">
        <f t="shared" ca="1" si="157"/>
        <v>0</v>
      </c>
      <c r="AC583" s="132">
        <f>IFERROR(VLOOKUP($D583,'[1]DNC 재고 현황'!$F:$V,14,0),0)</f>
        <v>0</v>
      </c>
      <c r="AD583" s="128">
        <f>SUMIFS('[1]입고 예정'!$C:$C,'[1]입고 예정'!$A:$A,모니터링!D28,'[1]입고 예정'!$F:$F,모니터링!AD$6)</f>
        <v>0</v>
      </c>
      <c r="AE583" s="21"/>
      <c r="AF583" s="130">
        <f t="shared" ca="1" si="151"/>
        <v>0</v>
      </c>
      <c r="AG583" s="134">
        <f t="shared" ca="1" si="158"/>
        <v>0</v>
      </c>
      <c r="AH583" s="132">
        <f>IFERROR(VLOOKUP($D583,'[1]DNC 재고 현황'!$F:$V,15,0),0)</f>
        <v>0</v>
      </c>
      <c r="AI583" s="128">
        <f>SUMIFS('[1]입고 예정'!$C:$C,'[1]입고 예정'!$A:$A,모니터링!D28,'[1]입고 예정'!$F:$F,모니터링!AI$6)</f>
        <v>0</v>
      </c>
      <c r="AJ583" s="21"/>
      <c r="AK583" s="130">
        <f t="shared" ca="1" si="152"/>
        <v>0</v>
      </c>
      <c r="AL583" s="134">
        <f t="shared" ca="1" si="159"/>
        <v>0</v>
      </c>
      <c r="AM583" s="132">
        <f>IFERROR(VLOOKUP($D583,'[1]DNC 재고 현황'!$F:$V,16,0),0)</f>
        <v>0</v>
      </c>
      <c r="AN583" s="128">
        <f>SUMIFS('[1]입고 예정'!$C:$C,'[1]입고 예정'!$A:$A,모니터링!D28,'[1]입고 예정'!$F:$F,모니터링!AN$6)</f>
        <v>0</v>
      </c>
      <c r="AO583" s="21"/>
      <c r="AP583" s="130">
        <f t="shared" ca="1" si="153"/>
        <v>0</v>
      </c>
      <c r="AQ583" s="134">
        <f t="shared" ca="1" si="160"/>
        <v>0</v>
      </c>
      <c r="AR583" s="132">
        <f>IFERROR(VLOOKUP($D583,'[1]DNC 재고 현황'!$F:$V,17,0),0)</f>
        <v>0</v>
      </c>
      <c r="AS583" s="128">
        <f>SUMIFS('[1]입고 예정'!$C:$C,'[1]입고 예정'!$A:$A,모니터링!D28,'[1]입고 예정'!$F:$F,모니터링!AS$6)</f>
        <v>0</v>
      </c>
      <c r="AT583" s="21"/>
      <c r="AU583" s="133">
        <f t="shared" ca="1" si="154"/>
        <v>0</v>
      </c>
      <c r="AV583" s="134">
        <f ca="1">IFERROR(AU583/#REF!,0)</f>
        <v>0</v>
      </c>
    </row>
    <row r="584" spans="1:168" ht="18" customHeight="1" x14ac:dyDescent="0.4">
      <c r="A584" s="110" t="s">
        <v>2741</v>
      </c>
      <c r="B584" s="146" t="s">
        <v>2662</v>
      </c>
      <c r="C584" s="110" t="s">
        <v>2665</v>
      </c>
      <c r="D584" s="110">
        <v>9309507</v>
      </c>
      <c r="E584" s="136" t="str">
        <f>VLOOKUP($D584,'[1]SAP 코드내역'!$A:$D,4,0)</f>
        <v>(단종)멜라B_토닝앰플쿠션_19호페어_리필_v2</v>
      </c>
      <c r="F584" s="137" t="s">
        <v>2664</v>
      </c>
      <c r="G584" s="137"/>
      <c r="H584" s="138"/>
      <c r="I584" s="139">
        <v>3173.9098816979817</v>
      </c>
      <c r="J584" s="139">
        <v>18356.901800327334</v>
      </c>
      <c r="K584" s="140">
        <f>IFERROR(VLOOKUP($D584,'[1]DNC 재고 현황'!$F:$AI,29,0),0)</f>
        <v>1470</v>
      </c>
      <c r="L584" s="140">
        <f>IFERROR(VLOOKUP($D584,'[1]DNC 재고 현황'!$F:$AI,30,),0)</f>
        <v>1257</v>
      </c>
      <c r="M584" s="141">
        <f t="shared" si="156"/>
        <v>2727</v>
      </c>
      <c r="N584" s="142">
        <f>VLOOKUP($D584,'[1]DNC 재고 현황'!$F:$X,19,0)</f>
        <v>2734</v>
      </c>
      <c r="O584" s="143">
        <f t="shared" ref="O584:O647" si="163">IFERROR(IF($M584/$V584&gt;1,100%,IF($M584/$V584&lt;0,0%,$M584/$V584)),"계획없음")</f>
        <v>1</v>
      </c>
      <c r="P584" s="144">
        <f t="shared" ref="P584:P647" si="164">$Y584+$AD584+$AI584+$AN584+$AI584</f>
        <v>0</v>
      </c>
      <c r="Q584" s="144">
        <f t="shared" ref="Q584:Q647" ca="1" si="165">IFERROR(W584/$M$2,0)</f>
        <v>76</v>
      </c>
      <c r="R584" s="145">
        <f t="shared" ca="1" si="162"/>
        <v>35.881578947368418</v>
      </c>
      <c r="S584" s="145">
        <f t="shared" ca="1" si="162"/>
        <v>35.973684210526315</v>
      </c>
      <c r="T584" s="123">
        <f t="shared" ref="T584:T647" ca="1" si="166">IFERROR(TODAY()+(M584/Q584),"")</f>
        <v>46155.881578947367</v>
      </c>
      <c r="U584" s="124" t="str">
        <f t="shared" ref="U584:U647" ca="1" si="167">IF(S584&lt;=1,"🔴판매없음",IF(S584&lt;=40,"🟡주의",IF(S584&lt;=60,"🟢안전","✅충분")))</f>
        <v>🟡주의</v>
      </c>
      <c r="V584" s="125">
        <f>IFERROR(SUMIF('[1](전체)FCST'!$D:$D,$D584,'[1](전체)FCST'!$H:$H),0)</f>
        <v>106.75037270059649</v>
      </c>
      <c r="W584" s="126">
        <f>IFERROR(VLOOKUP($D584,'[1]판매량,재고(피벗)'!$B:$C,2,0),0)</f>
        <v>532</v>
      </c>
      <c r="X584" s="127">
        <f t="shared" ca="1" si="155"/>
        <v>1672</v>
      </c>
      <c r="Y584" s="128"/>
      <c r="Z584" s="129"/>
      <c r="AA584" s="130">
        <f t="shared" ca="1" si="161"/>
        <v>1062</v>
      </c>
      <c r="AB584" s="131">
        <f t="shared" ca="1" si="157"/>
        <v>8.9892822046976288</v>
      </c>
      <c r="AC584" s="132">
        <f>IFERROR(VLOOKUP($D584,'[1]DNC 재고 현황'!$F:$V,14,0),0)</f>
        <v>118.14068974773301</v>
      </c>
      <c r="AD584" s="128">
        <f>SUMIFS('[1]입고 예정'!$C:$C,'[1]입고 예정'!$A:$A,모니터링!D65,'[1]입고 예정'!$F:$F,모니터링!AD$6)</f>
        <v>0</v>
      </c>
      <c r="AE584" s="129"/>
      <c r="AF584" s="130">
        <f t="shared" ref="AF584:AF647" ca="1" si="168">MAX(IFERROR(SUM((AA584-AC584)+AD584),0),0)</f>
        <v>943.85931025226705</v>
      </c>
      <c r="AG584" s="131">
        <f t="shared" ca="1" si="158"/>
        <v>8.8417425286140769</v>
      </c>
      <c r="AH584" s="132">
        <f>IFERROR(VLOOKUP($D584,'[1]DNC 재고 현황'!$F:$V,15,0),0)</f>
        <v>106.75037270059649</v>
      </c>
      <c r="AI584" s="128">
        <f>SUMIFS('[1]입고 예정'!$C:$C,'[1]입고 예정'!$A:$A,모니터링!D65,'[1]입고 예정'!$F:$F,모니터링!AI$6)</f>
        <v>0</v>
      </c>
      <c r="AJ584" s="129"/>
      <c r="AK584" s="130">
        <f t="shared" ref="AK584:AK647" ca="1" si="169">MAX(IFERROR(SUM((AF584-AH584)+AI584),0),0)</f>
        <v>837.10893755167058</v>
      </c>
      <c r="AL584" s="131">
        <f t="shared" ca="1" si="159"/>
        <v>8.3710893755167053</v>
      </c>
      <c r="AM584" s="132">
        <f>IFERROR(VLOOKUP($D584,'[1]DNC 재고 현황'!$F:$V,16,0),0)</f>
        <v>100</v>
      </c>
      <c r="AN584" s="128">
        <f>SUMIFS('[1]입고 예정'!$C:$C,'[1]입고 예정'!$A:$A,모니터링!D65,'[1]입고 예정'!$F:$F,모니터링!AN$6)</f>
        <v>0</v>
      </c>
      <c r="AO584" s="129"/>
      <c r="AP584" s="130">
        <f t="shared" ref="AP584:AP647" ca="1" si="170">MAX(IFERROR(SUM((AK584-AM584)+AN584),0),0)</f>
        <v>737.10893755167058</v>
      </c>
      <c r="AQ584" s="131">
        <f t="shared" ca="1" si="160"/>
        <v>7.3710893755167062</v>
      </c>
      <c r="AR584" s="132">
        <f>IFERROR(VLOOKUP($D584,'[1]DNC 재고 현황'!$F:$V,17,0),0)</f>
        <v>100</v>
      </c>
      <c r="AS584" s="128">
        <f>SUMIFS('[1]입고 예정'!$C:$C,'[1]입고 예정'!$A:$A,모니터링!D65,'[1]입고 예정'!$F:$F,모니터링!AS$6)</f>
        <v>0</v>
      </c>
      <c r="AT584" s="129"/>
      <c r="AU584" s="133">
        <f t="shared" ref="AU584:AU647" ca="1" si="171">MAX(IFERROR(AP584-AR584+AS584,0),0)</f>
        <v>637.10893755167058</v>
      </c>
      <c r="AV584" s="134">
        <f ca="1">IFERROR(AU584/#REF!,0)</f>
        <v>0</v>
      </c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  <c r="CE584" s="52"/>
      <c r="CF584" s="52"/>
      <c r="CG584" s="52"/>
      <c r="CH584" s="52"/>
      <c r="CI584" s="52"/>
      <c r="CJ584" s="52"/>
      <c r="CK584" s="52"/>
      <c r="CL584" s="52"/>
      <c r="CM584" s="52"/>
      <c r="CN584" s="52"/>
      <c r="CO584" s="52"/>
      <c r="CP584" s="52"/>
      <c r="CQ584" s="52"/>
      <c r="CR584" s="52"/>
      <c r="CS584" s="52"/>
      <c r="CT584" s="52"/>
      <c r="CU584" s="52"/>
      <c r="CV584" s="52"/>
      <c r="CW584" s="52"/>
      <c r="CX584" s="52"/>
      <c r="CY584" s="52"/>
      <c r="CZ584" s="52"/>
      <c r="DA584" s="52"/>
      <c r="DB584" s="52"/>
      <c r="DC584" s="52"/>
      <c r="DD584" s="52"/>
      <c r="DE584" s="52"/>
      <c r="DF584" s="52"/>
      <c r="DG584" s="52"/>
      <c r="DH584" s="52"/>
      <c r="DI584" s="52"/>
      <c r="DJ584" s="52"/>
      <c r="DK584" s="52"/>
      <c r="DL584" s="52"/>
      <c r="DM584" s="52"/>
      <c r="DN584" s="52"/>
      <c r="DO584" s="52"/>
      <c r="DP584" s="52"/>
      <c r="DQ584" s="52"/>
      <c r="DR584" s="52"/>
      <c r="DS584" s="52"/>
      <c r="DT584" s="52"/>
      <c r="DU584" s="52"/>
      <c r="DV584" s="52"/>
      <c r="DW584" s="52"/>
      <c r="DX584" s="52"/>
      <c r="DY584" s="52"/>
      <c r="DZ584" s="52"/>
      <c r="EA584" s="52"/>
      <c r="EB584" s="52"/>
      <c r="EC584" s="52"/>
      <c r="ED584" s="52"/>
      <c r="EE584" s="52"/>
      <c r="EF584" s="52"/>
      <c r="EG584" s="52"/>
      <c r="EH584" s="52"/>
      <c r="EI584" s="52"/>
      <c r="EJ584" s="52"/>
      <c r="EK584" s="52"/>
      <c r="EL584" s="52"/>
      <c r="EM584" s="52"/>
      <c r="EN584" s="52"/>
      <c r="EO584" s="52"/>
      <c r="EP584" s="52"/>
      <c r="EQ584" s="52"/>
      <c r="ER584" s="52"/>
      <c r="ES584" s="52"/>
      <c r="ET584" s="52"/>
      <c r="EU584" s="52"/>
      <c r="EV584" s="52"/>
      <c r="EW584" s="52"/>
      <c r="EX584" s="52"/>
      <c r="EY584" s="52"/>
      <c r="EZ584" s="52"/>
      <c r="FA584" s="52"/>
      <c r="FB584" s="52"/>
      <c r="FC584" s="52"/>
      <c r="FD584" s="52"/>
      <c r="FE584" s="52"/>
      <c r="FF584" s="52"/>
      <c r="FG584" s="52"/>
      <c r="FH584" s="52"/>
      <c r="FI584" s="52"/>
      <c r="FJ584" s="52"/>
      <c r="FK584" s="52"/>
      <c r="FL584" s="52"/>
    </row>
    <row r="585" spans="1:168" ht="18" hidden="1" customHeight="1" x14ac:dyDescent="0.4">
      <c r="A585" s="110" t="s">
        <v>2661</v>
      </c>
      <c r="B585" s="146" t="s">
        <v>2746</v>
      </c>
      <c r="C585" s="110" t="s">
        <v>2663</v>
      </c>
      <c r="D585" s="110">
        <v>9312000</v>
      </c>
      <c r="E585" s="136" t="str">
        <f>VLOOKUP($D585,'[1]SAP 코드내역'!$A:$D,4,0)</f>
        <v>[임가공]멜라_레티노0.03크림_30ML_인도네시아</v>
      </c>
      <c r="F585" s="137"/>
      <c r="G585" s="137"/>
      <c r="H585" s="168" t="s">
        <v>2739</v>
      </c>
      <c r="I585" s="169">
        <v>0</v>
      </c>
      <c r="J585" s="169">
        <v>0</v>
      </c>
      <c r="K585" s="140">
        <f>IFERROR(VLOOKUP($D585,'[1]DNC 재고 현황'!$F:$AI,29,0),0)</f>
        <v>0</v>
      </c>
      <c r="L585" s="140">
        <f>IFERROR(VLOOKUP($D585,'[1]DNC 재고 현황'!$F:$AI,30,),0)</f>
        <v>0</v>
      </c>
      <c r="M585" s="141">
        <f t="shared" si="156"/>
        <v>0</v>
      </c>
      <c r="N585" s="142">
        <f>VLOOKUP($D585,'[1]DNC 재고 현황'!$F:$X,19,0)</f>
        <v>0</v>
      </c>
      <c r="O585" s="143" t="str">
        <f t="shared" si="163"/>
        <v>계획없음</v>
      </c>
      <c r="P585" s="144">
        <f t="shared" si="164"/>
        <v>0</v>
      </c>
      <c r="Q585" s="144">
        <f t="shared" ca="1" si="165"/>
        <v>0</v>
      </c>
      <c r="R585" s="145">
        <f t="shared" ca="1" si="162"/>
        <v>0</v>
      </c>
      <c r="S585" s="145">
        <f t="shared" ca="1" si="162"/>
        <v>0</v>
      </c>
      <c r="T585" s="123" t="str">
        <f t="shared" ca="1" si="166"/>
        <v/>
      </c>
      <c r="U585" s="124" t="str">
        <f t="shared" ca="1" si="167"/>
        <v>🔴판매없음</v>
      </c>
      <c r="V585" s="125">
        <f>IFERROR(SUMIF('[1](전체)FCST'!$D:$D,$D585,'[1](전체)FCST'!$H:$H),0)</f>
        <v>0</v>
      </c>
      <c r="W585" s="126">
        <f>IFERROR(VLOOKUP($D585,'[1]판매량,재고(피벗)'!$B:$C,2,0),0)</f>
        <v>0</v>
      </c>
      <c r="X585" s="127">
        <f t="shared" ref="X585:X648" ca="1" si="172">IFERROR(W585/$M$2*$O$2,0)</f>
        <v>0</v>
      </c>
      <c r="Y585" s="128"/>
      <c r="Z585" s="129"/>
      <c r="AA585" s="130">
        <f t="shared" ca="1" si="161"/>
        <v>0</v>
      </c>
      <c r="AB585" s="131">
        <f t="shared" ca="1" si="157"/>
        <v>0</v>
      </c>
      <c r="AC585" s="132">
        <f>IFERROR(VLOOKUP($D585,'[1]DNC 재고 현황'!$F:$V,14,0),0)</f>
        <v>0</v>
      </c>
      <c r="AD585" s="128">
        <f>SUMIFS('[1]입고 예정'!$C:$C,'[1]입고 예정'!$A:$A,모니터링!D585,'[1]입고 예정'!$F:$F,모니터링!AD$6)</f>
        <v>0</v>
      </c>
      <c r="AE585" s="129"/>
      <c r="AF585" s="130">
        <f t="shared" ca="1" si="168"/>
        <v>0</v>
      </c>
      <c r="AG585" s="131">
        <f t="shared" ca="1" si="158"/>
        <v>0</v>
      </c>
      <c r="AH585" s="132">
        <f>IFERROR(VLOOKUP($D585,'[1]DNC 재고 현황'!$F:$V,15,0),0)</f>
        <v>0</v>
      </c>
      <c r="AI585" s="128">
        <f>SUMIFS('[1]입고 예정'!$C:$C,'[1]입고 예정'!$A:$A,모니터링!D585,'[1]입고 예정'!$F:$F,모니터링!AI$6)</f>
        <v>0</v>
      </c>
      <c r="AJ585" s="129"/>
      <c r="AK585" s="130">
        <f t="shared" ca="1" si="169"/>
        <v>0</v>
      </c>
      <c r="AL585" s="131">
        <f t="shared" ca="1" si="159"/>
        <v>0</v>
      </c>
      <c r="AM585" s="132">
        <f>IFERROR(VLOOKUP($D585,'[1]DNC 재고 현황'!$F:$V,16,0),0)</f>
        <v>0</v>
      </c>
      <c r="AN585" s="128">
        <f>SUMIFS('[1]입고 예정'!$C:$C,'[1]입고 예정'!$A:$A,모니터링!D585,'[1]입고 예정'!$F:$F,모니터링!AN$6)</f>
        <v>0</v>
      </c>
      <c r="AO585" s="129"/>
      <c r="AP585" s="130">
        <f t="shared" ca="1" si="170"/>
        <v>0</v>
      </c>
      <c r="AQ585" s="131">
        <f t="shared" ca="1" si="160"/>
        <v>0</v>
      </c>
      <c r="AR585" s="132">
        <f>IFERROR(VLOOKUP($D585,'[1]DNC 재고 현황'!$F:$V,17,0),0)</f>
        <v>0</v>
      </c>
      <c r="AS585" s="128">
        <f>SUMIFS('[1]입고 예정'!$C:$C,'[1]입고 예정'!$A:$A,모니터링!D585,'[1]입고 예정'!$F:$F,모니터링!AS$6)</f>
        <v>0</v>
      </c>
      <c r="AT585" s="129"/>
      <c r="AU585" s="133">
        <f t="shared" ca="1" si="171"/>
        <v>0</v>
      </c>
      <c r="AV585" s="134">
        <f ca="1">IFERROR(AU585/#REF!,0)</f>
        <v>0</v>
      </c>
    </row>
    <row r="586" spans="1:168" ht="18" hidden="1" customHeight="1" x14ac:dyDescent="0.4">
      <c r="A586" s="110" t="s">
        <v>2661</v>
      </c>
      <c r="B586" s="146" t="s">
        <v>2706</v>
      </c>
      <c r="C586" s="110" t="s">
        <v>2663</v>
      </c>
      <c r="D586" s="110">
        <v>9312006</v>
      </c>
      <c r="E586" s="136" t="str">
        <f>VLOOKUP($D586,'[1]SAP 코드내역'!$A:$D,4,0)</f>
        <v>[임가공]베리어_리페어마스크_25G(4개입)_인도네시아</v>
      </c>
      <c r="F586" s="137"/>
      <c r="G586" s="137"/>
      <c r="H586" s="168" t="s">
        <v>2739</v>
      </c>
      <c r="I586" s="169">
        <v>0</v>
      </c>
      <c r="J586" s="169">
        <v>0</v>
      </c>
      <c r="K586" s="140">
        <f>IFERROR(VLOOKUP($D586,'[1]DNC 재고 현황'!$F:$AI,29,0),0)</f>
        <v>0</v>
      </c>
      <c r="L586" s="140">
        <f>IFERROR(VLOOKUP($D586,'[1]DNC 재고 현황'!$F:$AI,30,),0)</f>
        <v>0</v>
      </c>
      <c r="M586" s="141">
        <f t="shared" ref="M586:M649" si="173">K586+L586</f>
        <v>0</v>
      </c>
      <c r="N586" s="142">
        <f>VLOOKUP($D586,'[1]DNC 재고 현황'!$F:$X,19,0)</f>
        <v>0</v>
      </c>
      <c r="O586" s="143" t="str">
        <f t="shared" si="163"/>
        <v>계획없음</v>
      </c>
      <c r="P586" s="144">
        <f t="shared" si="164"/>
        <v>0</v>
      </c>
      <c r="Q586" s="144">
        <f t="shared" ca="1" si="165"/>
        <v>0</v>
      </c>
      <c r="R586" s="145">
        <f t="shared" ca="1" si="162"/>
        <v>0</v>
      </c>
      <c r="S586" s="145">
        <f t="shared" ca="1" si="162"/>
        <v>0</v>
      </c>
      <c r="T586" s="123" t="str">
        <f t="shared" ca="1" si="166"/>
        <v/>
      </c>
      <c r="U586" s="124" t="str">
        <f t="shared" ca="1" si="167"/>
        <v>🔴판매없음</v>
      </c>
      <c r="V586" s="125">
        <f>IFERROR(SUMIF('[1](전체)FCST'!$D:$D,$D586,'[1](전체)FCST'!$H:$H),0)</f>
        <v>0</v>
      </c>
      <c r="W586" s="126">
        <f>IFERROR(VLOOKUP($D586,'[1]판매량,재고(피벗)'!$B:$C,2,0),0)</f>
        <v>0</v>
      </c>
      <c r="X586" s="127">
        <f t="shared" ca="1" si="172"/>
        <v>0</v>
      </c>
      <c r="Y586" s="128"/>
      <c r="Z586" s="129"/>
      <c r="AA586" s="130">
        <f t="shared" ca="1" si="161"/>
        <v>0</v>
      </c>
      <c r="AB586" s="131">
        <f t="shared" ca="1" si="157"/>
        <v>0</v>
      </c>
      <c r="AC586" s="132">
        <f>IFERROR(VLOOKUP($D586,'[1]DNC 재고 현황'!$F:$V,14,0),0)</f>
        <v>0</v>
      </c>
      <c r="AD586" s="128">
        <f>SUMIFS('[1]입고 예정'!$C:$C,'[1]입고 예정'!$A:$A,모니터링!D586,'[1]입고 예정'!$F:$F,모니터링!AD$6)</f>
        <v>0</v>
      </c>
      <c r="AE586" s="129"/>
      <c r="AF586" s="130">
        <f t="shared" ca="1" si="168"/>
        <v>0</v>
      </c>
      <c r="AG586" s="131">
        <f t="shared" ca="1" si="158"/>
        <v>0</v>
      </c>
      <c r="AH586" s="132">
        <f>IFERROR(VLOOKUP($D586,'[1]DNC 재고 현황'!$F:$V,15,0),0)</f>
        <v>0</v>
      </c>
      <c r="AI586" s="128">
        <f>SUMIFS('[1]입고 예정'!$C:$C,'[1]입고 예정'!$A:$A,모니터링!D586,'[1]입고 예정'!$F:$F,모니터링!AI$6)</f>
        <v>0</v>
      </c>
      <c r="AJ586" s="129"/>
      <c r="AK586" s="130">
        <f t="shared" ca="1" si="169"/>
        <v>0</v>
      </c>
      <c r="AL586" s="131">
        <f t="shared" ca="1" si="159"/>
        <v>0</v>
      </c>
      <c r="AM586" s="132">
        <f>IFERROR(VLOOKUP($D586,'[1]DNC 재고 현황'!$F:$V,16,0),0)</f>
        <v>0</v>
      </c>
      <c r="AN586" s="128">
        <f>SUMIFS('[1]입고 예정'!$C:$C,'[1]입고 예정'!$A:$A,모니터링!D586,'[1]입고 예정'!$F:$F,모니터링!AN$6)</f>
        <v>0</v>
      </c>
      <c r="AO586" s="129"/>
      <c r="AP586" s="130">
        <f t="shared" ca="1" si="170"/>
        <v>0</v>
      </c>
      <c r="AQ586" s="131">
        <f t="shared" ca="1" si="160"/>
        <v>0</v>
      </c>
      <c r="AR586" s="132">
        <f>IFERROR(VLOOKUP($D586,'[1]DNC 재고 현황'!$F:$V,17,0),0)</f>
        <v>0</v>
      </c>
      <c r="AS586" s="128">
        <f>SUMIFS('[1]입고 예정'!$C:$C,'[1]입고 예정'!$A:$A,모니터링!D586,'[1]입고 예정'!$F:$F,모니터링!AS$6)</f>
        <v>0</v>
      </c>
      <c r="AT586" s="129"/>
      <c r="AU586" s="133">
        <f t="shared" ca="1" si="171"/>
        <v>0</v>
      </c>
      <c r="AV586" s="134">
        <f ca="1">IFERROR(AU586/#REF!,0)</f>
        <v>0</v>
      </c>
    </row>
    <row r="587" spans="1:168" ht="18" hidden="1" customHeight="1" x14ac:dyDescent="0.4">
      <c r="A587" s="110" t="s">
        <v>2661</v>
      </c>
      <c r="B587" s="146" t="s">
        <v>2706</v>
      </c>
      <c r="C587" s="110" t="s">
        <v>2663</v>
      </c>
      <c r="D587" s="110">
        <v>9312008</v>
      </c>
      <c r="E587" s="136" t="str">
        <f>VLOOKUP($D587,'[1]SAP 코드내역'!$A:$D,4,0)</f>
        <v>[임가공]베리어_리페어미스트_200ML_인도네시아</v>
      </c>
      <c r="F587" s="137"/>
      <c r="G587" s="137"/>
      <c r="H587" s="168" t="s">
        <v>2739</v>
      </c>
      <c r="I587" s="169">
        <v>0</v>
      </c>
      <c r="J587" s="169">
        <v>0</v>
      </c>
      <c r="K587" s="140">
        <f>IFERROR(VLOOKUP($D587,'[1]DNC 재고 현황'!$F:$AI,29,0),0)</f>
        <v>0</v>
      </c>
      <c r="L587" s="140">
        <f>IFERROR(VLOOKUP($D587,'[1]DNC 재고 현황'!$F:$AI,30,),0)</f>
        <v>0</v>
      </c>
      <c r="M587" s="141">
        <f t="shared" si="173"/>
        <v>0</v>
      </c>
      <c r="N587" s="142">
        <f>VLOOKUP($D587,'[1]DNC 재고 현황'!$F:$X,19,0)</f>
        <v>0</v>
      </c>
      <c r="O587" s="143" t="str">
        <f t="shared" si="163"/>
        <v>계획없음</v>
      </c>
      <c r="P587" s="144">
        <f t="shared" si="164"/>
        <v>0</v>
      </c>
      <c r="Q587" s="144">
        <f t="shared" ca="1" si="165"/>
        <v>0</v>
      </c>
      <c r="R587" s="145">
        <f t="shared" ca="1" si="162"/>
        <v>0</v>
      </c>
      <c r="S587" s="145">
        <f t="shared" ca="1" si="162"/>
        <v>0</v>
      </c>
      <c r="T587" s="123" t="str">
        <f t="shared" ca="1" si="166"/>
        <v/>
      </c>
      <c r="U587" s="124" t="str">
        <f t="shared" ca="1" si="167"/>
        <v>🔴판매없음</v>
      </c>
      <c r="V587" s="125">
        <f>IFERROR(SUMIF('[1](전체)FCST'!$D:$D,$D587,'[1](전체)FCST'!$H:$H),0)</f>
        <v>0</v>
      </c>
      <c r="W587" s="126">
        <f>IFERROR(VLOOKUP($D587,'[1]판매량,재고(피벗)'!$B:$C,2,0),0)</f>
        <v>0</v>
      </c>
      <c r="X587" s="127">
        <f t="shared" ca="1" si="172"/>
        <v>0</v>
      </c>
      <c r="Y587" s="128"/>
      <c r="Z587" s="129"/>
      <c r="AA587" s="130">
        <f t="shared" ca="1" si="161"/>
        <v>0</v>
      </c>
      <c r="AB587" s="131">
        <f t="shared" ca="1" si="157"/>
        <v>0</v>
      </c>
      <c r="AC587" s="132">
        <f>IFERROR(VLOOKUP($D587,'[1]DNC 재고 현황'!$F:$V,14,0),0)</f>
        <v>0</v>
      </c>
      <c r="AD587" s="128">
        <f>SUMIFS('[1]입고 예정'!$C:$C,'[1]입고 예정'!$A:$A,모니터링!D587,'[1]입고 예정'!$F:$F,모니터링!AD$6)</f>
        <v>0</v>
      </c>
      <c r="AE587" s="129"/>
      <c r="AF587" s="130">
        <f t="shared" ca="1" si="168"/>
        <v>0</v>
      </c>
      <c r="AG587" s="131">
        <f t="shared" ca="1" si="158"/>
        <v>0</v>
      </c>
      <c r="AH587" s="132">
        <f>IFERROR(VLOOKUP($D587,'[1]DNC 재고 현황'!$F:$V,15,0),0)</f>
        <v>0</v>
      </c>
      <c r="AI587" s="128">
        <f>SUMIFS('[1]입고 예정'!$C:$C,'[1]입고 예정'!$A:$A,모니터링!D587,'[1]입고 예정'!$F:$F,모니터링!AI$6)</f>
        <v>0</v>
      </c>
      <c r="AJ587" s="129"/>
      <c r="AK587" s="130">
        <f t="shared" ca="1" si="169"/>
        <v>0</v>
      </c>
      <c r="AL587" s="131">
        <f t="shared" ca="1" si="159"/>
        <v>0</v>
      </c>
      <c r="AM587" s="132">
        <f>IFERROR(VLOOKUP($D587,'[1]DNC 재고 현황'!$F:$V,16,0),0)</f>
        <v>0</v>
      </c>
      <c r="AN587" s="128">
        <f>SUMIFS('[1]입고 예정'!$C:$C,'[1]입고 예정'!$A:$A,모니터링!D587,'[1]입고 예정'!$F:$F,모니터링!AN$6)</f>
        <v>0</v>
      </c>
      <c r="AO587" s="129"/>
      <c r="AP587" s="130">
        <f t="shared" ca="1" si="170"/>
        <v>0</v>
      </c>
      <c r="AQ587" s="131">
        <f t="shared" ca="1" si="160"/>
        <v>0</v>
      </c>
      <c r="AR587" s="132">
        <f>IFERROR(VLOOKUP($D587,'[1]DNC 재고 현황'!$F:$V,17,0),0)</f>
        <v>0</v>
      </c>
      <c r="AS587" s="128">
        <f>SUMIFS('[1]입고 예정'!$C:$C,'[1]입고 예정'!$A:$A,모니터링!D587,'[1]입고 예정'!$F:$F,모니터링!AS$6)</f>
        <v>0</v>
      </c>
      <c r="AT587" s="129"/>
      <c r="AU587" s="133">
        <f t="shared" ca="1" si="171"/>
        <v>0</v>
      </c>
      <c r="AV587" s="134">
        <f ca="1">IFERROR(AU587/#REF!,0)</f>
        <v>0</v>
      </c>
    </row>
    <row r="588" spans="1:168" ht="18" hidden="1" customHeight="1" x14ac:dyDescent="0.4">
      <c r="A588" s="110" t="s">
        <v>2661</v>
      </c>
      <c r="B588" s="146" t="s">
        <v>2706</v>
      </c>
      <c r="C588" s="110" t="s">
        <v>2663</v>
      </c>
      <c r="D588" s="110">
        <v>9312003</v>
      </c>
      <c r="E588" s="136" t="str">
        <f>VLOOKUP($D588,'[1]SAP 코드내역'!$A:$D,4,0)</f>
        <v>[임가공]베리어_리페어크림_30G_인도네시아</v>
      </c>
      <c r="F588" s="137"/>
      <c r="G588" s="137"/>
      <c r="H588" s="168" t="s">
        <v>2739</v>
      </c>
      <c r="I588" s="169">
        <v>0</v>
      </c>
      <c r="J588" s="169">
        <v>0</v>
      </c>
      <c r="K588" s="140">
        <f>IFERROR(VLOOKUP($D588,'[1]DNC 재고 현황'!$F:$AI,29,0),0)</f>
        <v>0</v>
      </c>
      <c r="L588" s="140">
        <f>IFERROR(VLOOKUP($D588,'[1]DNC 재고 현황'!$F:$AI,30,),0)</f>
        <v>0</v>
      </c>
      <c r="M588" s="141">
        <f t="shared" si="173"/>
        <v>0</v>
      </c>
      <c r="N588" s="142">
        <f>VLOOKUP($D588,'[1]DNC 재고 현황'!$F:$X,19,0)</f>
        <v>0</v>
      </c>
      <c r="O588" s="143" t="str">
        <f t="shared" si="163"/>
        <v>계획없음</v>
      </c>
      <c r="P588" s="144">
        <f t="shared" si="164"/>
        <v>0</v>
      </c>
      <c r="Q588" s="144">
        <f t="shared" ca="1" si="165"/>
        <v>0</v>
      </c>
      <c r="R588" s="145">
        <f t="shared" ca="1" si="162"/>
        <v>0</v>
      </c>
      <c r="S588" s="145">
        <f t="shared" ca="1" si="162"/>
        <v>0</v>
      </c>
      <c r="T588" s="123" t="str">
        <f t="shared" ca="1" si="166"/>
        <v/>
      </c>
      <c r="U588" s="124" t="str">
        <f t="shared" ca="1" si="167"/>
        <v>🔴판매없음</v>
      </c>
      <c r="V588" s="125">
        <f>IFERROR(SUMIF('[1](전체)FCST'!$D:$D,$D588,'[1](전체)FCST'!$H:$H),0)</f>
        <v>0</v>
      </c>
      <c r="W588" s="126">
        <f>IFERROR(VLOOKUP($D588,'[1]판매량,재고(피벗)'!$B:$C,2,0),0)</f>
        <v>0</v>
      </c>
      <c r="X588" s="127">
        <f t="shared" ca="1" si="172"/>
        <v>0</v>
      </c>
      <c r="Y588" s="128"/>
      <c r="Z588" s="129"/>
      <c r="AA588" s="130">
        <f t="shared" ca="1" si="161"/>
        <v>0</v>
      </c>
      <c r="AB588" s="131">
        <f t="shared" ca="1" si="157"/>
        <v>0</v>
      </c>
      <c r="AC588" s="132">
        <f>IFERROR(VLOOKUP($D588,'[1]DNC 재고 현황'!$F:$V,14,0),0)</f>
        <v>0</v>
      </c>
      <c r="AD588" s="128">
        <f>SUMIFS('[1]입고 예정'!$C:$C,'[1]입고 예정'!$A:$A,모니터링!D588,'[1]입고 예정'!$F:$F,모니터링!AD$6)</f>
        <v>0</v>
      </c>
      <c r="AE588" s="129"/>
      <c r="AF588" s="130">
        <f t="shared" ca="1" si="168"/>
        <v>0</v>
      </c>
      <c r="AG588" s="131">
        <f t="shared" ca="1" si="158"/>
        <v>0</v>
      </c>
      <c r="AH588" s="132">
        <f>IFERROR(VLOOKUP($D588,'[1]DNC 재고 현황'!$F:$V,15,0),0)</f>
        <v>0</v>
      </c>
      <c r="AI588" s="128">
        <f>SUMIFS('[1]입고 예정'!$C:$C,'[1]입고 예정'!$A:$A,모니터링!D588,'[1]입고 예정'!$F:$F,모니터링!AI$6)</f>
        <v>0</v>
      </c>
      <c r="AJ588" s="129"/>
      <c r="AK588" s="130">
        <f t="shared" ca="1" si="169"/>
        <v>0</v>
      </c>
      <c r="AL588" s="131">
        <f t="shared" ca="1" si="159"/>
        <v>0</v>
      </c>
      <c r="AM588" s="132">
        <f>IFERROR(VLOOKUP($D588,'[1]DNC 재고 현황'!$F:$V,16,0),0)</f>
        <v>0</v>
      </c>
      <c r="AN588" s="128">
        <f>SUMIFS('[1]입고 예정'!$C:$C,'[1]입고 예정'!$A:$A,모니터링!D588,'[1]입고 예정'!$F:$F,모니터링!AN$6)</f>
        <v>0</v>
      </c>
      <c r="AO588" s="129"/>
      <c r="AP588" s="130">
        <f t="shared" ca="1" si="170"/>
        <v>0</v>
      </c>
      <c r="AQ588" s="131">
        <f t="shared" ca="1" si="160"/>
        <v>0</v>
      </c>
      <c r="AR588" s="132">
        <f>IFERROR(VLOOKUP($D588,'[1]DNC 재고 현황'!$F:$V,17,0),0)</f>
        <v>0</v>
      </c>
      <c r="AS588" s="128">
        <f>SUMIFS('[1]입고 예정'!$C:$C,'[1]입고 예정'!$A:$A,모니터링!D588,'[1]입고 예정'!$F:$F,모니터링!AS$6)</f>
        <v>0</v>
      </c>
      <c r="AT588" s="129"/>
      <c r="AU588" s="133">
        <f t="shared" ca="1" si="171"/>
        <v>0</v>
      </c>
      <c r="AV588" s="134">
        <f ca="1">IFERROR(AU588/#REF!,0)</f>
        <v>0</v>
      </c>
    </row>
    <row r="589" spans="1:168" ht="18" hidden="1" customHeight="1" x14ac:dyDescent="0.4">
      <c r="A589" s="110" t="s">
        <v>2661</v>
      </c>
      <c r="B589" s="146" t="s">
        <v>2706</v>
      </c>
      <c r="C589" s="110" t="s">
        <v>2663</v>
      </c>
      <c r="D589" s="110">
        <v>9312004</v>
      </c>
      <c r="E589" s="136" t="str">
        <f>VLOOKUP($D589,'[1]SAP 코드내역'!$A:$D,4,0)</f>
        <v>[임가공]베리어_리페어크림_50ML_인도네시아</v>
      </c>
      <c r="F589" s="137"/>
      <c r="G589" s="137"/>
      <c r="H589" s="168" t="s">
        <v>2739</v>
      </c>
      <c r="I589" s="169">
        <v>0</v>
      </c>
      <c r="J589" s="169">
        <v>0</v>
      </c>
      <c r="K589" s="140">
        <f>IFERROR(VLOOKUP($D589,'[1]DNC 재고 현황'!$F:$AI,29,0),0)</f>
        <v>0</v>
      </c>
      <c r="L589" s="140">
        <f>IFERROR(VLOOKUP($D589,'[1]DNC 재고 현황'!$F:$AI,30,),0)</f>
        <v>0</v>
      </c>
      <c r="M589" s="141">
        <f t="shared" si="173"/>
        <v>0</v>
      </c>
      <c r="N589" s="142">
        <f>VLOOKUP($D589,'[1]DNC 재고 현황'!$F:$X,19,0)</f>
        <v>0</v>
      </c>
      <c r="O589" s="143" t="str">
        <f t="shared" si="163"/>
        <v>계획없음</v>
      </c>
      <c r="P589" s="144">
        <f t="shared" si="164"/>
        <v>0</v>
      </c>
      <c r="Q589" s="144">
        <f t="shared" ca="1" si="165"/>
        <v>0</v>
      </c>
      <c r="R589" s="145">
        <f t="shared" ca="1" si="162"/>
        <v>0</v>
      </c>
      <c r="S589" s="145">
        <f t="shared" ca="1" si="162"/>
        <v>0</v>
      </c>
      <c r="T589" s="123" t="str">
        <f t="shared" ca="1" si="166"/>
        <v/>
      </c>
      <c r="U589" s="124" t="str">
        <f t="shared" ca="1" si="167"/>
        <v>🔴판매없음</v>
      </c>
      <c r="V589" s="125">
        <f>IFERROR(SUMIF('[1](전체)FCST'!$D:$D,$D589,'[1](전체)FCST'!$H:$H),0)</f>
        <v>0</v>
      </c>
      <c r="W589" s="126">
        <f>IFERROR(VLOOKUP($D589,'[1]판매량,재고(피벗)'!$B:$C,2,0),0)</f>
        <v>0</v>
      </c>
      <c r="X589" s="127">
        <f t="shared" ca="1" si="172"/>
        <v>0</v>
      </c>
      <c r="Y589" s="128"/>
      <c r="Z589" s="129"/>
      <c r="AA589" s="130">
        <f t="shared" ca="1" si="161"/>
        <v>0</v>
      </c>
      <c r="AB589" s="131">
        <f t="shared" ca="1" si="157"/>
        <v>0</v>
      </c>
      <c r="AC589" s="132">
        <f>IFERROR(VLOOKUP($D589,'[1]DNC 재고 현황'!$F:$V,14,0),0)</f>
        <v>0</v>
      </c>
      <c r="AD589" s="128">
        <f>SUMIFS('[1]입고 예정'!$C:$C,'[1]입고 예정'!$A:$A,모니터링!D589,'[1]입고 예정'!$F:$F,모니터링!AD$6)</f>
        <v>0</v>
      </c>
      <c r="AE589" s="129"/>
      <c r="AF589" s="130">
        <f t="shared" ca="1" si="168"/>
        <v>0</v>
      </c>
      <c r="AG589" s="131">
        <f t="shared" ca="1" si="158"/>
        <v>0</v>
      </c>
      <c r="AH589" s="132">
        <f>IFERROR(VLOOKUP($D589,'[1]DNC 재고 현황'!$F:$V,15,0),0)</f>
        <v>0</v>
      </c>
      <c r="AI589" s="128">
        <f>SUMIFS('[1]입고 예정'!$C:$C,'[1]입고 예정'!$A:$A,모니터링!D589,'[1]입고 예정'!$F:$F,모니터링!AI$6)</f>
        <v>0</v>
      </c>
      <c r="AJ589" s="129"/>
      <c r="AK589" s="130">
        <f t="shared" ca="1" si="169"/>
        <v>0</v>
      </c>
      <c r="AL589" s="131">
        <f t="shared" ca="1" si="159"/>
        <v>0</v>
      </c>
      <c r="AM589" s="132">
        <f>IFERROR(VLOOKUP($D589,'[1]DNC 재고 현황'!$F:$V,16,0),0)</f>
        <v>0</v>
      </c>
      <c r="AN589" s="128">
        <f>SUMIFS('[1]입고 예정'!$C:$C,'[1]입고 예정'!$A:$A,모니터링!D589,'[1]입고 예정'!$F:$F,모니터링!AN$6)</f>
        <v>0</v>
      </c>
      <c r="AO589" s="129"/>
      <c r="AP589" s="130">
        <f t="shared" ca="1" si="170"/>
        <v>0</v>
      </c>
      <c r="AQ589" s="131">
        <f t="shared" ca="1" si="160"/>
        <v>0</v>
      </c>
      <c r="AR589" s="132">
        <f>IFERROR(VLOOKUP($D589,'[1]DNC 재고 현황'!$F:$V,17,0),0)</f>
        <v>0</v>
      </c>
      <c r="AS589" s="128">
        <f>SUMIFS('[1]입고 예정'!$C:$C,'[1]입고 예정'!$A:$A,모니터링!D589,'[1]입고 예정'!$F:$F,모니터링!AS$6)</f>
        <v>0</v>
      </c>
      <c r="AT589" s="129"/>
      <c r="AU589" s="133">
        <f t="shared" ca="1" si="171"/>
        <v>0</v>
      </c>
      <c r="AV589" s="134">
        <f ca="1">IFERROR(AU589/#REF!,0)</f>
        <v>0</v>
      </c>
    </row>
    <row r="590" spans="1:168" ht="18" hidden="1" customHeight="1" x14ac:dyDescent="0.4">
      <c r="A590" s="110" t="s">
        <v>2661</v>
      </c>
      <c r="B590" s="146" t="s">
        <v>2706</v>
      </c>
      <c r="C590" s="110" t="s">
        <v>2663</v>
      </c>
      <c r="D590" s="110">
        <v>9312002</v>
      </c>
      <c r="E590" s="136" t="str">
        <f>VLOOKUP($D590,'[1]SAP 코드내역'!$A:$D,4,0)</f>
        <v>[임가공]베리어_리페어클렌저_150ML_인도네시아</v>
      </c>
      <c r="F590" s="137"/>
      <c r="G590" s="137"/>
      <c r="H590" s="168" t="s">
        <v>2739</v>
      </c>
      <c r="I590" s="169">
        <v>0</v>
      </c>
      <c r="J590" s="169">
        <v>0</v>
      </c>
      <c r="K590" s="140">
        <f>IFERROR(VLOOKUP($D590,'[1]DNC 재고 현황'!$F:$AI,29,0),0)</f>
        <v>0</v>
      </c>
      <c r="L590" s="140">
        <f>IFERROR(VLOOKUP($D590,'[1]DNC 재고 현황'!$F:$AI,30,),0)</f>
        <v>0</v>
      </c>
      <c r="M590" s="141">
        <f t="shared" si="173"/>
        <v>0</v>
      </c>
      <c r="N590" s="142">
        <f>VLOOKUP($D590,'[1]DNC 재고 현황'!$F:$X,19,0)</f>
        <v>0</v>
      </c>
      <c r="O590" s="143" t="str">
        <f t="shared" si="163"/>
        <v>계획없음</v>
      </c>
      <c r="P590" s="144">
        <f t="shared" si="164"/>
        <v>0</v>
      </c>
      <c r="Q590" s="144">
        <f t="shared" ca="1" si="165"/>
        <v>0</v>
      </c>
      <c r="R590" s="145">
        <f t="shared" ca="1" si="162"/>
        <v>0</v>
      </c>
      <c r="S590" s="145">
        <f t="shared" ca="1" si="162"/>
        <v>0</v>
      </c>
      <c r="T590" s="123" t="str">
        <f t="shared" ca="1" si="166"/>
        <v/>
      </c>
      <c r="U590" s="124" t="str">
        <f t="shared" ca="1" si="167"/>
        <v>🔴판매없음</v>
      </c>
      <c r="V590" s="125">
        <f>IFERROR(SUMIF('[1](전체)FCST'!$D:$D,$D590,'[1](전체)FCST'!$H:$H),0)</f>
        <v>0</v>
      </c>
      <c r="W590" s="126">
        <f>IFERROR(VLOOKUP($D590,'[1]판매량,재고(피벗)'!$B:$C,2,0),0)</f>
        <v>0</v>
      </c>
      <c r="X590" s="127">
        <f t="shared" ca="1" si="172"/>
        <v>0</v>
      </c>
      <c r="Y590" s="128"/>
      <c r="Z590" s="129"/>
      <c r="AA590" s="130">
        <f t="shared" ca="1" si="161"/>
        <v>0</v>
      </c>
      <c r="AB590" s="131">
        <f t="shared" ca="1" si="157"/>
        <v>0</v>
      </c>
      <c r="AC590" s="132">
        <f>IFERROR(VLOOKUP($D590,'[1]DNC 재고 현황'!$F:$V,14,0),0)</f>
        <v>0</v>
      </c>
      <c r="AD590" s="128">
        <f>SUMIFS('[1]입고 예정'!$C:$C,'[1]입고 예정'!$A:$A,모니터링!D590,'[1]입고 예정'!$F:$F,모니터링!AD$6)</f>
        <v>0</v>
      </c>
      <c r="AE590" s="129"/>
      <c r="AF590" s="130">
        <f t="shared" ca="1" si="168"/>
        <v>0</v>
      </c>
      <c r="AG590" s="131">
        <f t="shared" ca="1" si="158"/>
        <v>0</v>
      </c>
      <c r="AH590" s="132">
        <f>IFERROR(VLOOKUP($D590,'[1]DNC 재고 현황'!$F:$V,15,0),0)</f>
        <v>0</v>
      </c>
      <c r="AI590" s="128">
        <f>SUMIFS('[1]입고 예정'!$C:$C,'[1]입고 예정'!$A:$A,모니터링!D590,'[1]입고 예정'!$F:$F,모니터링!AI$6)</f>
        <v>0</v>
      </c>
      <c r="AJ590" s="129"/>
      <c r="AK590" s="130">
        <f t="shared" ca="1" si="169"/>
        <v>0</v>
      </c>
      <c r="AL590" s="131">
        <f t="shared" ca="1" si="159"/>
        <v>0</v>
      </c>
      <c r="AM590" s="132">
        <f>IFERROR(VLOOKUP($D590,'[1]DNC 재고 현황'!$F:$V,16,0),0)</f>
        <v>0</v>
      </c>
      <c r="AN590" s="128">
        <f>SUMIFS('[1]입고 예정'!$C:$C,'[1]입고 예정'!$A:$A,모니터링!D590,'[1]입고 예정'!$F:$F,모니터링!AN$6)</f>
        <v>0</v>
      </c>
      <c r="AO590" s="129"/>
      <c r="AP590" s="130">
        <f t="shared" ca="1" si="170"/>
        <v>0</v>
      </c>
      <c r="AQ590" s="131">
        <f t="shared" ca="1" si="160"/>
        <v>0</v>
      </c>
      <c r="AR590" s="132">
        <f>IFERROR(VLOOKUP($D590,'[1]DNC 재고 현황'!$F:$V,17,0),0)</f>
        <v>0</v>
      </c>
      <c r="AS590" s="128">
        <f>SUMIFS('[1]입고 예정'!$C:$C,'[1]입고 예정'!$A:$A,모니터링!D590,'[1]입고 예정'!$F:$F,모니터링!AS$6)</f>
        <v>0</v>
      </c>
      <c r="AT590" s="129"/>
      <c r="AU590" s="133">
        <f t="shared" ca="1" si="171"/>
        <v>0</v>
      </c>
      <c r="AV590" s="134">
        <f ca="1">IFERROR(AU590/#REF!,0)</f>
        <v>0</v>
      </c>
    </row>
    <row r="591" spans="1:168" ht="18" hidden="1" customHeight="1" x14ac:dyDescent="0.4">
      <c r="A591" s="110" t="s">
        <v>2661</v>
      </c>
      <c r="B591" s="146" t="s">
        <v>2706</v>
      </c>
      <c r="C591" s="110" t="s">
        <v>2663</v>
      </c>
      <c r="D591" s="110">
        <v>9312007</v>
      </c>
      <c r="E591" s="136" t="str">
        <f>VLOOKUP($D591,'[1]SAP 코드내역'!$A:$D,4,0)</f>
        <v>[임가공]베리어_리페어토너_200ML_인도네시아</v>
      </c>
      <c r="F591" s="137"/>
      <c r="G591" s="137"/>
      <c r="H591" s="168" t="s">
        <v>2739</v>
      </c>
      <c r="I591" s="169">
        <v>0</v>
      </c>
      <c r="J591" s="169">
        <v>0</v>
      </c>
      <c r="K591" s="140">
        <f>IFERROR(VLOOKUP($D591,'[1]DNC 재고 현황'!$F:$AI,29,0),0)</f>
        <v>0</v>
      </c>
      <c r="L591" s="140">
        <f>IFERROR(VLOOKUP($D591,'[1]DNC 재고 현황'!$F:$AI,30,),0)</f>
        <v>0</v>
      </c>
      <c r="M591" s="141">
        <f t="shared" si="173"/>
        <v>0</v>
      </c>
      <c r="N591" s="142">
        <f>VLOOKUP($D591,'[1]DNC 재고 현황'!$F:$X,19,0)</f>
        <v>0</v>
      </c>
      <c r="O591" s="143" t="str">
        <f t="shared" si="163"/>
        <v>계획없음</v>
      </c>
      <c r="P591" s="144">
        <f t="shared" si="164"/>
        <v>0</v>
      </c>
      <c r="Q591" s="144">
        <f t="shared" ca="1" si="165"/>
        <v>0</v>
      </c>
      <c r="R591" s="145">
        <f t="shared" ca="1" si="162"/>
        <v>0</v>
      </c>
      <c r="S591" s="145">
        <f t="shared" ca="1" si="162"/>
        <v>0</v>
      </c>
      <c r="T591" s="123" t="str">
        <f t="shared" ca="1" si="166"/>
        <v/>
      </c>
      <c r="U591" s="124" t="str">
        <f t="shared" ca="1" si="167"/>
        <v>🔴판매없음</v>
      </c>
      <c r="V591" s="125">
        <f>IFERROR(SUMIF('[1](전체)FCST'!$D:$D,$D591,'[1](전체)FCST'!$H:$H),0)</f>
        <v>0</v>
      </c>
      <c r="W591" s="126">
        <f>IFERROR(VLOOKUP($D591,'[1]판매량,재고(피벗)'!$B:$C,2,0),0)</f>
        <v>0</v>
      </c>
      <c r="X591" s="127">
        <f t="shared" ca="1" si="172"/>
        <v>0</v>
      </c>
      <c r="Y591" s="128"/>
      <c r="Z591" s="129"/>
      <c r="AA591" s="130">
        <f t="shared" ca="1" si="161"/>
        <v>0</v>
      </c>
      <c r="AB591" s="131">
        <f t="shared" ca="1" si="157"/>
        <v>0</v>
      </c>
      <c r="AC591" s="132">
        <f>IFERROR(VLOOKUP($D591,'[1]DNC 재고 현황'!$F:$V,14,0),0)</f>
        <v>0</v>
      </c>
      <c r="AD591" s="128">
        <f>SUMIFS('[1]입고 예정'!$C:$C,'[1]입고 예정'!$A:$A,모니터링!D591,'[1]입고 예정'!$F:$F,모니터링!AD$6)</f>
        <v>0</v>
      </c>
      <c r="AE591" s="129"/>
      <c r="AF591" s="130">
        <f t="shared" ca="1" si="168"/>
        <v>0</v>
      </c>
      <c r="AG591" s="131">
        <f t="shared" ca="1" si="158"/>
        <v>0</v>
      </c>
      <c r="AH591" s="132">
        <f>IFERROR(VLOOKUP($D591,'[1]DNC 재고 현황'!$F:$V,15,0),0)</f>
        <v>0</v>
      </c>
      <c r="AI591" s="128">
        <f>SUMIFS('[1]입고 예정'!$C:$C,'[1]입고 예정'!$A:$A,모니터링!D591,'[1]입고 예정'!$F:$F,모니터링!AI$6)</f>
        <v>0</v>
      </c>
      <c r="AJ591" s="129"/>
      <c r="AK591" s="130">
        <f t="shared" ca="1" si="169"/>
        <v>0</v>
      </c>
      <c r="AL591" s="131">
        <f t="shared" ca="1" si="159"/>
        <v>0</v>
      </c>
      <c r="AM591" s="132">
        <f>IFERROR(VLOOKUP($D591,'[1]DNC 재고 현황'!$F:$V,16,0),0)</f>
        <v>0</v>
      </c>
      <c r="AN591" s="128">
        <f>SUMIFS('[1]입고 예정'!$C:$C,'[1]입고 예정'!$A:$A,모니터링!D591,'[1]입고 예정'!$F:$F,모니터링!AN$6)</f>
        <v>0</v>
      </c>
      <c r="AO591" s="129"/>
      <c r="AP591" s="130">
        <f t="shared" ca="1" si="170"/>
        <v>0</v>
      </c>
      <c r="AQ591" s="131">
        <f t="shared" ca="1" si="160"/>
        <v>0</v>
      </c>
      <c r="AR591" s="132">
        <f>IFERROR(VLOOKUP($D591,'[1]DNC 재고 현황'!$F:$V,17,0),0)</f>
        <v>0</v>
      </c>
      <c r="AS591" s="128">
        <f>SUMIFS('[1]입고 예정'!$C:$C,'[1]입고 예정'!$A:$A,모니터링!D591,'[1]입고 예정'!$F:$F,모니터링!AS$6)</f>
        <v>0</v>
      </c>
      <c r="AT591" s="129"/>
      <c r="AU591" s="133">
        <f t="shared" ca="1" si="171"/>
        <v>0</v>
      </c>
      <c r="AV591" s="134">
        <f ca="1">IFERROR(AU591/#REF!,0)</f>
        <v>0</v>
      </c>
    </row>
    <row r="592" spans="1:168" ht="18" hidden="1" customHeight="1" x14ac:dyDescent="0.4">
      <c r="A592" s="110" t="s">
        <v>2661</v>
      </c>
      <c r="B592" s="135" t="s">
        <v>2662</v>
      </c>
      <c r="C592" s="110" t="s">
        <v>2663</v>
      </c>
      <c r="D592" s="110">
        <v>9308816</v>
      </c>
      <c r="E592" s="136" t="str">
        <f>VLOOKUP($D592,'[1]SAP 코드내역'!$A:$D,4,0)</f>
        <v>(단종)[세트_임가공]한가인패키지_항산화크림50ml+앰플1ml</v>
      </c>
      <c r="F592" s="137" t="s">
        <v>2673</v>
      </c>
      <c r="G592" s="9"/>
      <c r="H592" s="138"/>
      <c r="I592" s="139">
        <v>4374.8303333333333</v>
      </c>
      <c r="J592" s="139">
        <v>9090.9087301587297</v>
      </c>
      <c r="K592" s="140">
        <f>IFERROR(VLOOKUP($D592,'[1]DNC 재고 현황'!$F:$AI,29,0),0)</f>
        <v>0</v>
      </c>
      <c r="L592" s="140">
        <f>IFERROR(VLOOKUP($D592,'[1]DNC 재고 현황'!$F:$AI,30,),0)</f>
        <v>0</v>
      </c>
      <c r="M592" s="141">
        <f t="shared" si="173"/>
        <v>0</v>
      </c>
      <c r="N592" s="142">
        <f>VLOOKUP($D592,'[1]DNC 재고 현황'!$F:$X,19,0)</f>
        <v>0</v>
      </c>
      <c r="O592" s="143" t="str">
        <f t="shared" si="163"/>
        <v>계획없음</v>
      </c>
      <c r="P592" s="144">
        <f t="shared" si="164"/>
        <v>0</v>
      </c>
      <c r="Q592" s="144">
        <f t="shared" ca="1" si="165"/>
        <v>0</v>
      </c>
      <c r="R592" s="145">
        <f t="shared" ca="1" si="162"/>
        <v>0</v>
      </c>
      <c r="S592" s="145">
        <f t="shared" ca="1" si="162"/>
        <v>0</v>
      </c>
      <c r="T592" s="123" t="str">
        <f t="shared" ca="1" si="166"/>
        <v/>
      </c>
      <c r="U592" s="124" t="str">
        <f t="shared" ca="1" si="167"/>
        <v>🔴판매없음</v>
      </c>
      <c r="V592" s="125">
        <f>IFERROR(SUMIF('[1](전체)FCST'!$D:$D,$D592,'[1](전체)FCST'!$H:$H),0)</f>
        <v>0</v>
      </c>
      <c r="W592" s="126">
        <f>IFERROR(VLOOKUP($D592,'[1]판매량,재고(피벗)'!$B:$C,2,0),0)</f>
        <v>0</v>
      </c>
      <c r="X592" s="127">
        <f t="shared" ca="1" si="172"/>
        <v>0</v>
      </c>
      <c r="Y592" s="128"/>
      <c r="Z592" s="21"/>
      <c r="AA592" s="130">
        <f t="shared" ca="1" si="161"/>
        <v>0</v>
      </c>
      <c r="AB592" s="134">
        <f t="shared" ca="1" si="157"/>
        <v>0</v>
      </c>
      <c r="AC592" s="132">
        <f>IFERROR(VLOOKUP($D592,'[1]DNC 재고 현황'!$F:$V,14,0),0)</f>
        <v>0</v>
      </c>
      <c r="AD592" s="128">
        <f>SUMIFS('[1]입고 예정'!$C:$C,'[1]입고 예정'!$A:$A,모니터링!D592,'[1]입고 예정'!$F:$F,모니터링!AD$6)</f>
        <v>0</v>
      </c>
      <c r="AE592" s="21"/>
      <c r="AF592" s="130">
        <f t="shared" ca="1" si="168"/>
        <v>0</v>
      </c>
      <c r="AG592" s="134">
        <f t="shared" ca="1" si="158"/>
        <v>0</v>
      </c>
      <c r="AH592" s="132">
        <f>IFERROR(VLOOKUP($D592,'[1]DNC 재고 현황'!$F:$V,15,0),0)</f>
        <v>0</v>
      </c>
      <c r="AI592" s="128">
        <f>SUMIFS('[1]입고 예정'!$C:$C,'[1]입고 예정'!$A:$A,모니터링!D592,'[1]입고 예정'!$F:$F,모니터링!AI$6)</f>
        <v>0</v>
      </c>
      <c r="AJ592" s="21"/>
      <c r="AK592" s="130">
        <f t="shared" ca="1" si="169"/>
        <v>0</v>
      </c>
      <c r="AL592" s="134">
        <f t="shared" ca="1" si="159"/>
        <v>0</v>
      </c>
      <c r="AM592" s="132">
        <f>IFERROR(VLOOKUP($D592,'[1]DNC 재고 현황'!$F:$V,16,0),0)</f>
        <v>0</v>
      </c>
      <c r="AN592" s="128">
        <f>SUMIFS('[1]입고 예정'!$C:$C,'[1]입고 예정'!$A:$A,모니터링!D592,'[1]입고 예정'!$F:$F,모니터링!AN$6)</f>
        <v>0</v>
      </c>
      <c r="AO592" s="21"/>
      <c r="AP592" s="130">
        <f t="shared" ca="1" si="170"/>
        <v>0</v>
      </c>
      <c r="AQ592" s="131">
        <f t="shared" ca="1" si="160"/>
        <v>0</v>
      </c>
      <c r="AR592" s="132">
        <f>IFERROR(VLOOKUP($D592,'[1]DNC 재고 현황'!$F:$V,17,0),0)</f>
        <v>0</v>
      </c>
      <c r="AS592" s="128">
        <f>SUMIFS('[1]입고 예정'!$C:$C,'[1]입고 예정'!$A:$A,모니터링!D592,'[1]입고 예정'!$F:$F,모니터링!AS$6)</f>
        <v>0</v>
      </c>
      <c r="AT592" s="21"/>
      <c r="AU592" s="133">
        <f t="shared" ca="1" si="171"/>
        <v>0</v>
      </c>
      <c r="AV592" s="134">
        <f ca="1">IFERROR(AU592/#REF!,0)</f>
        <v>0</v>
      </c>
    </row>
    <row r="593" spans="1:168" ht="18" hidden="1" customHeight="1" x14ac:dyDescent="0.4">
      <c r="A593" s="110" t="s">
        <v>2661</v>
      </c>
      <c r="B593" s="146" t="s">
        <v>2706</v>
      </c>
      <c r="C593" s="110" t="s">
        <v>2663</v>
      </c>
      <c r="D593" s="110">
        <v>9311949</v>
      </c>
      <c r="E593" s="136" t="str">
        <f>VLOOKUP($D593,'[1]SAP 코드내역'!$A:$D,4,0)</f>
        <v>[임가공]클리어_라하_바디미스트_100ML_인도네시아</v>
      </c>
      <c r="F593" s="137"/>
      <c r="G593" s="137"/>
      <c r="H593" s="168" t="s">
        <v>2739</v>
      </c>
      <c r="I593" s="169">
        <v>0</v>
      </c>
      <c r="J593" s="169">
        <v>0</v>
      </c>
      <c r="K593" s="140">
        <f>IFERROR(VLOOKUP($D593,'[1]DNC 재고 현황'!$F:$AI,29,0),0)</f>
        <v>0</v>
      </c>
      <c r="L593" s="140">
        <f>IFERROR(VLOOKUP($D593,'[1]DNC 재고 현황'!$F:$AI,30,),0)</f>
        <v>0</v>
      </c>
      <c r="M593" s="141">
        <f t="shared" si="173"/>
        <v>0</v>
      </c>
      <c r="N593" s="142">
        <f>VLOOKUP($D593,'[1]DNC 재고 현황'!$F:$X,19,0)</f>
        <v>0</v>
      </c>
      <c r="O593" s="143" t="str">
        <f t="shared" si="163"/>
        <v>계획없음</v>
      </c>
      <c r="P593" s="144">
        <f t="shared" si="164"/>
        <v>0</v>
      </c>
      <c r="Q593" s="144">
        <f t="shared" ca="1" si="165"/>
        <v>0</v>
      </c>
      <c r="R593" s="145">
        <f t="shared" ca="1" si="162"/>
        <v>0</v>
      </c>
      <c r="S593" s="145">
        <f t="shared" ca="1" si="162"/>
        <v>0</v>
      </c>
      <c r="T593" s="123" t="str">
        <f t="shared" ca="1" si="166"/>
        <v/>
      </c>
      <c r="U593" s="124" t="str">
        <f t="shared" ca="1" si="167"/>
        <v>🔴판매없음</v>
      </c>
      <c r="V593" s="125">
        <f>IFERROR(SUMIF('[1](전체)FCST'!$D:$D,$D593,'[1](전체)FCST'!$H:$H),0)</f>
        <v>0</v>
      </c>
      <c r="W593" s="126">
        <f>IFERROR(VLOOKUP($D593,'[1]판매량,재고(피벗)'!$B:$C,2,0),0)</f>
        <v>0</v>
      </c>
      <c r="X593" s="127">
        <f t="shared" ca="1" si="172"/>
        <v>0</v>
      </c>
      <c r="Y593" s="128"/>
      <c r="Z593" s="129"/>
      <c r="AA593" s="130">
        <f t="shared" ca="1" si="161"/>
        <v>0</v>
      </c>
      <c r="AB593" s="131">
        <f t="shared" ca="1" si="157"/>
        <v>0</v>
      </c>
      <c r="AC593" s="132">
        <f>IFERROR(VLOOKUP($D593,'[1]DNC 재고 현황'!$F:$V,14,0),0)</f>
        <v>0</v>
      </c>
      <c r="AD593" s="128">
        <f>SUMIFS('[1]입고 예정'!$C:$C,'[1]입고 예정'!$A:$A,모니터링!D593,'[1]입고 예정'!$F:$F,모니터링!AD$6)</f>
        <v>0</v>
      </c>
      <c r="AE593" s="129"/>
      <c r="AF593" s="130">
        <f t="shared" ca="1" si="168"/>
        <v>0</v>
      </c>
      <c r="AG593" s="131">
        <f t="shared" ca="1" si="158"/>
        <v>0</v>
      </c>
      <c r="AH593" s="132">
        <f>IFERROR(VLOOKUP($D593,'[1]DNC 재고 현황'!$F:$V,15,0),0)</f>
        <v>0</v>
      </c>
      <c r="AI593" s="128">
        <f>SUMIFS('[1]입고 예정'!$C:$C,'[1]입고 예정'!$A:$A,모니터링!D593,'[1]입고 예정'!$F:$F,모니터링!AI$6)</f>
        <v>0</v>
      </c>
      <c r="AJ593" s="129"/>
      <c r="AK593" s="130">
        <f t="shared" ca="1" si="169"/>
        <v>0</v>
      </c>
      <c r="AL593" s="131">
        <f t="shared" ca="1" si="159"/>
        <v>0</v>
      </c>
      <c r="AM593" s="132">
        <f>IFERROR(VLOOKUP($D593,'[1]DNC 재고 현황'!$F:$V,16,0),0)</f>
        <v>0</v>
      </c>
      <c r="AN593" s="128">
        <f>SUMIFS('[1]입고 예정'!$C:$C,'[1]입고 예정'!$A:$A,모니터링!D593,'[1]입고 예정'!$F:$F,모니터링!AN$6)</f>
        <v>0</v>
      </c>
      <c r="AO593" s="129"/>
      <c r="AP593" s="130">
        <f t="shared" ca="1" si="170"/>
        <v>0</v>
      </c>
      <c r="AQ593" s="131">
        <f t="shared" ca="1" si="160"/>
        <v>0</v>
      </c>
      <c r="AR593" s="132">
        <f>IFERROR(VLOOKUP($D593,'[1]DNC 재고 현황'!$F:$V,17,0),0)</f>
        <v>0</v>
      </c>
      <c r="AS593" s="128">
        <f>SUMIFS('[1]입고 예정'!$C:$C,'[1]입고 예정'!$A:$A,모니터링!D593,'[1]입고 예정'!$F:$F,모니터링!AS$6)</f>
        <v>0</v>
      </c>
      <c r="AT593" s="129"/>
      <c r="AU593" s="133">
        <f t="shared" ca="1" si="171"/>
        <v>0</v>
      </c>
      <c r="AV593" s="134">
        <f ca="1">IFERROR(AU593/#REF!,0)</f>
        <v>0</v>
      </c>
    </row>
    <row r="594" spans="1:168" ht="18" hidden="1" customHeight="1" x14ac:dyDescent="0.4">
      <c r="A594" s="110"/>
      <c r="B594" s="135" t="s">
        <v>2688</v>
      </c>
      <c r="C594" s="110" t="s">
        <v>2663</v>
      </c>
      <c r="D594" s="110">
        <v>9313809</v>
      </c>
      <c r="E594" s="136" t="str">
        <f>VLOOKUP($D594,'[1]SAP 코드내역'!$A:$D,4,0)</f>
        <v>이지듀피디알엔이지에프토닝토너200ML(JP)</v>
      </c>
      <c r="F594" s="137"/>
      <c r="G594" s="137"/>
      <c r="H594" s="138" t="s">
        <v>2718</v>
      </c>
      <c r="I594" s="139">
        <v>0</v>
      </c>
      <c r="J594" s="139">
        <v>0</v>
      </c>
      <c r="K594" s="140">
        <f>IFERROR(VLOOKUP($D594,'[1]DNC 재고 현황'!$F:$AI,29,0),0)</f>
        <v>0</v>
      </c>
      <c r="L594" s="140">
        <f>IFERROR(VLOOKUP($D594,'[1]DNC 재고 현황'!$F:$AI,30,),0)</f>
        <v>0</v>
      </c>
      <c r="M594" s="141">
        <f t="shared" si="173"/>
        <v>0</v>
      </c>
      <c r="N594" s="142">
        <f>VLOOKUP($D594,'[1]DNC 재고 현황'!$F:$X,19,0)</f>
        <v>0</v>
      </c>
      <c r="O594" s="143" t="str">
        <f t="shared" si="163"/>
        <v>계획없음</v>
      </c>
      <c r="P594" s="144">
        <f t="shared" si="164"/>
        <v>0</v>
      </c>
      <c r="Q594" s="144">
        <f t="shared" ca="1" si="165"/>
        <v>0</v>
      </c>
      <c r="R594" s="145">
        <f t="shared" ca="1" si="162"/>
        <v>0</v>
      </c>
      <c r="S594" s="145">
        <f t="shared" ca="1" si="162"/>
        <v>0</v>
      </c>
      <c r="T594" s="123" t="str">
        <f t="shared" ca="1" si="166"/>
        <v/>
      </c>
      <c r="U594" s="124" t="str">
        <f t="shared" ca="1" si="167"/>
        <v>🔴판매없음</v>
      </c>
      <c r="V594" s="125">
        <f>IFERROR(SUMIF('[1](전체)FCST'!$D:$D,$D594,'[1](전체)FCST'!$H:$H),0)</f>
        <v>0</v>
      </c>
      <c r="W594" s="126">
        <f>IFERROR(VLOOKUP($D594,'[1]판매량,재고(피벗)'!$B:$C,2,0),0)</f>
        <v>0</v>
      </c>
      <c r="X594" s="127">
        <f t="shared" ca="1" si="172"/>
        <v>0</v>
      </c>
      <c r="Y594" s="128"/>
      <c r="Z594" s="129"/>
      <c r="AA594" s="130">
        <f t="shared" ca="1" si="161"/>
        <v>0</v>
      </c>
      <c r="AB594" s="131">
        <f t="shared" ca="1" si="157"/>
        <v>0</v>
      </c>
      <c r="AC594" s="132">
        <f>IFERROR(VLOOKUP($D594,'[1]DNC 재고 현황'!$F:$V,14,0),0)</f>
        <v>0</v>
      </c>
      <c r="AD594" s="128">
        <f>SUMIFS('[1]입고 예정'!$C:$C,'[1]입고 예정'!$A:$A,모니터링!D594,'[1]입고 예정'!$F:$F,모니터링!AD$6)</f>
        <v>0</v>
      </c>
      <c r="AE594" s="129"/>
      <c r="AF594" s="130">
        <f t="shared" ca="1" si="168"/>
        <v>0</v>
      </c>
      <c r="AG594" s="131">
        <f t="shared" ca="1" si="158"/>
        <v>0</v>
      </c>
      <c r="AH594" s="132">
        <f>IFERROR(VLOOKUP($D594,'[1]DNC 재고 현황'!$F:$V,15,0),0)</f>
        <v>0</v>
      </c>
      <c r="AI594" s="128">
        <f>SUMIFS('[1]입고 예정'!$C:$C,'[1]입고 예정'!$A:$A,모니터링!D594,'[1]입고 예정'!$F:$F,모니터링!AI$6)</f>
        <v>0</v>
      </c>
      <c r="AJ594" s="129"/>
      <c r="AK594" s="130">
        <f t="shared" ca="1" si="169"/>
        <v>0</v>
      </c>
      <c r="AL594" s="131">
        <f t="shared" ca="1" si="159"/>
        <v>0</v>
      </c>
      <c r="AM594" s="132">
        <f>IFERROR(VLOOKUP($D594,'[1]DNC 재고 현황'!$F:$V,16,0),0)</f>
        <v>0</v>
      </c>
      <c r="AN594" s="128">
        <f>SUMIFS('[1]입고 예정'!$C:$C,'[1]입고 예정'!$A:$A,모니터링!D594,'[1]입고 예정'!$F:$F,모니터링!AN$6)</f>
        <v>0</v>
      </c>
      <c r="AO594" s="129"/>
      <c r="AP594" s="130">
        <f t="shared" ca="1" si="170"/>
        <v>0</v>
      </c>
      <c r="AQ594" s="131">
        <f t="shared" ca="1" si="160"/>
        <v>0</v>
      </c>
      <c r="AR594" s="132">
        <f>IFERROR(VLOOKUP($D594,'[1]DNC 재고 현황'!$F:$V,17,0),0)</f>
        <v>0</v>
      </c>
      <c r="AS594" s="128">
        <f>SUMIFS('[1]입고 예정'!$C:$C,'[1]입고 예정'!$A:$A,모니터링!D594,'[1]입고 예정'!$F:$F,모니터링!AS$6)</f>
        <v>0</v>
      </c>
      <c r="AT594" s="129"/>
      <c r="AU594" s="133">
        <f t="shared" ca="1" si="171"/>
        <v>0</v>
      </c>
      <c r="AV594" s="134">
        <f ca="1">IFERROR(AU594/#REF!,0)</f>
        <v>0</v>
      </c>
    </row>
    <row r="595" spans="1:168" ht="18" hidden="1" customHeight="1" x14ac:dyDescent="0.4">
      <c r="A595" s="110" t="s">
        <v>2661</v>
      </c>
      <c r="B595" s="146" t="s">
        <v>2662</v>
      </c>
      <c r="C595" s="110" t="s">
        <v>2665</v>
      </c>
      <c r="D595" s="110">
        <v>9310774</v>
      </c>
      <c r="E595" s="136" t="str">
        <f>VLOOKUP($D595,'[1]SAP 코드내역'!$A:$D,4,0)</f>
        <v>[세트_임가공]멜라_토닝앰플쿠션+글로우립밤_23호(카카오기획세트)</v>
      </c>
      <c r="F595" s="137" t="s">
        <v>2673</v>
      </c>
      <c r="G595" s="137"/>
      <c r="H595" s="149"/>
      <c r="I595" s="150">
        <v>8412.9069767441852</v>
      </c>
      <c r="J595" s="150">
        <v>43316.333333333336</v>
      </c>
      <c r="K595" s="140">
        <f>IFERROR(VLOOKUP($D595,'[1]DNC 재고 현황'!$F:$AI,29,0),0)</f>
        <v>2</v>
      </c>
      <c r="L595" s="140">
        <f>IFERROR(VLOOKUP($D595,'[1]DNC 재고 현황'!$F:$AI,30,),0)</f>
        <v>0</v>
      </c>
      <c r="M595" s="141">
        <f t="shared" si="173"/>
        <v>2</v>
      </c>
      <c r="N595" s="142">
        <f>VLOOKUP($D595,'[1]DNC 재고 현황'!$F:$X,19,0)</f>
        <v>2</v>
      </c>
      <c r="O595" s="143" t="str">
        <f t="shared" si="163"/>
        <v>계획없음</v>
      </c>
      <c r="P595" s="144">
        <f t="shared" si="164"/>
        <v>0</v>
      </c>
      <c r="Q595" s="144">
        <f t="shared" ca="1" si="165"/>
        <v>0</v>
      </c>
      <c r="R595" s="145">
        <f t="shared" ca="1" si="162"/>
        <v>0</v>
      </c>
      <c r="S595" s="145">
        <f t="shared" ca="1" si="162"/>
        <v>0</v>
      </c>
      <c r="T595" s="123" t="str">
        <f t="shared" ca="1" si="166"/>
        <v/>
      </c>
      <c r="U595" s="124" t="str">
        <f t="shared" ca="1" si="167"/>
        <v>🔴판매없음</v>
      </c>
      <c r="V595" s="125">
        <f>IFERROR(SUMIF('[1](전체)FCST'!$D:$D,$D595,'[1](전체)FCST'!$H:$H),0)</f>
        <v>0</v>
      </c>
      <c r="W595" s="126">
        <f>IFERROR(VLOOKUP($D595,'[1]판매량,재고(피벗)'!$B:$C,2,0),0)</f>
        <v>0</v>
      </c>
      <c r="X595" s="127">
        <f t="shared" ca="1" si="172"/>
        <v>0</v>
      </c>
      <c r="Y595" s="128"/>
      <c r="Z595" s="129"/>
      <c r="AA595" s="130">
        <f t="shared" ca="1" si="161"/>
        <v>2</v>
      </c>
      <c r="AB595" s="131">
        <f t="shared" ca="1" si="157"/>
        <v>0</v>
      </c>
      <c r="AC595" s="132">
        <f>IFERROR(VLOOKUP($D595,'[1]DNC 재고 현황'!$F:$V,14,0),0)</f>
        <v>0</v>
      </c>
      <c r="AD595" s="128">
        <f>SUMIFS('[1]입고 예정'!$C:$C,'[1]입고 예정'!$A:$A,모니터링!D595,'[1]입고 예정'!$F:$F,모니터링!AD$6)</f>
        <v>0</v>
      </c>
      <c r="AE595" s="129"/>
      <c r="AF595" s="130">
        <f t="shared" ca="1" si="168"/>
        <v>2</v>
      </c>
      <c r="AG595" s="131">
        <f t="shared" ca="1" si="158"/>
        <v>0</v>
      </c>
      <c r="AH595" s="132">
        <f>IFERROR(VLOOKUP($D595,'[1]DNC 재고 현황'!$F:$V,15,0),0)</f>
        <v>0</v>
      </c>
      <c r="AI595" s="128">
        <f>SUMIFS('[1]입고 예정'!$C:$C,'[1]입고 예정'!$A:$A,모니터링!D595,'[1]입고 예정'!$F:$F,모니터링!AI$6)</f>
        <v>0</v>
      </c>
      <c r="AJ595" s="129"/>
      <c r="AK595" s="130">
        <f t="shared" ca="1" si="169"/>
        <v>2</v>
      </c>
      <c r="AL595" s="131">
        <f t="shared" ca="1" si="159"/>
        <v>0</v>
      </c>
      <c r="AM595" s="132">
        <f>IFERROR(VLOOKUP($D595,'[1]DNC 재고 현황'!$F:$V,16,0),0)</f>
        <v>0</v>
      </c>
      <c r="AN595" s="128">
        <f>SUMIFS('[1]입고 예정'!$C:$C,'[1]입고 예정'!$A:$A,모니터링!D595,'[1]입고 예정'!$F:$F,모니터링!AN$6)</f>
        <v>0</v>
      </c>
      <c r="AO595" s="129"/>
      <c r="AP595" s="130">
        <f t="shared" ca="1" si="170"/>
        <v>2</v>
      </c>
      <c r="AQ595" s="131">
        <f t="shared" ca="1" si="160"/>
        <v>0</v>
      </c>
      <c r="AR595" s="132">
        <f>IFERROR(VLOOKUP($D595,'[1]DNC 재고 현황'!$F:$V,17,0),0)</f>
        <v>0</v>
      </c>
      <c r="AS595" s="128">
        <f>SUMIFS('[1]입고 예정'!$C:$C,'[1]입고 예정'!$A:$A,모니터링!D595,'[1]입고 예정'!$F:$F,모니터링!AS$6)</f>
        <v>0</v>
      </c>
      <c r="AT595" s="129"/>
      <c r="AU595" s="133">
        <f t="shared" ca="1" si="171"/>
        <v>2</v>
      </c>
      <c r="AV595" s="134">
        <f ca="1">IFERROR(AU595/#REF!,0)</f>
        <v>0</v>
      </c>
    </row>
    <row r="596" spans="1:168" ht="18" hidden="1" customHeight="1" x14ac:dyDescent="0.4">
      <c r="A596" s="110"/>
      <c r="B596" s="135"/>
      <c r="C596" s="110" t="s">
        <v>2663</v>
      </c>
      <c r="D596" s="110">
        <v>9400305</v>
      </c>
      <c r="E596" s="136" t="str">
        <f>VLOOKUP($D596,'[1]SAP 코드내역'!$A:$D,4,0)</f>
        <v>[세트]멜라B_앰플쿠션_19호(본품+리필+퍼프2매)_13g세트_올리브영</v>
      </c>
      <c r="F596" s="137"/>
      <c r="G596" s="9"/>
      <c r="H596" s="138"/>
      <c r="I596" s="139"/>
      <c r="J596" s="139"/>
      <c r="K596" s="140">
        <f>IFERROR(VLOOKUP($D596,'[1]DNC 재고 현황'!$F:$AI,29,0),0)</f>
        <v>1300</v>
      </c>
      <c r="L596" s="140">
        <f>IFERROR(VLOOKUP($D596,'[1]DNC 재고 현황'!$F:$AI,30,),0)</f>
        <v>0</v>
      </c>
      <c r="M596" s="141">
        <f t="shared" si="173"/>
        <v>1300</v>
      </c>
      <c r="N596" s="142">
        <f>VLOOKUP($D596,'[1]DNC 재고 현황'!$F:$X,19,0)</f>
        <v>1300</v>
      </c>
      <c r="O596" s="143" t="str">
        <f t="shared" si="163"/>
        <v>계획없음</v>
      </c>
      <c r="P596" s="144">
        <f t="shared" si="164"/>
        <v>0</v>
      </c>
      <c r="Q596" s="144">
        <f t="shared" ca="1" si="165"/>
        <v>7.1428571428571432</v>
      </c>
      <c r="R596" s="145">
        <f t="shared" ca="1" si="162"/>
        <v>182</v>
      </c>
      <c r="S596" s="145">
        <f t="shared" ca="1" si="162"/>
        <v>182</v>
      </c>
      <c r="T596" s="123">
        <f t="shared" ca="1" si="166"/>
        <v>46302</v>
      </c>
      <c r="U596" s="124" t="str">
        <f t="shared" ca="1" si="167"/>
        <v>✅충분</v>
      </c>
      <c r="V596" s="125">
        <f>IFERROR(SUMIF('[1](전체)FCST'!$D:$D,$D596,'[1](전체)FCST'!$H:$H),0)</f>
        <v>0</v>
      </c>
      <c r="W596" s="126">
        <f>IFERROR(VLOOKUP($D596,'[1]판매량,재고(피벗)'!$B:$C,2,0),0)</f>
        <v>50</v>
      </c>
      <c r="X596" s="127">
        <f t="shared" ca="1" si="172"/>
        <v>157.14285714285714</v>
      </c>
      <c r="Y596" s="128"/>
      <c r="Z596" s="21"/>
      <c r="AA596" s="130">
        <f t="shared" ca="1" si="161"/>
        <v>1142.8571428571429</v>
      </c>
      <c r="AB596" s="134">
        <f t="shared" ca="1" si="157"/>
        <v>0</v>
      </c>
      <c r="AC596" s="132">
        <f>IFERROR(VLOOKUP($D596,'[1]DNC 재고 현황'!$F:$V,14,0),0)</f>
        <v>0</v>
      </c>
      <c r="AD596" s="128">
        <f>SUMIFS('[1]입고 예정'!$C:$C,'[1]입고 예정'!$A:$A,모니터링!D27,'[1]입고 예정'!$F:$F,모니터링!AD$6)</f>
        <v>0</v>
      </c>
      <c r="AE596" s="21"/>
      <c r="AF596" s="130">
        <f t="shared" ca="1" si="168"/>
        <v>1142.8571428571429</v>
      </c>
      <c r="AG596" s="134">
        <f t="shared" ca="1" si="158"/>
        <v>0</v>
      </c>
      <c r="AH596" s="132">
        <f>IFERROR(VLOOKUP($D596,'[1]DNC 재고 현황'!$F:$V,15,0),0)</f>
        <v>0</v>
      </c>
      <c r="AI596" s="128">
        <f>SUMIFS('[1]입고 예정'!$C:$C,'[1]입고 예정'!$A:$A,모니터링!D27,'[1]입고 예정'!$F:$F,모니터링!AI$6)</f>
        <v>0</v>
      </c>
      <c r="AJ596" s="21"/>
      <c r="AK596" s="130">
        <f t="shared" ca="1" si="169"/>
        <v>1142.8571428571429</v>
      </c>
      <c r="AL596" s="134">
        <f t="shared" ca="1" si="159"/>
        <v>0</v>
      </c>
      <c r="AM596" s="132">
        <f>IFERROR(VLOOKUP($D596,'[1]DNC 재고 현황'!$F:$V,16,0),0)</f>
        <v>0</v>
      </c>
      <c r="AN596" s="128">
        <f>SUMIFS('[1]입고 예정'!$C:$C,'[1]입고 예정'!$A:$A,모니터링!D27,'[1]입고 예정'!$F:$F,모니터링!AN$6)</f>
        <v>0</v>
      </c>
      <c r="AO596" s="21"/>
      <c r="AP596" s="130">
        <f t="shared" ca="1" si="170"/>
        <v>1142.8571428571429</v>
      </c>
      <c r="AQ596" s="134">
        <f t="shared" ca="1" si="160"/>
        <v>0</v>
      </c>
      <c r="AR596" s="132">
        <f>IFERROR(VLOOKUP($D596,'[1]DNC 재고 현황'!$F:$V,17,0),0)</f>
        <v>0</v>
      </c>
      <c r="AS596" s="128">
        <f>SUMIFS('[1]입고 예정'!$C:$C,'[1]입고 예정'!$A:$A,모니터링!D27,'[1]입고 예정'!$F:$F,모니터링!AS$6)</f>
        <v>0</v>
      </c>
      <c r="AT596" s="21"/>
      <c r="AU596" s="133">
        <f t="shared" ca="1" si="171"/>
        <v>1142.8571428571429</v>
      </c>
      <c r="AV596" s="134">
        <f ca="1">IFERROR(AU596/#REF!,0)</f>
        <v>0</v>
      </c>
    </row>
    <row r="597" spans="1:168" ht="18" hidden="1" customHeight="1" x14ac:dyDescent="0.4">
      <c r="A597" s="110" t="s">
        <v>2661</v>
      </c>
      <c r="B597" s="135" t="s">
        <v>2700</v>
      </c>
      <c r="C597" s="110" t="s">
        <v>2665</v>
      </c>
      <c r="D597" s="110">
        <v>2303323</v>
      </c>
      <c r="E597" s="136" t="str">
        <f>VLOOKUP($D597,'[1]SAP 코드내역'!$A:$D,4,0)</f>
        <v>(단종)[세트포장재]멜라_데이쉴드에센셜세트_슬리브</v>
      </c>
      <c r="F597" s="137" t="s">
        <v>2709</v>
      </c>
      <c r="G597" s="9"/>
      <c r="H597" s="149"/>
      <c r="I597" s="150">
        <v>609.6</v>
      </c>
      <c r="J597" s="150">
        <v>0</v>
      </c>
      <c r="K597" s="140">
        <f>IFERROR(VLOOKUP($D597,'[1]DNC 재고 현황'!$F:$AI,29,0),0)</f>
        <v>0</v>
      </c>
      <c r="L597" s="140">
        <f>IFERROR(VLOOKUP($D597,'[1]DNC 재고 현황'!$F:$AI,30,),0)</f>
        <v>0</v>
      </c>
      <c r="M597" s="141">
        <f t="shared" si="173"/>
        <v>0</v>
      </c>
      <c r="N597" s="142">
        <f>VLOOKUP($D597,'[1]DNC 재고 현황'!$F:$X,19,0)</f>
        <v>0</v>
      </c>
      <c r="O597" s="143" t="str">
        <f t="shared" si="163"/>
        <v>계획없음</v>
      </c>
      <c r="P597" s="144">
        <f t="shared" si="164"/>
        <v>0</v>
      </c>
      <c r="Q597" s="144">
        <f t="shared" ca="1" si="165"/>
        <v>0</v>
      </c>
      <c r="R597" s="145">
        <f t="shared" ca="1" si="162"/>
        <v>0</v>
      </c>
      <c r="S597" s="145">
        <f t="shared" ca="1" si="162"/>
        <v>0</v>
      </c>
      <c r="T597" s="123" t="str">
        <f t="shared" ca="1" si="166"/>
        <v/>
      </c>
      <c r="U597" s="124" t="str">
        <f t="shared" ca="1" si="167"/>
        <v>🔴판매없음</v>
      </c>
      <c r="V597" s="125">
        <f>IFERROR(SUMIF('[1](전체)FCST'!$D:$D,$D597,'[1](전체)FCST'!$H:$H),0)</f>
        <v>0</v>
      </c>
      <c r="W597" s="126">
        <f>IFERROR(VLOOKUP($D597,'[1]판매량,재고(피벗)'!$B:$C,2,0),0)</f>
        <v>0</v>
      </c>
      <c r="X597" s="127">
        <f t="shared" ca="1" si="172"/>
        <v>0</v>
      </c>
      <c r="Y597" s="128"/>
      <c r="Z597" s="21"/>
      <c r="AA597" s="130">
        <f t="shared" ca="1" si="161"/>
        <v>0</v>
      </c>
      <c r="AB597" s="134">
        <f t="shared" ca="1" si="157"/>
        <v>0</v>
      </c>
      <c r="AC597" s="132">
        <f>IFERROR(VLOOKUP($D597,'[1]DNC 재고 현황'!$F:$V,14,0),0)</f>
        <v>0</v>
      </c>
      <c r="AD597" s="128">
        <f>SUMIFS('[1]입고 예정'!$C:$C,'[1]입고 예정'!$A:$A,모니터링!D597,'[1]입고 예정'!$F:$F,모니터링!AD$6)</f>
        <v>0</v>
      </c>
      <c r="AE597" s="21"/>
      <c r="AF597" s="130">
        <f t="shared" ca="1" si="168"/>
        <v>0</v>
      </c>
      <c r="AG597" s="134">
        <f t="shared" ca="1" si="158"/>
        <v>0</v>
      </c>
      <c r="AH597" s="132">
        <f>IFERROR(VLOOKUP($D597,'[1]DNC 재고 현황'!$F:$V,15,0),0)</f>
        <v>0</v>
      </c>
      <c r="AI597" s="128">
        <f>SUMIFS('[1]입고 예정'!$C:$C,'[1]입고 예정'!$A:$A,모니터링!D597,'[1]입고 예정'!$F:$F,모니터링!AI$6)</f>
        <v>0</v>
      </c>
      <c r="AJ597" s="21"/>
      <c r="AK597" s="130">
        <f t="shared" ca="1" si="169"/>
        <v>0</v>
      </c>
      <c r="AL597" s="134">
        <f t="shared" ca="1" si="159"/>
        <v>0</v>
      </c>
      <c r="AM597" s="132">
        <f>IFERROR(VLOOKUP($D597,'[1]DNC 재고 현황'!$F:$V,16,0),0)</f>
        <v>0</v>
      </c>
      <c r="AN597" s="128">
        <f>SUMIFS('[1]입고 예정'!$C:$C,'[1]입고 예정'!$A:$A,모니터링!D597,'[1]입고 예정'!$F:$F,모니터링!AN$6)</f>
        <v>0</v>
      </c>
      <c r="AO597" s="21"/>
      <c r="AP597" s="130">
        <f t="shared" ca="1" si="170"/>
        <v>0</v>
      </c>
      <c r="AQ597" s="134">
        <f t="shared" ca="1" si="160"/>
        <v>0</v>
      </c>
      <c r="AR597" s="132">
        <f>IFERROR(VLOOKUP($D597,'[1]DNC 재고 현황'!$F:$V,17,0),0)</f>
        <v>0</v>
      </c>
      <c r="AS597" s="128">
        <f>SUMIFS('[1]입고 예정'!$C:$C,'[1]입고 예정'!$A:$A,모니터링!D597,'[1]입고 예정'!$F:$F,모니터링!AS$6)</f>
        <v>0</v>
      </c>
      <c r="AT597" s="21"/>
      <c r="AU597" s="133">
        <f t="shared" ca="1" si="171"/>
        <v>0</v>
      </c>
      <c r="AV597" s="134">
        <f ca="1">IFERROR(AU597/#REF!,0)</f>
        <v>0</v>
      </c>
    </row>
    <row r="598" spans="1:168" ht="18" hidden="1" customHeight="1" x14ac:dyDescent="0.4">
      <c r="A598" s="110"/>
      <c r="B598" s="135"/>
      <c r="C598" s="110" t="s">
        <v>2663</v>
      </c>
      <c r="D598" s="110">
        <v>2400081</v>
      </c>
      <c r="E598" s="136" t="str">
        <f>VLOOKUP($D598,'[1]SAP 코드내역'!$A:$D,4,0)</f>
        <v>[OY]앰플쿠션23호(본품1+리필1+퍼프2매)13g기획_세트단상자</v>
      </c>
      <c r="F598" s="137"/>
      <c r="G598" s="9"/>
      <c r="H598" s="138"/>
      <c r="I598" s="139"/>
      <c r="J598" s="139"/>
      <c r="K598" s="140">
        <f>IFERROR(VLOOKUP($D598,'[1]DNC 재고 현황'!$F:$AI,29,0),0)</f>
        <v>0</v>
      </c>
      <c r="L598" s="140">
        <f>IFERROR(VLOOKUP($D598,'[1]DNC 재고 현황'!$F:$AI,30,),0)</f>
        <v>0</v>
      </c>
      <c r="M598" s="141">
        <f t="shared" si="173"/>
        <v>0</v>
      </c>
      <c r="N598" s="142">
        <f>VLOOKUP($D598,'[1]DNC 재고 현황'!$F:$X,19,0)</f>
        <v>0</v>
      </c>
      <c r="O598" s="143" t="str">
        <f t="shared" si="163"/>
        <v>계획없음</v>
      </c>
      <c r="P598" s="144">
        <f t="shared" si="164"/>
        <v>0</v>
      </c>
      <c r="Q598" s="144">
        <f t="shared" ca="1" si="165"/>
        <v>0</v>
      </c>
      <c r="R598" s="145">
        <f t="shared" ca="1" si="162"/>
        <v>0</v>
      </c>
      <c r="S598" s="145">
        <f t="shared" ca="1" si="162"/>
        <v>0</v>
      </c>
      <c r="T598" s="123" t="str">
        <f t="shared" ca="1" si="166"/>
        <v/>
      </c>
      <c r="U598" s="124" t="str">
        <f t="shared" ca="1" si="167"/>
        <v>🔴판매없음</v>
      </c>
      <c r="V598" s="125">
        <f>IFERROR(SUMIF('[1](전체)FCST'!$D:$D,$D598,'[1](전체)FCST'!$H:$H),0)</f>
        <v>0</v>
      </c>
      <c r="W598" s="126">
        <f>IFERROR(VLOOKUP($D598,'[1]판매량,재고(피벗)'!$B:$C,2,0),0)</f>
        <v>0</v>
      </c>
      <c r="X598" s="127">
        <f t="shared" ca="1" si="172"/>
        <v>0</v>
      </c>
      <c r="Y598" s="128"/>
      <c r="Z598" s="21"/>
      <c r="AA598" s="130">
        <f t="shared" ca="1" si="161"/>
        <v>0</v>
      </c>
      <c r="AB598" s="134">
        <f t="shared" ca="1" si="157"/>
        <v>0</v>
      </c>
      <c r="AC598" s="132">
        <f>IFERROR(VLOOKUP($D598,'[1]DNC 재고 현황'!$F:$V,14,0),0)</f>
        <v>0</v>
      </c>
      <c r="AD598" s="128">
        <f>SUMIFS('[1]입고 예정'!$C:$C,'[1]입고 예정'!$A:$A,모니터링!D768,'[1]입고 예정'!$F:$F,모니터링!AD$6)</f>
        <v>0</v>
      </c>
      <c r="AE598" s="21"/>
      <c r="AF598" s="130">
        <f t="shared" ca="1" si="168"/>
        <v>0</v>
      </c>
      <c r="AG598" s="134">
        <f t="shared" ca="1" si="158"/>
        <v>0</v>
      </c>
      <c r="AH598" s="132">
        <f>IFERROR(VLOOKUP($D598,'[1]DNC 재고 현황'!$F:$V,15,0),0)</f>
        <v>0</v>
      </c>
      <c r="AI598" s="128">
        <f>SUMIFS('[1]입고 예정'!$C:$C,'[1]입고 예정'!$A:$A,모니터링!D768,'[1]입고 예정'!$F:$F,모니터링!AI$6)</f>
        <v>0</v>
      </c>
      <c r="AJ598" s="21"/>
      <c r="AK598" s="130">
        <f t="shared" ca="1" si="169"/>
        <v>0</v>
      </c>
      <c r="AL598" s="134">
        <f t="shared" ca="1" si="159"/>
        <v>0</v>
      </c>
      <c r="AM598" s="132">
        <f>IFERROR(VLOOKUP($D598,'[1]DNC 재고 현황'!$F:$V,16,0),0)</f>
        <v>0</v>
      </c>
      <c r="AN598" s="128">
        <f>SUMIFS('[1]입고 예정'!$C:$C,'[1]입고 예정'!$A:$A,모니터링!D768,'[1]입고 예정'!$F:$F,모니터링!AN$6)</f>
        <v>0</v>
      </c>
      <c r="AO598" s="21"/>
      <c r="AP598" s="130">
        <f t="shared" ca="1" si="170"/>
        <v>0</v>
      </c>
      <c r="AQ598" s="134">
        <f t="shared" ca="1" si="160"/>
        <v>0</v>
      </c>
      <c r="AR598" s="132">
        <f>IFERROR(VLOOKUP($D598,'[1]DNC 재고 현황'!$F:$V,17,0),0)</f>
        <v>0</v>
      </c>
      <c r="AS598" s="128">
        <f>SUMIFS('[1]입고 예정'!$C:$C,'[1]입고 예정'!$A:$A,모니터링!D768,'[1]입고 예정'!$F:$F,모니터링!AS$6)</f>
        <v>0</v>
      </c>
      <c r="AT598" s="21"/>
      <c r="AU598" s="133">
        <f t="shared" ca="1" si="171"/>
        <v>0</v>
      </c>
      <c r="AV598" s="134">
        <f ca="1">IFERROR(AU598/#REF!,0)</f>
        <v>0</v>
      </c>
    </row>
    <row r="599" spans="1:168" ht="18" hidden="1" customHeight="1" x14ac:dyDescent="0.4">
      <c r="A599" s="110" t="s">
        <v>2661</v>
      </c>
      <c r="B599" s="135" t="s">
        <v>2700</v>
      </c>
      <c r="C599" s="110" t="s">
        <v>2663</v>
      </c>
      <c r="D599" s="110">
        <v>2302962</v>
      </c>
      <c r="E599" s="136" t="str">
        <f>VLOOKUP($D599,'[1]SAP 코드내역'!$A:$D,4,0)</f>
        <v>[세트포장재_싸바리박스]옐로우플라워_3스텝올인원세트</v>
      </c>
      <c r="F599" s="137" t="s">
        <v>2702</v>
      </c>
      <c r="G599" s="9"/>
      <c r="H599" s="149"/>
      <c r="I599" s="150">
        <v>2200</v>
      </c>
      <c r="J599" s="150">
        <v>0</v>
      </c>
      <c r="K599" s="140">
        <f>IFERROR(VLOOKUP($D599,'[1]DNC 재고 현황'!$F:$AI,29,0),0)</f>
        <v>0</v>
      </c>
      <c r="L599" s="140">
        <f>IFERROR(VLOOKUP($D599,'[1]DNC 재고 현황'!$F:$AI,30,),0)</f>
        <v>0</v>
      </c>
      <c r="M599" s="141">
        <f t="shared" si="173"/>
        <v>0</v>
      </c>
      <c r="N599" s="142">
        <f>VLOOKUP($D599,'[1]DNC 재고 현황'!$F:$X,19,0)</f>
        <v>0</v>
      </c>
      <c r="O599" s="143" t="str">
        <f t="shared" si="163"/>
        <v>계획없음</v>
      </c>
      <c r="P599" s="144">
        <f t="shared" si="164"/>
        <v>0</v>
      </c>
      <c r="Q599" s="144">
        <f t="shared" ca="1" si="165"/>
        <v>0</v>
      </c>
      <c r="R599" s="145">
        <f t="shared" ca="1" si="162"/>
        <v>0</v>
      </c>
      <c r="S599" s="145">
        <f t="shared" ca="1" si="162"/>
        <v>0</v>
      </c>
      <c r="T599" s="123" t="str">
        <f t="shared" ca="1" si="166"/>
        <v/>
      </c>
      <c r="U599" s="124" t="str">
        <f t="shared" ca="1" si="167"/>
        <v>🔴판매없음</v>
      </c>
      <c r="V599" s="125">
        <f>IFERROR(SUMIF('[1](전체)FCST'!$D:$D,$D599,'[1](전체)FCST'!$H:$H),0)</f>
        <v>0</v>
      </c>
      <c r="W599" s="126">
        <f>IFERROR(VLOOKUP($D599,'[1]판매량,재고(피벗)'!$B:$C,2,0),0)</f>
        <v>0</v>
      </c>
      <c r="X599" s="127">
        <f t="shared" ca="1" si="172"/>
        <v>0</v>
      </c>
      <c r="Y599" s="128"/>
      <c r="Z599" s="21"/>
      <c r="AA599" s="130">
        <f t="shared" ca="1" si="161"/>
        <v>0</v>
      </c>
      <c r="AB599" s="134">
        <f t="shared" ca="1" si="157"/>
        <v>0</v>
      </c>
      <c r="AC599" s="132">
        <f>IFERROR(VLOOKUP($D599,'[1]DNC 재고 현황'!$F:$V,14,0),0)</f>
        <v>0</v>
      </c>
      <c r="AD599" s="128">
        <f>SUMIFS('[1]입고 예정'!$C:$C,'[1]입고 예정'!$A:$A,모니터링!D599,'[1]입고 예정'!$F:$F,모니터링!AD$6)</f>
        <v>0</v>
      </c>
      <c r="AE599" s="21"/>
      <c r="AF599" s="130">
        <f t="shared" ca="1" si="168"/>
        <v>0</v>
      </c>
      <c r="AG599" s="134">
        <f t="shared" ca="1" si="158"/>
        <v>0</v>
      </c>
      <c r="AH599" s="132">
        <f>IFERROR(VLOOKUP($D599,'[1]DNC 재고 현황'!$F:$V,15,0),0)</f>
        <v>0</v>
      </c>
      <c r="AI599" s="128">
        <f>SUMIFS('[1]입고 예정'!$C:$C,'[1]입고 예정'!$A:$A,모니터링!D599,'[1]입고 예정'!$F:$F,모니터링!AI$6)</f>
        <v>0</v>
      </c>
      <c r="AJ599" s="21"/>
      <c r="AK599" s="130">
        <f t="shared" ca="1" si="169"/>
        <v>0</v>
      </c>
      <c r="AL599" s="134">
        <f t="shared" ca="1" si="159"/>
        <v>0</v>
      </c>
      <c r="AM599" s="132">
        <f>IFERROR(VLOOKUP($D599,'[1]DNC 재고 현황'!$F:$V,16,0),0)</f>
        <v>0</v>
      </c>
      <c r="AN599" s="128">
        <f>SUMIFS('[1]입고 예정'!$C:$C,'[1]입고 예정'!$A:$A,모니터링!D599,'[1]입고 예정'!$F:$F,모니터링!AN$6)</f>
        <v>0</v>
      </c>
      <c r="AO599" s="21"/>
      <c r="AP599" s="130">
        <f t="shared" ca="1" si="170"/>
        <v>0</v>
      </c>
      <c r="AQ599" s="134">
        <f t="shared" ca="1" si="160"/>
        <v>0</v>
      </c>
      <c r="AR599" s="132">
        <f>IFERROR(VLOOKUP($D599,'[1]DNC 재고 현황'!$F:$V,17,0),0)</f>
        <v>0</v>
      </c>
      <c r="AS599" s="128">
        <f>SUMIFS('[1]입고 예정'!$C:$C,'[1]입고 예정'!$A:$A,모니터링!D599,'[1]입고 예정'!$F:$F,모니터링!AS$6)</f>
        <v>0</v>
      </c>
      <c r="AT599" s="21"/>
      <c r="AU599" s="133">
        <f t="shared" ca="1" si="171"/>
        <v>0</v>
      </c>
      <c r="AV599" s="134">
        <f ca="1">IFERROR(AU599/#REF!,0)</f>
        <v>0</v>
      </c>
    </row>
    <row r="600" spans="1:168" ht="18" hidden="1" customHeight="1" x14ac:dyDescent="0.4">
      <c r="A600" s="110" t="s">
        <v>2661</v>
      </c>
      <c r="B600" s="135" t="s">
        <v>2700</v>
      </c>
      <c r="C600" s="110" t="s">
        <v>2665</v>
      </c>
      <c r="D600" s="110">
        <v>2301915</v>
      </c>
      <c r="E600" s="136" t="str">
        <f>VLOOKUP($D600,'[1]SAP 코드내역'!$A:$D,4,0)</f>
        <v>(단종)[판촉물]쇼핑백_23년프로모션(245*95*230)</v>
      </c>
      <c r="F600" s="137">
        <v>0</v>
      </c>
      <c r="G600" s="9"/>
      <c r="H600" s="149"/>
      <c r="I600" s="150">
        <v>645.49978965082039</v>
      </c>
      <c r="J600" s="150">
        <v>0</v>
      </c>
      <c r="K600" s="140">
        <f>IFERROR(VLOOKUP($D600,'[1]DNC 재고 현황'!$F:$AI,29,0),0)</f>
        <v>13</v>
      </c>
      <c r="L600" s="140">
        <f>IFERROR(VLOOKUP($D600,'[1]DNC 재고 현황'!$F:$AI,30,),0)</f>
        <v>0</v>
      </c>
      <c r="M600" s="141">
        <f t="shared" si="173"/>
        <v>13</v>
      </c>
      <c r="N600" s="142">
        <f>VLOOKUP($D600,'[1]DNC 재고 현황'!$F:$X,19,0)</f>
        <v>13</v>
      </c>
      <c r="O600" s="143" t="str">
        <f t="shared" si="163"/>
        <v>계획없음</v>
      </c>
      <c r="P600" s="144">
        <f t="shared" si="164"/>
        <v>0</v>
      </c>
      <c r="Q600" s="144">
        <f t="shared" ca="1" si="165"/>
        <v>0</v>
      </c>
      <c r="R600" s="145">
        <f t="shared" ca="1" si="162"/>
        <v>0</v>
      </c>
      <c r="S600" s="145">
        <f t="shared" ca="1" si="162"/>
        <v>0</v>
      </c>
      <c r="T600" s="123" t="str">
        <f t="shared" ca="1" si="166"/>
        <v/>
      </c>
      <c r="U600" s="124" t="str">
        <f t="shared" ca="1" si="167"/>
        <v>🔴판매없음</v>
      </c>
      <c r="V600" s="125">
        <f>IFERROR(SUMIF('[1](전체)FCST'!$D:$D,$D600,'[1](전체)FCST'!$H:$H),0)</f>
        <v>0</v>
      </c>
      <c r="W600" s="126">
        <f>IFERROR(VLOOKUP($D600,'[1]판매량,재고(피벗)'!$B:$C,2,0),0)</f>
        <v>0</v>
      </c>
      <c r="X600" s="127">
        <f t="shared" ca="1" si="172"/>
        <v>0</v>
      </c>
      <c r="Y600" s="128"/>
      <c r="Z600" s="21"/>
      <c r="AA600" s="130">
        <f t="shared" ca="1" si="161"/>
        <v>13</v>
      </c>
      <c r="AB600" s="134">
        <f t="shared" ca="1" si="157"/>
        <v>0</v>
      </c>
      <c r="AC600" s="132">
        <f>IFERROR(VLOOKUP($D600,'[1]DNC 재고 현황'!$F:$V,14,0),0)</f>
        <v>0</v>
      </c>
      <c r="AD600" s="128">
        <f>SUMIFS('[1]입고 예정'!$C:$C,'[1]입고 예정'!$A:$A,모니터링!D600,'[1]입고 예정'!$F:$F,모니터링!AD$6)</f>
        <v>0</v>
      </c>
      <c r="AE600" s="21"/>
      <c r="AF600" s="130">
        <f t="shared" ca="1" si="168"/>
        <v>13</v>
      </c>
      <c r="AG600" s="134">
        <f t="shared" ca="1" si="158"/>
        <v>0</v>
      </c>
      <c r="AH600" s="132">
        <f>IFERROR(VLOOKUP($D600,'[1]DNC 재고 현황'!$F:$V,15,0),0)</f>
        <v>0</v>
      </c>
      <c r="AI600" s="128">
        <f>SUMIFS('[1]입고 예정'!$C:$C,'[1]입고 예정'!$A:$A,모니터링!D600,'[1]입고 예정'!$F:$F,모니터링!AI$6)</f>
        <v>0</v>
      </c>
      <c r="AJ600" s="21"/>
      <c r="AK600" s="130">
        <f t="shared" ca="1" si="169"/>
        <v>13</v>
      </c>
      <c r="AL600" s="134">
        <f t="shared" ca="1" si="159"/>
        <v>0</v>
      </c>
      <c r="AM600" s="132">
        <f>IFERROR(VLOOKUP($D600,'[1]DNC 재고 현황'!$F:$V,16,0),0)</f>
        <v>0</v>
      </c>
      <c r="AN600" s="128">
        <f>SUMIFS('[1]입고 예정'!$C:$C,'[1]입고 예정'!$A:$A,모니터링!D600,'[1]입고 예정'!$F:$F,모니터링!AN$6)</f>
        <v>0</v>
      </c>
      <c r="AO600" s="21"/>
      <c r="AP600" s="130">
        <f t="shared" ca="1" si="170"/>
        <v>13</v>
      </c>
      <c r="AQ600" s="134">
        <f t="shared" ca="1" si="160"/>
        <v>0</v>
      </c>
      <c r="AR600" s="132">
        <f>IFERROR(VLOOKUP($D600,'[1]DNC 재고 현황'!$F:$V,17,0),0)</f>
        <v>0</v>
      </c>
      <c r="AS600" s="128">
        <f>SUMIFS('[1]입고 예정'!$C:$C,'[1]입고 예정'!$A:$A,모니터링!D600,'[1]입고 예정'!$F:$F,모니터링!AS$6)</f>
        <v>0</v>
      </c>
      <c r="AT600" s="21"/>
      <c r="AU600" s="133">
        <f t="shared" ca="1" si="171"/>
        <v>13</v>
      </c>
      <c r="AV600" s="134">
        <f ca="1">IFERROR(AU600/#REF!,0)</f>
        <v>0</v>
      </c>
    </row>
    <row r="601" spans="1:168" ht="18" hidden="1" customHeight="1" x14ac:dyDescent="0.4">
      <c r="A601" s="110"/>
      <c r="B601" s="135"/>
      <c r="C601" s="110" t="s">
        <v>2663</v>
      </c>
      <c r="D601" s="110">
        <v>2400080</v>
      </c>
      <c r="E601" s="136" t="str">
        <f>VLOOKUP($D601,'[1]SAP 코드내역'!$A:$D,4,0)</f>
        <v>[OY]앰플쿠션22호(본품1+리필1+퍼프2매)13g기획_세트단상자</v>
      </c>
      <c r="F601" s="137"/>
      <c r="G601" s="9"/>
      <c r="H601" s="138"/>
      <c r="I601" s="139"/>
      <c r="J601" s="139"/>
      <c r="K601" s="140">
        <f>IFERROR(VLOOKUP($D601,'[1]DNC 재고 현황'!$F:$AI,29,0),0)</f>
        <v>0</v>
      </c>
      <c r="L601" s="140">
        <f>IFERROR(VLOOKUP($D601,'[1]DNC 재고 현황'!$F:$AI,30,),0)</f>
        <v>0</v>
      </c>
      <c r="M601" s="141">
        <f t="shared" si="173"/>
        <v>0</v>
      </c>
      <c r="N601" s="142">
        <f>VLOOKUP($D601,'[1]DNC 재고 현황'!$F:$X,19,0)</f>
        <v>0</v>
      </c>
      <c r="O601" s="143" t="str">
        <f t="shared" si="163"/>
        <v>계획없음</v>
      </c>
      <c r="P601" s="144">
        <f t="shared" si="164"/>
        <v>0</v>
      </c>
      <c r="Q601" s="144">
        <f t="shared" ca="1" si="165"/>
        <v>0</v>
      </c>
      <c r="R601" s="145">
        <f t="shared" ca="1" si="162"/>
        <v>0</v>
      </c>
      <c r="S601" s="145">
        <f t="shared" ca="1" si="162"/>
        <v>0</v>
      </c>
      <c r="T601" s="123" t="str">
        <f t="shared" ca="1" si="166"/>
        <v/>
      </c>
      <c r="U601" s="124" t="str">
        <f t="shared" ca="1" si="167"/>
        <v>🔴판매없음</v>
      </c>
      <c r="V601" s="125">
        <f>IFERROR(SUMIF('[1](전체)FCST'!$D:$D,$D601,'[1](전체)FCST'!$H:$H),0)</f>
        <v>0</v>
      </c>
      <c r="W601" s="126">
        <f>IFERROR(VLOOKUP($D601,'[1]판매량,재고(피벗)'!$B:$C,2,0),0)</f>
        <v>0</v>
      </c>
      <c r="X601" s="127">
        <f t="shared" ca="1" si="172"/>
        <v>0</v>
      </c>
      <c r="Y601" s="128"/>
      <c r="Z601" s="21"/>
      <c r="AA601" s="130">
        <f t="shared" ca="1" si="161"/>
        <v>0</v>
      </c>
      <c r="AB601" s="134">
        <f t="shared" ca="1" si="157"/>
        <v>0</v>
      </c>
      <c r="AC601" s="132">
        <f>IFERROR(VLOOKUP($D601,'[1]DNC 재고 현황'!$F:$V,14,0),0)</f>
        <v>0</v>
      </c>
      <c r="AD601" s="128">
        <f>SUMIFS('[1]입고 예정'!$C:$C,'[1]입고 예정'!$A:$A,모니터링!D767,'[1]입고 예정'!$F:$F,모니터링!AD$6)</f>
        <v>0</v>
      </c>
      <c r="AE601" s="21"/>
      <c r="AF601" s="130">
        <f t="shared" ca="1" si="168"/>
        <v>0</v>
      </c>
      <c r="AG601" s="134">
        <f t="shared" ca="1" si="158"/>
        <v>0</v>
      </c>
      <c r="AH601" s="132">
        <f>IFERROR(VLOOKUP($D601,'[1]DNC 재고 현황'!$F:$V,15,0),0)</f>
        <v>0</v>
      </c>
      <c r="AI601" s="128">
        <f>SUMIFS('[1]입고 예정'!$C:$C,'[1]입고 예정'!$A:$A,모니터링!D767,'[1]입고 예정'!$F:$F,모니터링!AI$6)</f>
        <v>0</v>
      </c>
      <c r="AJ601" s="21"/>
      <c r="AK601" s="130">
        <f t="shared" ca="1" si="169"/>
        <v>0</v>
      </c>
      <c r="AL601" s="134">
        <f t="shared" ca="1" si="159"/>
        <v>0</v>
      </c>
      <c r="AM601" s="132">
        <f>IFERROR(VLOOKUP($D601,'[1]DNC 재고 현황'!$F:$V,16,0),0)</f>
        <v>0</v>
      </c>
      <c r="AN601" s="128">
        <f>SUMIFS('[1]입고 예정'!$C:$C,'[1]입고 예정'!$A:$A,모니터링!D767,'[1]입고 예정'!$F:$F,모니터링!AN$6)</f>
        <v>0</v>
      </c>
      <c r="AO601" s="21"/>
      <c r="AP601" s="130">
        <f t="shared" ca="1" si="170"/>
        <v>0</v>
      </c>
      <c r="AQ601" s="134">
        <f t="shared" ca="1" si="160"/>
        <v>0</v>
      </c>
      <c r="AR601" s="132">
        <f>IFERROR(VLOOKUP($D601,'[1]DNC 재고 현황'!$F:$V,17,0),0)</f>
        <v>0</v>
      </c>
      <c r="AS601" s="128">
        <f>SUMIFS('[1]입고 예정'!$C:$C,'[1]입고 예정'!$A:$A,모니터링!D767,'[1]입고 예정'!$F:$F,모니터링!AS$6)</f>
        <v>0</v>
      </c>
      <c r="AT601" s="21"/>
      <c r="AU601" s="133">
        <f t="shared" ca="1" si="171"/>
        <v>0</v>
      </c>
      <c r="AV601" s="134">
        <f ca="1">IFERROR(AU601/#REF!,0)</f>
        <v>0</v>
      </c>
    </row>
    <row r="602" spans="1:168" ht="18" hidden="1" customHeight="1" x14ac:dyDescent="0.4">
      <c r="A602" s="110" t="s">
        <v>2661</v>
      </c>
      <c r="B602" s="135" t="s">
        <v>2700</v>
      </c>
      <c r="C602" s="110" t="s">
        <v>2665</v>
      </c>
      <c r="D602" s="110">
        <v>2302955</v>
      </c>
      <c r="E602" s="136" t="str">
        <f>VLOOKUP($D602,'[1]SAP 코드내역'!$A:$D,4,0)</f>
        <v>(단종)[세트포장재_단상자]2025신년_멜라토닝크림+앰플기획세트(관계사)</v>
      </c>
      <c r="F602" s="137" t="s">
        <v>2702</v>
      </c>
      <c r="G602" s="9"/>
      <c r="H602" s="149"/>
      <c r="I602" s="150">
        <v>231</v>
      </c>
      <c r="J602" s="150">
        <v>0</v>
      </c>
      <c r="K602" s="140">
        <f>IFERROR(VLOOKUP($D602,'[1]DNC 재고 현황'!$F:$AI,29,0),0)</f>
        <v>0</v>
      </c>
      <c r="L602" s="140">
        <f>IFERROR(VLOOKUP($D602,'[1]DNC 재고 현황'!$F:$AI,30,),0)</f>
        <v>0</v>
      </c>
      <c r="M602" s="141">
        <f t="shared" si="173"/>
        <v>0</v>
      </c>
      <c r="N602" s="142">
        <f>VLOOKUP($D602,'[1]DNC 재고 현황'!$F:$X,19,0)</f>
        <v>0</v>
      </c>
      <c r="O602" s="143" t="str">
        <f t="shared" si="163"/>
        <v>계획없음</v>
      </c>
      <c r="P602" s="144">
        <f t="shared" si="164"/>
        <v>0</v>
      </c>
      <c r="Q602" s="144">
        <f t="shared" ca="1" si="165"/>
        <v>0</v>
      </c>
      <c r="R602" s="145">
        <f t="shared" ca="1" si="162"/>
        <v>0</v>
      </c>
      <c r="S602" s="145">
        <f t="shared" ca="1" si="162"/>
        <v>0</v>
      </c>
      <c r="T602" s="123" t="str">
        <f t="shared" ca="1" si="166"/>
        <v/>
      </c>
      <c r="U602" s="124" t="str">
        <f t="shared" ca="1" si="167"/>
        <v>🔴판매없음</v>
      </c>
      <c r="V602" s="125">
        <f>IFERROR(SUMIF('[1](전체)FCST'!$D:$D,$D602,'[1](전체)FCST'!$H:$H),0)</f>
        <v>0</v>
      </c>
      <c r="W602" s="126">
        <f>IFERROR(VLOOKUP($D602,'[1]판매량,재고(피벗)'!$B:$C,2,0),0)</f>
        <v>0</v>
      </c>
      <c r="X602" s="127">
        <f t="shared" ca="1" si="172"/>
        <v>0</v>
      </c>
      <c r="Y602" s="128"/>
      <c r="Z602" s="21"/>
      <c r="AA602" s="130">
        <f t="shared" ca="1" si="161"/>
        <v>0</v>
      </c>
      <c r="AB602" s="134">
        <f t="shared" ca="1" si="157"/>
        <v>0</v>
      </c>
      <c r="AC602" s="132">
        <f>IFERROR(VLOOKUP($D602,'[1]DNC 재고 현황'!$F:$V,14,0),0)</f>
        <v>0</v>
      </c>
      <c r="AD602" s="128">
        <f>SUMIFS('[1]입고 예정'!$C:$C,'[1]입고 예정'!$A:$A,모니터링!D602,'[1]입고 예정'!$F:$F,모니터링!AD$6)</f>
        <v>0</v>
      </c>
      <c r="AE602" s="21"/>
      <c r="AF602" s="130">
        <f t="shared" ca="1" si="168"/>
        <v>0</v>
      </c>
      <c r="AG602" s="134">
        <f t="shared" ca="1" si="158"/>
        <v>0</v>
      </c>
      <c r="AH602" s="132">
        <f>IFERROR(VLOOKUP($D602,'[1]DNC 재고 현황'!$F:$V,15,0),0)</f>
        <v>0</v>
      </c>
      <c r="AI602" s="128">
        <f>SUMIFS('[1]입고 예정'!$C:$C,'[1]입고 예정'!$A:$A,모니터링!D602,'[1]입고 예정'!$F:$F,모니터링!AI$6)</f>
        <v>0</v>
      </c>
      <c r="AJ602" s="21"/>
      <c r="AK602" s="130">
        <f t="shared" ca="1" si="169"/>
        <v>0</v>
      </c>
      <c r="AL602" s="134">
        <f t="shared" ca="1" si="159"/>
        <v>0</v>
      </c>
      <c r="AM602" s="132">
        <f>IFERROR(VLOOKUP($D602,'[1]DNC 재고 현황'!$F:$V,16,0),0)</f>
        <v>0</v>
      </c>
      <c r="AN602" s="128">
        <f>SUMIFS('[1]입고 예정'!$C:$C,'[1]입고 예정'!$A:$A,모니터링!D602,'[1]입고 예정'!$F:$F,모니터링!AN$6)</f>
        <v>0</v>
      </c>
      <c r="AO602" s="21"/>
      <c r="AP602" s="130">
        <f t="shared" ca="1" si="170"/>
        <v>0</v>
      </c>
      <c r="AQ602" s="134">
        <f t="shared" ca="1" si="160"/>
        <v>0</v>
      </c>
      <c r="AR602" s="132">
        <f>IFERROR(VLOOKUP($D602,'[1]DNC 재고 현황'!$F:$V,17,0),0)</f>
        <v>0</v>
      </c>
      <c r="AS602" s="128">
        <f>SUMIFS('[1]입고 예정'!$C:$C,'[1]입고 예정'!$A:$A,모니터링!D602,'[1]입고 예정'!$F:$F,모니터링!AS$6)</f>
        <v>0</v>
      </c>
      <c r="AT602" s="21"/>
      <c r="AU602" s="133">
        <f t="shared" ca="1" si="171"/>
        <v>0</v>
      </c>
      <c r="AV602" s="134">
        <f ca="1">IFERROR(AU602/#REF!,0)</f>
        <v>0</v>
      </c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52"/>
      <c r="CF602" s="52"/>
      <c r="CG602" s="52"/>
      <c r="CH602" s="52"/>
      <c r="CI602" s="52"/>
      <c r="CJ602" s="52"/>
      <c r="CK602" s="52"/>
      <c r="CL602" s="52"/>
      <c r="CM602" s="52"/>
      <c r="CN602" s="52"/>
      <c r="CO602" s="52"/>
      <c r="CP602" s="52"/>
      <c r="CQ602" s="52"/>
      <c r="CR602" s="52"/>
      <c r="CS602" s="52"/>
      <c r="CT602" s="52"/>
      <c r="CU602" s="52"/>
      <c r="CV602" s="52"/>
      <c r="CW602" s="52"/>
      <c r="CX602" s="52"/>
      <c r="CY602" s="52"/>
      <c r="CZ602" s="52"/>
      <c r="DA602" s="52"/>
      <c r="DB602" s="52"/>
      <c r="DC602" s="52"/>
      <c r="DD602" s="52"/>
      <c r="DE602" s="52"/>
      <c r="DF602" s="52"/>
      <c r="DG602" s="52"/>
      <c r="DH602" s="52"/>
      <c r="DI602" s="52"/>
      <c r="DJ602" s="52"/>
      <c r="DK602" s="52"/>
      <c r="DL602" s="52"/>
      <c r="DM602" s="52"/>
      <c r="DN602" s="52"/>
      <c r="DO602" s="52"/>
      <c r="DP602" s="52"/>
      <c r="DQ602" s="52"/>
      <c r="DR602" s="52"/>
      <c r="DS602" s="52"/>
      <c r="DT602" s="52"/>
      <c r="DU602" s="52"/>
      <c r="DV602" s="52"/>
      <c r="DW602" s="52"/>
      <c r="DX602" s="52"/>
      <c r="DY602" s="52"/>
      <c r="DZ602" s="52"/>
      <c r="EA602" s="52"/>
      <c r="EB602" s="52"/>
      <c r="EC602" s="52"/>
      <c r="ED602" s="52"/>
      <c r="EE602" s="52"/>
      <c r="EF602" s="52"/>
      <c r="EG602" s="52"/>
      <c r="EH602" s="52"/>
      <c r="EI602" s="52"/>
      <c r="EJ602" s="52"/>
      <c r="EK602" s="52"/>
      <c r="EL602" s="52"/>
      <c r="EM602" s="52"/>
      <c r="EN602" s="52"/>
      <c r="EO602" s="52"/>
      <c r="EP602" s="52"/>
      <c r="EQ602" s="52"/>
      <c r="ER602" s="52"/>
      <c r="ES602" s="52"/>
      <c r="ET602" s="52"/>
      <c r="EU602" s="52"/>
      <c r="EV602" s="52"/>
      <c r="EW602" s="52"/>
      <c r="EX602" s="52"/>
      <c r="EY602" s="52"/>
      <c r="EZ602" s="52"/>
      <c r="FA602" s="52"/>
      <c r="FB602" s="52"/>
      <c r="FC602" s="52"/>
      <c r="FD602" s="52"/>
      <c r="FE602" s="52"/>
      <c r="FF602" s="52"/>
      <c r="FG602" s="52"/>
      <c r="FH602" s="52"/>
      <c r="FI602" s="52"/>
      <c r="FJ602" s="52"/>
      <c r="FK602" s="52"/>
      <c r="FL602" s="52"/>
    </row>
    <row r="603" spans="1:168" ht="18" hidden="1" customHeight="1" x14ac:dyDescent="0.4">
      <c r="A603" s="110" t="s">
        <v>2661</v>
      </c>
      <c r="B603" s="135" t="s">
        <v>2662</v>
      </c>
      <c r="C603" s="110" t="s">
        <v>2665</v>
      </c>
      <c r="D603" s="110">
        <v>9302972</v>
      </c>
      <c r="E603" s="136" t="str">
        <f>VLOOKUP($D603,'[1]SAP 코드내역'!$A:$D,4,0)</f>
        <v>(단종)DWEGF_리미티드크림_70ml</v>
      </c>
      <c r="F603" s="137" t="s">
        <v>2664</v>
      </c>
      <c r="G603" s="9"/>
      <c r="H603" s="138"/>
      <c r="I603" s="139">
        <v>3148.3435245989881</v>
      </c>
      <c r="J603" s="139">
        <v>24710.184740882916</v>
      </c>
      <c r="K603" s="140">
        <f>IFERROR(VLOOKUP($D603,'[1]DNC 재고 현황'!$F:$AI,29,0),0)</f>
        <v>26</v>
      </c>
      <c r="L603" s="140">
        <f>IFERROR(VLOOKUP($D603,'[1]DNC 재고 현황'!$F:$AI,30,),0)</f>
        <v>0</v>
      </c>
      <c r="M603" s="141">
        <f t="shared" si="173"/>
        <v>26</v>
      </c>
      <c r="N603" s="142">
        <f>VLOOKUP($D603,'[1]DNC 재고 현황'!$F:$X,19,0)</f>
        <v>1634</v>
      </c>
      <c r="O603" s="143" t="str">
        <f t="shared" si="163"/>
        <v>계획없음</v>
      </c>
      <c r="P603" s="144">
        <f t="shared" si="164"/>
        <v>0</v>
      </c>
      <c r="Q603" s="144">
        <f t="shared" ca="1" si="165"/>
        <v>0</v>
      </c>
      <c r="R603" s="145">
        <f t="shared" ca="1" si="162"/>
        <v>0</v>
      </c>
      <c r="S603" s="145">
        <f t="shared" ca="1" si="162"/>
        <v>0</v>
      </c>
      <c r="T603" s="123" t="str">
        <f t="shared" ca="1" si="166"/>
        <v/>
      </c>
      <c r="U603" s="124" t="str">
        <f t="shared" ca="1" si="167"/>
        <v>🔴판매없음</v>
      </c>
      <c r="V603" s="125">
        <f>IFERROR(SUMIF('[1](전체)FCST'!$D:$D,$D603,'[1](전체)FCST'!$H:$H),0)</f>
        <v>0</v>
      </c>
      <c r="W603" s="126">
        <f>IFERROR(VLOOKUP($D603,'[1]판매량,재고(피벗)'!$B:$C,2,0),0)</f>
        <v>0</v>
      </c>
      <c r="X603" s="127">
        <f t="shared" ca="1" si="172"/>
        <v>0</v>
      </c>
      <c r="Y603" s="128"/>
      <c r="Z603" s="21"/>
      <c r="AA603" s="130">
        <f t="shared" ca="1" si="161"/>
        <v>1634</v>
      </c>
      <c r="AB603" s="134">
        <f t="shared" ca="1" si="157"/>
        <v>0</v>
      </c>
      <c r="AC603" s="132">
        <f>IFERROR(VLOOKUP($D603,'[1]DNC 재고 현황'!$F:$V,14,0),0)</f>
        <v>0</v>
      </c>
      <c r="AD603" s="128">
        <f>SUMIFS('[1]입고 예정'!$C:$C,'[1]입고 예정'!$A:$A,모니터링!D603,'[1]입고 예정'!$F:$F,모니터링!AD$6)</f>
        <v>0</v>
      </c>
      <c r="AE603" s="21"/>
      <c r="AF603" s="130">
        <f t="shared" ca="1" si="168"/>
        <v>1634</v>
      </c>
      <c r="AG603" s="134">
        <f t="shared" ca="1" si="158"/>
        <v>0</v>
      </c>
      <c r="AH603" s="132">
        <f>IFERROR(VLOOKUP($D603,'[1]DNC 재고 현황'!$F:$V,15,0),0)</f>
        <v>0</v>
      </c>
      <c r="AI603" s="128">
        <f>SUMIFS('[1]입고 예정'!$C:$C,'[1]입고 예정'!$A:$A,모니터링!D603,'[1]입고 예정'!$F:$F,모니터링!AI$6)</f>
        <v>0</v>
      </c>
      <c r="AJ603" s="21"/>
      <c r="AK603" s="130">
        <f t="shared" ca="1" si="169"/>
        <v>1634</v>
      </c>
      <c r="AL603" s="134">
        <f t="shared" ca="1" si="159"/>
        <v>0</v>
      </c>
      <c r="AM603" s="132">
        <f>IFERROR(VLOOKUP($D603,'[1]DNC 재고 현황'!$F:$V,16,0),0)</f>
        <v>0</v>
      </c>
      <c r="AN603" s="128">
        <f>SUMIFS('[1]입고 예정'!$C:$C,'[1]입고 예정'!$A:$A,모니터링!D603,'[1]입고 예정'!$F:$F,모니터링!AN$6)</f>
        <v>0</v>
      </c>
      <c r="AO603" s="21"/>
      <c r="AP603" s="130">
        <f t="shared" ca="1" si="170"/>
        <v>1634</v>
      </c>
      <c r="AQ603" s="134">
        <f t="shared" ca="1" si="160"/>
        <v>0</v>
      </c>
      <c r="AR603" s="132">
        <f>IFERROR(VLOOKUP($D603,'[1]DNC 재고 현황'!$F:$V,17,0),0)</f>
        <v>0</v>
      </c>
      <c r="AS603" s="128">
        <f>SUMIFS('[1]입고 예정'!$C:$C,'[1]입고 예정'!$A:$A,모니터링!D603,'[1]입고 예정'!$F:$F,모니터링!AS$6)</f>
        <v>0</v>
      </c>
      <c r="AT603" s="21"/>
      <c r="AU603" s="133">
        <f t="shared" ca="1" si="171"/>
        <v>1634</v>
      </c>
      <c r="AV603" s="134">
        <f ca="1">IFERROR(AU603/#REF!,0)</f>
        <v>0</v>
      </c>
    </row>
    <row r="604" spans="1:168" ht="18" hidden="1" customHeight="1" x14ac:dyDescent="0.4">
      <c r="A604" s="110" t="s">
        <v>2661</v>
      </c>
      <c r="B604" s="135" t="s">
        <v>2700</v>
      </c>
      <c r="C604" s="110" t="s">
        <v>2663</v>
      </c>
      <c r="D604" s="110">
        <v>2302997</v>
      </c>
      <c r="E604" s="136" t="str">
        <f>VLOOKUP($D604,'[1]SAP 코드내역'!$A:$D,4,0)</f>
        <v>[판촉물_부자재]멜라토닝 VIP 고급 대관세트(2025)_리플렛</v>
      </c>
      <c r="F604" s="137" t="s">
        <v>2747</v>
      </c>
      <c r="G604" s="9"/>
      <c r="H604" s="138"/>
      <c r="I604" s="139">
        <v>298</v>
      </c>
      <c r="J604" s="139">
        <v>0</v>
      </c>
      <c r="K604" s="140">
        <f>IFERROR(VLOOKUP($D604,'[1]DNC 재고 현황'!$F:$AI,29,0),0)</f>
        <v>185</v>
      </c>
      <c r="L604" s="140">
        <f>IFERROR(VLOOKUP($D604,'[1]DNC 재고 현황'!$F:$AI,30,),0)</f>
        <v>0</v>
      </c>
      <c r="M604" s="141">
        <f t="shared" si="173"/>
        <v>185</v>
      </c>
      <c r="N604" s="142">
        <f>VLOOKUP($D604,'[1]DNC 재고 현황'!$F:$X,19,0)</f>
        <v>185</v>
      </c>
      <c r="O604" s="143" t="str">
        <f t="shared" si="163"/>
        <v>계획없음</v>
      </c>
      <c r="P604" s="144">
        <f t="shared" si="164"/>
        <v>0</v>
      </c>
      <c r="Q604" s="144">
        <f t="shared" ca="1" si="165"/>
        <v>0</v>
      </c>
      <c r="R604" s="145">
        <f t="shared" ca="1" si="162"/>
        <v>0</v>
      </c>
      <c r="S604" s="145">
        <f t="shared" ca="1" si="162"/>
        <v>0</v>
      </c>
      <c r="T604" s="123" t="str">
        <f t="shared" ca="1" si="166"/>
        <v/>
      </c>
      <c r="U604" s="124" t="str">
        <f t="shared" ca="1" si="167"/>
        <v>🔴판매없음</v>
      </c>
      <c r="V604" s="125">
        <f>IFERROR(SUMIF('[1](전체)FCST'!$D:$D,$D604,'[1](전체)FCST'!$H:$H),0)</f>
        <v>0</v>
      </c>
      <c r="W604" s="126">
        <f>IFERROR(VLOOKUP($D604,'[1]판매량,재고(피벗)'!$B:$C,2,0),0)</f>
        <v>0</v>
      </c>
      <c r="X604" s="127">
        <f t="shared" ca="1" si="172"/>
        <v>0</v>
      </c>
      <c r="Y604" s="128"/>
      <c r="Z604" s="21"/>
      <c r="AA604" s="130">
        <f t="shared" ca="1" si="161"/>
        <v>185</v>
      </c>
      <c r="AB604" s="134">
        <f t="shared" ref="AB604:AB667" ca="1" si="174">IFERROR(AA604/AC604,0)</f>
        <v>0</v>
      </c>
      <c r="AC604" s="132">
        <f>IFERROR(VLOOKUP($D604,'[1]DNC 재고 현황'!$F:$V,14,0),0)</f>
        <v>0</v>
      </c>
      <c r="AD604" s="128">
        <f>SUMIFS('[1]입고 예정'!$C:$C,'[1]입고 예정'!$A:$A,모니터링!D604,'[1]입고 예정'!$F:$F,모니터링!AD$6)</f>
        <v>0</v>
      </c>
      <c r="AE604" s="21"/>
      <c r="AF604" s="130">
        <f t="shared" ca="1" si="168"/>
        <v>185</v>
      </c>
      <c r="AG604" s="134">
        <f t="shared" ref="AG604:AG667" ca="1" si="175">IFERROR(AF604/AH604,0)</f>
        <v>0</v>
      </c>
      <c r="AH604" s="132">
        <f>IFERROR(VLOOKUP($D604,'[1]DNC 재고 현황'!$F:$V,15,0),0)</f>
        <v>0</v>
      </c>
      <c r="AI604" s="128">
        <f>SUMIFS('[1]입고 예정'!$C:$C,'[1]입고 예정'!$A:$A,모니터링!D604,'[1]입고 예정'!$F:$F,모니터링!AI$6)</f>
        <v>0</v>
      </c>
      <c r="AJ604" s="21"/>
      <c r="AK604" s="130">
        <f t="shared" ca="1" si="169"/>
        <v>185</v>
      </c>
      <c r="AL604" s="134">
        <f t="shared" ref="AL604:AL667" ca="1" si="176">IFERROR(AK604/AM604,0)</f>
        <v>0</v>
      </c>
      <c r="AM604" s="132">
        <f>IFERROR(VLOOKUP($D604,'[1]DNC 재고 현황'!$F:$V,16,0),0)</f>
        <v>0</v>
      </c>
      <c r="AN604" s="128">
        <f>SUMIFS('[1]입고 예정'!$C:$C,'[1]입고 예정'!$A:$A,모니터링!D604,'[1]입고 예정'!$F:$F,모니터링!AN$6)</f>
        <v>0</v>
      </c>
      <c r="AO604" s="21"/>
      <c r="AP604" s="130">
        <f t="shared" ca="1" si="170"/>
        <v>185</v>
      </c>
      <c r="AQ604" s="134">
        <f t="shared" ref="AQ604:AQ667" ca="1" si="177">IFERROR(AP604/AR604,0)</f>
        <v>0</v>
      </c>
      <c r="AR604" s="132">
        <f>IFERROR(VLOOKUP($D604,'[1]DNC 재고 현황'!$F:$V,17,0),0)</f>
        <v>0</v>
      </c>
      <c r="AS604" s="128">
        <f>SUMIFS('[1]입고 예정'!$C:$C,'[1]입고 예정'!$A:$A,모니터링!D604,'[1]입고 예정'!$F:$F,모니터링!AS$6)</f>
        <v>0</v>
      </c>
      <c r="AT604" s="21"/>
      <c r="AU604" s="133">
        <f t="shared" ca="1" si="171"/>
        <v>185</v>
      </c>
      <c r="AV604" s="134">
        <f ca="1">IFERROR(AU604/#REF!,0)</f>
        <v>0</v>
      </c>
    </row>
    <row r="605" spans="1:168" ht="18" hidden="1" customHeight="1" x14ac:dyDescent="0.4">
      <c r="A605" s="110" t="s">
        <v>2661</v>
      </c>
      <c r="B605" s="135" t="s">
        <v>2700</v>
      </c>
      <c r="C605" s="110" t="s">
        <v>2663</v>
      </c>
      <c r="D605" s="110">
        <v>2302911</v>
      </c>
      <c r="E605" s="136" t="str">
        <f>VLOOKUP($D605,'[1]SAP 코드내역'!$A:$D,4,0)</f>
        <v>[판촉물_부자재]멜라토닝 VIP 고급 대관세트(2025)_싸바리</v>
      </c>
      <c r="F605" s="137" t="s">
        <v>2702</v>
      </c>
      <c r="G605" s="9"/>
      <c r="H605" s="138"/>
      <c r="I605" s="139">
        <v>4300</v>
      </c>
      <c r="J605" s="139">
        <v>0</v>
      </c>
      <c r="K605" s="140">
        <f>IFERROR(VLOOKUP($D605,'[1]DNC 재고 현황'!$F:$AI,29,0),0)</f>
        <v>105</v>
      </c>
      <c r="L605" s="140">
        <f>IFERROR(VLOOKUP($D605,'[1]DNC 재고 현황'!$F:$AI,30,),0)</f>
        <v>0</v>
      </c>
      <c r="M605" s="141">
        <f t="shared" si="173"/>
        <v>105</v>
      </c>
      <c r="N605" s="142">
        <f>VLOOKUP($D605,'[1]DNC 재고 현황'!$F:$X,19,0)</f>
        <v>105</v>
      </c>
      <c r="O605" s="143" t="str">
        <f t="shared" si="163"/>
        <v>계획없음</v>
      </c>
      <c r="P605" s="144">
        <f t="shared" si="164"/>
        <v>0</v>
      </c>
      <c r="Q605" s="144">
        <f t="shared" ca="1" si="165"/>
        <v>0</v>
      </c>
      <c r="R605" s="145">
        <f t="shared" ca="1" si="162"/>
        <v>0</v>
      </c>
      <c r="S605" s="145">
        <f t="shared" ca="1" si="162"/>
        <v>0</v>
      </c>
      <c r="T605" s="123" t="str">
        <f t="shared" ca="1" si="166"/>
        <v/>
      </c>
      <c r="U605" s="124" t="str">
        <f t="shared" ca="1" si="167"/>
        <v>🔴판매없음</v>
      </c>
      <c r="V605" s="125">
        <f>IFERROR(SUMIF('[1](전체)FCST'!$D:$D,$D605,'[1](전체)FCST'!$H:$H),0)</f>
        <v>0</v>
      </c>
      <c r="W605" s="126">
        <f>IFERROR(VLOOKUP($D605,'[1]판매량,재고(피벗)'!$B:$C,2,0),0)</f>
        <v>0</v>
      </c>
      <c r="X605" s="127">
        <f t="shared" ca="1" si="172"/>
        <v>0</v>
      </c>
      <c r="Y605" s="128"/>
      <c r="Z605" s="21"/>
      <c r="AA605" s="130">
        <f t="shared" ca="1" si="161"/>
        <v>105</v>
      </c>
      <c r="AB605" s="134">
        <f t="shared" ca="1" si="174"/>
        <v>0</v>
      </c>
      <c r="AC605" s="132">
        <f>IFERROR(VLOOKUP($D605,'[1]DNC 재고 현황'!$F:$V,14,0),0)</f>
        <v>0</v>
      </c>
      <c r="AD605" s="128">
        <f>SUMIFS('[1]입고 예정'!$C:$C,'[1]입고 예정'!$A:$A,모니터링!D605,'[1]입고 예정'!$F:$F,모니터링!AD$6)</f>
        <v>0</v>
      </c>
      <c r="AE605" s="21"/>
      <c r="AF605" s="130">
        <f t="shared" ca="1" si="168"/>
        <v>105</v>
      </c>
      <c r="AG605" s="134">
        <f t="shared" ca="1" si="175"/>
        <v>0</v>
      </c>
      <c r="AH605" s="132">
        <f>IFERROR(VLOOKUP($D605,'[1]DNC 재고 현황'!$F:$V,15,0),0)</f>
        <v>0</v>
      </c>
      <c r="AI605" s="128">
        <f>SUMIFS('[1]입고 예정'!$C:$C,'[1]입고 예정'!$A:$A,모니터링!D605,'[1]입고 예정'!$F:$F,모니터링!AI$6)</f>
        <v>0</v>
      </c>
      <c r="AJ605" s="21"/>
      <c r="AK605" s="130">
        <f t="shared" ca="1" si="169"/>
        <v>105</v>
      </c>
      <c r="AL605" s="134">
        <f t="shared" ca="1" si="176"/>
        <v>0</v>
      </c>
      <c r="AM605" s="132">
        <f>IFERROR(VLOOKUP($D605,'[1]DNC 재고 현황'!$F:$V,16,0),0)</f>
        <v>0</v>
      </c>
      <c r="AN605" s="128">
        <f>SUMIFS('[1]입고 예정'!$C:$C,'[1]입고 예정'!$A:$A,모니터링!D605,'[1]입고 예정'!$F:$F,모니터링!AN$6)</f>
        <v>0</v>
      </c>
      <c r="AO605" s="21"/>
      <c r="AP605" s="130">
        <f t="shared" ca="1" si="170"/>
        <v>105</v>
      </c>
      <c r="AQ605" s="134">
        <f t="shared" ca="1" si="177"/>
        <v>0</v>
      </c>
      <c r="AR605" s="132">
        <f>IFERROR(VLOOKUP($D605,'[1]DNC 재고 현황'!$F:$V,17,0),0)</f>
        <v>0</v>
      </c>
      <c r="AS605" s="128">
        <f>SUMIFS('[1]입고 예정'!$C:$C,'[1]입고 예정'!$A:$A,모니터링!D605,'[1]입고 예정'!$F:$F,모니터링!AS$6)</f>
        <v>0</v>
      </c>
      <c r="AT605" s="21"/>
      <c r="AU605" s="133">
        <f t="shared" ca="1" si="171"/>
        <v>105</v>
      </c>
      <c r="AV605" s="134">
        <f ca="1">IFERROR(AU605/#REF!,0)</f>
        <v>0</v>
      </c>
    </row>
    <row r="606" spans="1:168" ht="18" hidden="1" customHeight="1" x14ac:dyDescent="0.4">
      <c r="A606" s="110" t="s">
        <v>2661</v>
      </c>
      <c r="B606" s="135" t="s">
        <v>2700</v>
      </c>
      <c r="C606" s="110" t="s">
        <v>2663</v>
      </c>
      <c r="D606" s="110">
        <v>2302912</v>
      </c>
      <c r="E606" s="136" t="str">
        <f>VLOOKUP($D606,'[1]SAP 코드내역'!$A:$D,4,0)</f>
        <v>[판촉물_부자재]멜라토닝 VIP 고급 대관세트(2025)_패드</v>
      </c>
      <c r="F606" s="137" t="s">
        <v>2702</v>
      </c>
      <c r="G606" s="9"/>
      <c r="H606" s="138"/>
      <c r="I606" s="139">
        <v>650</v>
      </c>
      <c r="J606" s="139">
        <v>0</v>
      </c>
      <c r="K606" s="140">
        <f>IFERROR(VLOOKUP($D606,'[1]DNC 재고 현황'!$F:$AI,29,0),0)</f>
        <v>105</v>
      </c>
      <c r="L606" s="140">
        <f>IFERROR(VLOOKUP($D606,'[1]DNC 재고 현황'!$F:$AI,30,),0)</f>
        <v>0</v>
      </c>
      <c r="M606" s="141">
        <f t="shared" si="173"/>
        <v>105</v>
      </c>
      <c r="N606" s="142">
        <f>VLOOKUP($D606,'[1]DNC 재고 현황'!$F:$X,19,0)</f>
        <v>105</v>
      </c>
      <c r="O606" s="143" t="str">
        <f t="shared" si="163"/>
        <v>계획없음</v>
      </c>
      <c r="P606" s="144">
        <f t="shared" si="164"/>
        <v>0</v>
      </c>
      <c r="Q606" s="144">
        <f t="shared" ca="1" si="165"/>
        <v>0</v>
      </c>
      <c r="R606" s="145">
        <f t="shared" ca="1" si="162"/>
        <v>0</v>
      </c>
      <c r="S606" s="145">
        <f t="shared" ca="1" si="162"/>
        <v>0</v>
      </c>
      <c r="T606" s="123" t="str">
        <f t="shared" ca="1" si="166"/>
        <v/>
      </c>
      <c r="U606" s="124" t="str">
        <f t="shared" ca="1" si="167"/>
        <v>🔴판매없음</v>
      </c>
      <c r="V606" s="125">
        <f>IFERROR(SUMIF('[1](전체)FCST'!$D:$D,$D606,'[1](전체)FCST'!$H:$H),0)</f>
        <v>0</v>
      </c>
      <c r="W606" s="126">
        <f>IFERROR(VLOOKUP($D606,'[1]판매량,재고(피벗)'!$B:$C,2,0),0)</f>
        <v>0</v>
      </c>
      <c r="X606" s="127">
        <f t="shared" ca="1" si="172"/>
        <v>0</v>
      </c>
      <c r="Y606" s="128"/>
      <c r="Z606" s="21"/>
      <c r="AA606" s="130">
        <f t="shared" ca="1" si="161"/>
        <v>105</v>
      </c>
      <c r="AB606" s="134">
        <f t="shared" ca="1" si="174"/>
        <v>0</v>
      </c>
      <c r="AC606" s="132">
        <f>IFERROR(VLOOKUP($D606,'[1]DNC 재고 현황'!$F:$V,14,0),0)</f>
        <v>0</v>
      </c>
      <c r="AD606" s="128">
        <f>SUMIFS('[1]입고 예정'!$C:$C,'[1]입고 예정'!$A:$A,모니터링!D606,'[1]입고 예정'!$F:$F,모니터링!AD$6)</f>
        <v>0</v>
      </c>
      <c r="AE606" s="21"/>
      <c r="AF606" s="130">
        <f t="shared" ca="1" si="168"/>
        <v>105</v>
      </c>
      <c r="AG606" s="134">
        <f t="shared" ca="1" si="175"/>
        <v>0</v>
      </c>
      <c r="AH606" s="132">
        <f>IFERROR(VLOOKUP($D606,'[1]DNC 재고 현황'!$F:$V,15,0),0)</f>
        <v>0</v>
      </c>
      <c r="AI606" s="128">
        <f>SUMIFS('[1]입고 예정'!$C:$C,'[1]입고 예정'!$A:$A,모니터링!D606,'[1]입고 예정'!$F:$F,모니터링!AI$6)</f>
        <v>0</v>
      </c>
      <c r="AJ606" s="21"/>
      <c r="AK606" s="130">
        <f t="shared" ca="1" si="169"/>
        <v>105</v>
      </c>
      <c r="AL606" s="134">
        <f t="shared" ca="1" si="176"/>
        <v>0</v>
      </c>
      <c r="AM606" s="132">
        <f>IFERROR(VLOOKUP($D606,'[1]DNC 재고 현황'!$F:$V,16,0),0)</f>
        <v>0</v>
      </c>
      <c r="AN606" s="128">
        <f>SUMIFS('[1]입고 예정'!$C:$C,'[1]입고 예정'!$A:$A,모니터링!D606,'[1]입고 예정'!$F:$F,모니터링!AN$6)</f>
        <v>0</v>
      </c>
      <c r="AO606" s="21"/>
      <c r="AP606" s="130">
        <f t="shared" ca="1" si="170"/>
        <v>105</v>
      </c>
      <c r="AQ606" s="134">
        <f t="shared" ca="1" si="177"/>
        <v>0</v>
      </c>
      <c r="AR606" s="132">
        <f>IFERROR(VLOOKUP($D606,'[1]DNC 재고 현황'!$F:$V,17,0),0)</f>
        <v>0</v>
      </c>
      <c r="AS606" s="128">
        <f>SUMIFS('[1]입고 예정'!$C:$C,'[1]입고 예정'!$A:$A,모니터링!D606,'[1]입고 예정'!$F:$F,모니터링!AS$6)</f>
        <v>0</v>
      </c>
      <c r="AT606" s="21"/>
      <c r="AU606" s="133">
        <f t="shared" ca="1" si="171"/>
        <v>105</v>
      </c>
      <c r="AV606" s="134">
        <f ca="1">IFERROR(AU606/#REF!,0)</f>
        <v>0</v>
      </c>
    </row>
    <row r="607" spans="1:168" ht="18" hidden="1" customHeight="1" x14ac:dyDescent="0.4">
      <c r="A607" s="110" t="s">
        <v>2661</v>
      </c>
      <c r="B607" s="135" t="s">
        <v>2667</v>
      </c>
      <c r="C607" s="110" t="s">
        <v>2663</v>
      </c>
      <c r="D607" s="110">
        <v>7300927</v>
      </c>
      <c r="E607" s="136" t="str">
        <f>VLOOKUP($D607,'[1]SAP 코드내역'!$A:$D,4,0)</f>
        <v>(단종)[판촉물_선물박스]2종손잡이케이스_94*47*190(판촉몰)</v>
      </c>
      <c r="F607" s="137">
        <v>0</v>
      </c>
      <c r="G607" s="9"/>
      <c r="H607" s="149"/>
      <c r="I607" s="150">
        <v>1318</v>
      </c>
      <c r="J607" s="150">
        <v>0</v>
      </c>
      <c r="K607" s="140">
        <f>IFERROR(VLOOKUP($D607,'[1]DNC 재고 현황'!$F:$AI,29,0),0)</f>
        <v>33</v>
      </c>
      <c r="L607" s="140">
        <f>IFERROR(VLOOKUP($D607,'[1]DNC 재고 현황'!$F:$AI,30,),0)</f>
        <v>0</v>
      </c>
      <c r="M607" s="141">
        <f t="shared" si="173"/>
        <v>33</v>
      </c>
      <c r="N607" s="142">
        <f>VLOOKUP($D607,'[1]DNC 재고 현황'!$F:$X,19,0)</f>
        <v>33</v>
      </c>
      <c r="O607" s="143" t="str">
        <f t="shared" si="163"/>
        <v>계획없음</v>
      </c>
      <c r="P607" s="144">
        <f t="shared" si="164"/>
        <v>0</v>
      </c>
      <c r="Q607" s="144">
        <f t="shared" ca="1" si="165"/>
        <v>0</v>
      </c>
      <c r="R607" s="145">
        <f t="shared" ca="1" si="162"/>
        <v>0</v>
      </c>
      <c r="S607" s="145">
        <f t="shared" ca="1" si="162"/>
        <v>0</v>
      </c>
      <c r="T607" s="123" t="str">
        <f t="shared" ca="1" si="166"/>
        <v/>
      </c>
      <c r="U607" s="124" t="str">
        <f t="shared" ca="1" si="167"/>
        <v>🔴판매없음</v>
      </c>
      <c r="V607" s="125">
        <f>IFERROR(SUMIF('[1](전체)FCST'!$D:$D,$D607,'[1](전체)FCST'!$H:$H),0)</f>
        <v>0</v>
      </c>
      <c r="W607" s="126">
        <f>IFERROR(VLOOKUP($D607,'[1]판매량,재고(피벗)'!$B:$C,2,0),0)</f>
        <v>0</v>
      </c>
      <c r="X607" s="127">
        <f t="shared" ca="1" si="172"/>
        <v>0</v>
      </c>
      <c r="Y607" s="128"/>
      <c r="Z607" s="21"/>
      <c r="AA607" s="130">
        <f t="shared" ca="1" si="161"/>
        <v>33</v>
      </c>
      <c r="AB607" s="134">
        <f t="shared" ca="1" si="174"/>
        <v>0</v>
      </c>
      <c r="AC607" s="132">
        <f>IFERROR(VLOOKUP($D607,'[1]DNC 재고 현황'!$F:$V,14,0),0)</f>
        <v>0</v>
      </c>
      <c r="AD607" s="128">
        <f>SUMIFS('[1]입고 예정'!$C:$C,'[1]입고 예정'!$A:$A,모니터링!D607,'[1]입고 예정'!$F:$F,모니터링!AD$6)</f>
        <v>0</v>
      </c>
      <c r="AE607" s="21"/>
      <c r="AF607" s="130">
        <f t="shared" ca="1" si="168"/>
        <v>33</v>
      </c>
      <c r="AG607" s="134">
        <f t="shared" ca="1" si="175"/>
        <v>0</v>
      </c>
      <c r="AH607" s="132">
        <f>IFERROR(VLOOKUP($D607,'[1]DNC 재고 현황'!$F:$V,15,0),0)</f>
        <v>0</v>
      </c>
      <c r="AI607" s="128">
        <f>SUMIFS('[1]입고 예정'!$C:$C,'[1]입고 예정'!$A:$A,모니터링!D607,'[1]입고 예정'!$F:$F,모니터링!AI$6)</f>
        <v>0</v>
      </c>
      <c r="AJ607" s="21"/>
      <c r="AK607" s="130">
        <f t="shared" ca="1" si="169"/>
        <v>33</v>
      </c>
      <c r="AL607" s="134">
        <f t="shared" ca="1" si="176"/>
        <v>0</v>
      </c>
      <c r="AM607" s="132">
        <f>IFERROR(VLOOKUP($D607,'[1]DNC 재고 현황'!$F:$V,16,0),0)</f>
        <v>0</v>
      </c>
      <c r="AN607" s="128">
        <f>SUMIFS('[1]입고 예정'!$C:$C,'[1]입고 예정'!$A:$A,모니터링!D607,'[1]입고 예정'!$F:$F,모니터링!AN$6)</f>
        <v>0</v>
      </c>
      <c r="AO607" s="21"/>
      <c r="AP607" s="130">
        <f t="shared" ca="1" si="170"/>
        <v>33</v>
      </c>
      <c r="AQ607" s="134">
        <f t="shared" ca="1" si="177"/>
        <v>0</v>
      </c>
      <c r="AR607" s="132">
        <f>IFERROR(VLOOKUP($D607,'[1]DNC 재고 현황'!$F:$V,17,0),0)</f>
        <v>0</v>
      </c>
      <c r="AS607" s="128">
        <f>SUMIFS('[1]입고 예정'!$C:$C,'[1]입고 예정'!$A:$A,모니터링!D607,'[1]입고 예정'!$F:$F,모니터링!AS$6)</f>
        <v>0</v>
      </c>
      <c r="AT607" s="21"/>
      <c r="AU607" s="133">
        <f t="shared" ca="1" si="171"/>
        <v>33</v>
      </c>
      <c r="AV607" s="134">
        <f ca="1">IFERROR(AU607/#REF!,0)</f>
        <v>0</v>
      </c>
    </row>
    <row r="608" spans="1:168" ht="18" hidden="1" customHeight="1" x14ac:dyDescent="0.4">
      <c r="A608" s="110"/>
      <c r="B608" s="135" t="s">
        <v>2748</v>
      </c>
      <c r="C608" s="110" t="s">
        <v>2691</v>
      </c>
      <c r="D608" s="110">
        <v>7302500</v>
      </c>
      <c r="E608" s="136" t="str">
        <f>VLOOKUP($D608,'[1]SAP 코드내역'!$A:$D,4,0)</f>
        <v>(단종)[판촉물]25년크리스마스양말_아트토큰</v>
      </c>
      <c r="F608" s="137"/>
      <c r="G608" s="9"/>
      <c r="H608" s="138" t="s">
        <v>2676</v>
      </c>
      <c r="I608" s="139">
        <v>6363.6470588235297</v>
      </c>
      <c r="J608" s="139">
        <v>0</v>
      </c>
      <c r="K608" s="140">
        <f>IFERROR(VLOOKUP($D608,'[1]DNC 재고 현황'!$F:$AI,29,0),0)</f>
        <v>0</v>
      </c>
      <c r="L608" s="140">
        <f>IFERROR(VLOOKUP($D608,'[1]DNC 재고 현황'!$F:$AI,30,),0)</f>
        <v>0</v>
      </c>
      <c r="M608" s="141">
        <f t="shared" si="173"/>
        <v>0</v>
      </c>
      <c r="N608" s="142">
        <f>VLOOKUP($D608,'[1]DNC 재고 현황'!$F:$X,19,0)</f>
        <v>0</v>
      </c>
      <c r="O608" s="143" t="str">
        <f t="shared" si="163"/>
        <v>계획없음</v>
      </c>
      <c r="P608" s="144">
        <f t="shared" si="164"/>
        <v>0</v>
      </c>
      <c r="Q608" s="144">
        <f t="shared" ca="1" si="165"/>
        <v>0</v>
      </c>
      <c r="R608" s="145">
        <f t="shared" ca="1" si="162"/>
        <v>0</v>
      </c>
      <c r="S608" s="145">
        <f t="shared" ca="1" si="162"/>
        <v>0</v>
      </c>
      <c r="T608" s="123" t="str">
        <f t="shared" ca="1" si="166"/>
        <v/>
      </c>
      <c r="U608" s="124" t="str">
        <f t="shared" ca="1" si="167"/>
        <v>🔴판매없음</v>
      </c>
      <c r="V608" s="125">
        <f>IFERROR(SUMIF('[1](전체)FCST'!$D:$D,$D608,'[1](전체)FCST'!$H:$H),0)</f>
        <v>0</v>
      </c>
      <c r="W608" s="126">
        <f>IFERROR(VLOOKUP($D608,'[1]판매량,재고(피벗)'!$B:$C,2,0),0)</f>
        <v>0</v>
      </c>
      <c r="X608" s="127">
        <f t="shared" ca="1" si="172"/>
        <v>0</v>
      </c>
      <c r="Y608" s="128"/>
      <c r="Z608" s="21"/>
      <c r="AA608" s="130">
        <f t="shared" ca="1" si="161"/>
        <v>0</v>
      </c>
      <c r="AB608" s="134">
        <f t="shared" ca="1" si="174"/>
        <v>0</v>
      </c>
      <c r="AC608" s="132">
        <f>IFERROR(VLOOKUP($D608,'[1]DNC 재고 현황'!$F:$V,14,0),0)</f>
        <v>0</v>
      </c>
      <c r="AD608" s="128">
        <f>SUMIFS('[1]입고 예정'!$C:$C,'[1]입고 예정'!$A:$A,모니터링!D608,'[1]입고 예정'!$F:$F,모니터링!AD$6)</f>
        <v>0</v>
      </c>
      <c r="AE608" s="21"/>
      <c r="AF608" s="130">
        <f t="shared" ca="1" si="168"/>
        <v>0</v>
      </c>
      <c r="AG608" s="134">
        <f t="shared" ca="1" si="175"/>
        <v>0</v>
      </c>
      <c r="AH608" s="132">
        <f>IFERROR(VLOOKUP($D608,'[1]DNC 재고 현황'!$F:$V,15,0),0)</f>
        <v>0</v>
      </c>
      <c r="AI608" s="128">
        <f>SUMIFS('[1]입고 예정'!$C:$C,'[1]입고 예정'!$A:$A,모니터링!D608,'[1]입고 예정'!$F:$F,모니터링!AI$6)</f>
        <v>0</v>
      </c>
      <c r="AJ608" s="21"/>
      <c r="AK608" s="130">
        <f t="shared" ca="1" si="169"/>
        <v>0</v>
      </c>
      <c r="AL608" s="134">
        <f t="shared" ca="1" si="176"/>
        <v>0</v>
      </c>
      <c r="AM608" s="132">
        <f>IFERROR(VLOOKUP($D608,'[1]DNC 재고 현황'!$F:$V,16,0),0)</f>
        <v>0</v>
      </c>
      <c r="AN608" s="128">
        <f>SUMIFS('[1]입고 예정'!$C:$C,'[1]입고 예정'!$A:$A,모니터링!D608,'[1]입고 예정'!$F:$F,모니터링!AN$6)</f>
        <v>0</v>
      </c>
      <c r="AO608" s="21"/>
      <c r="AP608" s="130">
        <f t="shared" ca="1" si="170"/>
        <v>0</v>
      </c>
      <c r="AQ608" s="134">
        <f t="shared" ca="1" si="177"/>
        <v>0</v>
      </c>
      <c r="AR608" s="132">
        <f>IFERROR(VLOOKUP($D608,'[1]DNC 재고 현황'!$F:$V,17,0),0)</f>
        <v>0</v>
      </c>
      <c r="AS608" s="128">
        <f>SUMIFS('[1]입고 예정'!$C:$C,'[1]입고 예정'!$A:$A,모니터링!D608,'[1]입고 예정'!$F:$F,모니터링!AS$6)</f>
        <v>0</v>
      </c>
      <c r="AT608" s="21"/>
      <c r="AU608" s="133">
        <f t="shared" ca="1" si="171"/>
        <v>0</v>
      </c>
      <c r="AV608" s="134">
        <f ca="1">IFERROR(AU608/#REF!,0)</f>
        <v>0</v>
      </c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52"/>
      <c r="CF608" s="52"/>
      <c r="CG608" s="52"/>
      <c r="CH608" s="52"/>
      <c r="CI608" s="52"/>
      <c r="CJ608" s="52"/>
      <c r="CK608" s="52"/>
      <c r="CL608" s="52"/>
      <c r="CM608" s="52"/>
      <c r="CN608" s="52"/>
      <c r="CO608" s="52"/>
      <c r="CP608" s="52"/>
      <c r="CQ608" s="52"/>
      <c r="CR608" s="52"/>
      <c r="CS608" s="52"/>
      <c r="CT608" s="52"/>
      <c r="CU608" s="52"/>
      <c r="CV608" s="52"/>
      <c r="CW608" s="52"/>
      <c r="CX608" s="52"/>
      <c r="CY608" s="52"/>
      <c r="CZ608" s="52"/>
      <c r="DA608" s="52"/>
      <c r="DB608" s="52"/>
      <c r="DC608" s="52"/>
      <c r="DD608" s="52"/>
      <c r="DE608" s="52"/>
      <c r="DF608" s="52"/>
      <c r="DG608" s="52"/>
      <c r="DH608" s="52"/>
      <c r="DI608" s="52"/>
      <c r="DJ608" s="52"/>
      <c r="DK608" s="52"/>
      <c r="DL608" s="52"/>
      <c r="DM608" s="52"/>
      <c r="DN608" s="52"/>
      <c r="DO608" s="52"/>
      <c r="DP608" s="52"/>
      <c r="DQ608" s="52"/>
      <c r="DR608" s="52"/>
      <c r="DS608" s="52"/>
      <c r="DT608" s="52"/>
      <c r="DU608" s="52"/>
      <c r="DV608" s="52"/>
      <c r="DW608" s="52"/>
      <c r="DX608" s="52"/>
      <c r="DY608" s="52"/>
      <c r="DZ608" s="52"/>
      <c r="EA608" s="52"/>
      <c r="EB608" s="52"/>
      <c r="EC608" s="52"/>
      <c r="ED608" s="52"/>
      <c r="EE608" s="52"/>
      <c r="EF608" s="52"/>
      <c r="EG608" s="52"/>
      <c r="EH608" s="52"/>
      <c r="EI608" s="52"/>
      <c r="EJ608" s="52"/>
      <c r="EK608" s="52"/>
      <c r="EL608" s="52"/>
      <c r="EM608" s="52"/>
      <c r="EN608" s="52"/>
      <c r="EO608" s="52"/>
      <c r="EP608" s="52"/>
      <c r="EQ608" s="52"/>
      <c r="ER608" s="52"/>
      <c r="ES608" s="52"/>
      <c r="ET608" s="52"/>
      <c r="EU608" s="52"/>
      <c r="EV608" s="52"/>
      <c r="EW608" s="52"/>
      <c r="EX608" s="52"/>
      <c r="EY608" s="52"/>
      <c r="EZ608" s="52"/>
      <c r="FA608" s="52"/>
      <c r="FB608" s="52"/>
      <c r="FC608" s="52"/>
      <c r="FD608" s="52"/>
      <c r="FE608" s="52"/>
      <c r="FF608" s="52"/>
      <c r="FG608" s="52"/>
      <c r="FH608" s="52"/>
      <c r="FI608" s="52"/>
      <c r="FJ608" s="52"/>
      <c r="FK608" s="52"/>
      <c r="FL608" s="52"/>
    </row>
    <row r="609" spans="1:168" ht="18" hidden="1" customHeight="1" x14ac:dyDescent="0.4">
      <c r="A609" s="110" t="s">
        <v>2661</v>
      </c>
      <c r="B609" s="146" t="s">
        <v>2662</v>
      </c>
      <c r="C609" s="110" t="s">
        <v>2665</v>
      </c>
      <c r="D609" s="110">
        <v>9310904</v>
      </c>
      <c r="E609" s="136" t="str">
        <f>VLOOKUP($D609,'[1]SAP 코드내역'!$A:$D,4,0)</f>
        <v>(단종)[임가공]멜라_로즈앰플30ml+로즈미스트50ml_25가정의달_직영</v>
      </c>
      <c r="F609" s="137" t="s">
        <v>2673</v>
      </c>
      <c r="G609" s="137"/>
      <c r="H609" s="149"/>
      <c r="I609" s="150">
        <v>15022.4</v>
      </c>
      <c r="J609" s="150">
        <v>0</v>
      </c>
      <c r="K609" s="140">
        <f>IFERROR(VLOOKUP($D609,'[1]DNC 재고 현황'!$F:$AI,29,0),0)</f>
        <v>49</v>
      </c>
      <c r="L609" s="140">
        <f>IFERROR(VLOOKUP($D609,'[1]DNC 재고 현황'!$F:$AI,30,),0)</f>
        <v>0</v>
      </c>
      <c r="M609" s="141">
        <f t="shared" si="173"/>
        <v>49</v>
      </c>
      <c r="N609" s="142">
        <f>VLOOKUP($D609,'[1]DNC 재고 현황'!$F:$X,19,0)</f>
        <v>49</v>
      </c>
      <c r="O609" s="143" t="str">
        <f t="shared" si="163"/>
        <v>계획없음</v>
      </c>
      <c r="P609" s="144">
        <f t="shared" si="164"/>
        <v>0</v>
      </c>
      <c r="Q609" s="144">
        <f t="shared" ca="1" si="165"/>
        <v>0</v>
      </c>
      <c r="R609" s="145">
        <f t="shared" ca="1" si="162"/>
        <v>0</v>
      </c>
      <c r="S609" s="145">
        <f t="shared" ca="1" si="162"/>
        <v>0</v>
      </c>
      <c r="T609" s="123" t="str">
        <f t="shared" ca="1" si="166"/>
        <v/>
      </c>
      <c r="U609" s="124" t="str">
        <f t="shared" ca="1" si="167"/>
        <v>🔴판매없음</v>
      </c>
      <c r="V609" s="125">
        <f>IFERROR(SUMIF('[1](전체)FCST'!$D:$D,$D609,'[1](전체)FCST'!$H:$H),0)</f>
        <v>0</v>
      </c>
      <c r="W609" s="126">
        <f>IFERROR(VLOOKUP($D609,'[1]판매량,재고(피벗)'!$B:$C,2,0),0)</f>
        <v>0</v>
      </c>
      <c r="X609" s="127">
        <f t="shared" ca="1" si="172"/>
        <v>0</v>
      </c>
      <c r="Y609" s="128"/>
      <c r="Z609" s="129"/>
      <c r="AA609" s="130">
        <f t="shared" ca="1" si="161"/>
        <v>49</v>
      </c>
      <c r="AB609" s="131">
        <f t="shared" ca="1" si="174"/>
        <v>0</v>
      </c>
      <c r="AC609" s="132">
        <f>IFERROR(VLOOKUP($D609,'[1]DNC 재고 현황'!$F:$V,14,0),0)</f>
        <v>0</v>
      </c>
      <c r="AD609" s="128">
        <f>SUMIFS('[1]입고 예정'!$C:$C,'[1]입고 예정'!$A:$A,모니터링!D609,'[1]입고 예정'!$F:$F,모니터링!AD$6)</f>
        <v>0</v>
      </c>
      <c r="AE609" s="129"/>
      <c r="AF609" s="130">
        <f t="shared" ca="1" si="168"/>
        <v>49</v>
      </c>
      <c r="AG609" s="131">
        <f t="shared" ca="1" si="175"/>
        <v>0</v>
      </c>
      <c r="AH609" s="132">
        <f>IFERROR(VLOOKUP($D609,'[1]DNC 재고 현황'!$F:$V,15,0),0)</f>
        <v>0</v>
      </c>
      <c r="AI609" s="128">
        <f>SUMIFS('[1]입고 예정'!$C:$C,'[1]입고 예정'!$A:$A,모니터링!D609,'[1]입고 예정'!$F:$F,모니터링!AI$6)</f>
        <v>0</v>
      </c>
      <c r="AJ609" s="129"/>
      <c r="AK609" s="130">
        <f t="shared" ca="1" si="169"/>
        <v>49</v>
      </c>
      <c r="AL609" s="131">
        <f t="shared" ca="1" si="176"/>
        <v>0</v>
      </c>
      <c r="AM609" s="132">
        <f>IFERROR(VLOOKUP($D609,'[1]DNC 재고 현황'!$F:$V,16,0),0)</f>
        <v>0</v>
      </c>
      <c r="AN609" s="128">
        <f>SUMIFS('[1]입고 예정'!$C:$C,'[1]입고 예정'!$A:$A,모니터링!D609,'[1]입고 예정'!$F:$F,모니터링!AN$6)</f>
        <v>0</v>
      </c>
      <c r="AO609" s="129"/>
      <c r="AP609" s="130">
        <f t="shared" ca="1" si="170"/>
        <v>49</v>
      </c>
      <c r="AQ609" s="131">
        <f t="shared" ca="1" si="177"/>
        <v>0</v>
      </c>
      <c r="AR609" s="132">
        <f>IFERROR(VLOOKUP($D609,'[1]DNC 재고 현황'!$F:$V,17,0),0)</f>
        <v>0</v>
      </c>
      <c r="AS609" s="128">
        <f>SUMIFS('[1]입고 예정'!$C:$C,'[1]입고 예정'!$A:$A,모니터링!D609,'[1]입고 예정'!$F:$F,모니터링!AS$6)</f>
        <v>0</v>
      </c>
      <c r="AT609" s="129"/>
      <c r="AU609" s="133">
        <f t="shared" ca="1" si="171"/>
        <v>49</v>
      </c>
      <c r="AV609" s="134">
        <f ca="1">IFERROR(AU609/#REF!,0)</f>
        <v>0</v>
      </c>
    </row>
    <row r="610" spans="1:168" ht="18" hidden="1" customHeight="1" x14ac:dyDescent="0.4">
      <c r="A610" s="110" t="s">
        <v>2661</v>
      </c>
      <c r="B610" s="146" t="s">
        <v>2662</v>
      </c>
      <c r="C610" s="110" t="s">
        <v>2663</v>
      </c>
      <c r="D610" s="110">
        <v>9310618</v>
      </c>
      <c r="E610" s="136" t="str">
        <f>VLOOKUP($D610,'[1]SAP 코드내역'!$A:$D,4,0)</f>
        <v>[세트_임가공]멜라_토닝원데이앰플_10ml(카카오)</v>
      </c>
      <c r="F610" s="137" t="s">
        <v>2673</v>
      </c>
      <c r="G610" s="137"/>
      <c r="H610" s="149"/>
      <c r="I610" s="150">
        <v>4190.3584905660373</v>
      </c>
      <c r="J610" s="150">
        <v>0</v>
      </c>
      <c r="K610" s="140">
        <f>IFERROR(VLOOKUP($D610,'[1]DNC 재고 현황'!$F:$AI,29,0),0)</f>
        <v>53</v>
      </c>
      <c r="L610" s="140">
        <f>IFERROR(VLOOKUP($D610,'[1]DNC 재고 현황'!$F:$AI,30,),0)</f>
        <v>0</v>
      </c>
      <c r="M610" s="141">
        <f t="shared" si="173"/>
        <v>53</v>
      </c>
      <c r="N610" s="142">
        <f>VLOOKUP($D610,'[1]DNC 재고 현황'!$F:$X,19,0)</f>
        <v>53</v>
      </c>
      <c r="O610" s="143" t="str">
        <f t="shared" si="163"/>
        <v>계획없음</v>
      </c>
      <c r="P610" s="144">
        <f t="shared" si="164"/>
        <v>0</v>
      </c>
      <c r="Q610" s="144">
        <f t="shared" ca="1" si="165"/>
        <v>0</v>
      </c>
      <c r="R610" s="145">
        <f t="shared" ca="1" si="162"/>
        <v>0</v>
      </c>
      <c r="S610" s="145">
        <f t="shared" ca="1" si="162"/>
        <v>0</v>
      </c>
      <c r="T610" s="123" t="str">
        <f t="shared" ca="1" si="166"/>
        <v/>
      </c>
      <c r="U610" s="124" t="str">
        <f t="shared" ca="1" si="167"/>
        <v>🔴판매없음</v>
      </c>
      <c r="V610" s="125">
        <f>IFERROR(SUMIF('[1](전체)FCST'!$D:$D,$D610,'[1](전체)FCST'!$H:$H),0)</f>
        <v>0</v>
      </c>
      <c r="W610" s="126">
        <f>IFERROR(VLOOKUP($D610,'[1]판매량,재고(피벗)'!$B:$C,2,0),0)</f>
        <v>0</v>
      </c>
      <c r="X610" s="127">
        <f t="shared" ca="1" si="172"/>
        <v>0</v>
      </c>
      <c r="Y610" s="128"/>
      <c r="Z610" s="129"/>
      <c r="AA610" s="130">
        <f t="shared" ca="1" si="161"/>
        <v>53</v>
      </c>
      <c r="AB610" s="131">
        <f t="shared" ca="1" si="174"/>
        <v>0</v>
      </c>
      <c r="AC610" s="132">
        <f>IFERROR(VLOOKUP($D610,'[1]DNC 재고 현황'!$F:$V,14,0),0)</f>
        <v>0</v>
      </c>
      <c r="AD610" s="128">
        <f>SUMIFS('[1]입고 예정'!$C:$C,'[1]입고 예정'!$A:$A,모니터링!D610,'[1]입고 예정'!$F:$F,모니터링!AD$6)</f>
        <v>0</v>
      </c>
      <c r="AE610" s="129"/>
      <c r="AF610" s="130">
        <f t="shared" ca="1" si="168"/>
        <v>53</v>
      </c>
      <c r="AG610" s="131">
        <f t="shared" ca="1" si="175"/>
        <v>0</v>
      </c>
      <c r="AH610" s="132">
        <f>IFERROR(VLOOKUP($D610,'[1]DNC 재고 현황'!$F:$V,15,0),0)</f>
        <v>0</v>
      </c>
      <c r="AI610" s="128">
        <f>SUMIFS('[1]입고 예정'!$C:$C,'[1]입고 예정'!$A:$A,모니터링!D610,'[1]입고 예정'!$F:$F,모니터링!AI$6)</f>
        <v>0</v>
      </c>
      <c r="AJ610" s="129"/>
      <c r="AK610" s="130">
        <f t="shared" ca="1" si="169"/>
        <v>53</v>
      </c>
      <c r="AL610" s="131">
        <f t="shared" ca="1" si="176"/>
        <v>0</v>
      </c>
      <c r="AM610" s="132">
        <f>IFERROR(VLOOKUP($D610,'[1]DNC 재고 현황'!$F:$V,16,0),0)</f>
        <v>0</v>
      </c>
      <c r="AN610" s="128">
        <f>SUMIFS('[1]입고 예정'!$C:$C,'[1]입고 예정'!$A:$A,모니터링!D610,'[1]입고 예정'!$F:$F,모니터링!AN$6)</f>
        <v>0</v>
      </c>
      <c r="AO610" s="129"/>
      <c r="AP610" s="130">
        <f t="shared" ca="1" si="170"/>
        <v>53</v>
      </c>
      <c r="AQ610" s="131">
        <f t="shared" ca="1" si="177"/>
        <v>0</v>
      </c>
      <c r="AR610" s="132">
        <f>IFERROR(VLOOKUP($D610,'[1]DNC 재고 현황'!$F:$V,17,0),0)</f>
        <v>0</v>
      </c>
      <c r="AS610" s="128">
        <f>SUMIFS('[1]입고 예정'!$C:$C,'[1]입고 예정'!$A:$A,모니터링!D610,'[1]입고 예정'!$F:$F,모니터링!AS$6)</f>
        <v>0</v>
      </c>
      <c r="AT610" s="129"/>
      <c r="AU610" s="130">
        <f t="shared" ca="1" si="171"/>
        <v>53</v>
      </c>
      <c r="AV610" s="131">
        <f ca="1">IFERROR(AU610/#REF!,0)</f>
        <v>0</v>
      </c>
    </row>
    <row r="611" spans="1:168" ht="18" hidden="1" customHeight="1" x14ac:dyDescent="0.4">
      <c r="A611" s="110" t="s">
        <v>2661</v>
      </c>
      <c r="B611" s="135" t="s">
        <v>2662</v>
      </c>
      <c r="C611" s="110" t="s">
        <v>2665</v>
      </c>
      <c r="D611" s="110">
        <v>9307048</v>
      </c>
      <c r="E611" s="136" t="str">
        <f>VLOOKUP($D611,'[1]SAP 코드내역'!$A:$D,4,0)</f>
        <v>(단종)DWEGF_다이브좀크림_50ml(24년)</v>
      </c>
      <c r="F611" s="137" t="s">
        <v>2664</v>
      </c>
      <c r="G611" s="9"/>
      <c r="H611" s="149"/>
      <c r="I611" s="150">
        <v>3099.3289137008605</v>
      </c>
      <c r="J611" s="150">
        <v>0</v>
      </c>
      <c r="K611" s="140">
        <f>IFERROR(VLOOKUP($D611,'[1]DNC 재고 현황'!$F:$AI,29,0),0)</f>
        <v>74</v>
      </c>
      <c r="L611" s="140">
        <f>IFERROR(VLOOKUP($D611,'[1]DNC 재고 현황'!$F:$AI,30,),0)</f>
        <v>2</v>
      </c>
      <c r="M611" s="141">
        <f t="shared" si="173"/>
        <v>76</v>
      </c>
      <c r="N611" s="142">
        <f>VLOOKUP($D611,'[1]DNC 재고 현황'!$F:$X,19,0)</f>
        <v>80</v>
      </c>
      <c r="O611" s="143" t="str">
        <f t="shared" si="163"/>
        <v>계획없음</v>
      </c>
      <c r="P611" s="144">
        <f t="shared" si="164"/>
        <v>0</v>
      </c>
      <c r="Q611" s="144">
        <f t="shared" ca="1" si="165"/>
        <v>0</v>
      </c>
      <c r="R611" s="145">
        <f t="shared" ca="1" si="162"/>
        <v>0</v>
      </c>
      <c r="S611" s="145">
        <f t="shared" ca="1" si="162"/>
        <v>0</v>
      </c>
      <c r="T611" s="123" t="str">
        <f t="shared" ca="1" si="166"/>
        <v/>
      </c>
      <c r="U611" s="124" t="str">
        <f t="shared" ca="1" si="167"/>
        <v>🔴판매없음</v>
      </c>
      <c r="V611" s="125">
        <f>IFERROR(SUMIF('[1](전체)FCST'!$D:$D,$D611,'[1](전체)FCST'!$H:$H),0)</f>
        <v>0</v>
      </c>
      <c r="W611" s="126">
        <f>IFERROR(VLOOKUP($D611,'[1]판매량,재고(피벗)'!$B:$C,2,0),0)</f>
        <v>0</v>
      </c>
      <c r="X611" s="127">
        <f t="shared" ca="1" si="172"/>
        <v>0</v>
      </c>
      <c r="Y611" s="128"/>
      <c r="Z611" s="21"/>
      <c r="AA611" s="130">
        <f t="shared" ca="1" si="161"/>
        <v>80</v>
      </c>
      <c r="AB611" s="134">
        <f t="shared" ca="1" si="174"/>
        <v>0</v>
      </c>
      <c r="AC611" s="132">
        <f>IFERROR(VLOOKUP($D611,'[1]DNC 재고 현황'!$F:$V,14,0),0)</f>
        <v>0</v>
      </c>
      <c r="AD611" s="128">
        <f>SUMIFS('[1]입고 예정'!$C:$C,'[1]입고 예정'!$A:$A,모니터링!D611,'[1]입고 예정'!$F:$F,모니터링!AD$6)</f>
        <v>0</v>
      </c>
      <c r="AE611" s="21"/>
      <c r="AF611" s="130">
        <f t="shared" ca="1" si="168"/>
        <v>80</v>
      </c>
      <c r="AG611" s="134">
        <f t="shared" ca="1" si="175"/>
        <v>0</v>
      </c>
      <c r="AH611" s="132">
        <f>IFERROR(VLOOKUP($D611,'[1]DNC 재고 현황'!$F:$V,15,0),0)</f>
        <v>0</v>
      </c>
      <c r="AI611" s="128">
        <f>SUMIFS('[1]입고 예정'!$C:$C,'[1]입고 예정'!$A:$A,모니터링!D611,'[1]입고 예정'!$F:$F,모니터링!AI$6)</f>
        <v>0</v>
      </c>
      <c r="AJ611" s="21"/>
      <c r="AK611" s="130">
        <f t="shared" ca="1" si="169"/>
        <v>80</v>
      </c>
      <c r="AL611" s="134">
        <f t="shared" ca="1" si="176"/>
        <v>0</v>
      </c>
      <c r="AM611" s="132">
        <f>IFERROR(VLOOKUP($D611,'[1]DNC 재고 현황'!$F:$V,16,0),0)</f>
        <v>0</v>
      </c>
      <c r="AN611" s="128">
        <f>SUMIFS('[1]입고 예정'!$C:$C,'[1]입고 예정'!$A:$A,모니터링!D611,'[1]입고 예정'!$F:$F,모니터링!AN$6)</f>
        <v>0</v>
      </c>
      <c r="AO611" s="21"/>
      <c r="AP611" s="130">
        <f t="shared" ca="1" si="170"/>
        <v>80</v>
      </c>
      <c r="AQ611" s="134">
        <f t="shared" ca="1" si="177"/>
        <v>0</v>
      </c>
      <c r="AR611" s="132">
        <f>IFERROR(VLOOKUP($D611,'[1]DNC 재고 현황'!$F:$V,17,0),0)</f>
        <v>0</v>
      </c>
      <c r="AS611" s="128">
        <f>SUMIFS('[1]입고 예정'!$C:$C,'[1]입고 예정'!$A:$A,모니터링!D611,'[1]입고 예정'!$F:$F,모니터링!AS$6)</f>
        <v>0</v>
      </c>
      <c r="AT611" s="21"/>
      <c r="AU611" s="133">
        <f t="shared" ca="1" si="171"/>
        <v>80</v>
      </c>
      <c r="AV611" s="134">
        <f ca="1">IFERROR(AU611/#REF!,0)</f>
        <v>0</v>
      </c>
    </row>
    <row r="612" spans="1:168" ht="18" hidden="1" customHeight="1" x14ac:dyDescent="0.4">
      <c r="A612" s="110" t="s">
        <v>2661</v>
      </c>
      <c r="B612" s="135" t="s">
        <v>2667</v>
      </c>
      <c r="C612" s="110" t="s">
        <v>2663</v>
      </c>
      <c r="D612" s="110">
        <v>7301347</v>
      </c>
      <c r="E612" s="136" t="str">
        <f>VLOOKUP($D612,'[1]SAP 코드내역'!$A:$D,4,0)</f>
        <v>[판촉물_박스]옐로우플라워_이지듀가정의달세트</v>
      </c>
      <c r="F612" s="137" t="s">
        <v>2702</v>
      </c>
      <c r="G612" s="9"/>
      <c r="H612" s="149"/>
      <c r="I612" s="150">
        <v>330</v>
      </c>
      <c r="J612" s="150">
        <v>0</v>
      </c>
      <c r="K612" s="140">
        <f>IFERROR(VLOOKUP($D612,'[1]DNC 재고 현황'!$F:$AI,29,0),0)</f>
        <v>80</v>
      </c>
      <c r="L612" s="140">
        <f>IFERROR(VLOOKUP($D612,'[1]DNC 재고 현황'!$F:$AI,30,),0)</f>
        <v>0</v>
      </c>
      <c r="M612" s="141">
        <f t="shared" si="173"/>
        <v>80</v>
      </c>
      <c r="N612" s="142">
        <f>VLOOKUP($D612,'[1]DNC 재고 현황'!$F:$X,19,0)</f>
        <v>80</v>
      </c>
      <c r="O612" s="143" t="str">
        <f t="shared" si="163"/>
        <v>계획없음</v>
      </c>
      <c r="P612" s="144">
        <f t="shared" si="164"/>
        <v>0</v>
      </c>
      <c r="Q612" s="144">
        <f t="shared" ca="1" si="165"/>
        <v>0</v>
      </c>
      <c r="R612" s="145">
        <f t="shared" ca="1" si="162"/>
        <v>0</v>
      </c>
      <c r="S612" s="145">
        <f t="shared" ca="1" si="162"/>
        <v>0</v>
      </c>
      <c r="T612" s="123" t="str">
        <f t="shared" ca="1" si="166"/>
        <v/>
      </c>
      <c r="U612" s="124" t="str">
        <f t="shared" ca="1" si="167"/>
        <v>🔴판매없음</v>
      </c>
      <c r="V612" s="125">
        <f>IFERROR(SUMIF('[1](전체)FCST'!$D:$D,$D612,'[1](전체)FCST'!$H:$H),0)</f>
        <v>0</v>
      </c>
      <c r="W612" s="126">
        <f>IFERROR(VLOOKUP($D612,'[1]판매량,재고(피벗)'!$B:$C,2,0),0)</f>
        <v>0</v>
      </c>
      <c r="X612" s="127">
        <f t="shared" ca="1" si="172"/>
        <v>0</v>
      </c>
      <c r="Y612" s="128"/>
      <c r="Z612" s="21"/>
      <c r="AA612" s="130">
        <f t="shared" ca="1" si="161"/>
        <v>80</v>
      </c>
      <c r="AB612" s="134">
        <f t="shared" ca="1" si="174"/>
        <v>0</v>
      </c>
      <c r="AC612" s="132">
        <f>IFERROR(VLOOKUP($D612,'[1]DNC 재고 현황'!$F:$V,14,0),0)</f>
        <v>0</v>
      </c>
      <c r="AD612" s="128">
        <f>SUMIFS('[1]입고 예정'!$C:$C,'[1]입고 예정'!$A:$A,모니터링!D612,'[1]입고 예정'!$F:$F,모니터링!AD$6)</f>
        <v>0</v>
      </c>
      <c r="AE612" s="21"/>
      <c r="AF612" s="130">
        <f t="shared" ca="1" si="168"/>
        <v>80</v>
      </c>
      <c r="AG612" s="134">
        <f t="shared" ca="1" si="175"/>
        <v>0</v>
      </c>
      <c r="AH612" s="132">
        <f>IFERROR(VLOOKUP($D612,'[1]DNC 재고 현황'!$F:$V,15,0),0)</f>
        <v>0</v>
      </c>
      <c r="AI612" s="128">
        <f>SUMIFS('[1]입고 예정'!$C:$C,'[1]입고 예정'!$A:$A,모니터링!D612,'[1]입고 예정'!$F:$F,모니터링!AI$6)</f>
        <v>0</v>
      </c>
      <c r="AJ612" s="21"/>
      <c r="AK612" s="130">
        <f t="shared" ca="1" si="169"/>
        <v>80</v>
      </c>
      <c r="AL612" s="134">
        <f t="shared" ca="1" si="176"/>
        <v>0</v>
      </c>
      <c r="AM612" s="132">
        <f>IFERROR(VLOOKUP($D612,'[1]DNC 재고 현황'!$F:$V,16,0),0)</f>
        <v>0</v>
      </c>
      <c r="AN612" s="128">
        <f>SUMIFS('[1]입고 예정'!$C:$C,'[1]입고 예정'!$A:$A,모니터링!D612,'[1]입고 예정'!$F:$F,모니터링!AN$6)</f>
        <v>0</v>
      </c>
      <c r="AO612" s="21"/>
      <c r="AP612" s="130">
        <f t="shared" ca="1" si="170"/>
        <v>80</v>
      </c>
      <c r="AQ612" s="134">
        <f t="shared" ca="1" si="177"/>
        <v>0</v>
      </c>
      <c r="AR612" s="132">
        <f>IFERROR(VLOOKUP($D612,'[1]DNC 재고 현황'!$F:$V,17,0),0)</f>
        <v>0</v>
      </c>
      <c r="AS612" s="128">
        <f>SUMIFS('[1]입고 예정'!$C:$C,'[1]입고 예정'!$A:$A,모니터링!D612,'[1]입고 예정'!$F:$F,모니터링!AS$6)</f>
        <v>0</v>
      </c>
      <c r="AT612" s="21"/>
      <c r="AU612" s="133">
        <f t="shared" ca="1" si="171"/>
        <v>80</v>
      </c>
      <c r="AV612" s="134">
        <f ca="1">IFERROR(AU612/#REF!,0)</f>
        <v>0</v>
      </c>
    </row>
    <row r="613" spans="1:168" ht="18" hidden="1" customHeight="1" x14ac:dyDescent="0.4">
      <c r="A613" s="110" t="s">
        <v>2661</v>
      </c>
      <c r="B613" s="135" t="s">
        <v>2700</v>
      </c>
      <c r="C613" s="110" t="s">
        <v>2663</v>
      </c>
      <c r="D613" s="110">
        <v>2303105</v>
      </c>
      <c r="E613" s="136" t="str">
        <f>VLOOKUP($D613,'[1]SAP 코드내역'!$A:$D,4,0)</f>
        <v>[부자재]카카오선물하기전용선물패키지_VER1</v>
      </c>
      <c r="F613" s="137" t="s">
        <v>2709</v>
      </c>
      <c r="G613" s="9"/>
      <c r="H613" s="149"/>
      <c r="I613" s="150">
        <v>384.2358490566038</v>
      </c>
      <c r="J613" s="150">
        <v>0</v>
      </c>
      <c r="K613" s="140">
        <f>IFERROR(VLOOKUP($D613,'[1]DNC 재고 현황'!$F:$AI,29,0),0)</f>
        <v>0</v>
      </c>
      <c r="L613" s="140">
        <f>IFERROR(VLOOKUP($D613,'[1]DNC 재고 현황'!$F:$AI,30,),0)</f>
        <v>0</v>
      </c>
      <c r="M613" s="141">
        <f t="shared" si="173"/>
        <v>0</v>
      </c>
      <c r="N613" s="142">
        <f>VLOOKUP($D613,'[1]DNC 재고 현황'!$F:$X,19,0)</f>
        <v>0</v>
      </c>
      <c r="O613" s="143" t="str">
        <f t="shared" si="163"/>
        <v>계획없음</v>
      </c>
      <c r="P613" s="144">
        <f t="shared" si="164"/>
        <v>0</v>
      </c>
      <c r="Q613" s="144">
        <f t="shared" ca="1" si="165"/>
        <v>0</v>
      </c>
      <c r="R613" s="145">
        <f t="shared" ca="1" si="162"/>
        <v>0</v>
      </c>
      <c r="S613" s="145">
        <f t="shared" ca="1" si="162"/>
        <v>0</v>
      </c>
      <c r="T613" s="123" t="str">
        <f t="shared" ca="1" si="166"/>
        <v/>
      </c>
      <c r="U613" s="124" t="str">
        <f t="shared" ca="1" si="167"/>
        <v>🔴판매없음</v>
      </c>
      <c r="V613" s="125">
        <f>IFERROR(SUMIF('[1](전체)FCST'!$D:$D,$D613,'[1](전체)FCST'!$H:$H),0)</f>
        <v>0</v>
      </c>
      <c r="W613" s="126">
        <f>IFERROR(VLOOKUP($D613,'[1]판매량,재고(피벗)'!$B:$C,2,0),0)</f>
        <v>0</v>
      </c>
      <c r="X613" s="127">
        <f t="shared" ca="1" si="172"/>
        <v>0</v>
      </c>
      <c r="Y613" s="128"/>
      <c r="Z613" s="21"/>
      <c r="AA613" s="130">
        <f t="shared" ca="1" si="161"/>
        <v>0</v>
      </c>
      <c r="AB613" s="134">
        <f t="shared" ca="1" si="174"/>
        <v>0</v>
      </c>
      <c r="AC613" s="132">
        <f>IFERROR(VLOOKUP($D613,'[1]DNC 재고 현황'!$F:$V,14,0),0)</f>
        <v>0</v>
      </c>
      <c r="AD613" s="128">
        <f>SUMIFS('[1]입고 예정'!$C:$C,'[1]입고 예정'!$A:$A,모니터링!D613,'[1]입고 예정'!$F:$F,모니터링!AD$6)</f>
        <v>0</v>
      </c>
      <c r="AE613" s="21"/>
      <c r="AF613" s="130">
        <f t="shared" ca="1" si="168"/>
        <v>0</v>
      </c>
      <c r="AG613" s="134">
        <f t="shared" ca="1" si="175"/>
        <v>0</v>
      </c>
      <c r="AH613" s="132">
        <f>IFERROR(VLOOKUP($D613,'[1]DNC 재고 현황'!$F:$V,15,0),0)</f>
        <v>0</v>
      </c>
      <c r="AI613" s="128">
        <f>SUMIFS('[1]입고 예정'!$C:$C,'[1]입고 예정'!$A:$A,모니터링!D613,'[1]입고 예정'!$F:$F,모니터링!AI$6)</f>
        <v>0</v>
      </c>
      <c r="AJ613" s="21"/>
      <c r="AK613" s="130">
        <f t="shared" ca="1" si="169"/>
        <v>0</v>
      </c>
      <c r="AL613" s="134">
        <f t="shared" ca="1" si="176"/>
        <v>0</v>
      </c>
      <c r="AM613" s="132">
        <f>IFERROR(VLOOKUP($D613,'[1]DNC 재고 현황'!$F:$V,16,0),0)</f>
        <v>0</v>
      </c>
      <c r="AN613" s="128">
        <f>SUMIFS('[1]입고 예정'!$C:$C,'[1]입고 예정'!$A:$A,모니터링!D613,'[1]입고 예정'!$F:$F,모니터링!AN$6)</f>
        <v>0</v>
      </c>
      <c r="AO613" s="21"/>
      <c r="AP613" s="130">
        <f t="shared" ca="1" si="170"/>
        <v>0</v>
      </c>
      <c r="AQ613" s="134">
        <f t="shared" ca="1" si="177"/>
        <v>0</v>
      </c>
      <c r="AR613" s="132">
        <f>IFERROR(VLOOKUP($D613,'[1]DNC 재고 현황'!$F:$V,17,0),0)</f>
        <v>0</v>
      </c>
      <c r="AS613" s="128">
        <f>SUMIFS('[1]입고 예정'!$C:$C,'[1]입고 예정'!$A:$A,모니터링!D613,'[1]입고 예정'!$F:$F,모니터링!AS$6)</f>
        <v>0</v>
      </c>
      <c r="AT613" s="21"/>
      <c r="AU613" s="133">
        <f t="shared" ca="1" si="171"/>
        <v>0</v>
      </c>
      <c r="AV613" s="134">
        <f ca="1">IFERROR(AU613/#REF!,0)</f>
        <v>0</v>
      </c>
    </row>
    <row r="614" spans="1:168" ht="18" hidden="1" customHeight="1" x14ac:dyDescent="0.4">
      <c r="A614" s="110" t="s">
        <v>2661</v>
      </c>
      <c r="B614" s="135" t="s">
        <v>2662</v>
      </c>
      <c r="C614" s="110" t="s">
        <v>2663</v>
      </c>
      <c r="D614" s="110">
        <v>9307324</v>
      </c>
      <c r="E614" s="136" t="str">
        <f>VLOOKUP($D614,'[1]SAP 코드내역'!$A:$D,4,0)</f>
        <v>(단종)멜라_레티놀0.3크림_엑스퍼트_1ml</v>
      </c>
      <c r="F614" s="137" t="s">
        <v>2664</v>
      </c>
      <c r="G614" s="9"/>
      <c r="H614" s="138"/>
      <c r="I614" s="139">
        <v>1547.6267988107036</v>
      </c>
      <c r="J614" s="139">
        <v>1966.9124243834342</v>
      </c>
      <c r="K614" s="140">
        <f>IFERROR(VLOOKUP($D614,'[1]DNC 재고 현황'!$F:$AI,29,0),0)</f>
        <v>0</v>
      </c>
      <c r="L614" s="140">
        <f>IFERROR(VLOOKUP($D614,'[1]DNC 재고 현황'!$F:$AI,30,),0)</f>
        <v>0</v>
      </c>
      <c r="M614" s="141">
        <f t="shared" si="173"/>
        <v>0</v>
      </c>
      <c r="N614" s="142">
        <f>VLOOKUP($D614,'[1]DNC 재고 현황'!$F:$X,19,0)</f>
        <v>0</v>
      </c>
      <c r="O614" s="143" t="str">
        <f t="shared" si="163"/>
        <v>계획없음</v>
      </c>
      <c r="P614" s="144">
        <f t="shared" si="164"/>
        <v>0</v>
      </c>
      <c r="Q614" s="144">
        <f t="shared" ca="1" si="165"/>
        <v>0</v>
      </c>
      <c r="R614" s="145">
        <f t="shared" ca="1" si="162"/>
        <v>0</v>
      </c>
      <c r="S614" s="145">
        <f t="shared" ca="1" si="162"/>
        <v>0</v>
      </c>
      <c r="T614" s="123" t="str">
        <f t="shared" ca="1" si="166"/>
        <v/>
      </c>
      <c r="U614" s="124" t="str">
        <f t="shared" ca="1" si="167"/>
        <v>🔴판매없음</v>
      </c>
      <c r="V614" s="125">
        <f>IFERROR(SUMIF('[1](전체)FCST'!$D:$D,$D614,'[1](전체)FCST'!$H:$H),0)</f>
        <v>0</v>
      </c>
      <c r="W614" s="126">
        <f>IFERROR(VLOOKUP($D614,'[1]판매량,재고(피벗)'!$B:$C,2,0),0)</f>
        <v>0</v>
      </c>
      <c r="X614" s="127">
        <f t="shared" ca="1" si="172"/>
        <v>0</v>
      </c>
      <c r="Y614" s="128"/>
      <c r="Z614" s="21"/>
      <c r="AA614" s="130">
        <f t="shared" ca="1" si="161"/>
        <v>0</v>
      </c>
      <c r="AB614" s="134">
        <f t="shared" ca="1" si="174"/>
        <v>0</v>
      </c>
      <c r="AC614" s="132">
        <f>IFERROR(VLOOKUP($D614,'[1]DNC 재고 현황'!$F:$V,14,0),0)</f>
        <v>0</v>
      </c>
      <c r="AD614" s="128">
        <f>SUMIFS('[1]입고 예정'!$C:$C,'[1]입고 예정'!$A:$A,모니터링!D614,'[1]입고 예정'!$F:$F,모니터링!AD$6)</f>
        <v>0</v>
      </c>
      <c r="AE614" s="21"/>
      <c r="AF614" s="130">
        <f t="shared" ca="1" si="168"/>
        <v>0</v>
      </c>
      <c r="AG614" s="134">
        <f t="shared" ca="1" si="175"/>
        <v>0</v>
      </c>
      <c r="AH614" s="132">
        <f>IFERROR(VLOOKUP($D614,'[1]DNC 재고 현황'!$F:$V,15,0),0)</f>
        <v>0</v>
      </c>
      <c r="AI614" s="128">
        <f>SUMIFS('[1]입고 예정'!$C:$C,'[1]입고 예정'!$A:$A,모니터링!D614,'[1]입고 예정'!$F:$F,모니터링!AI$6)</f>
        <v>0</v>
      </c>
      <c r="AJ614" s="21"/>
      <c r="AK614" s="130">
        <f t="shared" ca="1" si="169"/>
        <v>0</v>
      </c>
      <c r="AL614" s="134">
        <f t="shared" ca="1" si="176"/>
        <v>0</v>
      </c>
      <c r="AM614" s="132">
        <f>IFERROR(VLOOKUP($D614,'[1]DNC 재고 현황'!$F:$V,16,0),0)</f>
        <v>0</v>
      </c>
      <c r="AN614" s="128">
        <f>SUMIFS('[1]입고 예정'!$C:$C,'[1]입고 예정'!$A:$A,모니터링!D614,'[1]입고 예정'!$F:$F,모니터링!AN$6)</f>
        <v>0</v>
      </c>
      <c r="AO614" s="21"/>
      <c r="AP614" s="130">
        <f t="shared" ca="1" si="170"/>
        <v>0</v>
      </c>
      <c r="AQ614" s="134">
        <f t="shared" ca="1" si="177"/>
        <v>0</v>
      </c>
      <c r="AR614" s="132">
        <f>IFERROR(VLOOKUP($D614,'[1]DNC 재고 현황'!$F:$V,17,0),0)</f>
        <v>0</v>
      </c>
      <c r="AS614" s="128">
        <f>SUMIFS('[1]입고 예정'!$C:$C,'[1]입고 예정'!$A:$A,모니터링!D614,'[1]입고 예정'!$F:$F,모니터링!AS$6)</f>
        <v>0</v>
      </c>
      <c r="AT614" s="21"/>
      <c r="AU614" s="133">
        <f t="shared" ca="1" si="171"/>
        <v>0</v>
      </c>
      <c r="AV614" s="134">
        <f ca="1">IFERROR(AU614/#REF!,0)</f>
        <v>0</v>
      </c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52"/>
      <c r="CU614" s="52"/>
      <c r="CV614" s="52"/>
      <c r="CW614" s="52"/>
      <c r="CX614" s="52"/>
      <c r="CY614" s="52"/>
      <c r="CZ614" s="52"/>
      <c r="DA614" s="52"/>
      <c r="DB614" s="52"/>
      <c r="DC614" s="52"/>
      <c r="DD614" s="52"/>
      <c r="DE614" s="52"/>
      <c r="DF614" s="52"/>
      <c r="DG614" s="52"/>
      <c r="DH614" s="52"/>
      <c r="DI614" s="52"/>
      <c r="DJ614" s="52"/>
      <c r="DK614" s="52"/>
      <c r="DL614" s="52"/>
      <c r="DM614" s="52"/>
      <c r="DN614" s="52"/>
      <c r="DO614" s="52"/>
      <c r="DP614" s="52"/>
      <c r="DQ614" s="52"/>
      <c r="DR614" s="52"/>
      <c r="DS614" s="52"/>
      <c r="DT614" s="52"/>
      <c r="DU614" s="52"/>
      <c r="DV614" s="52"/>
      <c r="DW614" s="52"/>
      <c r="DX614" s="52"/>
      <c r="DY614" s="52"/>
      <c r="DZ614" s="52"/>
      <c r="EA614" s="52"/>
      <c r="EB614" s="52"/>
      <c r="EC614" s="52"/>
      <c r="ED614" s="52"/>
      <c r="EE614" s="52"/>
      <c r="EF614" s="52"/>
      <c r="EG614" s="52"/>
      <c r="EH614" s="52"/>
      <c r="EI614" s="52"/>
      <c r="EJ614" s="52"/>
      <c r="EK614" s="52"/>
      <c r="EL614" s="52"/>
      <c r="EM614" s="52"/>
      <c r="EN614" s="52"/>
      <c r="EO614" s="52"/>
      <c r="EP614" s="52"/>
      <c r="EQ614" s="52"/>
      <c r="ER614" s="52"/>
      <c r="ES614" s="52"/>
      <c r="ET614" s="52"/>
      <c r="EU614" s="52"/>
      <c r="EV614" s="52"/>
      <c r="EW614" s="52"/>
      <c r="EX614" s="52"/>
      <c r="EY614" s="52"/>
      <c r="EZ614" s="52"/>
      <c r="FA614" s="52"/>
      <c r="FB614" s="52"/>
      <c r="FC614" s="52"/>
      <c r="FD614" s="52"/>
      <c r="FE614" s="52"/>
      <c r="FF614" s="52"/>
      <c r="FG614" s="52"/>
      <c r="FH614" s="52"/>
      <c r="FI614" s="52"/>
      <c r="FJ614" s="52"/>
      <c r="FK614" s="52"/>
      <c r="FL614" s="52"/>
    </row>
    <row r="615" spans="1:168" ht="18" hidden="1" customHeight="1" x14ac:dyDescent="0.4">
      <c r="A615" s="110" t="s">
        <v>2661</v>
      </c>
      <c r="B615" s="135" t="s">
        <v>2667</v>
      </c>
      <c r="C615" s="110" t="s">
        <v>2665</v>
      </c>
      <c r="D615" s="110">
        <v>7301591</v>
      </c>
      <c r="E615" s="136" t="str">
        <f>VLOOKUP($D615,'[1]SAP 코드내역'!$A:$D,4,0)</f>
        <v>(단종)[판촉물]레티놀배송지연엽서</v>
      </c>
      <c r="F615" s="137" t="s">
        <v>2673</v>
      </c>
      <c r="G615" s="9"/>
      <c r="H615" s="149"/>
      <c r="I615" s="150">
        <v>0</v>
      </c>
      <c r="J615" s="150">
        <v>0</v>
      </c>
      <c r="K615" s="140">
        <f>IFERROR(VLOOKUP($D615,'[1]DNC 재고 현황'!$F:$AI,29,0),0)</f>
        <v>107</v>
      </c>
      <c r="L615" s="140">
        <f>IFERROR(VLOOKUP($D615,'[1]DNC 재고 현황'!$F:$AI,30,),0)</f>
        <v>0</v>
      </c>
      <c r="M615" s="141">
        <f t="shared" si="173"/>
        <v>107</v>
      </c>
      <c r="N615" s="142">
        <f>VLOOKUP($D615,'[1]DNC 재고 현황'!$F:$X,19,0)</f>
        <v>107</v>
      </c>
      <c r="O615" s="143" t="str">
        <f t="shared" si="163"/>
        <v>계획없음</v>
      </c>
      <c r="P615" s="144">
        <f t="shared" si="164"/>
        <v>0</v>
      </c>
      <c r="Q615" s="144">
        <f t="shared" ca="1" si="165"/>
        <v>0</v>
      </c>
      <c r="R615" s="145">
        <f t="shared" ca="1" si="162"/>
        <v>0</v>
      </c>
      <c r="S615" s="145">
        <f t="shared" ca="1" si="162"/>
        <v>0</v>
      </c>
      <c r="T615" s="123" t="str">
        <f t="shared" ca="1" si="166"/>
        <v/>
      </c>
      <c r="U615" s="124" t="str">
        <f t="shared" ca="1" si="167"/>
        <v>🔴판매없음</v>
      </c>
      <c r="V615" s="125">
        <f>IFERROR(SUMIF('[1](전체)FCST'!$D:$D,$D615,'[1](전체)FCST'!$H:$H),0)</f>
        <v>0</v>
      </c>
      <c r="W615" s="126">
        <f>IFERROR(VLOOKUP($D615,'[1]판매량,재고(피벗)'!$B:$C,2,0),0)</f>
        <v>0</v>
      </c>
      <c r="X615" s="127">
        <f t="shared" ca="1" si="172"/>
        <v>0</v>
      </c>
      <c r="Y615" s="128"/>
      <c r="Z615" s="21"/>
      <c r="AA615" s="130">
        <f t="shared" ca="1" si="161"/>
        <v>107</v>
      </c>
      <c r="AB615" s="134">
        <f t="shared" ca="1" si="174"/>
        <v>0</v>
      </c>
      <c r="AC615" s="132">
        <f>IFERROR(VLOOKUP($D615,'[1]DNC 재고 현황'!$F:$V,14,0),0)</f>
        <v>0</v>
      </c>
      <c r="AD615" s="128">
        <f>SUMIFS('[1]입고 예정'!$C:$C,'[1]입고 예정'!$A:$A,모니터링!D615,'[1]입고 예정'!$F:$F,모니터링!AD$6)</f>
        <v>0</v>
      </c>
      <c r="AE615" s="21"/>
      <c r="AF615" s="130">
        <f t="shared" ca="1" si="168"/>
        <v>107</v>
      </c>
      <c r="AG615" s="134">
        <f t="shared" ca="1" si="175"/>
        <v>0</v>
      </c>
      <c r="AH615" s="132">
        <f>IFERROR(VLOOKUP($D615,'[1]DNC 재고 현황'!$F:$V,15,0),0)</f>
        <v>0</v>
      </c>
      <c r="AI615" s="128">
        <f>SUMIFS('[1]입고 예정'!$C:$C,'[1]입고 예정'!$A:$A,모니터링!D615,'[1]입고 예정'!$F:$F,모니터링!AI$6)</f>
        <v>0</v>
      </c>
      <c r="AJ615" s="21"/>
      <c r="AK615" s="130">
        <f t="shared" ca="1" si="169"/>
        <v>107</v>
      </c>
      <c r="AL615" s="134">
        <f t="shared" ca="1" si="176"/>
        <v>0</v>
      </c>
      <c r="AM615" s="132">
        <f>IFERROR(VLOOKUP($D615,'[1]DNC 재고 현황'!$F:$V,16,0),0)</f>
        <v>0</v>
      </c>
      <c r="AN615" s="128">
        <f>SUMIFS('[1]입고 예정'!$C:$C,'[1]입고 예정'!$A:$A,모니터링!D615,'[1]입고 예정'!$F:$F,모니터링!AN$6)</f>
        <v>0</v>
      </c>
      <c r="AO615" s="21"/>
      <c r="AP615" s="130">
        <f t="shared" ca="1" si="170"/>
        <v>107</v>
      </c>
      <c r="AQ615" s="134">
        <f t="shared" ca="1" si="177"/>
        <v>0</v>
      </c>
      <c r="AR615" s="132">
        <f>IFERROR(VLOOKUP($D615,'[1]DNC 재고 현황'!$F:$V,17,0),0)</f>
        <v>0</v>
      </c>
      <c r="AS615" s="128">
        <f>SUMIFS('[1]입고 예정'!$C:$C,'[1]입고 예정'!$A:$A,모니터링!D615,'[1]입고 예정'!$F:$F,모니터링!AS$6)</f>
        <v>0</v>
      </c>
      <c r="AT615" s="21"/>
      <c r="AU615" s="133">
        <f t="shared" ca="1" si="171"/>
        <v>107</v>
      </c>
      <c r="AV615" s="134">
        <f ca="1">IFERROR(AU615/#REF!,0)</f>
        <v>0</v>
      </c>
    </row>
    <row r="616" spans="1:168" ht="18" hidden="1" customHeight="1" x14ac:dyDescent="0.4">
      <c r="A616" s="110" t="s">
        <v>2661</v>
      </c>
      <c r="B616" s="146" t="s">
        <v>2662</v>
      </c>
      <c r="C616" s="110" t="s">
        <v>2665</v>
      </c>
      <c r="D616" s="110">
        <v>9310906</v>
      </c>
      <c r="E616" s="136" t="str">
        <f>VLOOKUP($D616,'[1]SAP 코드내역'!$A:$D,4,0)</f>
        <v>(단종)[세트_임가공]멜라_로즈앰플30ml*4ea_25가정의달(직영)</v>
      </c>
      <c r="F616" s="137" t="s">
        <v>2673</v>
      </c>
      <c r="G616" s="137"/>
      <c r="H616" s="138"/>
      <c r="I616" s="139">
        <v>28757.755555555555</v>
      </c>
      <c r="J616" s="139">
        <v>0</v>
      </c>
      <c r="K616" s="140">
        <f>IFERROR(VLOOKUP($D616,'[1]DNC 재고 현황'!$F:$AI,29,0),0)</f>
        <v>135</v>
      </c>
      <c r="L616" s="140">
        <f>IFERROR(VLOOKUP($D616,'[1]DNC 재고 현황'!$F:$AI,30,),0)</f>
        <v>0</v>
      </c>
      <c r="M616" s="141">
        <f t="shared" si="173"/>
        <v>135</v>
      </c>
      <c r="N616" s="142">
        <f>VLOOKUP($D616,'[1]DNC 재고 현황'!$F:$X,19,0)</f>
        <v>135</v>
      </c>
      <c r="O616" s="143" t="str">
        <f t="shared" si="163"/>
        <v>계획없음</v>
      </c>
      <c r="P616" s="144">
        <f t="shared" si="164"/>
        <v>0</v>
      </c>
      <c r="Q616" s="144">
        <f t="shared" ca="1" si="165"/>
        <v>0</v>
      </c>
      <c r="R616" s="145">
        <f t="shared" ca="1" si="162"/>
        <v>0</v>
      </c>
      <c r="S616" s="145">
        <f t="shared" ca="1" si="162"/>
        <v>0</v>
      </c>
      <c r="T616" s="123" t="str">
        <f t="shared" ca="1" si="166"/>
        <v/>
      </c>
      <c r="U616" s="124" t="str">
        <f t="shared" ca="1" si="167"/>
        <v>🔴판매없음</v>
      </c>
      <c r="V616" s="125">
        <f>IFERROR(SUMIF('[1](전체)FCST'!$D:$D,$D616,'[1](전체)FCST'!$H:$H),0)</f>
        <v>0</v>
      </c>
      <c r="W616" s="126">
        <f>IFERROR(VLOOKUP($D616,'[1]판매량,재고(피벗)'!$B:$C,2,0),0)</f>
        <v>0</v>
      </c>
      <c r="X616" s="127">
        <f t="shared" ca="1" si="172"/>
        <v>0</v>
      </c>
      <c r="Y616" s="128"/>
      <c r="Z616" s="129"/>
      <c r="AA616" s="130">
        <f t="shared" ca="1" si="161"/>
        <v>135</v>
      </c>
      <c r="AB616" s="131">
        <f t="shared" ca="1" si="174"/>
        <v>0</v>
      </c>
      <c r="AC616" s="132">
        <f>IFERROR(VLOOKUP($D616,'[1]DNC 재고 현황'!$F:$V,14,0),0)</f>
        <v>0</v>
      </c>
      <c r="AD616" s="128">
        <f>SUMIFS('[1]입고 예정'!$C:$C,'[1]입고 예정'!$A:$A,모니터링!D616,'[1]입고 예정'!$F:$F,모니터링!AD$6)</f>
        <v>0</v>
      </c>
      <c r="AE616" s="129"/>
      <c r="AF616" s="130">
        <f t="shared" ca="1" si="168"/>
        <v>135</v>
      </c>
      <c r="AG616" s="131">
        <f t="shared" ca="1" si="175"/>
        <v>0</v>
      </c>
      <c r="AH616" s="132">
        <f>IFERROR(VLOOKUP($D616,'[1]DNC 재고 현황'!$F:$V,15,0),0)</f>
        <v>0</v>
      </c>
      <c r="AI616" s="128">
        <f>SUMIFS('[1]입고 예정'!$C:$C,'[1]입고 예정'!$A:$A,모니터링!D616,'[1]입고 예정'!$F:$F,모니터링!AI$6)</f>
        <v>0</v>
      </c>
      <c r="AJ616" s="129"/>
      <c r="AK616" s="130">
        <f t="shared" ca="1" si="169"/>
        <v>135</v>
      </c>
      <c r="AL616" s="131">
        <f t="shared" ca="1" si="176"/>
        <v>0</v>
      </c>
      <c r="AM616" s="132">
        <f>IFERROR(VLOOKUP($D616,'[1]DNC 재고 현황'!$F:$V,16,0),0)</f>
        <v>0</v>
      </c>
      <c r="AN616" s="128">
        <f>SUMIFS('[1]입고 예정'!$C:$C,'[1]입고 예정'!$A:$A,모니터링!D616,'[1]입고 예정'!$F:$F,모니터링!AN$6)</f>
        <v>0</v>
      </c>
      <c r="AO616" s="129"/>
      <c r="AP616" s="130">
        <f t="shared" ca="1" si="170"/>
        <v>135</v>
      </c>
      <c r="AQ616" s="131">
        <f t="shared" ca="1" si="177"/>
        <v>0</v>
      </c>
      <c r="AR616" s="132">
        <f>IFERROR(VLOOKUP($D616,'[1]DNC 재고 현황'!$F:$V,17,0),0)</f>
        <v>0</v>
      </c>
      <c r="AS616" s="128">
        <f>SUMIFS('[1]입고 예정'!$C:$C,'[1]입고 예정'!$A:$A,모니터링!D616,'[1]입고 예정'!$F:$F,모니터링!AS$6)</f>
        <v>0</v>
      </c>
      <c r="AT616" s="129"/>
      <c r="AU616" s="133">
        <f t="shared" ca="1" si="171"/>
        <v>135</v>
      </c>
      <c r="AV616" s="134">
        <f ca="1">IFERROR(AU616/#REF!,0)</f>
        <v>0</v>
      </c>
    </row>
    <row r="617" spans="1:168" ht="18" hidden="1" customHeight="1" x14ac:dyDescent="0.4">
      <c r="A617" s="110" t="s">
        <v>2661</v>
      </c>
      <c r="B617" s="146" t="s">
        <v>2706</v>
      </c>
      <c r="C617" s="110" t="s">
        <v>2663</v>
      </c>
      <c r="D617" s="110">
        <v>9311946</v>
      </c>
      <c r="E617" s="136" t="str">
        <f>VLOOKUP($D617,'[1]SAP 코드내역'!$A:$D,4,0)</f>
        <v>[임가공]멜라_비타에센스토너_150ml(인도네시아)</v>
      </c>
      <c r="F617" s="137"/>
      <c r="G617" s="137"/>
      <c r="H617" s="138" t="s">
        <v>2707</v>
      </c>
      <c r="I617" s="139">
        <v>975</v>
      </c>
      <c r="J617" s="139">
        <v>0</v>
      </c>
      <c r="K617" s="140">
        <f>IFERROR(VLOOKUP($D617,'[1]DNC 재고 현황'!$F:$AI,29,0),0)</f>
        <v>140</v>
      </c>
      <c r="L617" s="140">
        <f>IFERROR(VLOOKUP($D617,'[1]DNC 재고 현황'!$F:$AI,30,),0)</f>
        <v>0</v>
      </c>
      <c r="M617" s="141">
        <f t="shared" si="173"/>
        <v>140</v>
      </c>
      <c r="N617" s="142">
        <f>VLOOKUP($D617,'[1]DNC 재고 현황'!$F:$X,19,0)</f>
        <v>140</v>
      </c>
      <c r="O617" s="143" t="str">
        <f t="shared" si="163"/>
        <v>계획없음</v>
      </c>
      <c r="P617" s="144">
        <f t="shared" si="164"/>
        <v>0</v>
      </c>
      <c r="Q617" s="144">
        <f t="shared" ca="1" si="165"/>
        <v>0</v>
      </c>
      <c r="R617" s="145">
        <f t="shared" ca="1" si="162"/>
        <v>0</v>
      </c>
      <c r="S617" s="145">
        <f t="shared" ca="1" si="162"/>
        <v>0</v>
      </c>
      <c r="T617" s="123" t="str">
        <f t="shared" ca="1" si="166"/>
        <v/>
      </c>
      <c r="U617" s="124" t="str">
        <f t="shared" ca="1" si="167"/>
        <v>🔴판매없음</v>
      </c>
      <c r="V617" s="125">
        <f>IFERROR(SUMIF('[1](전체)FCST'!$D:$D,$D617,'[1](전체)FCST'!$H:$H),0)</f>
        <v>0</v>
      </c>
      <c r="W617" s="126">
        <f>IFERROR(VLOOKUP($D617,'[1]판매량,재고(피벗)'!$B:$C,2,0),0)</f>
        <v>0</v>
      </c>
      <c r="X617" s="127">
        <f t="shared" ca="1" si="172"/>
        <v>0</v>
      </c>
      <c r="Y617" s="128"/>
      <c r="Z617" s="129"/>
      <c r="AA617" s="130">
        <f t="shared" ca="1" si="161"/>
        <v>140</v>
      </c>
      <c r="AB617" s="131">
        <f t="shared" ca="1" si="174"/>
        <v>0</v>
      </c>
      <c r="AC617" s="132">
        <f>IFERROR(VLOOKUP($D617,'[1]DNC 재고 현황'!$F:$V,14,0),0)</f>
        <v>0</v>
      </c>
      <c r="AD617" s="128">
        <f>SUMIFS('[1]입고 예정'!$C:$C,'[1]입고 예정'!$A:$A,모니터링!D617,'[1]입고 예정'!$F:$F,모니터링!AD$6)</f>
        <v>0</v>
      </c>
      <c r="AE617" s="129"/>
      <c r="AF617" s="130">
        <f t="shared" ca="1" si="168"/>
        <v>140</v>
      </c>
      <c r="AG617" s="131">
        <f t="shared" ca="1" si="175"/>
        <v>0</v>
      </c>
      <c r="AH617" s="132">
        <f>IFERROR(VLOOKUP($D617,'[1]DNC 재고 현황'!$F:$V,15,0),0)</f>
        <v>0</v>
      </c>
      <c r="AI617" s="128">
        <f>SUMIFS('[1]입고 예정'!$C:$C,'[1]입고 예정'!$A:$A,모니터링!D617,'[1]입고 예정'!$F:$F,모니터링!AI$6)</f>
        <v>0</v>
      </c>
      <c r="AJ617" s="129"/>
      <c r="AK617" s="130">
        <f t="shared" ca="1" si="169"/>
        <v>140</v>
      </c>
      <c r="AL617" s="131">
        <f t="shared" ca="1" si="176"/>
        <v>0</v>
      </c>
      <c r="AM617" s="132">
        <f>IFERROR(VLOOKUP($D617,'[1]DNC 재고 현황'!$F:$V,16,0),0)</f>
        <v>0</v>
      </c>
      <c r="AN617" s="128">
        <f>SUMIFS('[1]입고 예정'!$C:$C,'[1]입고 예정'!$A:$A,모니터링!D617,'[1]입고 예정'!$F:$F,모니터링!AN$6)</f>
        <v>0</v>
      </c>
      <c r="AO617" s="129"/>
      <c r="AP617" s="130">
        <f t="shared" ca="1" si="170"/>
        <v>140</v>
      </c>
      <c r="AQ617" s="131">
        <f t="shared" ca="1" si="177"/>
        <v>0</v>
      </c>
      <c r="AR617" s="132">
        <f>IFERROR(VLOOKUP($D617,'[1]DNC 재고 현황'!$F:$V,17,0),0)</f>
        <v>0</v>
      </c>
      <c r="AS617" s="128">
        <f>SUMIFS('[1]입고 예정'!$C:$C,'[1]입고 예정'!$A:$A,모니터링!D617,'[1]입고 예정'!$F:$F,모니터링!AS$6)</f>
        <v>0</v>
      </c>
      <c r="AT617" s="129"/>
      <c r="AU617" s="133">
        <f t="shared" ca="1" si="171"/>
        <v>140</v>
      </c>
      <c r="AV617" s="134">
        <f ca="1">IFERROR(AU617/#REF!,0)</f>
        <v>0</v>
      </c>
    </row>
    <row r="618" spans="1:168" ht="18" hidden="1" customHeight="1" x14ac:dyDescent="0.4">
      <c r="A618" s="110" t="s">
        <v>2661</v>
      </c>
      <c r="B618" s="135" t="s">
        <v>2700</v>
      </c>
      <c r="C618" s="110" t="s">
        <v>2665</v>
      </c>
      <c r="D618" s="110">
        <v>2302479</v>
      </c>
      <c r="E618" s="136" t="str">
        <f>VLOOKUP($D618,'[1]SAP 코드내역'!$A:$D,4,0)</f>
        <v>(단종)[세트포장재]이지듀가정의달패키지(2024)_vIP싸바리(패드)</v>
      </c>
      <c r="F618" s="137" t="s">
        <v>2702</v>
      </c>
      <c r="G618" s="9"/>
      <c r="H618" s="138"/>
      <c r="I618" s="139">
        <v>380</v>
      </c>
      <c r="J618" s="139">
        <v>0</v>
      </c>
      <c r="K618" s="140">
        <f>IFERROR(VLOOKUP($D618,'[1]DNC 재고 현황'!$F:$AI,29,0),0)</f>
        <v>0</v>
      </c>
      <c r="L618" s="140">
        <f>IFERROR(VLOOKUP($D618,'[1]DNC 재고 현황'!$F:$AI,30,),0)</f>
        <v>0</v>
      </c>
      <c r="M618" s="141">
        <f t="shared" si="173"/>
        <v>0</v>
      </c>
      <c r="N618" s="142">
        <f>VLOOKUP($D618,'[1]DNC 재고 현황'!$F:$X,19,0)</f>
        <v>0</v>
      </c>
      <c r="O618" s="143" t="str">
        <f t="shared" si="163"/>
        <v>계획없음</v>
      </c>
      <c r="P618" s="144">
        <f t="shared" si="164"/>
        <v>0</v>
      </c>
      <c r="Q618" s="144">
        <f t="shared" ca="1" si="165"/>
        <v>0</v>
      </c>
      <c r="R618" s="145">
        <f t="shared" ca="1" si="162"/>
        <v>0</v>
      </c>
      <c r="S618" s="145">
        <f t="shared" ca="1" si="162"/>
        <v>0</v>
      </c>
      <c r="T618" s="123" t="str">
        <f t="shared" ca="1" si="166"/>
        <v/>
      </c>
      <c r="U618" s="124" t="str">
        <f t="shared" ca="1" si="167"/>
        <v>🔴판매없음</v>
      </c>
      <c r="V618" s="125">
        <f>IFERROR(SUMIF('[1](전체)FCST'!$D:$D,$D618,'[1](전체)FCST'!$H:$H),0)</f>
        <v>0</v>
      </c>
      <c r="W618" s="126">
        <f>IFERROR(VLOOKUP($D618,'[1]판매량,재고(피벗)'!$B:$C,2,0),0)</f>
        <v>0</v>
      </c>
      <c r="X618" s="127">
        <f t="shared" ca="1" si="172"/>
        <v>0</v>
      </c>
      <c r="Y618" s="128"/>
      <c r="Z618" s="21"/>
      <c r="AA618" s="130">
        <f t="shared" ca="1" si="161"/>
        <v>0</v>
      </c>
      <c r="AB618" s="134">
        <f t="shared" ca="1" si="174"/>
        <v>0</v>
      </c>
      <c r="AC618" s="132">
        <f>IFERROR(VLOOKUP($D618,'[1]DNC 재고 현황'!$F:$V,14,0),0)</f>
        <v>0</v>
      </c>
      <c r="AD618" s="128">
        <f>SUMIFS('[1]입고 예정'!$C:$C,'[1]입고 예정'!$A:$A,모니터링!D618,'[1]입고 예정'!$F:$F,모니터링!AD$6)</f>
        <v>0</v>
      </c>
      <c r="AE618" s="21"/>
      <c r="AF618" s="130">
        <f t="shared" ca="1" si="168"/>
        <v>0</v>
      </c>
      <c r="AG618" s="134">
        <f t="shared" ca="1" si="175"/>
        <v>0</v>
      </c>
      <c r="AH618" s="132">
        <f>IFERROR(VLOOKUP($D618,'[1]DNC 재고 현황'!$F:$V,15,0),0)</f>
        <v>0</v>
      </c>
      <c r="AI618" s="128">
        <f>SUMIFS('[1]입고 예정'!$C:$C,'[1]입고 예정'!$A:$A,모니터링!D618,'[1]입고 예정'!$F:$F,모니터링!AI$6)</f>
        <v>0</v>
      </c>
      <c r="AJ618" s="21"/>
      <c r="AK618" s="130">
        <f t="shared" ca="1" si="169"/>
        <v>0</v>
      </c>
      <c r="AL618" s="134">
        <f t="shared" ca="1" si="176"/>
        <v>0</v>
      </c>
      <c r="AM618" s="132">
        <f>IFERROR(VLOOKUP($D618,'[1]DNC 재고 현황'!$F:$V,16,0),0)</f>
        <v>0</v>
      </c>
      <c r="AN618" s="128">
        <f>SUMIFS('[1]입고 예정'!$C:$C,'[1]입고 예정'!$A:$A,모니터링!D618,'[1]입고 예정'!$F:$F,모니터링!AN$6)</f>
        <v>0</v>
      </c>
      <c r="AO618" s="21"/>
      <c r="AP618" s="130">
        <f t="shared" ca="1" si="170"/>
        <v>0</v>
      </c>
      <c r="AQ618" s="134">
        <f t="shared" ca="1" si="177"/>
        <v>0</v>
      </c>
      <c r="AR618" s="132">
        <f>IFERROR(VLOOKUP($D618,'[1]DNC 재고 현황'!$F:$V,17,0),0)</f>
        <v>0</v>
      </c>
      <c r="AS618" s="128">
        <f>SUMIFS('[1]입고 예정'!$C:$C,'[1]입고 예정'!$A:$A,모니터링!D618,'[1]입고 예정'!$F:$F,모니터링!AS$6)</f>
        <v>0</v>
      </c>
      <c r="AT618" s="21"/>
      <c r="AU618" s="133">
        <f t="shared" ca="1" si="171"/>
        <v>0</v>
      </c>
      <c r="AV618" s="134">
        <f ca="1">IFERROR(AU618/#REF!,0)</f>
        <v>0</v>
      </c>
    </row>
    <row r="619" spans="1:168" ht="18" hidden="1" customHeight="1" x14ac:dyDescent="0.4">
      <c r="A619" s="110" t="s">
        <v>2661</v>
      </c>
      <c r="B619" s="135" t="s">
        <v>2662</v>
      </c>
      <c r="C619" s="110" t="s">
        <v>2665</v>
      </c>
      <c r="D619" s="110">
        <v>9304348</v>
      </c>
      <c r="E619" s="136" t="str">
        <f>VLOOKUP($D619,'[1]SAP 코드내역'!$A:$D,4,0)</f>
        <v>(단종)DWEGF_링클컨트롤_50ml</v>
      </c>
      <c r="F619" s="137" t="s">
        <v>2664</v>
      </c>
      <c r="G619" s="9"/>
      <c r="H619" s="138"/>
      <c r="I619" s="139">
        <v>3128.8938869665512</v>
      </c>
      <c r="J619" s="139">
        <v>0</v>
      </c>
      <c r="K619" s="140">
        <f>IFERROR(VLOOKUP($D619,'[1]DNC 재고 현황'!$F:$AI,29,0),0)</f>
        <v>177</v>
      </c>
      <c r="L619" s="140">
        <f>IFERROR(VLOOKUP($D619,'[1]DNC 재고 현황'!$F:$AI,30,),0)</f>
        <v>0</v>
      </c>
      <c r="M619" s="141">
        <f t="shared" si="173"/>
        <v>177</v>
      </c>
      <c r="N619" s="142">
        <f>VLOOKUP($D619,'[1]DNC 재고 현황'!$F:$X,19,0)</f>
        <v>177</v>
      </c>
      <c r="O619" s="143" t="str">
        <f t="shared" si="163"/>
        <v>계획없음</v>
      </c>
      <c r="P619" s="144">
        <f t="shared" si="164"/>
        <v>0</v>
      </c>
      <c r="Q619" s="144">
        <f t="shared" ca="1" si="165"/>
        <v>0</v>
      </c>
      <c r="R619" s="145">
        <f t="shared" ca="1" si="162"/>
        <v>0</v>
      </c>
      <c r="S619" s="145">
        <f t="shared" ca="1" si="162"/>
        <v>0</v>
      </c>
      <c r="T619" s="123" t="str">
        <f t="shared" ca="1" si="166"/>
        <v/>
      </c>
      <c r="U619" s="124" t="str">
        <f t="shared" ca="1" si="167"/>
        <v>🔴판매없음</v>
      </c>
      <c r="V619" s="125">
        <f>IFERROR(SUMIF('[1](전체)FCST'!$D:$D,$D619,'[1](전체)FCST'!$H:$H),0)</f>
        <v>0</v>
      </c>
      <c r="W619" s="126">
        <f>IFERROR(VLOOKUP($D619,'[1]판매량,재고(피벗)'!$B:$C,2,0),0)</f>
        <v>0</v>
      </c>
      <c r="X619" s="127">
        <f t="shared" ca="1" si="172"/>
        <v>0</v>
      </c>
      <c r="Y619" s="128"/>
      <c r="Z619" s="21"/>
      <c r="AA619" s="130">
        <f t="shared" ca="1" si="161"/>
        <v>177</v>
      </c>
      <c r="AB619" s="134">
        <f t="shared" ca="1" si="174"/>
        <v>0</v>
      </c>
      <c r="AC619" s="132">
        <f>IFERROR(VLOOKUP($D619,'[1]DNC 재고 현황'!$F:$V,14,0),0)</f>
        <v>0</v>
      </c>
      <c r="AD619" s="128">
        <f>SUMIFS('[1]입고 예정'!$C:$C,'[1]입고 예정'!$A:$A,모니터링!D619,'[1]입고 예정'!$F:$F,모니터링!AD$6)</f>
        <v>0</v>
      </c>
      <c r="AE619" s="21"/>
      <c r="AF619" s="130">
        <f t="shared" ca="1" si="168"/>
        <v>177</v>
      </c>
      <c r="AG619" s="134">
        <f t="shared" ca="1" si="175"/>
        <v>0</v>
      </c>
      <c r="AH619" s="132">
        <f>IFERROR(VLOOKUP($D619,'[1]DNC 재고 현황'!$F:$V,15,0),0)</f>
        <v>0</v>
      </c>
      <c r="AI619" s="128">
        <f>SUMIFS('[1]입고 예정'!$C:$C,'[1]입고 예정'!$A:$A,모니터링!D619,'[1]입고 예정'!$F:$F,모니터링!AI$6)</f>
        <v>0</v>
      </c>
      <c r="AJ619" s="21"/>
      <c r="AK619" s="130">
        <f t="shared" ca="1" si="169"/>
        <v>177</v>
      </c>
      <c r="AL619" s="134">
        <f t="shared" ca="1" si="176"/>
        <v>0</v>
      </c>
      <c r="AM619" s="132">
        <f>IFERROR(VLOOKUP($D619,'[1]DNC 재고 현황'!$F:$V,16,0),0)</f>
        <v>0</v>
      </c>
      <c r="AN619" s="128">
        <f>SUMIFS('[1]입고 예정'!$C:$C,'[1]입고 예정'!$A:$A,모니터링!D619,'[1]입고 예정'!$F:$F,모니터링!AN$6)</f>
        <v>0</v>
      </c>
      <c r="AO619" s="21"/>
      <c r="AP619" s="130">
        <f t="shared" ca="1" si="170"/>
        <v>177</v>
      </c>
      <c r="AQ619" s="134">
        <f t="shared" ca="1" si="177"/>
        <v>0</v>
      </c>
      <c r="AR619" s="132">
        <f>IFERROR(VLOOKUP($D619,'[1]DNC 재고 현황'!$F:$V,17,0),0)</f>
        <v>0</v>
      </c>
      <c r="AS619" s="128">
        <f>SUMIFS('[1]입고 예정'!$C:$C,'[1]입고 예정'!$A:$A,모니터링!D619,'[1]입고 예정'!$F:$F,모니터링!AS$6)</f>
        <v>0</v>
      </c>
      <c r="AT619" s="21"/>
      <c r="AU619" s="133">
        <f t="shared" ca="1" si="171"/>
        <v>177</v>
      </c>
      <c r="AV619" s="134">
        <f ca="1">IFERROR(AU619/#REF!,0)</f>
        <v>0</v>
      </c>
    </row>
    <row r="620" spans="1:168" ht="18" hidden="1" customHeight="1" x14ac:dyDescent="0.4">
      <c r="A620" s="110" t="s">
        <v>2661</v>
      </c>
      <c r="B620" s="135" t="s">
        <v>2667</v>
      </c>
      <c r="C620" s="110" t="s">
        <v>2663</v>
      </c>
      <c r="D620" s="110">
        <v>7301162</v>
      </c>
      <c r="E620" s="136" t="str">
        <f>VLOOKUP($D620,'[1]SAP 코드내역'!$A:$D,4,0)</f>
        <v>(단종)[판촉물_선물박스]리본고리케이스_소형(판촉몰)</v>
      </c>
      <c r="F620" s="137">
        <v>0</v>
      </c>
      <c r="G620" s="9"/>
      <c r="H620" s="138"/>
      <c r="I620" s="139">
        <v>1001</v>
      </c>
      <c r="J620" s="139">
        <v>0</v>
      </c>
      <c r="K620" s="140">
        <f>IFERROR(VLOOKUP($D620,'[1]DNC 재고 현황'!$F:$AI,29,0),0)</f>
        <v>180</v>
      </c>
      <c r="L620" s="140">
        <f>IFERROR(VLOOKUP($D620,'[1]DNC 재고 현황'!$F:$AI,30,),0)</f>
        <v>0</v>
      </c>
      <c r="M620" s="141">
        <f t="shared" si="173"/>
        <v>180</v>
      </c>
      <c r="N620" s="142">
        <f>VLOOKUP($D620,'[1]DNC 재고 현황'!$F:$X,19,0)</f>
        <v>180</v>
      </c>
      <c r="O620" s="143" t="str">
        <f t="shared" si="163"/>
        <v>계획없음</v>
      </c>
      <c r="P620" s="144">
        <f t="shared" si="164"/>
        <v>0</v>
      </c>
      <c r="Q620" s="144">
        <f t="shared" ca="1" si="165"/>
        <v>0</v>
      </c>
      <c r="R620" s="145">
        <f t="shared" ca="1" si="162"/>
        <v>0</v>
      </c>
      <c r="S620" s="145">
        <f t="shared" ca="1" si="162"/>
        <v>0</v>
      </c>
      <c r="T620" s="123" t="str">
        <f t="shared" ca="1" si="166"/>
        <v/>
      </c>
      <c r="U620" s="124" t="str">
        <f t="shared" ca="1" si="167"/>
        <v>🔴판매없음</v>
      </c>
      <c r="V620" s="125">
        <f>IFERROR(SUMIF('[1](전체)FCST'!$D:$D,$D620,'[1](전체)FCST'!$H:$H),0)</f>
        <v>0</v>
      </c>
      <c r="W620" s="126">
        <f>IFERROR(VLOOKUP($D620,'[1]판매량,재고(피벗)'!$B:$C,2,0),0)</f>
        <v>0</v>
      </c>
      <c r="X620" s="127">
        <f t="shared" ca="1" si="172"/>
        <v>0</v>
      </c>
      <c r="Y620" s="128"/>
      <c r="Z620" s="21"/>
      <c r="AA620" s="130">
        <f t="shared" ca="1" si="161"/>
        <v>180</v>
      </c>
      <c r="AB620" s="134">
        <f t="shared" ca="1" si="174"/>
        <v>0</v>
      </c>
      <c r="AC620" s="132">
        <f>IFERROR(VLOOKUP($D620,'[1]DNC 재고 현황'!$F:$V,14,0),0)</f>
        <v>0</v>
      </c>
      <c r="AD620" s="128">
        <f>SUMIFS('[1]입고 예정'!$C:$C,'[1]입고 예정'!$A:$A,모니터링!D620,'[1]입고 예정'!$F:$F,모니터링!AD$6)</f>
        <v>0</v>
      </c>
      <c r="AE620" s="21"/>
      <c r="AF620" s="130">
        <f t="shared" ca="1" si="168"/>
        <v>180</v>
      </c>
      <c r="AG620" s="134">
        <f t="shared" ca="1" si="175"/>
        <v>0</v>
      </c>
      <c r="AH620" s="132">
        <f>IFERROR(VLOOKUP($D620,'[1]DNC 재고 현황'!$F:$V,15,0),0)</f>
        <v>0</v>
      </c>
      <c r="AI620" s="128">
        <f>SUMIFS('[1]입고 예정'!$C:$C,'[1]입고 예정'!$A:$A,모니터링!D620,'[1]입고 예정'!$F:$F,모니터링!AI$6)</f>
        <v>0</v>
      </c>
      <c r="AJ620" s="21"/>
      <c r="AK620" s="130">
        <f t="shared" ca="1" si="169"/>
        <v>180</v>
      </c>
      <c r="AL620" s="134">
        <f t="shared" ca="1" si="176"/>
        <v>0</v>
      </c>
      <c r="AM620" s="132">
        <f>IFERROR(VLOOKUP($D620,'[1]DNC 재고 현황'!$F:$V,16,0),0)</f>
        <v>0</v>
      </c>
      <c r="AN620" s="128">
        <f>SUMIFS('[1]입고 예정'!$C:$C,'[1]입고 예정'!$A:$A,모니터링!D620,'[1]입고 예정'!$F:$F,모니터링!AN$6)</f>
        <v>0</v>
      </c>
      <c r="AO620" s="21"/>
      <c r="AP620" s="130">
        <f t="shared" ca="1" si="170"/>
        <v>180</v>
      </c>
      <c r="AQ620" s="134">
        <f t="shared" ca="1" si="177"/>
        <v>0</v>
      </c>
      <c r="AR620" s="132">
        <f>IFERROR(VLOOKUP($D620,'[1]DNC 재고 현황'!$F:$V,17,0),0)</f>
        <v>0</v>
      </c>
      <c r="AS620" s="128">
        <f>SUMIFS('[1]입고 예정'!$C:$C,'[1]입고 예정'!$A:$A,모니터링!D620,'[1]입고 예정'!$F:$F,모니터링!AS$6)</f>
        <v>0</v>
      </c>
      <c r="AT620" s="21"/>
      <c r="AU620" s="133">
        <f t="shared" ca="1" si="171"/>
        <v>180</v>
      </c>
      <c r="AV620" s="134">
        <f ca="1">IFERROR(AU620/#REF!,0)</f>
        <v>0</v>
      </c>
    </row>
    <row r="621" spans="1:168" ht="18" hidden="1" customHeight="1" x14ac:dyDescent="0.4">
      <c r="A621" s="110" t="s">
        <v>2661</v>
      </c>
      <c r="B621" s="135" t="s">
        <v>2700</v>
      </c>
      <c r="C621" s="110" t="s">
        <v>2665</v>
      </c>
      <c r="D621" s="110">
        <v>2302916</v>
      </c>
      <c r="E621" s="136" t="str">
        <f>VLOOKUP($D621,'[1]SAP 코드내역'!$A:$D,4,0)</f>
        <v>(단종)[세트포장재_게또패드]2025신년청뱀_멜라토닝크림+앰플(관계사)</v>
      </c>
      <c r="F621" s="137" t="s">
        <v>2702</v>
      </c>
      <c r="G621" s="9"/>
      <c r="H621" s="138"/>
      <c r="I621" s="139">
        <v>133</v>
      </c>
      <c r="J621" s="139">
        <v>0</v>
      </c>
      <c r="K621" s="140">
        <f>IFERROR(VLOOKUP($D621,'[1]DNC 재고 현황'!$F:$AI,29,0),0)</f>
        <v>0</v>
      </c>
      <c r="L621" s="140">
        <f>IFERROR(VLOOKUP($D621,'[1]DNC 재고 현황'!$F:$AI,30,),0)</f>
        <v>0</v>
      </c>
      <c r="M621" s="141">
        <f t="shared" si="173"/>
        <v>0</v>
      </c>
      <c r="N621" s="142">
        <f>VLOOKUP($D621,'[1]DNC 재고 현황'!$F:$X,19,0)</f>
        <v>0</v>
      </c>
      <c r="O621" s="143" t="str">
        <f t="shared" si="163"/>
        <v>계획없음</v>
      </c>
      <c r="P621" s="144">
        <f t="shared" si="164"/>
        <v>0</v>
      </c>
      <c r="Q621" s="144">
        <f t="shared" ca="1" si="165"/>
        <v>0</v>
      </c>
      <c r="R621" s="145">
        <f t="shared" ca="1" si="162"/>
        <v>0</v>
      </c>
      <c r="S621" s="145">
        <f t="shared" ca="1" si="162"/>
        <v>0</v>
      </c>
      <c r="T621" s="123" t="str">
        <f t="shared" ca="1" si="166"/>
        <v/>
      </c>
      <c r="U621" s="124" t="str">
        <f t="shared" ca="1" si="167"/>
        <v>🔴판매없음</v>
      </c>
      <c r="V621" s="125">
        <f>IFERROR(SUMIF('[1](전체)FCST'!$D:$D,$D621,'[1](전체)FCST'!$H:$H),0)</f>
        <v>0</v>
      </c>
      <c r="W621" s="126">
        <f>IFERROR(VLOOKUP($D621,'[1]판매량,재고(피벗)'!$B:$C,2,0),0)</f>
        <v>0</v>
      </c>
      <c r="X621" s="127">
        <f t="shared" ca="1" si="172"/>
        <v>0</v>
      </c>
      <c r="Y621" s="128"/>
      <c r="Z621" s="21"/>
      <c r="AA621" s="130">
        <f t="shared" ca="1" si="161"/>
        <v>0</v>
      </c>
      <c r="AB621" s="134">
        <f t="shared" ca="1" si="174"/>
        <v>0</v>
      </c>
      <c r="AC621" s="132">
        <f>IFERROR(VLOOKUP($D621,'[1]DNC 재고 현황'!$F:$V,14,0),0)</f>
        <v>0</v>
      </c>
      <c r="AD621" s="128">
        <f>SUMIFS('[1]입고 예정'!$C:$C,'[1]입고 예정'!$A:$A,모니터링!D621,'[1]입고 예정'!$F:$F,모니터링!AD$6)</f>
        <v>0</v>
      </c>
      <c r="AE621" s="21"/>
      <c r="AF621" s="130">
        <f t="shared" ca="1" si="168"/>
        <v>0</v>
      </c>
      <c r="AG621" s="134">
        <f t="shared" ca="1" si="175"/>
        <v>0</v>
      </c>
      <c r="AH621" s="132">
        <f>IFERROR(VLOOKUP($D621,'[1]DNC 재고 현황'!$F:$V,15,0),0)</f>
        <v>0</v>
      </c>
      <c r="AI621" s="128">
        <f>SUMIFS('[1]입고 예정'!$C:$C,'[1]입고 예정'!$A:$A,모니터링!D621,'[1]입고 예정'!$F:$F,모니터링!AI$6)</f>
        <v>0</v>
      </c>
      <c r="AJ621" s="21"/>
      <c r="AK621" s="130">
        <f t="shared" ca="1" si="169"/>
        <v>0</v>
      </c>
      <c r="AL621" s="134">
        <f t="shared" ca="1" si="176"/>
        <v>0</v>
      </c>
      <c r="AM621" s="132">
        <f>IFERROR(VLOOKUP($D621,'[1]DNC 재고 현황'!$F:$V,16,0),0)</f>
        <v>0</v>
      </c>
      <c r="AN621" s="128">
        <f>SUMIFS('[1]입고 예정'!$C:$C,'[1]입고 예정'!$A:$A,모니터링!D621,'[1]입고 예정'!$F:$F,모니터링!AN$6)</f>
        <v>0</v>
      </c>
      <c r="AO621" s="21"/>
      <c r="AP621" s="130">
        <f t="shared" ca="1" si="170"/>
        <v>0</v>
      </c>
      <c r="AQ621" s="134">
        <f t="shared" ca="1" si="177"/>
        <v>0</v>
      </c>
      <c r="AR621" s="132">
        <f>IFERROR(VLOOKUP($D621,'[1]DNC 재고 현황'!$F:$V,17,0),0)</f>
        <v>0</v>
      </c>
      <c r="AS621" s="128">
        <f>SUMIFS('[1]입고 예정'!$C:$C,'[1]입고 예정'!$A:$A,모니터링!D621,'[1]입고 예정'!$F:$F,모니터링!AS$6)</f>
        <v>0</v>
      </c>
      <c r="AT621" s="21"/>
      <c r="AU621" s="133">
        <f t="shared" ca="1" si="171"/>
        <v>0</v>
      </c>
      <c r="AV621" s="134">
        <f ca="1">IFERROR(AU621/#REF!,0)</f>
        <v>0</v>
      </c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  <c r="CE621" s="52"/>
      <c r="CF621" s="52"/>
      <c r="CG621" s="52"/>
      <c r="CH621" s="52"/>
      <c r="CI621" s="52"/>
      <c r="CJ621" s="52"/>
      <c r="CK621" s="52"/>
      <c r="CL621" s="52"/>
      <c r="CM621" s="52"/>
      <c r="CN621" s="52"/>
      <c r="CO621" s="52"/>
      <c r="CP621" s="52"/>
      <c r="CQ621" s="52"/>
      <c r="CR621" s="52"/>
      <c r="CS621" s="52"/>
      <c r="CT621" s="52"/>
      <c r="CU621" s="52"/>
      <c r="CV621" s="52"/>
      <c r="CW621" s="52"/>
      <c r="CX621" s="52"/>
      <c r="CY621" s="52"/>
      <c r="CZ621" s="52"/>
      <c r="DA621" s="52"/>
      <c r="DB621" s="52"/>
      <c r="DC621" s="52"/>
      <c r="DD621" s="52"/>
      <c r="DE621" s="52"/>
      <c r="DF621" s="52"/>
      <c r="DG621" s="52"/>
      <c r="DH621" s="52"/>
      <c r="DI621" s="52"/>
      <c r="DJ621" s="52"/>
      <c r="DK621" s="52"/>
      <c r="DL621" s="52"/>
      <c r="DM621" s="52"/>
      <c r="DN621" s="52"/>
      <c r="DO621" s="52"/>
      <c r="DP621" s="52"/>
      <c r="DQ621" s="52"/>
      <c r="DR621" s="52"/>
      <c r="DS621" s="52"/>
      <c r="DT621" s="52"/>
      <c r="DU621" s="52"/>
      <c r="DV621" s="52"/>
      <c r="DW621" s="52"/>
      <c r="DX621" s="52"/>
      <c r="DY621" s="52"/>
      <c r="DZ621" s="52"/>
      <c r="EA621" s="52"/>
      <c r="EB621" s="52"/>
      <c r="EC621" s="52"/>
      <c r="ED621" s="52"/>
      <c r="EE621" s="52"/>
      <c r="EF621" s="52"/>
      <c r="EG621" s="52"/>
      <c r="EH621" s="52"/>
      <c r="EI621" s="52"/>
      <c r="EJ621" s="52"/>
      <c r="EK621" s="52"/>
      <c r="EL621" s="52"/>
      <c r="EM621" s="52"/>
      <c r="EN621" s="52"/>
      <c r="EO621" s="52"/>
      <c r="EP621" s="52"/>
      <c r="EQ621" s="52"/>
      <c r="ER621" s="52"/>
      <c r="ES621" s="52"/>
      <c r="ET621" s="52"/>
      <c r="EU621" s="52"/>
      <c r="EV621" s="52"/>
      <c r="EW621" s="52"/>
      <c r="EX621" s="52"/>
      <c r="EY621" s="52"/>
      <c r="EZ621" s="52"/>
      <c r="FA621" s="52"/>
      <c r="FB621" s="52"/>
      <c r="FC621" s="52"/>
      <c r="FD621" s="52"/>
      <c r="FE621" s="52"/>
      <c r="FF621" s="52"/>
      <c r="FG621" s="52"/>
      <c r="FH621" s="52"/>
      <c r="FI621" s="52"/>
      <c r="FJ621" s="52"/>
      <c r="FK621" s="52"/>
      <c r="FL621" s="52"/>
    </row>
    <row r="622" spans="1:168" ht="18" hidden="1" customHeight="1" x14ac:dyDescent="0.4">
      <c r="A622" s="110" t="s">
        <v>2661</v>
      </c>
      <c r="B622" s="146" t="s">
        <v>2749</v>
      </c>
      <c r="C622" s="110" t="s">
        <v>2663</v>
      </c>
      <c r="D622" s="110">
        <v>9311944</v>
      </c>
      <c r="E622" s="136" t="str">
        <f>VLOOKUP($D622,'[1]SAP 코드내역'!$A:$D,4,0)</f>
        <v>[임가공]멜라_비타에센스토너_30ml(인도네시아)</v>
      </c>
      <c r="F622" s="137"/>
      <c r="G622" s="137"/>
      <c r="H622" s="138" t="s">
        <v>2750</v>
      </c>
      <c r="I622" s="139">
        <v>875</v>
      </c>
      <c r="J622" s="139">
        <v>0</v>
      </c>
      <c r="K622" s="140">
        <f>IFERROR(VLOOKUP($D622,'[1]DNC 재고 현황'!$F:$AI,29,0),0)</f>
        <v>250</v>
      </c>
      <c r="L622" s="140">
        <f>IFERROR(VLOOKUP($D622,'[1]DNC 재고 현황'!$F:$AI,30,),0)</f>
        <v>0</v>
      </c>
      <c r="M622" s="141">
        <f t="shared" si="173"/>
        <v>250</v>
      </c>
      <c r="N622" s="142">
        <f>VLOOKUP($D622,'[1]DNC 재고 현황'!$F:$X,19,0)</f>
        <v>250</v>
      </c>
      <c r="O622" s="143" t="str">
        <f t="shared" si="163"/>
        <v>계획없음</v>
      </c>
      <c r="P622" s="144">
        <f t="shared" si="164"/>
        <v>0</v>
      </c>
      <c r="Q622" s="144">
        <f t="shared" ca="1" si="165"/>
        <v>0</v>
      </c>
      <c r="R622" s="145">
        <f t="shared" ca="1" si="162"/>
        <v>0</v>
      </c>
      <c r="S622" s="145">
        <f t="shared" ca="1" si="162"/>
        <v>0</v>
      </c>
      <c r="T622" s="123" t="str">
        <f t="shared" ca="1" si="166"/>
        <v/>
      </c>
      <c r="U622" s="124" t="str">
        <f t="shared" ca="1" si="167"/>
        <v>🔴판매없음</v>
      </c>
      <c r="V622" s="125">
        <f>IFERROR(SUMIF('[1](전체)FCST'!$D:$D,$D622,'[1](전체)FCST'!$H:$H),0)</f>
        <v>0</v>
      </c>
      <c r="W622" s="126">
        <f>IFERROR(VLOOKUP($D622,'[1]판매량,재고(피벗)'!$B:$C,2,0),0)</f>
        <v>0</v>
      </c>
      <c r="X622" s="127">
        <f t="shared" ca="1" si="172"/>
        <v>0</v>
      </c>
      <c r="Y622" s="128"/>
      <c r="Z622" s="129"/>
      <c r="AA622" s="130">
        <f t="shared" ca="1" si="161"/>
        <v>250</v>
      </c>
      <c r="AB622" s="131">
        <f t="shared" ca="1" si="174"/>
        <v>0</v>
      </c>
      <c r="AC622" s="132">
        <f>IFERROR(VLOOKUP($D622,'[1]DNC 재고 현황'!$F:$V,14,0),0)</f>
        <v>0</v>
      </c>
      <c r="AD622" s="128">
        <f>SUMIFS('[1]입고 예정'!$C:$C,'[1]입고 예정'!$A:$A,모니터링!D622,'[1]입고 예정'!$F:$F,모니터링!AD$6)</f>
        <v>0</v>
      </c>
      <c r="AE622" s="129"/>
      <c r="AF622" s="130">
        <f t="shared" ca="1" si="168"/>
        <v>250</v>
      </c>
      <c r="AG622" s="131">
        <f t="shared" ca="1" si="175"/>
        <v>0</v>
      </c>
      <c r="AH622" s="132">
        <f>IFERROR(VLOOKUP($D622,'[1]DNC 재고 현황'!$F:$V,15,0),0)</f>
        <v>0</v>
      </c>
      <c r="AI622" s="128">
        <f>SUMIFS('[1]입고 예정'!$C:$C,'[1]입고 예정'!$A:$A,모니터링!D622,'[1]입고 예정'!$F:$F,모니터링!AI$6)</f>
        <v>0</v>
      </c>
      <c r="AJ622" s="129"/>
      <c r="AK622" s="130">
        <f t="shared" ca="1" si="169"/>
        <v>250</v>
      </c>
      <c r="AL622" s="131">
        <f t="shared" ca="1" si="176"/>
        <v>0</v>
      </c>
      <c r="AM622" s="132">
        <f>IFERROR(VLOOKUP($D622,'[1]DNC 재고 현황'!$F:$V,16,0),0)</f>
        <v>0</v>
      </c>
      <c r="AN622" s="128">
        <f>SUMIFS('[1]입고 예정'!$C:$C,'[1]입고 예정'!$A:$A,모니터링!D622,'[1]입고 예정'!$F:$F,모니터링!AN$6)</f>
        <v>0</v>
      </c>
      <c r="AO622" s="129"/>
      <c r="AP622" s="130">
        <f t="shared" ca="1" si="170"/>
        <v>250</v>
      </c>
      <c r="AQ622" s="131">
        <f t="shared" ca="1" si="177"/>
        <v>0</v>
      </c>
      <c r="AR622" s="132">
        <f>IFERROR(VLOOKUP($D622,'[1]DNC 재고 현황'!$F:$V,17,0),0)</f>
        <v>0</v>
      </c>
      <c r="AS622" s="128">
        <f>SUMIFS('[1]입고 예정'!$C:$C,'[1]입고 예정'!$A:$A,모니터링!D622,'[1]입고 예정'!$F:$F,모니터링!AS$6)</f>
        <v>0</v>
      </c>
      <c r="AT622" s="129"/>
      <c r="AU622" s="133">
        <f t="shared" ca="1" si="171"/>
        <v>250</v>
      </c>
      <c r="AV622" s="134">
        <f ca="1">IFERROR(AU622/#REF!,0)</f>
        <v>0</v>
      </c>
    </row>
    <row r="623" spans="1:168" ht="18" hidden="1" customHeight="1" x14ac:dyDescent="0.4">
      <c r="A623" s="110" t="s">
        <v>2661</v>
      </c>
      <c r="B623" s="135" t="s">
        <v>2700</v>
      </c>
      <c r="C623" s="110" t="s">
        <v>2663</v>
      </c>
      <c r="D623" s="110">
        <v>2302650</v>
      </c>
      <c r="E623" s="136" t="str">
        <f>VLOOKUP($D623,'[1]SAP 코드내역'!$A:$D,4,0)</f>
        <v>[세트포장재_싸바리박스]멜라3스텝_명절용스페셜세트</v>
      </c>
      <c r="F623" s="137" t="s">
        <v>2702</v>
      </c>
      <c r="G623" s="9"/>
      <c r="H623" s="138"/>
      <c r="I623" s="139">
        <v>1950</v>
      </c>
      <c r="J623" s="139">
        <v>0</v>
      </c>
      <c r="K623" s="140">
        <f>IFERROR(VLOOKUP($D623,'[1]DNC 재고 현황'!$F:$AI,29,0),0)</f>
        <v>303</v>
      </c>
      <c r="L623" s="140">
        <f>IFERROR(VLOOKUP($D623,'[1]DNC 재고 현황'!$F:$AI,30,),0)</f>
        <v>0</v>
      </c>
      <c r="M623" s="141">
        <f t="shared" si="173"/>
        <v>303</v>
      </c>
      <c r="N623" s="142">
        <f>VLOOKUP($D623,'[1]DNC 재고 현황'!$F:$X,19,0)</f>
        <v>303</v>
      </c>
      <c r="O623" s="143" t="str">
        <f t="shared" si="163"/>
        <v>계획없음</v>
      </c>
      <c r="P623" s="144">
        <f t="shared" si="164"/>
        <v>0</v>
      </c>
      <c r="Q623" s="144">
        <f t="shared" ca="1" si="165"/>
        <v>0</v>
      </c>
      <c r="R623" s="145">
        <f t="shared" ca="1" si="162"/>
        <v>0</v>
      </c>
      <c r="S623" s="145">
        <f t="shared" ca="1" si="162"/>
        <v>0</v>
      </c>
      <c r="T623" s="123" t="str">
        <f t="shared" ca="1" si="166"/>
        <v/>
      </c>
      <c r="U623" s="124" t="str">
        <f t="shared" ca="1" si="167"/>
        <v>🔴판매없음</v>
      </c>
      <c r="V623" s="125">
        <f>IFERROR(SUMIF('[1](전체)FCST'!$D:$D,$D623,'[1](전체)FCST'!$H:$H),0)</f>
        <v>0</v>
      </c>
      <c r="W623" s="126">
        <f>IFERROR(VLOOKUP($D623,'[1]판매량,재고(피벗)'!$B:$C,2,0),0)</f>
        <v>0</v>
      </c>
      <c r="X623" s="127">
        <f t="shared" ca="1" si="172"/>
        <v>0</v>
      </c>
      <c r="Y623" s="128"/>
      <c r="Z623" s="21"/>
      <c r="AA623" s="130">
        <f t="shared" ca="1" si="161"/>
        <v>303</v>
      </c>
      <c r="AB623" s="134">
        <f t="shared" ca="1" si="174"/>
        <v>0</v>
      </c>
      <c r="AC623" s="132">
        <f>IFERROR(VLOOKUP($D623,'[1]DNC 재고 현황'!$F:$V,14,0),0)</f>
        <v>0</v>
      </c>
      <c r="AD623" s="128">
        <f>SUMIFS('[1]입고 예정'!$C:$C,'[1]입고 예정'!$A:$A,모니터링!D623,'[1]입고 예정'!$F:$F,모니터링!AD$6)</f>
        <v>0</v>
      </c>
      <c r="AE623" s="21"/>
      <c r="AF623" s="130">
        <f t="shared" ca="1" si="168"/>
        <v>303</v>
      </c>
      <c r="AG623" s="134">
        <f t="shared" ca="1" si="175"/>
        <v>0</v>
      </c>
      <c r="AH623" s="132">
        <f>IFERROR(VLOOKUP($D623,'[1]DNC 재고 현황'!$F:$V,15,0),0)</f>
        <v>0</v>
      </c>
      <c r="AI623" s="128">
        <f>SUMIFS('[1]입고 예정'!$C:$C,'[1]입고 예정'!$A:$A,모니터링!D623,'[1]입고 예정'!$F:$F,모니터링!AI$6)</f>
        <v>0</v>
      </c>
      <c r="AJ623" s="21"/>
      <c r="AK623" s="130">
        <f t="shared" ca="1" si="169"/>
        <v>303</v>
      </c>
      <c r="AL623" s="134">
        <f t="shared" ca="1" si="176"/>
        <v>0</v>
      </c>
      <c r="AM623" s="132">
        <f>IFERROR(VLOOKUP($D623,'[1]DNC 재고 현황'!$F:$V,16,0),0)</f>
        <v>0</v>
      </c>
      <c r="AN623" s="128">
        <f>SUMIFS('[1]입고 예정'!$C:$C,'[1]입고 예정'!$A:$A,모니터링!D623,'[1]입고 예정'!$F:$F,모니터링!AN$6)</f>
        <v>0</v>
      </c>
      <c r="AO623" s="21"/>
      <c r="AP623" s="130">
        <f t="shared" ca="1" si="170"/>
        <v>303</v>
      </c>
      <c r="AQ623" s="134">
        <f t="shared" ca="1" si="177"/>
        <v>0</v>
      </c>
      <c r="AR623" s="132">
        <f>IFERROR(VLOOKUP($D623,'[1]DNC 재고 현황'!$F:$V,17,0),0)</f>
        <v>0</v>
      </c>
      <c r="AS623" s="128">
        <f>SUMIFS('[1]입고 예정'!$C:$C,'[1]입고 예정'!$A:$A,모니터링!D623,'[1]입고 예정'!$F:$F,모니터링!AS$6)</f>
        <v>0</v>
      </c>
      <c r="AT623" s="21"/>
      <c r="AU623" s="133">
        <f t="shared" ca="1" si="171"/>
        <v>303</v>
      </c>
      <c r="AV623" s="134">
        <f ca="1">IFERROR(AU623/#REF!,0)</f>
        <v>0</v>
      </c>
    </row>
    <row r="624" spans="1:168" ht="18" hidden="1" customHeight="1" x14ac:dyDescent="0.4">
      <c r="A624" s="110" t="s">
        <v>2661</v>
      </c>
      <c r="B624" s="135" t="s">
        <v>2667</v>
      </c>
      <c r="C624" s="110" t="s">
        <v>2663</v>
      </c>
      <c r="D624" s="110">
        <v>7301915</v>
      </c>
      <c r="E624" s="136" t="str">
        <f>VLOOKUP($D624,'[1]SAP 코드내역'!$A:$D,4,0)</f>
        <v>(단종)[판촉물_상품]그린구름빵파우치</v>
      </c>
      <c r="F624" s="137" t="s">
        <v>2751</v>
      </c>
      <c r="G624" s="9"/>
      <c r="H624" s="138"/>
      <c r="I624" s="139">
        <v>3800</v>
      </c>
      <c r="J624" s="139">
        <v>0</v>
      </c>
      <c r="K624" s="140">
        <f>IFERROR(VLOOKUP($D624,'[1]DNC 재고 현황'!$F:$AI,29,0),0)</f>
        <v>332</v>
      </c>
      <c r="L624" s="140">
        <f>IFERROR(VLOOKUP($D624,'[1]DNC 재고 현황'!$F:$AI,30,),0)</f>
        <v>0</v>
      </c>
      <c r="M624" s="141">
        <f t="shared" si="173"/>
        <v>332</v>
      </c>
      <c r="N624" s="142">
        <f>VLOOKUP($D624,'[1]DNC 재고 현황'!$F:$X,19,0)</f>
        <v>382</v>
      </c>
      <c r="O624" s="143" t="str">
        <f t="shared" si="163"/>
        <v>계획없음</v>
      </c>
      <c r="P624" s="144">
        <f t="shared" si="164"/>
        <v>0</v>
      </c>
      <c r="Q624" s="144">
        <f t="shared" ca="1" si="165"/>
        <v>0</v>
      </c>
      <c r="R624" s="145">
        <f t="shared" ca="1" si="162"/>
        <v>0</v>
      </c>
      <c r="S624" s="145">
        <f t="shared" ca="1" si="162"/>
        <v>0</v>
      </c>
      <c r="T624" s="123" t="str">
        <f t="shared" ca="1" si="166"/>
        <v/>
      </c>
      <c r="U624" s="124" t="str">
        <f t="shared" ca="1" si="167"/>
        <v>🔴판매없음</v>
      </c>
      <c r="V624" s="125">
        <f>IFERROR(SUMIF('[1](전체)FCST'!$D:$D,$D624,'[1](전체)FCST'!$H:$H),0)</f>
        <v>0</v>
      </c>
      <c r="W624" s="126">
        <f>IFERROR(VLOOKUP($D624,'[1]판매량,재고(피벗)'!$B:$C,2,0),0)</f>
        <v>0</v>
      </c>
      <c r="X624" s="127">
        <f t="shared" ca="1" si="172"/>
        <v>0</v>
      </c>
      <c r="Y624" s="128"/>
      <c r="Z624" s="21"/>
      <c r="AA624" s="130">
        <f t="shared" ca="1" si="161"/>
        <v>382</v>
      </c>
      <c r="AB624" s="134">
        <f t="shared" ca="1" si="174"/>
        <v>0</v>
      </c>
      <c r="AC624" s="132">
        <f>IFERROR(VLOOKUP($D624,'[1]DNC 재고 현황'!$F:$V,14,0),0)</f>
        <v>0</v>
      </c>
      <c r="AD624" s="128">
        <f>SUMIFS('[1]입고 예정'!$C:$C,'[1]입고 예정'!$A:$A,모니터링!D624,'[1]입고 예정'!$F:$F,모니터링!AD$6)</f>
        <v>0</v>
      </c>
      <c r="AE624" s="21"/>
      <c r="AF624" s="130">
        <f t="shared" ca="1" si="168"/>
        <v>382</v>
      </c>
      <c r="AG624" s="134">
        <f t="shared" ca="1" si="175"/>
        <v>0</v>
      </c>
      <c r="AH624" s="132">
        <f>IFERROR(VLOOKUP($D624,'[1]DNC 재고 현황'!$F:$V,15,0),0)</f>
        <v>0</v>
      </c>
      <c r="AI624" s="128">
        <f>SUMIFS('[1]입고 예정'!$C:$C,'[1]입고 예정'!$A:$A,모니터링!D624,'[1]입고 예정'!$F:$F,모니터링!AI$6)</f>
        <v>0</v>
      </c>
      <c r="AJ624" s="21"/>
      <c r="AK624" s="130">
        <f t="shared" ca="1" si="169"/>
        <v>382</v>
      </c>
      <c r="AL624" s="134">
        <f t="shared" ca="1" si="176"/>
        <v>0</v>
      </c>
      <c r="AM624" s="132">
        <f>IFERROR(VLOOKUP($D624,'[1]DNC 재고 현황'!$F:$V,16,0),0)</f>
        <v>0</v>
      </c>
      <c r="AN624" s="128">
        <f>SUMIFS('[1]입고 예정'!$C:$C,'[1]입고 예정'!$A:$A,모니터링!D624,'[1]입고 예정'!$F:$F,모니터링!AN$6)</f>
        <v>0</v>
      </c>
      <c r="AO624" s="21"/>
      <c r="AP624" s="130">
        <f t="shared" ca="1" si="170"/>
        <v>382</v>
      </c>
      <c r="AQ624" s="134">
        <f t="shared" ca="1" si="177"/>
        <v>0</v>
      </c>
      <c r="AR624" s="132">
        <f>IFERROR(VLOOKUP($D624,'[1]DNC 재고 현황'!$F:$V,17,0),0)</f>
        <v>0</v>
      </c>
      <c r="AS624" s="128">
        <f>SUMIFS('[1]입고 예정'!$C:$C,'[1]입고 예정'!$A:$A,모니터링!D624,'[1]입고 예정'!$F:$F,모니터링!AS$6)</f>
        <v>0</v>
      </c>
      <c r="AT624" s="21"/>
      <c r="AU624" s="133">
        <f t="shared" ca="1" si="171"/>
        <v>382</v>
      </c>
      <c r="AV624" s="134">
        <f ca="1">IFERROR(AU624/#REF!,0)</f>
        <v>0</v>
      </c>
    </row>
    <row r="625" spans="1:48" ht="18" hidden="1" customHeight="1" x14ac:dyDescent="0.4">
      <c r="A625" s="110" t="s">
        <v>2661</v>
      </c>
      <c r="B625" s="135" t="s">
        <v>2667</v>
      </c>
      <c r="C625" s="110" t="s">
        <v>2663</v>
      </c>
      <c r="D625" s="110">
        <v>7302065</v>
      </c>
      <c r="E625" s="136" t="str">
        <f>VLOOKUP($D625,'[1]SAP 코드내역'!$A:$D,4,0)</f>
        <v>[상품]이지듀멜라샷비타민CBA건기식파우더2g*3ea</v>
      </c>
      <c r="F625" s="137" t="s">
        <v>2735</v>
      </c>
      <c r="G625" s="9"/>
      <c r="H625" s="138"/>
      <c r="I625" s="139">
        <v>1478.5001412828483</v>
      </c>
      <c r="J625" s="139">
        <v>0</v>
      </c>
      <c r="K625" s="140">
        <f>IFERROR(VLOOKUP($D625,'[1]DNC 재고 현황'!$F:$AI,29,0),0)</f>
        <v>379</v>
      </c>
      <c r="L625" s="140">
        <f>IFERROR(VLOOKUP($D625,'[1]DNC 재고 현황'!$F:$AI,30,),0)</f>
        <v>0</v>
      </c>
      <c r="M625" s="141">
        <f t="shared" si="173"/>
        <v>379</v>
      </c>
      <c r="N625" s="142">
        <f>VLOOKUP($D625,'[1]DNC 재고 현황'!$F:$X,19,0)</f>
        <v>379</v>
      </c>
      <c r="O625" s="143" t="str">
        <f t="shared" si="163"/>
        <v>계획없음</v>
      </c>
      <c r="P625" s="144">
        <f t="shared" si="164"/>
        <v>0</v>
      </c>
      <c r="Q625" s="144">
        <f t="shared" ca="1" si="165"/>
        <v>0</v>
      </c>
      <c r="R625" s="145">
        <f t="shared" ca="1" si="162"/>
        <v>0</v>
      </c>
      <c r="S625" s="145">
        <f t="shared" ca="1" si="162"/>
        <v>0</v>
      </c>
      <c r="T625" s="123" t="str">
        <f t="shared" ca="1" si="166"/>
        <v/>
      </c>
      <c r="U625" s="124" t="str">
        <f t="shared" ca="1" si="167"/>
        <v>🔴판매없음</v>
      </c>
      <c r="V625" s="125">
        <f>IFERROR(SUMIF('[1](전체)FCST'!$D:$D,$D625,'[1](전체)FCST'!$H:$H),0)</f>
        <v>0</v>
      </c>
      <c r="W625" s="126">
        <f>IFERROR(VLOOKUP($D625,'[1]판매량,재고(피벗)'!$B:$C,2,0),0)</f>
        <v>0</v>
      </c>
      <c r="X625" s="127">
        <f t="shared" ca="1" si="172"/>
        <v>0</v>
      </c>
      <c r="Y625" s="128"/>
      <c r="Z625" s="21"/>
      <c r="AA625" s="130">
        <f t="shared" ca="1" si="161"/>
        <v>379</v>
      </c>
      <c r="AB625" s="134">
        <f t="shared" ca="1" si="174"/>
        <v>0</v>
      </c>
      <c r="AC625" s="132">
        <f>IFERROR(VLOOKUP($D625,'[1]DNC 재고 현황'!$F:$V,14,0),0)</f>
        <v>0</v>
      </c>
      <c r="AD625" s="128">
        <f>SUMIFS('[1]입고 예정'!$C:$C,'[1]입고 예정'!$A:$A,모니터링!D625,'[1]입고 예정'!$F:$F,모니터링!AD$6)</f>
        <v>0</v>
      </c>
      <c r="AE625" s="21"/>
      <c r="AF625" s="130">
        <f t="shared" ca="1" si="168"/>
        <v>379</v>
      </c>
      <c r="AG625" s="134">
        <f t="shared" ca="1" si="175"/>
        <v>0</v>
      </c>
      <c r="AH625" s="132">
        <f>IFERROR(VLOOKUP($D625,'[1]DNC 재고 현황'!$F:$V,15,0),0)</f>
        <v>0</v>
      </c>
      <c r="AI625" s="128">
        <f>SUMIFS('[1]입고 예정'!$C:$C,'[1]입고 예정'!$A:$A,모니터링!D625,'[1]입고 예정'!$F:$F,모니터링!AI$6)</f>
        <v>0</v>
      </c>
      <c r="AJ625" s="21"/>
      <c r="AK625" s="130">
        <f t="shared" ca="1" si="169"/>
        <v>379</v>
      </c>
      <c r="AL625" s="134">
        <f t="shared" ca="1" si="176"/>
        <v>0</v>
      </c>
      <c r="AM625" s="132">
        <f>IFERROR(VLOOKUP($D625,'[1]DNC 재고 현황'!$F:$V,16,0),0)</f>
        <v>0</v>
      </c>
      <c r="AN625" s="128">
        <f>SUMIFS('[1]입고 예정'!$C:$C,'[1]입고 예정'!$A:$A,모니터링!D625,'[1]입고 예정'!$F:$F,모니터링!AN$6)</f>
        <v>0</v>
      </c>
      <c r="AO625" s="21"/>
      <c r="AP625" s="130">
        <f t="shared" ca="1" si="170"/>
        <v>379</v>
      </c>
      <c r="AQ625" s="134">
        <f t="shared" ca="1" si="177"/>
        <v>0</v>
      </c>
      <c r="AR625" s="132">
        <f>IFERROR(VLOOKUP($D625,'[1]DNC 재고 현황'!$F:$V,17,0),0)</f>
        <v>0</v>
      </c>
      <c r="AS625" s="128">
        <f>SUMIFS('[1]입고 예정'!$C:$C,'[1]입고 예정'!$A:$A,모니터링!D625,'[1]입고 예정'!$F:$F,모니터링!AS$6)</f>
        <v>0</v>
      </c>
      <c r="AT625" s="21"/>
      <c r="AU625" s="133">
        <f t="shared" ca="1" si="171"/>
        <v>379</v>
      </c>
      <c r="AV625" s="134">
        <f ca="1">IFERROR(AU625/#REF!,0)</f>
        <v>0</v>
      </c>
    </row>
    <row r="626" spans="1:48" ht="18" hidden="1" customHeight="1" x14ac:dyDescent="0.4">
      <c r="A626" s="110" t="s">
        <v>2715</v>
      </c>
      <c r="B626" s="146" t="s">
        <v>2706</v>
      </c>
      <c r="C626" s="110" t="s">
        <v>2663</v>
      </c>
      <c r="D626" s="110">
        <v>9311952</v>
      </c>
      <c r="E626" s="136" t="str">
        <f>VLOOKUP($D626,'[1]SAP 코드내역'!$A:$D,4,0)</f>
        <v>[임가공]멜라_토닝원데이앰플_15ml(인도네시아)</v>
      </c>
      <c r="F626" s="137"/>
      <c r="G626" s="137"/>
      <c r="H626" s="138" t="s">
        <v>2707</v>
      </c>
      <c r="I626" s="139">
        <v>570</v>
      </c>
      <c r="J626" s="139">
        <v>0</v>
      </c>
      <c r="K626" s="140">
        <f>IFERROR(VLOOKUP($D626,'[1]DNC 재고 현황'!$F:$AI,29,0),0)</f>
        <v>0</v>
      </c>
      <c r="L626" s="140">
        <f>IFERROR(VLOOKUP($D626,'[1]DNC 재고 현황'!$F:$AI,30,),0)</f>
        <v>0</v>
      </c>
      <c r="M626" s="141">
        <f t="shared" si="173"/>
        <v>0</v>
      </c>
      <c r="N626" s="142">
        <f>VLOOKUP($D626,'[1]DNC 재고 현황'!$F:$X,19,0)</f>
        <v>0</v>
      </c>
      <c r="O626" s="143" t="str">
        <f t="shared" si="163"/>
        <v>계획없음</v>
      </c>
      <c r="P626" s="144">
        <f t="shared" si="164"/>
        <v>0</v>
      </c>
      <c r="Q626" s="144">
        <f t="shared" ca="1" si="165"/>
        <v>0</v>
      </c>
      <c r="R626" s="145">
        <f t="shared" ca="1" si="162"/>
        <v>0</v>
      </c>
      <c r="S626" s="145">
        <f t="shared" ca="1" si="162"/>
        <v>0</v>
      </c>
      <c r="T626" s="123" t="str">
        <f t="shared" ca="1" si="166"/>
        <v/>
      </c>
      <c r="U626" s="124" t="str">
        <f t="shared" ca="1" si="167"/>
        <v>🔴판매없음</v>
      </c>
      <c r="V626" s="125">
        <f>IFERROR(SUMIF('[1](전체)FCST'!$D:$D,$D626,'[1](전체)FCST'!$H:$H),0)</f>
        <v>0</v>
      </c>
      <c r="W626" s="126">
        <f>IFERROR(VLOOKUP($D626,'[1]판매량,재고(피벗)'!$B:$C,2,0),0)</f>
        <v>0</v>
      </c>
      <c r="X626" s="127">
        <f t="shared" ca="1" si="172"/>
        <v>0</v>
      </c>
      <c r="Y626" s="128"/>
      <c r="Z626" s="129"/>
      <c r="AA626" s="130">
        <f t="shared" ca="1" si="161"/>
        <v>0</v>
      </c>
      <c r="AB626" s="131">
        <f t="shared" ca="1" si="174"/>
        <v>0</v>
      </c>
      <c r="AC626" s="132">
        <f>IFERROR(VLOOKUP($D626,'[1]DNC 재고 현황'!$F:$V,14,0),0)</f>
        <v>0</v>
      </c>
      <c r="AD626" s="128">
        <f>SUMIFS('[1]입고 예정'!$C:$C,'[1]입고 예정'!$A:$A,모니터링!D626,'[1]입고 예정'!$F:$F,모니터링!AD$6)</f>
        <v>0</v>
      </c>
      <c r="AE626" s="129"/>
      <c r="AF626" s="130">
        <f t="shared" ca="1" si="168"/>
        <v>0</v>
      </c>
      <c r="AG626" s="131">
        <f t="shared" ca="1" si="175"/>
        <v>0</v>
      </c>
      <c r="AH626" s="132">
        <f>IFERROR(VLOOKUP($D626,'[1]DNC 재고 현황'!$F:$V,15,0),0)</f>
        <v>0</v>
      </c>
      <c r="AI626" s="128">
        <f>SUMIFS('[1]입고 예정'!$C:$C,'[1]입고 예정'!$A:$A,모니터링!D626,'[1]입고 예정'!$F:$F,모니터링!AI$6)</f>
        <v>0</v>
      </c>
      <c r="AJ626" s="129"/>
      <c r="AK626" s="130">
        <f t="shared" ca="1" si="169"/>
        <v>0</v>
      </c>
      <c r="AL626" s="131">
        <f t="shared" ca="1" si="176"/>
        <v>0</v>
      </c>
      <c r="AM626" s="132">
        <f>IFERROR(VLOOKUP($D626,'[1]DNC 재고 현황'!$F:$V,16,0),0)</f>
        <v>0</v>
      </c>
      <c r="AN626" s="128">
        <f>SUMIFS('[1]입고 예정'!$C:$C,'[1]입고 예정'!$A:$A,모니터링!D626,'[1]입고 예정'!$F:$F,모니터링!AN$6)</f>
        <v>0</v>
      </c>
      <c r="AO626" s="129"/>
      <c r="AP626" s="130">
        <f t="shared" ca="1" si="170"/>
        <v>0</v>
      </c>
      <c r="AQ626" s="131">
        <f t="shared" ca="1" si="177"/>
        <v>0</v>
      </c>
      <c r="AR626" s="132">
        <f>IFERROR(VLOOKUP($D626,'[1]DNC 재고 현황'!$F:$V,17,0),0)</f>
        <v>0</v>
      </c>
      <c r="AS626" s="128">
        <f>SUMIFS('[1]입고 예정'!$C:$C,'[1]입고 예정'!$A:$A,모니터링!D626,'[1]입고 예정'!$F:$F,모니터링!AS$6)</f>
        <v>0</v>
      </c>
      <c r="AT626" s="129"/>
      <c r="AU626" s="133">
        <f t="shared" ca="1" si="171"/>
        <v>0</v>
      </c>
      <c r="AV626" s="134">
        <f ca="1">IFERROR(AU626/#REF!,0)</f>
        <v>0</v>
      </c>
    </row>
    <row r="627" spans="1:48" ht="18" hidden="1" customHeight="1" x14ac:dyDescent="0.4">
      <c r="A627" s="110" t="s">
        <v>2661</v>
      </c>
      <c r="B627" s="135" t="s">
        <v>2662</v>
      </c>
      <c r="C627" s="110" t="s">
        <v>2665</v>
      </c>
      <c r="D627" s="110">
        <v>9307832</v>
      </c>
      <c r="E627" s="136" t="str">
        <f>VLOOKUP($D627,'[1]SAP 코드내역'!$A:$D,4,0)</f>
        <v>(단종)[세트_임가공]학회용한가인기미토닝세트</v>
      </c>
      <c r="F627" s="137" t="s">
        <v>2673</v>
      </c>
      <c r="G627" s="9"/>
      <c r="H627" s="149"/>
      <c r="I627" s="150">
        <v>8465.8961038961043</v>
      </c>
      <c r="J627" s="150">
        <v>27272.727272727272</v>
      </c>
      <c r="K627" s="140">
        <f>IFERROR(VLOOKUP($D627,'[1]DNC 재고 현황'!$F:$AI,29,0),0)</f>
        <v>0</v>
      </c>
      <c r="L627" s="140">
        <f>IFERROR(VLOOKUP($D627,'[1]DNC 재고 현황'!$F:$AI,30,),0)</f>
        <v>0</v>
      </c>
      <c r="M627" s="141">
        <f t="shared" si="173"/>
        <v>0</v>
      </c>
      <c r="N627" s="142">
        <f>VLOOKUP($D627,'[1]DNC 재고 현황'!$F:$X,19,0)</f>
        <v>0</v>
      </c>
      <c r="O627" s="143" t="str">
        <f t="shared" si="163"/>
        <v>계획없음</v>
      </c>
      <c r="P627" s="144">
        <f t="shared" si="164"/>
        <v>0</v>
      </c>
      <c r="Q627" s="144">
        <f t="shared" ca="1" si="165"/>
        <v>0</v>
      </c>
      <c r="R627" s="145">
        <f t="shared" ca="1" si="162"/>
        <v>0</v>
      </c>
      <c r="S627" s="145">
        <f t="shared" ca="1" si="162"/>
        <v>0</v>
      </c>
      <c r="T627" s="123" t="str">
        <f t="shared" ca="1" si="166"/>
        <v/>
      </c>
      <c r="U627" s="124" t="str">
        <f t="shared" ca="1" si="167"/>
        <v>🔴판매없음</v>
      </c>
      <c r="V627" s="125">
        <f>IFERROR(SUMIF('[1](전체)FCST'!$D:$D,$D627,'[1](전체)FCST'!$H:$H),0)</f>
        <v>0</v>
      </c>
      <c r="W627" s="126">
        <f>IFERROR(VLOOKUP($D627,'[1]판매량,재고(피벗)'!$B:$C,2,0),0)</f>
        <v>0</v>
      </c>
      <c r="X627" s="127">
        <f t="shared" ca="1" si="172"/>
        <v>0</v>
      </c>
      <c r="Y627" s="128"/>
      <c r="Z627" s="21"/>
      <c r="AA627" s="130">
        <f t="shared" ref="AA627:AA690" ca="1" si="178">MAX(SUM(N627-X627+Y627),0)</f>
        <v>0</v>
      </c>
      <c r="AB627" s="134">
        <f t="shared" ca="1" si="174"/>
        <v>0</v>
      </c>
      <c r="AC627" s="132">
        <f>IFERROR(VLOOKUP($D627,'[1]DNC 재고 현황'!$F:$V,14,0),0)</f>
        <v>0</v>
      </c>
      <c r="AD627" s="128">
        <f>SUMIFS('[1]입고 예정'!$C:$C,'[1]입고 예정'!$A:$A,모니터링!D627,'[1]입고 예정'!$F:$F,모니터링!AD$6)</f>
        <v>0</v>
      </c>
      <c r="AE627" s="21"/>
      <c r="AF627" s="130">
        <f t="shared" ca="1" si="168"/>
        <v>0</v>
      </c>
      <c r="AG627" s="134">
        <f t="shared" ca="1" si="175"/>
        <v>0</v>
      </c>
      <c r="AH627" s="132">
        <f>IFERROR(VLOOKUP($D627,'[1]DNC 재고 현황'!$F:$V,15,0),0)</f>
        <v>0</v>
      </c>
      <c r="AI627" s="128">
        <f>SUMIFS('[1]입고 예정'!$C:$C,'[1]입고 예정'!$A:$A,모니터링!D627,'[1]입고 예정'!$F:$F,모니터링!AI$6)</f>
        <v>0</v>
      </c>
      <c r="AJ627" s="21"/>
      <c r="AK627" s="130">
        <f t="shared" ca="1" si="169"/>
        <v>0</v>
      </c>
      <c r="AL627" s="134">
        <f t="shared" ca="1" si="176"/>
        <v>0</v>
      </c>
      <c r="AM627" s="132">
        <f>IFERROR(VLOOKUP($D627,'[1]DNC 재고 현황'!$F:$V,16,0),0)</f>
        <v>0</v>
      </c>
      <c r="AN627" s="128">
        <f>SUMIFS('[1]입고 예정'!$C:$C,'[1]입고 예정'!$A:$A,모니터링!D627,'[1]입고 예정'!$F:$F,모니터링!AN$6)</f>
        <v>0</v>
      </c>
      <c r="AO627" s="21"/>
      <c r="AP627" s="130">
        <f t="shared" ca="1" si="170"/>
        <v>0</v>
      </c>
      <c r="AQ627" s="134">
        <f t="shared" ca="1" si="177"/>
        <v>0</v>
      </c>
      <c r="AR627" s="132">
        <f>IFERROR(VLOOKUP($D627,'[1]DNC 재고 현황'!$F:$V,17,0),0)</f>
        <v>0</v>
      </c>
      <c r="AS627" s="128">
        <f>SUMIFS('[1]입고 예정'!$C:$C,'[1]입고 예정'!$A:$A,모니터링!D627,'[1]입고 예정'!$F:$F,모니터링!AS$6)</f>
        <v>0</v>
      </c>
      <c r="AT627" s="21"/>
      <c r="AU627" s="133">
        <f t="shared" ca="1" si="171"/>
        <v>0</v>
      </c>
      <c r="AV627" s="134">
        <f ca="1">IFERROR(AU627/#REF!,0)</f>
        <v>0</v>
      </c>
    </row>
    <row r="628" spans="1:48" ht="18" hidden="1" customHeight="1" x14ac:dyDescent="0.4">
      <c r="A628" s="110" t="s">
        <v>2661</v>
      </c>
      <c r="B628" s="135" t="s">
        <v>2700</v>
      </c>
      <c r="C628" s="110" t="s">
        <v>2665</v>
      </c>
      <c r="D628" s="110">
        <v>2303305</v>
      </c>
      <c r="E628" s="136" t="str">
        <f>VLOOKUP($D628,'[1]SAP 코드내역'!$A:$D,4,0)</f>
        <v>(단종)[세트포장재]클리어_5애씨드필30ml_단상자</v>
      </c>
      <c r="F628" s="137" t="s">
        <v>2702</v>
      </c>
      <c r="G628" s="9"/>
      <c r="H628" s="138"/>
      <c r="I628" s="139">
        <v>430</v>
      </c>
      <c r="J628" s="139">
        <v>0</v>
      </c>
      <c r="K628" s="140">
        <f>IFERROR(VLOOKUP($D628,'[1]DNC 재고 현황'!$F:$AI,29,0),0)</f>
        <v>500</v>
      </c>
      <c r="L628" s="140">
        <f>IFERROR(VLOOKUP($D628,'[1]DNC 재고 현황'!$F:$AI,30,),0)</f>
        <v>0</v>
      </c>
      <c r="M628" s="141">
        <f t="shared" si="173"/>
        <v>500</v>
      </c>
      <c r="N628" s="142">
        <f>VLOOKUP($D628,'[1]DNC 재고 현황'!$F:$X,19,0)</f>
        <v>500</v>
      </c>
      <c r="O628" s="143" t="str">
        <f t="shared" si="163"/>
        <v>계획없음</v>
      </c>
      <c r="P628" s="144">
        <f t="shared" si="164"/>
        <v>0</v>
      </c>
      <c r="Q628" s="144">
        <f t="shared" ca="1" si="165"/>
        <v>0</v>
      </c>
      <c r="R628" s="145">
        <f t="shared" ca="1" si="162"/>
        <v>0</v>
      </c>
      <c r="S628" s="145">
        <f t="shared" ca="1" si="162"/>
        <v>0</v>
      </c>
      <c r="T628" s="123" t="str">
        <f t="shared" ca="1" si="166"/>
        <v/>
      </c>
      <c r="U628" s="124" t="str">
        <f t="shared" ca="1" si="167"/>
        <v>🔴판매없음</v>
      </c>
      <c r="V628" s="125">
        <f>IFERROR(SUMIF('[1](전체)FCST'!$D:$D,$D628,'[1](전체)FCST'!$H:$H),0)</f>
        <v>0</v>
      </c>
      <c r="W628" s="126">
        <f>IFERROR(VLOOKUP($D628,'[1]판매량,재고(피벗)'!$B:$C,2,0),0)</f>
        <v>0</v>
      </c>
      <c r="X628" s="127">
        <f t="shared" ca="1" si="172"/>
        <v>0</v>
      </c>
      <c r="Y628" s="128"/>
      <c r="Z628" s="21"/>
      <c r="AA628" s="130">
        <f t="shared" ca="1" si="178"/>
        <v>500</v>
      </c>
      <c r="AB628" s="134">
        <f t="shared" ca="1" si="174"/>
        <v>0</v>
      </c>
      <c r="AC628" s="132">
        <f>IFERROR(VLOOKUP($D628,'[1]DNC 재고 현황'!$F:$V,14,0),0)</f>
        <v>0</v>
      </c>
      <c r="AD628" s="128">
        <f>SUMIFS('[1]입고 예정'!$C:$C,'[1]입고 예정'!$A:$A,모니터링!D628,'[1]입고 예정'!$F:$F,모니터링!AD$6)</f>
        <v>0</v>
      </c>
      <c r="AE628" s="21"/>
      <c r="AF628" s="130">
        <f t="shared" ca="1" si="168"/>
        <v>500</v>
      </c>
      <c r="AG628" s="134">
        <f t="shared" ca="1" si="175"/>
        <v>0</v>
      </c>
      <c r="AH628" s="132">
        <f>IFERROR(VLOOKUP($D628,'[1]DNC 재고 현황'!$F:$V,15,0),0)</f>
        <v>0</v>
      </c>
      <c r="AI628" s="128">
        <f>SUMIFS('[1]입고 예정'!$C:$C,'[1]입고 예정'!$A:$A,모니터링!D628,'[1]입고 예정'!$F:$F,모니터링!AI$6)</f>
        <v>0</v>
      </c>
      <c r="AJ628" s="21"/>
      <c r="AK628" s="130">
        <f t="shared" ca="1" si="169"/>
        <v>500</v>
      </c>
      <c r="AL628" s="134">
        <f t="shared" ca="1" si="176"/>
        <v>0</v>
      </c>
      <c r="AM628" s="132">
        <f>IFERROR(VLOOKUP($D628,'[1]DNC 재고 현황'!$F:$V,16,0),0)</f>
        <v>0</v>
      </c>
      <c r="AN628" s="128">
        <f>SUMIFS('[1]입고 예정'!$C:$C,'[1]입고 예정'!$A:$A,모니터링!D628,'[1]입고 예정'!$F:$F,모니터링!AN$6)</f>
        <v>0</v>
      </c>
      <c r="AO628" s="21"/>
      <c r="AP628" s="130">
        <f t="shared" ca="1" si="170"/>
        <v>500</v>
      </c>
      <c r="AQ628" s="134">
        <f t="shared" ca="1" si="177"/>
        <v>0</v>
      </c>
      <c r="AR628" s="132">
        <f>IFERROR(VLOOKUP($D628,'[1]DNC 재고 현황'!$F:$V,17,0),0)</f>
        <v>0</v>
      </c>
      <c r="AS628" s="128">
        <f>SUMIFS('[1]입고 예정'!$C:$C,'[1]입고 예정'!$A:$A,모니터링!D628,'[1]입고 예정'!$F:$F,모니터링!AS$6)</f>
        <v>0</v>
      </c>
      <c r="AT628" s="21"/>
      <c r="AU628" s="133">
        <f t="shared" ca="1" si="171"/>
        <v>500</v>
      </c>
      <c r="AV628" s="134">
        <f ca="1">IFERROR(AU628/#REF!,0)</f>
        <v>0</v>
      </c>
    </row>
    <row r="629" spans="1:48" ht="18" hidden="1" customHeight="1" x14ac:dyDescent="0.4">
      <c r="A629" s="110" t="s">
        <v>2661</v>
      </c>
      <c r="B629" s="146" t="s">
        <v>2706</v>
      </c>
      <c r="C629" s="110" t="s">
        <v>2663</v>
      </c>
      <c r="D629" s="110">
        <v>9311924</v>
      </c>
      <c r="E629" s="136" t="str">
        <f>VLOOKUP($D629,'[1]SAP 코드내역'!$A:$D,4,0)</f>
        <v>[임가공]멜라_비타앰플클렌저_30ml(인도네시아)</v>
      </c>
      <c r="F629" s="137"/>
      <c r="G629" s="137"/>
      <c r="H629" s="138" t="s">
        <v>2707</v>
      </c>
      <c r="I629" s="139">
        <v>579</v>
      </c>
      <c r="J629" s="139">
        <v>0</v>
      </c>
      <c r="K629" s="140">
        <f>IFERROR(VLOOKUP($D629,'[1]DNC 재고 현황'!$F:$AI,29,0),0)</f>
        <v>250</v>
      </c>
      <c r="L629" s="140">
        <f>IFERROR(VLOOKUP($D629,'[1]DNC 재고 현황'!$F:$AI,30,),0)</f>
        <v>0</v>
      </c>
      <c r="M629" s="141">
        <f t="shared" si="173"/>
        <v>250</v>
      </c>
      <c r="N629" s="142">
        <f>VLOOKUP($D629,'[1]DNC 재고 현황'!$F:$X,19,0)</f>
        <v>250</v>
      </c>
      <c r="O629" s="143" t="str">
        <f t="shared" si="163"/>
        <v>계획없음</v>
      </c>
      <c r="P629" s="144">
        <f t="shared" si="164"/>
        <v>0</v>
      </c>
      <c r="Q629" s="144">
        <f t="shared" ca="1" si="165"/>
        <v>0</v>
      </c>
      <c r="R629" s="145">
        <f t="shared" ca="1" si="162"/>
        <v>0</v>
      </c>
      <c r="S629" s="145">
        <f t="shared" ca="1" si="162"/>
        <v>0</v>
      </c>
      <c r="T629" s="123" t="str">
        <f t="shared" ca="1" si="166"/>
        <v/>
      </c>
      <c r="U629" s="124" t="str">
        <f t="shared" ca="1" si="167"/>
        <v>🔴판매없음</v>
      </c>
      <c r="V629" s="125">
        <f>IFERROR(SUMIF('[1](전체)FCST'!$D:$D,$D629,'[1](전체)FCST'!$H:$H),0)</f>
        <v>0</v>
      </c>
      <c r="W629" s="126">
        <f>IFERROR(VLOOKUP($D629,'[1]판매량,재고(피벗)'!$B:$C,2,0),0)</f>
        <v>0</v>
      </c>
      <c r="X629" s="127">
        <f t="shared" ca="1" si="172"/>
        <v>0</v>
      </c>
      <c r="Y629" s="128"/>
      <c r="Z629" s="129"/>
      <c r="AA629" s="130">
        <f t="shared" ca="1" si="178"/>
        <v>250</v>
      </c>
      <c r="AB629" s="131">
        <f t="shared" ca="1" si="174"/>
        <v>0</v>
      </c>
      <c r="AC629" s="132">
        <f>IFERROR(VLOOKUP($D629,'[1]DNC 재고 현황'!$F:$V,14,0),0)</f>
        <v>0</v>
      </c>
      <c r="AD629" s="128">
        <f>SUMIFS('[1]입고 예정'!$C:$C,'[1]입고 예정'!$A:$A,모니터링!D629,'[1]입고 예정'!$F:$F,모니터링!AD$6)</f>
        <v>0</v>
      </c>
      <c r="AE629" s="129"/>
      <c r="AF629" s="130">
        <f t="shared" ca="1" si="168"/>
        <v>250</v>
      </c>
      <c r="AG629" s="131">
        <f t="shared" ca="1" si="175"/>
        <v>0</v>
      </c>
      <c r="AH629" s="132">
        <f>IFERROR(VLOOKUP($D629,'[1]DNC 재고 현황'!$F:$V,15,0),0)</f>
        <v>0</v>
      </c>
      <c r="AI629" s="128">
        <f>SUMIFS('[1]입고 예정'!$C:$C,'[1]입고 예정'!$A:$A,모니터링!D629,'[1]입고 예정'!$F:$F,모니터링!AI$6)</f>
        <v>0</v>
      </c>
      <c r="AJ629" s="129"/>
      <c r="AK629" s="130">
        <f t="shared" ca="1" si="169"/>
        <v>250</v>
      </c>
      <c r="AL629" s="131">
        <f t="shared" ca="1" si="176"/>
        <v>0</v>
      </c>
      <c r="AM629" s="132">
        <f>IFERROR(VLOOKUP($D629,'[1]DNC 재고 현황'!$F:$V,16,0),0)</f>
        <v>0</v>
      </c>
      <c r="AN629" s="128">
        <f>SUMIFS('[1]입고 예정'!$C:$C,'[1]입고 예정'!$A:$A,모니터링!D629,'[1]입고 예정'!$F:$F,모니터링!AN$6)</f>
        <v>0</v>
      </c>
      <c r="AO629" s="129"/>
      <c r="AP629" s="130">
        <f t="shared" ca="1" si="170"/>
        <v>250</v>
      </c>
      <c r="AQ629" s="131">
        <f t="shared" ca="1" si="177"/>
        <v>0</v>
      </c>
      <c r="AR629" s="132">
        <f>IFERROR(VLOOKUP($D629,'[1]DNC 재고 현황'!$F:$V,17,0),0)</f>
        <v>0</v>
      </c>
      <c r="AS629" s="128">
        <f>SUMIFS('[1]입고 예정'!$C:$C,'[1]입고 예정'!$A:$A,모니터링!D629,'[1]입고 예정'!$F:$F,모니터링!AS$6)</f>
        <v>0</v>
      </c>
      <c r="AT629" s="129"/>
      <c r="AU629" s="133">
        <f t="shared" ca="1" si="171"/>
        <v>250</v>
      </c>
      <c r="AV629" s="134">
        <f ca="1">IFERROR(AU629/#REF!,0)</f>
        <v>0</v>
      </c>
    </row>
    <row r="630" spans="1:48" ht="18" hidden="1" customHeight="1" x14ac:dyDescent="0.4">
      <c r="A630" s="110" t="s">
        <v>2661</v>
      </c>
      <c r="B630" s="135" t="s">
        <v>2667</v>
      </c>
      <c r="C630" s="110" t="s">
        <v>2663</v>
      </c>
      <c r="D630" s="110">
        <v>7300925</v>
      </c>
      <c r="E630" s="136" t="str">
        <f>VLOOKUP($D630,'[1]SAP 코드내역'!$A:$D,4,0)</f>
        <v>(단종)[판촉물_상품]사각손거울_95*166</v>
      </c>
      <c r="F630" s="137">
        <v>0</v>
      </c>
      <c r="G630" s="9"/>
      <c r="H630" s="138"/>
      <c r="I630" s="139">
        <v>0</v>
      </c>
      <c r="J630" s="139">
        <v>0</v>
      </c>
      <c r="K630" s="140">
        <f>IFERROR(VLOOKUP($D630,'[1]DNC 재고 현황'!$F:$AI,29,0),0)</f>
        <v>686</v>
      </c>
      <c r="L630" s="140">
        <f>IFERROR(VLOOKUP($D630,'[1]DNC 재고 현황'!$F:$AI,30,),0)</f>
        <v>0</v>
      </c>
      <c r="M630" s="141">
        <f t="shared" si="173"/>
        <v>686</v>
      </c>
      <c r="N630" s="142">
        <f>VLOOKUP($D630,'[1]DNC 재고 현황'!$F:$X,19,0)</f>
        <v>686</v>
      </c>
      <c r="O630" s="143" t="str">
        <f t="shared" si="163"/>
        <v>계획없음</v>
      </c>
      <c r="P630" s="144">
        <f t="shared" si="164"/>
        <v>0</v>
      </c>
      <c r="Q630" s="144">
        <f t="shared" ca="1" si="165"/>
        <v>0</v>
      </c>
      <c r="R630" s="145">
        <f t="shared" ca="1" si="162"/>
        <v>0</v>
      </c>
      <c r="S630" s="145">
        <f t="shared" ca="1" si="162"/>
        <v>0</v>
      </c>
      <c r="T630" s="123" t="str">
        <f t="shared" ca="1" si="166"/>
        <v/>
      </c>
      <c r="U630" s="124" t="str">
        <f t="shared" ca="1" si="167"/>
        <v>🔴판매없음</v>
      </c>
      <c r="V630" s="125">
        <f>IFERROR(SUMIF('[1](전체)FCST'!$D:$D,$D630,'[1](전체)FCST'!$H:$H),0)</f>
        <v>0</v>
      </c>
      <c r="W630" s="126">
        <f>IFERROR(VLOOKUP($D630,'[1]판매량,재고(피벗)'!$B:$C,2,0),0)</f>
        <v>0</v>
      </c>
      <c r="X630" s="127">
        <f t="shared" ca="1" si="172"/>
        <v>0</v>
      </c>
      <c r="Y630" s="128"/>
      <c r="Z630" s="21"/>
      <c r="AA630" s="130">
        <f t="shared" ca="1" si="178"/>
        <v>686</v>
      </c>
      <c r="AB630" s="134">
        <f t="shared" ca="1" si="174"/>
        <v>0</v>
      </c>
      <c r="AC630" s="132">
        <f>IFERROR(VLOOKUP($D630,'[1]DNC 재고 현황'!$F:$V,14,0),0)</f>
        <v>0</v>
      </c>
      <c r="AD630" s="128">
        <f>SUMIFS('[1]입고 예정'!$C:$C,'[1]입고 예정'!$A:$A,모니터링!D630,'[1]입고 예정'!$F:$F,모니터링!AD$6)</f>
        <v>0</v>
      </c>
      <c r="AE630" s="21"/>
      <c r="AF630" s="130">
        <f t="shared" ca="1" si="168"/>
        <v>686</v>
      </c>
      <c r="AG630" s="134">
        <f t="shared" ca="1" si="175"/>
        <v>0</v>
      </c>
      <c r="AH630" s="132">
        <f>IFERROR(VLOOKUP($D630,'[1]DNC 재고 현황'!$F:$V,15,0),0)</f>
        <v>0</v>
      </c>
      <c r="AI630" s="128">
        <f>SUMIFS('[1]입고 예정'!$C:$C,'[1]입고 예정'!$A:$A,모니터링!D630,'[1]입고 예정'!$F:$F,모니터링!AI$6)</f>
        <v>0</v>
      </c>
      <c r="AJ630" s="21"/>
      <c r="AK630" s="130">
        <f t="shared" ca="1" si="169"/>
        <v>686</v>
      </c>
      <c r="AL630" s="134">
        <f t="shared" ca="1" si="176"/>
        <v>0</v>
      </c>
      <c r="AM630" s="132">
        <f>IFERROR(VLOOKUP($D630,'[1]DNC 재고 현황'!$F:$V,16,0),0)</f>
        <v>0</v>
      </c>
      <c r="AN630" s="128">
        <f>SUMIFS('[1]입고 예정'!$C:$C,'[1]입고 예정'!$A:$A,모니터링!D630,'[1]입고 예정'!$F:$F,모니터링!AN$6)</f>
        <v>0</v>
      </c>
      <c r="AO630" s="21"/>
      <c r="AP630" s="130">
        <f t="shared" ca="1" si="170"/>
        <v>686</v>
      </c>
      <c r="AQ630" s="134">
        <f t="shared" ca="1" si="177"/>
        <v>0</v>
      </c>
      <c r="AR630" s="132">
        <f>IFERROR(VLOOKUP($D630,'[1]DNC 재고 현황'!$F:$V,17,0),0)</f>
        <v>0</v>
      </c>
      <c r="AS630" s="128">
        <f>SUMIFS('[1]입고 예정'!$C:$C,'[1]입고 예정'!$A:$A,모니터링!D630,'[1]입고 예정'!$F:$F,모니터링!AS$6)</f>
        <v>0</v>
      </c>
      <c r="AT630" s="21"/>
      <c r="AU630" s="133">
        <f t="shared" ca="1" si="171"/>
        <v>686</v>
      </c>
      <c r="AV630" s="134">
        <f ca="1">IFERROR(AU630/#REF!,0)</f>
        <v>0</v>
      </c>
    </row>
    <row r="631" spans="1:48" ht="18" hidden="1" customHeight="1" x14ac:dyDescent="0.4">
      <c r="A631" s="110" t="s">
        <v>2661</v>
      </c>
      <c r="B631" s="135" t="s">
        <v>2700</v>
      </c>
      <c r="C631" s="110" t="s">
        <v>2663</v>
      </c>
      <c r="D631" s="110">
        <v>2302961</v>
      </c>
      <c r="E631" s="136" t="str">
        <f>VLOOKUP($D631,'[1]SAP 코드내역'!$A:$D,4,0)</f>
        <v>[세트포장재_게또패드]옐로우플라워_멜라CBA_vIP세트</v>
      </c>
      <c r="F631" s="137" t="s">
        <v>2702</v>
      </c>
      <c r="G631" s="9"/>
      <c r="H631" s="138"/>
      <c r="I631" s="139">
        <v>440</v>
      </c>
      <c r="J631" s="139">
        <v>0</v>
      </c>
      <c r="K631" s="140">
        <f>IFERROR(VLOOKUP($D631,'[1]DNC 재고 현황'!$F:$AI,29,0),0)</f>
        <v>0</v>
      </c>
      <c r="L631" s="140">
        <f>IFERROR(VLOOKUP($D631,'[1]DNC 재고 현황'!$F:$AI,30,),0)</f>
        <v>0</v>
      </c>
      <c r="M631" s="141">
        <f t="shared" si="173"/>
        <v>0</v>
      </c>
      <c r="N631" s="142">
        <f>VLOOKUP($D631,'[1]DNC 재고 현황'!$F:$X,19,0)</f>
        <v>0</v>
      </c>
      <c r="O631" s="143" t="str">
        <f t="shared" si="163"/>
        <v>계획없음</v>
      </c>
      <c r="P631" s="144">
        <f t="shared" si="164"/>
        <v>0</v>
      </c>
      <c r="Q631" s="144">
        <f t="shared" ca="1" si="165"/>
        <v>0</v>
      </c>
      <c r="R631" s="145">
        <f t="shared" ca="1" si="162"/>
        <v>0</v>
      </c>
      <c r="S631" s="145">
        <f t="shared" ca="1" si="162"/>
        <v>0</v>
      </c>
      <c r="T631" s="123" t="str">
        <f t="shared" ca="1" si="166"/>
        <v/>
      </c>
      <c r="U631" s="124" t="str">
        <f t="shared" ca="1" si="167"/>
        <v>🔴판매없음</v>
      </c>
      <c r="V631" s="125">
        <f>IFERROR(SUMIF('[1](전체)FCST'!$D:$D,$D631,'[1](전체)FCST'!$H:$H),0)</f>
        <v>0</v>
      </c>
      <c r="W631" s="126">
        <f>IFERROR(VLOOKUP($D631,'[1]판매량,재고(피벗)'!$B:$C,2,0),0)</f>
        <v>0</v>
      </c>
      <c r="X631" s="127">
        <f t="shared" ca="1" si="172"/>
        <v>0</v>
      </c>
      <c r="Y631" s="128"/>
      <c r="Z631" s="21"/>
      <c r="AA631" s="130">
        <f t="shared" ca="1" si="178"/>
        <v>0</v>
      </c>
      <c r="AB631" s="134">
        <f t="shared" ca="1" si="174"/>
        <v>0</v>
      </c>
      <c r="AC631" s="132">
        <f>IFERROR(VLOOKUP($D631,'[1]DNC 재고 현황'!$F:$V,14,0),0)</f>
        <v>0</v>
      </c>
      <c r="AD631" s="128">
        <f>SUMIFS('[1]입고 예정'!$C:$C,'[1]입고 예정'!$A:$A,모니터링!D631,'[1]입고 예정'!$F:$F,모니터링!AD$6)</f>
        <v>0</v>
      </c>
      <c r="AE631" s="21"/>
      <c r="AF631" s="130">
        <f t="shared" ca="1" si="168"/>
        <v>0</v>
      </c>
      <c r="AG631" s="134">
        <f t="shared" ca="1" si="175"/>
        <v>0</v>
      </c>
      <c r="AH631" s="132">
        <f>IFERROR(VLOOKUP($D631,'[1]DNC 재고 현황'!$F:$V,15,0),0)</f>
        <v>0</v>
      </c>
      <c r="AI631" s="128">
        <f>SUMIFS('[1]입고 예정'!$C:$C,'[1]입고 예정'!$A:$A,모니터링!D631,'[1]입고 예정'!$F:$F,모니터링!AI$6)</f>
        <v>0</v>
      </c>
      <c r="AJ631" s="21"/>
      <c r="AK631" s="130">
        <f t="shared" ca="1" si="169"/>
        <v>0</v>
      </c>
      <c r="AL631" s="134">
        <f t="shared" ca="1" si="176"/>
        <v>0</v>
      </c>
      <c r="AM631" s="132">
        <f>IFERROR(VLOOKUP($D631,'[1]DNC 재고 현황'!$F:$V,16,0),0)</f>
        <v>0</v>
      </c>
      <c r="AN631" s="128">
        <f>SUMIFS('[1]입고 예정'!$C:$C,'[1]입고 예정'!$A:$A,모니터링!D631,'[1]입고 예정'!$F:$F,모니터링!AN$6)</f>
        <v>0</v>
      </c>
      <c r="AO631" s="21"/>
      <c r="AP631" s="130">
        <f t="shared" ca="1" si="170"/>
        <v>0</v>
      </c>
      <c r="AQ631" s="134">
        <f t="shared" ca="1" si="177"/>
        <v>0</v>
      </c>
      <c r="AR631" s="132">
        <f>IFERROR(VLOOKUP($D631,'[1]DNC 재고 현황'!$F:$V,17,0),0)</f>
        <v>0</v>
      </c>
      <c r="AS631" s="128">
        <f>SUMIFS('[1]입고 예정'!$C:$C,'[1]입고 예정'!$A:$A,모니터링!D631,'[1]입고 예정'!$F:$F,모니터링!AS$6)</f>
        <v>0</v>
      </c>
      <c r="AT631" s="21"/>
      <c r="AU631" s="133">
        <f t="shared" ca="1" si="171"/>
        <v>0</v>
      </c>
      <c r="AV631" s="134">
        <f ca="1">IFERROR(AU631/#REF!,0)</f>
        <v>0</v>
      </c>
    </row>
    <row r="632" spans="1:48" ht="18" customHeight="1" x14ac:dyDescent="0.4">
      <c r="A632" s="110" t="s">
        <v>2661</v>
      </c>
      <c r="B632" s="135" t="s">
        <v>2662</v>
      </c>
      <c r="C632" s="110" t="s">
        <v>2665</v>
      </c>
      <c r="D632" s="110">
        <v>9306492</v>
      </c>
      <c r="E632" s="136" t="str">
        <f>VLOOKUP($D632,'[1]SAP 코드내역'!$A:$D,4,0)</f>
        <v>(단종)DWEGF_항산화앰플_30ml</v>
      </c>
      <c r="F632" s="137" t="s">
        <v>2686</v>
      </c>
      <c r="G632" s="9"/>
      <c r="H632" s="138"/>
      <c r="I632" s="139">
        <v>6815.9485674836042</v>
      </c>
      <c r="J632" s="139">
        <v>40275.712564543886</v>
      </c>
      <c r="K632" s="140">
        <f>IFERROR(VLOOKUP($D632,'[1]DNC 재고 현황'!$F:$AI,29,0),0)</f>
        <v>90</v>
      </c>
      <c r="L632" s="140">
        <f>IFERROR(VLOOKUP($D632,'[1]DNC 재고 현황'!$F:$AI,30,),0)</f>
        <v>0</v>
      </c>
      <c r="M632" s="141">
        <f t="shared" si="173"/>
        <v>90</v>
      </c>
      <c r="N632" s="142">
        <f>VLOOKUP($D632,'[1]DNC 재고 현황'!$F:$X,19,0)</f>
        <v>90</v>
      </c>
      <c r="O632" s="143" t="str">
        <f t="shared" si="163"/>
        <v>계획없음</v>
      </c>
      <c r="P632" s="144">
        <f t="shared" si="164"/>
        <v>0</v>
      </c>
      <c r="Q632" s="144">
        <f t="shared" ca="1" si="165"/>
        <v>4.7142857142857144</v>
      </c>
      <c r="R632" s="145">
        <f t="shared" ca="1" si="162"/>
        <v>19.09090909090909</v>
      </c>
      <c r="S632" s="145">
        <f t="shared" ca="1" si="162"/>
        <v>19.09090909090909</v>
      </c>
      <c r="T632" s="123">
        <f t="shared" ca="1" si="166"/>
        <v>46139.090909090912</v>
      </c>
      <c r="U632" s="124" t="str">
        <f t="shared" ca="1" si="167"/>
        <v>🟡주의</v>
      </c>
      <c r="V632" s="125">
        <f>IFERROR(SUMIF('[1](전체)FCST'!$D:$D,$D632,'[1](전체)FCST'!$H:$H),0)</f>
        <v>0</v>
      </c>
      <c r="W632" s="126">
        <f>IFERROR(VLOOKUP($D632,'[1]판매량,재고(피벗)'!$B:$C,2,0),0)</f>
        <v>33</v>
      </c>
      <c r="X632" s="127">
        <f t="shared" ca="1" si="172"/>
        <v>103.71428571428572</v>
      </c>
      <c r="Y632" s="128"/>
      <c r="Z632" s="21"/>
      <c r="AA632" s="130">
        <f t="shared" ca="1" si="178"/>
        <v>0</v>
      </c>
      <c r="AB632" s="134">
        <f t="shared" ca="1" si="174"/>
        <v>0</v>
      </c>
      <c r="AC632" s="132">
        <f>IFERROR(VLOOKUP($D632,'[1]DNC 재고 현황'!$F:$V,14,0),0)</f>
        <v>0</v>
      </c>
      <c r="AD632" s="128">
        <f>SUMIFS('[1]입고 예정'!$C:$C,'[1]입고 예정'!$A:$A,모니터링!D632,'[1]입고 예정'!$F:$F,모니터링!AD$6)</f>
        <v>0</v>
      </c>
      <c r="AE632" s="21"/>
      <c r="AF632" s="130">
        <f t="shared" ca="1" si="168"/>
        <v>0</v>
      </c>
      <c r="AG632" s="134">
        <f t="shared" ca="1" si="175"/>
        <v>0</v>
      </c>
      <c r="AH632" s="132">
        <f>IFERROR(VLOOKUP($D632,'[1]DNC 재고 현황'!$F:$V,15,0),0)</f>
        <v>0</v>
      </c>
      <c r="AI632" s="128">
        <f>SUMIFS('[1]입고 예정'!$C:$C,'[1]입고 예정'!$A:$A,모니터링!D632,'[1]입고 예정'!$F:$F,모니터링!AI$6)</f>
        <v>0</v>
      </c>
      <c r="AJ632" s="21"/>
      <c r="AK632" s="130">
        <f t="shared" ca="1" si="169"/>
        <v>0</v>
      </c>
      <c r="AL632" s="134">
        <f t="shared" ca="1" si="176"/>
        <v>0</v>
      </c>
      <c r="AM632" s="132">
        <f>IFERROR(VLOOKUP($D632,'[1]DNC 재고 현황'!$F:$V,16,0),0)</f>
        <v>0</v>
      </c>
      <c r="AN632" s="128">
        <f>SUMIFS('[1]입고 예정'!$C:$C,'[1]입고 예정'!$A:$A,모니터링!D632,'[1]입고 예정'!$F:$F,모니터링!AN$6)</f>
        <v>0</v>
      </c>
      <c r="AO632" s="21"/>
      <c r="AP632" s="130">
        <f t="shared" ca="1" si="170"/>
        <v>0</v>
      </c>
      <c r="AQ632" s="134">
        <f t="shared" ca="1" si="177"/>
        <v>0</v>
      </c>
      <c r="AR632" s="132">
        <f>IFERROR(VLOOKUP($D632,'[1]DNC 재고 현황'!$F:$V,17,0),0)</f>
        <v>0</v>
      </c>
      <c r="AS632" s="128">
        <f>SUMIFS('[1]입고 예정'!$C:$C,'[1]입고 예정'!$A:$A,모니터링!D632,'[1]입고 예정'!$F:$F,모니터링!AS$6)</f>
        <v>0</v>
      </c>
      <c r="AT632" s="21"/>
      <c r="AU632" s="133">
        <f t="shared" ca="1" si="171"/>
        <v>0</v>
      </c>
      <c r="AV632" s="134">
        <f ca="1">IFERROR(AU632/#REF!,0)</f>
        <v>0</v>
      </c>
    </row>
    <row r="633" spans="1:48" ht="18" hidden="1" customHeight="1" x14ac:dyDescent="0.4">
      <c r="A633" s="110" t="s">
        <v>2661</v>
      </c>
      <c r="B633" s="135" t="s">
        <v>2700</v>
      </c>
      <c r="C633" s="110" t="s">
        <v>2665</v>
      </c>
      <c r="D633" s="110">
        <v>2303260</v>
      </c>
      <c r="E633" s="136" t="str">
        <f>VLOOKUP($D633,'[1]SAP 코드내역'!$A:$D,4,0)</f>
        <v>(단종)[세트포장재]와이드패치(4g*4ea)_지퍼백*3ea_슬리브(면세)</v>
      </c>
      <c r="F633" s="137" t="s">
        <v>2702</v>
      </c>
      <c r="G633" s="9"/>
      <c r="H633" s="149"/>
      <c r="I633" s="150">
        <v>360</v>
      </c>
      <c r="J633" s="150">
        <v>0</v>
      </c>
      <c r="K633" s="140">
        <f>IFERROR(VLOOKUP($D633,'[1]DNC 재고 현황'!$F:$AI,29,0),0)</f>
        <v>0</v>
      </c>
      <c r="L633" s="140">
        <f>IFERROR(VLOOKUP($D633,'[1]DNC 재고 현황'!$F:$AI,30,),0)</f>
        <v>0</v>
      </c>
      <c r="M633" s="141">
        <f t="shared" si="173"/>
        <v>0</v>
      </c>
      <c r="N633" s="142">
        <f>VLOOKUP($D633,'[1]DNC 재고 현황'!$F:$X,19,0)</f>
        <v>0</v>
      </c>
      <c r="O633" s="143" t="str">
        <f t="shared" si="163"/>
        <v>계획없음</v>
      </c>
      <c r="P633" s="144">
        <f t="shared" si="164"/>
        <v>0</v>
      </c>
      <c r="Q633" s="144">
        <f t="shared" ca="1" si="165"/>
        <v>0</v>
      </c>
      <c r="R633" s="145">
        <f t="shared" ca="1" si="162"/>
        <v>0</v>
      </c>
      <c r="S633" s="145">
        <f t="shared" ca="1" si="162"/>
        <v>0</v>
      </c>
      <c r="T633" s="123" t="str">
        <f t="shared" ca="1" si="166"/>
        <v/>
      </c>
      <c r="U633" s="124" t="str">
        <f t="shared" ca="1" si="167"/>
        <v>🔴판매없음</v>
      </c>
      <c r="V633" s="125">
        <f>IFERROR(SUMIF('[1](전체)FCST'!$D:$D,$D633,'[1](전체)FCST'!$H:$H),0)</f>
        <v>0</v>
      </c>
      <c r="W633" s="126">
        <f>IFERROR(VLOOKUP($D633,'[1]판매량,재고(피벗)'!$B:$C,2,0),0)</f>
        <v>0</v>
      </c>
      <c r="X633" s="127">
        <f t="shared" ca="1" si="172"/>
        <v>0</v>
      </c>
      <c r="Y633" s="128"/>
      <c r="Z633" s="21"/>
      <c r="AA633" s="130">
        <f t="shared" ca="1" si="178"/>
        <v>0</v>
      </c>
      <c r="AB633" s="134">
        <f t="shared" ca="1" si="174"/>
        <v>0</v>
      </c>
      <c r="AC633" s="132">
        <f>IFERROR(VLOOKUP($D633,'[1]DNC 재고 현황'!$F:$V,14,0),0)</f>
        <v>0</v>
      </c>
      <c r="AD633" s="128">
        <f>SUMIFS('[1]입고 예정'!$C:$C,'[1]입고 예정'!$A:$A,모니터링!D633,'[1]입고 예정'!$F:$F,모니터링!AD$6)</f>
        <v>0</v>
      </c>
      <c r="AE633" s="21"/>
      <c r="AF633" s="130">
        <f t="shared" ca="1" si="168"/>
        <v>0</v>
      </c>
      <c r="AG633" s="134">
        <f t="shared" ca="1" si="175"/>
        <v>0</v>
      </c>
      <c r="AH633" s="132">
        <f>IFERROR(VLOOKUP($D633,'[1]DNC 재고 현황'!$F:$V,15,0),0)</f>
        <v>0</v>
      </c>
      <c r="AI633" s="128">
        <f>SUMIFS('[1]입고 예정'!$C:$C,'[1]입고 예정'!$A:$A,모니터링!D633,'[1]입고 예정'!$F:$F,모니터링!AI$6)</f>
        <v>0</v>
      </c>
      <c r="AJ633" s="21"/>
      <c r="AK633" s="130">
        <f t="shared" ca="1" si="169"/>
        <v>0</v>
      </c>
      <c r="AL633" s="134">
        <f t="shared" ca="1" si="176"/>
        <v>0</v>
      </c>
      <c r="AM633" s="132">
        <f>IFERROR(VLOOKUP($D633,'[1]DNC 재고 현황'!$F:$V,16,0),0)</f>
        <v>0</v>
      </c>
      <c r="AN633" s="128">
        <f>SUMIFS('[1]입고 예정'!$C:$C,'[1]입고 예정'!$A:$A,모니터링!D633,'[1]입고 예정'!$F:$F,모니터링!AN$6)</f>
        <v>0</v>
      </c>
      <c r="AO633" s="21"/>
      <c r="AP633" s="130">
        <f t="shared" ca="1" si="170"/>
        <v>0</v>
      </c>
      <c r="AQ633" s="134">
        <f t="shared" ca="1" si="177"/>
        <v>0</v>
      </c>
      <c r="AR633" s="132">
        <f>IFERROR(VLOOKUP($D633,'[1]DNC 재고 현황'!$F:$V,17,0),0)</f>
        <v>0</v>
      </c>
      <c r="AS633" s="128">
        <f>SUMIFS('[1]입고 예정'!$C:$C,'[1]입고 예정'!$A:$A,모니터링!D633,'[1]입고 예정'!$F:$F,모니터링!AS$6)</f>
        <v>0</v>
      </c>
      <c r="AT633" s="21"/>
      <c r="AU633" s="133">
        <f t="shared" ca="1" si="171"/>
        <v>0</v>
      </c>
      <c r="AV633" s="134">
        <f ca="1">IFERROR(AU633/#REF!,0)</f>
        <v>0</v>
      </c>
    </row>
    <row r="634" spans="1:48" ht="18" hidden="1" customHeight="1" x14ac:dyDescent="0.4">
      <c r="A634" s="110" t="s">
        <v>2661</v>
      </c>
      <c r="B634" s="135" t="s">
        <v>2700</v>
      </c>
      <c r="C634" s="110" t="s">
        <v>2663</v>
      </c>
      <c r="D634" s="110">
        <v>2302173</v>
      </c>
      <c r="E634" s="136" t="str">
        <f>VLOOKUP($D634,'[1]SAP 코드내역'!$A:$D,4,0)</f>
        <v>(단종)[세트포장재_세트박스]2024설_리본스페셜기프트</v>
      </c>
      <c r="F634" s="137" t="s">
        <v>2675</v>
      </c>
      <c r="G634" s="9"/>
      <c r="H634" s="138"/>
      <c r="I634" s="139">
        <v>260</v>
      </c>
      <c r="J634" s="139">
        <v>0</v>
      </c>
      <c r="K634" s="140">
        <f>IFERROR(VLOOKUP($D634,'[1]DNC 재고 현황'!$F:$AI,29,0),0)</f>
        <v>0</v>
      </c>
      <c r="L634" s="140">
        <f>IFERROR(VLOOKUP($D634,'[1]DNC 재고 현황'!$F:$AI,30,),0)</f>
        <v>0</v>
      </c>
      <c r="M634" s="141">
        <f t="shared" si="173"/>
        <v>0</v>
      </c>
      <c r="N634" s="142">
        <f>VLOOKUP($D634,'[1]DNC 재고 현황'!$F:$X,19,0)</f>
        <v>0</v>
      </c>
      <c r="O634" s="143" t="str">
        <f t="shared" si="163"/>
        <v>계획없음</v>
      </c>
      <c r="P634" s="144">
        <f t="shared" si="164"/>
        <v>0</v>
      </c>
      <c r="Q634" s="144">
        <f t="shared" ca="1" si="165"/>
        <v>0</v>
      </c>
      <c r="R634" s="145">
        <f t="shared" ca="1" si="162"/>
        <v>0</v>
      </c>
      <c r="S634" s="145">
        <f t="shared" ca="1" si="162"/>
        <v>0</v>
      </c>
      <c r="T634" s="123" t="str">
        <f t="shared" ca="1" si="166"/>
        <v/>
      </c>
      <c r="U634" s="124" t="str">
        <f t="shared" ca="1" si="167"/>
        <v>🔴판매없음</v>
      </c>
      <c r="V634" s="125">
        <f>IFERROR(SUMIF('[1](전체)FCST'!$D:$D,$D634,'[1](전체)FCST'!$H:$H),0)</f>
        <v>0</v>
      </c>
      <c r="W634" s="126">
        <f>IFERROR(VLOOKUP($D634,'[1]판매량,재고(피벗)'!$B:$C,2,0),0)</f>
        <v>0</v>
      </c>
      <c r="X634" s="127">
        <f t="shared" ca="1" si="172"/>
        <v>0</v>
      </c>
      <c r="Y634" s="128"/>
      <c r="Z634" s="21"/>
      <c r="AA634" s="130">
        <f t="shared" ca="1" si="178"/>
        <v>0</v>
      </c>
      <c r="AB634" s="134">
        <f t="shared" ca="1" si="174"/>
        <v>0</v>
      </c>
      <c r="AC634" s="132">
        <f>IFERROR(VLOOKUP($D634,'[1]DNC 재고 현황'!$F:$V,14,0),0)</f>
        <v>0</v>
      </c>
      <c r="AD634" s="128">
        <f>SUMIFS('[1]입고 예정'!$C:$C,'[1]입고 예정'!$A:$A,모니터링!D634,'[1]입고 예정'!$F:$F,모니터링!AD$6)</f>
        <v>0</v>
      </c>
      <c r="AE634" s="21"/>
      <c r="AF634" s="130">
        <f t="shared" ca="1" si="168"/>
        <v>0</v>
      </c>
      <c r="AG634" s="134">
        <f t="shared" ca="1" si="175"/>
        <v>0</v>
      </c>
      <c r="AH634" s="132">
        <f>IFERROR(VLOOKUP($D634,'[1]DNC 재고 현황'!$F:$V,15,0),0)</f>
        <v>0</v>
      </c>
      <c r="AI634" s="128">
        <f>SUMIFS('[1]입고 예정'!$C:$C,'[1]입고 예정'!$A:$A,모니터링!D634,'[1]입고 예정'!$F:$F,모니터링!AI$6)</f>
        <v>0</v>
      </c>
      <c r="AJ634" s="21"/>
      <c r="AK634" s="130">
        <f t="shared" ca="1" si="169"/>
        <v>0</v>
      </c>
      <c r="AL634" s="134">
        <f t="shared" ca="1" si="176"/>
        <v>0</v>
      </c>
      <c r="AM634" s="132">
        <f>IFERROR(VLOOKUP($D634,'[1]DNC 재고 현황'!$F:$V,16,0),0)</f>
        <v>0</v>
      </c>
      <c r="AN634" s="128">
        <f>SUMIFS('[1]입고 예정'!$C:$C,'[1]입고 예정'!$A:$A,모니터링!D634,'[1]입고 예정'!$F:$F,모니터링!AN$6)</f>
        <v>0</v>
      </c>
      <c r="AO634" s="21"/>
      <c r="AP634" s="130">
        <f t="shared" ca="1" si="170"/>
        <v>0</v>
      </c>
      <c r="AQ634" s="134">
        <f t="shared" ca="1" si="177"/>
        <v>0</v>
      </c>
      <c r="AR634" s="132">
        <f>IFERROR(VLOOKUP($D634,'[1]DNC 재고 현황'!$F:$V,17,0),0)</f>
        <v>0</v>
      </c>
      <c r="AS634" s="128">
        <f>SUMIFS('[1]입고 예정'!$C:$C,'[1]입고 예정'!$A:$A,모니터링!D634,'[1]입고 예정'!$F:$F,모니터링!AS$6)</f>
        <v>0</v>
      </c>
      <c r="AT634" s="21"/>
      <c r="AU634" s="133">
        <f t="shared" ca="1" si="171"/>
        <v>0</v>
      </c>
      <c r="AV634" s="134">
        <f ca="1">IFERROR(AU634/#REF!,0)</f>
        <v>0</v>
      </c>
    </row>
    <row r="635" spans="1:48" ht="18" hidden="1" customHeight="1" x14ac:dyDescent="0.4">
      <c r="A635" s="110" t="s">
        <v>2661</v>
      </c>
      <c r="B635" s="146" t="s">
        <v>2706</v>
      </c>
      <c r="C635" s="110" t="s">
        <v>2663</v>
      </c>
      <c r="D635" s="110">
        <v>9311995</v>
      </c>
      <c r="E635" s="136" t="str">
        <f>VLOOKUP($D635,'[1]SAP 코드내역'!$A:$D,4,0)</f>
        <v>[임가공]클리어_아하2%토너_200ml(인도네시아)</v>
      </c>
      <c r="F635" s="137"/>
      <c r="G635" s="137"/>
      <c r="H635" s="138" t="s">
        <v>2707</v>
      </c>
      <c r="I635" s="139">
        <v>639</v>
      </c>
      <c r="J635" s="139">
        <v>0</v>
      </c>
      <c r="K635" s="140">
        <f>IFERROR(VLOOKUP($D635,'[1]DNC 재고 현황'!$F:$AI,29,0),0)</f>
        <v>860</v>
      </c>
      <c r="L635" s="140">
        <f>IFERROR(VLOOKUP($D635,'[1]DNC 재고 현황'!$F:$AI,30,),0)</f>
        <v>0</v>
      </c>
      <c r="M635" s="141">
        <f t="shared" si="173"/>
        <v>860</v>
      </c>
      <c r="N635" s="142">
        <f>VLOOKUP($D635,'[1]DNC 재고 현황'!$F:$X,19,0)</f>
        <v>1000</v>
      </c>
      <c r="O635" s="143" t="str">
        <f t="shared" si="163"/>
        <v>계획없음</v>
      </c>
      <c r="P635" s="144">
        <f t="shared" si="164"/>
        <v>0</v>
      </c>
      <c r="Q635" s="144">
        <f t="shared" ca="1" si="165"/>
        <v>0</v>
      </c>
      <c r="R635" s="145">
        <f t="shared" ca="1" si="162"/>
        <v>0</v>
      </c>
      <c r="S635" s="145">
        <f t="shared" ca="1" si="162"/>
        <v>0</v>
      </c>
      <c r="T635" s="123" t="str">
        <f t="shared" ca="1" si="166"/>
        <v/>
      </c>
      <c r="U635" s="124" t="str">
        <f t="shared" ca="1" si="167"/>
        <v>🔴판매없음</v>
      </c>
      <c r="V635" s="125">
        <f>IFERROR(SUMIF('[1](전체)FCST'!$D:$D,$D635,'[1](전체)FCST'!$H:$H),0)</f>
        <v>0</v>
      </c>
      <c r="W635" s="126">
        <f>IFERROR(VLOOKUP($D635,'[1]판매량,재고(피벗)'!$B:$C,2,0),0)</f>
        <v>0</v>
      </c>
      <c r="X635" s="127">
        <f t="shared" ca="1" si="172"/>
        <v>0</v>
      </c>
      <c r="Y635" s="128"/>
      <c r="Z635" s="129"/>
      <c r="AA635" s="130">
        <f t="shared" ca="1" si="178"/>
        <v>1000</v>
      </c>
      <c r="AB635" s="131">
        <f t="shared" ca="1" si="174"/>
        <v>0</v>
      </c>
      <c r="AC635" s="132">
        <f>IFERROR(VLOOKUP($D635,'[1]DNC 재고 현황'!$F:$V,14,0),0)</f>
        <v>0</v>
      </c>
      <c r="AD635" s="128">
        <f>SUMIFS('[1]입고 예정'!$C:$C,'[1]입고 예정'!$A:$A,모니터링!D635,'[1]입고 예정'!$F:$F,모니터링!AD$6)</f>
        <v>0</v>
      </c>
      <c r="AE635" s="129"/>
      <c r="AF635" s="130">
        <f t="shared" ca="1" si="168"/>
        <v>1000</v>
      </c>
      <c r="AG635" s="131">
        <f t="shared" ca="1" si="175"/>
        <v>0</v>
      </c>
      <c r="AH635" s="132">
        <f>IFERROR(VLOOKUP($D635,'[1]DNC 재고 현황'!$F:$V,15,0),0)</f>
        <v>0</v>
      </c>
      <c r="AI635" s="128">
        <f>SUMIFS('[1]입고 예정'!$C:$C,'[1]입고 예정'!$A:$A,모니터링!D635,'[1]입고 예정'!$F:$F,모니터링!AI$6)</f>
        <v>0</v>
      </c>
      <c r="AJ635" s="129"/>
      <c r="AK635" s="130">
        <f t="shared" ca="1" si="169"/>
        <v>1000</v>
      </c>
      <c r="AL635" s="131">
        <f t="shared" ca="1" si="176"/>
        <v>0</v>
      </c>
      <c r="AM635" s="132">
        <f>IFERROR(VLOOKUP($D635,'[1]DNC 재고 현황'!$F:$V,16,0),0)</f>
        <v>0</v>
      </c>
      <c r="AN635" s="128">
        <f>SUMIFS('[1]입고 예정'!$C:$C,'[1]입고 예정'!$A:$A,모니터링!D635,'[1]입고 예정'!$F:$F,모니터링!AN$6)</f>
        <v>0</v>
      </c>
      <c r="AO635" s="129"/>
      <c r="AP635" s="130">
        <f t="shared" ca="1" si="170"/>
        <v>1000</v>
      </c>
      <c r="AQ635" s="131">
        <f t="shared" ca="1" si="177"/>
        <v>0</v>
      </c>
      <c r="AR635" s="132">
        <f>IFERROR(VLOOKUP($D635,'[1]DNC 재고 현황'!$F:$V,17,0),0)</f>
        <v>0</v>
      </c>
      <c r="AS635" s="128">
        <f>SUMIFS('[1]입고 예정'!$C:$C,'[1]입고 예정'!$A:$A,모니터링!D635,'[1]입고 예정'!$F:$F,모니터링!AS$6)</f>
        <v>0</v>
      </c>
      <c r="AT635" s="129"/>
      <c r="AU635" s="133">
        <f t="shared" ca="1" si="171"/>
        <v>1000</v>
      </c>
      <c r="AV635" s="134">
        <f ca="1">IFERROR(AU635/#REF!,0)</f>
        <v>0</v>
      </c>
    </row>
    <row r="636" spans="1:48" ht="18" hidden="1" customHeight="1" x14ac:dyDescent="0.4">
      <c r="A636" s="110" t="s">
        <v>2661</v>
      </c>
      <c r="B636" s="146" t="s">
        <v>2706</v>
      </c>
      <c r="C636" s="110" t="s">
        <v>2663</v>
      </c>
      <c r="D636" s="110">
        <v>9311947</v>
      </c>
      <c r="E636" s="136" t="str">
        <f>VLOOKUP($D636,'[1]SAP 코드내역'!$A:$D,4,0)</f>
        <v>[임가공]멜라_비타앰플클렌저_200ml(인도네시아)</v>
      </c>
      <c r="F636" s="137"/>
      <c r="G636" s="137"/>
      <c r="H636" s="138" t="s">
        <v>2707</v>
      </c>
      <c r="I636" s="139">
        <v>641</v>
      </c>
      <c r="J636" s="139">
        <v>0</v>
      </c>
      <c r="K636" s="140">
        <f>IFERROR(VLOOKUP($D636,'[1]DNC 재고 현황'!$F:$AI,29,0),0)</f>
        <v>689</v>
      </c>
      <c r="L636" s="140">
        <f>IFERROR(VLOOKUP($D636,'[1]DNC 재고 현황'!$F:$AI,30,),0)</f>
        <v>0</v>
      </c>
      <c r="M636" s="141">
        <f t="shared" si="173"/>
        <v>689</v>
      </c>
      <c r="N636" s="142">
        <f>VLOOKUP($D636,'[1]DNC 재고 현황'!$F:$X,19,0)</f>
        <v>689</v>
      </c>
      <c r="O636" s="143" t="str">
        <f t="shared" si="163"/>
        <v>계획없음</v>
      </c>
      <c r="P636" s="144">
        <f t="shared" si="164"/>
        <v>0</v>
      </c>
      <c r="Q636" s="144">
        <f t="shared" ca="1" si="165"/>
        <v>0</v>
      </c>
      <c r="R636" s="145">
        <f t="shared" ca="1" si="162"/>
        <v>0</v>
      </c>
      <c r="S636" s="145">
        <f t="shared" ca="1" si="162"/>
        <v>0</v>
      </c>
      <c r="T636" s="123" t="str">
        <f t="shared" ca="1" si="166"/>
        <v/>
      </c>
      <c r="U636" s="124" t="str">
        <f t="shared" ca="1" si="167"/>
        <v>🔴판매없음</v>
      </c>
      <c r="V636" s="125">
        <f>IFERROR(SUMIF('[1](전체)FCST'!$D:$D,$D636,'[1](전체)FCST'!$H:$H),0)</f>
        <v>0</v>
      </c>
      <c r="W636" s="126">
        <f>IFERROR(VLOOKUP($D636,'[1]판매량,재고(피벗)'!$B:$C,2,0),0)</f>
        <v>0</v>
      </c>
      <c r="X636" s="127">
        <f t="shared" ca="1" si="172"/>
        <v>0</v>
      </c>
      <c r="Y636" s="128"/>
      <c r="Z636" s="129"/>
      <c r="AA636" s="130">
        <f t="shared" ca="1" si="178"/>
        <v>689</v>
      </c>
      <c r="AB636" s="131">
        <f t="shared" ca="1" si="174"/>
        <v>0</v>
      </c>
      <c r="AC636" s="132">
        <f>IFERROR(VLOOKUP($D636,'[1]DNC 재고 현황'!$F:$V,14,0),0)</f>
        <v>0</v>
      </c>
      <c r="AD636" s="128">
        <f>SUMIFS('[1]입고 예정'!$C:$C,'[1]입고 예정'!$A:$A,모니터링!D636,'[1]입고 예정'!$F:$F,모니터링!AD$6)</f>
        <v>0</v>
      </c>
      <c r="AE636" s="129"/>
      <c r="AF636" s="130">
        <f t="shared" ca="1" si="168"/>
        <v>689</v>
      </c>
      <c r="AG636" s="131">
        <f t="shared" ca="1" si="175"/>
        <v>0</v>
      </c>
      <c r="AH636" s="132">
        <f>IFERROR(VLOOKUP($D636,'[1]DNC 재고 현황'!$F:$V,15,0),0)</f>
        <v>0</v>
      </c>
      <c r="AI636" s="128">
        <f>SUMIFS('[1]입고 예정'!$C:$C,'[1]입고 예정'!$A:$A,모니터링!D636,'[1]입고 예정'!$F:$F,모니터링!AI$6)</f>
        <v>0</v>
      </c>
      <c r="AJ636" s="129"/>
      <c r="AK636" s="130">
        <f t="shared" ca="1" si="169"/>
        <v>689</v>
      </c>
      <c r="AL636" s="131">
        <f t="shared" ca="1" si="176"/>
        <v>0</v>
      </c>
      <c r="AM636" s="132">
        <f>IFERROR(VLOOKUP($D636,'[1]DNC 재고 현황'!$F:$V,16,0),0)</f>
        <v>0</v>
      </c>
      <c r="AN636" s="128">
        <f>SUMIFS('[1]입고 예정'!$C:$C,'[1]입고 예정'!$A:$A,모니터링!D636,'[1]입고 예정'!$F:$F,모니터링!AN$6)</f>
        <v>0</v>
      </c>
      <c r="AO636" s="129"/>
      <c r="AP636" s="130">
        <f t="shared" ca="1" si="170"/>
        <v>689</v>
      </c>
      <c r="AQ636" s="131">
        <f t="shared" ca="1" si="177"/>
        <v>0</v>
      </c>
      <c r="AR636" s="132">
        <f>IFERROR(VLOOKUP($D636,'[1]DNC 재고 현황'!$F:$V,17,0),0)</f>
        <v>0</v>
      </c>
      <c r="AS636" s="128">
        <f>SUMIFS('[1]입고 예정'!$C:$C,'[1]입고 예정'!$A:$A,모니터링!D636,'[1]입고 예정'!$F:$F,모니터링!AS$6)</f>
        <v>0</v>
      </c>
      <c r="AT636" s="129"/>
      <c r="AU636" s="133">
        <f t="shared" ca="1" si="171"/>
        <v>689</v>
      </c>
      <c r="AV636" s="134">
        <f ca="1">IFERROR(AU636/#REF!,0)</f>
        <v>0</v>
      </c>
    </row>
    <row r="637" spans="1:48" ht="18" hidden="1" customHeight="1" x14ac:dyDescent="0.4">
      <c r="A637" s="110" t="s">
        <v>2661</v>
      </c>
      <c r="B637" s="135" t="s">
        <v>2700</v>
      </c>
      <c r="C637" s="110" t="s">
        <v>2665</v>
      </c>
      <c r="D637" s="110">
        <v>2303307</v>
      </c>
      <c r="E637" s="136" t="str">
        <f>VLOOKUP($D637,'[1]SAP 코드내역'!$A:$D,4,0)</f>
        <v>(단종)[세트포장재]멜라_비타씨토너150ml_단상자</v>
      </c>
      <c r="F637" s="137" t="s">
        <v>2709</v>
      </c>
      <c r="G637" s="9"/>
      <c r="H637" s="138"/>
      <c r="I637" s="139">
        <v>572.72755102040821</v>
      </c>
      <c r="J637" s="139">
        <v>0</v>
      </c>
      <c r="K637" s="140">
        <f>IFERROR(VLOOKUP($D637,'[1]DNC 재고 현황'!$F:$AI,29,0),0)</f>
        <v>980</v>
      </c>
      <c r="L637" s="140">
        <f>IFERROR(VLOOKUP($D637,'[1]DNC 재고 현황'!$F:$AI,30,),0)</f>
        <v>0</v>
      </c>
      <c r="M637" s="141">
        <f t="shared" si="173"/>
        <v>980</v>
      </c>
      <c r="N637" s="142">
        <f>VLOOKUP($D637,'[1]DNC 재고 현황'!$F:$X,19,0)</f>
        <v>980</v>
      </c>
      <c r="O637" s="143" t="str">
        <f t="shared" si="163"/>
        <v>계획없음</v>
      </c>
      <c r="P637" s="144">
        <f t="shared" si="164"/>
        <v>0</v>
      </c>
      <c r="Q637" s="144">
        <f t="shared" ca="1" si="165"/>
        <v>0</v>
      </c>
      <c r="R637" s="145">
        <f t="shared" ca="1" si="162"/>
        <v>0</v>
      </c>
      <c r="S637" s="145">
        <f t="shared" ca="1" si="162"/>
        <v>0</v>
      </c>
      <c r="T637" s="123" t="str">
        <f t="shared" ca="1" si="166"/>
        <v/>
      </c>
      <c r="U637" s="124" t="str">
        <f t="shared" ca="1" si="167"/>
        <v>🔴판매없음</v>
      </c>
      <c r="V637" s="125">
        <f>IFERROR(SUMIF('[1](전체)FCST'!$D:$D,$D637,'[1](전체)FCST'!$H:$H),0)</f>
        <v>0</v>
      </c>
      <c r="W637" s="126">
        <f>IFERROR(VLOOKUP($D637,'[1]판매량,재고(피벗)'!$B:$C,2,0),0)</f>
        <v>0</v>
      </c>
      <c r="X637" s="127">
        <f t="shared" ca="1" si="172"/>
        <v>0</v>
      </c>
      <c r="Y637" s="128"/>
      <c r="Z637" s="21"/>
      <c r="AA637" s="130">
        <f t="shared" ca="1" si="178"/>
        <v>980</v>
      </c>
      <c r="AB637" s="134">
        <f t="shared" ca="1" si="174"/>
        <v>0</v>
      </c>
      <c r="AC637" s="132">
        <f>IFERROR(VLOOKUP($D637,'[1]DNC 재고 현황'!$F:$V,14,0),0)</f>
        <v>0</v>
      </c>
      <c r="AD637" s="128">
        <f>SUMIFS('[1]입고 예정'!$C:$C,'[1]입고 예정'!$A:$A,모니터링!D637,'[1]입고 예정'!$F:$F,모니터링!AD$6)</f>
        <v>0</v>
      </c>
      <c r="AE637" s="21"/>
      <c r="AF637" s="130">
        <f t="shared" ca="1" si="168"/>
        <v>980</v>
      </c>
      <c r="AG637" s="134">
        <f t="shared" ca="1" si="175"/>
        <v>0</v>
      </c>
      <c r="AH637" s="132">
        <f>IFERROR(VLOOKUP($D637,'[1]DNC 재고 현황'!$F:$V,15,0),0)</f>
        <v>0</v>
      </c>
      <c r="AI637" s="128">
        <f>SUMIFS('[1]입고 예정'!$C:$C,'[1]입고 예정'!$A:$A,모니터링!D637,'[1]입고 예정'!$F:$F,모니터링!AI$6)</f>
        <v>0</v>
      </c>
      <c r="AJ637" s="21"/>
      <c r="AK637" s="130">
        <f t="shared" ca="1" si="169"/>
        <v>980</v>
      </c>
      <c r="AL637" s="134">
        <f t="shared" ca="1" si="176"/>
        <v>0</v>
      </c>
      <c r="AM637" s="132">
        <f>IFERROR(VLOOKUP($D637,'[1]DNC 재고 현황'!$F:$V,16,0),0)</f>
        <v>0</v>
      </c>
      <c r="AN637" s="128">
        <f>SUMIFS('[1]입고 예정'!$C:$C,'[1]입고 예정'!$A:$A,모니터링!D637,'[1]입고 예정'!$F:$F,모니터링!AN$6)</f>
        <v>0</v>
      </c>
      <c r="AO637" s="21"/>
      <c r="AP637" s="130">
        <f t="shared" ca="1" si="170"/>
        <v>980</v>
      </c>
      <c r="AQ637" s="134">
        <f t="shared" ca="1" si="177"/>
        <v>0</v>
      </c>
      <c r="AR637" s="132">
        <f>IFERROR(VLOOKUP($D637,'[1]DNC 재고 현황'!$F:$V,17,0),0)</f>
        <v>0</v>
      </c>
      <c r="AS637" s="128">
        <f>SUMIFS('[1]입고 예정'!$C:$C,'[1]입고 예정'!$A:$A,모니터링!D637,'[1]입고 예정'!$F:$F,모니터링!AS$6)</f>
        <v>0</v>
      </c>
      <c r="AT637" s="21"/>
      <c r="AU637" s="133">
        <f t="shared" ca="1" si="171"/>
        <v>980</v>
      </c>
      <c r="AV637" s="134">
        <f ca="1">IFERROR(AU637/#REF!,0)</f>
        <v>0</v>
      </c>
    </row>
    <row r="638" spans="1:48" ht="18" hidden="1" customHeight="1" x14ac:dyDescent="0.4">
      <c r="A638" s="110" t="s">
        <v>2661</v>
      </c>
      <c r="B638" s="135" t="s">
        <v>2700</v>
      </c>
      <c r="C638" s="110" t="s">
        <v>2665</v>
      </c>
      <c r="D638" s="110">
        <v>2303300</v>
      </c>
      <c r="E638" s="136" t="str">
        <f>VLOOKUP($D638,'[1]SAP 코드내역'!$A:$D,4,0)</f>
        <v>(단종)[세트포장재]클리어_아하2%토너200ml_단상자</v>
      </c>
      <c r="F638" s="137" t="s">
        <v>2702</v>
      </c>
      <c r="G638" s="9"/>
      <c r="H638" s="138"/>
      <c r="I638" s="139">
        <v>520</v>
      </c>
      <c r="J638" s="139">
        <v>0</v>
      </c>
      <c r="K638" s="140">
        <f>IFERROR(VLOOKUP($D638,'[1]DNC 재고 현황'!$F:$AI,29,0),0)</f>
        <v>1000</v>
      </c>
      <c r="L638" s="140">
        <f>IFERROR(VLOOKUP($D638,'[1]DNC 재고 현황'!$F:$AI,30,),0)</f>
        <v>0</v>
      </c>
      <c r="M638" s="141">
        <f t="shared" si="173"/>
        <v>1000</v>
      </c>
      <c r="N638" s="142">
        <f>VLOOKUP($D638,'[1]DNC 재고 현황'!$F:$X,19,0)</f>
        <v>1000</v>
      </c>
      <c r="O638" s="143" t="str">
        <f t="shared" si="163"/>
        <v>계획없음</v>
      </c>
      <c r="P638" s="144">
        <f t="shared" si="164"/>
        <v>0</v>
      </c>
      <c r="Q638" s="144">
        <f t="shared" ca="1" si="165"/>
        <v>0</v>
      </c>
      <c r="R638" s="145">
        <f t="shared" ca="1" si="162"/>
        <v>0</v>
      </c>
      <c r="S638" s="145">
        <f t="shared" ca="1" si="162"/>
        <v>0</v>
      </c>
      <c r="T638" s="123" t="str">
        <f t="shared" ca="1" si="166"/>
        <v/>
      </c>
      <c r="U638" s="124" t="str">
        <f t="shared" ca="1" si="167"/>
        <v>🔴판매없음</v>
      </c>
      <c r="V638" s="125">
        <f>IFERROR(SUMIF('[1](전체)FCST'!$D:$D,$D638,'[1](전체)FCST'!$H:$H),0)</f>
        <v>0</v>
      </c>
      <c r="W638" s="126">
        <f>IFERROR(VLOOKUP($D638,'[1]판매량,재고(피벗)'!$B:$C,2,0),0)</f>
        <v>0</v>
      </c>
      <c r="X638" s="127">
        <f t="shared" ca="1" si="172"/>
        <v>0</v>
      </c>
      <c r="Y638" s="128"/>
      <c r="Z638" s="21"/>
      <c r="AA638" s="130">
        <f t="shared" ca="1" si="178"/>
        <v>1000</v>
      </c>
      <c r="AB638" s="134">
        <f t="shared" ca="1" si="174"/>
        <v>0</v>
      </c>
      <c r="AC638" s="132">
        <f>IFERROR(VLOOKUP($D638,'[1]DNC 재고 현황'!$F:$V,14,0),0)</f>
        <v>0</v>
      </c>
      <c r="AD638" s="128">
        <f>SUMIFS('[1]입고 예정'!$C:$C,'[1]입고 예정'!$A:$A,모니터링!D638,'[1]입고 예정'!$F:$F,모니터링!AD$6)</f>
        <v>0</v>
      </c>
      <c r="AE638" s="21"/>
      <c r="AF638" s="130">
        <f t="shared" ca="1" si="168"/>
        <v>1000</v>
      </c>
      <c r="AG638" s="134">
        <f t="shared" ca="1" si="175"/>
        <v>0</v>
      </c>
      <c r="AH638" s="132">
        <f>IFERROR(VLOOKUP($D638,'[1]DNC 재고 현황'!$F:$V,15,0),0)</f>
        <v>0</v>
      </c>
      <c r="AI638" s="128">
        <f>SUMIFS('[1]입고 예정'!$C:$C,'[1]입고 예정'!$A:$A,모니터링!D638,'[1]입고 예정'!$F:$F,모니터링!AI$6)</f>
        <v>0</v>
      </c>
      <c r="AJ638" s="21"/>
      <c r="AK638" s="130">
        <f t="shared" ca="1" si="169"/>
        <v>1000</v>
      </c>
      <c r="AL638" s="134">
        <f t="shared" ca="1" si="176"/>
        <v>0</v>
      </c>
      <c r="AM638" s="132">
        <f>IFERROR(VLOOKUP($D638,'[1]DNC 재고 현황'!$F:$V,16,0),0)</f>
        <v>0</v>
      </c>
      <c r="AN638" s="128">
        <f>SUMIFS('[1]입고 예정'!$C:$C,'[1]입고 예정'!$A:$A,모니터링!D638,'[1]입고 예정'!$F:$F,모니터링!AN$6)</f>
        <v>0</v>
      </c>
      <c r="AO638" s="21"/>
      <c r="AP638" s="130">
        <f t="shared" ca="1" si="170"/>
        <v>1000</v>
      </c>
      <c r="AQ638" s="134">
        <f t="shared" ca="1" si="177"/>
        <v>0</v>
      </c>
      <c r="AR638" s="132">
        <f>IFERROR(VLOOKUP($D638,'[1]DNC 재고 현황'!$F:$V,17,0),0)</f>
        <v>0</v>
      </c>
      <c r="AS638" s="128">
        <f>SUMIFS('[1]입고 예정'!$C:$C,'[1]입고 예정'!$A:$A,모니터링!D638,'[1]입고 예정'!$F:$F,모니터링!AS$6)</f>
        <v>0</v>
      </c>
      <c r="AT638" s="21"/>
      <c r="AU638" s="133">
        <f t="shared" ca="1" si="171"/>
        <v>1000</v>
      </c>
      <c r="AV638" s="134">
        <f ca="1">IFERROR(AU638/#REF!,0)</f>
        <v>0</v>
      </c>
    </row>
    <row r="639" spans="1:48" ht="18" hidden="1" customHeight="1" x14ac:dyDescent="0.4">
      <c r="A639" s="110" t="s">
        <v>2661</v>
      </c>
      <c r="B639" s="135" t="s">
        <v>2700</v>
      </c>
      <c r="C639" s="110" t="s">
        <v>2665</v>
      </c>
      <c r="D639" s="110">
        <v>2303301</v>
      </c>
      <c r="E639" s="136" t="str">
        <f>VLOOKUP($D639,'[1]SAP 코드내역'!$A:$D,4,0)</f>
        <v>(단종)[세트포장재]클리어_바하클렌저100ml_단상자</v>
      </c>
      <c r="F639" s="137" t="s">
        <v>2702</v>
      </c>
      <c r="G639" s="9"/>
      <c r="H639" s="138"/>
      <c r="I639" s="139">
        <v>520</v>
      </c>
      <c r="J639" s="139">
        <v>0</v>
      </c>
      <c r="K639" s="140">
        <f>IFERROR(VLOOKUP($D639,'[1]DNC 재고 현황'!$F:$AI,29,0),0)</f>
        <v>1000</v>
      </c>
      <c r="L639" s="140">
        <f>IFERROR(VLOOKUP($D639,'[1]DNC 재고 현황'!$F:$AI,30,),0)</f>
        <v>0</v>
      </c>
      <c r="M639" s="141">
        <f t="shared" si="173"/>
        <v>1000</v>
      </c>
      <c r="N639" s="142">
        <f>VLOOKUP($D639,'[1]DNC 재고 현황'!$F:$X,19,0)</f>
        <v>1000</v>
      </c>
      <c r="O639" s="143" t="str">
        <f t="shared" si="163"/>
        <v>계획없음</v>
      </c>
      <c r="P639" s="144">
        <f t="shared" si="164"/>
        <v>0</v>
      </c>
      <c r="Q639" s="144">
        <f t="shared" ca="1" si="165"/>
        <v>0</v>
      </c>
      <c r="R639" s="145">
        <f t="shared" ca="1" si="162"/>
        <v>0</v>
      </c>
      <c r="S639" s="145">
        <f t="shared" ca="1" si="162"/>
        <v>0</v>
      </c>
      <c r="T639" s="123" t="str">
        <f t="shared" ca="1" si="166"/>
        <v/>
      </c>
      <c r="U639" s="124" t="str">
        <f t="shared" ca="1" si="167"/>
        <v>🔴판매없음</v>
      </c>
      <c r="V639" s="125">
        <f>IFERROR(SUMIF('[1](전체)FCST'!$D:$D,$D639,'[1](전체)FCST'!$H:$H),0)</f>
        <v>0</v>
      </c>
      <c r="W639" s="126">
        <f>IFERROR(VLOOKUP($D639,'[1]판매량,재고(피벗)'!$B:$C,2,0),0)</f>
        <v>0</v>
      </c>
      <c r="X639" s="127">
        <f t="shared" ca="1" si="172"/>
        <v>0</v>
      </c>
      <c r="Y639" s="128"/>
      <c r="Z639" s="21"/>
      <c r="AA639" s="130">
        <f t="shared" ca="1" si="178"/>
        <v>1000</v>
      </c>
      <c r="AB639" s="134">
        <f t="shared" ca="1" si="174"/>
        <v>0</v>
      </c>
      <c r="AC639" s="132">
        <f>IFERROR(VLOOKUP($D639,'[1]DNC 재고 현황'!$F:$V,14,0),0)</f>
        <v>0</v>
      </c>
      <c r="AD639" s="128">
        <f>SUMIFS('[1]입고 예정'!$C:$C,'[1]입고 예정'!$A:$A,모니터링!D639,'[1]입고 예정'!$F:$F,모니터링!AD$6)</f>
        <v>0</v>
      </c>
      <c r="AE639" s="21"/>
      <c r="AF639" s="130">
        <f t="shared" ca="1" si="168"/>
        <v>1000</v>
      </c>
      <c r="AG639" s="134">
        <f t="shared" ca="1" si="175"/>
        <v>0</v>
      </c>
      <c r="AH639" s="132">
        <f>IFERROR(VLOOKUP($D639,'[1]DNC 재고 현황'!$F:$V,15,0),0)</f>
        <v>0</v>
      </c>
      <c r="AI639" s="128">
        <f>SUMIFS('[1]입고 예정'!$C:$C,'[1]입고 예정'!$A:$A,모니터링!D639,'[1]입고 예정'!$F:$F,모니터링!AI$6)</f>
        <v>0</v>
      </c>
      <c r="AJ639" s="21"/>
      <c r="AK639" s="130">
        <f t="shared" ca="1" si="169"/>
        <v>1000</v>
      </c>
      <c r="AL639" s="134">
        <f t="shared" ca="1" si="176"/>
        <v>0</v>
      </c>
      <c r="AM639" s="132">
        <f>IFERROR(VLOOKUP($D639,'[1]DNC 재고 현황'!$F:$V,16,0),0)</f>
        <v>0</v>
      </c>
      <c r="AN639" s="128">
        <f>SUMIFS('[1]입고 예정'!$C:$C,'[1]입고 예정'!$A:$A,모니터링!D639,'[1]입고 예정'!$F:$F,모니터링!AN$6)</f>
        <v>0</v>
      </c>
      <c r="AO639" s="21"/>
      <c r="AP639" s="130">
        <f t="shared" ca="1" si="170"/>
        <v>1000</v>
      </c>
      <c r="AQ639" s="134">
        <f t="shared" ca="1" si="177"/>
        <v>0</v>
      </c>
      <c r="AR639" s="132">
        <f>IFERROR(VLOOKUP($D639,'[1]DNC 재고 현황'!$F:$V,17,0),0)</f>
        <v>0</v>
      </c>
      <c r="AS639" s="128">
        <f>SUMIFS('[1]입고 예정'!$C:$C,'[1]입고 예정'!$A:$A,모니터링!D639,'[1]입고 예정'!$F:$F,모니터링!AS$6)</f>
        <v>0</v>
      </c>
      <c r="AT639" s="21"/>
      <c r="AU639" s="133">
        <f t="shared" ca="1" si="171"/>
        <v>1000</v>
      </c>
      <c r="AV639" s="134">
        <f ca="1">IFERROR(AU639/#REF!,0)</f>
        <v>0</v>
      </c>
    </row>
    <row r="640" spans="1:48" ht="18" hidden="1" customHeight="1" x14ac:dyDescent="0.4">
      <c r="A640" s="110" t="s">
        <v>2661</v>
      </c>
      <c r="B640" s="135" t="s">
        <v>2700</v>
      </c>
      <c r="C640" s="110" t="s">
        <v>2665</v>
      </c>
      <c r="D640" s="110">
        <v>2303304</v>
      </c>
      <c r="E640" s="136" t="str">
        <f>VLOOKUP($D640,'[1]SAP 코드내역'!$A:$D,4,0)</f>
        <v>(단종)[세트포장재]클리어_바하바디클렌저300g_단상자</v>
      </c>
      <c r="F640" s="137" t="s">
        <v>2702</v>
      </c>
      <c r="G640" s="9"/>
      <c r="H640" s="138"/>
      <c r="I640" s="139">
        <v>580</v>
      </c>
      <c r="J640" s="139">
        <v>0</v>
      </c>
      <c r="K640" s="140">
        <f>IFERROR(VLOOKUP($D640,'[1]DNC 재고 현황'!$F:$AI,29,0),0)</f>
        <v>1000</v>
      </c>
      <c r="L640" s="140">
        <f>IFERROR(VLOOKUP($D640,'[1]DNC 재고 현황'!$F:$AI,30,),0)</f>
        <v>0</v>
      </c>
      <c r="M640" s="141">
        <f t="shared" si="173"/>
        <v>1000</v>
      </c>
      <c r="N640" s="142">
        <f>VLOOKUP($D640,'[1]DNC 재고 현황'!$F:$X,19,0)</f>
        <v>1000</v>
      </c>
      <c r="O640" s="143" t="str">
        <f t="shared" si="163"/>
        <v>계획없음</v>
      </c>
      <c r="P640" s="144">
        <f t="shared" si="164"/>
        <v>0</v>
      </c>
      <c r="Q640" s="144">
        <f t="shared" ca="1" si="165"/>
        <v>0</v>
      </c>
      <c r="R640" s="145">
        <f t="shared" ca="1" si="162"/>
        <v>0</v>
      </c>
      <c r="S640" s="145">
        <f t="shared" ca="1" si="162"/>
        <v>0</v>
      </c>
      <c r="T640" s="123" t="str">
        <f t="shared" ca="1" si="166"/>
        <v/>
      </c>
      <c r="U640" s="124" t="str">
        <f t="shared" ca="1" si="167"/>
        <v>🔴판매없음</v>
      </c>
      <c r="V640" s="125">
        <f>IFERROR(SUMIF('[1](전체)FCST'!$D:$D,$D640,'[1](전체)FCST'!$H:$H),0)</f>
        <v>0</v>
      </c>
      <c r="W640" s="126">
        <f>IFERROR(VLOOKUP($D640,'[1]판매량,재고(피벗)'!$B:$C,2,0),0)</f>
        <v>0</v>
      </c>
      <c r="X640" s="127">
        <f t="shared" ca="1" si="172"/>
        <v>0</v>
      </c>
      <c r="Y640" s="128"/>
      <c r="Z640" s="21"/>
      <c r="AA640" s="130">
        <f t="shared" ca="1" si="178"/>
        <v>1000</v>
      </c>
      <c r="AB640" s="134">
        <f t="shared" ca="1" si="174"/>
        <v>0</v>
      </c>
      <c r="AC640" s="132">
        <f>IFERROR(VLOOKUP($D640,'[1]DNC 재고 현황'!$F:$V,14,0),0)</f>
        <v>0</v>
      </c>
      <c r="AD640" s="128">
        <f>SUMIFS('[1]입고 예정'!$C:$C,'[1]입고 예정'!$A:$A,모니터링!D640,'[1]입고 예정'!$F:$F,모니터링!AD$6)</f>
        <v>0</v>
      </c>
      <c r="AE640" s="21"/>
      <c r="AF640" s="130">
        <f t="shared" ca="1" si="168"/>
        <v>1000</v>
      </c>
      <c r="AG640" s="134">
        <f t="shared" ca="1" si="175"/>
        <v>0</v>
      </c>
      <c r="AH640" s="132">
        <f>IFERROR(VLOOKUP($D640,'[1]DNC 재고 현황'!$F:$V,15,0),0)</f>
        <v>0</v>
      </c>
      <c r="AI640" s="128">
        <f>SUMIFS('[1]입고 예정'!$C:$C,'[1]입고 예정'!$A:$A,모니터링!D640,'[1]입고 예정'!$F:$F,모니터링!AI$6)</f>
        <v>0</v>
      </c>
      <c r="AJ640" s="21"/>
      <c r="AK640" s="130">
        <f t="shared" ca="1" si="169"/>
        <v>1000</v>
      </c>
      <c r="AL640" s="134">
        <f t="shared" ca="1" si="176"/>
        <v>0</v>
      </c>
      <c r="AM640" s="132">
        <f>IFERROR(VLOOKUP($D640,'[1]DNC 재고 현황'!$F:$V,16,0),0)</f>
        <v>0</v>
      </c>
      <c r="AN640" s="128">
        <f>SUMIFS('[1]입고 예정'!$C:$C,'[1]입고 예정'!$A:$A,모니터링!D640,'[1]입고 예정'!$F:$F,모니터링!AN$6)</f>
        <v>0</v>
      </c>
      <c r="AO640" s="21"/>
      <c r="AP640" s="130">
        <f t="shared" ca="1" si="170"/>
        <v>1000</v>
      </c>
      <c r="AQ640" s="134">
        <f t="shared" ca="1" si="177"/>
        <v>0</v>
      </c>
      <c r="AR640" s="132">
        <f>IFERROR(VLOOKUP($D640,'[1]DNC 재고 현황'!$F:$V,17,0),0)</f>
        <v>0</v>
      </c>
      <c r="AS640" s="128">
        <f>SUMIFS('[1]입고 예정'!$C:$C,'[1]입고 예정'!$A:$A,모니터링!D640,'[1]입고 예정'!$F:$F,모니터링!AS$6)</f>
        <v>0</v>
      </c>
      <c r="AT640" s="21"/>
      <c r="AU640" s="133">
        <f t="shared" ca="1" si="171"/>
        <v>1000</v>
      </c>
      <c r="AV640" s="134">
        <f ca="1">IFERROR(AU640/#REF!,0)</f>
        <v>0</v>
      </c>
    </row>
    <row r="641" spans="1:168" ht="18" hidden="1" customHeight="1" x14ac:dyDescent="0.4">
      <c r="A641" s="110" t="s">
        <v>2661</v>
      </c>
      <c r="B641" s="135" t="s">
        <v>2700</v>
      </c>
      <c r="C641" s="110" t="s">
        <v>2665</v>
      </c>
      <c r="D641" s="110">
        <v>2303302</v>
      </c>
      <c r="E641" s="136" t="str">
        <f>VLOOKUP($D641,'[1]SAP 코드내역'!$A:$D,4,0)</f>
        <v>(단종)[세트포장재]클리어_라하바디미스트100ml_단상자</v>
      </c>
      <c r="F641" s="137" t="s">
        <v>2702</v>
      </c>
      <c r="G641" s="9"/>
      <c r="H641" s="138"/>
      <c r="I641" s="139">
        <v>540</v>
      </c>
      <c r="J641" s="139">
        <v>0</v>
      </c>
      <c r="K641" s="140">
        <f>IFERROR(VLOOKUP($D641,'[1]DNC 재고 현황'!$F:$AI,29,0),0)</f>
        <v>1000</v>
      </c>
      <c r="L641" s="140">
        <f>IFERROR(VLOOKUP($D641,'[1]DNC 재고 현황'!$F:$AI,30,),0)</f>
        <v>0</v>
      </c>
      <c r="M641" s="141">
        <f t="shared" si="173"/>
        <v>1000</v>
      </c>
      <c r="N641" s="142">
        <f>VLOOKUP($D641,'[1]DNC 재고 현황'!$F:$X,19,0)</f>
        <v>1000</v>
      </c>
      <c r="O641" s="143" t="str">
        <f t="shared" si="163"/>
        <v>계획없음</v>
      </c>
      <c r="P641" s="144">
        <f t="shared" si="164"/>
        <v>0</v>
      </c>
      <c r="Q641" s="144">
        <f t="shared" ca="1" si="165"/>
        <v>0</v>
      </c>
      <c r="R641" s="145">
        <f t="shared" ca="1" si="162"/>
        <v>0</v>
      </c>
      <c r="S641" s="145">
        <f t="shared" ca="1" si="162"/>
        <v>0</v>
      </c>
      <c r="T641" s="123" t="str">
        <f t="shared" ca="1" si="166"/>
        <v/>
      </c>
      <c r="U641" s="124" t="str">
        <f t="shared" ca="1" si="167"/>
        <v>🔴판매없음</v>
      </c>
      <c r="V641" s="125">
        <f>IFERROR(SUMIF('[1](전체)FCST'!$D:$D,$D641,'[1](전체)FCST'!$H:$H),0)</f>
        <v>0</v>
      </c>
      <c r="W641" s="126">
        <f>IFERROR(VLOOKUP($D641,'[1]판매량,재고(피벗)'!$B:$C,2,0),0)</f>
        <v>0</v>
      </c>
      <c r="X641" s="127">
        <f t="shared" ca="1" si="172"/>
        <v>0</v>
      </c>
      <c r="Y641" s="128"/>
      <c r="Z641" s="21"/>
      <c r="AA641" s="130">
        <f t="shared" ca="1" si="178"/>
        <v>1000</v>
      </c>
      <c r="AB641" s="134">
        <f t="shared" ca="1" si="174"/>
        <v>0</v>
      </c>
      <c r="AC641" s="132">
        <f>IFERROR(VLOOKUP($D641,'[1]DNC 재고 현황'!$F:$V,14,0),0)</f>
        <v>0</v>
      </c>
      <c r="AD641" s="128">
        <f>SUMIFS('[1]입고 예정'!$C:$C,'[1]입고 예정'!$A:$A,모니터링!D641,'[1]입고 예정'!$F:$F,모니터링!AD$6)</f>
        <v>0</v>
      </c>
      <c r="AE641" s="21"/>
      <c r="AF641" s="130">
        <f t="shared" ca="1" si="168"/>
        <v>1000</v>
      </c>
      <c r="AG641" s="134">
        <f t="shared" ca="1" si="175"/>
        <v>0</v>
      </c>
      <c r="AH641" s="132">
        <f>IFERROR(VLOOKUP($D641,'[1]DNC 재고 현황'!$F:$V,15,0),0)</f>
        <v>0</v>
      </c>
      <c r="AI641" s="128">
        <f>SUMIFS('[1]입고 예정'!$C:$C,'[1]입고 예정'!$A:$A,모니터링!D641,'[1]입고 예정'!$F:$F,모니터링!AI$6)</f>
        <v>0</v>
      </c>
      <c r="AJ641" s="21"/>
      <c r="AK641" s="130">
        <f t="shared" ca="1" si="169"/>
        <v>1000</v>
      </c>
      <c r="AL641" s="134">
        <f t="shared" ca="1" si="176"/>
        <v>0</v>
      </c>
      <c r="AM641" s="132">
        <f>IFERROR(VLOOKUP($D641,'[1]DNC 재고 현황'!$F:$V,16,0),0)</f>
        <v>0</v>
      </c>
      <c r="AN641" s="128">
        <f>SUMIFS('[1]입고 예정'!$C:$C,'[1]입고 예정'!$A:$A,모니터링!D641,'[1]입고 예정'!$F:$F,모니터링!AN$6)</f>
        <v>0</v>
      </c>
      <c r="AO641" s="21"/>
      <c r="AP641" s="130">
        <f t="shared" ca="1" si="170"/>
        <v>1000</v>
      </c>
      <c r="AQ641" s="134">
        <f t="shared" ca="1" si="177"/>
        <v>0</v>
      </c>
      <c r="AR641" s="132">
        <f>IFERROR(VLOOKUP($D641,'[1]DNC 재고 현황'!$F:$V,17,0),0)</f>
        <v>0</v>
      </c>
      <c r="AS641" s="128">
        <f>SUMIFS('[1]입고 예정'!$C:$C,'[1]입고 예정'!$A:$A,모니터링!D641,'[1]입고 예정'!$F:$F,모니터링!AS$6)</f>
        <v>0</v>
      </c>
      <c r="AT641" s="21"/>
      <c r="AU641" s="133">
        <f t="shared" ca="1" si="171"/>
        <v>1000</v>
      </c>
      <c r="AV641" s="134">
        <f ca="1">IFERROR(AU641/#REF!,0)</f>
        <v>0</v>
      </c>
    </row>
    <row r="642" spans="1:168" ht="18" hidden="1" customHeight="1" x14ac:dyDescent="0.4">
      <c r="A642" s="110" t="s">
        <v>2661</v>
      </c>
      <c r="B642" s="146" t="s">
        <v>2706</v>
      </c>
      <c r="C642" s="110" t="s">
        <v>2663</v>
      </c>
      <c r="D642" s="110">
        <v>9311980</v>
      </c>
      <c r="E642" s="136" t="str">
        <f>VLOOKUP($D642,'[1]SAP 코드내역'!$A:$D,4,0)</f>
        <v>[임가공]클리어_징크스팟_15ml(인도네시아)</v>
      </c>
      <c r="F642" s="137"/>
      <c r="G642" s="137"/>
      <c r="H642" s="138" t="s">
        <v>2707</v>
      </c>
      <c r="I642" s="139">
        <v>516</v>
      </c>
      <c r="J642" s="139">
        <v>0</v>
      </c>
      <c r="K642" s="140">
        <f>IFERROR(VLOOKUP($D642,'[1]DNC 재고 현황'!$F:$AI,29,0),0)</f>
        <v>1000</v>
      </c>
      <c r="L642" s="140">
        <f>IFERROR(VLOOKUP($D642,'[1]DNC 재고 현황'!$F:$AI,30,),0)</f>
        <v>0</v>
      </c>
      <c r="M642" s="141">
        <f t="shared" si="173"/>
        <v>1000</v>
      </c>
      <c r="N642" s="142">
        <f>VLOOKUP($D642,'[1]DNC 재고 현황'!$F:$X,19,0)</f>
        <v>1000</v>
      </c>
      <c r="O642" s="143" t="str">
        <f t="shared" si="163"/>
        <v>계획없음</v>
      </c>
      <c r="P642" s="144">
        <f t="shared" si="164"/>
        <v>0</v>
      </c>
      <c r="Q642" s="144">
        <f t="shared" ca="1" si="165"/>
        <v>0</v>
      </c>
      <c r="R642" s="145">
        <f t="shared" ref="R642:S705" ca="1" si="179">IFERROR(M642/$Q642,0)</f>
        <v>0</v>
      </c>
      <c r="S642" s="145">
        <f t="shared" ca="1" si="179"/>
        <v>0</v>
      </c>
      <c r="T642" s="123" t="str">
        <f t="shared" ca="1" si="166"/>
        <v/>
      </c>
      <c r="U642" s="124" t="str">
        <f t="shared" ca="1" si="167"/>
        <v>🔴판매없음</v>
      </c>
      <c r="V642" s="125">
        <f>IFERROR(SUMIF('[1](전체)FCST'!$D:$D,$D642,'[1](전체)FCST'!$H:$H),0)</f>
        <v>0</v>
      </c>
      <c r="W642" s="126">
        <f>IFERROR(VLOOKUP($D642,'[1]판매량,재고(피벗)'!$B:$C,2,0),0)</f>
        <v>0</v>
      </c>
      <c r="X642" s="127">
        <f t="shared" ca="1" si="172"/>
        <v>0</v>
      </c>
      <c r="Y642" s="128"/>
      <c r="Z642" s="129"/>
      <c r="AA642" s="130">
        <f t="shared" ca="1" si="178"/>
        <v>1000</v>
      </c>
      <c r="AB642" s="131">
        <f t="shared" ca="1" si="174"/>
        <v>0</v>
      </c>
      <c r="AC642" s="132">
        <f>IFERROR(VLOOKUP($D642,'[1]DNC 재고 현황'!$F:$V,14,0),0)</f>
        <v>0</v>
      </c>
      <c r="AD642" s="128">
        <f>SUMIFS('[1]입고 예정'!$C:$C,'[1]입고 예정'!$A:$A,모니터링!D642,'[1]입고 예정'!$F:$F,모니터링!AD$6)</f>
        <v>0</v>
      </c>
      <c r="AE642" s="129"/>
      <c r="AF642" s="130">
        <f t="shared" ca="1" si="168"/>
        <v>1000</v>
      </c>
      <c r="AG642" s="131">
        <f t="shared" ca="1" si="175"/>
        <v>0</v>
      </c>
      <c r="AH642" s="132">
        <f>IFERROR(VLOOKUP($D642,'[1]DNC 재고 현황'!$F:$V,15,0),0)</f>
        <v>0</v>
      </c>
      <c r="AI642" s="128">
        <f>SUMIFS('[1]입고 예정'!$C:$C,'[1]입고 예정'!$A:$A,모니터링!D642,'[1]입고 예정'!$F:$F,모니터링!AI$6)</f>
        <v>0</v>
      </c>
      <c r="AJ642" s="129"/>
      <c r="AK642" s="130">
        <f t="shared" ca="1" si="169"/>
        <v>1000</v>
      </c>
      <c r="AL642" s="131">
        <f t="shared" ca="1" si="176"/>
        <v>0</v>
      </c>
      <c r="AM642" s="132">
        <f>IFERROR(VLOOKUP($D642,'[1]DNC 재고 현황'!$F:$V,16,0),0)</f>
        <v>0</v>
      </c>
      <c r="AN642" s="128">
        <f>SUMIFS('[1]입고 예정'!$C:$C,'[1]입고 예정'!$A:$A,모니터링!D642,'[1]입고 예정'!$F:$F,모니터링!AN$6)</f>
        <v>0</v>
      </c>
      <c r="AO642" s="129"/>
      <c r="AP642" s="130">
        <f t="shared" ca="1" si="170"/>
        <v>1000</v>
      </c>
      <c r="AQ642" s="131">
        <f t="shared" ca="1" si="177"/>
        <v>0</v>
      </c>
      <c r="AR642" s="132">
        <f>IFERROR(VLOOKUP($D642,'[1]DNC 재고 현황'!$F:$V,17,0),0)</f>
        <v>0</v>
      </c>
      <c r="AS642" s="128">
        <f>SUMIFS('[1]입고 예정'!$C:$C,'[1]입고 예정'!$A:$A,모니터링!D642,'[1]입고 예정'!$F:$F,모니터링!AS$6)</f>
        <v>0</v>
      </c>
      <c r="AT642" s="129"/>
      <c r="AU642" s="133">
        <f t="shared" ca="1" si="171"/>
        <v>1000</v>
      </c>
      <c r="AV642" s="134">
        <f ca="1">IFERROR(AU642/#REF!,0)</f>
        <v>0</v>
      </c>
    </row>
    <row r="643" spans="1:168" ht="18" hidden="1" customHeight="1" x14ac:dyDescent="0.4">
      <c r="A643" s="110" t="s">
        <v>2661</v>
      </c>
      <c r="B643" s="135" t="s">
        <v>2667</v>
      </c>
      <c r="C643" s="110" t="s">
        <v>2663</v>
      </c>
      <c r="D643" s="110">
        <v>7301580</v>
      </c>
      <c r="E643" s="136" t="str">
        <f>VLOOKUP($D643,'[1]SAP 코드내역'!$A:$D,4,0)</f>
        <v>멜라라필_브러쉬1ea</v>
      </c>
      <c r="F643" s="137" t="s">
        <v>2752</v>
      </c>
      <c r="G643" s="9"/>
      <c r="H643" s="138"/>
      <c r="I643" s="139">
        <v>900</v>
      </c>
      <c r="J643" s="139">
        <v>0</v>
      </c>
      <c r="K643" s="140">
        <f>IFERROR(VLOOKUP($D643,'[1]DNC 재고 현황'!$F:$AI,29,0),0)</f>
        <v>1040</v>
      </c>
      <c r="L643" s="140">
        <f>IFERROR(VLOOKUP($D643,'[1]DNC 재고 현황'!$F:$AI,30,),0)</f>
        <v>0</v>
      </c>
      <c r="M643" s="141">
        <f t="shared" si="173"/>
        <v>1040</v>
      </c>
      <c r="N643" s="142">
        <f>VLOOKUP($D643,'[1]DNC 재고 현황'!$F:$X,19,0)</f>
        <v>1040</v>
      </c>
      <c r="O643" s="143" t="str">
        <f t="shared" si="163"/>
        <v>계획없음</v>
      </c>
      <c r="P643" s="144">
        <f t="shared" si="164"/>
        <v>0</v>
      </c>
      <c r="Q643" s="144">
        <f t="shared" ca="1" si="165"/>
        <v>0</v>
      </c>
      <c r="R643" s="145">
        <f t="shared" ca="1" si="179"/>
        <v>0</v>
      </c>
      <c r="S643" s="145">
        <f t="shared" ca="1" si="179"/>
        <v>0</v>
      </c>
      <c r="T643" s="123" t="str">
        <f t="shared" ca="1" si="166"/>
        <v/>
      </c>
      <c r="U643" s="124" t="str">
        <f t="shared" ca="1" si="167"/>
        <v>🔴판매없음</v>
      </c>
      <c r="V643" s="125">
        <f>IFERROR(SUMIF('[1](전체)FCST'!$D:$D,$D643,'[1](전체)FCST'!$H:$H),0)</f>
        <v>0</v>
      </c>
      <c r="W643" s="126">
        <f>IFERROR(VLOOKUP($D643,'[1]판매량,재고(피벗)'!$B:$C,2,0),0)</f>
        <v>0</v>
      </c>
      <c r="X643" s="127">
        <f t="shared" ca="1" si="172"/>
        <v>0</v>
      </c>
      <c r="Y643" s="128"/>
      <c r="Z643" s="21"/>
      <c r="AA643" s="130">
        <f t="shared" ca="1" si="178"/>
        <v>1040</v>
      </c>
      <c r="AB643" s="134">
        <f t="shared" ca="1" si="174"/>
        <v>0</v>
      </c>
      <c r="AC643" s="132">
        <f>IFERROR(VLOOKUP($D643,'[1]DNC 재고 현황'!$F:$V,14,0),0)</f>
        <v>0</v>
      </c>
      <c r="AD643" s="128">
        <f>SUMIFS('[1]입고 예정'!$C:$C,'[1]입고 예정'!$A:$A,모니터링!D643,'[1]입고 예정'!$F:$F,모니터링!AD$6)</f>
        <v>0</v>
      </c>
      <c r="AE643" s="21"/>
      <c r="AF643" s="130">
        <f t="shared" ca="1" si="168"/>
        <v>1040</v>
      </c>
      <c r="AG643" s="134">
        <f t="shared" ca="1" si="175"/>
        <v>0</v>
      </c>
      <c r="AH643" s="132">
        <f>IFERROR(VLOOKUP($D643,'[1]DNC 재고 현황'!$F:$V,15,0),0)</f>
        <v>0</v>
      </c>
      <c r="AI643" s="128">
        <f>SUMIFS('[1]입고 예정'!$C:$C,'[1]입고 예정'!$A:$A,모니터링!D643,'[1]입고 예정'!$F:$F,모니터링!AI$6)</f>
        <v>0</v>
      </c>
      <c r="AJ643" s="21"/>
      <c r="AK643" s="130">
        <f t="shared" ca="1" si="169"/>
        <v>1040</v>
      </c>
      <c r="AL643" s="134">
        <f t="shared" ca="1" si="176"/>
        <v>0.52</v>
      </c>
      <c r="AM643" s="132">
        <f>IFERROR(VLOOKUP($D643,'[1]DNC 재고 현황'!$F:$V,16,0),0)</f>
        <v>2000</v>
      </c>
      <c r="AN643" s="128">
        <f>SUMIFS('[1]입고 예정'!$C:$C,'[1]입고 예정'!$A:$A,모니터링!D643,'[1]입고 예정'!$F:$F,모니터링!AN$6)</f>
        <v>0</v>
      </c>
      <c r="AO643" s="21"/>
      <c r="AP643" s="130">
        <f t="shared" ca="1" si="170"/>
        <v>0</v>
      </c>
      <c r="AQ643" s="134">
        <f t="shared" ca="1" si="177"/>
        <v>0</v>
      </c>
      <c r="AR643" s="132">
        <f>IFERROR(VLOOKUP($D643,'[1]DNC 재고 현황'!$F:$V,17,0),0)</f>
        <v>300</v>
      </c>
      <c r="AS643" s="128">
        <f>SUMIFS('[1]입고 예정'!$C:$C,'[1]입고 예정'!$A:$A,모니터링!D643,'[1]입고 예정'!$F:$F,모니터링!AS$6)</f>
        <v>0</v>
      </c>
      <c r="AT643" s="21"/>
      <c r="AU643" s="133">
        <f t="shared" ca="1" si="171"/>
        <v>0</v>
      </c>
      <c r="AV643" s="134">
        <f ca="1">IFERROR(AU643/#REF!,0)</f>
        <v>0</v>
      </c>
    </row>
    <row r="644" spans="1:168" ht="18" hidden="1" customHeight="1" x14ac:dyDescent="0.4">
      <c r="A644" s="110" t="s">
        <v>2661</v>
      </c>
      <c r="B644" s="135" t="s">
        <v>2700</v>
      </c>
      <c r="C644" s="110" t="s">
        <v>2665</v>
      </c>
      <c r="D644" s="110">
        <v>2303293</v>
      </c>
      <c r="E644" s="136" t="str">
        <f>VLOOKUP($D644,'[1]SAP 코드내역'!$A:$D,4,0)</f>
        <v>(단종)[세트포장재]비타_앰플클렌저_200ml_단상자</v>
      </c>
      <c r="F644" s="137" t="s">
        <v>2709</v>
      </c>
      <c r="G644" s="9"/>
      <c r="H644" s="138"/>
      <c r="I644" s="139">
        <v>609.09090909090912</v>
      </c>
      <c r="J644" s="139">
        <v>0</v>
      </c>
      <c r="K644" s="140">
        <f>IFERROR(VLOOKUP($D644,'[1]DNC 재고 현황'!$F:$AI,29,0),0)</f>
        <v>1100</v>
      </c>
      <c r="L644" s="140">
        <f>IFERROR(VLOOKUP($D644,'[1]DNC 재고 현황'!$F:$AI,30,),0)</f>
        <v>0</v>
      </c>
      <c r="M644" s="141">
        <f t="shared" si="173"/>
        <v>1100</v>
      </c>
      <c r="N644" s="142">
        <f>VLOOKUP($D644,'[1]DNC 재고 현황'!$F:$X,19,0)</f>
        <v>1100</v>
      </c>
      <c r="O644" s="143" t="str">
        <f t="shared" si="163"/>
        <v>계획없음</v>
      </c>
      <c r="P644" s="144">
        <f t="shared" si="164"/>
        <v>0</v>
      </c>
      <c r="Q644" s="144">
        <f t="shared" ca="1" si="165"/>
        <v>0</v>
      </c>
      <c r="R644" s="145">
        <f t="shared" ca="1" si="179"/>
        <v>0</v>
      </c>
      <c r="S644" s="145">
        <f t="shared" ca="1" si="179"/>
        <v>0</v>
      </c>
      <c r="T644" s="123" t="str">
        <f t="shared" ca="1" si="166"/>
        <v/>
      </c>
      <c r="U644" s="124" t="str">
        <f t="shared" ca="1" si="167"/>
        <v>🔴판매없음</v>
      </c>
      <c r="V644" s="125">
        <f>IFERROR(SUMIF('[1](전체)FCST'!$D:$D,$D644,'[1](전체)FCST'!$H:$H),0)</f>
        <v>0</v>
      </c>
      <c r="W644" s="126">
        <f>IFERROR(VLOOKUP($D644,'[1]판매량,재고(피벗)'!$B:$C,2,0),0)</f>
        <v>0</v>
      </c>
      <c r="X644" s="127">
        <f t="shared" ca="1" si="172"/>
        <v>0</v>
      </c>
      <c r="Y644" s="128"/>
      <c r="Z644" s="21"/>
      <c r="AA644" s="130">
        <f t="shared" ca="1" si="178"/>
        <v>1100</v>
      </c>
      <c r="AB644" s="134">
        <f t="shared" ca="1" si="174"/>
        <v>0</v>
      </c>
      <c r="AC644" s="132">
        <f>IFERROR(VLOOKUP($D644,'[1]DNC 재고 현황'!$F:$V,14,0),0)</f>
        <v>0</v>
      </c>
      <c r="AD644" s="128">
        <f>SUMIFS('[1]입고 예정'!$C:$C,'[1]입고 예정'!$A:$A,모니터링!D644,'[1]입고 예정'!$F:$F,모니터링!AD$6)</f>
        <v>0</v>
      </c>
      <c r="AE644" s="21"/>
      <c r="AF644" s="130">
        <f t="shared" ca="1" si="168"/>
        <v>1100</v>
      </c>
      <c r="AG644" s="134">
        <f t="shared" ca="1" si="175"/>
        <v>0</v>
      </c>
      <c r="AH644" s="132">
        <f>IFERROR(VLOOKUP($D644,'[1]DNC 재고 현황'!$F:$V,15,0),0)</f>
        <v>0</v>
      </c>
      <c r="AI644" s="128">
        <f>SUMIFS('[1]입고 예정'!$C:$C,'[1]입고 예정'!$A:$A,모니터링!D644,'[1]입고 예정'!$F:$F,모니터링!AI$6)</f>
        <v>0</v>
      </c>
      <c r="AJ644" s="21"/>
      <c r="AK644" s="130">
        <f t="shared" ca="1" si="169"/>
        <v>1100</v>
      </c>
      <c r="AL644" s="134">
        <f t="shared" ca="1" si="176"/>
        <v>0</v>
      </c>
      <c r="AM644" s="132">
        <f>IFERROR(VLOOKUP($D644,'[1]DNC 재고 현황'!$F:$V,16,0),0)</f>
        <v>0</v>
      </c>
      <c r="AN644" s="128">
        <f>SUMIFS('[1]입고 예정'!$C:$C,'[1]입고 예정'!$A:$A,모니터링!D644,'[1]입고 예정'!$F:$F,모니터링!AN$6)</f>
        <v>0</v>
      </c>
      <c r="AO644" s="21"/>
      <c r="AP644" s="130">
        <f t="shared" ca="1" si="170"/>
        <v>1100</v>
      </c>
      <c r="AQ644" s="134">
        <f t="shared" ca="1" si="177"/>
        <v>0</v>
      </c>
      <c r="AR644" s="132">
        <f>IFERROR(VLOOKUP($D644,'[1]DNC 재고 현황'!$F:$V,17,0),0)</f>
        <v>0</v>
      </c>
      <c r="AS644" s="128">
        <f>SUMIFS('[1]입고 예정'!$C:$C,'[1]입고 예정'!$A:$A,모니터링!D644,'[1]입고 예정'!$F:$F,모니터링!AS$6)</f>
        <v>0</v>
      </c>
      <c r="AT644" s="21"/>
      <c r="AU644" s="133">
        <f t="shared" ca="1" si="171"/>
        <v>1100</v>
      </c>
      <c r="AV644" s="134">
        <f ca="1">IFERROR(AU644/#REF!,0)</f>
        <v>0</v>
      </c>
    </row>
    <row r="645" spans="1:168" ht="18" hidden="1" customHeight="1" x14ac:dyDescent="0.4">
      <c r="A645" s="110" t="s">
        <v>2661</v>
      </c>
      <c r="B645" s="135" t="s">
        <v>2700</v>
      </c>
      <c r="C645" s="110" t="s">
        <v>2665</v>
      </c>
      <c r="D645" s="110">
        <v>2303273</v>
      </c>
      <c r="E645" s="136" t="str">
        <f>VLOOKUP($D645,'[1]SAP 코드내역'!$A:$D,4,0)</f>
        <v>(단종)[세트포장재]멜라B_선세럼_40ml더블기획(면세)_세트단상자</v>
      </c>
      <c r="F645" s="137" t="s">
        <v>2702</v>
      </c>
      <c r="G645" s="9"/>
      <c r="H645" s="138"/>
      <c r="I645" s="139">
        <v>550</v>
      </c>
      <c r="J645" s="139">
        <v>0</v>
      </c>
      <c r="K645" s="140">
        <f>IFERROR(VLOOKUP($D645,'[1]DNC 재고 현황'!$F:$AI,29,0),0)</f>
        <v>1100</v>
      </c>
      <c r="L645" s="140">
        <f>IFERROR(VLOOKUP($D645,'[1]DNC 재고 현황'!$F:$AI,30,),0)</f>
        <v>0</v>
      </c>
      <c r="M645" s="141">
        <f t="shared" si="173"/>
        <v>1100</v>
      </c>
      <c r="N645" s="142">
        <f>VLOOKUP($D645,'[1]DNC 재고 현황'!$F:$X,19,0)</f>
        <v>1100</v>
      </c>
      <c r="O645" s="143" t="str">
        <f t="shared" si="163"/>
        <v>계획없음</v>
      </c>
      <c r="P645" s="144">
        <f t="shared" si="164"/>
        <v>0</v>
      </c>
      <c r="Q645" s="144">
        <f t="shared" ca="1" si="165"/>
        <v>0</v>
      </c>
      <c r="R645" s="145">
        <f t="shared" ca="1" si="179"/>
        <v>0</v>
      </c>
      <c r="S645" s="145">
        <f t="shared" ca="1" si="179"/>
        <v>0</v>
      </c>
      <c r="T645" s="123" t="str">
        <f t="shared" ca="1" si="166"/>
        <v/>
      </c>
      <c r="U645" s="124" t="str">
        <f t="shared" ca="1" si="167"/>
        <v>🔴판매없음</v>
      </c>
      <c r="V645" s="125">
        <f>IFERROR(SUMIF('[1](전체)FCST'!$D:$D,$D645,'[1](전체)FCST'!$H:$H),0)</f>
        <v>0</v>
      </c>
      <c r="W645" s="126">
        <f>IFERROR(VLOOKUP($D645,'[1]판매량,재고(피벗)'!$B:$C,2,0),0)</f>
        <v>0</v>
      </c>
      <c r="X645" s="127">
        <f t="shared" ca="1" si="172"/>
        <v>0</v>
      </c>
      <c r="Y645" s="128"/>
      <c r="Z645" s="21"/>
      <c r="AA645" s="130">
        <f t="shared" ca="1" si="178"/>
        <v>1100</v>
      </c>
      <c r="AB645" s="134">
        <f t="shared" ca="1" si="174"/>
        <v>0</v>
      </c>
      <c r="AC645" s="132">
        <f>IFERROR(VLOOKUP($D645,'[1]DNC 재고 현황'!$F:$V,14,0),0)</f>
        <v>0</v>
      </c>
      <c r="AD645" s="128">
        <f>SUMIFS('[1]입고 예정'!$C:$C,'[1]입고 예정'!$A:$A,모니터링!D645,'[1]입고 예정'!$F:$F,모니터링!AD$6)</f>
        <v>0</v>
      </c>
      <c r="AE645" s="21"/>
      <c r="AF645" s="130">
        <f t="shared" ca="1" si="168"/>
        <v>1100</v>
      </c>
      <c r="AG645" s="134">
        <f t="shared" ca="1" si="175"/>
        <v>0</v>
      </c>
      <c r="AH645" s="132">
        <f>IFERROR(VLOOKUP($D645,'[1]DNC 재고 현황'!$F:$V,15,0),0)</f>
        <v>0</v>
      </c>
      <c r="AI645" s="128">
        <f>SUMIFS('[1]입고 예정'!$C:$C,'[1]입고 예정'!$A:$A,모니터링!D645,'[1]입고 예정'!$F:$F,모니터링!AI$6)</f>
        <v>0</v>
      </c>
      <c r="AJ645" s="21"/>
      <c r="AK645" s="130">
        <f t="shared" ca="1" si="169"/>
        <v>1100</v>
      </c>
      <c r="AL645" s="134">
        <f t="shared" ca="1" si="176"/>
        <v>0</v>
      </c>
      <c r="AM645" s="132">
        <f>IFERROR(VLOOKUP($D645,'[1]DNC 재고 현황'!$F:$V,16,0),0)</f>
        <v>0</v>
      </c>
      <c r="AN645" s="128">
        <f>SUMIFS('[1]입고 예정'!$C:$C,'[1]입고 예정'!$A:$A,모니터링!D645,'[1]입고 예정'!$F:$F,모니터링!AN$6)</f>
        <v>0</v>
      </c>
      <c r="AO645" s="21"/>
      <c r="AP645" s="130">
        <f t="shared" ca="1" si="170"/>
        <v>1100</v>
      </c>
      <c r="AQ645" s="134">
        <f t="shared" ca="1" si="177"/>
        <v>0</v>
      </c>
      <c r="AR645" s="132">
        <f>IFERROR(VLOOKUP($D645,'[1]DNC 재고 현황'!$F:$V,17,0),0)</f>
        <v>0</v>
      </c>
      <c r="AS645" s="128">
        <f>SUMIFS('[1]입고 예정'!$C:$C,'[1]입고 예정'!$A:$A,모니터링!D645,'[1]입고 예정'!$F:$F,모니터링!AS$6)</f>
        <v>0</v>
      </c>
      <c r="AT645" s="21"/>
      <c r="AU645" s="133">
        <f t="shared" ca="1" si="171"/>
        <v>1100</v>
      </c>
      <c r="AV645" s="134">
        <f ca="1">IFERROR(AU645/#REF!,0)</f>
        <v>0</v>
      </c>
    </row>
    <row r="646" spans="1:168" ht="18" hidden="1" customHeight="1" x14ac:dyDescent="0.4">
      <c r="A646" s="110" t="s">
        <v>2661</v>
      </c>
      <c r="B646" s="135" t="s">
        <v>2700</v>
      </c>
      <c r="C646" s="110" t="s">
        <v>2663</v>
      </c>
      <c r="D646" s="110">
        <v>2302177</v>
      </c>
      <c r="E646" s="136" t="str">
        <f>VLOOKUP($D646,'[1]SAP 코드내역'!$A:$D,4,0)</f>
        <v>(단종)[세트포장재_세트박스]2024설_금펄스페셜기프트</v>
      </c>
      <c r="F646" s="137" t="s">
        <v>2675</v>
      </c>
      <c r="G646" s="9"/>
      <c r="H646" s="138"/>
      <c r="I646" s="139">
        <v>255</v>
      </c>
      <c r="J646" s="139">
        <v>0</v>
      </c>
      <c r="K646" s="140">
        <f>IFERROR(VLOOKUP($D646,'[1]DNC 재고 현황'!$F:$AI,29,0),0)</f>
        <v>0</v>
      </c>
      <c r="L646" s="140">
        <f>IFERROR(VLOOKUP($D646,'[1]DNC 재고 현황'!$F:$AI,30,),0)</f>
        <v>0</v>
      </c>
      <c r="M646" s="141">
        <f t="shared" si="173"/>
        <v>0</v>
      </c>
      <c r="N646" s="142">
        <f>VLOOKUP($D646,'[1]DNC 재고 현황'!$F:$X,19,0)</f>
        <v>0</v>
      </c>
      <c r="O646" s="143" t="str">
        <f t="shared" si="163"/>
        <v>계획없음</v>
      </c>
      <c r="P646" s="144">
        <f t="shared" si="164"/>
        <v>0</v>
      </c>
      <c r="Q646" s="144">
        <f t="shared" ca="1" si="165"/>
        <v>0</v>
      </c>
      <c r="R646" s="145">
        <f t="shared" ca="1" si="179"/>
        <v>0</v>
      </c>
      <c r="S646" s="145">
        <f t="shared" ca="1" si="179"/>
        <v>0</v>
      </c>
      <c r="T646" s="123" t="str">
        <f t="shared" ca="1" si="166"/>
        <v/>
      </c>
      <c r="U646" s="124" t="str">
        <f t="shared" ca="1" si="167"/>
        <v>🔴판매없음</v>
      </c>
      <c r="V646" s="125">
        <f>IFERROR(SUMIF('[1](전체)FCST'!$D:$D,$D646,'[1](전체)FCST'!$H:$H),0)</f>
        <v>0</v>
      </c>
      <c r="W646" s="126">
        <f>IFERROR(VLOOKUP($D646,'[1]판매량,재고(피벗)'!$B:$C,2,0),0)</f>
        <v>0</v>
      </c>
      <c r="X646" s="127">
        <f t="shared" ca="1" si="172"/>
        <v>0</v>
      </c>
      <c r="Y646" s="128"/>
      <c r="Z646" s="21"/>
      <c r="AA646" s="130">
        <f t="shared" ca="1" si="178"/>
        <v>0</v>
      </c>
      <c r="AB646" s="134">
        <f t="shared" ca="1" si="174"/>
        <v>0</v>
      </c>
      <c r="AC646" s="132">
        <f>IFERROR(VLOOKUP($D646,'[1]DNC 재고 현황'!$F:$V,14,0),0)</f>
        <v>0</v>
      </c>
      <c r="AD646" s="128">
        <f>SUMIFS('[1]입고 예정'!$C:$C,'[1]입고 예정'!$A:$A,모니터링!D646,'[1]입고 예정'!$F:$F,모니터링!AD$6)</f>
        <v>0</v>
      </c>
      <c r="AE646" s="21"/>
      <c r="AF646" s="130">
        <f t="shared" ca="1" si="168"/>
        <v>0</v>
      </c>
      <c r="AG646" s="134">
        <f t="shared" ca="1" si="175"/>
        <v>0</v>
      </c>
      <c r="AH646" s="132">
        <f>IFERROR(VLOOKUP($D646,'[1]DNC 재고 현황'!$F:$V,15,0),0)</f>
        <v>0</v>
      </c>
      <c r="AI646" s="128">
        <f>SUMIFS('[1]입고 예정'!$C:$C,'[1]입고 예정'!$A:$A,모니터링!D646,'[1]입고 예정'!$F:$F,모니터링!AI$6)</f>
        <v>0</v>
      </c>
      <c r="AJ646" s="21"/>
      <c r="AK646" s="130">
        <f t="shared" ca="1" si="169"/>
        <v>0</v>
      </c>
      <c r="AL646" s="134">
        <f t="shared" ca="1" si="176"/>
        <v>0</v>
      </c>
      <c r="AM646" s="132">
        <f>IFERROR(VLOOKUP($D646,'[1]DNC 재고 현황'!$F:$V,16,0),0)</f>
        <v>0</v>
      </c>
      <c r="AN646" s="128">
        <f>SUMIFS('[1]입고 예정'!$C:$C,'[1]입고 예정'!$A:$A,모니터링!D646,'[1]입고 예정'!$F:$F,모니터링!AN$6)</f>
        <v>0</v>
      </c>
      <c r="AO646" s="21"/>
      <c r="AP646" s="130">
        <f t="shared" ca="1" si="170"/>
        <v>0</v>
      </c>
      <c r="AQ646" s="134">
        <f t="shared" ca="1" si="177"/>
        <v>0</v>
      </c>
      <c r="AR646" s="132">
        <f>IFERROR(VLOOKUP($D646,'[1]DNC 재고 현황'!$F:$V,17,0),0)</f>
        <v>0</v>
      </c>
      <c r="AS646" s="128">
        <f>SUMIFS('[1]입고 예정'!$C:$C,'[1]입고 예정'!$A:$A,모니터링!D646,'[1]입고 예정'!$F:$F,모니터링!AS$6)</f>
        <v>0</v>
      </c>
      <c r="AT646" s="21"/>
      <c r="AU646" s="133">
        <f t="shared" ca="1" si="171"/>
        <v>0</v>
      </c>
      <c r="AV646" s="134">
        <f ca="1">IFERROR(AU646/#REF!,0)</f>
        <v>0</v>
      </c>
    </row>
    <row r="647" spans="1:168" ht="18" hidden="1" customHeight="1" x14ac:dyDescent="0.4">
      <c r="A647" s="110" t="s">
        <v>2661</v>
      </c>
      <c r="B647" s="135" t="s">
        <v>2700</v>
      </c>
      <c r="C647" s="110" t="s">
        <v>2663</v>
      </c>
      <c r="D647" s="110">
        <v>2302909</v>
      </c>
      <c r="E647" s="136" t="str">
        <f>VLOOKUP($D647,'[1]SAP 코드내역'!$A:$D,4,0)</f>
        <v>[세트포장재_슬리브]베리어리페어크림30g(판촉몰)</v>
      </c>
      <c r="F647" s="137" t="s">
        <v>2702</v>
      </c>
      <c r="G647" s="9"/>
      <c r="H647" s="138"/>
      <c r="I647" s="139">
        <v>145</v>
      </c>
      <c r="J647" s="139">
        <v>0</v>
      </c>
      <c r="K647" s="140">
        <f>IFERROR(VLOOKUP($D647,'[1]DNC 재고 현황'!$F:$AI,29,0),0)</f>
        <v>1600</v>
      </c>
      <c r="L647" s="140">
        <f>IFERROR(VLOOKUP($D647,'[1]DNC 재고 현황'!$F:$AI,30,),0)</f>
        <v>0</v>
      </c>
      <c r="M647" s="141">
        <f t="shared" si="173"/>
        <v>1600</v>
      </c>
      <c r="N647" s="142">
        <f>VLOOKUP($D647,'[1]DNC 재고 현황'!$F:$X,19,0)</f>
        <v>1600</v>
      </c>
      <c r="O647" s="143" t="str">
        <f t="shared" si="163"/>
        <v>계획없음</v>
      </c>
      <c r="P647" s="144">
        <f t="shared" si="164"/>
        <v>0</v>
      </c>
      <c r="Q647" s="144">
        <f t="shared" ca="1" si="165"/>
        <v>0</v>
      </c>
      <c r="R647" s="145">
        <f t="shared" ca="1" si="179"/>
        <v>0</v>
      </c>
      <c r="S647" s="145">
        <f t="shared" ca="1" si="179"/>
        <v>0</v>
      </c>
      <c r="T647" s="123" t="str">
        <f t="shared" ca="1" si="166"/>
        <v/>
      </c>
      <c r="U647" s="124" t="str">
        <f t="shared" ca="1" si="167"/>
        <v>🔴판매없음</v>
      </c>
      <c r="V647" s="125">
        <f>IFERROR(SUMIF('[1](전체)FCST'!$D:$D,$D647,'[1](전체)FCST'!$H:$H),0)</f>
        <v>0</v>
      </c>
      <c r="W647" s="126">
        <f>IFERROR(VLOOKUP($D647,'[1]판매량,재고(피벗)'!$B:$C,2,0),0)</f>
        <v>0</v>
      </c>
      <c r="X647" s="127">
        <f t="shared" ca="1" si="172"/>
        <v>0</v>
      </c>
      <c r="Y647" s="128"/>
      <c r="Z647" s="21"/>
      <c r="AA647" s="130">
        <f t="shared" ca="1" si="178"/>
        <v>1600</v>
      </c>
      <c r="AB647" s="134">
        <f t="shared" ca="1" si="174"/>
        <v>0</v>
      </c>
      <c r="AC647" s="132">
        <f>IFERROR(VLOOKUP($D647,'[1]DNC 재고 현황'!$F:$V,14,0),0)</f>
        <v>0</v>
      </c>
      <c r="AD647" s="128">
        <f>SUMIFS('[1]입고 예정'!$C:$C,'[1]입고 예정'!$A:$A,모니터링!D647,'[1]입고 예정'!$F:$F,모니터링!AD$6)</f>
        <v>0</v>
      </c>
      <c r="AE647" s="21"/>
      <c r="AF647" s="130">
        <f t="shared" ca="1" si="168"/>
        <v>1600</v>
      </c>
      <c r="AG647" s="134">
        <f t="shared" ca="1" si="175"/>
        <v>0</v>
      </c>
      <c r="AH647" s="132">
        <f>IFERROR(VLOOKUP($D647,'[1]DNC 재고 현황'!$F:$V,15,0),0)</f>
        <v>0</v>
      </c>
      <c r="AI647" s="128">
        <f>SUMIFS('[1]입고 예정'!$C:$C,'[1]입고 예정'!$A:$A,모니터링!D647,'[1]입고 예정'!$F:$F,모니터링!AI$6)</f>
        <v>0</v>
      </c>
      <c r="AJ647" s="21"/>
      <c r="AK647" s="130">
        <f t="shared" ca="1" si="169"/>
        <v>1600</v>
      </c>
      <c r="AL647" s="134">
        <f t="shared" ca="1" si="176"/>
        <v>0</v>
      </c>
      <c r="AM647" s="132">
        <f>IFERROR(VLOOKUP($D647,'[1]DNC 재고 현황'!$F:$V,16,0),0)</f>
        <v>0</v>
      </c>
      <c r="AN647" s="128">
        <f>SUMIFS('[1]입고 예정'!$C:$C,'[1]입고 예정'!$A:$A,모니터링!D647,'[1]입고 예정'!$F:$F,모니터링!AN$6)</f>
        <v>0</v>
      </c>
      <c r="AO647" s="21"/>
      <c r="AP647" s="130">
        <f t="shared" ca="1" si="170"/>
        <v>1600</v>
      </c>
      <c r="AQ647" s="134">
        <f t="shared" ca="1" si="177"/>
        <v>0</v>
      </c>
      <c r="AR647" s="132">
        <f>IFERROR(VLOOKUP($D647,'[1]DNC 재고 현황'!$F:$V,17,0),0)</f>
        <v>0</v>
      </c>
      <c r="AS647" s="128">
        <f>SUMIFS('[1]입고 예정'!$C:$C,'[1]입고 예정'!$A:$A,모니터링!D647,'[1]입고 예정'!$F:$F,모니터링!AS$6)</f>
        <v>0</v>
      </c>
      <c r="AT647" s="21"/>
      <c r="AU647" s="133">
        <f t="shared" ca="1" si="171"/>
        <v>1600</v>
      </c>
      <c r="AV647" s="134">
        <f ca="1">IFERROR(AU647/#REF!,0)</f>
        <v>0</v>
      </c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52"/>
      <c r="CU647" s="52"/>
      <c r="CV647" s="52"/>
      <c r="CW647" s="52"/>
      <c r="CX647" s="52"/>
      <c r="CY647" s="52"/>
      <c r="CZ647" s="52"/>
      <c r="DA647" s="52"/>
      <c r="DB647" s="52"/>
      <c r="DC647" s="52"/>
      <c r="DD647" s="52"/>
      <c r="DE647" s="52"/>
      <c r="DF647" s="52"/>
      <c r="DG647" s="52"/>
      <c r="DH647" s="52"/>
      <c r="DI647" s="52"/>
      <c r="DJ647" s="52"/>
      <c r="DK647" s="52"/>
      <c r="DL647" s="52"/>
      <c r="DM647" s="52"/>
      <c r="DN647" s="52"/>
      <c r="DO647" s="52"/>
      <c r="DP647" s="52"/>
      <c r="DQ647" s="52"/>
      <c r="DR647" s="52"/>
      <c r="DS647" s="52"/>
      <c r="DT647" s="52"/>
      <c r="DU647" s="52"/>
      <c r="DV647" s="52"/>
      <c r="DW647" s="52"/>
      <c r="DX647" s="52"/>
      <c r="DY647" s="52"/>
      <c r="DZ647" s="52"/>
      <c r="EA647" s="52"/>
      <c r="EB647" s="52"/>
      <c r="EC647" s="52"/>
      <c r="ED647" s="52"/>
      <c r="EE647" s="52"/>
      <c r="EF647" s="52"/>
      <c r="EG647" s="52"/>
      <c r="EH647" s="52"/>
      <c r="EI647" s="52"/>
      <c r="EJ647" s="52"/>
      <c r="EK647" s="52"/>
      <c r="EL647" s="52"/>
      <c r="EM647" s="52"/>
      <c r="EN647" s="52"/>
      <c r="EO647" s="52"/>
      <c r="EP647" s="52"/>
      <c r="EQ647" s="52"/>
      <c r="ER647" s="52"/>
      <c r="ES647" s="52"/>
      <c r="ET647" s="52"/>
      <c r="EU647" s="52"/>
      <c r="EV647" s="52"/>
      <c r="EW647" s="52"/>
      <c r="EX647" s="52"/>
      <c r="EY647" s="52"/>
      <c r="EZ647" s="52"/>
      <c r="FA647" s="52"/>
      <c r="FB647" s="52"/>
      <c r="FC647" s="52"/>
      <c r="FD647" s="52"/>
      <c r="FE647" s="52"/>
      <c r="FF647" s="52"/>
      <c r="FG647" s="52"/>
      <c r="FH647" s="52"/>
      <c r="FI647" s="52"/>
      <c r="FJ647" s="52"/>
      <c r="FK647" s="52"/>
      <c r="FL647" s="52"/>
    </row>
    <row r="648" spans="1:168" ht="18" hidden="1" customHeight="1" x14ac:dyDescent="0.4">
      <c r="A648" s="110" t="s">
        <v>2661</v>
      </c>
      <c r="B648" s="146" t="s">
        <v>2679</v>
      </c>
      <c r="C648" s="110" t="s">
        <v>2663</v>
      </c>
      <c r="D648" s="110">
        <v>7302334</v>
      </c>
      <c r="E648" s="136" t="str">
        <f>VLOOKUP($D648,'[1]SAP 코드내역'!$A:$D,4,0)</f>
        <v>(단종)[판촉물_퍼프]멜라_매트팩트_퍼프(1개입)</v>
      </c>
      <c r="F648" s="137"/>
      <c r="G648" s="137"/>
      <c r="H648" s="138"/>
      <c r="I648" s="139">
        <v>305</v>
      </c>
      <c r="J648" s="139">
        <v>0</v>
      </c>
      <c r="K648" s="140">
        <f>IFERROR(VLOOKUP($D648,'[1]DNC 재고 현황'!$F:$AI,29,0),0)</f>
        <v>1555</v>
      </c>
      <c r="L648" s="140">
        <f>IFERROR(VLOOKUP($D648,'[1]DNC 재고 현황'!$F:$AI,30,),0)</f>
        <v>0</v>
      </c>
      <c r="M648" s="141">
        <f t="shared" si="173"/>
        <v>1555</v>
      </c>
      <c r="N648" s="142">
        <f>VLOOKUP($D648,'[1]DNC 재고 현황'!$F:$X,19,0)</f>
        <v>1555</v>
      </c>
      <c r="O648" s="143" t="str">
        <f t="shared" ref="O648:O711" si="180">IFERROR(IF($M648/$V648&gt;1,100%,IF($M648/$V648&lt;0,0%,$M648/$V648)),"계획없음")</f>
        <v>계획없음</v>
      </c>
      <c r="P648" s="144">
        <f t="shared" ref="P648:P711" si="181">$Y648+$AD648+$AI648+$AN648+$AI648</f>
        <v>0</v>
      </c>
      <c r="Q648" s="144">
        <f t="shared" ref="Q648:Q711" ca="1" si="182">IFERROR(W648/$M$2,0)</f>
        <v>0</v>
      </c>
      <c r="R648" s="145">
        <f t="shared" ca="1" si="179"/>
        <v>0</v>
      </c>
      <c r="S648" s="145">
        <f t="shared" ca="1" si="179"/>
        <v>0</v>
      </c>
      <c r="T648" s="123" t="str">
        <f t="shared" ref="T648:T711" ca="1" si="183">IFERROR(TODAY()+(M648/Q648),"")</f>
        <v/>
      </c>
      <c r="U648" s="124" t="str">
        <f t="shared" ref="U648:U711" ca="1" si="184">IF(S648&lt;=1,"🔴판매없음",IF(S648&lt;=40,"🟡주의",IF(S648&lt;=60,"🟢안전","✅충분")))</f>
        <v>🔴판매없음</v>
      </c>
      <c r="V648" s="125">
        <f>IFERROR(SUMIF('[1](전체)FCST'!$D:$D,$D648,'[1](전체)FCST'!$H:$H),0)</f>
        <v>0</v>
      </c>
      <c r="W648" s="126">
        <f>IFERROR(VLOOKUP($D648,'[1]판매량,재고(피벗)'!$B:$C,2,0),0)</f>
        <v>0</v>
      </c>
      <c r="X648" s="127">
        <f t="shared" ca="1" si="172"/>
        <v>0</v>
      </c>
      <c r="Y648" s="128"/>
      <c r="Z648" s="21"/>
      <c r="AA648" s="130">
        <f t="shared" ca="1" si="178"/>
        <v>1555</v>
      </c>
      <c r="AB648" s="134">
        <f t="shared" ca="1" si="174"/>
        <v>0</v>
      </c>
      <c r="AC648" s="132">
        <f>IFERROR(VLOOKUP($D648,'[1]DNC 재고 현황'!$F:$V,14,0),0)</f>
        <v>0</v>
      </c>
      <c r="AD648" s="128">
        <f>SUMIFS('[1]입고 예정'!$C:$C,'[1]입고 예정'!$A:$A,모니터링!D648,'[1]입고 예정'!$F:$F,모니터링!AD$6)</f>
        <v>0</v>
      </c>
      <c r="AE648" s="129"/>
      <c r="AF648" s="130">
        <f t="shared" ref="AF648:AF711" ca="1" si="185">MAX(IFERROR(SUM((AA648-AC648)+AD648),0),0)</f>
        <v>1555</v>
      </c>
      <c r="AG648" s="131">
        <f t="shared" ca="1" si="175"/>
        <v>0</v>
      </c>
      <c r="AH648" s="132">
        <f>IFERROR(VLOOKUP($D648,'[1]DNC 재고 현황'!$F:$V,15,0),0)</f>
        <v>0</v>
      </c>
      <c r="AI648" s="128">
        <f>SUMIFS('[1]입고 예정'!$C:$C,'[1]입고 예정'!$A:$A,모니터링!D648,'[1]입고 예정'!$F:$F,모니터링!AI$6)</f>
        <v>0</v>
      </c>
      <c r="AJ648" s="129"/>
      <c r="AK648" s="130">
        <f t="shared" ref="AK648:AK711" ca="1" si="186">MAX(IFERROR(SUM((AF648-AH648)+AI648),0),0)</f>
        <v>1555</v>
      </c>
      <c r="AL648" s="131">
        <f t="shared" ca="1" si="176"/>
        <v>0</v>
      </c>
      <c r="AM648" s="132">
        <f>IFERROR(VLOOKUP($D648,'[1]DNC 재고 현황'!$F:$V,16,0),0)</f>
        <v>0</v>
      </c>
      <c r="AN648" s="128">
        <f>SUMIFS('[1]입고 예정'!$C:$C,'[1]입고 예정'!$A:$A,모니터링!D648,'[1]입고 예정'!$F:$F,모니터링!AN$6)</f>
        <v>0</v>
      </c>
      <c r="AO648" s="129"/>
      <c r="AP648" s="130">
        <f t="shared" ref="AP648:AP711" ca="1" si="187">MAX(IFERROR(SUM((AK648-AM648)+AN648),0),0)</f>
        <v>1555</v>
      </c>
      <c r="AQ648" s="131">
        <f t="shared" ca="1" si="177"/>
        <v>0</v>
      </c>
      <c r="AR648" s="132">
        <f>IFERROR(VLOOKUP($D648,'[1]DNC 재고 현황'!$F:$V,17,0),0)</f>
        <v>0</v>
      </c>
      <c r="AS648" s="128">
        <f>SUMIFS('[1]입고 예정'!$C:$C,'[1]입고 예정'!$A:$A,모니터링!D648,'[1]입고 예정'!$F:$F,모니터링!AS$6)</f>
        <v>0</v>
      </c>
      <c r="AT648" s="129"/>
      <c r="AU648" s="133">
        <f t="shared" ref="AU648:AU711" ca="1" si="188">MAX(IFERROR(AP648-AR648+AS648,0),0)</f>
        <v>1555</v>
      </c>
      <c r="AV648" s="134">
        <f ca="1">IFERROR(AU648/#REF!,0)</f>
        <v>0</v>
      </c>
    </row>
    <row r="649" spans="1:168" ht="18" hidden="1" customHeight="1" x14ac:dyDescent="0.4">
      <c r="A649" s="110" t="s">
        <v>2661</v>
      </c>
      <c r="B649" s="135" t="s">
        <v>2662</v>
      </c>
      <c r="C649" s="110" t="s">
        <v>2665</v>
      </c>
      <c r="D649" s="110">
        <v>9307203</v>
      </c>
      <c r="E649" s="136" t="str">
        <f>VLOOKUP($D649,'[1]SAP 코드내역'!$A:$D,4,0)</f>
        <v>(단종)DWEGF_원데이_비타민마이크로패치(4EA)</v>
      </c>
      <c r="F649" s="137" t="s">
        <v>2703</v>
      </c>
      <c r="G649" s="9"/>
      <c r="H649" s="138"/>
      <c r="I649" s="139">
        <v>8681.1457096600116</v>
      </c>
      <c r="J649" s="139">
        <v>0</v>
      </c>
      <c r="K649" s="140">
        <f>IFERROR(VLOOKUP($D649,'[1]DNC 재고 현황'!$F:$AI,29,0),0)</f>
        <v>0</v>
      </c>
      <c r="L649" s="140">
        <f>IFERROR(VLOOKUP($D649,'[1]DNC 재고 현황'!$F:$AI,30,),0)</f>
        <v>0</v>
      </c>
      <c r="M649" s="141">
        <f t="shared" si="173"/>
        <v>0</v>
      </c>
      <c r="N649" s="142">
        <f>VLOOKUP($D649,'[1]DNC 재고 현황'!$F:$X,19,0)</f>
        <v>0</v>
      </c>
      <c r="O649" s="143" t="str">
        <f t="shared" si="180"/>
        <v>계획없음</v>
      </c>
      <c r="P649" s="144">
        <f t="shared" si="181"/>
        <v>0</v>
      </c>
      <c r="Q649" s="144">
        <f t="shared" ca="1" si="182"/>
        <v>0</v>
      </c>
      <c r="R649" s="145">
        <f t="shared" ca="1" si="179"/>
        <v>0</v>
      </c>
      <c r="S649" s="145">
        <f t="shared" ca="1" si="179"/>
        <v>0</v>
      </c>
      <c r="T649" s="123" t="str">
        <f t="shared" ca="1" si="183"/>
        <v/>
      </c>
      <c r="U649" s="124" t="str">
        <f t="shared" ca="1" si="184"/>
        <v>🔴판매없음</v>
      </c>
      <c r="V649" s="125">
        <f>IFERROR(SUMIF('[1](전체)FCST'!$D:$D,$D649,'[1](전체)FCST'!$H:$H),0)</f>
        <v>0</v>
      </c>
      <c r="W649" s="126">
        <f>IFERROR(VLOOKUP($D649,'[1]판매량,재고(피벗)'!$B:$C,2,0),0)</f>
        <v>0</v>
      </c>
      <c r="X649" s="127">
        <f t="shared" ref="X649:X712" ca="1" si="189">IFERROR(W649/$M$2*$O$2,0)</f>
        <v>0</v>
      </c>
      <c r="Y649" s="128"/>
      <c r="Z649" s="21"/>
      <c r="AA649" s="130">
        <f t="shared" ca="1" si="178"/>
        <v>0</v>
      </c>
      <c r="AB649" s="134">
        <f t="shared" ca="1" si="174"/>
        <v>0</v>
      </c>
      <c r="AC649" s="132">
        <f>IFERROR(VLOOKUP($D649,'[1]DNC 재고 현황'!$F:$V,14,0),0)</f>
        <v>0</v>
      </c>
      <c r="AD649" s="128">
        <f>SUMIFS('[1]입고 예정'!$C:$C,'[1]입고 예정'!$A:$A,모니터링!D649,'[1]입고 예정'!$F:$F,모니터링!AD$6)</f>
        <v>0</v>
      </c>
      <c r="AE649" s="21"/>
      <c r="AF649" s="130">
        <f t="shared" ca="1" si="185"/>
        <v>0</v>
      </c>
      <c r="AG649" s="134">
        <f t="shared" ca="1" si="175"/>
        <v>0</v>
      </c>
      <c r="AH649" s="132">
        <f>IFERROR(VLOOKUP($D649,'[1]DNC 재고 현황'!$F:$V,15,0),0)</f>
        <v>0</v>
      </c>
      <c r="AI649" s="128">
        <f>SUMIFS('[1]입고 예정'!$C:$C,'[1]입고 예정'!$A:$A,모니터링!D649,'[1]입고 예정'!$F:$F,모니터링!AI$6)</f>
        <v>0</v>
      </c>
      <c r="AJ649" s="21"/>
      <c r="AK649" s="130">
        <f t="shared" ca="1" si="186"/>
        <v>0</v>
      </c>
      <c r="AL649" s="134">
        <f t="shared" ca="1" si="176"/>
        <v>0</v>
      </c>
      <c r="AM649" s="132">
        <f>IFERROR(VLOOKUP($D649,'[1]DNC 재고 현황'!$F:$V,16,0),0)</f>
        <v>0</v>
      </c>
      <c r="AN649" s="128">
        <f>SUMIFS('[1]입고 예정'!$C:$C,'[1]입고 예정'!$A:$A,모니터링!D649,'[1]입고 예정'!$F:$F,모니터링!AN$6)</f>
        <v>0</v>
      </c>
      <c r="AO649" s="21"/>
      <c r="AP649" s="130">
        <f t="shared" ca="1" si="187"/>
        <v>0</v>
      </c>
      <c r="AQ649" s="134">
        <f t="shared" ca="1" si="177"/>
        <v>0</v>
      </c>
      <c r="AR649" s="132">
        <f>IFERROR(VLOOKUP($D649,'[1]DNC 재고 현황'!$F:$V,17,0),0)</f>
        <v>0</v>
      </c>
      <c r="AS649" s="128">
        <f>SUMIFS('[1]입고 예정'!$C:$C,'[1]입고 예정'!$A:$A,모니터링!D649,'[1]입고 예정'!$F:$F,모니터링!AS$6)</f>
        <v>0</v>
      </c>
      <c r="AT649" s="21"/>
      <c r="AU649" s="133">
        <f t="shared" ca="1" si="188"/>
        <v>0</v>
      </c>
      <c r="AV649" s="134">
        <f ca="1">IFERROR(AU649/#REF!,0)</f>
        <v>0</v>
      </c>
    </row>
    <row r="650" spans="1:168" ht="18" hidden="1" customHeight="1" x14ac:dyDescent="0.4">
      <c r="A650" s="110" t="s">
        <v>2661</v>
      </c>
      <c r="B650" s="135" t="s">
        <v>2667</v>
      </c>
      <c r="C650" s="110" t="s">
        <v>2663</v>
      </c>
      <c r="D650" s="110">
        <v>7302222</v>
      </c>
      <c r="E650" s="136" t="str">
        <f>VLOOKUP($D650,'[1]SAP 코드내역'!$A:$D,4,0)</f>
        <v>[판촉물_상품]썸머메쉬백L_그린</v>
      </c>
      <c r="F650" s="137" t="s">
        <v>2690</v>
      </c>
      <c r="G650" s="9"/>
      <c r="H650" s="138" t="s">
        <v>2676</v>
      </c>
      <c r="I650" s="139">
        <v>4990.0198531865199</v>
      </c>
      <c r="J650" s="139">
        <v>0</v>
      </c>
      <c r="K650" s="140">
        <f>IFERROR(VLOOKUP($D650,'[1]DNC 재고 현황'!$F:$AI,29,0),0)</f>
        <v>1906</v>
      </c>
      <c r="L650" s="140">
        <f>IFERROR(VLOOKUP($D650,'[1]DNC 재고 현황'!$F:$AI,30,),0)</f>
        <v>3402</v>
      </c>
      <c r="M650" s="141">
        <f t="shared" ref="M650:M713" si="190">K650+L650</f>
        <v>5308</v>
      </c>
      <c r="N650" s="142">
        <f>VLOOKUP($D650,'[1]DNC 재고 현황'!$F:$X,19,0)</f>
        <v>5309</v>
      </c>
      <c r="O650" s="143" t="str">
        <f t="shared" si="180"/>
        <v>계획없음</v>
      </c>
      <c r="P650" s="144">
        <f t="shared" si="181"/>
        <v>0</v>
      </c>
      <c r="Q650" s="144">
        <f t="shared" ca="1" si="182"/>
        <v>0</v>
      </c>
      <c r="R650" s="145">
        <f t="shared" ca="1" si="179"/>
        <v>0</v>
      </c>
      <c r="S650" s="145">
        <f t="shared" ca="1" si="179"/>
        <v>0</v>
      </c>
      <c r="T650" s="123" t="str">
        <f t="shared" ca="1" si="183"/>
        <v/>
      </c>
      <c r="U650" s="124" t="str">
        <f t="shared" ca="1" si="184"/>
        <v>🔴판매없음</v>
      </c>
      <c r="V650" s="125">
        <f>IFERROR(SUMIF('[1](전체)FCST'!$D:$D,$D650,'[1](전체)FCST'!$H:$H),0)</f>
        <v>0</v>
      </c>
      <c r="W650" s="126">
        <f>IFERROR(VLOOKUP($D650,'[1]판매량,재고(피벗)'!$B:$C,2,0),0)</f>
        <v>0</v>
      </c>
      <c r="X650" s="127">
        <f t="shared" ca="1" si="189"/>
        <v>0</v>
      </c>
      <c r="Y650" s="128"/>
      <c r="Z650" s="21"/>
      <c r="AA650" s="130">
        <f t="shared" ca="1" si="178"/>
        <v>5309</v>
      </c>
      <c r="AB650" s="134">
        <f t="shared" ca="1" si="174"/>
        <v>0</v>
      </c>
      <c r="AC650" s="132">
        <f>IFERROR(VLOOKUP($D650,'[1]DNC 재고 현황'!$F:$V,14,0),0)</f>
        <v>0</v>
      </c>
      <c r="AD650" s="128">
        <f>SUMIFS('[1]입고 예정'!$C:$C,'[1]입고 예정'!$A:$A,모니터링!D650,'[1]입고 예정'!$F:$F,모니터링!AD$6)</f>
        <v>0</v>
      </c>
      <c r="AE650" s="21"/>
      <c r="AF650" s="130">
        <f t="shared" ca="1" si="185"/>
        <v>5309</v>
      </c>
      <c r="AG650" s="134">
        <f t="shared" ca="1" si="175"/>
        <v>0</v>
      </c>
      <c r="AH650" s="132">
        <f>IFERROR(VLOOKUP($D650,'[1]DNC 재고 현황'!$F:$V,15,0),0)</f>
        <v>0</v>
      </c>
      <c r="AI650" s="128">
        <f>SUMIFS('[1]입고 예정'!$C:$C,'[1]입고 예정'!$A:$A,모니터링!D650,'[1]입고 예정'!$F:$F,모니터링!AI$6)</f>
        <v>0</v>
      </c>
      <c r="AJ650" s="21"/>
      <c r="AK650" s="130">
        <f t="shared" ca="1" si="186"/>
        <v>5309</v>
      </c>
      <c r="AL650" s="134">
        <f t="shared" ca="1" si="176"/>
        <v>0</v>
      </c>
      <c r="AM650" s="132">
        <f>IFERROR(VLOOKUP($D650,'[1]DNC 재고 현황'!$F:$V,16,0),0)</f>
        <v>0</v>
      </c>
      <c r="AN650" s="128">
        <f>SUMIFS('[1]입고 예정'!$C:$C,'[1]입고 예정'!$A:$A,모니터링!D650,'[1]입고 예정'!$F:$F,모니터링!AN$6)</f>
        <v>0</v>
      </c>
      <c r="AO650" s="21"/>
      <c r="AP650" s="130">
        <f t="shared" ca="1" si="187"/>
        <v>5309</v>
      </c>
      <c r="AQ650" s="134">
        <f t="shared" ca="1" si="177"/>
        <v>0</v>
      </c>
      <c r="AR650" s="132">
        <f>IFERROR(VLOOKUP($D650,'[1]DNC 재고 현황'!$F:$V,17,0),0)</f>
        <v>0</v>
      </c>
      <c r="AS650" s="128">
        <f>SUMIFS('[1]입고 예정'!$C:$C,'[1]입고 예정'!$A:$A,모니터링!D650,'[1]입고 예정'!$F:$F,모니터링!AS$6)</f>
        <v>0</v>
      </c>
      <c r="AT650" s="21"/>
      <c r="AU650" s="133">
        <f t="shared" ca="1" si="188"/>
        <v>5309</v>
      </c>
      <c r="AV650" s="134">
        <f ca="1">IFERROR(AU650/#REF!,0)</f>
        <v>0</v>
      </c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52"/>
      <c r="CU650" s="52"/>
      <c r="CV650" s="52"/>
      <c r="CW650" s="52"/>
      <c r="CX650" s="52"/>
      <c r="CY650" s="52"/>
      <c r="CZ650" s="52"/>
      <c r="DA650" s="52"/>
      <c r="DB650" s="52"/>
      <c r="DC650" s="52"/>
      <c r="DD650" s="52"/>
      <c r="DE650" s="52"/>
      <c r="DF650" s="52"/>
      <c r="DG650" s="52"/>
      <c r="DH650" s="52"/>
      <c r="DI650" s="52"/>
      <c r="DJ650" s="52"/>
      <c r="DK650" s="52"/>
      <c r="DL650" s="52"/>
      <c r="DM650" s="52"/>
      <c r="DN650" s="52"/>
      <c r="DO650" s="52"/>
      <c r="DP650" s="52"/>
      <c r="DQ650" s="52"/>
      <c r="DR650" s="52"/>
      <c r="DS650" s="52"/>
      <c r="DT650" s="52"/>
      <c r="DU650" s="52"/>
      <c r="DV650" s="52"/>
      <c r="DW650" s="52"/>
      <c r="DX650" s="52"/>
      <c r="DY650" s="52"/>
      <c r="DZ650" s="52"/>
      <c r="EA650" s="52"/>
      <c r="EB650" s="52"/>
      <c r="EC650" s="52"/>
      <c r="ED650" s="52"/>
      <c r="EE650" s="52"/>
      <c r="EF650" s="52"/>
      <c r="EG650" s="52"/>
      <c r="EH650" s="52"/>
      <c r="EI650" s="52"/>
      <c r="EJ650" s="52"/>
      <c r="EK650" s="52"/>
      <c r="EL650" s="52"/>
      <c r="EM650" s="52"/>
      <c r="EN650" s="52"/>
      <c r="EO650" s="52"/>
      <c r="EP650" s="52"/>
      <c r="EQ650" s="52"/>
      <c r="ER650" s="52"/>
      <c r="ES650" s="52"/>
      <c r="ET650" s="52"/>
      <c r="EU650" s="52"/>
      <c r="EV650" s="52"/>
      <c r="EW650" s="52"/>
      <c r="EX650" s="52"/>
      <c r="EY650" s="52"/>
      <c r="EZ650" s="52"/>
      <c r="FA650" s="52"/>
      <c r="FB650" s="52"/>
      <c r="FC650" s="52"/>
      <c r="FD650" s="52"/>
      <c r="FE650" s="52"/>
      <c r="FF650" s="52"/>
      <c r="FG650" s="52"/>
      <c r="FH650" s="52"/>
      <c r="FI650" s="52"/>
      <c r="FJ650" s="52"/>
      <c r="FK650" s="52"/>
      <c r="FL650" s="52"/>
    </row>
    <row r="651" spans="1:168" ht="18" hidden="1" customHeight="1" x14ac:dyDescent="0.4">
      <c r="A651" s="110" t="s">
        <v>2661</v>
      </c>
      <c r="B651" s="135" t="s">
        <v>2700</v>
      </c>
      <c r="C651" s="110" t="s">
        <v>2665</v>
      </c>
      <c r="D651" s="110">
        <v>2302564</v>
      </c>
      <c r="E651" s="136" t="str">
        <f>VLOOKUP($D651,'[1]SAP 코드내역'!$A:$D,4,0)</f>
        <v>(단종)[세트포장재]멜라_라필프로페셔널툴즈키트_단상자</v>
      </c>
      <c r="F651" s="137" t="s">
        <v>2675</v>
      </c>
      <c r="G651" s="9"/>
      <c r="H651" s="138"/>
      <c r="I651" s="139">
        <v>135</v>
      </c>
      <c r="J651" s="139">
        <v>0</v>
      </c>
      <c r="K651" s="140">
        <f>IFERROR(VLOOKUP($D651,'[1]DNC 재고 현황'!$F:$AI,29,0),0)</f>
        <v>2000</v>
      </c>
      <c r="L651" s="140">
        <f>IFERROR(VLOOKUP($D651,'[1]DNC 재고 현황'!$F:$AI,30,),0)</f>
        <v>0</v>
      </c>
      <c r="M651" s="141">
        <f t="shared" si="190"/>
        <v>2000</v>
      </c>
      <c r="N651" s="142">
        <f>VLOOKUP($D651,'[1]DNC 재고 현황'!$F:$X,19,0)</f>
        <v>2000</v>
      </c>
      <c r="O651" s="143" t="str">
        <f t="shared" si="180"/>
        <v>계획없음</v>
      </c>
      <c r="P651" s="144">
        <f t="shared" si="181"/>
        <v>0</v>
      </c>
      <c r="Q651" s="144">
        <f t="shared" ca="1" si="182"/>
        <v>0</v>
      </c>
      <c r="R651" s="145">
        <f t="shared" ca="1" si="179"/>
        <v>0</v>
      </c>
      <c r="S651" s="145">
        <f t="shared" ca="1" si="179"/>
        <v>0</v>
      </c>
      <c r="T651" s="123" t="str">
        <f t="shared" ca="1" si="183"/>
        <v/>
      </c>
      <c r="U651" s="124" t="str">
        <f t="shared" ca="1" si="184"/>
        <v>🔴판매없음</v>
      </c>
      <c r="V651" s="125">
        <f>IFERROR(SUMIF('[1](전체)FCST'!$D:$D,$D651,'[1](전체)FCST'!$H:$H),0)</f>
        <v>0</v>
      </c>
      <c r="W651" s="126">
        <f>IFERROR(VLOOKUP($D651,'[1]판매량,재고(피벗)'!$B:$C,2,0),0)</f>
        <v>0</v>
      </c>
      <c r="X651" s="127">
        <f t="shared" ca="1" si="189"/>
        <v>0</v>
      </c>
      <c r="Y651" s="128"/>
      <c r="Z651" s="21"/>
      <c r="AA651" s="130">
        <f t="shared" ca="1" si="178"/>
        <v>2000</v>
      </c>
      <c r="AB651" s="134">
        <f t="shared" ca="1" si="174"/>
        <v>0</v>
      </c>
      <c r="AC651" s="132">
        <f>IFERROR(VLOOKUP($D651,'[1]DNC 재고 현황'!$F:$V,14,0),0)</f>
        <v>0</v>
      </c>
      <c r="AD651" s="128">
        <f>SUMIFS('[1]입고 예정'!$C:$C,'[1]입고 예정'!$A:$A,모니터링!D651,'[1]입고 예정'!$F:$F,모니터링!AD$6)</f>
        <v>0</v>
      </c>
      <c r="AE651" s="21"/>
      <c r="AF651" s="130">
        <f t="shared" ca="1" si="185"/>
        <v>2000</v>
      </c>
      <c r="AG651" s="134">
        <f t="shared" ca="1" si="175"/>
        <v>0</v>
      </c>
      <c r="AH651" s="132">
        <f>IFERROR(VLOOKUP($D651,'[1]DNC 재고 현황'!$F:$V,15,0),0)</f>
        <v>0</v>
      </c>
      <c r="AI651" s="128">
        <f>SUMIFS('[1]입고 예정'!$C:$C,'[1]입고 예정'!$A:$A,모니터링!D651,'[1]입고 예정'!$F:$F,모니터링!AI$6)</f>
        <v>0</v>
      </c>
      <c r="AJ651" s="21"/>
      <c r="AK651" s="130">
        <f t="shared" ca="1" si="186"/>
        <v>2000</v>
      </c>
      <c r="AL651" s="134">
        <f t="shared" ca="1" si="176"/>
        <v>0</v>
      </c>
      <c r="AM651" s="132">
        <f>IFERROR(VLOOKUP($D651,'[1]DNC 재고 현황'!$F:$V,16,0),0)</f>
        <v>0</v>
      </c>
      <c r="AN651" s="128">
        <f>SUMIFS('[1]입고 예정'!$C:$C,'[1]입고 예정'!$A:$A,모니터링!D651,'[1]입고 예정'!$F:$F,모니터링!AN$6)</f>
        <v>0</v>
      </c>
      <c r="AO651" s="21"/>
      <c r="AP651" s="130">
        <f t="shared" ca="1" si="187"/>
        <v>2000</v>
      </c>
      <c r="AQ651" s="134">
        <f t="shared" ca="1" si="177"/>
        <v>0</v>
      </c>
      <c r="AR651" s="132">
        <f>IFERROR(VLOOKUP($D651,'[1]DNC 재고 현황'!$F:$V,17,0),0)</f>
        <v>0</v>
      </c>
      <c r="AS651" s="128">
        <f>SUMIFS('[1]입고 예정'!$C:$C,'[1]입고 예정'!$A:$A,모니터링!D651,'[1]입고 예정'!$F:$F,모니터링!AS$6)</f>
        <v>0</v>
      </c>
      <c r="AT651" s="21"/>
      <c r="AU651" s="133">
        <f t="shared" ca="1" si="188"/>
        <v>2000</v>
      </c>
      <c r="AV651" s="134">
        <f ca="1">IFERROR(AU651/#REF!,0)</f>
        <v>0</v>
      </c>
    </row>
    <row r="652" spans="1:168" ht="18" hidden="1" customHeight="1" x14ac:dyDescent="0.4">
      <c r="A652" s="110" t="s">
        <v>2661</v>
      </c>
      <c r="B652" s="135" t="s">
        <v>2700</v>
      </c>
      <c r="C652" s="110" t="s">
        <v>2663</v>
      </c>
      <c r="D652" s="110">
        <v>2302963</v>
      </c>
      <c r="E652" s="136" t="str">
        <f>VLOOKUP($D652,'[1]SAP 코드내역'!$A:$D,4,0)</f>
        <v>[세트포장재_게또패드]옐로우플라워_3스텝올인원세트</v>
      </c>
      <c r="F652" s="137" t="s">
        <v>2702</v>
      </c>
      <c r="G652" s="9"/>
      <c r="H652" s="149"/>
      <c r="I652" s="150">
        <v>570</v>
      </c>
      <c r="J652" s="150">
        <v>0</v>
      </c>
      <c r="K652" s="140">
        <f>IFERROR(VLOOKUP($D652,'[1]DNC 재고 현황'!$F:$AI,29,0),0)</f>
        <v>40</v>
      </c>
      <c r="L652" s="140">
        <f>IFERROR(VLOOKUP($D652,'[1]DNC 재고 현황'!$F:$AI,30,),0)</f>
        <v>0</v>
      </c>
      <c r="M652" s="141">
        <f t="shared" si="190"/>
        <v>40</v>
      </c>
      <c r="N652" s="142">
        <f>VLOOKUP($D652,'[1]DNC 재고 현황'!$F:$X,19,0)</f>
        <v>40</v>
      </c>
      <c r="O652" s="143" t="str">
        <f t="shared" si="180"/>
        <v>계획없음</v>
      </c>
      <c r="P652" s="144">
        <f t="shared" si="181"/>
        <v>0</v>
      </c>
      <c r="Q652" s="144">
        <f t="shared" ca="1" si="182"/>
        <v>0</v>
      </c>
      <c r="R652" s="145">
        <f t="shared" ca="1" si="179"/>
        <v>0</v>
      </c>
      <c r="S652" s="145">
        <f t="shared" ca="1" si="179"/>
        <v>0</v>
      </c>
      <c r="T652" s="123" t="str">
        <f t="shared" ca="1" si="183"/>
        <v/>
      </c>
      <c r="U652" s="124" t="str">
        <f t="shared" ca="1" si="184"/>
        <v>🔴판매없음</v>
      </c>
      <c r="V652" s="125">
        <f>IFERROR(SUMIF('[1](전체)FCST'!$D:$D,$D652,'[1](전체)FCST'!$H:$H),0)</f>
        <v>0</v>
      </c>
      <c r="W652" s="126">
        <f>IFERROR(VLOOKUP($D652,'[1]판매량,재고(피벗)'!$B:$C,2,0),0)</f>
        <v>0</v>
      </c>
      <c r="X652" s="127">
        <f t="shared" ca="1" si="189"/>
        <v>0</v>
      </c>
      <c r="Y652" s="128"/>
      <c r="Z652" s="21"/>
      <c r="AA652" s="130">
        <f t="shared" ca="1" si="178"/>
        <v>40</v>
      </c>
      <c r="AB652" s="134">
        <f t="shared" ca="1" si="174"/>
        <v>0</v>
      </c>
      <c r="AC652" s="132">
        <f>IFERROR(VLOOKUP($D652,'[1]DNC 재고 현황'!$F:$V,14,0),0)</f>
        <v>0</v>
      </c>
      <c r="AD652" s="128">
        <f>SUMIFS('[1]입고 예정'!$C:$C,'[1]입고 예정'!$A:$A,모니터링!D652,'[1]입고 예정'!$F:$F,모니터링!AD$6)</f>
        <v>0</v>
      </c>
      <c r="AE652" s="21"/>
      <c r="AF652" s="130">
        <f t="shared" ca="1" si="185"/>
        <v>40</v>
      </c>
      <c r="AG652" s="134">
        <f t="shared" ca="1" si="175"/>
        <v>0</v>
      </c>
      <c r="AH652" s="132">
        <f>IFERROR(VLOOKUP($D652,'[1]DNC 재고 현황'!$F:$V,15,0),0)</f>
        <v>0</v>
      </c>
      <c r="AI652" s="128">
        <f>SUMIFS('[1]입고 예정'!$C:$C,'[1]입고 예정'!$A:$A,모니터링!D652,'[1]입고 예정'!$F:$F,모니터링!AI$6)</f>
        <v>0</v>
      </c>
      <c r="AJ652" s="21"/>
      <c r="AK652" s="130">
        <f t="shared" ca="1" si="186"/>
        <v>40</v>
      </c>
      <c r="AL652" s="134">
        <f t="shared" ca="1" si="176"/>
        <v>0</v>
      </c>
      <c r="AM652" s="132">
        <f>IFERROR(VLOOKUP($D652,'[1]DNC 재고 현황'!$F:$V,16,0),0)</f>
        <v>0</v>
      </c>
      <c r="AN652" s="128">
        <f>SUMIFS('[1]입고 예정'!$C:$C,'[1]입고 예정'!$A:$A,모니터링!D652,'[1]입고 예정'!$F:$F,모니터링!AN$6)</f>
        <v>0</v>
      </c>
      <c r="AO652" s="21"/>
      <c r="AP652" s="130">
        <f t="shared" ca="1" si="187"/>
        <v>40</v>
      </c>
      <c r="AQ652" s="134">
        <f t="shared" ca="1" si="177"/>
        <v>0</v>
      </c>
      <c r="AR652" s="132">
        <f>IFERROR(VLOOKUP($D652,'[1]DNC 재고 현황'!$F:$V,17,0),0)</f>
        <v>0</v>
      </c>
      <c r="AS652" s="128">
        <f>SUMIFS('[1]입고 예정'!$C:$C,'[1]입고 예정'!$A:$A,모니터링!D652,'[1]입고 예정'!$F:$F,모니터링!AS$6)</f>
        <v>0</v>
      </c>
      <c r="AT652" s="21"/>
      <c r="AU652" s="133">
        <f t="shared" ca="1" si="188"/>
        <v>40</v>
      </c>
      <c r="AV652" s="134">
        <f ca="1">IFERROR(AU652/#REF!,0)</f>
        <v>0</v>
      </c>
    </row>
    <row r="653" spans="1:168" ht="18" hidden="1" customHeight="1" x14ac:dyDescent="0.4">
      <c r="A653" s="110" t="s">
        <v>2661</v>
      </c>
      <c r="B653" s="135" t="s">
        <v>2667</v>
      </c>
      <c r="C653" s="110" t="s">
        <v>2663</v>
      </c>
      <c r="D653" s="110">
        <v>7301996</v>
      </c>
      <c r="E653" s="136" t="str">
        <f>VLOOKUP($D653,'[1]SAP 코드내역'!$A:$D,4,0)</f>
        <v>(단종)[판촉물_엽서]한가인싸인리뉴얼</v>
      </c>
      <c r="F653" s="137" t="s">
        <v>2702</v>
      </c>
      <c r="G653" s="9"/>
      <c r="H653" s="138"/>
      <c r="I653" s="139">
        <v>53</v>
      </c>
      <c r="J653" s="139">
        <v>0</v>
      </c>
      <c r="K653" s="140">
        <f>IFERROR(VLOOKUP($D653,'[1]DNC 재고 현황'!$F:$AI,29,0),0)</f>
        <v>1156</v>
      </c>
      <c r="L653" s="140">
        <f>IFERROR(VLOOKUP($D653,'[1]DNC 재고 현황'!$F:$AI,30,),0)</f>
        <v>0</v>
      </c>
      <c r="M653" s="141">
        <f t="shared" si="190"/>
        <v>1156</v>
      </c>
      <c r="N653" s="142">
        <f>VLOOKUP($D653,'[1]DNC 재고 현황'!$F:$X,19,0)</f>
        <v>1156</v>
      </c>
      <c r="O653" s="143" t="str">
        <f t="shared" si="180"/>
        <v>계획없음</v>
      </c>
      <c r="P653" s="144">
        <f t="shared" si="181"/>
        <v>0</v>
      </c>
      <c r="Q653" s="144">
        <f t="shared" ca="1" si="182"/>
        <v>0</v>
      </c>
      <c r="R653" s="145">
        <f t="shared" ca="1" si="179"/>
        <v>0</v>
      </c>
      <c r="S653" s="145">
        <f t="shared" ca="1" si="179"/>
        <v>0</v>
      </c>
      <c r="T653" s="123" t="str">
        <f t="shared" ca="1" si="183"/>
        <v/>
      </c>
      <c r="U653" s="124" t="str">
        <f t="shared" ca="1" si="184"/>
        <v>🔴판매없음</v>
      </c>
      <c r="V653" s="125">
        <f>IFERROR(SUMIF('[1](전체)FCST'!$D:$D,$D653,'[1](전체)FCST'!$H:$H),0)</f>
        <v>0</v>
      </c>
      <c r="W653" s="126">
        <f>IFERROR(VLOOKUP($D653,'[1]판매량,재고(피벗)'!$B:$C,2,0),0)</f>
        <v>0</v>
      </c>
      <c r="X653" s="127">
        <f t="shared" ca="1" si="189"/>
        <v>0</v>
      </c>
      <c r="Y653" s="128"/>
      <c r="Z653" s="21"/>
      <c r="AA653" s="130">
        <f t="shared" ca="1" si="178"/>
        <v>1156</v>
      </c>
      <c r="AB653" s="134">
        <f t="shared" ca="1" si="174"/>
        <v>0</v>
      </c>
      <c r="AC653" s="132">
        <f>IFERROR(VLOOKUP($D653,'[1]DNC 재고 현황'!$F:$V,14,0),0)</f>
        <v>0</v>
      </c>
      <c r="AD653" s="128">
        <f>SUMIFS('[1]입고 예정'!$C:$C,'[1]입고 예정'!$A:$A,모니터링!D653,'[1]입고 예정'!$F:$F,모니터링!AD$6)</f>
        <v>0</v>
      </c>
      <c r="AE653" s="21"/>
      <c r="AF653" s="130">
        <f t="shared" ca="1" si="185"/>
        <v>1156</v>
      </c>
      <c r="AG653" s="134">
        <f t="shared" ca="1" si="175"/>
        <v>0</v>
      </c>
      <c r="AH653" s="132">
        <f>IFERROR(VLOOKUP($D653,'[1]DNC 재고 현황'!$F:$V,15,0),0)</f>
        <v>0</v>
      </c>
      <c r="AI653" s="128">
        <f>SUMIFS('[1]입고 예정'!$C:$C,'[1]입고 예정'!$A:$A,모니터링!D653,'[1]입고 예정'!$F:$F,모니터링!AI$6)</f>
        <v>0</v>
      </c>
      <c r="AJ653" s="21"/>
      <c r="AK653" s="130">
        <f t="shared" ca="1" si="186"/>
        <v>1156</v>
      </c>
      <c r="AL653" s="134">
        <f t="shared" ca="1" si="176"/>
        <v>0</v>
      </c>
      <c r="AM653" s="132">
        <f>IFERROR(VLOOKUP($D653,'[1]DNC 재고 현황'!$F:$V,16,0),0)</f>
        <v>0</v>
      </c>
      <c r="AN653" s="128">
        <f>SUMIFS('[1]입고 예정'!$C:$C,'[1]입고 예정'!$A:$A,모니터링!D653,'[1]입고 예정'!$F:$F,모니터링!AN$6)</f>
        <v>0</v>
      </c>
      <c r="AO653" s="21"/>
      <c r="AP653" s="130">
        <f t="shared" ca="1" si="187"/>
        <v>1156</v>
      </c>
      <c r="AQ653" s="134">
        <f t="shared" ca="1" si="177"/>
        <v>0</v>
      </c>
      <c r="AR653" s="132">
        <f>IFERROR(VLOOKUP($D653,'[1]DNC 재고 현황'!$F:$V,17,0),0)</f>
        <v>0</v>
      </c>
      <c r="AS653" s="128">
        <f>SUMIFS('[1]입고 예정'!$C:$C,'[1]입고 예정'!$A:$A,모니터링!D653,'[1]입고 예정'!$F:$F,모니터링!AS$6)</f>
        <v>0</v>
      </c>
      <c r="AT653" s="21"/>
      <c r="AU653" s="133">
        <f t="shared" ca="1" si="188"/>
        <v>1156</v>
      </c>
      <c r="AV653" s="134">
        <f ca="1">IFERROR(AU653/#REF!,0)</f>
        <v>0</v>
      </c>
    </row>
    <row r="654" spans="1:168" ht="18" hidden="1" customHeight="1" x14ac:dyDescent="0.4">
      <c r="A654" s="110" t="s">
        <v>2661</v>
      </c>
      <c r="B654" s="146" t="s">
        <v>2662</v>
      </c>
      <c r="C654" s="110" t="s">
        <v>2663</v>
      </c>
      <c r="D654" s="110">
        <v>9309515</v>
      </c>
      <c r="E654" s="136" t="str">
        <f>VLOOKUP($D654,'[1]SAP 코드내역'!$A:$D,4,0)</f>
        <v>(단종)멜라_토닝원데이앰플_10ml(일본)</v>
      </c>
      <c r="F654" s="137" t="s">
        <v>2664</v>
      </c>
      <c r="G654" s="137"/>
      <c r="H654" s="138"/>
      <c r="I654" s="139">
        <v>3892.9101711026615</v>
      </c>
      <c r="J654" s="139">
        <v>20899.92338601661</v>
      </c>
      <c r="K654" s="140">
        <f>IFERROR(VLOOKUP($D654,'[1]DNC 재고 현황'!$F:$AI,29,0),0)</f>
        <v>0</v>
      </c>
      <c r="L654" s="140">
        <f>IFERROR(VLOOKUP($D654,'[1]DNC 재고 현황'!$F:$AI,30,),0)</f>
        <v>0</v>
      </c>
      <c r="M654" s="141">
        <f t="shared" si="190"/>
        <v>0</v>
      </c>
      <c r="N654" s="142">
        <f>VLOOKUP($D654,'[1]DNC 재고 현황'!$F:$X,19,0)</f>
        <v>193</v>
      </c>
      <c r="O654" s="143" t="str">
        <f t="shared" si="180"/>
        <v>계획없음</v>
      </c>
      <c r="P654" s="144">
        <f t="shared" si="181"/>
        <v>0</v>
      </c>
      <c r="Q654" s="144">
        <f t="shared" ca="1" si="182"/>
        <v>0</v>
      </c>
      <c r="R654" s="145">
        <f t="shared" ca="1" si="179"/>
        <v>0</v>
      </c>
      <c r="S654" s="145">
        <f t="shared" ca="1" si="179"/>
        <v>0</v>
      </c>
      <c r="T654" s="123" t="str">
        <f t="shared" ca="1" si="183"/>
        <v/>
      </c>
      <c r="U654" s="124" t="str">
        <f t="shared" ca="1" si="184"/>
        <v>🔴판매없음</v>
      </c>
      <c r="V654" s="125">
        <f>IFERROR(SUMIF('[1](전체)FCST'!$D:$D,$D654,'[1](전체)FCST'!$H:$H),0)</f>
        <v>0</v>
      </c>
      <c r="W654" s="126">
        <f>IFERROR(VLOOKUP($D654,'[1]판매량,재고(피벗)'!$B:$C,2,0),0)</f>
        <v>0</v>
      </c>
      <c r="X654" s="127">
        <f t="shared" ca="1" si="189"/>
        <v>0</v>
      </c>
      <c r="Y654" s="128"/>
      <c r="Z654" s="129"/>
      <c r="AA654" s="130">
        <f t="shared" ca="1" si="178"/>
        <v>193</v>
      </c>
      <c r="AB654" s="131">
        <f t="shared" ca="1" si="174"/>
        <v>0</v>
      </c>
      <c r="AC654" s="132">
        <f>IFERROR(VLOOKUP($D654,'[1]DNC 재고 현황'!$F:$V,14,0),0)</f>
        <v>0</v>
      </c>
      <c r="AD654" s="128">
        <f>SUMIFS('[1]입고 예정'!$C:$C,'[1]입고 예정'!$A:$A,모니터링!D292,'[1]입고 예정'!$F:$F,모니터링!AD$6)</f>
        <v>0</v>
      </c>
      <c r="AE654" s="129"/>
      <c r="AF654" s="130">
        <f t="shared" ca="1" si="185"/>
        <v>193</v>
      </c>
      <c r="AG654" s="131">
        <f t="shared" ca="1" si="175"/>
        <v>0</v>
      </c>
      <c r="AH654" s="132">
        <f>IFERROR(VLOOKUP($D654,'[1]DNC 재고 현황'!$F:$V,15,0),0)</f>
        <v>0</v>
      </c>
      <c r="AI654" s="128">
        <f>SUMIFS('[1]입고 예정'!$C:$C,'[1]입고 예정'!$A:$A,모니터링!D292,'[1]입고 예정'!$F:$F,모니터링!AI$6)</f>
        <v>0</v>
      </c>
      <c r="AJ654" s="129"/>
      <c r="AK654" s="130">
        <f t="shared" ca="1" si="186"/>
        <v>193</v>
      </c>
      <c r="AL654" s="131">
        <f t="shared" ca="1" si="176"/>
        <v>0</v>
      </c>
      <c r="AM654" s="132">
        <f>IFERROR(VLOOKUP($D654,'[1]DNC 재고 현황'!$F:$V,16,0),0)</f>
        <v>0</v>
      </c>
      <c r="AN654" s="128">
        <f>SUMIFS('[1]입고 예정'!$C:$C,'[1]입고 예정'!$A:$A,모니터링!D292,'[1]입고 예정'!$F:$F,모니터링!AN$6)</f>
        <v>0</v>
      </c>
      <c r="AO654" s="129"/>
      <c r="AP654" s="130">
        <f t="shared" ca="1" si="187"/>
        <v>193</v>
      </c>
      <c r="AQ654" s="131">
        <f t="shared" ca="1" si="177"/>
        <v>0</v>
      </c>
      <c r="AR654" s="132">
        <f>IFERROR(VLOOKUP($D654,'[1]DNC 재고 현황'!$F:$V,17,0),0)</f>
        <v>0</v>
      </c>
      <c r="AS654" s="128">
        <f>SUMIFS('[1]입고 예정'!$C:$C,'[1]입고 예정'!$A:$A,모니터링!D292,'[1]입고 예정'!$F:$F,모니터링!AS$6)</f>
        <v>0</v>
      </c>
      <c r="AT654" s="129"/>
      <c r="AU654" s="133">
        <f t="shared" ca="1" si="188"/>
        <v>193</v>
      </c>
      <c r="AV654" s="134">
        <f ca="1">IFERROR(AU654/#REF!,0)</f>
        <v>0</v>
      </c>
    </row>
    <row r="655" spans="1:168" ht="18" hidden="1" customHeight="1" x14ac:dyDescent="0.4">
      <c r="A655" s="110"/>
      <c r="B655" s="135" t="s">
        <v>2662</v>
      </c>
      <c r="C655" s="110" t="s">
        <v>2677</v>
      </c>
      <c r="D655" s="110">
        <v>9313188</v>
      </c>
      <c r="E655" s="136" t="str">
        <f>VLOOKUP($D655,'[1]SAP 코드내역'!$A:$D,4,0)</f>
        <v>RX_포스트레이저_EGF크림_5ml</v>
      </c>
      <c r="F655" s="137"/>
      <c r="G655" s="9"/>
      <c r="H655" s="138" t="s">
        <v>2696</v>
      </c>
      <c r="I655" s="139">
        <v>1014.5913485685585</v>
      </c>
      <c r="J655" s="139">
        <v>5491.4469679047397</v>
      </c>
      <c r="K655" s="140">
        <f>IFERROR(VLOOKUP($D655,'[1]DNC 재고 현황'!$F:$AI,29,0),0)</f>
        <v>33311</v>
      </c>
      <c r="L655" s="140">
        <f>IFERROR(VLOOKUP($D655,'[1]DNC 재고 현황'!$F:$AI,30,),0)</f>
        <v>5207</v>
      </c>
      <c r="M655" s="141">
        <f t="shared" si="190"/>
        <v>38518</v>
      </c>
      <c r="N655" s="142">
        <f>VLOOKUP($D655,'[1]DNC 재고 현황'!$F:$X,19,0)</f>
        <v>40131</v>
      </c>
      <c r="O655" s="143">
        <f t="shared" si="180"/>
        <v>1</v>
      </c>
      <c r="P655" s="144">
        <f t="shared" si="181"/>
        <v>33771</v>
      </c>
      <c r="Q655" s="144">
        <f t="shared" ca="1" si="182"/>
        <v>0.5714285714285714</v>
      </c>
      <c r="R655" s="145">
        <f t="shared" ca="1" si="179"/>
        <v>67406.5</v>
      </c>
      <c r="S655" s="145">
        <f t="shared" ca="1" si="179"/>
        <v>70229.25</v>
      </c>
      <c r="T655" s="123">
        <f t="shared" ca="1" si="183"/>
        <v>113526.5</v>
      </c>
      <c r="U655" s="124" t="str">
        <f t="shared" ca="1" si="184"/>
        <v>✅충분</v>
      </c>
      <c r="V655" s="125">
        <f>IFERROR(SUMIF('[1](전체)FCST'!$D:$D,$D655,'[1](전체)FCST'!$H:$H),0)</f>
        <v>10160.385608927865</v>
      </c>
      <c r="W655" s="126">
        <f>IFERROR(VLOOKUP($D655,'[1]판매량,재고(피벗)'!$B:$C,2,0),0)</f>
        <v>4</v>
      </c>
      <c r="X655" s="127">
        <f t="shared" ca="1" si="189"/>
        <v>12.571428571428571</v>
      </c>
      <c r="Y655" s="128"/>
      <c r="Z655" s="21"/>
      <c r="AA655" s="130">
        <f t="shared" ca="1" si="178"/>
        <v>40118.428571428572</v>
      </c>
      <c r="AB655" s="134">
        <f t="shared" ca="1" si="174"/>
        <v>4.2428167177052138</v>
      </c>
      <c r="AC655" s="132">
        <f>IFERROR(VLOOKUP($D655,'[1]DNC 재고 현황'!$F:$V,14,0),0)</f>
        <v>9455.6119768301414</v>
      </c>
      <c r="AD655" s="128">
        <f>SUMIFS('[1]입고 예정'!$C:$C,'[1]입고 예정'!$A:$A,모니터링!D655,'[1]입고 예정'!$F:$F,모니터링!AD$6)</f>
        <v>33771</v>
      </c>
      <c r="AE655" s="21"/>
      <c r="AF655" s="130">
        <f t="shared" ca="1" si="185"/>
        <v>64433.816594598429</v>
      </c>
      <c r="AG655" s="134">
        <f t="shared" ca="1" si="175"/>
        <v>6.3416703927044713</v>
      </c>
      <c r="AH655" s="132">
        <f>IFERROR(VLOOKUP($D655,'[1]DNC 재고 현황'!$F:$V,15,0),0)</f>
        <v>10160.385608927865</v>
      </c>
      <c r="AI655" s="128">
        <f>SUMIFS('[1]입고 예정'!$C:$C,'[1]입고 예정'!$A:$A,모니터링!D655,'[1]입고 예정'!$F:$F,모니터링!AI$6)</f>
        <v>0</v>
      </c>
      <c r="AJ655" s="21"/>
      <c r="AK655" s="130">
        <f t="shared" ca="1" si="186"/>
        <v>54273.430985670566</v>
      </c>
      <c r="AL655" s="134">
        <f t="shared" ca="1" si="176"/>
        <v>8.9396497209322412</v>
      </c>
      <c r="AM655" s="132">
        <f>IFERROR(VLOOKUP($D655,'[1]DNC 재고 현황'!$F:$V,16,0),0)</f>
        <v>6071.0914498796319</v>
      </c>
      <c r="AN655" s="128">
        <f>SUMIFS('[1]입고 예정'!$C:$C,'[1]입고 예정'!$A:$A,모니터링!D655,'[1]입고 예정'!$F:$F,모니터링!AN$6)</f>
        <v>0</v>
      </c>
      <c r="AO655" s="21"/>
      <c r="AP655" s="130">
        <f t="shared" ca="1" si="187"/>
        <v>48202.339535790932</v>
      </c>
      <c r="AQ655" s="134">
        <f t="shared" ca="1" si="177"/>
        <v>7.2801198866792918</v>
      </c>
      <c r="AR655" s="132">
        <f>IFERROR(VLOOKUP($D655,'[1]DNC 재고 현황'!$F:$V,17,0),0)</f>
        <v>6621.0914498796319</v>
      </c>
      <c r="AS655" s="128">
        <f>SUMIFS('[1]입고 예정'!$C:$C,'[1]입고 예정'!$A:$A,모니터링!D655,'[1]입고 예정'!$F:$F,모니터링!AS$6)</f>
        <v>0</v>
      </c>
      <c r="AT655" s="21"/>
      <c r="AU655" s="133">
        <f t="shared" ca="1" si="188"/>
        <v>41581.248085911298</v>
      </c>
      <c r="AV655" s="134">
        <f ca="1">IFERROR(AU655/#REF!,0)</f>
        <v>0</v>
      </c>
    </row>
    <row r="656" spans="1:168" ht="18" hidden="1" customHeight="1" x14ac:dyDescent="0.4">
      <c r="A656" s="110" t="s">
        <v>2661</v>
      </c>
      <c r="B656" s="135" t="s">
        <v>2667</v>
      </c>
      <c r="C656" s="110" t="s">
        <v>2663</v>
      </c>
      <c r="D656" s="110">
        <v>7302184</v>
      </c>
      <c r="E656" s="136" t="str">
        <f>VLOOKUP($D656,'[1]SAP 코드내역'!$A:$D,4,0)</f>
        <v>[판촉물_샘플]현대팝업_멜라3종샤세</v>
      </c>
      <c r="F656" s="137">
        <v>0</v>
      </c>
      <c r="G656" s="9"/>
      <c r="H656" s="138"/>
      <c r="I656" s="139">
        <v>1812</v>
      </c>
      <c r="J656" s="139">
        <v>0</v>
      </c>
      <c r="K656" s="140">
        <f>IFERROR(VLOOKUP($D656,'[1]DNC 재고 현황'!$F:$AI,29,0),0)</f>
        <v>3000</v>
      </c>
      <c r="L656" s="140">
        <f>IFERROR(VLOOKUP($D656,'[1]DNC 재고 현황'!$F:$AI,30,),0)</f>
        <v>0</v>
      </c>
      <c r="M656" s="141">
        <f t="shared" si="190"/>
        <v>3000</v>
      </c>
      <c r="N656" s="142">
        <f>VLOOKUP($D656,'[1]DNC 재고 현황'!$F:$X,19,0)</f>
        <v>3000</v>
      </c>
      <c r="O656" s="143" t="str">
        <f t="shared" si="180"/>
        <v>계획없음</v>
      </c>
      <c r="P656" s="144">
        <f t="shared" si="181"/>
        <v>0</v>
      </c>
      <c r="Q656" s="144">
        <f t="shared" ca="1" si="182"/>
        <v>0</v>
      </c>
      <c r="R656" s="145">
        <f t="shared" ca="1" si="179"/>
        <v>0</v>
      </c>
      <c r="S656" s="145">
        <f t="shared" ca="1" si="179"/>
        <v>0</v>
      </c>
      <c r="T656" s="123" t="str">
        <f t="shared" ca="1" si="183"/>
        <v/>
      </c>
      <c r="U656" s="124" t="str">
        <f t="shared" ca="1" si="184"/>
        <v>🔴판매없음</v>
      </c>
      <c r="V656" s="125">
        <f>IFERROR(SUMIF('[1](전체)FCST'!$D:$D,$D656,'[1](전체)FCST'!$H:$H),0)</f>
        <v>0</v>
      </c>
      <c r="W656" s="126">
        <f>IFERROR(VLOOKUP($D656,'[1]판매량,재고(피벗)'!$B:$C,2,0),0)</f>
        <v>0</v>
      </c>
      <c r="X656" s="127">
        <f t="shared" ca="1" si="189"/>
        <v>0</v>
      </c>
      <c r="Y656" s="128"/>
      <c r="Z656" s="21"/>
      <c r="AA656" s="130">
        <f t="shared" ca="1" si="178"/>
        <v>3000</v>
      </c>
      <c r="AB656" s="134">
        <f t="shared" ca="1" si="174"/>
        <v>0</v>
      </c>
      <c r="AC656" s="132">
        <f>IFERROR(VLOOKUP($D656,'[1]DNC 재고 현황'!$F:$V,14,0),0)</f>
        <v>0</v>
      </c>
      <c r="AD656" s="128">
        <f>SUMIFS('[1]입고 예정'!$C:$C,'[1]입고 예정'!$A:$A,모니터링!D656,'[1]입고 예정'!$F:$F,모니터링!AD$6)</f>
        <v>0</v>
      </c>
      <c r="AE656" s="21"/>
      <c r="AF656" s="130">
        <f t="shared" ca="1" si="185"/>
        <v>3000</v>
      </c>
      <c r="AG656" s="134">
        <f t="shared" ca="1" si="175"/>
        <v>0</v>
      </c>
      <c r="AH656" s="132">
        <f>IFERROR(VLOOKUP($D656,'[1]DNC 재고 현황'!$F:$V,15,0),0)</f>
        <v>0</v>
      </c>
      <c r="AI656" s="128">
        <f>SUMIFS('[1]입고 예정'!$C:$C,'[1]입고 예정'!$A:$A,모니터링!D656,'[1]입고 예정'!$F:$F,모니터링!AI$6)</f>
        <v>0</v>
      </c>
      <c r="AJ656" s="21"/>
      <c r="AK656" s="130">
        <f t="shared" ca="1" si="186"/>
        <v>3000</v>
      </c>
      <c r="AL656" s="134">
        <f t="shared" ca="1" si="176"/>
        <v>0</v>
      </c>
      <c r="AM656" s="132">
        <f>IFERROR(VLOOKUP($D656,'[1]DNC 재고 현황'!$F:$V,16,0),0)</f>
        <v>0</v>
      </c>
      <c r="AN656" s="128">
        <f>SUMIFS('[1]입고 예정'!$C:$C,'[1]입고 예정'!$A:$A,모니터링!D656,'[1]입고 예정'!$F:$F,모니터링!AN$6)</f>
        <v>0</v>
      </c>
      <c r="AO656" s="21"/>
      <c r="AP656" s="130">
        <f t="shared" ca="1" si="187"/>
        <v>3000</v>
      </c>
      <c r="AQ656" s="134">
        <f t="shared" ca="1" si="177"/>
        <v>0</v>
      </c>
      <c r="AR656" s="132">
        <f>IFERROR(VLOOKUP($D656,'[1]DNC 재고 현황'!$F:$V,17,0),0)</f>
        <v>0</v>
      </c>
      <c r="AS656" s="128">
        <f>SUMIFS('[1]입고 예정'!$C:$C,'[1]입고 예정'!$A:$A,모니터링!D656,'[1]입고 예정'!$F:$F,모니터링!AS$6)</f>
        <v>0</v>
      </c>
      <c r="AT656" s="21"/>
      <c r="AU656" s="133">
        <f t="shared" ca="1" si="188"/>
        <v>3000</v>
      </c>
      <c r="AV656" s="134">
        <f ca="1">IFERROR(AU656/#REF!,0)</f>
        <v>0</v>
      </c>
    </row>
    <row r="657" spans="1:168" ht="18" hidden="1" customHeight="1" x14ac:dyDescent="0.4">
      <c r="A657" s="110" t="s">
        <v>2687</v>
      </c>
      <c r="B657" s="135" t="s">
        <v>2662</v>
      </c>
      <c r="C657" s="110" t="s">
        <v>2677</v>
      </c>
      <c r="D657" s="110">
        <v>9307319</v>
      </c>
      <c r="E657" s="136" t="str">
        <f>VLOOKUP($D657,'[1]SAP 코드내역'!$A:$D,4,0)</f>
        <v>멜라_토닝원데이앰플_1ml_2024v</v>
      </c>
      <c r="F657" s="137" t="s">
        <v>2664</v>
      </c>
      <c r="G657" s="9"/>
      <c r="H657" s="138"/>
      <c r="I657" s="139">
        <v>1341.0390438247011</v>
      </c>
      <c r="J657" s="139">
        <v>13236.654800976185</v>
      </c>
      <c r="K657" s="140">
        <f>IFERROR(VLOOKUP($D657,'[1]DNC 재고 현황'!$F:$AI,29,0),0)</f>
        <v>534</v>
      </c>
      <c r="L657" s="140">
        <f>IFERROR(VLOOKUP($D657,'[1]DNC 재고 현황'!$F:$AI,30,),0)</f>
        <v>2654</v>
      </c>
      <c r="M657" s="141">
        <f t="shared" si="190"/>
        <v>3188</v>
      </c>
      <c r="N657" s="142">
        <f>VLOOKUP($D657,'[1]DNC 재고 현황'!$F:$X,19,0)</f>
        <v>11455</v>
      </c>
      <c r="O657" s="143">
        <f t="shared" si="180"/>
        <v>1</v>
      </c>
      <c r="P657" s="144">
        <f t="shared" si="181"/>
        <v>0</v>
      </c>
      <c r="Q657" s="144">
        <f t="shared" ca="1" si="182"/>
        <v>9.4285714285714288</v>
      </c>
      <c r="R657" s="145">
        <f t="shared" ca="1" si="179"/>
        <v>338.12121212121212</v>
      </c>
      <c r="S657" s="145">
        <f t="shared" ca="1" si="179"/>
        <v>1214.9242424242425</v>
      </c>
      <c r="T657" s="123">
        <f t="shared" ca="1" si="183"/>
        <v>46458.121212121216</v>
      </c>
      <c r="U657" s="124" t="str">
        <f t="shared" ca="1" si="184"/>
        <v>✅충분</v>
      </c>
      <c r="V657" s="125">
        <f>IFERROR(SUMIF('[1](전체)FCST'!$D:$D,$D657,'[1](전체)FCST'!$H:$H),0)</f>
        <v>1079.3528232603517</v>
      </c>
      <c r="W657" s="126">
        <f>IFERROR(VLOOKUP($D657,'[1]판매량,재고(피벗)'!$B:$C,2,0),0)</f>
        <v>66</v>
      </c>
      <c r="X657" s="127">
        <f t="shared" ca="1" si="189"/>
        <v>207.42857142857144</v>
      </c>
      <c r="Y657" s="128"/>
      <c r="Z657" s="21"/>
      <c r="AA657" s="130">
        <f t="shared" ca="1" si="178"/>
        <v>11247.571428571429</v>
      </c>
      <c r="AB657" s="134">
        <f t="shared" ca="1" si="174"/>
        <v>21.138705036197244</v>
      </c>
      <c r="AC657" s="132">
        <f>IFERROR(VLOOKUP($D657,'[1]DNC 재고 현황'!$F:$V,14,0),0)</f>
        <v>532.08422225067466</v>
      </c>
      <c r="AD657" s="128">
        <f>SUMIFS('[1]입고 예정'!$C:$C,'[1]입고 예정'!$A:$A,모니터링!D198,'[1]입고 예정'!$F:$F,모니터링!AD$6)</f>
        <v>0</v>
      </c>
      <c r="AE657" s="21"/>
      <c r="AF657" s="130">
        <f t="shared" ca="1" si="185"/>
        <v>10715.487206320755</v>
      </c>
      <c r="AG657" s="134">
        <f t="shared" ca="1" si="175"/>
        <v>9.9276964634724099</v>
      </c>
      <c r="AH657" s="132">
        <f>IFERROR(VLOOKUP($D657,'[1]DNC 재고 현황'!$F:$V,15,0),0)</f>
        <v>1079.3528232603517</v>
      </c>
      <c r="AI657" s="128">
        <f>SUMIFS('[1]입고 예정'!$C:$C,'[1]입고 예정'!$A:$A,모니터링!D198,'[1]입고 예정'!$F:$F,모니터링!AI$6)</f>
        <v>0</v>
      </c>
      <c r="AJ657" s="21"/>
      <c r="AK657" s="130">
        <f t="shared" ca="1" si="186"/>
        <v>9636.1343830604037</v>
      </c>
      <c r="AL657" s="134">
        <f t="shared" ca="1" si="176"/>
        <v>2.962349396998841</v>
      </c>
      <c r="AM657" s="132">
        <f>IFERROR(VLOOKUP($D657,'[1]DNC 재고 현황'!$F:$V,16,0),0)</f>
        <v>3252.8689535484168</v>
      </c>
      <c r="AN657" s="128">
        <f>SUMIFS('[1]입고 예정'!$C:$C,'[1]입고 예정'!$A:$A,모니터링!D198,'[1]입고 예정'!$F:$F,모니터링!AN$6)</f>
        <v>0</v>
      </c>
      <c r="AO657" s="21"/>
      <c r="AP657" s="130">
        <f t="shared" ca="1" si="187"/>
        <v>6383.2654295119864</v>
      </c>
      <c r="AQ657" s="134">
        <f t="shared" ca="1" si="177"/>
        <v>1.5009316062245592</v>
      </c>
      <c r="AR657" s="132">
        <f>IFERROR(VLOOKUP($D657,'[1]DNC 재고 현황'!$F:$V,17,0),0)</f>
        <v>4252.8689535484173</v>
      </c>
      <c r="AS657" s="128">
        <f>SUMIFS('[1]입고 예정'!$C:$C,'[1]입고 예정'!$A:$A,모니터링!D198,'[1]입고 예정'!$F:$F,모니터링!AS$6)</f>
        <v>0</v>
      </c>
      <c r="AT657" s="21"/>
      <c r="AU657" s="133">
        <f t="shared" ca="1" si="188"/>
        <v>2130.3964759635692</v>
      </c>
      <c r="AV657" s="134">
        <f ca="1">IFERROR(AU657/#REF!,0)</f>
        <v>0</v>
      </c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  <c r="CS657" s="52"/>
      <c r="CT657" s="52"/>
      <c r="CU657" s="52"/>
      <c r="CV657" s="52"/>
      <c r="CW657" s="52"/>
      <c r="CX657" s="52"/>
      <c r="CY657" s="52"/>
      <c r="CZ657" s="52"/>
      <c r="DA657" s="52"/>
      <c r="DB657" s="52"/>
      <c r="DC657" s="52"/>
      <c r="DD657" s="52"/>
      <c r="DE657" s="52"/>
      <c r="DF657" s="52"/>
      <c r="DG657" s="52"/>
      <c r="DH657" s="52"/>
      <c r="DI657" s="52"/>
      <c r="DJ657" s="52"/>
      <c r="DK657" s="52"/>
      <c r="DL657" s="52"/>
      <c r="DM657" s="52"/>
      <c r="DN657" s="52"/>
      <c r="DO657" s="52"/>
      <c r="DP657" s="52"/>
      <c r="DQ657" s="52"/>
      <c r="DR657" s="52"/>
      <c r="DS657" s="52"/>
      <c r="DT657" s="52"/>
      <c r="DU657" s="52"/>
      <c r="DV657" s="52"/>
      <c r="DW657" s="52"/>
      <c r="DX657" s="52"/>
      <c r="DY657" s="52"/>
      <c r="DZ657" s="52"/>
      <c r="EA657" s="52"/>
      <c r="EB657" s="52"/>
      <c r="EC657" s="52"/>
      <c r="ED657" s="52"/>
      <c r="EE657" s="52"/>
      <c r="EF657" s="52"/>
      <c r="EG657" s="52"/>
      <c r="EH657" s="52"/>
      <c r="EI657" s="52"/>
      <c r="EJ657" s="52"/>
      <c r="EK657" s="52"/>
      <c r="EL657" s="52"/>
      <c r="EM657" s="52"/>
      <c r="EN657" s="52"/>
      <c r="EO657" s="52"/>
      <c r="EP657" s="52"/>
      <c r="EQ657" s="52"/>
      <c r="ER657" s="52"/>
      <c r="ES657" s="52"/>
      <c r="ET657" s="52"/>
      <c r="EU657" s="52"/>
      <c r="EV657" s="52"/>
      <c r="EW657" s="52"/>
      <c r="EX657" s="52"/>
      <c r="EY657" s="52"/>
      <c r="EZ657" s="52"/>
      <c r="FA657" s="52"/>
      <c r="FB657" s="52"/>
      <c r="FC657" s="52"/>
      <c r="FD657" s="52"/>
      <c r="FE657" s="52"/>
      <c r="FF657" s="52"/>
      <c r="FG657" s="52"/>
      <c r="FH657" s="52"/>
      <c r="FI657" s="52"/>
      <c r="FJ657" s="52"/>
      <c r="FK657" s="52"/>
      <c r="FL657" s="52"/>
    </row>
    <row r="658" spans="1:168" ht="18" hidden="1" customHeight="1" x14ac:dyDescent="0.4">
      <c r="A658" s="110" t="s">
        <v>2661</v>
      </c>
      <c r="B658" s="135" t="s">
        <v>2700</v>
      </c>
      <c r="C658" s="110" t="s">
        <v>2665</v>
      </c>
      <c r="D658" s="110">
        <v>2302028</v>
      </c>
      <c r="E658" s="136" t="str">
        <f>VLOOKUP($D658,'[1]SAP 코드내역'!$A:$D,4,0)</f>
        <v>(단종)[세트포장재]휩폼+크림_리본끈사각케이스(2023추석)</v>
      </c>
      <c r="F658" s="137">
        <v>0</v>
      </c>
      <c r="G658" s="9"/>
      <c r="H658" s="138"/>
      <c r="I658" s="139">
        <v>750</v>
      </c>
      <c r="J658" s="139">
        <v>0</v>
      </c>
      <c r="K658" s="140">
        <f>IFERROR(VLOOKUP($D658,'[1]DNC 재고 현황'!$F:$AI,29,0),0)</f>
        <v>0</v>
      </c>
      <c r="L658" s="140">
        <f>IFERROR(VLOOKUP($D658,'[1]DNC 재고 현황'!$F:$AI,30,),0)</f>
        <v>0</v>
      </c>
      <c r="M658" s="141">
        <f t="shared" si="190"/>
        <v>0</v>
      </c>
      <c r="N658" s="142">
        <f>VLOOKUP($D658,'[1]DNC 재고 현황'!$F:$X,19,0)</f>
        <v>0</v>
      </c>
      <c r="O658" s="143" t="str">
        <f t="shared" si="180"/>
        <v>계획없음</v>
      </c>
      <c r="P658" s="144">
        <f t="shared" si="181"/>
        <v>0</v>
      </c>
      <c r="Q658" s="144">
        <f t="shared" ca="1" si="182"/>
        <v>0</v>
      </c>
      <c r="R658" s="145">
        <f t="shared" ca="1" si="179"/>
        <v>0</v>
      </c>
      <c r="S658" s="145">
        <f t="shared" ca="1" si="179"/>
        <v>0</v>
      </c>
      <c r="T658" s="123" t="str">
        <f t="shared" ca="1" si="183"/>
        <v/>
      </c>
      <c r="U658" s="124" t="str">
        <f t="shared" ca="1" si="184"/>
        <v>🔴판매없음</v>
      </c>
      <c r="V658" s="125">
        <f>IFERROR(SUMIF('[1](전체)FCST'!$D:$D,$D658,'[1](전체)FCST'!$H:$H),0)</f>
        <v>0</v>
      </c>
      <c r="W658" s="126">
        <f>IFERROR(VLOOKUP($D658,'[1]판매량,재고(피벗)'!$B:$C,2,0),0)</f>
        <v>0</v>
      </c>
      <c r="X658" s="127">
        <f t="shared" ca="1" si="189"/>
        <v>0</v>
      </c>
      <c r="Y658" s="128"/>
      <c r="Z658" s="21"/>
      <c r="AA658" s="130">
        <f t="shared" ca="1" si="178"/>
        <v>0</v>
      </c>
      <c r="AB658" s="134">
        <f t="shared" ca="1" si="174"/>
        <v>0</v>
      </c>
      <c r="AC658" s="132">
        <f>IFERROR(VLOOKUP($D658,'[1]DNC 재고 현황'!$F:$V,14,0),0)</f>
        <v>0</v>
      </c>
      <c r="AD658" s="128">
        <f>SUMIFS('[1]입고 예정'!$C:$C,'[1]입고 예정'!$A:$A,모니터링!D658,'[1]입고 예정'!$F:$F,모니터링!AD$6)</f>
        <v>0</v>
      </c>
      <c r="AE658" s="21"/>
      <c r="AF658" s="130">
        <f t="shared" ca="1" si="185"/>
        <v>0</v>
      </c>
      <c r="AG658" s="134">
        <f t="shared" ca="1" si="175"/>
        <v>0</v>
      </c>
      <c r="AH658" s="132">
        <f>IFERROR(VLOOKUP($D658,'[1]DNC 재고 현황'!$F:$V,15,0),0)</f>
        <v>0</v>
      </c>
      <c r="AI658" s="128">
        <f>SUMIFS('[1]입고 예정'!$C:$C,'[1]입고 예정'!$A:$A,모니터링!D658,'[1]입고 예정'!$F:$F,모니터링!AI$6)</f>
        <v>0</v>
      </c>
      <c r="AJ658" s="21"/>
      <c r="AK658" s="130">
        <f t="shared" ca="1" si="186"/>
        <v>0</v>
      </c>
      <c r="AL658" s="134">
        <f t="shared" ca="1" si="176"/>
        <v>0</v>
      </c>
      <c r="AM658" s="132">
        <f>IFERROR(VLOOKUP($D658,'[1]DNC 재고 현황'!$F:$V,16,0),0)</f>
        <v>0</v>
      </c>
      <c r="AN658" s="128">
        <f>SUMIFS('[1]입고 예정'!$C:$C,'[1]입고 예정'!$A:$A,모니터링!D658,'[1]입고 예정'!$F:$F,모니터링!AN$6)</f>
        <v>0</v>
      </c>
      <c r="AO658" s="21"/>
      <c r="AP658" s="130">
        <f t="shared" ca="1" si="187"/>
        <v>0</v>
      </c>
      <c r="AQ658" s="134">
        <f t="shared" ca="1" si="177"/>
        <v>0</v>
      </c>
      <c r="AR658" s="132">
        <f>IFERROR(VLOOKUP($D658,'[1]DNC 재고 현황'!$F:$V,17,0),0)</f>
        <v>0</v>
      </c>
      <c r="AS658" s="128">
        <f>SUMIFS('[1]입고 예정'!$C:$C,'[1]입고 예정'!$A:$A,모니터링!D658,'[1]입고 예정'!$F:$F,모니터링!AS$6)</f>
        <v>0</v>
      </c>
      <c r="AT658" s="21"/>
      <c r="AU658" s="133">
        <f t="shared" ca="1" si="188"/>
        <v>0</v>
      </c>
      <c r="AV658" s="134">
        <f ca="1">IFERROR(AU658/#REF!,0)</f>
        <v>0</v>
      </c>
    </row>
    <row r="659" spans="1:168" ht="18" hidden="1" customHeight="1" x14ac:dyDescent="0.4">
      <c r="A659" s="110"/>
      <c r="B659" s="135"/>
      <c r="C659" s="110" t="s">
        <v>2663</v>
      </c>
      <c r="D659" s="110">
        <v>9314061</v>
      </c>
      <c r="E659" s="136" t="str">
        <f>VLOOKUP($D659,'[1]SAP 코드내역'!$A:$D,4,0)</f>
        <v>[세트]포스트레이저크림40ml*2+골든엘릭서4ml(카카오)</v>
      </c>
      <c r="F659" s="137"/>
      <c r="G659" s="9"/>
      <c r="H659" s="138"/>
      <c r="I659" s="139"/>
      <c r="J659" s="139"/>
      <c r="K659" s="140">
        <f>IFERROR(VLOOKUP($D659,'[1]DNC 재고 현황'!$F:$AI,29,0),0)</f>
        <v>321</v>
      </c>
      <c r="L659" s="140">
        <f>IFERROR(VLOOKUP($D659,'[1]DNC 재고 현황'!$F:$AI,30,),0)</f>
        <v>0</v>
      </c>
      <c r="M659" s="141">
        <f t="shared" si="190"/>
        <v>321</v>
      </c>
      <c r="N659" s="142">
        <f>VLOOKUP($D659,'[1]DNC 재고 현황'!$F:$X,19,0)</f>
        <v>321</v>
      </c>
      <c r="O659" s="143">
        <f t="shared" si="180"/>
        <v>1</v>
      </c>
      <c r="P659" s="144">
        <f t="shared" si="181"/>
        <v>0</v>
      </c>
      <c r="Q659" s="144">
        <f t="shared" ca="1" si="182"/>
        <v>1.5714285714285714</v>
      </c>
      <c r="R659" s="145">
        <f t="shared" ca="1" si="179"/>
        <v>204.27272727272728</v>
      </c>
      <c r="S659" s="145">
        <f t="shared" ca="1" si="179"/>
        <v>204.27272727272728</v>
      </c>
      <c r="T659" s="123">
        <f t="shared" ca="1" si="183"/>
        <v>46324.272727272728</v>
      </c>
      <c r="U659" s="124" t="str">
        <f t="shared" ca="1" si="184"/>
        <v>✅충분</v>
      </c>
      <c r="V659" s="125">
        <f>IFERROR(SUMIF('[1](전체)FCST'!$D:$D,$D659,'[1](전체)FCST'!$H:$H),0)</f>
        <v>55.137430044385631</v>
      </c>
      <c r="W659" s="126">
        <f>IFERROR(VLOOKUP($D659,'[1]판매량,재고(피벗)'!$B:$C,2,0),0)</f>
        <v>11</v>
      </c>
      <c r="X659" s="127">
        <f t="shared" ca="1" si="189"/>
        <v>34.571428571428569</v>
      </c>
      <c r="Y659" s="128"/>
      <c r="Z659" s="21"/>
      <c r="AA659" s="130">
        <f t="shared" ca="1" si="178"/>
        <v>286.42857142857144</v>
      </c>
      <c r="AB659" s="134">
        <f t="shared" ca="1" si="174"/>
        <v>4.1558494285714298</v>
      </c>
      <c r="AC659" s="132">
        <f>IFERROR(VLOOKUP($D659,'[1]DNC 재고 현황'!$F:$V,14,0),0)</f>
        <v>68.921787555482027</v>
      </c>
      <c r="AD659" s="128">
        <f>SUMIFS('[1]입고 예정'!$C:$C,'[1]입고 예정'!$A:$A,모니터링!D659,'[1]입고 예정'!$F:$F,모니터링!AD$6)</f>
        <v>0</v>
      </c>
      <c r="AE659" s="21"/>
      <c r="AF659" s="130">
        <f t="shared" ca="1" si="185"/>
        <v>217.50678387308943</v>
      </c>
      <c r="AG659" s="134">
        <f t="shared" ca="1" si="175"/>
        <v>3.9448117857142866</v>
      </c>
      <c r="AH659" s="132">
        <f>IFERROR(VLOOKUP($D659,'[1]DNC 재고 현황'!$F:$V,15,0),0)</f>
        <v>55.137430044385631</v>
      </c>
      <c r="AI659" s="128">
        <f>SUMIFS('[1]입고 예정'!$C:$C,'[1]입고 예정'!$A:$A,모니터링!D659,'[1]입고 예정'!$F:$F,모니터링!AI$6)</f>
        <v>0</v>
      </c>
      <c r="AJ659" s="21"/>
      <c r="AK659" s="130">
        <f t="shared" ca="1" si="186"/>
        <v>162.36935382870379</v>
      </c>
      <c r="AL659" s="134">
        <f t="shared" ca="1" si="176"/>
        <v>2.0296169228587972</v>
      </c>
      <c r="AM659" s="132">
        <f>IFERROR(VLOOKUP($D659,'[1]DNC 재고 현황'!$F:$V,16,0),0)</f>
        <v>80</v>
      </c>
      <c r="AN659" s="128">
        <f>SUMIFS('[1]입고 예정'!$C:$C,'[1]입고 예정'!$A:$A,모니터링!D659,'[1]입고 예정'!$F:$F,모니터링!AN$6)</f>
        <v>0</v>
      </c>
      <c r="AO659" s="21"/>
      <c r="AP659" s="130">
        <f t="shared" ca="1" si="187"/>
        <v>82.369353828703794</v>
      </c>
      <c r="AQ659" s="134">
        <f t="shared" ca="1" si="177"/>
        <v>1.0296169228587975</v>
      </c>
      <c r="AR659" s="132">
        <f>IFERROR(VLOOKUP($D659,'[1]DNC 재고 현황'!$F:$V,17,0),0)</f>
        <v>80</v>
      </c>
      <c r="AS659" s="128">
        <f>SUMIFS('[1]입고 예정'!$C:$C,'[1]입고 예정'!$A:$A,모니터링!D659,'[1]입고 예정'!$F:$F,모니터링!AS$6)</f>
        <v>0</v>
      </c>
      <c r="AT659" s="21"/>
      <c r="AU659" s="133">
        <f t="shared" ca="1" si="188"/>
        <v>2.3693538287037939</v>
      </c>
      <c r="AV659" s="134">
        <f ca="1">IFERROR(AU659/#REF!,0)</f>
        <v>0</v>
      </c>
    </row>
    <row r="660" spans="1:168" ht="18" hidden="1" customHeight="1" x14ac:dyDescent="0.4">
      <c r="A660" s="110" t="s">
        <v>2661</v>
      </c>
      <c r="B660" s="135" t="s">
        <v>2700</v>
      </c>
      <c r="C660" s="110" t="s">
        <v>2665</v>
      </c>
      <c r="D660" s="110">
        <v>2302027</v>
      </c>
      <c r="E660" s="136" t="str">
        <f>VLOOKUP($D660,'[1]SAP 코드내역'!$A:$D,4,0)</f>
        <v>(단종)[세트포장재]크림+앰플_서랍형손잡이케이스(2023추석)</v>
      </c>
      <c r="F660" s="137">
        <v>0</v>
      </c>
      <c r="G660" s="9"/>
      <c r="H660" s="138"/>
      <c r="I660" s="139">
        <v>700</v>
      </c>
      <c r="J660" s="139">
        <v>0</v>
      </c>
      <c r="K660" s="140">
        <f>IFERROR(VLOOKUP($D660,'[1]DNC 재고 현황'!$F:$AI,29,0),0)</f>
        <v>0</v>
      </c>
      <c r="L660" s="140">
        <f>IFERROR(VLOOKUP($D660,'[1]DNC 재고 현황'!$F:$AI,30,),0)</f>
        <v>0</v>
      </c>
      <c r="M660" s="141">
        <f t="shared" si="190"/>
        <v>0</v>
      </c>
      <c r="N660" s="142">
        <f>VLOOKUP($D660,'[1]DNC 재고 현황'!$F:$X,19,0)</f>
        <v>0</v>
      </c>
      <c r="O660" s="143" t="str">
        <f t="shared" si="180"/>
        <v>계획없음</v>
      </c>
      <c r="P660" s="144">
        <f t="shared" si="181"/>
        <v>0</v>
      </c>
      <c r="Q660" s="144">
        <f t="shared" ca="1" si="182"/>
        <v>0</v>
      </c>
      <c r="R660" s="145">
        <f t="shared" ca="1" si="179"/>
        <v>0</v>
      </c>
      <c r="S660" s="145">
        <f t="shared" ca="1" si="179"/>
        <v>0</v>
      </c>
      <c r="T660" s="123" t="str">
        <f t="shared" ca="1" si="183"/>
        <v/>
      </c>
      <c r="U660" s="124" t="str">
        <f t="shared" ca="1" si="184"/>
        <v>🔴판매없음</v>
      </c>
      <c r="V660" s="125">
        <f>IFERROR(SUMIF('[1](전체)FCST'!$D:$D,$D660,'[1](전체)FCST'!$H:$H),0)</f>
        <v>0</v>
      </c>
      <c r="W660" s="126">
        <f>IFERROR(VLOOKUP($D660,'[1]판매량,재고(피벗)'!$B:$C,2,0),0)</f>
        <v>0</v>
      </c>
      <c r="X660" s="127">
        <f t="shared" ca="1" si="189"/>
        <v>0</v>
      </c>
      <c r="Y660" s="128"/>
      <c r="Z660" s="21"/>
      <c r="AA660" s="130">
        <f t="shared" ca="1" si="178"/>
        <v>0</v>
      </c>
      <c r="AB660" s="134">
        <f t="shared" ca="1" si="174"/>
        <v>0</v>
      </c>
      <c r="AC660" s="132">
        <f>IFERROR(VLOOKUP($D660,'[1]DNC 재고 현황'!$F:$V,14,0),0)</f>
        <v>0</v>
      </c>
      <c r="AD660" s="128">
        <f>SUMIFS('[1]입고 예정'!$C:$C,'[1]입고 예정'!$A:$A,모니터링!D660,'[1]입고 예정'!$F:$F,모니터링!AD$6)</f>
        <v>0</v>
      </c>
      <c r="AE660" s="21"/>
      <c r="AF660" s="130">
        <f t="shared" ca="1" si="185"/>
        <v>0</v>
      </c>
      <c r="AG660" s="134">
        <f t="shared" ca="1" si="175"/>
        <v>0</v>
      </c>
      <c r="AH660" s="132">
        <f>IFERROR(VLOOKUP($D660,'[1]DNC 재고 현황'!$F:$V,15,0),0)</f>
        <v>0</v>
      </c>
      <c r="AI660" s="128">
        <f>SUMIFS('[1]입고 예정'!$C:$C,'[1]입고 예정'!$A:$A,모니터링!D660,'[1]입고 예정'!$F:$F,모니터링!AI$6)</f>
        <v>0</v>
      </c>
      <c r="AJ660" s="21"/>
      <c r="AK660" s="130">
        <f t="shared" ca="1" si="186"/>
        <v>0</v>
      </c>
      <c r="AL660" s="134">
        <f t="shared" ca="1" si="176"/>
        <v>0</v>
      </c>
      <c r="AM660" s="132">
        <f>IFERROR(VLOOKUP($D660,'[1]DNC 재고 현황'!$F:$V,16,0),0)</f>
        <v>0</v>
      </c>
      <c r="AN660" s="128">
        <f>SUMIFS('[1]입고 예정'!$C:$C,'[1]입고 예정'!$A:$A,모니터링!D660,'[1]입고 예정'!$F:$F,모니터링!AN$6)</f>
        <v>0</v>
      </c>
      <c r="AO660" s="21"/>
      <c r="AP660" s="130">
        <f t="shared" ca="1" si="187"/>
        <v>0</v>
      </c>
      <c r="AQ660" s="134">
        <f t="shared" ca="1" si="177"/>
        <v>0</v>
      </c>
      <c r="AR660" s="132">
        <f>IFERROR(VLOOKUP($D660,'[1]DNC 재고 현황'!$F:$V,17,0),0)</f>
        <v>0</v>
      </c>
      <c r="AS660" s="128">
        <f>SUMIFS('[1]입고 예정'!$C:$C,'[1]입고 예정'!$A:$A,모니터링!D660,'[1]입고 예정'!$F:$F,모니터링!AS$6)</f>
        <v>0</v>
      </c>
      <c r="AT660" s="21"/>
      <c r="AU660" s="133">
        <f t="shared" ca="1" si="188"/>
        <v>0</v>
      </c>
      <c r="AV660" s="134">
        <f ca="1">IFERROR(AU660/#REF!,0)</f>
        <v>0</v>
      </c>
    </row>
    <row r="661" spans="1:168" ht="18" hidden="1" customHeight="1" x14ac:dyDescent="0.4">
      <c r="A661" s="110" t="s">
        <v>2661</v>
      </c>
      <c r="B661" s="135" t="s">
        <v>2700</v>
      </c>
      <c r="C661" s="110" t="s">
        <v>2665</v>
      </c>
      <c r="D661" s="110">
        <v>2303385</v>
      </c>
      <c r="E661" s="136" t="str">
        <f>VLOOKUP($D661,'[1]SAP 코드내역'!$A:$D,4,0)</f>
        <v>(단종)[세트포장재]멜라_원데이앰플_감탄브라1ml_단상자</v>
      </c>
      <c r="F661" s="137" t="s">
        <v>2709</v>
      </c>
      <c r="G661" s="9"/>
      <c r="H661" s="138"/>
      <c r="I661" s="139">
        <v>105.97368421052632</v>
      </c>
      <c r="J661" s="139">
        <v>0</v>
      </c>
      <c r="K661" s="140">
        <f>IFERROR(VLOOKUP($D661,'[1]DNC 재고 현황'!$F:$AI,29,0),0)</f>
        <v>0</v>
      </c>
      <c r="L661" s="140">
        <f>IFERROR(VLOOKUP($D661,'[1]DNC 재고 현황'!$F:$AI,30,),0)</f>
        <v>0</v>
      </c>
      <c r="M661" s="141">
        <f t="shared" si="190"/>
        <v>0</v>
      </c>
      <c r="N661" s="142">
        <f>VLOOKUP($D661,'[1]DNC 재고 현황'!$F:$X,19,0)</f>
        <v>0</v>
      </c>
      <c r="O661" s="143" t="str">
        <f t="shared" si="180"/>
        <v>계획없음</v>
      </c>
      <c r="P661" s="144">
        <f t="shared" si="181"/>
        <v>0</v>
      </c>
      <c r="Q661" s="144">
        <f t="shared" ca="1" si="182"/>
        <v>0</v>
      </c>
      <c r="R661" s="145">
        <f t="shared" ca="1" si="179"/>
        <v>0</v>
      </c>
      <c r="S661" s="145">
        <f t="shared" ca="1" si="179"/>
        <v>0</v>
      </c>
      <c r="T661" s="123" t="str">
        <f t="shared" ca="1" si="183"/>
        <v/>
      </c>
      <c r="U661" s="124" t="str">
        <f t="shared" ca="1" si="184"/>
        <v>🔴판매없음</v>
      </c>
      <c r="V661" s="125">
        <f>IFERROR(SUMIF('[1](전체)FCST'!$D:$D,$D661,'[1](전체)FCST'!$H:$H),0)</f>
        <v>0</v>
      </c>
      <c r="W661" s="126">
        <f>IFERROR(VLOOKUP($D661,'[1]판매량,재고(피벗)'!$B:$C,2,0),0)</f>
        <v>0</v>
      </c>
      <c r="X661" s="127">
        <f t="shared" ca="1" si="189"/>
        <v>0</v>
      </c>
      <c r="Y661" s="128"/>
      <c r="Z661" s="21"/>
      <c r="AA661" s="130">
        <f t="shared" ca="1" si="178"/>
        <v>0</v>
      </c>
      <c r="AB661" s="134">
        <f t="shared" ca="1" si="174"/>
        <v>0</v>
      </c>
      <c r="AC661" s="132">
        <f>IFERROR(VLOOKUP($D661,'[1]DNC 재고 현황'!$F:$V,14,0),0)</f>
        <v>0</v>
      </c>
      <c r="AD661" s="128">
        <f>SUMIFS('[1]입고 예정'!$C:$C,'[1]입고 예정'!$A:$A,모니터링!D661,'[1]입고 예정'!$F:$F,모니터링!AD$6)</f>
        <v>0</v>
      </c>
      <c r="AE661" s="21"/>
      <c r="AF661" s="130">
        <f t="shared" ca="1" si="185"/>
        <v>0</v>
      </c>
      <c r="AG661" s="134">
        <f t="shared" ca="1" si="175"/>
        <v>0</v>
      </c>
      <c r="AH661" s="132">
        <f>IFERROR(VLOOKUP($D661,'[1]DNC 재고 현황'!$F:$V,15,0),0)</f>
        <v>0</v>
      </c>
      <c r="AI661" s="128">
        <f>SUMIFS('[1]입고 예정'!$C:$C,'[1]입고 예정'!$A:$A,모니터링!D661,'[1]입고 예정'!$F:$F,모니터링!AI$6)</f>
        <v>0</v>
      </c>
      <c r="AJ661" s="21"/>
      <c r="AK661" s="130">
        <f t="shared" ca="1" si="186"/>
        <v>0</v>
      </c>
      <c r="AL661" s="134">
        <f t="shared" ca="1" si="176"/>
        <v>0</v>
      </c>
      <c r="AM661" s="132">
        <f>IFERROR(VLOOKUP($D661,'[1]DNC 재고 현황'!$F:$V,16,0),0)</f>
        <v>0</v>
      </c>
      <c r="AN661" s="128">
        <f>SUMIFS('[1]입고 예정'!$C:$C,'[1]입고 예정'!$A:$A,모니터링!D661,'[1]입고 예정'!$F:$F,모니터링!AN$6)</f>
        <v>0</v>
      </c>
      <c r="AO661" s="21"/>
      <c r="AP661" s="130">
        <f t="shared" ca="1" si="187"/>
        <v>0</v>
      </c>
      <c r="AQ661" s="134">
        <f t="shared" ca="1" si="177"/>
        <v>0</v>
      </c>
      <c r="AR661" s="132">
        <f>IFERROR(VLOOKUP($D661,'[1]DNC 재고 현황'!$F:$V,17,0),0)</f>
        <v>0</v>
      </c>
      <c r="AS661" s="128">
        <f>SUMIFS('[1]입고 예정'!$C:$C,'[1]입고 예정'!$A:$A,모니터링!D661,'[1]입고 예정'!$F:$F,모니터링!AS$6)</f>
        <v>0</v>
      </c>
      <c r="AT661" s="21"/>
      <c r="AU661" s="133">
        <f t="shared" ca="1" si="188"/>
        <v>0</v>
      </c>
      <c r="AV661" s="134">
        <f ca="1">IFERROR(AU661/#REF!,0)</f>
        <v>0</v>
      </c>
    </row>
    <row r="662" spans="1:168" ht="18" hidden="1" customHeight="1" x14ac:dyDescent="0.4">
      <c r="A662" s="110" t="s">
        <v>2661</v>
      </c>
      <c r="B662" s="135" t="s">
        <v>2700</v>
      </c>
      <c r="C662" s="110" t="s">
        <v>2663</v>
      </c>
      <c r="D662" s="110">
        <v>2302986</v>
      </c>
      <c r="E662" s="136" t="str">
        <f>VLOOKUP($D662,'[1]SAP 코드내역'!$A:$D,4,0)</f>
        <v>(단종)[세트포장재_단상자]멜라토닝앰플1ml_노랑v2</v>
      </c>
      <c r="F662" s="137" t="s">
        <v>2702</v>
      </c>
      <c r="G662" s="9"/>
      <c r="H662" s="138"/>
      <c r="I662" s="139">
        <v>110</v>
      </c>
      <c r="J662" s="139">
        <v>0</v>
      </c>
      <c r="K662" s="140">
        <f>IFERROR(VLOOKUP($D662,'[1]DNC 재고 현황'!$F:$AI,29,0),0)</f>
        <v>0</v>
      </c>
      <c r="L662" s="140">
        <f>IFERROR(VLOOKUP($D662,'[1]DNC 재고 현황'!$F:$AI,30,),0)</f>
        <v>0</v>
      </c>
      <c r="M662" s="141">
        <f t="shared" si="190"/>
        <v>0</v>
      </c>
      <c r="N662" s="142">
        <f>VLOOKUP($D662,'[1]DNC 재고 현황'!$F:$X,19,0)</f>
        <v>0</v>
      </c>
      <c r="O662" s="143" t="str">
        <f t="shared" si="180"/>
        <v>계획없음</v>
      </c>
      <c r="P662" s="144">
        <f t="shared" si="181"/>
        <v>0</v>
      </c>
      <c r="Q662" s="144">
        <f t="shared" ca="1" si="182"/>
        <v>0</v>
      </c>
      <c r="R662" s="145">
        <f t="shared" ca="1" si="179"/>
        <v>0</v>
      </c>
      <c r="S662" s="145">
        <f t="shared" ca="1" si="179"/>
        <v>0</v>
      </c>
      <c r="T662" s="123" t="str">
        <f t="shared" ca="1" si="183"/>
        <v/>
      </c>
      <c r="U662" s="124" t="str">
        <f t="shared" ca="1" si="184"/>
        <v>🔴판매없음</v>
      </c>
      <c r="V662" s="125">
        <f>IFERROR(SUMIF('[1](전체)FCST'!$D:$D,$D662,'[1](전체)FCST'!$H:$H),0)</f>
        <v>0</v>
      </c>
      <c r="W662" s="126">
        <f>IFERROR(VLOOKUP($D662,'[1]판매량,재고(피벗)'!$B:$C,2,0),0)</f>
        <v>0</v>
      </c>
      <c r="X662" s="127">
        <f t="shared" ca="1" si="189"/>
        <v>0</v>
      </c>
      <c r="Y662" s="128"/>
      <c r="Z662" s="21"/>
      <c r="AA662" s="130">
        <f t="shared" ca="1" si="178"/>
        <v>0</v>
      </c>
      <c r="AB662" s="134">
        <f t="shared" ca="1" si="174"/>
        <v>0</v>
      </c>
      <c r="AC662" s="132">
        <f>IFERROR(VLOOKUP($D662,'[1]DNC 재고 현황'!$F:$V,14,0),0)</f>
        <v>0</v>
      </c>
      <c r="AD662" s="128">
        <f>SUMIFS('[1]입고 예정'!$C:$C,'[1]입고 예정'!$A:$A,모니터링!D662,'[1]입고 예정'!$F:$F,모니터링!AD$6)</f>
        <v>0</v>
      </c>
      <c r="AE662" s="21"/>
      <c r="AF662" s="130">
        <f t="shared" ca="1" si="185"/>
        <v>0</v>
      </c>
      <c r="AG662" s="134">
        <f t="shared" ca="1" si="175"/>
        <v>0</v>
      </c>
      <c r="AH662" s="132">
        <f>IFERROR(VLOOKUP($D662,'[1]DNC 재고 현황'!$F:$V,15,0),0)</f>
        <v>0</v>
      </c>
      <c r="AI662" s="128">
        <f>SUMIFS('[1]입고 예정'!$C:$C,'[1]입고 예정'!$A:$A,모니터링!D662,'[1]입고 예정'!$F:$F,모니터링!AI$6)</f>
        <v>0</v>
      </c>
      <c r="AJ662" s="21"/>
      <c r="AK662" s="130">
        <f t="shared" ca="1" si="186"/>
        <v>0</v>
      </c>
      <c r="AL662" s="134">
        <f t="shared" ca="1" si="176"/>
        <v>0</v>
      </c>
      <c r="AM662" s="132">
        <f>IFERROR(VLOOKUP($D662,'[1]DNC 재고 현황'!$F:$V,16,0),0)</f>
        <v>0</v>
      </c>
      <c r="AN662" s="128">
        <f>SUMIFS('[1]입고 예정'!$C:$C,'[1]입고 예정'!$A:$A,모니터링!D662,'[1]입고 예정'!$F:$F,모니터링!AN$6)</f>
        <v>0</v>
      </c>
      <c r="AO662" s="21"/>
      <c r="AP662" s="130">
        <f t="shared" ca="1" si="187"/>
        <v>0</v>
      </c>
      <c r="AQ662" s="134">
        <f t="shared" ca="1" si="177"/>
        <v>0</v>
      </c>
      <c r="AR662" s="132">
        <f>IFERROR(VLOOKUP($D662,'[1]DNC 재고 현황'!$F:$V,17,0),0)</f>
        <v>0</v>
      </c>
      <c r="AS662" s="128">
        <f>SUMIFS('[1]입고 예정'!$C:$C,'[1]입고 예정'!$A:$A,모니터링!D662,'[1]입고 예정'!$F:$F,모니터링!AS$6)</f>
        <v>0</v>
      </c>
      <c r="AT662" s="21"/>
      <c r="AU662" s="133">
        <f t="shared" ca="1" si="188"/>
        <v>0</v>
      </c>
      <c r="AV662" s="134">
        <f ca="1">IFERROR(AU662/#REF!,0)</f>
        <v>0</v>
      </c>
    </row>
    <row r="663" spans="1:168" ht="18" hidden="1" customHeight="1" x14ac:dyDescent="0.4">
      <c r="A663" s="110" t="s">
        <v>2661</v>
      </c>
      <c r="B663" s="135" t="s">
        <v>2700</v>
      </c>
      <c r="C663" s="110" t="s">
        <v>2665</v>
      </c>
      <c r="D663" s="110">
        <v>2303308</v>
      </c>
      <c r="E663" s="136" t="str">
        <f>VLOOKUP($D663,'[1]SAP 코드내역'!$A:$D,4,0)</f>
        <v>(단종)[세트포장재]와이드패치(4g*4ea)_지퍼백ver_단상자</v>
      </c>
      <c r="F663" s="137" t="s">
        <v>2709</v>
      </c>
      <c r="G663" s="9"/>
      <c r="H663" s="138"/>
      <c r="I663" s="139">
        <v>296.29644268774706</v>
      </c>
      <c r="J663" s="139">
        <v>0</v>
      </c>
      <c r="K663" s="140">
        <f>IFERROR(VLOOKUP($D663,'[1]DNC 재고 현황'!$F:$AI,29,0),0)</f>
        <v>4400</v>
      </c>
      <c r="L663" s="140">
        <f>IFERROR(VLOOKUP($D663,'[1]DNC 재고 현황'!$F:$AI,30,),0)</f>
        <v>0</v>
      </c>
      <c r="M663" s="141">
        <f t="shared" si="190"/>
        <v>4400</v>
      </c>
      <c r="N663" s="142">
        <f>VLOOKUP($D663,'[1]DNC 재고 현황'!$F:$X,19,0)</f>
        <v>4400</v>
      </c>
      <c r="O663" s="143" t="str">
        <f t="shared" si="180"/>
        <v>계획없음</v>
      </c>
      <c r="P663" s="144">
        <f t="shared" si="181"/>
        <v>0</v>
      </c>
      <c r="Q663" s="144">
        <f t="shared" ca="1" si="182"/>
        <v>0</v>
      </c>
      <c r="R663" s="145">
        <f t="shared" ca="1" si="179"/>
        <v>0</v>
      </c>
      <c r="S663" s="145">
        <f t="shared" ca="1" si="179"/>
        <v>0</v>
      </c>
      <c r="T663" s="123" t="str">
        <f t="shared" ca="1" si="183"/>
        <v/>
      </c>
      <c r="U663" s="124" t="str">
        <f t="shared" ca="1" si="184"/>
        <v>🔴판매없음</v>
      </c>
      <c r="V663" s="125">
        <f>IFERROR(SUMIF('[1](전체)FCST'!$D:$D,$D663,'[1](전체)FCST'!$H:$H),0)</f>
        <v>0</v>
      </c>
      <c r="W663" s="126">
        <f>IFERROR(VLOOKUP($D663,'[1]판매량,재고(피벗)'!$B:$C,2,0),0)</f>
        <v>0</v>
      </c>
      <c r="X663" s="127">
        <f t="shared" ca="1" si="189"/>
        <v>0</v>
      </c>
      <c r="Y663" s="128"/>
      <c r="Z663" s="21"/>
      <c r="AA663" s="130">
        <f t="shared" ca="1" si="178"/>
        <v>4400</v>
      </c>
      <c r="AB663" s="134">
        <f t="shared" ca="1" si="174"/>
        <v>0</v>
      </c>
      <c r="AC663" s="132">
        <f>IFERROR(VLOOKUP($D663,'[1]DNC 재고 현황'!$F:$V,14,0),0)</f>
        <v>0</v>
      </c>
      <c r="AD663" s="128">
        <f>SUMIFS('[1]입고 예정'!$C:$C,'[1]입고 예정'!$A:$A,모니터링!D663,'[1]입고 예정'!$F:$F,모니터링!AD$6)</f>
        <v>0</v>
      </c>
      <c r="AE663" s="21"/>
      <c r="AF663" s="130">
        <f t="shared" ca="1" si="185"/>
        <v>4400</v>
      </c>
      <c r="AG663" s="134">
        <f t="shared" ca="1" si="175"/>
        <v>0</v>
      </c>
      <c r="AH663" s="132">
        <f>IFERROR(VLOOKUP($D663,'[1]DNC 재고 현황'!$F:$V,15,0),0)</f>
        <v>0</v>
      </c>
      <c r="AI663" s="128">
        <f>SUMIFS('[1]입고 예정'!$C:$C,'[1]입고 예정'!$A:$A,모니터링!D663,'[1]입고 예정'!$F:$F,모니터링!AI$6)</f>
        <v>0</v>
      </c>
      <c r="AJ663" s="21"/>
      <c r="AK663" s="130">
        <f t="shared" ca="1" si="186"/>
        <v>4400</v>
      </c>
      <c r="AL663" s="134">
        <f t="shared" ca="1" si="176"/>
        <v>0</v>
      </c>
      <c r="AM663" s="132">
        <f>IFERROR(VLOOKUP($D663,'[1]DNC 재고 현황'!$F:$V,16,0),0)</f>
        <v>0</v>
      </c>
      <c r="AN663" s="128">
        <f>SUMIFS('[1]입고 예정'!$C:$C,'[1]입고 예정'!$A:$A,모니터링!D663,'[1]입고 예정'!$F:$F,모니터링!AN$6)</f>
        <v>0</v>
      </c>
      <c r="AO663" s="21"/>
      <c r="AP663" s="130">
        <f t="shared" ca="1" si="187"/>
        <v>4400</v>
      </c>
      <c r="AQ663" s="134">
        <f t="shared" ca="1" si="177"/>
        <v>0</v>
      </c>
      <c r="AR663" s="132">
        <f>IFERROR(VLOOKUP($D663,'[1]DNC 재고 현황'!$F:$V,17,0),0)</f>
        <v>0</v>
      </c>
      <c r="AS663" s="128">
        <f>SUMIFS('[1]입고 예정'!$C:$C,'[1]입고 예정'!$A:$A,모니터링!D663,'[1]입고 예정'!$F:$F,모니터링!AS$6)</f>
        <v>0</v>
      </c>
      <c r="AT663" s="21"/>
      <c r="AU663" s="133">
        <f t="shared" ca="1" si="188"/>
        <v>4400</v>
      </c>
      <c r="AV663" s="134">
        <f ca="1">IFERROR(AU663/#REF!,0)</f>
        <v>0</v>
      </c>
    </row>
    <row r="664" spans="1:168" ht="18" hidden="1" customHeight="1" x14ac:dyDescent="0.4">
      <c r="A664" s="110" t="s">
        <v>2661</v>
      </c>
      <c r="B664" s="135" t="s">
        <v>2700</v>
      </c>
      <c r="C664" s="110" t="s">
        <v>2665</v>
      </c>
      <c r="D664" s="110">
        <v>2303299</v>
      </c>
      <c r="E664" s="136" t="str">
        <f>VLOOKUP($D664,'[1]SAP 코드내역'!$A:$D,4,0)</f>
        <v>(단종)[세트포장재]클리어_B3+B5세럼29ml_단상자</v>
      </c>
      <c r="F664" s="137" t="s">
        <v>2702</v>
      </c>
      <c r="G664" s="9"/>
      <c r="H664" s="138"/>
      <c r="I664" s="139">
        <v>160</v>
      </c>
      <c r="J664" s="139">
        <v>0</v>
      </c>
      <c r="K664" s="140">
        <f>IFERROR(VLOOKUP($D664,'[1]DNC 재고 현황'!$F:$AI,29,0),0)</f>
        <v>4500</v>
      </c>
      <c r="L664" s="140">
        <f>IFERROR(VLOOKUP($D664,'[1]DNC 재고 현황'!$F:$AI,30,),0)</f>
        <v>0</v>
      </c>
      <c r="M664" s="141">
        <f t="shared" si="190"/>
        <v>4500</v>
      </c>
      <c r="N664" s="142">
        <f>VLOOKUP($D664,'[1]DNC 재고 현황'!$F:$X,19,0)</f>
        <v>4500</v>
      </c>
      <c r="O664" s="143" t="str">
        <f t="shared" si="180"/>
        <v>계획없음</v>
      </c>
      <c r="P664" s="144">
        <f t="shared" si="181"/>
        <v>0</v>
      </c>
      <c r="Q664" s="144">
        <f t="shared" ca="1" si="182"/>
        <v>0</v>
      </c>
      <c r="R664" s="145">
        <f t="shared" ca="1" si="179"/>
        <v>0</v>
      </c>
      <c r="S664" s="145">
        <f t="shared" ca="1" si="179"/>
        <v>0</v>
      </c>
      <c r="T664" s="123" t="str">
        <f t="shared" ca="1" si="183"/>
        <v/>
      </c>
      <c r="U664" s="124" t="str">
        <f t="shared" ca="1" si="184"/>
        <v>🔴판매없음</v>
      </c>
      <c r="V664" s="125">
        <f>IFERROR(SUMIF('[1](전체)FCST'!$D:$D,$D664,'[1](전체)FCST'!$H:$H),0)</f>
        <v>0</v>
      </c>
      <c r="W664" s="126">
        <f>IFERROR(VLOOKUP($D664,'[1]판매량,재고(피벗)'!$B:$C,2,0),0)</f>
        <v>0</v>
      </c>
      <c r="X664" s="127">
        <f t="shared" ca="1" si="189"/>
        <v>0</v>
      </c>
      <c r="Y664" s="128"/>
      <c r="Z664" s="21"/>
      <c r="AA664" s="130">
        <f t="shared" ca="1" si="178"/>
        <v>4500</v>
      </c>
      <c r="AB664" s="134">
        <f t="shared" ca="1" si="174"/>
        <v>0</v>
      </c>
      <c r="AC664" s="132">
        <f>IFERROR(VLOOKUP($D664,'[1]DNC 재고 현황'!$F:$V,14,0),0)</f>
        <v>0</v>
      </c>
      <c r="AD664" s="128">
        <f>SUMIFS('[1]입고 예정'!$C:$C,'[1]입고 예정'!$A:$A,모니터링!D664,'[1]입고 예정'!$F:$F,모니터링!AD$6)</f>
        <v>0</v>
      </c>
      <c r="AE664" s="21"/>
      <c r="AF664" s="130">
        <f t="shared" ca="1" si="185"/>
        <v>4500</v>
      </c>
      <c r="AG664" s="134">
        <f t="shared" ca="1" si="175"/>
        <v>0</v>
      </c>
      <c r="AH664" s="132">
        <f>IFERROR(VLOOKUP($D664,'[1]DNC 재고 현황'!$F:$V,15,0),0)</f>
        <v>0</v>
      </c>
      <c r="AI664" s="128">
        <f>SUMIFS('[1]입고 예정'!$C:$C,'[1]입고 예정'!$A:$A,모니터링!D664,'[1]입고 예정'!$F:$F,모니터링!AI$6)</f>
        <v>0</v>
      </c>
      <c r="AJ664" s="21"/>
      <c r="AK664" s="130">
        <f t="shared" ca="1" si="186"/>
        <v>4500</v>
      </c>
      <c r="AL664" s="134">
        <f t="shared" ca="1" si="176"/>
        <v>0</v>
      </c>
      <c r="AM664" s="132">
        <f>IFERROR(VLOOKUP($D664,'[1]DNC 재고 현황'!$F:$V,16,0),0)</f>
        <v>0</v>
      </c>
      <c r="AN664" s="128">
        <f>SUMIFS('[1]입고 예정'!$C:$C,'[1]입고 예정'!$A:$A,모니터링!D664,'[1]입고 예정'!$F:$F,모니터링!AN$6)</f>
        <v>0</v>
      </c>
      <c r="AO664" s="21"/>
      <c r="AP664" s="130">
        <f t="shared" ca="1" si="187"/>
        <v>4500</v>
      </c>
      <c r="AQ664" s="134">
        <f t="shared" ca="1" si="177"/>
        <v>0</v>
      </c>
      <c r="AR664" s="132">
        <f>IFERROR(VLOOKUP($D664,'[1]DNC 재고 현황'!$F:$V,17,0),0)</f>
        <v>0</v>
      </c>
      <c r="AS664" s="128">
        <f>SUMIFS('[1]입고 예정'!$C:$C,'[1]입고 예정'!$A:$A,모니터링!D664,'[1]입고 예정'!$F:$F,모니터링!AS$6)</f>
        <v>0</v>
      </c>
      <c r="AT664" s="21"/>
      <c r="AU664" s="133">
        <f t="shared" ca="1" si="188"/>
        <v>4500</v>
      </c>
      <c r="AV664" s="134">
        <f ca="1">IFERROR(AU664/#REF!,0)</f>
        <v>0</v>
      </c>
    </row>
    <row r="665" spans="1:168" ht="18" hidden="1" customHeight="1" x14ac:dyDescent="0.4">
      <c r="A665" s="110" t="s">
        <v>2661</v>
      </c>
      <c r="B665" s="135" t="s">
        <v>2700</v>
      </c>
      <c r="C665" s="110" t="s">
        <v>2663</v>
      </c>
      <c r="D665" s="110">
        <v>2302876</v>
      </c>
      <c r="E665" s="136" t="str">
        <f>VLOOKUP($D665,'[1]SAP 코드내역'!$A:$D,4,0)</f>
        <v>(단종)[세트포장재_슬리브]멜라토닝앰플1ml파우치_vIP증정</v>
      </c>
      <c r="F665" s="137" t="s">
        <v>2702</v>
      </c>
      <c r="G665" s="9"/>
      <c r="H665" s="138"/>
      <c r="I665" s="139">
        <v>90</v>
      </c>
      <c r="J665" s="139">
        <v>0</v>
      </c>
      <c r="K665" s="140">
        <f>IFERROR(VLOOKUP($D665,'[1]DNC 재고 현황'!$F:$AI,29,0),0)</f>
        <v>0</v>
      </c>
      <c r="L665" s="140">
        <f>IFERROR(VLOOKUP($D665,'[1]DNC 재고 현황'!$F:$AI,30,),0)</f>
        <v>0</v>
      </c>
      <c r="M665" s="141">
        <f t="shared" si="190"/>
        <v>0</v>
      </c>
      <c r="N665" s="142">
        <f>VLOOKUP($D665,'[1]DNC 재고 현황'!$F:$X,19,0)</f>
        <v>0</v>
      </c>
      <c r="O665" s="143" t="str">
        <f t="shared" si="180"/>
        <v>계획없음</v>
      </c>
      <c r="P665" s="144">
        <f t="shared" si="181"/>
        <v>0</v>
      </c>
      <c r="Q665" s="144">
        <f t="shared" ca="1" si="182"/>
        <v>0</v>
      </c>
      <c r="R665" s="145">
        <f t="shared" ca="1" si="179"/>
        <v>0</v>
      </c>
      <c r="S665" s="145">
        <f t="shared" ca="1" si="179"/>
        <v>0</v>
      </c>
      <c r="T665" s="123" t="str">
        <f t="shared" ca="1" si="183"/>
        <v/>
      </c>
      <c r="U665" s="124" t="str">
        <f t="shared" ca="1" si="184"/>
        <v>🔴판매없음</v>
      </c>
      <c r="V665" s="125">
        <f>IFERROR(SUMIF('[1](전체)FCST'!$D:$D,$D665,'[1](전체)FCST'!$H:$H),0)</f>
        <v>0</v>
      </c>
      <c r="W665" s="126">
        <f>IFERROR(VLOOKUP($D665,'[1]판매량,재고(피벗)'!$B:$C,2,0),0)</f>
        <v>0</v>
      </c>
      <c r="X665" s="127">
        <f t="shared" ca="1" si="189"/>
        <v>0</v>
      </c>
      <c r="Y665" s="128"/>
      <c r="Z665" s="21"/>
      <c r="AA665" s="130">
        <f t="shared" ca="1" si="178"/>
        <v>0</v>
      </c>
      <c r="AB665" s="134">
        <f t="shared" ca="1" si="174"/>
        <v>0</v>
      </c>
      <c r="AC665" s="132">
        <f>IFERROR(VLOOKUP($D665,'[1]DNC 재고 현황'!$F:$V,14,0),0)</f>
        <v>0</v>
      </c>
      <c r="AD665" s="128">
        <f>SUMIFS('[1]입고 예정'!$C:$C,'[1]입고 예정'!$A:$A,모니터링!D665,'[1]입고 예정'!$F:$F,모니터링!AD$6)</f>
        <v>0</v>
      </c>
      <c r="AE665" s="21"/>
      <c r="AF665" s="130">
        <f t="shared" ca="1" si="185"/>
        <v>0</v>
      </c>
      <c r="AG665" s="134">
        <f t="shared" ca="1" si="175"/>
        <v>0</v>
      </c>
      <c r="AH665" s="132">
        <f>IFERROR(VLOOKUP($D665,'[1]DNC 재고 현황'!$F:$V,15,0),0)</f>
        <v>0</v>
      </c>
      <c r="AI665" s="128">
        <f>SUMIFS('[1]입고 예정'!$C:$C,'[1]입고 예정'!$A:$A,모니터링!D665,'[1]입고 예정'!$F:$F,모니터링!AI$6)</f>
        <v>0</v>
      </c>
      <c r="AJ665" s="21"/>
      <c r="AK665" s="130">
        <f t="shared" ca="1" si="186"/>
        <v>0</v>
      </c>
      <c r="AL665" s="134">
        <f t="shared" ca="1" si="176"/>
        <v>0</v>
      </c>
      <c r="AM665" s="132">
        <f>IFERROR(VLOOKUP($D665,'[1]DNC 재고 현황'!$F:$V,16,0),0)</f>
        <v>0</v>
      </c>
      <c r="AN665" s="128">
        <f>SUMIFS('[1]입고 예정'!$C:$C,'[1]입고 예정'!$A:$A,모니터링!D665,'[1]입고 예정'!$F:$F,모니터링!AN$6)</f>
        <v>0</v>
      </c>
      <c r="AO665" s="21"/>
      <c r="AP665" s="130">
        <f t="shared" ca="1" si="187"/>
        <v>0</v>
      </c>
      <c r="AQ665" s="134">
        <f t="shared" ca="1" si="177"/>
        <v>0</v>
      </c>
      <c r="AR665" s="132">
        <f>IFERROR(VLOOKUP($D665,'[1]DNC 재고 현황'!$F:$V,17,0),0)</f>
        <v>0</v>
      </c>
      <c r="AS665" s="128">
        <f>SUMIFS('[1]입고 예정'!$C:$C,'[1]입고 예정'!$A:$A,모니터링!D665,'[1]입고 예정'!$F:$F,모니터링!AS$6)</f>
        <v>0</v>
      </c>
      <c r="AT665" s="21"/>
      <c r="AU665" s="133">
        <f t="shared" ca="1" si="188"/>
        <v>0</v>
      </c>
      <c r="AV665" s="134">
        <f ca="1">IFERROR(AU665/#REF!,0)</f>
        <v>0</v>
      </c>
    </row>
    <row r="666" spans="1:168" ht="18" hidden="1" customHeight="1" x14ac:dyDescent="0.4">
      <c r="A666" s="110" t="s">
        <v>2661</v>
      </c>
      <c r="B666" s="135" t="s">
        <v>2700</v>
      </c>
      <c r="C666" s="110" t="s">
        <v>2665</v>
      </c>
      <c r="D666" s="110">
        <v>2303297</v>
      </c>
      <c r="E666" s="136" t="str">
        <f>VLOOKUP($D666,'[1]SAP 코드내역'!$A:$D,4,0)</f>
        <v>(단종)[세트포장재]클리어_에스오에스_스팟15ml_단상자</v>
      </c>
      <c r="F666" s="137" t="s">
        <v>2702</v>
      </c>
      <c r="G666" s="9"/>
      <c r="H666" s="138"/>
      <c r="I666" s="139">
        <v>169</v>
      </c>
      <c r="J666" s="139">
        <v>0</v>
      </c>
      <c r="K666" s="140">
        <f>IFERROR(VLOOKUP($D666,'[1]DNC 재고 현황'!$F:$AI,29,0),0)</f>
        <v>4900</v>
      </c>
      <c r="L666" s="140">
        <f>IFERROR(VLOOKUP($D666,'[1]DNC 재고 현황'!$F:$AI,30,),0)</f>
        <v>0</v>
      </c>
      <c r="M666" s="141">
        <f t="shared" si="190"/>
        <v>4900</v>
      </c>
      <c r="N666" s="142">
        <f>VLOOKUP($D666,'[1]DNC 재고 현황'!$F:$X,19,0)</f>
        <v>4900</v>
      </c>
      <c r="O666" s="143" t="str">
        <f t="shared" si="180"/>
        <v>계획없음</v>
      </c>
      <c r="P666" s="144">
        <f t="shared" si="181"/>
        <v>0</v>
      </c>
      <c r="Q666" s="144">
        <f t="shared" ca="1" si="182"/>
        <v>0</v>
      </c>
      <c r="R666" s="145">
        <f t="shared" ca="1" si="179"/>
        <v>0</v>
      </c>
      <c r="S666" s="145">
        <f t="shared" ca="1" si="179"/>
        <v>0</v>
      </c>
      <c r="T666" s="123" t="str">
        <f t="shared" ca="1" si="183"/>
        <v/>
      </c>
      <c r="U666" s="124" t="str">
        <f t="shared" ca="1" si="184"/>
        <v>🔴판매없음</v>
      </c>
      <c r="V666" s="125">
        <f>IFERROR(SUMIF('[1](전체)FCST'!$D:$D,$D666,'[1](전체)FCST'!$H:$H),0)</f>
        <v>0</v>
      </c>
      <c r="W666" s="126">
        <f>IFERROR(VLOOKUP($D666,'[1]판매량,재고(피벗)'!$B:$C,2,0),0)</f>
        <v>0</v>
      </c>
      <c r="X666" s="127">
        <f t="shared" ca="1" si="189"/>
        <v>0</v>
      </c>
      <c r="Y666" s="128"/>
      <c r="Z666" s="21"/>
      <c r="AA666" s="130">
        <f t="shared" ca="1" si="178"/>
        <v>4900</v>
      </c>
      <c r="AB666" s="134">
        <f t="shared" ca="1" si="174"/>
        <v>0</v>
      </c>
      <c r="AC666" s="132">
        <f>IFERROR(VLOOKUP($D666,'[1]DNC 재고 현황'!$F:$V,14,0),0)</f>
        <v>0</v>
      </c>
      <c r="AD666" s="128">
        <f>SUMIFS('[1]입고 예정'!$C:$C,'[1]입고 예정'!$A:$A,모니터링!D666,'[1]입고 예정'!$F:$F,모니터링!AD$6)</f>
        <v>0</v>
      </c>
      <c r="AE666" s="21"/>
      <c r="AF666" s="130">
        <f t="shared" ca="1" si="185"/>
        <v>4900</v>
      </c>
      <c r="AG666" s="134">
        <f t="shared" ca="1" si="175"/>
        <v>0</v>
      </c>
      <c r="AH666" s="132">
        <f>IFERROR(VLOOKUP($D666,'[1]DNC 재고 현황'!$F:$V,15,0),0)</f>
        <v>0</v>
      </c>
      <c r="AI666" s="128">
        <f>SUMIFS('[1]입고 예정'!$C:$C,'[1]입고 예정'!$A:$A,모니터링!D666,'[1]입고 예정'!$F:$F,모니터링!AI$6)</f>
        <v>0</v>
      </c>
      <c r="AJ666" s="21"/>
      <c r="AK666" s="130">
        <f t="shared" ca="1" si="186"/>
        <v>4900</v>
      </c>
      <c r="AL666" s="134">
        <f t="shared" ca="1" si="176"/>
        <v>0</v>
      </c>
      <c r="AM666" s="132">
        <f>IFERROR(VLOOKUP($D666,'[1]DNC 재고 현황'!$F:$V,16,0),0)</f>
        <v>0</v>
      </c>
      <c r="AN666" s="128">
        <f>SUMIFS('[1]입고 예정'!$C:$C,'[1]입고 예정'!$A:$A,모니터링!D666,'[1]입고 예정'!$F:$F,모니터링!AN$6)</f>
        <v>0</v>
      </c>
      <c r="AO666" s="21"/>
      <c r="AP666" s="130">
        <f t="shared" ca="1" si="187"/>
        <v>4900</v>
      </c>
      <c r="AQ666" s="134">
        <f t="shared" ca="1" si="177"/>
        <v>0</v>
      </c>
      <c r="AR666" s="132">
        <f>IFERROR(VLOOKUP($D666,'[1]DNC 재고 현황'!$F:$V,17,0),0)</f>
        <v>0</v>
      </c>
      <c r="AS666" s="128">
        <f>SUMIFS('[1]입고 예정'!$C:$C,'[1]입고 예정'!$A:$A,모니터링!D666,'[1]입고 예정'!$F:$F,모니터링!AS$6)</f>
        <v>0</v>
      </c>
      <c r="AT666" s="21"/>
      <c r="AU666" s="133">
        <f t="shared" ca="1" si="188"/>
        <v>4900</v>
      </c>
      <c r="AV666" s="134">
        <f ca="1">IFERROR(AU666/#REF!,0)</f>
        <v>0</v>
      </c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/>
      <c r="CL666" s="52"/>
      <c r="CM666" s="52"/>
      <c r="CN666" s="52"/>
      <c r="CO666" s="52"/>
      <c r="CP666" s="52"/>
      <c r="CQ666" s="52"/>
      <c r="CR666" s="52"/>
      <c r="CS666" s="52"/>
      <c r="CT666" s="52"/>
      <c r="CU666" s="52"/>
      <c r="CV666" s="52"/>
      <c r="CW666" s="52"/>
      <c r="CX666" s="52"/>
      <c r="CY666" s="52"/>
      <c r="CZ666" s="52"/>
      <c r="DA666" s="52"/>
      <c r="DB666" s="52"/>
      <c r="DC666" s="52"/>
      <c r="DD666" s="52"/>
      <c r="DE666" s="52"/>
      <c r="DF666" s="52"/>
      <c r="DG666" s="52"/>
      <c r="DH666" s="52"/>
      <c r="DI666" s="52"/>
      <c r="DJ666" s="52"/>
      <c r="DK666" s="52"/>
      <c r="DL666" s="52"/>
      <c r="DM666" s="52"/>
      <c r="DN666" s="52"/>
      <c r="DO666" s="52"/>
      <c r="DP666" s="52"/>
      <c r="DQ666" s="52"/>
      <c r="DR666" s="52"/>
      <c r="DS666" s="52"/>
      <c r="DT666" s="52"/>
      <c r="DU666" s="52"/>
      <c r="DV666" s="52"/>
      <c r="DW666" s="52"/>
      <c r="DX666" s="52"/>
      <c r="DY666" s="52"/>
      <c r="DZ666" s="52"/>
      <c r="EA666" s="52"/>
      <c r="EB666" s="52"/>
      <c r="EC666" s="52"/>
      <c r="ED666" s="52"/>
      <c r="EE666" s="52"/>
      <c r="EF666" s="52"/>
      <c r="EG666" s="52"/>
      <c r="EH666" s="52"/>
      <c r="EI666" s="52"/>
      <c r="EJ666" s="52"/>
      <c r="EK666" s="52"/>
      <c r="EL666" s="52"/>
      <c r="EM666" s="52"/>
      <c r="EN666" s="52"/>
      <c r="EO666" s="52"/>
      <c r="EP666" s="52"/>
      <c r="EQ666" s="52"/>
      <c r="ER666" s="52"/>
      <c r="ES666" s="52"/>
      <c r="ET666" s="52"/>
      <c r="EU666" s="52"/>
      <c r="EV666" s="52"/>
      <c r="EW666" s="52"/>
      <c r="EX666" s="52"/>
      <c r="EY666" s="52"/>
      <c r="EZ666" s="52"/>
      <c r="FA666" s="52"/>
      <c r="FB666" s="52"/>
      <c r="FC666" s="52"/>
      <c r="FD666" s="52"/>
      <c r="FE666" s="52"/>
      <c r="FF666" s="52"/>
      <c r="FG666" s="52"/>
      <c r="FH666" s="52"/>
      <c r="FI666" s="52"/>
      <c r="FJ666" s="52"/>
      <c r="FK666" s="52"/>
      <c r="FL666" s="52"/>
    </row>
    <row r="667" spans="1:168" ht="18" hidden="1" customHeight="1" x14ac:dyDescent="0.4">
      <c r="A667" s="110" t="s">
        <v>2661</v>
      </c>
      <c r="B667" s="135" t="s">
        <v>2700</v>
      </c>
      <c r="C667" s="110" t="s">
        <v>2665</v>
      </c>
      <c r="D667" s="110">
        <v>2303310</v>
      </c>
      <c r="E667" s="136" t="str">
        <f>VLOOKUP($D667,'[1]SAP 코드내역'!$A:$D,4,0)</f>
        <v>(단종)[세트포장재]멜라_원데이앰플_30ml_단상자(2024)</v>
      </c>
      <c r="F667" s="137" t="s">
        <v>2702</v>
      </c>
      <c r="G667" s="9"/>
      <c r="H667" s="138"/>
      <c r="I667" s="139">
        <v>150</v>
      </c>
      <c r="J667" s="139">
        <v>0</v>
      </c>
      <c r="K667" s="140">
        <f>IFERROR(VLOOKUP($D667,'[1]DNC 재고 현황'!$F:$AI,29,0),0)</f>
        <v>5000</v>
      </c>
      <c r="L667" s="140">
        <f>IFERROR(VLOOKUP($D667,'[1]DNC 재고 현황'!$F:$AI,30,),0)</f>
        <v>0</v>
      </c>
      <c r="M667" s="141">
        <f t="shared" si="190"/>
        <v>5000</v>
      </c>
      <c r="N667" s="142">
        <f>VLOOKUP($D667,'[1]DNC 재고 현황'!$F:$X,19,0)</f>
        <v>5000</v>
      </c>
      <c r="O667" s="143" t="str">
        <f t="shared" si="180"/>
        <v>계획없음</v>
      </c>
      <c r="P667" s="144">
        <f t="shared" si="181"/>
        <v>0</v>
      </c>
      <c r="Q667" s="144">
        <f t="shared" ca="1" si="182"/>
        <v>0</v>
      </c>
      <c r="R667" s="145">
        <f t="shared" ca="1" si="179"/>
        <v>0</v>
      </c>
      <c r="S667" s="145">
        <f t="shared" ca="1" si="179"/>
        <v>0</v>
      </c>
      <c r="T667" s="123" t="str">
        <f t="shared" ca="1" si="183"/>
        <v/>
      </c>
      <c r="U667" s="124" t="str">
        <f t="shared" ca="1" si="184"/>
        <v>🔴판매없음</v>
      </c>
      <c r="V667" s="125">
        <f>IFERROR(SUMIF('[1](전체)FCST'!$D:$D,$D667,'[1](전체)FCST'!$H:$H),0)</f>
        <v>0</v>
      </c>
      <c r="W667" s="126">
        <f>IFERROR(VLOOKUP($D667,'[1]판매량,재고(피벗)'!$B:$C,2,0),0)</f>
        <v>0</v>
      </c>
      <c r="X667" s="127">
        <f t="shared" ca="1" si="189"/>
        <v>0</v>
      </c>
      <c r="Y667" s="128"/>
      <c r="Z667" s="21"/>
      <c r="AA667" s="130">
        <f t="shared" ca="1" si="178"/>
        <v>5000</v>
      </c>
      <c r="AB667" s="134">
        <f t="shared" ca="1" si="174"/>
        <v>0</v>
      </c>
      <c r="AC667" s="132">
        <f>IFERROR(VLOOKUP($D667,'[1]DNC 재고 현황'!$F:$V,14,0),0)</f>
        <v>0</v>
      </c>
      <c r="AD667" s="128">
        <f>SUMIFS('[1]입고 예정'!$C:$C,'[1]입고 예정'!$A:$A,모니터링!D667,'[1]입고 예정'!$F:$F,모니터링!AD$6)</f>
        <v>0</v>
      </c>
      <c r="AE667" s="21"/>
      <c r="AF667" s="130">
        <f t="shared" ca="1" si="185"/>
        <v>5000</v>
      </c>
      <c r="AG667" s="134">
        <f t="shared" ca="1" si="175"/>
        <v>0</v>
      </c>
      <c r="AH667" s="132">
        <f>IFERROR(VLOOKUP($D667,'[1]DNC 재고 현황'!$F:$V,15,0),0)</f>
        <v>0</v>
      </c>
      <c r="AI667" s="128">
        <f>SUMIFS('[1]입고 예정'!$C:$C,'[1]입고 예정'!$A:$A,모니터링!D667,'[1]입고 예정'!$F:$F,모니터링!AI$6)</f>
        <v>0</v>
      </c>
      <c r="AJ667" s="21"/>
      <c r="AK667" s="130">
        <f t="shared" ca="1" si="186"/>
        <v>5000</v>
      </c>
      <c r="AL667" s="134">
        <f t="shared" ca="1" si="176"/>
        <v>0</v>
      </c>
      <c r="AM667" s="132">
        <f>IFERROR(VLOOKUP($D667,'[1]DNC 재고 현황'!$F:$V,16,0),0)</f>
        <v>0</v>
      </c>
      <c r="AN667" s="128">
        <f>SUMIFS('[1]입고 예정'!$C:$C,'[1]입고 예정'!$A:$A,모니터링!D667,'[1]입고 예정'!$F:$F,모니터링!AN$6)</f>
        <v>0</v>
      </c>
      <c r="AO667" s="21"/>
      <c r="AP667" s="130">
        <f t="shared" ca="1" si="187"/>
        <v>5000</v>
      </c>
      <c r="AQ667" s="134">
        <f t="shared" ca="1" si="177"/>
        <v>0</v>
      </c>
      <c r="AR667" s="132">
        <f>IFERROR(VLOOKUP($D667,'[1]DNC 재고 현황'!$F:$V,17,0),0)</f>
        <v>0</v>
      </c>
      <c r="AS667" s="128">
        <f>SUMIFS('[1]입고 예정'!$C:$C,'[1]입고 예정'!$A:$A,모니터링!D667,'[1]입고 예정'!$F:$F,모니터링!AS$6)</f>
        <v>0</v>
      </c>
      <c r="AT667" s="21"/>
      <c r="AU667" s="133">
        <f t="shared" ca="1" si="188"/>
        <v>5000</v>
      </c>
      <c r="AV667" s="134">
        <f ca="1">IFERROR(AU667/#REF!,0)</f>
        <v>0</v>
      </c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  <c r="CE667" s="52"/>
      <c r="CF667" s="52"/>
      <c r="CG667" s="52"/>
      <c r="CH667" s="52"/>
      <c r="CI667" s="52"/>
      <c r="CJ667" s="52"/>
      <c r="CK667" s="52"/>
      <c r="CL667" s="52"/>
      <c r="CM667" s="52"/>
      <c r="CN667" s="52"/>
      <c r="CO667" s="52"/>
      <c r="CP667" s="52"/>
      <c r="CQ667" s="52"/>
      <c r="CR667" s="52"/>
      <c r="CS667" s="52"/>
      <c r="CT667" s="52"/>
      <c r="CU667" s="52"/>
      <c r="CV667" s="52"/>
      <c r="CW667" s="52"/>
      <c r="CX667" s="52"/>
      <c r="CY667" s="52"/>
      <c r="CZ667" s="52"/>
      <c r="DA667" s="52"/>
      <c r="DB667" s="52"/>
      <c r="DC667" s="52"/>
      <c r="DD667" s="52"/>
      <c r="DE667" s="52"/>
      <c r="DF667" s="52"/>
      <c r="DG667" s="52"/>
      <c r="DH667" s="52"/>
      <c r="DI667" s="52"/>
      <c r="DJ667" s="52"/>
      <c r="DK667" s="52"/>
      <c r="DL667" s="52"/>
      <c r="DM667" s="52"/>
      <c r="DN667" s="52"/>
      <c r="DO667" s="52"/>
      <c r="DP667" s="52"/>
      <c r="DQ667" s="52"/>
      <c r="DR667" s="52"/>
      <c r="DS667" s="52"/>
      <c r="DT667" s="52"/>
      <c r="DU667" s="52"/>
      <c r="DV667" s="52"/>
      <c r="DW667" s="52"/>
      <c r="DX667" s="52"/>
      <c r="DY667" s="52"/>
      <c r="DZ667" s="52"/>
      <c r="EA667" s="52"/>
      <c r="EB667" s="52"/>
      <c r="EC667" s="52"/>
      <c r="ED667" s="52"/>
      <c r="EE667" s="52"/>
      <c r="EF667" s="52"/>
      <c r="EG667" s="52"/>
      <c r="EH667" s="52"/>
      <c r="EI667" s="52"/>
      <c r="EJ667" s="52"/>
      <c r="EK667" s="52"/>
      <c r="EL667" s="52"/>
      <c r="EM667" s="52"/>
      <c r="EN667" s="52"/>
      <c r="EO667" s="52"/>
      <c r="EP667" s="52"/>
      <c r="EQ667" s="52"/>
      <c r="ER667" s="52"/>
      <c r="ES667" s="52"/>
      <c r="ET667" s="52"/>
      <c r="EU667" s="52"/>
      <c r="EV667" s="52"/>
      <c r="EW667" s="52"/>
      <c r="EX667" s="52"/>
      <c r="EY667" s="52"/>
      <c r="EZ667" s="52"/>
      <c r="FA667" s="52"/>
      <c r="FB667" s="52"/>
      <c r="FC667" s="52"/>
      <c r="FD667" s="52"/>
      <c r="FE667" s="52"/>
      <c r="FF667" s="52"/>
      <c r="FG667" s="52"/>
      <c r="FH667" s="52"/>
      <c r="FI667" s="52"/>
      <c r="FJ667" s="52"/>
      <c r="FK667" s="52"/>
      <c r="FL667" s="52"/>
    </row>
    <row r="668" spans="1:168" ht="18" hidden="1" customHeight="1" x14ac:dyDescent="0.4">
      <c r="A668" s="110" t="s">
        <v>2661</v>
      </c>
      <c r="B668" s="135" t="s">
        <v>2667</v>
      </c>
      <c r="C668" s="110" t="s">
        <v>2663</v>
      </c>
      <c r="D668" s="110">
        <v>7301695</v>
      </c>
      <c r="E668" s="136" t="str">
        <f>VLOOKUP($D668,'[1]SAP 코드내역'!$A:$D,4,0)</f>
        <v>멜라라필_실리콘볼1ea</v>
      </c>
      <c r="F668" s="137" t="s">
        <v>2753</v>
      </c>
      <c r="G668" s="9"/>
      <c r="H668" s="138"/>
      <c r="I668" s="139">
        <v>450</v>
      </c>
      <c r="J668" s="139">
        <v>0</v>
      </c>
      <c r="K668" s="140">
        <f>IFERROR(VLOOKUP($D668,'[1]DNC 재고 현황'!$F:$AI,29,0),0)</f>
        <v>5005</v>
      </c>
      <c r="L668" s="140">
        <f>IFERROR(VLOOKUP($D668,'[1]DNC 재고 현황'!$F:$AI,30,),0)</f>
        <v>0</v>
      </c>
      <c r="M668" s="141">
        <f t="shared" si="190"/>
        <v>5005</v>
      </c>
      <c r="N668" s="142">
        <f>VLOOKUP($D668,'[1]DNC 재고 현황'!$F:$X,19,0)</f>
        <v>5005</v>
      </c>
      <c r="O668" s="143" t="str">
        <f t="shared" si="180"/>
        <v>계획없음</v>
      </c>
      <c r="P668" s="144">
        <f t="shared" si="181"/>
        <v>0</v>
      </c>
      <c r="Q668" s="144">
        <f t="shared" ca="1" si="182"/>
        <v>0</v>
      </c>
      <c r="R668" s="145">
        <f t="shared" ca="1" si="179"/>
        <v>0</v>
      </c>
      <c r="S668" s="145">
        <f t="shared" ca="1" si="179"/>
        <v>0</v>
      </c>
      <c r="T668" s="123" t="str">
        <f t="shared" ca="1" si="183"/>
        <v/>
      </c>
      <c r="U668" s="124" t="str">
        <f t="shared" ca="1" si="184"/>
        <v>🔴판매없음</v>
      </c>
      <c r="V668" s="125">
        <f>IFERROR(SUMIF('[1](전체)FCST'!$D:$D,$D668,'[1](전체)FCST'!$H:$H),0)</f>
        <v>0</v>
      </c>
      <c r="W668" s="126">
        <f>IFERROR(VLOOKUP($D668,'[1]판매량,재고(피벗)'!$B:$C,2,0),0)</f>
        <v>0</v>
      </c>
      <c r="X668" s="127">
        <f t="shared" ca="1" si="189"/>
        <v>0</v>
      </c>
      <c r="Y668" s="128"/>
      <c r="Z668" s="21"/>
      <c r="AA668" s="130">
        <f t="shared" ca="1" si="178"/>
        <v>5005</v>
      </c>
      <c r="AB668" s="134">
        <f t="shared" ref="AB668:AB731" ca="1" si="191">IFERROR(AA668/AC668,0)</f>
        <v>0</v>
      </c>
      <c r="AC668" s="132">
        <f>IFERROR(VLOOKUP($D668,'[1]DNC 재고 현황'!$F:$V,14,0),0)</f>
        <v>0</v>
      </c>
      <c r="AD668" s="128">
        <f>SUMIFS('[1]입고 예정'!$C:$C,'[1]입고 예정'!$A:$A,모니터링!D668,'[1]입고 예정'!$F:$F,모니터링!AD$6)</f>
        <v>0</v>
      </c>
      <c r="AE668" s="21"/>
      <c r="AF668" s="130">
        <f t="shared" ca="1" si="185"/>
        <v>5005</v>
      </c>
      <c r="AG668" s="134">
        <f t="shared" ref="AG668:AG731" ca="1" si="192">IFERROR(AF668/AH668,0)</f>
        <v>0</v>
      </c>
      <c r="AH668" s="132">
        <f>IFERROR(VLOOKUP($D668,'[1]DNC 재고 현황'!$F:$V,15,0),0)</f>
        <v>0</v>
      </c>
      <c r="AI668" s="128">
        <f>SUMIFS('[1]입고 예정'!$C:$C,'[1]입고 예정'!$A:$A,모니터링!D668,'[1]입고 예정'!$F:$F,모니터링!AI$6)</f>
        <v>0</v>
      </c>
      <c r="AJ668" s="21"/>
      <c r="AK668" s="130">
        <f t="shared" ca="1" si="186"/>
        <v>5005</v>
      </c>
      <c r="AL668" s="134">
        <f t="shared" ref="AL668:AL731" ca="1" si="193">IFERROR(AK668/AM668,0)</f>
        <v>0</v>
      </c>
      <c r="AM668" s="132">
        <f>IFERROR(VLOOKUP($D668,'[1]DNC 재고 현황'!$F:$V,16,0),0)</f>
        <v>0</v>
      </c>
      <c r="AN668" s="128">
        <f>SUMIFS('[1]입고 예정'!$C:$C,'[1]입고 예정'!$A:$A,모니터링!D668,'[1]입고 예정'!$F:$F,모니터링!AN$6)</f>
        <v>0</v>
      </c>
      <c r="AO668" s="21"/>
      <c r="AP668" s="130">
        <f t="shared" ca="1" si="187"/>
        <v>5005</v>
      </c>
      <c r="AQ668" s="134">
        <f t="shared" ref="AQ668:AQ731" ca="1" si="194">IFERROR(AP668/AR668,0)</f>
        <v>0</v>
      </c>
      <c r="AR668" s="132">
        <f>IFERROR(VLOOKUP($D668,'[1]DNC 재고 현황'!$F:$V,17,0),0)</f>
        <v>0</v>
      </c>
      <c r="AS668" s="128">
        <f>SUMIFS('[1]입고 예정'!$C:$C,'[1]입고 예정'!$A:$A,모니터링!D668,'[1]입고 예정'!$F:$F,모니터링!AS$6)</f>
        <v>0</v>
      </c>
      <c r="AT668" s="21"/>
      <c r="AU668" s="133">
        <f t="shared" ca="1" si="188"/>
        <v>5005</v>
      </c>
      <c r="AV668" s="134">
        <f ca="1">IFERROR(AU668/#REF!,0)</f>
        <v>0</v>
      </c>
    </row>
    <row r="669" spans="1:168" ht="18" hidden="1" customHeight="1" x14ac:dyDescent="0.4">
      <c r="A669" s="110"/>
      <c r="B669" s="135"/>
      <c r="C669" s="110" t="s">
        <v>2663</v>
      </c>
      <c r="D669" s="110">
        <v>2400079</v>
      </c>
      <c r="E669" s="136" t="str">
        <f>VLOOKUP($D669,'[1]SAP 코드내역'!$A:$D,4,0)</f>
        <v>[OY]앰플쿠션21호(본품1+리필1+퍼프2매)13g기획_세트단상자</v>
      </c>
      <c r="F669" s="137"/>
      <c r="G669" s="9"/>
      <c r="H669" s="138"/>
      <c r="I669" s="139"/>
      <c r="J669" s="139"/>
      <c r="K669" s="140">
        <f>IFERROR(VLOOKUP($D669,'[1]DNC 재고 현황'!$F:$AI,29,0),0)</f>
        <v>0</v>
      </c>
      <c r="L669" s="140">
        <f>IFERROR(VLOOKUP($D669,'[1]DNC 재고 현황'!$F:$AI,30,),0)</f>
        <v>0</v>
      </c>
      <c r="M669" s="141">
        <f t="shared" si="190"/>
        <v>0</v>
      </c>
      <c r="N669" s="142">
        <f>VLOOKUP($D669,'[1]DNC 재고 현황'!$F:$X,19,0)</f>
        <v>0</v>
      </c>
      <c r="O669" s="143" t="str">
        <f t="shared" si="180"/>
        <v>계획없음</v>
      </c>
      <c r="P669" s="144">
        <f t="shared" si="181"/>
        <v>0</v>
      </c>
      <c r="Q669" s="144">
        <f t="shared" ca="1" si="182"/>
        <v>0</v>
      </c>
      <c r="R669" s="145">
        <f t="shared" ca="1" si="179"/>
        <v>0</v>
      </c>
      <c r="S669" s="145">
        <f t="shared" ca="1" si="179"/>
        <v>0</v>
      </c>
      <c r="T669" s="123" t="str">
        <f t="shared" ca="1" si="183"/>
        <v/>
      </c>
      <c r="U669" s="124" t="str">
        <f t="shared" ca="1" si="184"/>
        <v>🔴판매없음</v>
      </c>
      <c r="V669" s="125">
        <f>IFERROR(SUMIF('[1](전체)FCST'!$D:$D,$D669,'[1](전체)FCST'!$H:$H),0)</f>
        <v>0</v>
      </c>
      <c r="W669" s="126">
        <f>IFERROR(VLOOKUP($D669,'[1]판매량,재고(피벗)'!$B:$C,2,0),0)</f>
        <v>0</v>
      </c>
      <c r="X669" s="127">
        <f t="shared" ca="1" si="189"/>
        <v>0</v>
      </c>
      <c r="Y669" s="128"/>
      <c r="Z669" s="21"/>
      <c r="AA669" s="130">
        <f t="shared" ca="1" si="178"/>
        <v>0</v>
      </c>
      <c r="AB669" s="134">
        <f t="shared" ca="1" si="191"/>
        <v>0</v>
      </c>
      <c r="AC669" s="132">
        <f>IFERROR(VLOOKUP($D669,'[1]DNC 재고 현황'!$F:$V,14,0),0)</f>
        <v>0</v>
      </c>
      <c r="AD669" s="128">
        <f>SUMIFS('[1]입고 예정'!$C:$C,'[1]입고 예정'!$A:$A,모니터링!D766,'[1]입고 예정'!$F:$F,모니터링!AD$6)</f>
        <v>0</v>
      </c>
      <c r="AE669" s="21"/>
      <c r="AF669" s="130">
        <f t="shared" ca="1" si="185"/>
        <v>0</v>
      </c>
      <c r="AG669" s="134">
        <f t="shared" ca="1" si="192"/>
        <v>0</v>
      </c>
      <c r="AH669" s="132">
        <f>IFERROR(VLOOKUP($D669,'[1]DNC 재고 현황'!$F:$V,15,0),0)</f>
        <v>0</v>
      </c>
      <c r="AI669" s="128">
        <f>SUMIFS('[1]입고 예정'!$C:$C,'[1]입고 예정'!$A:$A,모니터링!D766,'[1]입고 예정'!$F:$F,모니터링!AI$6)</f>
        <v>0</v>
      </c>
      <c r="AJ669" s="21"/>
      <c r="AK669" s="130">
        <f t="shared" ca="1" si="186"/>
        <v>0</v>
      </c>
      <c r="AL669" s="134">
        <f t="shared" ca="1" si="193"/>
        <v>0</v>
      </c>
      <c r="AM669" s="132">
        <f>IFERROR(VLOOKUP($D669,'[1]DNC 재고 현황'!$F:$V,16,0),0)</f>
        <v>0</v>
      </c>
      <c r="AN669" s="128">
        <f>SUMIFS('[1]입고 예정'!$C:$C,'[1]입고 예정'!$A:$A,모니터링!D766,'[1]입고 예정'!$F:$F,모니터링!AN$6)</f>
        <v>0</v>
      </c>
      <c r="AO669" s="21"/>
      <c r="AP669" s="130">
        <f t="shared" ca="1" si="187"/>
        <v>0</v>
      </c>
      <c r="AQ669" s="134">
        <f t="shared" ca="1" si="194"/>
        <v>0</v>
      </c>
      <c r="AR669" s="132">
        <f>IFERROR(VLOOKUP($D669,'[1]DNC 재고 현황'!$F:$V,17,0),0)</f>
        <v>0</v>
      </c>
      <c r="AS669" s="128">
        <f>SUMIFS('[1]입고 예정'!$C:$C,'[1]입고 예정'!$A:$A,모니터링!D766,'[1]입고 예정'!$F:$F,모니터링!AS$6)</f>
        <v>0</v>
      </c>
      <c r="AT669" s="21"/>
      <c r="AU669" s="133">
        <f t="shared" ca="1" si="188"/>
        <v>0</v>
      </c>
      <c r="AV669" s="134">
        <f ca="1">IFERROR(AU669/#REF!,0)</f>
        <v>0</v>
      </c>
    </row>
    <row r="670" spans="1:168" ht="18" hidden="1" customHeight="1" x14ac:dyDescent="0.4">
      <c r="A670" s="110" t="s">
        <v>2661</v>
      </c>
      <c r="B670" s="135" t="s">
        <v>2700</v>
      </c>
      <c r="C670" s="110" t="s">
        <v>2665</v>
      </c>
      <c r="D670" s="110">
        <v>2302436</v>
      </c>
      <c r="E670" s="136" t="str">
        <f>VLOOKUP($D670,'[1]SAP 코드내역'!$A:$D,4,0)</f>
        <v>(단종)[세트포장재]더마톡스니들롤러대_단상자</v>
      </c>
      <c r="F670" s="137" t="s">
        <v>2668</v>
      </c>
      <c r="G670" s="9"/>
      <c r="H670" s="138"/>
      <c r="I670" s="139">
        <v>104</v>
      </c>
      <c r="J670" s="139">
        <v>0</v>
      </c>
      <c r="K670" s="140">
        <f>IFERROR(VLOOKUP($D670,'[1]DNC 재고 현황'!$F:$AI,29,0),0)</f>
        <v>5226</v>
      </c>
      <c r="L670" s="140">
        <f>IFERROR(VLOOKUP($D670,'[1]DNC 재고 현황'!$F:$AI,30,),0)</f>
        <v>0</v>
      </c>
      <c r="M670" s="141">
        <f t="shared" si="190"/>
        <v>5226</v>
      </c>
      <c r="N670" s="142">
        <f>VLOOKUP($D670,'[1]DNC 재고 현황'!$F:$X,19,0)</f>
        <v>5226</v>
      </c>
      <c r="O670" s="143" t="str">
        <f t="shared" si="180"/>
        <v>계획없음</v>
      </c>
      <c r="P670" s="144">
        <f t="shared" si="181"/>
        <v>0</v>
      </c>
      <c r="Q670" s="144">
        <f t="shared" ca="1" si="182"/>
        <v>0</v>
      </c>
      <c r="R670" s="145">
        <f t="shared" ca="1" si="179"/>
        <v>0</v>
      </c>
      <c r="S670" s="145">
        <f t="shared" ca="1" si="179"/>
        <v>0</v>
      </c>
      <c r="T670" s="123" t="str">
        <f t="shared" ca="1" si="183"/>
        <v/>
      </c>
      <c r="U670" s="124" t="str">
        <f t="shared" ca="1" si="184"/>
        <v>🔴판매없음</v>
      </c>
      <c r="V670" s="125">
        <f>IFERROR(SUMIF('[1](전체)FCST'!$D:$D,$D670,'[1](전체)FCST'!$H:$H),0)</f>
        <v>0</v>
      </c>
      <c r="W670" s="126">
        <f>IFERROR(VLOOKUP($D670,'[1]판매량,재고(피벗)'!$B:$C,2,0),0)</f>
        <v>0</v>
      </c>
      <c r="X670" s="127">
        <f t="shared" ca="1" si="189"/>
        <v>0</v>
      </c>
      <c r="Y670" s="128"/>
      <c r="Z670" s="21"/>
      <c r="AA670" s="130">
        <f t="shared" ca="1" si="178"/>
        <v>5226</v>
      </c>
      <c r="AB670" s="134">
        <f t="shared" ca="1" si="191"/>
        <v>0</v>
      </c>
      <c r="AC670" s="132">
        <f>IFERROR(VLOOKUP($D670,'[1]DNC 재고 현황'!$F:$V,14,0),0)</f>
        <v>0</v>
      </c>
      <c r="AD670" s="128">
        <f>SUMIFS('[1]입고 예정'!$C:$C,'[1]입고 예정'!$A:$A,모니터링!D670,'[1]입고 예정'!$F:$F,모니터링!AD$6)</f>
        <v>0</v>
      </c>
      <c r="AE670" s="21"/>
      <c r="AF670" s="130">
        <f t="shared" ca="1" si="185"/>
        <v>5226</v>
      </c>
      <c r="AG670" s="134">
        <f t="shared" ca="1" si="192"/>
        <v>0</v>
      </c>
      <c r="AH670" s="132">
        <f>IFERROR(VLOOKUP($D670,'[1]DNC 재고 현황'!$F:$V,15,0),0)</f>
        <v>0</v>
      </c>
      <c r="AI670" s="128">
        <f>SUMIFS('[1]입고 예정'!$C:$C,'[1]입고 예정'!$A:$A,모니터링!D670,'[1]입고 예정'!$F:$F,모니터링!AI$6)</f>
        <v>0</v>
      </c>
      <c r="AJ670" s="21"/>
      <c r="AK670" s="130">
        <f t="shared" ca="1" si="186"/>
        <v>5226</v>
      </c>
      <c r="AL670" s="134">
        <f t="shared" ca="1" si="193"/>
        <v>0</v>
      </c>
      <c r="AM670" s="132">
        <f>IFERROR(VLOOKUP($D670,'[1]DNC 재고 현황'!$F:$V,16,0),0)</f>
        <v>0</v>
      </c>
      <c r="AN670" s="128">
        <f>SUMIFS('[1]입고 예정'!$C:$C,'[1]입고 예정'!$A:$A,모니터링!D670,'[1]입고 예정'!$F:$F,모니터링!AN$6)</f>
        <v>0</v>
      </c>
      <c r="AO670" s="21"/>
      <c r="AP670" s="130">
        <f t="shared" ca="1" si="187"/>
        <v>5226</v>
      </c>
      <c r="AQ670" s="134">
        <f t="shared" ca="1" si="194"/>
        <v>0</v>
      </c>
      <c r="AR670" s="132">
        <f>IFERROR(VLOOKUP($D670,'[1]DNC 재고 현황'!$F:$V,17,0),0)</f>
        <v>0</v>
      </c>
      <c r="AS670" s="128">
        <f>SUMIFS('[1]입고 예정'!$C:$C,'[1]입고 예정'!$A:$A,모니터링!D670,'[1]입고 예정'!$F:$F,모니터링!AS$6)</f>
        <v>0</v>
      </c>
      <c r="AT670" s="21"/>
      <c r="AU670" s="133">
        <f t="shared" ca="1" si="188"/>
        <v>5226</v>
      </c>
      <c r="AV670" s="134">
        <f ca="1">IFERROR(AU670/#REF!,0)</f>
        <v>0</v>
      </c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  <c r="CE670" s="52"/>
      <c r="CF670" s="52"/>
      <c r="CG670" s="52"/>
      <c r="CH670" s="52"/>
      <c r="CI670" s="52"/>
      <c r="CJ670" s="52"/>
      <c r="CK670" s="52"/>
      <c r="CL670" s="52"/>
      <c r="CM670" s="52"/>
      <c r="CN670" s="52"/>
      <c r="CO670" s="52"/>
      <c r="CP670" s="52"/>
      <c r="CQ670" s="52"/>
      <c r="CR670" s="52"/>
      <c r="CS670" s="52"/>
      <c r="CT670" s="52"/>
      <c r="CU670" s="52"/>
      <c r="CV670" s="52"/>
      <c r="CW670" s="52"/>
      <c r="CX670" s="52"/>
      <c r="CY670" s="52"/>
      <c r="CZ670" s="52"/>
      <c r="DA670" s="52"/>
      <c r="DB670" s="52"/>
      <c r="DC670" s="52"/>
      <c r="DD670" s="52"/>
      <c r="DE670" s="52"/>
      <c r="DF670" s="52"/>
      <c r="DG670" s="52"/>
      <c r="DH670" s="52"/>
      <c r="DI670" s="52"/>
      <c r="DJ670" s="52"/>
      <c r="DK670" s="52"/>
      <c r="DL670" s="52"/>
      <c r="DM670" s="52"/>
      <c r="DN670" s="52"/>
      <c r="DO670" s="52"/>
      <c r="DP670" s="52"/>
      <c r="DQ670" s="52"/>
      <c r="DR670" s="52"/>
      <c r="DS670" s="52"/>
      <c r="DT670" s="52"/>
      <c r="DU670" s="52"/>
      <c r="DV670" s="52"/>
      <c r="DW670" s="52"/>
      <c r="DX670" s="52"/>
      <c r="DY670" s="52"/>
      <c r="DZ670" s="52"/>
      <c r="EA670" s="52"/>
      <c r="EB670" s="52"/>
      <c r="EC670" s="52"/>
      <c r="ED670" s="52"/>
      <c r="EE670" s="52"/>
      <c r="EF670" s="52"/>
      <c r="EG670" s="52"/>
      <c r="EH670" s="52"/>
      <c r="EI670" s="52"/>
      <c r="EJ670" s="52"/>
      <c r="EK670" s="52"/>
      <c r="EL670" s="52"/>
      <c r="EM670" s="52"/>
      <c r="EN670" s="52"/>
      <c r="EO670" s="52"/>
      <c r="EP670" s="52"/>
      <c r="EQ670" s="52"/>
      <c r="ER670" s="52"/>
      <c r="ES670" s="52"/>
      <c r="ET670" s="52"/>
      <c r="EU670" s="52"/>
      <c r="EV670" s="52"/>
      <c r="EW670" s="52"/>
      <c r="EX670" s="52"/>
      <c r="EY670" s="52"/>
      <c r="EZ670" s="52"/>
      <c r="FA670" s="52"/>
      <c r="FB670" s="52"/>
      <c r="FC670" s="52"/>
      <c r="FD670" s="52"/>
      <c r="FE670" s="52"/>
      <c r="FF670" s="52"/>
      <c r="FG670" s="52"/>
      <c r="FH670" s="52"/>
      <c r="FI670" s="52"/>
      <c r="FJ670" s="52"/>
      <c r="FK670" s="52"/>
      <c r="FL670" s="52"/>
    </row>
    <row r="671" spans="1:168" ht="18" hidden="1" customHeight="1" x14ac:dyDescent="0.4">
      <c r="A671" s="110" t="s">
        <v>2661</v>
      </c>
      <c r="B671" s="135" t="s">
        <v>2662</v>
      </c>
      <c r="C671" s="110" t="s">
        <v>2665</v>
      </c>
      <c r="D671" s="110">
        <v>9307972</v>
      </c>
      <c r="E671" s="136" t="str">
        <f>VLOOKUP($D671,'[1]SAP 코드내역'!$A:$D,4,0)</f>
        <v>(단종)[임가공]멜라_토닝선패트(1매)</v>
      </c>
      <c r="F671" s="137">
        <v>0</v>
      </c>
      <c r="G671" s="9"/>
      <c r="H671" s="138" t="s">
        <v>2754</v>
      </c>
      <c r="I671" s="139">
        <v>300</v>
      </c>
      <c r="J671" s="139">
        <v>0</v>
      </c>
      <c r="K671" s="140">
        <f>IFERROR(VLOOKUP($D671,'[1]DNC 재고 현황'!$F:$AI,29,0),0)</f>
        <v>3745</v>
      </c>
      <c r="L671" s="140">
        <f>IFERROR(VLOOKUP($D671,'[1]DNC 재고 현황'!$F:$AI,30,),0)</f>
        <v>0</v>
      </c>
      <c r="M671" s="141">
        <f t="shared" si="190"/>
        <v>3745</v>
      </c>
      <c r="N671" s="142">
        <f>VLOOKUP($D671,'[1]DNC 재고 현황'!$F:$X,19,0)</f>
        <v>3750</v>
      </c>
      <c r="O671" s="143" t="str">
        <f t="shared" si="180"/>
        <v>계획없음</v>
      </c>
      <c r="P671" s="144">
        <f t="shared" si="181"/>
        <v>0</v>
      </c>
      <c r="Q671" s="144">
        <f t="shared" ca="1" si="182"/>
        <v>1</v>
      </c>
      <c r="R671" s="145">
        <f t="shared" ca="1" si="179"/>
        <v>3745</v>
      </c>
      <c r="S671" s="145">
        <f t="shared" ca="1" si="179"/>
        <v>3750</v>
      </c>
      <c r="T671" s="123">
        <f t="shared" ca="1" si="183"/>
        <v>49865</v>
      </c>
      <c r="U671" s="124" t="str">
        <f t="shared" ca="1" si="184"/>
        <v>✅충분</v>
      </c>
      <c r="V671" s="125">
        <f>IFERROR(SUMIF('[1](전체)FCST'!$D:$D,$D671,'[1](전체)FCST'!$H:$H),0)</f>
        <v>0</v>
      </c>
      <c r="W671" s="126">
        <f>IFERROR(VLOOKUP($D671,'[1]판매량,재고(피벗)'!$B:$C,2,0),0)</f>
        <v>7</v>
      </c>
      <c r="X671" s="127">
        <f t="shared" ca="1" si="189"/>
        <v>22</v>
      </c>
      <c r="Y671" s="128"/>
      <c r="Z671" s="21"/>
      <c r="AA671" s="130">
        <f t="shared" ca="1" si="178"/>
        <v>3728</v>
      </c>
      <c r="AB671" s="134">
        <f t="shared" ca="1" si="191"/>
        <v>0</v>
      </c>
      <c r="AC671" s="132">
        <f>IFERROR(VLOOKUP($D671,'[1]DNC 재고 현황'!$F:$V,14,0),0)</f>
        <v>0</v>
      </c>
      <c r="AD671" s="128">
        <f>SUMIFS('[1]입고 예정'!$C:$C,'[1]입고 예정'!$A:$A,모니터링!D671,'[1]입고 예정'!$F:$F,모니터링!AD$6)</f>
        <v>0</v>
      </c>
      <c r="AE671" s="21"/>
      <c r="AF671" s="130">
        <f t="shared" ca="1" si="185"/>
        <v>3728</v>
      </c>
      <c r="AG671" s="134">
        <f t="shared" ca="1" si="192"/>
        <v>0</v>
      </c>
      <c r="AH671" s="132">
        <f>IFERROR(VLOOKUP($D671,'[1]DNC 재고 현황'!$F:$V,15,0),0)</f>
        <v>0</v>
      </c>
      <c r="AI671" s="128">
        <f>SUMIFS('[1]입고 예정'!$C:$C,'[1]입고 예정'!$A:$A,모니터링!D671,'[1]입고 예정'!$F:$F,모니터링!AI$6)</f>
        <v>0</v>
      </c>
      <c r="AJ671" s="21"/>
      <c r="AK671" s="130">
        <f t="shared" ca="1" si="186"/>
        <v>3728</v>
      </c>
      <c r="AL671" s="134">
        <f t="shared" ca="1" si="193"/>
        <v>0</v>
      </c>
      <c r="AM671" s="132">
        <f>IFERROR(VLOOKUP($D671,'[1]DNC 재고 현황'!$F:$V,16,0),0)</f>
        <v>0</v>
      </c>
      <c r="AN671" s="128">
        <f>SUMIFS('[1]입고 예정'!$C:$C,'[1]입고 예정'!$A:$A,모니터링!D671,'[1]입고 예정'!$F:$F,모니터링!AN$6)</f>
        <v>0</v>
      </c>
      <c r="AO671" s="21"/>
      <c r="AP671" s="130">
        <f t="shared" ca="1" si="187"/>
        <v>3728</v>
      </c>
      <c r="AQ671" s="134">
        <f t="shared" ca="1" si="194"/>
        <v>0</v>
      </c>
      <c r="AR671" s="132">
        <f>IFERROR(VLOOKUP($D671,'[1]DNC 재고 현황'!$F:$V,17,0),0)</f>
        <v>0</v>
      </c>
      <c r="AS671" s="128">
        <f>SUMIFS('[1]입고 예정'!$C:$C,'[1]입고 예정'!$A:$A,모니터링!D671,'[1]입고 예정'!$F:$F,모니터링!AS$6)</f>
        <v>0</v>
      </c>
      <c r="AT671" s="21"/>
      <c r="AU671" s="133">
        <f t="shared" ca="1" si="188"/>
        <v>3728</v>
      </c>
      <c r="AV671" s="134">
        <f ca="1">IFERROR(AU671/#REF!,0)</f>
        <v>0</v>
      </c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  <c r="CE671" s="52"/>
      <c r="CF671" s="52"/>
      <c r="CG671" s="52"/>
      <c r="CH671" s="52"/>
      <c r="CI671" s="52"/>
      <c r="CJ671" s="52"/>
      <c r="CK671" s="52"/>
      <c r="CL671" s="52"/>
      <c r="CM671" s="52"/>
      <c r="CN671" s="52"/>
      <c r="CO671" s="52"/>
      <c r="CP671" s="52"/>
      <c r="CQ671" s="52"/>
      <c r="CR671" s="52"/>
      <c r="CS671" s="52"/>
      <c r="CT671" s="52"/>
      <c r="CU671" s="52"/>
      <c r="CV671" s="52"/>
      <c r="CW671" s="52"/>
      <c r="CX671" s="52"/>
      <c r="CY671" s="52"/>
      <c r="CZ671" s="52"/>
      <c r="DA671" s="52"/>
      <c r="DB671" s="52"/>
      <c r="DC671" s="52"/>
      <c r="DD671" s="52"/>
      <c r="DE671" s="52"/>
      <c r="DF671" s="52"/>
      <c r="DG671" s="52"/>
      <c r="DH671" s="52"/>
      <c r="DI671" s="52"/>
      <c r="DJ671" s="52"/>
      <c r="DK671" s="52"/>
      <c r="DL671" s="52"/>
      <c r="DM671" s="52"/>
      <c r="DN671" s="52"/>
      <c r="DO671" s="52"/>
      <c r="DP671" s="52"/>
      <c r="DQ671" s="52"/>
      <c r="DR671" s="52"/>
      <c r="DS671" s="52"/>
      <c r="DT671" s="52"/>
      <c r="DU671" s="52"/>
      <c r="DV671" s="52"/>
      <c r="DW671" s="52"/>
      <c r="DX671" s="52"/>
      <c r="DY671" s="52"/>
      <c r="DZ671" s="52"/>
      <c r="EA671" s="52"/>
      <c r="EB671" s="52"/>
      <c r="EC671" s="52"/>
      <c r="ED671" s="52"/>
      <c r="EE671" s="52"/>
      <c r="EF671" s="52"/>
      <c r="EG671" s="52"/>
      <c r="EH671" s="52"/>
      <c r="EI671" s="52"/>
      <c r="EJ671" s="52"/>
      <c r="EK671" s="52"/>
      <c r="EL671" s="52"/>
      <c r="EM671" s="52"/>
      <c r="EN671" s="52"/>
      <c r="EO671" s="52"/>
      <c r="EP671" s="52"/>
      <c r="EQ671" s="52"/>
      <c r="ER671" s="52"/>
      <c r="ES671" s="52"/>
      <c r="ET671" s="52"/>
      <c r="EU671" s="52"/>
      <c r="EV671" s="52"/>
      <c r="EW671" s="52"/>
      <c r="EX671" s="52"/>
      <c r="EY671" s="52"/>
      <c r="EZ671" s="52"/>
      <c r="FA671" s="52"/>
      <c r="FB671" s="52"/>
      <c r="FC671" s="52"/>
      <c r="FD671" s="52"/>
      <c r="FE671" s="52"/>
      <c r="FF671" s="52"/>
      <c r="FG671" s="52"/>
      <c r="FH671" s="52"/>
      <c r="FI671" s="52"/>
      <c r="FJ671" s="52"/>
      <c r="FK671" s="52"/>
      <c r="FL671" s="52"/>
    </row>
    <row r="672" spans="1:168" ht="18" hidden="1" customHeight="1" x14ac:dyDescent="0.4">
      <c r="A672" s="110"/>
      <c r="B672" s="135"/>
      <c r="C672" s="110" t="s">
        <v>2663</v>
      </c>
      <c r="D672" s="110">
        <v>2400078</v>
      </c>
      <c r="E672" s="136" t="str">
        <f>VLOOKUP($D672,'[1]SAP 코드내역'!$A:$D,4,0)</f>
        <v>[OY]앰플쿠션19호(본품1+리필1+퍼프2매)13g기획_세트단상자</v>
      </c>
      <c r="F672" s="137"/>
      <c r="G672" s="9"/>
      <c r="H672" s="138"/>
      <c r="I672" s="139"/>
      <c r="J672" s="139"/>
      <c r="K672" s="140">
        <f>IFERROR(VLOOKUP($D672,'[1]DNC 재고 현황'!$F:$AI,29,0),0)</f>
        <v>0</v>
      </c>
      <c r="L672" s="140">
        <f>IFERROR(VLOOKUP($D672,'[1]DNC 재고 현황'!$F:$AI,30,),0)</f>
        <v>0</v>
      </c>
      <c r="M672" s="141">
        <f t="shared" si="190"/>
        <v>0</v>
      </c>
      <c r="N672" s="142">
        <f>VLOOKUP($D672,'[1]DNC 재고 현황'!$F:$X,19,0)</f>
        <v>0</v>
      </c>
      <c r="O672" s="143" t="str">
        <f t="shared" si="180"/>
        <v>계획없음</v>
      </c>
      <c r="P672" s="144">
        <f t="shared" si="181"/>
        <v>130000</v>
      </c>
      <c r="Q672" s="144">
        <f t="shared" ca="1" si="182"/>
        <v>0</v>
      </c>
      <c r="R672" s="145">
        <f t="shared" ca="1" si="179"/>
        <v>0</v>
      </c>
      <c r="S672" s="145">
        <f t="shared" ca="1" si="179"/>
        <v>0</v>
      </c>
      <c r="T672" s="123" t="str">
        <f t="shared" ca="1" si="183"/>
        <v/>
      </c>
      <c r="U672" s="124" t="str">
        <f t="shared" ca="1" si="184"/>
        <v>🔴판매없음</v>
      </c>
      <c r="V672" s="125">
        <f>IFERROR(SUMIF('[1](전체)FCST'!$D:$D,$D672,'[1](전체)FCST'!$H:$H),0)</f>
        <v>0</v>
      </c>
      <c r="W672" s="126">
        <f>IFERROR(VLOOKUP($D672,'[1]판매량,재고(피벗)'!$B:$C,2,0),0)</f>
        <v>0</v>
      </c>
      <c r="X672" s="127">
        <f t="shared" ca="1" si="189"/>
        <v>0</v>
      </c>
      <c r="Y672" s="128"/>
      <c r="Z672" s="21"/>
      <c r="AA672" s="130">
        <f t="shared" ca="1" si="178"/>
        <v>0</v>
      </c>
      <c r="AB672" s="134">
        <f t="shared" ca="1" si="191"/>
        <v>0</v>
      </c>
      <c r="AC672" s="132">
        <f>IFERROR(VLOOKUP($D672,'[1]DNC 재고 현황'!$F:$V,14,0),0)</f>
        <v>0</v>
      </c>
      <c r="AD672" s="128">
        <f>SUMIFS('[1]입고 예정'!$C:$C,'[1]입고 예정'!$A:$A,모니터링!D765,'[1]입고 예정'!$F:$F,모니터링!AD$6)</f>
        <v>130000</v>
      </c>
      <c r="AE672" s="21"/>
      <c r="AF672" s="130">
        <f t="shared" ca="1" si="185"/>
        <v>130000</v>
      </c>
      <c r="AG672" s="134">
        <f t="shared" ca="1" si="192"/>
        <v>0</v>
      </c>
      <c r="AH672" s="132">
        <f>IFERROR(VLOOKUP($D672,'[1]DNC 재고 현황'!$F:$V,15,0),0)</f>
        <v>0</v>
      </c>
      <c r="AI672" s="128">
        <f>SUMIFS('[1]입고 예정'!$C:$C,'[1]입고 예정'!$A:$A,모니터링!D765,'[1]입고 예정'!$F:$F,모니터링!AI$6)</f>
        <v>0</v>
      </c>
      <c r="AJ672" s="21"/>
      <c r="AK672" s="130">
        <f t="shared" ca="1" si="186"/>
        <v>130000</v>
      </c>
      <c r="AL672" s="134">
        <f t="shared" ca="1" si="193"/>
        <v>0</v>
      </c>
      <c r="AM672" s="132">
        <f>IFERROR(VLOOKUP($D672,'[1]DNC 재고 현황'!$F:$V,16,0),0)</f>
        <v>0</v>
      </c>
      <c r="AN672" s="128">
        <f>SUMIFS('[1]입고 예정'!$C:$C,'[1]입고 예정'!$A:$A,모니터링!D765,'[1]입고 예정'!$F:$F,모니터링!AN$6)</f>
        <v>0</v>
      </c>
      <c r="AO672" s="21"/>
      <c r="AP672" s="130">
        <f t="shared" ca="1" si="187"/>
        <v>130000</v>
      </c>
      <c r="AQ672" s="134">
        <f t="shared" ca="1" si="194"/>
        <v>0</v>
      </c>
      <c r="AR672" s="132">
        <f>IFERROR(VLOOKUP($D672,'[1]DNC 재고 현황'!$F:$V,17,0),0)</f>
        <v>0</v>
      </c>
      <c r="AS672" s="128">
        <f>SUMIFS('[1]입고 예정'!$C:$C,'[1]입고 예정'!$A:$A,모니터링!D765,'[1]입고 예정'!$F:$F,모니터링!AS$6)</f>
        <v>0</v>
      </c>
      <c r="AT672" s="21"/>
      <c r="AU672" s="133">
        <f t="shared" ca="1" si="188"/>
        <v>130000</v>
      </c>
      <c r="AV672" s="134">
        <f ca="1">IFERROR(AU672/#REF!,0)</f>
        <v>0</v>
      </c>
    </row>
    <row r="673" spans="1:168" ht="18" hidden="1" customHeight="1" x14ac:dyDescent="0.4">
      <c r="A673" s="110" t="s">
        <v>2661</v>
      </c>
      <c r="B673" s="146" t="s">
        <v>2662</v>
      </c>
      <c r="C673" s="110" t="s">
        <v>2663</v>
      </c>
      <c r="D673" s="110">
        <v>9309510</v>
      </c>
      <c r="E673" s="136" t="str">
        <f>VLOOKUP($D673,'[1]SAP 코드내역'!$A:$D,4,0)</f>
        <v>(단종)멜라_토닝패치4매(일본)</v>
      </c>
      <c r="F673" s="137" t="s">
        <v>2664</v>
      </c>
      <c r="G673" s="137"/>
      <c r="H673" s="138"/>
      <c r="I673" s="139">
        <v>1996.1879788864294</v>
      </c>
      <c r="J673" s="139">
        <v>11564.271186440677</v>
      </c>
      <c r="K673" s="140">
        <f>IFERROR(VLOOKUP($D673,'[1]DNC 재고 현황'!$F:$AI,29,0),0)</f>
        <v>0</v>
      </c>
      <c r="L673" s="140">
        <f>IFERROR(VLOOKUP($D673,'[1]DNC 재고 현황'!$F:$AI,30,),0)</f>
        <v>0</v>
      </c>
      <c r="M673" s="141">
        <f t="shared" si="190"/>
        <v>0</v>
      </c>
      <c r="N673" s="142">
        <f>VLOOKUP($D673,'[1]DNC 재고 현황'!$F:$X,19,0)</f>
        <v>896</v>
      </c>
      <c r="O673" s="143" t="str">
        <f t="shared" si="180"/>
        <v>계획없음</v>
      </c>
      <c r="P673" s="144">
        <f t="shared" si="181"/>
        <v>0</v>
      </c>
      <c r="Q673" s="144">
        <f t="shared" ca="1" si="182"/>
        <v>0</v>
      </c>
      <c r="R673" s="145">
        <f t="shared" ca="1" si="179"/>
        <v>0</v>
      </c>
      <c r="S673" s="145">
        <f t="shared" ca="1" si="179"/>
        <v>0</v>
      </c>
      <c r="T673" s="123" t="str">
        <f t="shared" ca="1" si="183"/>
        <v/>
      </c>
      <c r="U673" s="124" t="str">
        <f t="shared" ca="1" si="184"/>
        <v>🔴판매없음</v>
      </c>
      <c r="V673" s="125">
        <f>IFERROR(SUMIF('[1](전체)FCST'!$D:$D,$D673,'[1](전체)FCST'!$H:$H),0)</f>
        <v>0</v>
      </c>
      <c r="W673" s="126">
        <f>IFERROR(VLOOKUP($D673,'[1]판매량,재고(피벗)'!$B:$C,2,0),0)</f>
        <v>0</v>
      </c>
      <c r="X673" s="127">
        <f t="shared" ca="1" si="189"/>
        <v>0</v>
      </c>
      <c r="Y673" s="128"/>
      <c r="Z673" s="129"/>
      <c r="AA673" s="130">
        <f t="shared" ca="1" si="178"/>
        <v>896</v>
      </c>
      <c r="AB673" s="131">
        <f t="shared" ca="1" si="191"/>
        <v>0</v>
      </c>
      <c r="AC673" s="132">
        <f>IFERROR(VLOOKUP($D673,'[1]DNC 재고 현황'!$F:$V,14,0),0)</f>
        <v>0</v>
      </c>
      <c r="AD673" s="128">
        <f>SUMIFS('[1]입고 예정'!$C:$C,'[1]입고 예정'!$A:$A,모니터링!D673,'[1]입고 예정'!$F:$F,모니터링!AD$6)</f>
        <v>0</v>
      </c>
      <c r="AE673" s="129"/>
      <c r="AF673" s="130">
        <f t="shared" ca="1" si="185"/>
        <v>896</v>
      </c>
      <c r="AG673" s="131">
        <f t="shared" ca="1" si="192"/>
        <v>0</v>
      </c>
      <c r="AH673" s="132">
        <f>IFERROR(VLOOKUP($D673,'[1]DNC 재고 현황'!$F:$V,15,0),0)</f>
        <v>0</v>
      </c>
      <c r="AI673" s="128">
        <f>SUMIFS('[1]입고 예정'!$C:$C,'[1]입고 예정'!$A:$A,모니터링!D673,'[1]입고 예정'!$F:$F,모니터링!AI$6)</f>
        <v>0</v>
      </c>
      <c r="AJ673" s="129"/>
      <c r="AK673" s="130">
        <f t="shared" ca="1" si="186"/>
        <v>896</v>
      </c>
      <c r="AL673" s="131">
        <f t="shared" ca="1" si="193"/>
        <v>0</v>
      </c>
      <c r="AM673" s="132">
        <f>IFERROR(VLOOKUP($D673,'[1]DNC 재고 현황'!$F:$V,16,0),0)</f>
        <v>0</v>
      </c>
      <c r="AN673" s="128">
        <f>SUMIFS('[1]입고 예정'!$C:$C,'[1]입고 예정'!$A:$A,모니터링!D673,'[1]입고 예정'!$F:$F,모니터링!AN$6)</f>
        <v>0</v>
      </c>
      <c r="AO673" s="129"/>
      <c r="AP673" s="130">
        <f t="shared" ca="1" si="187"/>
        <v>896</v>
      </c>
      <c r="AQ673" s="131">
        <f t="shared" ca="1" si="194"/>
        <v>0</v>
      </c>
      <c r="AR673" s="132">
        <f>IFERROR(VLOOKUP($D673,'[1]DNC 재고 현황'!$F:$V,17,0),0)</f>
        <v>0</v>
      </c>
      <c r="AS673" s="128">
        <f>SUMIFS('[1]입고 예정'!$C:$C,'[1]입고 예정'!$A:$A,모니터링!D673,'[1]입고 예정'!$F:$F,모니터링!AS$6)</f>
        <v>0</v>
      </c>
      <c r="AT673" s="129"/>
      <c r="AU673" s="133">
        <f t="shared" ca="1" si="188"/>
        <v>896</v>
      </c>
      <c r="AV673" s="134">
        <f ca="1">IFERROR(AU673/#REF!,0)</f>
        <v>0</v>
      </c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  <c r="CE673" s="52"/>
      <c r="CF673" s="52"/>
      <c r="CG673" s="52"/>
      <c r="CH673" s="52"/>
      <c r="CI673" s="52"/>
      <c r="CJ673" s="52"/>
      <c r="CK673" s="52"/>
      <c r="CL673" s="52"/>
      <c r="CM673" s="52"/>
      <c r="CN673" s="52"/>
      <c r="CO673" s="52"/>
      <c r="CP673" s="52"/>
      <c r="CQ673" s="52"/>
      <c r="CR673" s="52"/>
      <c r="CS673" s="52"/>
      <c r="CT673" s="52"/>
      <c r="CU673" s="52"/>
      <c r="CV673" s="52"/>
      <c r="CW673" s="52"/>
      <c r="CX673" s="52"/>
      <c r="CY673" s="52"/>
      <c r="CZ673" s="52"/>
      <c r="DA673" s="52"/>
      <c r="DB673" s="52"/>
      <c r="DC673" s="52"/>
      <c r="DD673" s="52"/>
      <c r="DE673" s="52"/>
      <c r="DF673" s="52"/>
      <c r="DG673" s="52"/>
      <c r="DH673" s="52"/>
      <c r="DI673" s="52"/>
      <c r="DJ673" s="52"/>
      <c r="DK673" s="52"/>
      <c r="DL673" s="52"/>
      <c r="DM673" s="52"/>
      <c r="DN673" s="52"/>
      <c r="DO673" s="52"/>
      <c r="DP673" s="52"/>
      <c r="DQ673" s="52"/>
      <c r="DR673" s="52"/>
      <c r="DS673" s="52"/>
      <c r="DT673" s="52"/>
      <c r="DU673" s="52"/>
      <c r="DV673" s="52"/>
      <c r="DW673" s="52"/>
      <c r="DX673" s="52"/>
      <c r="DY673" s="52"/>
      <c r="DZ673" s="52"/>
      <c r="EA673" s="52"/>
      <c r="EB673" s="52"/>
      <c r="EC673" s="52"/>
      <c r="ED673" s="52"/>
      <c r="EE673" s="52"/>
      <c r="EF673" s="52"/>
      <c r="EG673" s="52"/>
      <c r="EH673" s="52"/>
      <c r="EI673" s="52"/>
      <c r="EJ673" s="52"/>
      <c r="EK673" s="52"/>
      <c r="EL673" s="52"/>
      <c r="EM673" s="52"/>
      <c r="EN673" s="52"/>
      <c r="EO673" s="52"/>
      <c r="EP673" s="52"/>
      <c r="EQ673" s="52"/>
      <c r="ER673" s="52"/>
      <c r="ES673" s="52"/>
      <c r="ET673" s="52"/>
      <c r="EU673" s="52"/>
      <c r="EV673" s="52"/>
      <c r="EW673" s="52"/>
      <c r="EX673" s="52"/>
      <c r="EY673" s="52"/>
      <c r="EZ673" s="52"/>
      <c r="FA673" s="52"/>
      <c r="FB673" s="52"/>
      <c r="FC673" s="52"/>
      <c r="FD673" s="52"/>
      <c r="FE673" s="52"/>
      <c r="FF673" s="52"/>
      <c r="FG673" s="52"/>
      <c r="FH673" s="52"/>
      <c r="FI673" s="52"/>
      <c r="FJ673" s="52"/>
      <c r="FK673" s="52"/>
      <c r="FL673" s="52"/>
    </row>
    <row r="674" spans="1:168" ht="18" hidden="1" customHeight="1" x14ac:dyDescent="0.4">
      <c r="A674" s="110"/>
      <c r="B674" s="135"/>
      <c r="C674" s="110" t="s">
        <v>2663</v>
      </c>
      <c r="D674" s="110">
        <v>9400201</v>
      </c>
      <c r="E674" s="136" t="str">
        <f>VLOOKUP($D674,'[1]SAP 코드내역'!$A:$D,4,0)</f>
        <v>[세트_임가공][카카오]포스트레이저 미스트 50ml 1+1</v>
      </c>
      <c r="F674" s="137"/>
      <c r="G674" s="9"/>
      <c r="H674" s="138"/>
      <c r="I674" s="139"/>
      <c r="J674" s="139"/>
      <c r="K674" s="140">
        <f>IFERROR(VLOOKUP($D674,'[1]DNC 재고 현황'!$F:$AI,29,0),0)</f>
        <v>241</v>
      </c>
      <c r="L674" s="140">
        <f>IFERROR(VLOOKUP($D674,'[1]DNC 재고 현황'!$F:$AI,30,),0)</f>
        <v>0</v>
      </c>
      <c r="M674" s="141">
        <f t="shared" si="190"/>
        <v>241</v>
      </c>
      <c r="N674" s="142">
        <f>VLOOKUP($D674,'[1]DNC 재고 현황'!$F:$X,19,0)</f>
        <v>241</v>
      </c>
      <c r="O674" s="143">
        <f t="shared" si="180"/>
        <v>1</v>
      </c>
      <c r="P674" s="144">
        <f t="shared" si="181"/>
        <v>0</v>
      </c>
      <c r="Q674" s="144">
        <f t="shared" ca="1" si="182"/>
        <v>1</v>
      </c>
      <c r="R674" s="145">
        <f t="shared" ca="1" si="179"/>
        <v>241</v>
      </c>
      <c r="S674" s="145">
        <f t="shared" ca="1" si="179"/>
        <v>241</v>
      </c>
      <c r="T674" s="123">
        <f t="shared" ca="1" si="183"/>
        <v>46361</v>
      </c>
      <c r="U674" s="124" t="str">
        <f t="shared" ca="1" si="184"/>
        <v>✅충분</v>
      </c>
      <c r="V674" s="125">
        <f>IFERROR(SUMIF('[1](전체)FCST'!$D:$D,$D674,'[1](전체)FCST'!$H:$H),0)</f>
        <v>55.137430044385631</v>
      </c>
      <c r="W674" s="126">
        <f>IFERROR(VLOOKUP($D674,'[1]판매량,재고(피벗)'!$B:$C,2,0),0)</f>
        <v>7</v>
      </c>
      <c r="X674" s="127">
        <f t="shared" ca="1" si="189"/>
        <v>22</v>
      </c>
      <c r="Y674" s="128"/>
      <c r="Z674" s="21"/>
      <c r="AA674" s="130">
        <f t="shared" ca="1" si="178"/>
        <v>219</v>
      </c>
      <c r="AB674" s="134">
        <f t="shared" ca="1" si="191"/>
        <v>3.1775148000000004</v>
      </c>
      <c r="AC674" s="132">
        <f>IFERROR(VLOOKUP($D674,'[1]DNC 재고 현황'!$F:$V,14,0),0)</f>
        <v>68.921787555482027</v>
      </c>
      <c r="AD674" s="128">
        <f>SUMIFS('[1]입고 예정'!$C:$C,'[1]입고 예정'!$A:$A,모니터링!D669,'[1]입고 예정'!$F:$F,모니터링!AD$6)</f>
        <v>0</v>
      </c>
      <c r="AE674" s="21"/>
      <c r="AF674" s="130">
        <f t="shared" ca="1" si="185"/>
        <v>150.07821244451799</v>
      </c>
      <c r="AG674" s="134">
        <f t="shared" ca="1" si="192"/>
        <v>2.7218935000000006</v>
      </c>
      <c r="AH674" s="132">
        <f>IFERROR(VLOOKUP($D674,'[1]DNC 재고 현황'!$F:$V,15,0),0)</f>
        <v>55.137430044385631</v>
      </c>
      <c r="AI674" s="128">
        <f>SUMIFS('[1]입고 예정'!$C:$C,'[1]입고 예정'!$A:$A,모니터링!D669,'[1]입고 예정'!$F:$F,모니터링!AI$6)</f>
        <v>0</v>
      </c>
      <c r="AJ674" s="21"/>
      <c r="AK674" s="130">
        <f t="shared" ca="1" si="186"/>
        <v>94.940782400132349</v>
      </c>
      <c r="AL674" s="134">
        <f t="shared" ca="1" si="193"/>
        <v>1.1867597800016543</v>
      </c>
      <c r="AM674" s="132">
        <f>IFERROR(VLOOKUP($D674,'[1]DNC 재고 현황'!$F:$V,16,0),0)</f>
        <v>80</v>
      </c>
      <c r="AN674" s="128">
        <f>SUMIFS('[1]입고 예정'!$C:$C,'[1]입고 예정'!$A:$A,모니터링!D669,'[1]입고 예정'!$F:$F,모니터링!AN$6)</f>
        <v>0</v>
      </c>
      <c r="AO674" s="21"/>
      <c r="AP674" s="130">
        <f t="shared" ca="1" si="187"/>
        <v>14.940782400132349</v>
      </c>
      <c r="AQ674" s="134">
        <f t="shared" ca="1" si="194"/>
        <v>0.18675978000165436</v>
      </c>
      <c r="AR674" s="132">
        <f>IFERROR(VLOOKUP($D674,'[1]DNC 재고 현황'!$F:$V,17,0),0)</f>
        <v>80</v>
      </c>
      <c r="AS674" s="128">
        <f>SUMIFS('[1]입고 예정'!$C:$C,'[1]입고 예정'!$A:$A,모니터링!D669,'[1]입고 예정'!$F:$F,모니터링!AS$6)</f>
        <v>0</v>
      </c>
      <c r="AT674" s="21"/>
      <c r="AU674" s="133">
        <f t="shared" ca="1" si="188"/>
        <v>0</v>
      </c>
      <c r="AV674" s="134">
        <f ca="1">IFERROR(AU674/#REF!,0)</f>
        <v>0</v>
      </c>
    </row>
    <row r="675" spans="1:168" ht="18" hidden="1" customHeight="1" x14ac:dyDescent="0.4">
      <c r="A675" s="110" t="s">
        <v>2661</v>
      </c>
      <c r="B675" s="135" t="s">
        <v>2667</v>
      </c>
      <c r="C675" s="110" t="s">
        <v>2663</v>
      </c>
      <c r="D675" s="110">
        <v>7301542</v>
      </c>
      <c r="E675" s="136" t="str">
        <f>VLOOKUP($D675,'[1]SAP 코드내역'!$A:$D,4,0)</f>
        <v>DWEGF_니들롤러대(단상자없음)</v>
      </c>
      <c r="F675" s="137">
        <v>0</v>
      </c>
      <c r="G675" s="9"/>
      <c r="H675" s="138"/>
      <c r="I675" s="139">
        <v>1380</v>
      </c>
      <c r="J675" s="139">
        <v>1954.1730769230769</v>
      </c>
      <c r="K675" s="140">
        <f>IFERROR(VLOOKUP($D675,'[1]DNC 재고 현황'!$F:$AI,29,0),0)</f>
        <v>23237</v>
      </c>
      <c r="L675" s="140">
        <f>IFERROR(VLOOKUP($D675,'[1]DNC 재고 현황'!$F:$AI,30,),0)</f>
        <v>0</v>
      </c>
      <c r="M675" s="141">
        <f t="shared" si="190"/>
        <v>23237</v>
      </c>
      <c r="N675" s="142">
        <f>VLOOKUP($D675,'[1]DNC 재고 현황'!$F:$X,19,0)</f>
        <v>23614</v>
      </c>
      <c r="O675" s="143">
        <f t="shared" si="180"/>
        <v>1</v>
      </c>
      <c r="P675" s="144">
        <f t="shared" si="181"/>
        <v>0</v>
      </c>
      <c r="Q675" s="144">
        <f t="shared" ca="1" si="182"/>
        <v>9.2857142857142865</v>
      </c>
      <c r="R675" s="145">
        <f t="shared" ca="1" si="179"/>
        <v>2502.4461538461537</v>
      </c>
      <c r="S675" s="145">
        <f t="shared" ca="1" si="179"/>
        <v>2543.0461538461536</v>
      </c>
      <c r="T675" s="123">
        <f t="shared" ca="1" si="183"/>
        <v>48622.446153846155</v>
      </c>
      <c r="U675" s="124" t="str">
        <f t="shared" ca="1" si="184"/>
        <v>✅충분</v>
      </c>
      <c r="V675" s="125">
        <f>IFERROR(SUMIF('[1](전체)FCST'!$D:$D,$D675,'[1](전체)FCST'!$H:$H),0)</f>
        <v>470.53726581593708</v>
      </c>
      <c r="W675" s="126">
        <f>IFERROR(VLOOKUP($D675,'[1]판매량,재고(피벗)'!$B:$C,2,0),0)</f>
        <v>65</v>
      </c>
      <c r="X675" s="127">
        <f t="shared" ca="1" si="189"/>
        <v>204.28571428571431</v>
      </c>
      <c r="Y675" s="128"/>
      <c r="Z675" s="21"/>
      <c r="AA675" s="130">
        <f t="shared" ca="1" si="178"/>
        <v>23409.714285714286</v>
      </c>
      <c r="AB675" s="134">
        <f t="shared" ca="1" si="191"/>
        <v>49.699997851282944</v>
      </c>
      <c r="AC675" s="132">
        <f>IFERROR(VLOOKUP($D675,'[1]DNC 재고 현황'!$F:$V,14,0),0)</f>
        <v>471.02042852724173</v>
      </c>
      <c r="AD675" s="128">
        <f>SUMIFS('[1]입고 예정'!$C:$C,'[1]입고 예정'!$A:$A,모니터링!D675,'[1]입고 예정'!$F:$F,모니터링!AD$6)</f>
        <v>0</v>
      </c>
      <c r="AE675" s="21"/>
      <c r="AF675" s="130">
        <f t="shared" ca="1" si="185"/>
        <v>22938.693857187045</v>
      </c>
      <c r="AG675" s="134">
        <f t="shared" ca="1" si="192"/>
        <v>48.75000456639733</v>
      </c>
      <c r="AH675" s="132">
        <f>IFERROR(VLOOKUP($D675,'[1]DNC 재고 현황'!$F:$V,15,0),0)</f>
        <v>470.53726581593708</v>
      </c>
      <c r="AI675" s="128">
        <f>SUMIFS('[1]입고 예정'!$C:$C,'[1]입고 예정'!$A:$A,모니터링!D675,'[1]입고 예정'!$F:$F,모니터링!AI$6)</f>
        <v>0</v>
      </c>
      <c r="AJ675" s="21"/>
      <c r="AK675" s="130">
        <f t="shared" ca="1" si="186"/>
        <v>22468.156591371109</v>
      </c>
      <c r="AL675" s="134">
        <f t="shared" ca="1" si="193"/>
        <v>47.701023629958442</v>
      </c>
      <c r="AM675" s="132">
        <f>IFERROR(VLOOKUP($D675,'[1]DNC 재고 현황'!$F:$V,16,0),0)</f>
        <v>471.02042852724173</v>
      </c>
      <c r="AN675" s="128">
        <f>SUMIFS('[1]입고 예정'!$C:$C,'[1]입고 예정'!$A:$A,모니터링!D675,'[1]입고 예정'!$F:$F,모니터링!AN$6)</f>
        <v>0</v>
      </c>
      <c r="AO675" s="21"/>
      <c r="AP675" s="130">
        <f t="shared" ca="1" si="187"/>
        <v>21997.136162843868</v>
      </c>
      <c r="AQ675" s="134">
        <f t="shared" ca="1" si="194"/>
        <v>46.748977734419491</v>
      </c>
      <c r="AR675" s="132">
        <f>IFERROR(VLOOKUP($D675,'[1]DNC 재고 현황'!$F:$V,17,0),0)</f>
        <v>470.53726581593708</v>
      </c>
      <c r="AS675" s="128">
        <f>SUMIFS('[1]입고 예정'!$C:$C,'[1]입고 예정'!$A:$A,모니터링!D675,'[1]입고 예정'!$F:$F,모니터링!AS$6)</f>
        <v>0</v>
      </c>
      <c r="AT675" s="21"/>
      <c r="AU675" s="133">
        <f t="shared" ca="1" si="188"/>
        <v>21526.598897027932</v>
      </c>
      <c r="AV675" s="134">
        <f ca="1">IFERROR(AU675/#REF!,0)</f>
        <v>0</v>
      </c>
    </row>
    <row r="676" spans="1:168" ht="18" hidden="1" customHeight="1" x14ac:dyDescent="0.4">
      <c r="A676" s="110" t="s">
        <v>2661</v>
      </c>
      <c r="B676" s="135" t="s">
        <v>2700</v>
      </c>
      <c r="C676" s="110" t="s">
        <v>2665</v>
      </c>
      <c r="D676" s="110">
        <v>2300632</v>
      </c>
      <c r="E676" s="136" t="str">
        <f>VLOOKUP($D676,'[1]SAP 코드내역'!$A:$D,4,0)</f>
        <v>(단종)[세트포장재]RX_센시티브_인센티브_샤쉐2ML_인박스(RRP)</v>
      </c>
      <c r="F676" s="137">
        <v>0</v>
      </c>
      <c r="G676" s="9"/>
      <c r="H676" s="138"/>
      <c r="I676" s="139">
        <v>2.125248508946322</v>
      </c>
      <c r="J676" s="139">
        <v>0</v>
      </c>
      <c r="K676" s="140">
        <f>IFERROR(VLOOKUP($D676,'[1]DNC 재고 현황'!$F:$AI,29,0),0)</f>
        <v>0</v>
      </c>
      <c r="L676" s="140">
        <f>IFERROR(VLOOKUP($D676,'[1]DNC 재고 현황'!$F:$AI,30,),0)</f>
        <v>0</v>
      </c>
      <c r="M676" s="141">
        <f t="shared" si="190"/>
        <v>0</v>
      </c>
      <c r="N676" s="142">
        <f>VLOOKUP($D676,'[1]DNC 재고 현황'!$F:$X,19,0)</f>
        <v>0</v>
      </c>
      <c r="O676" s="143" t="str">
        <f t="shared" si="180"/>
        <v>계획없음</v>
      </c>
      <c r="P676" s="144">
        <f t="shared" si="181"/>
        <v>0</v>
      </c>
      <c r="Q676" s="144">
        <f t="shared" ca="1" si="182"/>
        <v>0</v>
      </c>
      <c r="R676" s="145">
        <f t="shared" ca="1" si="179"/>
        <v>0</v>
      </c>
      <c r="S676" s="145">
        <f t="shared" ca="1" si="179"/>
        <v>0</v>
      </c>
      <c r="T676" s="123" t="str">
        <f t="shared" ca="1" si="183"/>
        <v/>
      </c>
      <c r="U676" s="124" t="str">
        <f t="shared" ca="1" si="184"/>
        <v>🔴판매없음</v>
      </c>
      <c r="V676" s="125">
        <f>IFERROR(SUMIF('[1](전체)FCST'!$D:$D,$D676,'[1](전체)FCST'!$H:$H),0)</f>
        <v>0</v>
      </c>
      <c r="W676" s="126">
        <f>IFERROR(VLOOKUP($D676,'[1]판매량,재고(피벗)'!$B:$C,2,0),0)</f>
        <v>0</v>
      </c>
      <c r="X676" s="127">
        <f t="shared" ca="1" si="189"/>
        <v>0</v>
      </c>
      <c r="Y676" s="128"/>
      <c r="Z676" s="21"/>
      <c r="AA676" s="130">
        <f t="shared" ca="1" si="178"/>
        <v>0</v>
      </c>
      <c r="AB676" s="134">
        <f t="shared" ca="1" si="191"/>
        <v>0</v>
      </c>
      <c r="AC676" s="132">
        <f>IFERROR(VLOOKUP($D676,'[1]DNC 재고 현황'!$F:$V,14,0),0)</f>
        <v>0</v>
      </c>
      <c r="AD676" s="128">
        <f>SUMIFS('[1]입고 예정'!$C:$C,'[1]입고 예정'!$A:$A,모니터링!D676,'[1]입고 예정'!$F:$F,모니터링!AD$6)</f>
        <v>0</v>
      </c>
      <c r="AE676" s="21"/>
      <c r="AF676" s="130">
        <f t="shared" ca="1" si="185"/>
        <v>0</v>
      </c>
      <c r="AG676" s="134">
        <f t="shared" ca="1" si="192"/>
        <v>0</v>
      </c>
      <c r="AH676" s="132">
        <f>IFERROR(VLOOKUP($D676,'[1]DNC 재고 현황'!$F:$V,15,0),0)</f>
        <v>0</v>
      </c>
      <c r="AI676" s="128">
        <f>SUMIFS('[1]입고 예정'!$C:$C,'[1]입고 예정'!$A:$A,모니터링!D676,'[1]입고 예정'!$F:$F,모니터링!AI$6)</f>
        <v>0</v>
      </c>
      <c r="AJ676" s="21"/>
      <c r="AK676" s="130">
        <f t="shared" ca="1" si="186"/>
        <v>0</v>
      </c>
      <c r="AL676" s="134">
        <f t="shared" ca="1" si="193"/>
        <v>0</v>
      </c>
      <c r="AM676" s="132">
        <f>IFERROR(VLOOKUP($D676,'[1]DNC 재고 현황'!$F:$V,16,0),0)</f>
        <v>0</v>
      </c>
      <c r="AN676" s="128">
        <f>SUMIFS('[1]입고 예정'!$C:$C,'[1]입고 예정'!$A:$A,모니터링!D676,'[1]입고 예정'!$F:$F,모니터링!AN$6)</f>
        <v>0</v>
      </c>
      <c r="AO676" s="21"/>
      <c r="AP676" s="130">
        <f t="shared" ca="1" si="187"/>
        <v>0</v>
      </c>
      <c r="AQ676" s="134">
        <f t="shared" ca="1" si="194"/>
        <v>0</v>
      </c>
      <c r="AR676" s="132">
        <f>IFERROR(VLOOKUP($D676,'[1]DNC 재고 현황'!$F:$V,17,0),0)</f>
        <v>0</v>
      </c>
      <c r="AS676" s="128">
        <f>SUMIFS('[1]입고 예정'!$C:$C,'[1]입고 예정'!$A:$A,모니터링!D676,'[1]입고 예정'!$F:$F,모니터링!AS$6)</f>
        <v>0</v>
      </c>
      <c r="AT676" s="21"/>
      <c r="AU676" s="133">
        <f t="shared" ca="1" si="188"/>
        <v>0</v>
      </c>
      <c r="AV676" s="134">
        <f ca="1">IFERROR(AU676/#REF!,0)</f>
        <v>0</v>
      </c>
    </row>
    <row r="677" spans="1:168" ht="18" hidden="1" customHeight="1" x14ac:dyDescent="0.4">
      <c r="A677" s="110" t="s">
        <v>2661</v>
      </c>
      <c r="B677" s="135" t="s">
        <v>2700</v>
      </c>
      <c r="C677" s="110" t="s">
        <v>2663</v>
      </c>
      <c r="D677" s="110">
        <v>2302427</v>
      </c>
      <c r="E677" s="136" t="str">
        <f>VLOOKUP($D677,'[1]SAP 코드내역'!$A:$D,4,0)</f>
        <v>(단종)[세트포장재_슬리브]기미앰플1ml+더마니들1구_한가인싸인(판촉몰)</v>
      </c>
      <c r="F677" s="137" t="s">
        <v>2702</v>
      </c>
      <c r="G677" s="9"/>
      <c r="H677" s="138"/>
      <c r="I677" s="139">
        <v>115</v>
      </c>
      <c r="J677" s="139">
        <v>0</v>
      </c>
      <c r="K677" s="140">
        <f>IFERROR(VLOOKUP($D677,'[1]DNC 재고 현황'!$F:$AI,29,0),0)</f>
        <v>17549</v>
      </c>
      <c r="L677" s="140">
        <f>IFERROR(VLOOKUP($D677,'[1]DNC 재고 현황'!$F:$AI,30,),0)</f>
        <v>0</v>
      </c>
      <c r="M677" s="141">
        <f t="shared" si="190"/>
        <v>17549</v>
      </c>
      <c r="N677" s="142">
        <f>VLOOKUP($D677,'[1]DNC 재고 현황'!$F:$X,19,0)</f>
        <v>17549</v>
      </c>
      <c r="O677" s="143" t="str">
        <f t="shared" si="180"/>
        <v>계획없음</v>
      </c>
      <c r="P677" s="144">
        <f t="shared" si="181"/>
        <v>0</v>
      </c>
      <c r="Q677" s="144">
        <f t="shared" ca="1" si="182"/>
        <v>0</v>
      </c>
      <c r="R677" s="145">
        <f t="shared" ca="1" si="179"/>
        <v>0</v>
      </c>
      <c r="S677" s="145">
        <f t="shared" ca="1" si="179"/>
        <v>0</v>
      </c>
      <c r="T677" s="123" t="str">
        <f t="shared" ca="1" si="183"/>
        <v/>
      </c>
      <c r="U677" s="124" t="str">
        <f t="shared" ca="1" si="184"/>
        <v>🔴판매없음</v>
      </c>
      <c r="V677" s="125">
        <f>IFERROR(SUMIF('[1](전체)FCST'!$D:$D,$D677,'[1](전체)FCST'!$H:$H),0)</f>
        <v>0</v>
      </c>
      <c r="W677" s="126">
        <f>IFERROR(VLOOKUP($D677,'[1]판매량,재고(피벗)'!$B:$C,2,0),0)</f>
        <v>0</v>
      </c>
      <c r="X677" s="127">
        <f t="shared" ca="1" si="189"/>
        <v>0</v>
      </c>
      <c r="Y677" s="128"/>
      <c r="Z677" s="21"/>
      <c r="AA677" s="130">
        <f t="shared" ca="1" si="178"/>
        <v>17549</v>
      </c>
      <c r="AB677" s="134">
        <f t="shared" ca="1" si="191"/>
        <v>0</v>
      </c>
      <c r="AC677" s="132">
        <f>IFERROR(VLOOKUP($D677,'[1]DNC 재고 현황'!$F:$V,14,0),0)</f>
        <v>0</v>
      </c>
      <c r="AD677" s="128">
        <f>SUMIFS('[1]입고 예정'!$C:$C,'[1]입고 예정'!$A:$A,모니터링!D677,'[1]입고 예정'!$F:$F,모니터링!AD$6)</f>
        <v>0</v>
      </c>
      <c r="AE677" s="21"/>
      <c r="AF677" s="130">
        <f t="shared" ca="1" si="185"/>
        <v>17549</v>
      </c>
      <c r="AG677" s="134">
        <f t="shared" ca="1" si="192"/>
        <v>0</v>
      </c>
      <c r="AH677" s="132">
        <f>IFERROR(VLOOKUP($D677,'[1]DNC 재고 현황'!$F:$V,15,0),0)</f>
        <v>0</v>
      </c>
      <c r="AI677" s="128">
        <f>SUMIFS('[1]입고 예정'!$C:$C,'[1]입고 예정'!$A:$A,모니터링!D677,'[1]입고 예정'!$F:$F,모니터링!AI$6)</f>
        <v>0</v>
      </c>
      <c r="AJ677" s="21"/>
      <c r="AK677" s="130">
        <f t="shared" ca="1" si="186"/>
        <v>17549</v>
      </c>
      <c r="AL677" s="134">
        <f t="shared" ca="1" si="193"/>
        <v>0</v>
      </c>
      <c r="AM677" s="132">
        <f>IFERROR(VLOOKUP($D677,'[1]DNC 재고 현황'!$F:$V,16,0),0)</f>
        <v>0</v>
      </c>
      <c r="AN677" s="128">
        <f>SUMIFS('[1]입고 예정'!$C:$C,'[1]입고 예정'!$A:$A,모니터링!D677,'[1]입고 예정'!$F:$F,모니터링!AN$6)</f>
        <v>0</v>
      </c>
      <c r="AO677" s="21"/>
      <c r="AP677" s="130">
        <f t="shared" ca="1" si="187"/>
        <v>17549</v>
      </c>
      <c r="AQ677" s="134">
        <f t="shared" ca="1" si="194"/>
        <v>0</v>
      </c>
      <c r="AR677" s="132">
        <f>IFERROR(VLOOKUP($D677,'[1]DNC 재고 현황'!$F:$V,17,0),0)</f>
        <v>0</v>
      </c>
      <c r="AS677" s="128">
        <f>SUMIFS('[1]입고 예정'!$C:$C,'[1]입고 예정'!$A:$A,모니터링!D677,'[1]입고 예정'!$F:$F,모니터링!AS$6)</f>
        <v>0</v>
      </c>
      <c r="AT677" s="21"/>
      <c r="AU677" s="133">
        <f t="shared" ca="1" si="188"/>
        <v>17549</v>
      </c>
      <c r="AV677" s="134">
        <f ca="1">IFERROR(AU677/#REF!,0)</f>
        <v>0</v>
      </c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  <c r="CE677" s="52"/>
      <c r="CF677" s="52"/>
      <c r="CG677" s="52"/>
      <c r="CH677" s="52"/>
      <c r="CI677" s="52"/>
      <c r="CJ677" s="52"/>
      <c r="CK677" s="52"/>
      <c r="CL677" s="52"/>
      <c r="CM677" s="52"/>
      <c r="CN677" s="52"/>
      <c r="CO677" s="52"/>
      <c r="CP677" s="52"/>
      <c r="CQ677" s="52"/>
      <c r="CR677" s="52"/>
      <c r="CS677" s="52"/>
      <c r="CT677" s="52"/>
      <c r="CU677" s="52"/>
      <c r="CV677" s="52"/>
      <c r="CW677" s="52"/>
      <c r="CX677" s="52"/>
      <c r="CY677" s="52"/>
      <c r="CZ677" s="52"/>
      <c r="DA677" s="52"/>
      <c r="DB677" s="52"/>
      <c r="DC677" s="52"/>
      <c r="DD677" s="52"/>
      <c r="DE677" s="52"/>
      <c r="DF677" s="52"/>
      <c r="DG677" s="52"/>
      <c r="DH677" s="52"/>
      <c r="DI677" s="52"/>
      <c r="DJ677" s="52"/>
      <c r="DK677" s="52"/>
      <c r="DL677" s="52"/>
      <c r="DM677" s="52"/>
      <c r="DN677" s="52"/>
      <c r="DO677" s="52"/>
      <c r="DP677" s="52"/>
      <c r="DQ677" s="52"/>
      <c r="DR677" s="52"/>
      <c r="DS677" s="52"/>
      <c r="DT677" s="52"/>
      <c r="DU677" s="52"/>
      <c r="DV677" s="52"/>
      <c r="DW677" s="52"/>
      <c r="DX677" s="52"/>
      <c r="DY677" s="52"/>
      <c r="DZ677" s="52"/>
      <c r="EA677" s="52"/>
      <c r="EB677" s="52"/>
      <c r="EC677" s="52"/>
      <c r="ED677" s="52"/>
      <c r="EE677" s="52"/>
      <c r="EF677" s="52"/>
      <c r="EG677" s="52"/>
      <c r="EH677" s="52"/>
      <c r="EI677" s="52"/>
      <c r="EJ677" s="52"/>
      <c r="EK677" s="52"/>
      <c r="EL677" s="52"/>
      <c r="EM677" s="52"/>
      <c r="EN677" s="52"/>
      <c r="EO677" s="52"/>
      <c r="EP677" s="52"/>
      <c r="EQ677" s="52"/>
      <c r="ER677" s="52"/>
      <c r="ES677" s="52"/>
      <c r="ET677" s="52"/>
      <c r="EU677" s="52"/>
      <c r="EV677" s="52"/>
      <c r="EW677" s="52"/>
      <c r="EX677" s="52"/>
      <c r="EY677" s="52"/>
      <c r="EZ677" s="52"/>
      <c r="FA677" s="52"/>
      <c r="FB677" s="52"/>
      <c r="FC677" s="52"/>
      <c r="FD677" s="52"/>
      <c r="FE677" s="52"/>
      <c r="FF677" s="52"/>
      <c r="FG677" s="52"/>
      <c r="FH677" s="52"/>
      <c r="FI677" s="52"/>
      <c r="FJ677" s="52"/>
      <c r="FK677" s="52"/>
      <c r="FL677" s="52"/>
    </row>
    <row r="678" spans="1:168" ht="18" hidden="1" customHeight="1" x14ac:dyDescent="0.4">
      <c r="A678" s="110" t="s">
        <v>2661</v>
      </c>
      <c r="B678" s="135" t="s">
        <v>2700</v>
      </c>
      <c r="C678" s="110" t="s">
        <v>2663</v>
      </c>
      <c r="D678" s="110">
        <v>2302396</v>
      </c>
      <c r="E678" s="136" t="str">
        <f>VLOOKUP($D678,'[1]SAP 코드내역'!$A:$D,4,0)</f>
        <v>(단종)[세트포장재_슬리브]멜라비타씨토너_한가인싸인(판촉몰)</v>
      </c>
      <c r="F678" s="137" t="s">
        <v>2702</v>
      </c>
      <c r="G678" s="9"/>
      <c r="H678" s="138"/>
      <c r="I678" s="139">
        <v>115</v>
      </c>
      <c r="J678" s="139">
        <v>0</v>
      </c>
      <c r="K678" s="140">
        <f>IFERROR(VLOOKUP($D678,'[1]DNC 재고 현황'!$F:$AI,29,0),0)</f>
        <v>13500</v>
      </c>
      <c r="L678" s="140">
        <f>IFERROR(VLOOKUP($D678,'[1]DNC 재고 현황'!$F:$AI,30,),0)</f>
        <v>0</v>
      </c>
      <c r="M678" s="141">
        <f t="shared" si="190"/>
        <v>13500</v>
      </c>
      <c r="N678" s="142">
        <f>VLOOKUP($D678,'[1]DNC 재고 현황'!$F:$X,19,0)</f>
        <v>13500</v>
      </c>
      <c r="O678" s="143" t="str">
        <f t="shared" si="180"/>
        <v>계획없음</v>
      </c>
      <c r="P678" s="144">
        <f t="shared" si="181"/>
        <v>0</v>
      </c>
      <c r="Q678" s="144">
        <f t="shared" ca="1" si="182"/>
        <v>0</v>
      </c>
      <c r="R678" s="145">
        <f t="shared" ca="1" si="179"/>
        <v>0</v>
      </c>
      <c r="S678" s="145">
        <f t="shared" ca="1" si="179"/>
        <v>0</v>
      </c>
      <c r="T678" s="123" t="str">
        <f t="shared" ca="1" si="183"/>
        <v/>
      </c>
      <c r="U678" s="124" t="str">
        <f t="shared" ca="1" si="184"/>
        <v>🔴판매없음</v>
      </c>
      <c r="V678" s="125">
        <f>IFERROR(SUMIF('[1](전체)FCST'!$D:$D,$D678,'[1](전체)FCST'!$H:$H),0)</f>
        <v>0</v>
      </c>
      <c r="W678" s="126">
        <f>IFERROR(VLOOKUP($D678,'[1]판매량,재고(피벗)'!$B:$C,2,0),0)</f>
        <v>0</v>
      </c>
      <c r="X678" s="127">
        <f t="shared" ca="1" si="189"/>
        <v>0</v>
      </c>
      <c r="Y678" s="128"/>
      <c r="Z678" s="21"/>
      <c r="AA678" s="130">
        <f t="shared" ca="1" si="178"/>
        <v>13500</v>
      </c>
      <c r="AB678" s="134">
        <f t="shared" ca="1" si="191"/>
        <v>0</v>
      </c>
      <c r="AC678" s="132">
        <f>IFERROR(VLOOKUP($D678,'[1]DNC 재고 현황'!$F:$V,14,0),0)</f>
        <v>0</v>
      </c>
      <c r="AD678" s="128">
        <f>SUMIFS('[1]입고 예정'!$C:$C,'[1]입고 예정'!$A:$A,모니터링!D678,'[1]입고 예정'!$F:$F,모니터링!AD$6)</f>
        <v>0</v>
      </c>
      <c r="AE678" s="21"/>
      <c r="AF678" s="130">
        <f t="shared" ca="1" si="185"/>
        <v>13500</v>
      </c>
      <c r="AG678" s="134">
        <f t="shared" ca="1" si="192"/>
        <v>0</v>
      </c>
      <c r="AH678" s="132">
        <f>IFERROR(VLOOKUP($D678,'[1]DNC 재고 현황'!$F:$V,15,0),0)</f>
        <v>0</v>
      </c>
      <c r="AI678" s="128">
        <f>SUMIFS('[1]입고 예정'!$C:$C,'[1]입고 예정'!$A:$A,모니터링!D678,'[1]입고 예정'!$F:$F,모니터링!AI$6)</f>
        <v>0</v>
      </c>
      <c r="AJ678" s="21"/>
      <c r="AK678" s="130">
        <f t="shared" ca="1" si="186"/>
        <v>13500</v>
      </c>
      <c r="AL678" s="134">
        <f t="shared" ca="1" si="193"/>
        <v>0</v>
      </c>
      <c r="AM678" s="132">
        <f>IFERROR(VLOOKUP($D678,'[1]DNC 재고 현황'!$F:$V,16,0),0)</f>
        <v>0</v>
      </c>
      <c r="AN678" s="128">
        <f>SUMIFS('[1]입고 예정'!$C:$C,'[1]입고 예정'!$A:$A,모니터링!D678,'[1]입고 예정'!$F:$F,모니터링!AN$6)</f>
        <v>0</v>
      </c>
      <c r="AO678" s="21"/>
      <c r="AP678" s="130">
        <f t="shared" ca="1" si="187"/>
        <v>13500</v>
      </c>
      <c r="AQ678" s="134">
        <f t="shared" ca="1" si="194"/>
        <v>0</v>
      </c>
      <c r="AR678" s="132">
        <f>IFERROR(VLOOKUP($D678,'[1]DNC 재고 현황'!$F:$V,17,0),0)</f>
        <v>0</v>
      </c>
      <c r="AS678" s="128">
        <f>SUMIFS('[1]입고 예정'!$C:$C,'[1]입고 예정'!$A:$A,모니터링!D678,'[1]입고 예정'!$F:$F,모니터링!AS$6)</f>
        <v>0</v>
      </c>
      <c r="AT678" s="21"/>
      <c r="AU678" s="133">
        <f t="shared" ca="1" si="188"/>
        <v>13500</v>
      </c>
      <c r="AV678" s="134">
        <f ca="1">IFERROR(AU678/#REF!,0)</f>
        <v>0</v>
      </c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  <c r="CE678" s="52"/>
      <c r="CF678" s="52"/>
      <c r="CG678" s="52"/>
      <c r="CH678" s="52"/>
      <c r="CI678" s="52"/>
      <c r="CJ678" s="52"/>
      <c r="CK678" s="52"/>
      <c r="CL678" s="52"/>
      <c r="CM678" s="52"/>
      <c r="CN678" s="52"/>
      <c r="CO678" s="52"/>
      <c r="CP678" s="52"/>
      <c r="CQ678" s="52"/>
      <c r="CR678" s="52"/>
      <c r="CS678" s="52"/>
      <c r="CT678" s="52"/>
      <c r="CU678" s="52"/>
      <c r="CV678" s="52"/>
      <c r="CW678" s="52"/>
      <c r="CX678" s="52"/>
      <c r="CY678" s="52"/>
      <c r="CZ678" s="52"/>
      <c r="DA678" s="52"/>
      <c r="DB678" s="52"/>
      <c r="DC678" s="52"/>
      <c r="DD678" s="52"/>
      <c r="DE678" s="52"/>
      <c r="DF678" s="52"/>
      <c r="DG678" s="52"/>
      <c r="DH678" s="52"/>
      <c r="DI678" s="52"/>
      <c r="DJ678" s="52"/>
      <c r="DK678" s="52"/>
      <c r="DL678" s="52"/>
      <c r="DM678" s="52"/>
      <c r="DN678" s="52"/>
      <c r="DO678" s="52"/>
      <c r="DP678" s="52"/>
      <c r="DQ678" s="52"/>
      <c r="DR678" s="52"/>
      <c r="DS678" s="52"/>
      <c r="DT678" s="52"/>
      <c r="DU678" s="52"/>
      <c r="DV678" s="52"/>
      <c r="DW678" s="52"/>
      <c r="DX678" s="52"/>
      <c r="DY678" s="52"/>
      <c r="DZ678" s="52"/>
      <c r="EA678" s="52"/>
      <c r="EB678" s="52"/>
      <c r="EC678" s="52"/>
      <c r="ED678" s="52"/>
      <c r="EE678" s="52"/>
      <c r="EF678" s="52"/>
      <c r="EG678" s="52"/>
      <c r="EH678" s="52"/>
      <c r="EI678" s="52"/>
      <c r="EJ678" s="52"/>
      <c r="EK678" s="52"/>
      <c r="EL678" s="52"/>
      <c r="EM678" s="52"/>
      <c r="EN678" s="52"/>
      <c r="EO678" s="52"/>
      <c r="EP678" s="52"/>
      <c r="EQ678" s="52"/>
      <c r="ER678" s="52"/>
      <c r="ES678" s="52"/>
      <c r="ET678" s="52"/>
      <c r="EU678" s="52"/>
      <c r="EV678" s="52"/>
      <c r="EW678" s="52"/>
      <c r="EX678" s="52"/>
      <c r="EY678" s="52"/>
      <c r="EZ678" s="52"/>
      <c r="FA678" s="52"/>
      <c r="FB678" s="52"/>
      <c r="FC678" s="52"/>
      <c r="FD678" s="52"/>
      <c r="FE678" s="52"/>
      <c r="FF678" s="52"/>
      <c r="FG678" s="52"/>
      <c r="FH678" s="52"/>
      <c r="FI678" s="52"/>
      <c r="FJ678" s="52"/>
      <c r="FK678" s="52"/>
      <c r="FL678" s="52"/>
    </row>
    <row r="679" spans="1:168" ht="18" hidden="1" customHeight="1" x14ac:dyDescent="0.4">
      <c r="A679" s="110"/>
      <c r="B679" s="135"/>
      <c r="C679" s="110" t="s">
        <v>2663</v>
      </c>
      <c r="D679" s="110">
        <v>9400525</v>
      </c>
      <c r="E679" s="136" t="str">
        <f>VLOOKUP($D679,'[1]SAP 코드내역'!$A:$D,4,0)</f>
        <v>EGFx_다운타임_포스트_레이저앰플_10ML</v>
      </c>
      <c r="F679" s="137"/>
      <c r="G679" s="9"/>
      <c r="H679" s="138"/>
      <c r="I679" s="139"/>
      <c r="J679" s="139"/>
      <c r="K679" s="140">
        <f>IFERROR(VLOOKUP($D679,'[1]DNC 재고 현황'!$F:$AI,29,0),0)</f>
        <v>0</v>
      </c>
      <c r="L679" s="140">
        <f>IFERROR(VLOOKUP($D679,'[1]DNC 재고 현황'!$F:$AI,30,),0)</f>
        <v>0</v>
      </c>
      <c r="M679" s="141">
        <f t="shared" si="190"/>
        <v>0</v>
      </c>
      <c r="N679" s="142">
        <f>VLOOKUP($D679,'[1]DNC 재고 현황'!$F:$X,19,0)</f>
        <v>0</v>
      </c>
      <c r="O679" s="143">
        <f t="shared" si="180"/>
        <v>0</v>
      </c>
      <c r="P679" s="144">
        <f t="shared" si="181"/>
        <v>0</v>
      </c>
      <c r="Q679" s="144">
        <f t="shared" ca="1" si="182"/>
        <v>291.42857142857144</v>
      </c>
      <c r="R679" s="145">
        <f t="shared" ca="1" si="179"/>
        <v>0</v>
      </c>
      <c r="S679" s="145">
        <f t="shared" ca="1" si="179"/>
        <v>0</v>
      </c>
      <c r="T679" s="123">
        <f t="shared" ca="1" si="183"/>
        <v>46120</v>
      </c>
      <c r="U679" s="124" t="str">
        <f t="shared" ca="1" si="184"/>
        <v>🔴판매없음</v>
      </c>
      <c r="V679" s="125">
        <f>IFERROR(SUMIF('[1](전체)FCST'!$D:$D,$D679,'[1](전체)FCST'!$H:$H),0)</f>
        <v>5311.7154811715482</v>
      </c>
      <c r="W679" s="126">
        <f>IFERROR(VLOOKUP($D679,'[1]판매량,재고(피벗)'!$B:$C,2,0),0)</f>
        <v>2040</v>
      </c>
      <c r="X679" s="127">
        <f t="shared" ca="1" si="189"/>
        <v>6411.4285714285716</v>
      </c>
      <c r="Y679" s="128"/>
      <c r="Z679" s="21"/>
      <c r="AA679" s="130">
        <f t="shared" ca="1" si="178"/>
        <v>0</v>
      </c>
      <c r="AB679" s="134">
        <f t="shared" ca="1" si="191"/>
        <v>0</v>
      </c>
      <c r="AC679" s="132">
        <f>IFERROR(VLOOKUP($D679,'[1]DNC 재고 현황'!$F:$V,14,0),0)</f>
        <v>499.99999999999994</v>
      </c>
      <c r="AD679" s="128">
        <f>SUMIFS('[1]입고 예정'!$C:$C,'[1]입고 예정'!$A:$A,모니터링!D679,'[1]입고 예정'!$F:$F,모니터링!AD$6)</f>
        <v>0</v>
      </c>
      <c r="AE679" s="21"/>
      <c r="AF679" s="130">
        <f t="shared" ca="1" si="185"/>
        <v>0</v>
      </c>
      <c r="AG679" s="134">
        <f t="shared" ca="1" si="192"/>
        <v>0</v>
      </c>
      <c r="AH679" s="132">
        <f>IFERROR(VLOOKUP($D679,'[1]DNC 재고 현황'!$F:$V,15,0),0)</f>
        <v>5311.7154811715482</v>
      </c>
      <c r="AI679" s="128">
        <f>SUMIFS('[1]입고 예정'!$C:$C,'[1]입고 예정'!$A:$A,모니터링!D679,'[1]입고 예정'!$F:$F,모니터링!AI$6)</f>
        <v>0</v>
      </c>
      <c r="AJ679" s="21"/>
      <c r="AK679" s="130">
        <f t="shared" ca="1" si="186"/>
        <v>0</v>
      </c>
      <c r="AL679" s="134">
        <f t="shared" ca="1" si="193"/>
        <v>0</v>
      </c>
      <c r="AM679" s="132">
        <f>IFERROR(VLOOKUP($D679,'[1]DNC 재고 현황'!$F:$V,16,0),0)</f>
        <v>499.99999999999994</v>
      </c>
      <c r="AN679" s="128">
        <f>SUMIFS('[1]입고 예정'!$C:$C,'[1]입고 예정'!$A:$A,모니터링!D679,'[1]입고 예정'!$F:$F,모니터링!AN$6)</f>
        <v>0</v>
      </c>
      <c r="AO679" s="21"/>
      <c r="AP679" s="130">
        <f t="shared" ca="1" si="187"/>
        <v>0</v>
      </c>
      <c r="AQ679" s="134">
        <f t="shared" ca="1" si="194"/>
        <v>0</v>
      </c>
      <c r="AR679" s="132">
        <f>IFERROR(VLOOKUP($D679,'[1]DNC 재고 현황'!$F:$V,17,0),0)</f>
        <v>500</v>
      </c>
      <c r="AS679" s="128">
        <f>SUMIFS('[1]입고 예정'!$C:$C,'[1]입고 예정'!$A:$A,모니터링!D679,'[1]입고 예정'!$F:$F,모니터링!AS$6)</f>
        <v>0</v>
      </c>
      <c r="AT679" s="21"/>
      <c r="AU679" s="133">
        <f t="shared" ca="1" si="188"/>
        <v>0</v>
      </c>
      <c r="AV679" s="134">
        <f ca="1">IFERROR(AU679/#REF!,0)</f>
        <v>0</v>
      </c>
    </row>
    <row r="680" spans="1:168" ht="18" hidden="1" customHeight="1" x14ac:dyDescent="0.4">
      <c r="A680" s="110" t="s">
        <v>2661</v>
      </c>
      <c r="B680" s="135" t="s">
        <v>2667</v>
      </c>
      <c r="C680" s="110" t="s">
        <v>2663</v>
      </c>
      <c r="D680" s="110">
        <v>7301441</v>
      </c>
      <c r="E680" s="136" t="str">
        <f>VLOOKUP($D680,'[1]SAP 코드내역'!$A:$D,4,0)</f>
        <v>(단종)DWEGF_더마톡스_니들롤러대_(단품)</v>
      </c>
      <c r="F680" s="137" t="s">
        <v>2668</v>
      </c>
      <c r="G680" s="9"/>
      <c r="H680" s="138"/>
      <c r="I680" s="139">
        <v>1200.0124681355846</v>
      </c>
      <c r="J680" s="139">
        <v>0</v>
      </c>
      <c r="K680" s="140">
        <f>IFERROR(VLOOKUP($D680,'[1]DNC 재고 현황'!$F:$AI,29,0),0)</f>
        <v>180</v>
      </c>
      <c r="L680" s="140">
        <f>IFERROR(VLOOKUP($D680,'[1]DNC 재고 현황'!$F:$AI,30,),0)</f>
        <v>0</v>
      </c>
      <c r="M680" s="141">
        <f t="shared" si="190"/>
        <v>180</v>
      </c>
      <c r="N680" s="142">
        <f>VLOOKUP($D680,'[1]DNC 재고 현황'!$F:$X,19,0)</f>
        <v>180</v>
      </c>
      <c r="O680" s="143" t="str">
        <f t="shared" si="180"/>
        <v>계획없음</v>
      </c>
      <c r="P680" s="144">
        <f t="shared" si="181"/>
        <v>0</v>
      </c>
      <c r="Q680" s="144">
        <f t="shared" ca="1" si="182"/>
        <v>0</v>
      </c>
      <c r="R680" s="145">
        <f t="shared" ca="1" si="179"/>
        <v>0</v>
      </c>
      <c r="S680" s="145">
        <f t="shared" ca="1" si="179"/>
        <v>0</v>
      </c>
      <c r="T680" s="123" t="str">
        <f t="shared" ca="1" si="183"/>
        <v/>
      </c>
      <c r="U680" s="124" t="str">
        <f t="shared" ca="1" si="184"/>
        <v>🔴판매없음</v>
      </c>
      <c r="V680" s="125">
        <f>IFERROR(SUMIF('[1](전체)FCST'!$D:$D,$D680,'[1](전체)FCST'!$H:$H),0)</f>
        <v>0</v>
      </c>
      <c r="W680" s="126">
        <f>IFERROR(VLOOKUP($D680,'[1]판매량,재고(피벗)'!$B:$C,2,0),0)</f>
        <v>0</v>
      </c>
      <c r="X680" s="127">
        <f t="shared" ca="1" si="189"/>
        <v>0</v>
      </c>
      <c r="Y680" s="128"/>
      <c r="Z680" s="21"/>
      <c r="AA680" s="130">
        <f t="shared" ca="1" si="178"/>
        <v>180</v>
      </c>
      <c r="AB680" s="134">
        <f t="shared" ca="1" si="191"/>
        <v>0</v>
      </c>
      <c r="AC680" s="132">
        <f>IFERROR(VLOOKUP($D680,'[1]DNC 재고 현황'!$F:$V,14,0),0)</f>
        <v>0</v>
      </c>
      <c r="AD680" s="128">
        <f>SUMIFS('[1]입고 예정'!$C:$C,'[1]입고 예정'!$A:$A,모니터링!D680,'[1]입고 예정'!$F:$F,모니터링!AD$6)</f>
        <v>0</v>
      </c>
      <c r="AE680" s="21"/>
      <c r="AF680" s="130">
        <f t="shared" ca="1" si="185"/>
        <v>180</v>
      </c>
      <c r="AG680" s="134">
        <f t="shared" ca="1" si="192"/>
        <v>0</v>
      </c>
      <c r="AH680" s="132">
        <f>IFERROR(VLOOKUP($D680,'[1]DNC 재고 현황'!$F:$V,15,0),0)</f>
        <v>0</v>
      </c>
      <c r="AI680" s="128">
        <f>SUMIFS('[1]입고 예정'!$C:$C,'[1]입고 예정'!$A:$A,모니터링!D680,'[1]입고 예정'!$F:$F,모니터링!AI$6)</f>
        <v>0</v>
      </c>
      <c r="AJ680" s="21"/>
      <c r="AK680" s="130">
        <f t="shared" ca="1" si="186"/>
        <v>180</v>
      </c>
      <c r="AL680" s="134">
        <f t="shared" ca="1" si="193"/>
        <v>0</v>
      </c>
      <c r="AM680" s="132">
        <f>IFERROR(VLOOKUP($D680,'[1]DNC 재고 현황'!$F:$V,16,0),0)</f>
        <v>0</v>
      </c>
      <c r="AN680" s="128">
        <f>SUMIFS('[1]입고 예정'!$C:$C,'[1]입고 예정'!$A:$A,모니터링!D680,'[1]입고 예정'!$F:$F,모니터링!AN$6)</f>
        <v>0</v>
      </c>
      <c r="AO680" s="21"/>
      <c r="AP680" s="130">
        <f t="shared" ca="1" si="187"/>
        <v>180</v>
      </c>
      <c r="AQ680" s="134">
        <f t="shared" ca="1" si="194"/>
        <v>0</v>
      </c>
      <c r="AR680" s="132">
        <f>IFERROR(VLOOKUP($D680,'[1]DNC 재고 현황'!$F:$V,17,0),0)</f>
        <v>0</v>
      </c>
      <c r="AS680" s="128">
        <f>SUMIFS('[1]입고 예정'!$C:$C,'[1]입고 예정'!$A:$A,모니터링!D680,'[1]입고 예정'!$F:$F,모니터링!AS$6)</f>
        <v>0</v>
      </c>
      <c r="AT680" s="21"/>
      <c r="AU680" s="133">
        <f t="shared" ca="1" si="188"/>
        <v>180</v>
      </c>
      <c r="AV680" s="134">
        <f ca="1">IFERROR(AU680/#REF!,0)</f>
        <v>0</v>
      </c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  <c r="CE680" s="52"/>
      <c r="CF680" s="52"/>
      <c r="CG680" s="52"/>
      <c r="CH680" s="52"/>
      <c r="CI680" s="52"/>
      <c r="CJ680" s="52"/>
      <c r="CK680" s="52"/>
      <c r="CL680" s="52"/>
      <c r="CM680" s="52"/>
      <c r="CN680" s="52"/>
      <c r="CO680" s="52"/>
      <c r="CP680" s="52"/>
      <c r="CQ680" s="52"/>
      <c r="CR680" s="52"/>
      <c r="CS680" s="52"/>
      <c r="CT680" s="52"/>
      <c r="CU680" s="52"/>
      <c r="CV680" s="52"/>
      <c r="CW680" s="52"/>
      <c r="CX680" s="52"/>
      <c r="CY680" s="52"/>
      <c r="CZ680" s="52"/>
      <c r="DA680" s="52"/>
      <c r="DB680" s="52"/>
      <c r="DC680" s="52"/>
      <c r="DD680" s="52"/>
      <c r="DE680" s="52"/>
      <c r="DF680" s="52"/>
      <c r="DG680" s="52"/>
      <c r="DH680" s="52"/>
      <c r="DI680" s="52"/>
      <c r="DJ680" s="52"/>
      <c r="DK680" s="52"/>
      <c r="DL680" s="52"/>
      <c r="DM680" s="52"/>
      <c r="DN680" s="52"/>
      <c r="DO680" s="52"/>
      <c r="DP680" s="52"/>
      <c r="DQ680" s="52"/>
      <c r="DR680" s="52"/>
      <c r="DS680" s="52"/>
      <c r="DT680" s="52"/>
      <c r="DU680" s="52"/>
      <c r="DV680" s="52"/>
      <c r="DW680" s="52"/>
      <c r="DX680" s="52"/>
      <c r="DY680" s="52"/>
      <c r="DZ680" s="52"/>
      <c r="EA680" s="52"/>
      <c r="EB680" s="52"/>
      <c r="EC680" s="52"/>
      <c r="ED680" s="52"/>
      <c r="EE680" s="52"/>
      <c r="EF680" s="52"/>
      <c r="EG680" s="52"/>
      <c r="EH680" s="52"/>
      <c r="EI680" s="52"/>
      <c r="EJ680" s="52"/>
      <c r="EK680" s="52"/>
      <c r="EL680" s="52"/>
      <c r="EM680" s="52"/>
      <c r="EN680" s="52"/>
      <c r="EO680" s="52"/>
      <c r="EP680" s="52"/>
      <c r="EQ680" s="52"/>
      <c r="ER680" s="52"/>
      <c r="ES680" s="52"/>
      <c r="ET680" s="52"/>
      <c r="EU680" s="52"/>
      <c r="EV680" s="52"/>
      <c r="EW680" s="52"/>
      <c r="EX680" s="52"/>
      <c r="EY680" s="52"/>
      <c r="EZ680" s="52"/>
      <c r="FA680" s="52"/>
      <c r="FB680" s="52"/>
      <c r="FC680" s="52"/>
      <c r="FD680" s="52"/>
      <c r="FE680" s="52"/>
      <c r="FF680" s="52"/>
      <c r="FG680" s="52"/>
      <c r="FH680" s="52"/>
      <c r="FI680" s="52"/>
      <c r="FJ680" s="52"/>
      <c r="FK680" s="52"/>
      <c r="FL680" s="52"/>
    </row>
    <row r="681" spans="1:168" ht="18" hidden="1" customHeight="1" x14ac:dyDescent="0.4">
      <c r="A681" s="110" t="s">
        <v>2661</v>
      </c>
      <c r="B681" s="135" t="s">
        <v>2700</v>
      </c>
      <c r="C681" s="110" t="s">
        <v>2663</v>
      </c>
      <c r="D681" s="110">
        <v>2302367</v>
      </c>
      <c r="E681" s="136" t="str">
        <f>VLOOKUP($D681,'[1]SAP 코드내역'!$A:$D,4,0)</f>
        <v>[세트포장재_단상자]DWEGF_더마톡스니들롤러대_2024</v>
      </c>
      <c r="F681" s="137" t="s">
        <v>2702</v>
      </c>
      <c r="G681" s="9"/>
      <c r="H681" s="138"/>
      <c r="I681" s="139">
        <v>125</v>
      </c>
      <c r="J681" s="139">
        <v>0</v>
      </c>
      <c r="K681" s="140">
        <f>IFERROR(VLOOKUP($D681,'[1]DNC 재고 현황'!$F:$AI,29,0),0)</f>
        <v>0</v>
      </c>
      <c r="L681" s="140">
        <f>IFERROR(VLOOKUP($D681,'[1]DNC 재고 현황'!$F:$AI,30,),0)</f>
        <v>0</v>
      </c>
      <c r="M681" s="141">
        <f t="shared" si="190"/>
        <v>0</v>
      </c>
      <c r="N681" s="142">
        <f>VLOOKUP($D681,'[1]DNC 재고 현황'!$F:$X,19,0)</f>
        <v>0</v>
      </c>
      <c r="O681" s="143" t="str">
        <f t="shared" si="180"/>
        <v>계획없음</v>
      </c>
      <c r="P681" s="144">
        <f t="shared" si="181"/>
        <v>0</v>
      </c>
      <c r="Q681" s="144">
        <f t="shared" ca="1" si="182"/>
        <v>0</v>
      </c>
      <c r="R681" s="145">
        <f t="shared" ca="1" si="179"/>
        <v>0</v>
      </c>
      <c r="S681" s="145">
        <f t="shared" ca="1" si="179"/>
        <v>0</v>
      </c>
      <c r="T681" s="123" t="str">
        <f t="shared" ca="1" si="183"/>
        <v/>
      </c>
      <c r="U681" s="124" t="str">
        <f t="shared" ca="1" si="184"/>
        <v>🔴판매없음</v>
      </c>
      <c r="V681" s="125">
        <f>IFERROR(SUMIF('[1](전체)FCST'!$D:$D,$D681,'[1](전체)FCST'!$H:$H),0)</f>
        <v>0</v>
      </c>
      <c r="W681" s="126">
        <f>IFERROR(VLOOKUP($D681,'[1]판매량,재고(피벗)'!$B:$C,2,0),0)</f>
        <v>0</v>
      </c>
      <c r="X681" s="127">
        <f t="shared" ca="1" si="189"/>
        <v>0</v>
      </c>
      <c r="Y681" s="128"/>
      <c r="Z681" s="21"/>
      <c r="AA681" s="130">
        <f t="shared" ca="1" si="178"/>
        <v>0</v>
      </c>
      <c r="AB681" s="134">
        <f t="shared" ca="1" si="191"/>
        <v>0</v>
      </c>
      <c r="AC681" s="132">
        <f>IFERROR(VLOOKUP($D681,'[1]DNC 재고 현황'!$F:$V,14,0),0)</f>
        <v>0</v>
      </c>
      <c r="AD681" s="128">
        <f>SUMIFS('[1]입고 예정'!$C:$C,'[1]입고 예정'!$A:$A,모니터링!D681,'[1]입고 예정'!$F:$F,모니터링!AD$6)</f>
        <v>0</v>
      </c>
      <c r="AE681" s="21"/>
      <c r="AF681" s="130">
        <f t="shared" ca="1" si="185"/>
        <v>0</v>
      </c>
      <c r="AG681" s="134">
        <f t="shared" ca="1" si="192"/>
        <v>0</v>
      </c>
      <c r="AH681" s="132">
        <f>IFERROR(VLOOKUP($D681,'[1]DNC 재고 현황'!$F:$V,15,0),0)</f>
        <v>0</v>
      </c>
      <c r="AI681" s="128">
        <f>SUMIFS('[1]입고 예정'!$C:$C,'[1]입고 예정'!$A:$A,모니터링!D681,'[1]입고 예정'!$F:$F,모니터링!AI$6)</f>
        <v>0</v>
      </c>
      <c r="AJ681" s="21"/>
      <c r="AK681" s="130">
        <f t="shared" ca="1" si="186"/>
        <v>0</v>
      </c>
      <c r="AL681" s="134">
        <f t="shared" ca="1" si="193"/>
        <v>0</v>
      </c>
      <c r="AM681" s="132">
        <f>IFERROR(VLOOKUP($D681,'[1]DNC 재고 현황'!$F:$V,16,0),0)</f>
        <v>0</v>
      </c>
      <c r="AN681" s="128">
        <f>SUMIFS('[1]입고 예정'!$C:$C,'[1]입고 예정'!$A:$A,모니터링!D681,'[1]입고 예정'!$F:$F,모니터링!AN$6)</f>
        <v>0</v>
      </c>
      <c r="AO681" s="21"/>
      <c r="AP681" s="130">
        <f t="shared" ca="1" si="187"/>
        <v>0</v>
      </c>
      <c r="AQ681" s="134">
        <f t="shared" ca="1" si="194"/>
        <v>0</v>
      </c>
      <c r="AR681" s="132">
        <f>IFERROR(VLOOKUP($D681,'[1]DNC 재고 현황'!$F:$V,17,0),0)</f>
        <v>0</v>
      </c>
      <c r="AS681" s="128">
        <f>SUMIFS('[1]입고 예정'!$C:$C,'[1]입고 예정'!$A:$A,모니터링!D681,'[1]입고 예정'!$F:$F,모니터링!AS$6)</f>
        <v>0</v>
      </c>
      <c r="AT681" s="21"/>
      <c r="AU681" s="133">
        <f t="shared" ca="1" si="188"/>
        <v>0</v>
      </c>
      <c r="AV681" s="134">
        <f ca="1">IFERROR(AU681/#REF!,0)</f>
        <v>0</v>
      </c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  <c r="CE681" s="52"/>
      <c r="CF681" s="52"/>
      <c r="CG681" s="52"/>
      <c r="CH681" s="52"/>
      <c r="CI681" s="52"/>
      <c r="CJ681" s="52"/>
      <c r="CK681" s="52"/>
      <c r="CL681" s="52"/>
      <c r="CM681" s="52"/>
      <c r="CN681" s="52"/>
      <c r="CO681" s="52"/>
      <c r="CP681" s="52"/>
      <c r="CQ681" s="52"/>
      <c r="CR681" s="52"/>
      <c r="CS681" s="52"/>
      <c r="CT681" s="52"/>
      <c r="CU681" s="52"/>
      <c r="CV681" s="52"/>
      <c r="CW681" s="52"/>
      <c r="CX681" s="52"/>
      <c r="CY681" s="52"/>
      <c r="CZ681" s="52"/>
      <c r="DA681" s="52"/>
      <c r="DB681" s="52"/>
      <c r="DC681" s="52"/>
      <c r="DD681" s="52"/>
      <c r="DE681" s="52"/>
      <c r="DF681" s="52"/>
      <c r="DG681" s="52"/>
      <c r="DH681" s="52"/>
      <c r="DI681" s="52"/>
      <c r="DJ681" s="52"/>
      <c r="DK681" s="52"/>
      <c r="DL681" s="52"/>
      <c r="DM681" s="52"/>
      <c r="DN681" s="52"/>
      <c r="DO681" s="52"/>
      <c r="DP681" s="52"/>
      <c r="DQ681" s="52"/>
      <c r="DR681" s="52"/>
      <c r="DS681" s="52"/>
      <c r="DT681" s="52"/>
      <c r="DU681" s="52"/>
      <c r="DV681" s="52"/>
      <c r="DW681" s="52"/>
      <c r="DX681" s="52"/>
      <c r="DY681" s="52"/>
      <c r="DZ681" s="52"/>
      <c r="EA681" s="52"/>
      <c r="EB681" s="52"/>
      <c r="EC681" s="52"/>
      <c r="ED681" s="52"/>
      <c r="EE681" s="52"/>
      <c r="EF681" s="52"/>
      <c r="EG681" s="52"/>
      <c r="EH681" s="52"/>
      <c r="EI681" s="52"/>
      <c r="EJ681" s="52"/>
      <c r="EK681" s="52"/>
      <c r="EL681" s="52"/>
      <c r="EM681" s="52"/>
      <c r="EN681" s="52"/>
      <c r="EO681" s="52"/>
      <c r="EP681" s="52"/>
      <c r="EQ681" s="52"/>
      <c r="ER681" s="52"/>
      <c r="ES681" s="52"/>
      <c r="ET681" s="52"/>
      <c r="EU681" s="52"/>
      <c r="EV681" s="52"/>
      <c r="EW681" s="52"/>
      <c r="EX681" s="52"/>
      <c r="EY681" s="52"/>
      <c r="EZ681" s="52"/>
      <c r="FA681" s="52"/>
      <c r="FB681" s="52"/>
      <c r="FC681" s="52"/>
      <c r="FD681" s="52"/>
      <c r="FE681" s="52"/>
      <c r="FF681" s="52"/>
      <c r="FG681" s="52"/>
      <c r="FH681" s="52"/>
      <c r="FI681" s="52"/>
      <c r="FJ681" s="52"/>
      <c r="FK681" s="52"/>
      <c r="FL681" s="52"/>
    </row>
    <row r="682" spans="1:168" ht="18" hidden="1" customHeight="1" x14ac:dyDescent="0.4">
      <c r="A682" s="110" t="s">
        <v>2661</v>
      </c>
      <c r="B682" s="135" t="s">
        <v>2700</v>
      </c>
      <c r="C682" s="110" t="s">
        <v>2665</v>
      </c>
      <c r="D682" s="110">
        <v>2302352</v>
      </c>
      <c r="E682" s="136" t="str">
        <f>VLOOKUP($D682,'[1]SAP 코드내역'!$A:$D,4,0)</f>
        <v>(단종)[세트포장재_단상자]멜라토닝앰플1ml_초록</v>
      </c>
      <c r="F682" s="137" t="s">
        <v>2702</v>
      </c>
      <c r="G682" s="9"/>
      <c r="H682" s="138"/>
      <c r="I682" s="139">
        <v>149.31651053864169</v>
      </c>
      <c r="J682" s="139">
        <v>0</v>
      </c>
      <c r="K682" s="140">
        <f>IFERROR(VLOOKUP($D682,'[1]DNC 재고 현황'!$F:$AI,29,0),0)</f>
        <v>0</v>
      </c>
      <c r="L682" s="140">
        <f>IFERROR(VLOOKUP($D682,'[1]DNC 재고 현황'!$F:$AI,30,),0)</f>
        <v>0</v>
      </c>
      <c r="M682" s="141">
        <f t="shared" si="190"/>
        <v>0</v>
      </c>
      <c r="N682" s="142">
        <f>VLOOKUP($D682,'[1]DNC 재고 현황'!$F:$X,19,0)</f>
        <v>0</v>
      </c>
      <c r="O682" s="143" t="str">
        <f t="shared" si="180"/>
        <v>계획없음</v>
      </c>
      <c r="P682" s="144">
        <f t="shared" si="181"/>
        <v>0</v>
      </c>
      <c r="Q682" s="144">
        <f t="shared" ca="1" si="182"/>
        <v>0</v>
      </c>
      <c r="R682" s="145">
        <f t="shared" ca="1" si="179"/>
        <v>0</v>
      </c>
      <c r="S682" s="145">
        <f t="shared" ca="1" si="179"/>
        <v>0</v>
      </c>
      <c r="T682" s="123" t="str">
        <f t="shared" ca="1" si="183"/>
        <v/>
      </c>
      <c r="U682" s="124" t="str">
        <f t="shared" ca="1" si="184"/>
        <v>🔴판매없음</v>
      </c>
      <c r="V682" s="125">
        <f>IFERROR(SUMIF('[1](전체)FCST'!$D:$D,$D682,'[1](전체)FCST'!$H:$H),0)</f>
        <v>0</v>
      </c>
      <c r="W682" s="126">
        <f>IFERROR(VLOOKUP($D682,'[1]판매량,재고(피벗)'!$B:$C,2,0),0)</f>
        <v>0</v>
      </c>
      <c r="X682" s="127">
        <f t="shared" ca="1" si="189"/>
        <v>0</v>
      </c>
      <c r="Y682" s="128"/>
      <c r="Z682" s="21"/>
      <c r="AA682" s="130">
        <f t="shared" ca="1" si="178"/>
        <v>0</v>
      </c>
      <c r="AB682" s="134">
        <f t="shared" ca="1" si="191"/>
        <v>0</v>
      </c>
      <c r="AC682" s="132">
        <f>IFERROR(VLOOKUP($D682,'[1]DNC 재고 현황'!$F:$V,14,0),0)</f>
        <v>0</v>
      </c>
      <c r="AD682" s="128">
        <f>SUMIFS('[1]입고 예정'!$C:$C,'[1]입고 예정'!$A:$A,모니터링!D682,'[1]입고 예정'!$F:$F,모니터링!AD$6)</f>
        <v>0</v>
      </c>
      <c r="AE682" s="21"/>
      <c r="AF682" s="130">
        <f t="shared" ca="1" si="185"/>
        <v>0</v>
      </c>
      <c r="AG682" s="134">
        <f t="shared" ca="1" si="192"/>
        <v>0</v>
      </c>
      <c r="AH682" s="132">
        <f>IFERROR(VLOOKUP($D682,'[1]DNC 재고 현황'!$F:$V,15,0),0)</f>
        <v>0</v>
      </c>
      <c r="AI682" s="128">
        <f>SUMIFS('[1]입고 예정'!$C:$C,'[1]입고 예정'!$A:$A,모니터링!D682,'[1]입고 예정'!$F:$F,모니터링!AI$6)</f>
        <v>0</v>
      </c>
      <c r="AJ682" s="21"/>
      <c r="AK682" s="130">
        <f t="shared" ca="1" si="186"/>
        <v>0</v>
      </c>
      <c r="AL682" s="134">
        <f t="shared" ca="1" si="193"/>
        <v>0</v>
      </c>
      <c r="AM682" s="132">
        <f>IFERROR(VLOOKUP($D682,'[1]DNC 재고 현황'!$F:$V,16,0),0)</f>
        <v>0</v>
      </c>
      <c r="AN682" s="128">
        <f>SUMIFS('[1]입고 예정'!$C:$C,'[1]입고 예정'!$A:$A,모니터링!D682,'[1]입고 예정'!$F:$F,모니터링!AN$6)</f>
        <v>0</v>
      </c>
      <c r="AO682" s="21"/>
      <c r="AP682" s="130">
        <f t="shared" ca="1" si="187"/>
        <v>0</v>
      </c>
      <c r="AQ682" s="134">
        <f t="shared" ca="1" si="194"/>
        <v>0</v>
      </c>
      <c r="AR682" s="132">
        <f>IFERROR(VLOOKUP($D682,'[1]DNC 재고 현황'!$F:$V,17,0),0)</f>
        <v>0</v>
      </c>
      <c r="AS682" s="128">
        <f>SUMIFS('[1]입고 예정'!$C:$C,'[1]입고 예정'!$A:$A,모니터링!D682,'[1]입고 예정'!$F:$F,모니터링!AS$6)</f>
        <v>0</v>
      </c>
      <c r="AT682" s="21"/>
      <c r="AU682" s="133">
        <f t="shared" ca="1" si="188"/>
        <v>0</v>
      </c>
      <c r="AV682" s="134">
        <f ca="1">IFERROR(AU682/#REF!,0)</f>
        <v>0</v>
      </c>
    </row>
    <row r="683" spans="1:168" ht="18" hidden="1" customHeight="1" x14ac:dyDescent="0.4">
      <c r="A683" s="110" t="s">
        <v>2661</v>
      </c>
      <c r="B683" s="135" t="s">
        <v>2667</v>
      </c>
      <c r="C683" s="110" t="s">
        <v>2663</v>
      </c>
      <c r="D683" s="110">
        <v>7301750</v>
      </c>
      <c r="E683" s="136" t="str">
        <f>VLOOKUP($D683,'[1]SAP 코드내역'!$A:$D,4,0)</f>
        <v>(단종)[판촉물_엽서]한가인싸인</v>
      </c>
      <c r="F683" s="137" t="s">
        <v>2702</v>
      </c>
      <c r="G683" s="9"/>
      <c r="H683" s="138"/>
      <c r="I683" s="139">
        <v>40</v>
      </c>
      <c r="J683" s="139">
        <v>0</v>
      </c>
      <c r="K683" s="140">
        <f>IFERROR(VLOOKUP($D683,'[1]DNC 재고 현황'!$F:$AI,29,0),0)</f>
        <v>18910</v>
      </c>
      <c r="L683" s="140">
        <f>IFERROR(VLOOKUP($D683,'[1]DNC 재고 현황'!$F:$AI,30,),0)</f>
        <v>0</v>
      </c>
      <c r="M683" s="141">
        <f t="shared" si="190"/>
        <v>18910</v>
      </c>
      <c r="N683" s="142">
        <f>VLOOKUP($D683,'[1]DNC 재고 현황'!$F:$X,19,0)</f>
        <v>18910</v>
      </c>
      <c r="O683" s="143" t="str">
        <f t="shared" si="180"/>
        <v>계획없음</v>
      </c>
      <c r="P683" s="144">
        <f t="shared" si="181"/>
        <v>0</v>
      </c>
      <c r="Q683" s="144">
        <f t="shared" ca="1" si="182"/>
        <v>0</v>
      </c>
      <c r="R683" s="145">
        <f t="shared" ca="1" si="179"/>
        <v>0</v>
      </c>
      <c r="S683" s="145">
        <f t="shared" ca="1" si="179"/>
        <v>0</v>
      </c>
      <c r="T683" s="123" t="str">
        <f t="shared" ca="1" si="183"/>
        <v/>
      </c>
      <c r="U683" s="124" t="str">
        <f t="shared" ca="1" si="184"/>
        <v>🔴판매없음</v>
      </c>
      <c r="V683" s="125">
        <f>IFERROR(SUMIF('[1](전체)FCST'!$D:$D,$D683,'[1](전체)FCST'!$H:$H),0)</f>
        <v>0</v>
      </c>
      <c r="W683" s="126">
        <f>IFERROR(VLOOKUP($D683,'[1]판매량,재고(피벗)'!$B:$C,2,0),0)</f>
        <v>0</v>
      </c>
      <c r="X683" s="127">
        <f t="shared" ca="1" si="189"/>
        <v>0</v>
      </c>
      <c r="Y683" s="128"/>
      <c r="Z683" s="21"/>
      <c r="AA683" s="130">
        <f t="shared" ca="1" si="178"/>
        <v>18910</v>
      </c>
      <c r="AB683" s="134">
        <f t="shared" ca="1" si="191"/>
        <v>0</v>
      </c>
      <c r="AC683" s="132">
        <f>IFERROR(VLOOKUP($D683,'[1]DNC 재고 현황'!$F:$V,14,0),0)</f>
        <v>0</v>
      </c>
      <c r="AD683" s="128">
        <f>SUMIFS('[1]입고 예정'!$C:$C,'[1]입고 예정'!$A:$A,모니터링!D683,'[1]입고 예정'!$F:$F,모니터링!AD$6)</f>
        <v>0</v>
      </c>
      <c r="AE683" s="21"/>
      <c r="AF683" s="130">
        <f t="shared" ca="1" si="185"/>
        <v>18910</v>
      </c>
      <c r="AG683" s="134">
        <f t="shared" ca="1" si="192"/>
        <v>0</v>
      </c>
      <c r="AH683" s="132">
        <f>IFERROR(VLOOKUP($D683,'[1]DNC 재고 현황'!$F:$V,15,0),0)</f>
        <v>0</v>
      </c>
      <c r="AI683" s="128">
        <f>SUMIFS('[1]입고 예정'!$C:$C,'[1]입고 예정'!$A:$A,모니터링!D683,'[1]입고 예정'!$F:$F,모니터링!AI$6)</f>
        <v>0</v>
      </c>
      <c r="AJ683" s="21"/>
      <c r="AK683" s="130">
        <f t="shared" ca="1" si="186"/>
        <v>18910</v>
      </c>
      <c r="AL683" s="134">
        <f t="shared" ca="1" si="193"/>
        <v>0</v>
      </c>
      <c r="AM683" s="132">
        <f>IFERROR(VLOOKUP($D683,'[1]DNC 재고 현황'!$F:$V,16,0),0)</f>
        <v>0</v>
      </c>
      <c r="AN683" s="128">
        <f>SUMIFS('[1]입고 예정'!$C:$C,'[1]입고 예정'!$A:$A,모니터링!D683,'[1]입고 예정'!$F:$F,모니터링!AN$6)</f>
        <v>0</v>
      </c>
      <c r="AO683" s="21"/>
      <c r="AP683" s="130">
        <f t="shared" ca="1" si="187"/>
        <v>18910</v>
      </c>
      <c r="AQ683" s="134">
        <f t="shared" ca="1" si="194"/>
        <v>0</v>
      </c>
      <c r="AR683" s="132">
        <f>IFERROR(VLOOKUP($D683,'[1]DNC 재고 현황'!$F:$V,17,0),0)</f>
        <v>0</v>
      </c>
      <c r="AS683" s="128">
        <f>SUMIFS('[1]입고 예정'!$C:$C,'[1]입고 예정'!$A:$A,모니터링!D683,'[1]입고 예정'!$F:$F,모니터링!AS$6)</f>
        <v>0</v>
      </c>
      <c r="AT683" s="21"/>
      <c r="AU683" s="133">
        <f t="shared" ca="1" si="188"/>
        <v>18910</v>
      </c>
      <c r="AV683" s="134">
        <f ca="1">IFERROR(AU683/#REF!,0)</f>
        <v>0</v>
      </c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  <c r="CE683" s="52"/>
      <c r="CF683" s="52"/>
      <c r="CG683" s="52"/>
      <c r="CH683" s="52"/>
      <c r="CI683" s="52"/>
      <c r="CJ683" s="52"/>
      <c r="CK683" s="52"/>
      <c r="CL683" s="52"/>
      <c r="CM683" s="52"/>
      <c r="CN683" s="52"/>
      <c r="CO683" s="52"/>
      <c r="CP683" s="52"/>
      <c r="CQ683" s="52"/>
      <c r="CR683" s="52"/>
      <c r="CS683" s="52"/>
      <c r="CT683" s="52"/>
      <c r="CU683" s="52"/>
      <c r="CV683" s="52"/>
      <c r="CW683" s="52"/>
      <c r="CX683" s="52"/>
      <c r="CY683" s="52"/>
      <c r="CZ683" s="52"/>
      <c r="DA683" s="52"/>
      <c r="DB683" s="52"/>
      <c r="DC683" s="52"/>
      <c r="DD683" s="52"/>
      <c r="DE683" s="52"/>
      <c r="DF683" s="52"/>
      <c r="DG683" s="52"/>
      <c r="DH683" s="52"/>
      <c r="DI683" s="52"/>
      <c r="DJ683" s="52"/>
      <c r="DK683" s="52"/>
      <c r="DL683" s="52"/>
      <c r="DM683" s="52"/>
      <c r="DN683" s="52"/>
      <c r="DO683" s="52"/>
      <c r="DP683" s="52"/>
      <c r="DQ683" s="52"/>
      <c r="DR683" s="52"/>
      <c r="DS683" s="52"/>
      <c r="DT683" s="52"/>
      <c r="DU683" s="52"/>
      <c r="DV683" s="52"/>
      <c r="DW683" s="52"/>
      <c r="DX683" s="52"/>
      <c r="DY683" s="52"/>
      <c r="DZ683" s="52"/>
      <c r="EA683" s="52"/>
      <c r="EB683" s="52"/>
      <c r="EC683" s="52"/>
      <c r="ED683" s="52"/>
      <c r="EE683" s="52"/>
      <c r="EF683" s="52"/>
      <c r="EG683" s="52"/>
      <c r="EH683" s="52"/>
      <c r="EI683" s="52"/>
      <c r="EJ683" s="52"/>
      <c r="EK683" s="52"/>
      <c r="EL683" s="52"/>
      <c r="EM683" s="52"/>
      <c r="EN683" s="52"/>
      <c r="EO683" s="52"/>
      <c r="EP683" s="52"/>
      <c r="EQ683" s="52"/>
      <c r="ER683" s="52"/>
      <c r="ES683" s="52"/>
      <c r="ET683" s="52"/>
      <c r="EU683" s="52"/>
      <c r="EV683" s="52"/>
      <c r="EW683" s="52"/>
      <c r="EX683" s="52"/>
      <c r="EY683" s="52"/>
      <c r="EZ683" s="52"/>
      <c r="FA683" s="52"/>
      <c r="FB683" s="52"/>
      <c r="FC683" s="52"/>
      <c r="FD683" s="52"/>
      <c r="FE683" s="52"/>
      <c r="FF683" s="52"/>
      <c r="FG683" s="52"/>
      <c r="FH683" s="52"/>
      <c r="FI683" s="52"/>
      <c r="FJ683" s="52"/>
      <c r="FK683" s="52"/>
      <c r="FL683" s="52"/>
    </row>
    <row r="684" spans="1:168" ht="18" hidden="1" customHeight="1" x14ac:dyDescent="0.4">
      <c r="A684" s="110" t="s">
        <v>2661</v>
      </c>
      <c r="B684" s="135" t="s">
        <v>2662</v>
      </c>
      <c r="C684" s="110" t="s">
        <v>2663</v>
      </c>
      <c r="D684" s="170">
        <v>9313134</v>
      </c>
      <c r="E684" s="171" t="str">
        <f>VLOOKUP($D684,'[1]SAP 코드내역'!$A:$D,4,0)</f>
        <v>멜라_10ppm마이크로샷2700_2개입_스몰랩</v>
      </c>
      <c r="F684" s="137"/>
      <c r="G684" s="9"/>
      <c r="H684" s="138" t="s">
        <v>2755</v>
      </c>
      <c r="I684" s="139">
        <v>3866.5424246980406</v>
      </c>
      <c r="J684" s="139">
        <v>34363.65</v>
      </c>
      <c r="K684" s="140">
        <f>IFERROR(VLOOKUP($D684,'[1]DNC 재고 현황'!$F:$AI,29,0),0)</f>
        <v>19927</v>
      </c>
      <c r="L684" s="140">
        <f>IFERROR(VLOOKUP($D684,'[1]DNC 재고 현황'!$F:$AI,30,),0)</f>
        <v>0</v>
      </c>
      <c r="M684" s="141">
        <f t="shared" si="190"/>
        <v>19927</v>
      </c>
      <c r="N684" s="142">
        <f>VLOOKUP($D684,'[1]DNC 재고 현황'!$F:$X,19,0)</f>
        <v>19927</v>
      </c>
      <c r="O684" s="143" t="str">
        <f t="shared" si="180"/>
        <v>계획없음</v>
      </c>
      <c r="P684" s="144">
        <f t="shared" si="181"/>
        <v>0</v>
      </c>
      <c r="Q684" s="144">
        <f t="shared" ca="1" si="182"/>
        <v>0</v>
      </c>
      <c r="R684" s="145">
        <f t="shared" ca="1" si="179"/>
        <v>0</v>
      </c>
      <c r="S684" s="145">
        <f t="shared" ca="1" si="179"/>
        <v>0</v>
      </c>
      <c r="T684" s="123" t="str">
        <f t="shared" ca="1" si="183"/>
        <v/>
      </c>
      <c r="U684" s="124" t="str">
        <f t="shared" ca="1" si="184"/>
        <v>🔴판매없음</v>
      </c>
      <c r="V684" s="125">
        <f>IFERROR(SUMIF('[1](전체)FCST'!$D:$D,$D684,'[1](전체)FCST'!$H:$H),0)</f>
        <v>0</v>
      </c>
      <c r="W684" s="126">
        <f>IFERROR(VLOOKUP($D684,'[1]판매량,재고(피벗)'!$B:$C,2,0),0)</f>
        <v>0</v>
      </c>
      <c r="X684" s="127">
        <f t="shared" ca="1" si="189"/>
        <v>0</v>
      </c>
      <c r="Y684" s="128"/>
      <c r="Z684" s="21"/>
      <c r="AA684" s="130">
        <f t="shared" ca="1" si="178"/>
        <v>19927</v>
      </c>
      <c r="AB684" s="134">
        <f t="shared" ca="1" si="191"/>
        <v>0</v>
      </c>
      <c r="AC684" s="132">
        <f>IFERROR(VLOOKUP($D684,'[1]DNC 재고 현황'!$F:$V,14,0),0)</f>
        <v>0</v>
      </c>
      <c r="AD684" s="128">
        <f>SUMIFS('[1]입고 예정'!$C:$C,'[1]입고 예정'!$A:$A,모니터링!D684,'[1]입고 예정'!$F:$F,모니터링!AD$6)</f>
        <v>0</v>
      </c>
      <c r="AE684" s="21"/>
      <c r="AF684" s="130">
        <f t="shared" ca="1" si="185"/>
        <v>19927</v>
      </c>
      <c r="AG684" s="134">
        <f t="shared" ca="1" si="192"/>
        <v>0</v>
      </c>
      <c r="AH684" s="132">
        <f>IFERROR(VLOOKUP($D684,'[1]DNC 재고 현황'!$F:$V,15,0),0)</f>
        <v>0</v>
      </c>
      <c r="AI684" s="128">
        <f>SUMIFS('[1]입고 예정'!$C:$C,'[1]입고 예정'!$A:$A,모니터링!D684,'[1]입고 예정'!$F:$F,모니터링!AI$6)</f>
        <v>0</v>
      </c>
      <c r="AJ684" s="21"/>
      <c r="AK684" s="130">
        <f t="shared" ca="1" si="186"/>
        <v>19927</v>
      </c>
      <c r="AL684" s="134">
        <f t="shared" ca="1" si="193"/>
        <v>0</v>
      </c>
      <c r="AM684" s="132">
        <f>IFERROR(VLOOKUP($D684,'[1]DNC 재고 현황'!$F:$V,16,0),0)</f>
        <v>0</v>
      </c>
      <c r="AN684" s="128">
        <f>SUMIFS('[1]입고 예정'!$C:$C,'[1]입고 예정'!$A:$A,모니터링!D684,'[1]입고 예정'!$F:$F,모니터링!AN$6)</f>
        <v>0</v>
      </c>
      <c r="AO684" s="21"/>
      <c r="AP684" s="130">
        <f t="shared" ca="1" si="187"/>
        <v>19927</v>
      </c>
      <c r="AQ684" s="134">
        <f t="shared" ca="1" si="194"/>
        <v>0</v>
      </c>
      <c r="AR684" s="132">
        <f>IFERROR(VLOOKUP($D684,'[1]DNC 재고 현황'!$F:$V,17,0),0)</f>
        <v>0</v>
      </c>
      <c r="AS684" s="128">
        <f>SUMIFS('[1]입고 예정'!$C:$C,'[1]입고 예정'!$A:$A,모니터링!D684,'[1]입고 예정'!$F:$F,모니터링!AS$6)</f>
        <v>0</v>
      </c>
      <c r="AT684" s="21"/>
      <c r="AU684" s="133">
        <f t="shared" ca="1" si="188"/>
        <v>19927</v>
      </c>
      <c r="AV684" s="134">
        <f ca="1">IFERROR(AU684/#REF!,0)</f>
        <v>0</v>
      </c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  <c r="CE684" s="52"/>
      <c r="CF684" s="52"/>
      <c r="CG684" s="52"/>
      <c r="CH684" s="52"/>
      <c r="CI684" s="52"/>
      <c r="CJ684" s="52"/>
      <c r="CK684" s="52"/>
      <c r="CL684" s="52"/>
      <c r="CM684" s="52"/>
      <c r="CN684" s="52"/>
      <c r="CO684" s="52"/>
      <c r="CP684" s="52"/>
      <c r="CQ684" s="52"/>
      <c r="CR684" s="52"/>
      <c r="CS684" s="52"/>
      <c r="CT684" s="52"/>
      <c r="CU684" s="52"/>
      <c r="CV684" s="52"/>
      <c r="CW684" s="52"/>
      <c r="CX684" s="52"/>
      <c r="CY684" s="52"/>
      <c r="CZ684" s="52"/>
      <c r="DA684" s="52"/>
      <c r="DB684" s="52"/>
      <c r="DC684" s="52"/>
      <c r="DD684" s="52"/>
      <c r="DE684" s="52"/>
      <c r="DF684" s="52"/>
      <c r="DG684" s="52"/>
      <c r="DH684" s="52"/>
      <c r="DI684" s="52"/>
      <c r="DJ684" s="52"/>
      <c r="DK684" s="52"/>
      <c r="DL684" s="52"/>
      <c r="DM684" s="52"/>
      <c r="DN684" s="52"/>
      <c r="DO684" s="52"/>
      <c r="DP684" s="52"/>
      <c r="DQ684" s="52"/>
      <c r="DR684" s="52"/>
      <c r="DS684" s="52"/>
      <c r="DT684" s="52"/>
      <c r="DU684" s="52"/>
      <c r="DV684" s="52"/>
      <c r="DW684" s="52"/>
      <c r="DX684" s="52"/>
      <c r="DY684" s="52"/>
      <c r="DZ684" s="52"/>
      <c r="EA684" s="52"/>
      <c r="EB684" s="52"/>
      <c r="EC684" s="52"/>
      <c r="ED684" s="52"/>
      <c r="EE684" s="52"/>
      <c r="EF684" s="52"/>
      <c r="EG684" s="52"/>
      <c r="EH684" s="52"/>
      <c r="EI684" s="52"/>
      <c r="EJ684" s="52"/>
      <c r="EK684" s="52"/>
      <c r="EL684" s="52"/>
      <c r="EM684" s="52"/>
      <c r="EN684" s="52"/>
      <c r="EO684" s="52"/>
      <c r="EP684" s="52"/>
      <c r="EQ684" s="52"/>
      <c r="ER684" s="52"/>
      <c r="ES684" s="52"/>
      <c r="ET684" s="52"/>
      <c r="EU684" s="52"/>
      <c r="EV684" s="52"/>
      <c r="EW684" s="52"/>
      <c r="EX684" s="52"/>
      <c r="EY684" s="52"/>
      <c r="EZ684" s="52"/>
      <c r="FA684" s="52"/>
      <c r="FB684" s="52"/>
      <c r="FC684" s="52"/>
      <c r="FD684" s="52"/>
      <c r="FE684" s="52"/>
      <c r="FF684" s="52"/>
      <c r="FG684" s="52"/>
      <c r="FH684" s="52"/>
      <c r="FI684" s="52"/>
      <c r="FJ684" s="52"/>
      <c r="FK684" s="52"/>
      <c r="FL684" s="52"/>
    </row>
    <row r="685" spans="1:168" ht="18" hidden="1" customHeight="1" x14ac:dyDescent="0.4">
      <c r="A685" s="110" t="s">
        <v>2661</v>
      </c>
      <c r="B685" s="135" t="s">
        <v>2700</v>
      </c>
      <c r="C685" s="110" t="s">
        <v>2663</v>
      </c>
      <c r="D685" s="110">
        <v>2302225</v>
      </c>
      <c r="E685" s="136" t="str">
        <f>VLOOKUP($D685,'[1]SAP 코드내역'!$A:$D,4,0)</f>
        <v>[판촉물_부자재](면세)리더마마스터앰플(1ml*14ea)*3ea_슬리브</v>
      </c>
      <c r="F685" s="137" t="s">
        <v>2675</v>
      </c>
      <c r="G685" s="9"/>
      <c r="H685" s="138"/>
      <c r="I685" s="139">
        <v>250</v>
      </c>
      <c r="J685" s="139">
        <v>0</v>
      </c>
      <c r="K685" s="140">
        <f>IFERROR(VLOOKUP($D685,'[1]DNC 재고 현황'!$F:$AI,29,0),0)</f>
        <v>0</v>
      </c>
      <c r="L685" s="140">
        <f>IFERROR(VLOOKUP($D685,'[1]DNC 재고 현황'!$F:$AI,30,),0)</f>
        <v>0</v>
      </c>
      <c r="M685" s="141">
        <f t="shared" si="190"/>
        <v>0</v>
      </c>
      <c r="N685" s="142">
        <f>VLOOKUP($D685,'[1]DNC 재고 현황'!$F:$X,19,0)</f>
        <v>0</v>
      </c>
      <c r="O685" s="143" t="str">
        <f t="shared" si="180"/>
        <v>계획없음</v>
      </c>
      <c r="P685" s="144">
        <f t="shared" si="181"/>
        <v>0</v>
      </c>
      <c r="Q685" s="144">
        <f t="shared" ca="1" si="182"/>
        <v>0</v>
      </c>
      <c r="R685" s="145">
        <f t="shared" ca="1" si="179"/>
        <v>0</v>
      </c>
      <c r="S685" s="145">
        <f t="shared" ca="1" si="179"/>
        <v>0</v>
      </c>
      <c r="T685" s="123" t="str">
        <f t="shared" ca="1" si="183"/>
        <v/>
      </c>
      <c r="U685" s="124" t="str">
        <f t="shared" ca="1" si="184"/>
        <v>🔴판매없음</v>
      </c>
      <c r="V685" s="125">
        <f>IFERROR(SUMIF('[1](전체)FCST'!$D:$D,$D685,'[1](전체)FCST'!$H:$H),0)</f>
        <v>0</v>
      </c>
      <c r="W685" s="126">
        <f>IFERROR(VLOOKUP($D685,'[1]판매량,재고(피벗)'!$B:$C,2,0),0)</f>
        <v>0</v>
      </c>
      <c r="X685" s="127">
        <f t="shared" ca="1" si="189"/>
        <v>0</v>
      </c>
      <c r="Y685" s="128"/>
      <c r="Z685" s="21"/>
      <c r="AA685" s="130">
        <f t="shared" ca="1" si="178"/>
        <v>0</v>
      </c>
      <c r="AB685" s="134">
        <f t="shared" ca="1" si="191"/>
        <v>0</v>
      </c>
      <c r="AC685" s="132">
        <f>IFERROR(VLOOKUP($D685,'[1]DNC 재고 현황'!$F:$V,14,0),0)</f>
        <v>0</v>
      </c>
      <c r="AD685" s="128">
        <f>SUMIFS('[1]입고 예정'!$C:$C,'[1]입고 예정'!$A:$A,모니터링!D685,'[1]입고 예정'!$F:$F,모니터링!AD$6)</f>
        <v>0</v>
      </c>
      <c r="AE685" s="21"/>
      <c r="AF685" s="130">
        <f t="shared" ca="1" si="185"/>
        <v>0</v>
      </c>
      <c r="AG685" s="134">
        <f t="shared" ca="1" si="192"/>
        <v>0</v>
      </c>
      <c r="AH685" s="132">
        <f>IFERROR(VLOOKUP($D685,'[1]DNC 재고 현황'!$F:$V,15,0),0)</f>
        <v>0</v>
      </c>
      <c r="AI685" s="128">
        <f>SUMIFS('[1]입고 예정'!$C:$C,'[1]입고 예정'!$A:$A,모니터링!D685,'[1]입고 예정'!$F:$F,모니터링!AI$6)</f>
        <v>0</v>
      </c>
      <c r="AJ685" s="21"/>
      <c r="AK685" s="130">
        <f t="shared" ca="1" si="186"/>
        <v>0</v>
      </c>
      <c r="AL685" s="134">
        <f t="shared" ca="1" si="193"/>
        <v>0</v>
      </c>
      <c r="AM685" s="132">
        <f>IFERROR(VLOOKUP($D685,'[1]DNC 재고 현황'!$F:$V,16,0),0)</f>
        <v>0</v>
      </c>
      <c r="AN685" s="128">
        <f>SUMIFS('[1]입고 예정'!$C:$C,'[1]입고 예정'!$A:$A,모니터링!D685,'[1]입고 예정'!$F:$F,모니터링!AN$6)</f>
        <v>0</v>
      </c>
      <c r="AO685" s="21"/>
      <c r="AP685" s="130">
        <f t="shared" ca="1" si="187"/>
        <v>0</v>
      </c>
      <c r="AQ685" s="134">
        <f t="shared" ca="1" si="194"/>
        <v>0</v>
      </c>
      <c r="AR685" s="132">
        <f>IFERROR(VLOOKUP($D685,'[1]DNC 재고 현황'!$F:$V,17,0),0)</f>
        <v>0</v>
      </c>
      <c r="AS685" s="128">
        <f>SUMIFS('[1]입고 예정'!$C:$C,'[1]입고 예정'!$A:$A,모니터링!D685,'[1]입고 예정'!$F:$F,모니터링!AS$6)</f>
        <v>0</v>
      </c>
      <c r="AT685" s="21"/>
      <c r="AU685" s="133">
        <f t="shared" ca="1" si="188"/>
        <v>0</v>
      </c>
      <c r="AV685" s="134">
        <f ca="1">IFERROR(AU685/#REF!,0)</f>
        <v>0</v>
      </c>
    </row>
    <row r="686" spans="1:168" ht="18" hidden="1" customHeight="1" x14ac:dyDescent="0.4">
      <c r="A686" s="110" t="s">
        <v>2661</v>
      </c>
      <c r="B686" s="135" t="s">
        <v>2700</v>
      </c>
      <c r="C686" s="110" t="s">
        <v>2665</v>
      </c>
      <c r="D686" s="110">
        <v>2301562</v>
      </c>
      <c r="E686" s="136" t="str">
        <f>VLOOKUP($D686,'[1]SAP 코드내역'!$A:$D,4,0)</f>
        <v>[판촉물_부자재][EA]크림다이브좀2ML(샤섀)_7개입단상자</v>
      </c>
      <c r="F686" s="137">
        <v>0</v>
      </c>
      <c r="G686" s="9"/>
      <c r="H686" s="138"/>
      <c r="I686" s="139">
        <v>0</v>
      </c>
      <c r="J686" s="139">
        <v>0</v>
      </c>
      <c r="K686" s="140">
        <f>IFERROR(VLOOKUP($D686,'[1]DNC 재고 현황'!$F:$AI,29,0),0)</f>
        <v>0</v>
      </c>
      <c r="L686" s="140">
        <f>IFERROR(VLOOKUP($D686,'[1]DNC 재고 현황'!$F:$AI,30,),0)</f>
        <v>0</v>
      </c>
      <c r="M686" s="141">
        <f t="shared" si="190"/>
        <v>0</v>
      </c>
      <c r="N686" s="142">
        <f>VLOOKUP($D686,'[1]DNC 재고 현황'!$F:$X,19,0)</f>
        <v>0</v>
      </c>
      <c r="O686" s="143" t="str">
        <f t="shared" si="180"/>
        <v>계획없음</v>
      </c>
      <c r="P686" s="144">
        <f t="shared" si="181"/>
        <v>0</v>
      </c>
      <c r="Q686" s="144">
        <f t="shared" ca="1" si="182"/>
        <v>0</v>
      </c>
      <c r="R686" s="145">
        <f t="shared" ca="1" si="179"/>
        <v>0</v>
      </c>
      <c r="S686" s="145">
        <f t="shared" ca="1" si="179"/>
        <v>0</v>
      </c>
      <c r="T686" s="123" t="str">
        <f t="shared" ca="1" si="183"/>
        <v/>
      </c>
      <c r="U686" s="124" t="str">
        <f t="shared" ca="1" si="184"/>
        <v>🔴판매없음</v>
      </c>
      <c r="V686" s="125">
        <f>IFERROR(SUMIF('[1](전체)FCST'!$D:$D,$D686,'[1](전체)FCST'!$H:$H),0)</f>
        <v>0</v>
      </c>
      <c r="W686" s="126">
        <f>IFERROR(VLOOKUP($D686,'[1]판매량,재고(피벗)'!$B:$C,2,0),0)</f>
        <v>0</v>
      </c>
      <c r="X686" s="127">
        <f t="shared" ca="1" si="189"/>
        <v>0</v>
      </c>
      <c r="Y686" s="128"/>
      <c r="Z686" s="21"/>
      <c r="AA686" s="130">
        <f t="shared" ca="1" si="178"/>
        <v>0</v>
      </c>
      <c r="AB686" s="134">
        <f t="shared" ca="1" si="191"/>
        <v>0</v>
      </c>
      <c r="AC686" s="132">
        <f>IFERROR(VLOOKUP($D686,'[1]DNC 재고 현황'!$F:$V,14,0),0)</f>
        <v>0</v>
      </c>
      <c r="AD686" s="128">
        <f>SUMIFS('[1]입고 예정'!$C:$C,'[1]입고 예정'!$A:$A,모니터링!D686,'[1]입고 예정'!$F:$F,모니터링!AD$6)</f>
        <v>0</v>
      </c>
      <c r="AE686" s="21"/>
      <c r="AF686" s="130">
        <f t="shared" ca="1" si="185"/>
        <v>0</v>
      </c>
      <c r="AG686" s="134">
        <f t="shared" ca="1" si="192"/>
        <v>0</v>
      </c>
      <c r="AH686" s="132">
        <f>IFERROR(VLOOKUP($D686,'[1]DNC 재고 현황'!$F:$V,15,0),0)</f>
        <v>0</v>
      </c>
      <c r="AI686" s="128">
        <f>SUMIFS('[1]입고 예정'!$C:$C,'[1]입고 예정'!$A:$A,모니터링!D686,'[1]입고 예정'!$F:$F,모니터링!AI$6)</f>
        <v>0</v>
      </c>
      <c r="AJ686" s="21"/>
      <c r="AK686" s="130">
        <f t="shared" ca="1" si="186"/>
        <v>0</v>
      </c>
      <c r="AL686" s="134">
        <f t="shared" ca="1" si="193"/>
        <v>0</v>
      </c>
      <c r="AM686" s="132">
        <f>IFERROR(VLOOKUP($D686,'[1]DNC 재고 현황'!$F:$V,16,0),0)</f>
        <v>0</v>
      </c>
      <c r="AN686" s="128">
        <f>SUMIFS('[1]입고 예정'!$C:$C,'[1]입고 예정'!$A:$A,모니터링!D686,'[1]입고 예정'!$F:$F,모니터링!AN$6)</f>
        <v>0</v>
      </c>
      <c r="AO686" s="21"/>
      <c r="AP686" s="130">
        <f t="shared" ca="1" si="187"/>
        <v>0</v>
      </c>
      <c r="AQ686" s="134">
        <f t="shared" ca="1" si="194"/>
        <v>0</v>
      </c>
      <c r="AR686" s="132">
        <f>IFERROR(VLOOKUP($D686,'[1]DNC 재고 현황'!$F:$V,17,0),0)</f>
        <v>0</v>
      </c>
      <c r="AS686" s="128">
        <f>SUMIFS('[1]입고 예정'!$C:$C,'[1]입고 예정'!$A:$A,모니터링!D686,'[1]입고 예정'!$F:$F,모니터링!AS$6)</f>
        <v>0</v>
      </c>
      <c r="AT686" s="21"/>
      <c r="AU686" s="133">
        <f t="shared" ca="1" si="188"/>
        <v>0</v>
      </c>
      <c r="AV686" s="134">
        <f ca="1">IFERROR(AU686/#REF!,0)</f>
        <v>0</v>
      </c>
    </row>
    <row r="687" spans="1:168" ht="18" hidden="1" customHeight="1" x14ac:dyDescent="0.4">
      <c r="A687" s="110" t="s">
        <v>2661</v>
      </c>
      <c r="B687" s="135" t="s">
        <v>2662</v>
      </c>
      <c r="C687" s="110" t="s">
        <v>2663</v>
      </c>
      <c r="D687" s="110">
        <v>9307970</v>
      </c>
      <c r="E687" s="136" t="str">
        <f>VLOOKUP($D687,'[1]SAP 코드내역'!$A:$D,4,0)</f>
        <v>(단종)[임가공]멜라_클리어선패치1매</v>
      </c>
      <c r="F687" s="137" t="s">
        <v>2680</v>
      </c>
      <c r="G687" s="9"/>
      <c r="H687" s="138"/>
      <c r="I687" s="139">
        <v>722.75910926034078</v>
      </c>
      <c r="J687" s="139">
        <v>0</v>
      </c>
      <c r="K687" s="140">
        <f>IFERROR(VLOOKUP($D687,'[1]DNC 재고 현황'!$F:$AI,29,0),0)</f>
        <v>39351</v>
      </c>
      <c r="L687" s="140">
        <f>IFERROR(VLOOKUP($D687,'[1]DNC 재고 현황'!$F:$AI,30,),0)</f>
        <v>0</v>
      </c>
      <c r="M687" s="141">
        <f t="shared" si="190"/>
        <v>39351</v>
      </c>
      <c r="N687" s="142">
        <f>VLOOKUP($D687,'[1]DNC 재고 현황'!$F:$X,19,0)</f>
        <v>39351</v>
      </c>
      <c r="O687" s="143" t="str">
        <f t="shared" si="180"/>
        <v>계획없음</v>
      </c>
      <c r="P687" s="144">
        <f t="shared" si="181"/>
        <v>0</v>
      </c>
      <c r="Q687" s="144">
        <f t="shared" ca="1" si="182"/>
        <v>0</v>
      </c>
      <c r="R687" s="145">
        <f t="shared" ca="1" si="179"/>
        <v>0</v>
      </c>
      <c r="S687" s="145">
        <f t="shared" ca="1" si="179"/>
        <v>0</v>
      </c>
      <c r="T687" s="123" t="str">
        <f t="shared" ca="1" si="183"/>
        <v/>
      </c>
      <c r="U687" s="124" t="str">
        <f t="shared" ca="1" si="184"/>
        <v>🔴판매없음</v>
      </c>
      <c r="V687" s="125">
        <f>IFERROR(SUMIF('[1](전체)FCST'!$D:$D,$D687,'[1](전체)FCST'!$H:$H),0)</f>
        <v>0</v>
      </c>
      <c r="W687" s="126">
        <f>IFERROR(VLOOKUP($D687,'[1]판매량,재고(피벗)'!$B:$C,2,0),0)</f>
        <v>0</v>
      </c>
      <c r="X687" s="127">
        <f t="shared" ca="1" si="189"/>
        <v>0</v>
      </c>
      <c r="Y687" s="128"/>
      <c r="Z687" s="21"/>
      <c r="AA687" s="130">
        <f t="shared" ca="1" si="178"/>
        <v>39351</v>
      </c>
      <c r="AB687" s="134">
        <f t="shared" ca="1" si="191"/>
        <v>0</v>
      </c>
      <c r="AC687" s="132">
        <f>IFERROR(VLOOKUP($D687,'[1]DNC 재고 현황'!$F:$V,14,0),0)</f>
        <v>0</v>
      </c>
      <c r="AD687" s="128">
        <f>SUMIFS('[1]입고 예정'!$C:$C,'[1]입고 예정'!$A:$A,모니터링!D687,'[1]입고 예정'!$F:$F,모니터링!AD$6)</f>
        <v>0</v>
      </c>
      <c r="AE687" s="21"/>
      <c r="AF687" s="130">
        <f t="shared" ca="1" si="185"/>
        <v>39351</v>
      </c>
      <c r="AG687" s="134">
        <f t="shared" ca="1" si="192"/>
        <v>0</v>
      </c>
      <c r="AH687" s="132">
        <f>IFERROR(VLOOKUP($D687,'[1]DNC 재고 현황'!$F:$V,15,0),0)</f>
        <v>0</v>
      </c>
      <c r="AI687" s="128">
        <f>SUMIFS('[1]입고 예정'!$C:$C,'[1]입고 예정'!$A:$A,모니터링!D687,'[1]입고 예정'!$F:$F,모니터링!AI$6)</f>
        <v>0</v>
      </c>
      <c r="AJ687" s="21"/>
      <c r="AK687" s="130">
        <f t="shared" ca="1" si="186"/>
        <v>39351</v>
      </c>
      <c r="AL687" s="134">
        <f t="shared" ca="1" si="193"/>
        <v>0</v>
      </c>
      <c r="AM687" s="132">
        <f>IFERROR(VLOOKUP($D687,'[1]DNC 재고 현황'!$F:$V,16,0),0)</f>
        <v>0</v>
      </c>
      <c r="AN687" s="128">
        <f>SUMIFS('[1]입고 예정'!$C:$C,'[1]입고 예정'!$A:$A,모니터링!D687,'[1]입고 예정'!$F:$F,모니터링!AN$6)</f>
        <v>0</v>
      </c>
      <c r="AO687" s="21"/>
      <c r="AP687" s="130">
        <f t="shared" ca="1" si="187"/>
        <v>39351</v>
      </c>
      <c r="AQ687" s="134">
        <f t="shared" ca="1" si="194"/>
        <v>0</v>
      </c>
      <c r="AR687" s="132">
        <f>IFERROR(VLOOKUP($D687,'[1]DNC 재고 현황'!$F:$V,17,0),0)</f>
        <v>0</v>
      </c>
      <c r="AS687" s="128">
        <f>SUMIFS('[1]입고 예정'!$C:$C,'[1]입고 예정'!$A:$A,모니터링!D687,'[1]입고 예정'!$F:$F,모니터링!AS$6)</f>
        <v>0</v>
      </c>
      <c r="AT687" s="21"/>
      <c r="AU687" s="133">
        <f t="shared" ca="1" si="188"/>
        <v>39351</v>
      </c>
      <c r="AV687" s="134">
        <f ca="1">IFERROR(AU687/#REF!,0)</f>
        <v>0</v>
      </c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  <c r="CS687" s="52"/>
      <c r="CT687" s="52"/>
      <c r="CU687" s="52"/>
      <c r="CV687" s="52"/>
      <c r="CW687" s="52"/>
      <c r="CX687" s="52"/>
      <c r="CY687" s="52"/>
      <c r="CZ687" s="52"/>
      <c r="DA687" s="52"/>
      <c r="DB687" s="52"/>
      <c r="DC687" s="52"/>
      <c r="DD687" s="52"/>
      <c r="DE687" s="52"/>
      <c r="DF687" s="52"/>
      <c r="DG687" s="52"/>
      <c r="DH687" s="52"/>
      <c r="DI687" s="52"/>
      <c r="DJ687" s="52"/>
      <c r="DK687" s="52"/>
      <c r="DL687" s="52"/>
      <c r="DM687" s="52"/>
      <c r="DN687" s="52"/>
      <c r="DO687" s="52"/>
      <c r="DP687" s="52"/>
      <c r="DQ687" s="52"/>
      <c r="DR687" s="52"/>
      <c r="DS687" s="52"/>
      <c r="DT687" s="52"/>
      <c r="DU687" s="52"/>
      <c r="DV687" s="52"/>
      <c r="DW687" s="52"/>
      <c r="DX687" s="52"/>
      <c r="DY687" s="52"/>
      <c r="DZ687" s="52"/>
      <c r="EA687" s="52"/>
      <c r="EB687" s="52"/>
      <c r="EC687" s="52"/>
      <c r="ED687" s="52"/>
      <c r="EE687" s="52"/>
      <c r="EF687" s="52"/>
      <c r="EG687" s="52"/>
      <c r="EH687" s="52"/>
      <c r="EI687" s="52"/>
      <c r="EJ687" s="52"/>
      <c r="EK687" s="52"/>
      <c r="EL687" s="52"/>
      <c r="EM687" s="52"/>
      <c r="EN687" s="52"/>
      <c r="EO687" s="52"/>
      <c r="EP687" s="52"/>
      <c r="EQ687" s="52"/>
      <c r="ER687" s="52"/>
      <c r="ES687" s="52"/>
      <c r="ET687" s="52"/>
      <c r="EU687" s="52"/>
      <c r="EV687" s="52"/>
      <c r="EW687" s="52"/>
      <c r="EX687" s="52"/>
      <c r="EY687" s="52"/>
      <c r="EZ687" s="52"/>
      <c r="FA687" s="52"/>
      <c r="FB687" s="52"/>
      <c r="FC687" s="52"/>
      <c r="FD687" s="52"/>
      <c r="FE687" s="52"/>
      <c r="FF687" s="52"/>
      <c r="FG687" s="52"/>
      <c r="FH687" s="52"/>
      <c r="FI687" s="52"/>
      <c r="FJ687" s="52"/>
      <c r="FK687" s="52"/>
      <c r="FL687" s="52"/>
    </row>
    <row r="688" spans="1:168" ht="18" hidden="1" customHeight="1" x14ac:dyDescent="0.4">
      <c r="A688" s="110" t="s">
        <v>2661</v>
      </c>
      <c r="B688" s="135" t="s">
        <v>2700</v>
      </c>
      <c r="C688" s="110" t="s">
        <v>2663</v>
      </c>
      <c r="D688" s="110">
        <v>2303081</v>
      </c>
      <c r="E688" s="136" t="str">
        <f>VLOOKUP($D688,'[1]SAP 코드내역'!$A:$D,4,0)</f>
        <v>(단종)[세트포장재_슬리브]현대팝업_샘플증정용</v>
      </c>
      <c r="F688" s="137" t="s">
        <v>2709</v>
      </c>
      <c r="G688" s="9"/>
      <c r="H688" s="138"/>
      <c r="I688" s="139">
        <v>130</v>
      </c>
      <c r="J688" s="139">
        <v>0</v>
      </c>
      <c r="K688" s="140">
        <f>IFERROR(VLOOKUP($D688,'[1]DNC 재고 현황'!$F:$AI,29,0),0)</f>
        <v>0</v>
      </c>
      <c r="L688" s="140">
        <f>IFERROR(VLOOKUP($D688,'[1]DNC 재고 현황'!$F:$AI,30,),0)</f>
        <v>0</v>
      </c>
      <c r="M688" s="141">
        <f t="shared" si="190"/>
        <v>0</v>
      </c>
      <c r="N688" s="142">
        <f>VLOOKUP($D688,'[1]DNC 재고 현황'!$F:$X,19,0)</f>
        <v>0</v>
      </c>
      <c r="O688" s="143" t="str">
        <f t="shared" si="180"/>
        <v>계획없음</v>
      </c>
      <c r="P688" s="144">
        <f t="shared" si="181"/>
        <v>0</v>
      </c>
      <c r="Q688" s="144">
        <f t="shared" ca="1" si="182"/>
        <v>0</v>
      </c>
      <c r="R688" s="145">
        <f t="shared" ca="1" si="179"/>
        <v>0</v>
      </c>
      <c r="S688" s="145">
        <f t="shared" ca="1" si="179"/>
        <v>0</v>
      </c>
      <c r="T688" s="123" t="str">
        <f t="shared" ca="1" si="183"/>
        <v/>
      </c>
      <c r="U688" s="124" t="str">
        <f t="shared" ca="1" si="184"/>
        <v>🔴판매없음</v>
      </c>
      <c r="V688" s="125">
        <f>IFERROR(SUMIF('[1](전체)FCST'!$D:$D,$D688,'[1](전체)FCST'!$H:$H),0)</f>
        <v>0</v>
      </c>
      <c r="W688" s="126">
        <f>IFERROR(VLOOKUP($D688,'[1]판매량,재고(피벗)'!$B:$C,2,0),0)</f>
        <v>0</v>
      </c>
      <c r="X688" s="127">
        <f t="shared" ca="1" si="189"/>
        <v>0</v>
      </c>
      <c r="Y688" s="128"/>
      <c r="Z688" s="21"/>
      <c r="AA688" s="130">
        <f t="shared" ca="1" si="178"/>
        <v>0</v>
      </c>
      <c r="AB688" s="134">
        <f t="shared" ca="1" si="191"/>
        <v>0</v>
      </c>
      <c r="AC688" s="132">
        <f>IFERROR(VLOOKUP($D688,'[1]DNC 재고 현황'!$F:$V,14,0),0)</f>
        <v>0</v>
      </c>
      <c r="AD688" s="128">
        <f>SUMIFS('[1]입고 예정'!$C:$C,'[1]입고 예정'!$A:$A,모니터링!D688,'[1]입고 예정'!$F:$F,모니터링!AD$6)</f>
        <v>0</v>
      </c>
      <c r="AE688" s="21"/>
      <c r="AF688" s="130">
        <f t="shared" ca="1" si="185"/>
        <v>0</v>
      </c>
      <c r="AG688" s="134">
        <f t="shared" ca="1" si="192"/>
        <v>0</v>
      </c>
      <c r="AH688" s="132">
        <f>IFERROR(VLOOKUP($D688,'[1]DNC 재고 현황'!$F:$V,15,0),0)</f>
        <v>0</v>
      </c>
      <c r="AI688" s="128">
        <f>SUMIFS('[1]입고 예정'!$C:$C,'[1]입고 예정'!$A:$A,모니터링!D688,'[1]입고 예정'!$F:$F,모니터링!AI$6)</f>
        <v>0</v>
      </c>
      <c r="AJ688" s="21"/>
      <c r="AK688" s="130">
        <f t="shared" ca="1" si="186"/>
        <v>0</v>
      </c>
      <c r="AL688" s="134">
        <f t="shared" ca="1" si="193"/>
        <v>0</v>
      </c>
      <c r="AM688" s="132">
        <f>IFERROR(VLOOKUP($D688,'[1]DNC 재고 현황'!$F:$V,16,0),0)</f>
        <v>0</v>
      </c>
      <c r="AN688" s="128">
        <f>SUMIFS('[1]입고 예정'!$C:$C,'[1]입고 예정'!$A:$A,모니터링!D688,'[1]입고 예정'!$F:$F,모니터링!AN$6)</f>
        <v>0</v>
      </c>
      <c r="AO688" s="21"/>
      <c r="AP688" s="130">
        <f t="shared" ca="1" si="187"/>
        <v>0</v>
      </c>
      <c r="AQ688" s="134">
        <f t="shared" ca="1" si="194"/>
        <v>0</v>
      </c>
      <c r="AR688" s="132">
        <f>IFERROR(VLOOKUP($D688,'[1]DNC 재고 현황'!$F:$V,17,0),0)</f>
        <v>0</v>
      </c>
      <c r="AS688" s="128">
        <f>SUMIFS('[1]입고 예정'!$C:$C,'[1]입고 예정'!$A:$A,모니터링!D688,'[1]입고 예정'!$F:$F,모니터링!AS$6)</f>
        <v>0</v>
      </c>
      <c r="AT688" s="21"/>
      <c r="AU688" s="133">
        <f t="shared" ca="1" si="188"/>
        <v>0</v>
      </c>
      <c r="AV688" s="134">
        <f ca="1">IFERROR(AU688/#REF!,0)</f>
        <v>0</v>
      </c>
    </row>
    <row r="689" spans="1:48" ht="18" hidden="1" customHeight="1" x14ac:dyDescent="0.4">
      <c r="A689" s="110" t="s">
        <v>2661</v>
      </c>
      <c r="B689" s="135" t="s">
        <v>2700</v>
      </c>
      <c r="C689" s="110" t="s">
        <v>2663</v>
      </c>
      <c r="D689" s="110">
        <v>2302176</v>
      </c>
      <c r="E689" s="136" t="str">
        <f>VLOOKUP($D689,'[1]SAP 코드내역'!$A:$D,4,0)</f>
        <v>(단종)[세트포장재_게또패드]멜라토닝앰플1ml+패치4매</v>
      </c>
      <c r="F689" s="137" t="s">
        <v>2675</v>
      </c>
      <c r="G689" s="9"/>
      <c r="H689" s="138"/>
      <c r="I689" s="139">
        <v>130</v>
      </c>
      <c r="J689" s="139">
        <v>0</v>
      </c>
      <c r="K689" s="140">
        <f>IFERROR(VLOOKUP($D689,'[1]DNC 재고 현황'!$F:$AI,29,0),0)</f>
        <v>0</v>
      </c>
      <c r="L689" s="140">
        <f>IFERROR(VLOOKUP($D689,'[1]DNC 재고 현황'!$F:$AI,30,),0)</f>
        <v>0</v>
      </c>
      <c r="M689" s="141">
        <f t="shared" si="190"/>
        <v>0</v>
      </c>
      <c r="N689" s="142">
        <f>VLOOKUP($D689,'[1]DNC 재고 현황'!$F:$X,19,0)</f>
        <v>0</v>
      </c>
      <c r="O689" s="143" t="str">
        <f t="shared" si="180"/>
        <v>계획없음</v>
      </c>
      <c r="P689" s="144">
        <f t="shared" si="181"/>
        <v>0</v>
      </c>
      <c r="Q689" s="144">
        <f t="shared" ca="1" si="182"/>
        <v>0</v>
      </c>
      <c r="R689" s="145">
        <f t="shared" ca="1" si="179"/>
        <v>0</v>
      </c>
      <c r="S689" s="145">
        <f t="shared" ca="1" si="179"/>
        <v>0</v>
      </c>
      <c r="T689" s="123" t="str">
        <f t="shared" ca="1" si="183"/>
        <v/>
      </c>
      <c r="U689" s="124" t="str">
        <f t="shared" ca="1" si="184"/>
        <v>🔴판매없음</v>
      </c>
      <c r="V689" s="125">
        <f>IFERROR(SUMIF('[1](전체)FCST'!$D:$D,$D689,'[1](전체)FCST'!$H:$H),0)</f>
        <v>0</v>
      </c>
      <c r="W689" s="126">
        <f>IFERROR(VLOOKUP($D689,'[1]판매량,재고(피벗)'!$B:$C,2,0),0)</f>
        <v>0</v>
      </c>
      <c r="X689" s="127">
        <f t="shared" ca="1" si="189"/>
        <v>0</v>
      </c>
      <c r="Y689" s="128"/>
      <c r="Z689" s="21"/>
      <c r="AA689" s="130">
        <f t="shared" ca="1" si="178"/>
        <v>0</v>
      </c>
      <c r="AB689" s="134">
        <f t="shared" ca="1" si="191"/>
        <v>0</v>
      </c>
      <c r="AC689" s="132">
        <f>IFERROR(VLOOKUP($D689,'[1]DNC 재고 현황'!$F:$V,14,0),0)</f>
        <v>0</v>
      </c>
      <c r="AD689" s="128">
        <f>SUMIFS('[1]입고 예정'!$C:$C,'[1]입고 예정'!$A:$A,모니터링!D689,'[1]입고 예정'!$F:$F,모니터링!AD$6)</f>
        <v>0</v>
      </c>
      <c r="AE689" s="21"/>
      <c r="AF689" s="130">
        <f t="shared" ca="1" si="185"/>
        <v>0</v>
      </c>
      <c r="AG689" s="134">
        <f t="shared" ca="1" si="192"/>
        <v>0</v>
      </c>
      <c r="AH689" s="132">
        <f>IFERROR(VLOOKUP($D689,'[1]DNC 재고 현황'!$F:$V,15,0),0)</f>
        <v>0</v>
      </c>
      <c r="AI689" s="128">
        <f>SUMIFS('[1]입고 예정'!$C:$C,'[1]입고 예정'!$A:$A,모니터링!D689,'[1]입고 예정'!$F:$F,모니터링!AI$6)</f>
        <v>0</v>
      </c>
      <c r="AJ689" s="21"/>
      <c r="AK689" s="130">
        <f t="shared" ca="1" si="186"/>
        <v>0</v>
      </c>
      <c r="AL689" s="134">
        <f t="shared" ca="1" si="193"/>
        <v>0</v>
      </c>
      <c r="AM689" s="132">
        <f>IFERROR(VLOOKUP($D689,'[1]DNC 재고 현황'!$F:$V,16,0),0)</f>
        <v>0</v>
      </c>
      <c r="AN689" s="128">
        <f>SUMIFS('[1]입고 예정'!$C:$C,'[1]입고 예정'!$A:$A,모니터링!D689,'[1]입고 예정'!$F:$F,모니터링!AN$6)</f>
        <v>0</v>
      </c>
      <c r="AO689" s="21"/>
      <c r="AP689" s="130">
        <f t="shared" ca="1" si="187"/>
        <v>0</v>
      </c>
      <c r="AQ689" s="134">
        <f t="shared" ca="1" si="194"/>
        <v>0</v>
      </c>
      <c r="AR689" s="132">
        <f>IFERROR(VLOOKUP($D689,'[1]DNC 재고 현황'!$F:$V,17,0),0)</f>
        <v>0</v>
      </c>
      <c r="AS689" s="128">
        <f>SUMIFS('[1]입고 예정'!$C:$C,'[1]입고 예정'!$A:$A,모니터링!D689,'[1]입고 예정'!$F:$F,모니터링!AS$6)</f>
        <v>0</v>
      </c>
      <c r="AT689" s="21"/>
      <c r="AU689" s="133">
        <f t="shared" ca="1" si="188"/>
        <v>0</v>
      </c>
      <c r="AV689" s="134">
        <f ca="1">IFERROR(AU689/#REF!,0)</f>
        <v>0</v>
      </c>
    </row>
    <row r="690" spans="1:48" ht="18" hidden="1" customHeight="1" x14ac:dyDescent="0.4">
      <c r="A690" s="110" t="s">
        <v>2661</v>
      </c>
      <c r="B690" s="135" t="s">
        <v>2700</v>
      </c>
      <c r="C690" s="110" t="s">
        <v>2663</v>
      </c>
      <c r="D690" s="110">
        <v>2302022</v>
      </c>
      <c r="E690" s="136" t="str">
        <f>VLOOKUP($D690,'[1]SAP 코드내역'!$A:$D,4,0)</f>
        <v>[세트포장재]멜라_토닝원데이앰플_1ml*7ea_전성분덧방라벨</v>
      </c>
      <c r="F690" s="137">
        <v>0</v>
      </c>
      <c r="G690" s="9"/>
      <c r="H690" s="138"/>
      <c r="I690" s="139">
        <v>0</v>
      </c>
      <c r="J690" s="139">
        <v>0</v>
      </c>
      <c r="K690" s="140">
        <f>IFERROR(VLOOKUP($D690,'[1]DNC 재고 현황'!$F:$AI,29,0),0)</f>
        <v>0</v>
      </c>
      <c r="L690" s="140">
        <f>IFERROR(VLOOKUP($D690,'[1]DNC 재고 현황'!$F:$AI,30,),0)</f>
        <v>0</v>
      </c>
      <c r="M690" s="141">
        <f t="shared" si="190"/>
        <v>0</v>
      </c>
      <c r="N690" s="142">
        <f>VLOOKUP($D690,'[1]DNC 재고 현황'!$F:$X,19,0)</f>
        <v>0</v>
      </c>
      <c r="O690" s="143" t="str">
        <f t="shared" si="180"/>
        <v>계획없음</v>
      </c>
      <c r="P690" s="144">
        <f t="shared" si="181"/>
        <v>0</v>
      </c>
      <c r="Q690" s="144">
        <f t="shared" ca="1" si="182"/>
        <v>0</v>
      </c>
      <c r="R690" s="145">
        <f t="shared" ca="1" si="179"/>
        <v>0</v>
      </c>
      <c r="S690" s="145">
        <f t="shared" ca="1" si="179"/>
        <v>0</v>
      </c>
      <c r="T690" s="123" t="str">
        <f t="shared" ca="1" si="183"/>
        <v/>
      </c>
      <c r="U690" s="124" t="str">
        <f t="shared" ca="1" si="184"/>
        <v>🔴판매없음</v>
      </c>
      <c r="V690" s="125">
        <f>IFERROR(SUMIF('[1](전체)FCST'!$D:$D,$D690,'[1](전체)FCST'!$H:$H),0)</f>
        <v>0</v>
      </c>
      <c r="W690" s="126">
        <f>IFERROR(VLOOKUP($D690,'[1]판매량,재고(피벗)'!$B:$C,2,0),0)</f>
        <v>0</v>
      </c>
      <c r="X690" s="127">
        <f t="shared" ca="1" si="189"/>
        <v>0</v>
      </c>
      <c r="Y690" s="128"/>
      <c r="Z690" s="21"/>
      <c r="AA690" s="130">
        <f t="shared" ca="1" si="178"/>
        <v>0</v>
      </c>
      <c r="AB690" s="134">
        <f t="shared" ca="1" si="191"/>
        <v>0</v>
      </c>
      <c r="AC690" s="132">
        <f>IFERROR(VLOOKUP($D690,'[1]DNC 재고 현황'!$F:$V,14,0),0)</f>
        <v>0</v>
      </c>
      <c r="AD690" s="128">
        <f>SUMIFS('[1]입고 예정'!$C:$C,'[1]입고 예정'!$A:$A,모니터링!D690,'[1]입고 예정'!$F:$F,모니터링!AD$6)</f>
        <v>0</v>
      </c>
      <c r="AE690" s="21"/>
      <c r="AF690" s="130">
        <f t="shared" ca="1" si="185"/>
        <v>0</v>
      </c>
      <c r="AG690" s="134">
        <f t="shared" ca="1" si="192"/>
        <v>0</v>
      </c>
      <c r="AH690" s="132">
        <f>IFERROR(VLOOKUP($D690,'[1]DNC 재고 현황'!$F:$V,15,0),0)</f>
        <v>0</v>
      </c>
      <c r="AI690" s="128">
        <f>SUMIFS('[1]입고 예정'!$C:$C,'[1]입고 예정'!$A:$A,모니터링!D690,'[1]입고 예정'!$F:$F,모니터링!AI$6)</f>
        <v>0</v>
      </c>
      <c r="AJ690" s="21"/>
      <c r="AK690" s="130">
        <f t="shared" ca="1" si="186"/>
        <v>0</v>
      </c>
      <c r="AL690" s="134">
        <f t="shared" ca="1" si="193"/>
        <v>0</v>
      </c>
      <c r="AM690" s="132">
        <f>IFERROR(VLOOKUP($D690,'[1]DNC 재고 현황'!$F:$V,16,0),0)</f>
        <v>0</v>
      </c>
      <c r="AN690" s="128">
        <f>SUMIFS('[1]입고 예정'!$C:$C,'[1]입고 예정'!$A:$A,모니터링!D690,'[1]입고 예정'!$F:$F,모니터링!AN$6)</f>
        <v>0</v>
      </c>
      <c r="AO690" s="21"/>
      <c r="AP690" s="130">
        <f t="shared" ca="1" si="187"/>
        <v>0</v>
      </c>
      <c r="AQ690" s="134">
        <f t="shared" ca="1" si="194"/>
        <v>0</v>
      </c>
      <c r="AR690" s="132">
        <f>IFERROR(VLOOKUP($D690,'[1]DNC 재고 현황'!$F:$V,17,0),0)</f>
        <v>0</v>
      </c>
      <c r="AS690" s="128">
        <f>SUMIFS('[1]입고 예정'!$C:$C,'[1]입고 예정'!$A:$A,모니터링!D690,'[1]입고 예정'!$F:$F,모니터링!AS$6)</f>
        <v>0</v>
      </c>
      <c r="AT690" s="21"/>
      <c r="AU690" s="133">
        <f t="shared" ca="1" si="188"/>
        <v>0</v>
      </c>
      <c r="AV690" s="134">
        <f ca="1">IFERROR(AU690/#REF!,0)</f>
        <v>0</v>
      </c>
    </row>
    <row r="691" spans="1:48" ht="18" hidden="1" customHeight="1" x14ac:dyDescent="0.4">
      <c r="A691" s="110" t="s">
        <v>2661</v>
      </c>
      <c r="B691" s="135" t="s">
        <v>2700</v>
      </c>
      <c r="C691" s="110" t="s">
        <v>2663</v>
      </c>
      <c r="D691" s="110">
        <v>2301966</v>
      </c>
      <c r="E691" s="136" t="str">
        <f>VLOOKUP($D691,'[1]SAP 코드내역'!$A:$D,4,0)</f>
        <v>[세트포장재]멜라_원데이앰플_1ml_아마존영문라벨</v>
      </c>
      <c r="F691" s="137">
        <v>0</v>
      </c>
      <c r="G691" s="9"/>
      <c r="H691" s="138"/>
      <c r="I691" s="139">
        <v>0</v>
      </c>
      <c r="J691" s="139">
        <v>0</v>
      </c>
      <c r="K691" s="140">
        <f>IFERROR(VLOOKUP($D691,'[1]DNC 재고 현황'!$F:$AI,29,0),0)</f>
        <v>0</v>
      </c>
      <c r="L691" s="140">
        <f>IFERROR(VLOOKUP($D691,'[1]DNC 재고 현황'!$F:$AI,30,),0)</f>
        <v>0</v>
      </c>
      <c r="M691" s="141">
        <f t="shared" si="190"/>
        <v>0</v>
      </c>
      <c r="N691" s="142">
        <f>VLOOKUP($D691,'[1]DNC 재고 현황'!$F:$X,19,0)</f>
        <v>0</v>
      </c>
      <c r="O691" s="143" t="str">
        <f t="shared" si="180"/>
        <v>계획없음</v>
      </c>
      <c r="P691" s="144">
        <f t="shared" si="181"/>
        <v>0</v>
      </c>
      <c r="Q691" s="144">
        <f t="shared" ca="1" si="182"/>
        <v>0</v>
      </c>
      <c r="R691" s="145">
        <f t="shared" ca="1" si="179"/>
        <v>0</v>
      </c>
      <c r="S691" s="145">
        <f t="shared" ca="1" si="179"/>
        <v>0</v>
      </c>
      <c r="T691" s="123" t="str">
        <f t="shared" ca="1" si="183"/>
        <v/>
      </c>
      <c r="U691" s="124" t="str">
        <f t="shared" ca="1" si="184"/>
        <v>🔴판매없음</v>
      </c>
      <c r="V691" s="125">
        <f>IFERROR(SUMIF('[1](전체)FCST'!$D:$D,$D691,'[1](전체)FCST'!$H:$H),0)</f>
        <v>0</v>
      </c>
      <c r="W691" s="126">
        <f>IFERROR(VLOOKUP($D691,'[1]판매량,재고(피벗)'!$B:$C,2,0),0)</f>
        <v>0</v>
      </c>
      <c r="X691" s="127">
        <f t="shared" ca="1" si="189"/>
        <v>0</v>
      </c>
      <c r="Y691" s="128"/>
      <c r="Z691" s="21"/>
      <c r="AA691" s="130">
        <f t="shared" ref="AA691:AA754" ca="1" si="195">MAX(SUM(N691-X691+Y691),0)</f>
        <v>0</v>
      </c>
      <c r="AB691" s="134">
        <f t="shared" ca="1" si="191"/>
        <v>0</v>
      </c>
      <c r="AC691" s="132">
        <f>IFERROR(VLOOKUP($D691,'[1]DNC 재고 현황'!$F:$V,14,0),0)</f>
        <v>0</v>
      </c>
      <c r="AD691" s="128">
        <f>SUMIFS('[1]입고 예정'!$C:$C,'[1]입고 예정'!$A:$A,모니터링!D691,'[1]입고 예정'!$F:$F,모니터링!AD$6)</f>
        <v>0</v>
      </c>
      <c r="AE691" s="21"/>
      <c r="AF691" s="130">
        <f t="shared" ca="1" si="185"/>
        <v>0</v>
      </c>
      <c r="AG691" s="134">
        <f t="shared" ca="1" si="192"/>
        <v>0</v>
      </c>
      <c r="AH691" s="132">
        <f>IFERROR(VLOOKUP($D691,'[1]DNC 재고 현황'!$F:$V,15,0),0)</f>
        <v>0</v>
      </c>
      <c r="AI691" s="128">
        <f>SUMIFS('[1]입고 예정'!$C:$C,'[1]입고 예정'!$A:$A,모니터링!D691,'[1]입고 예정'!$F:$F,모니터링!AI$6)</f>
        <v>0</v>
      </c>
      <c r="AJ691" s="21"/>
      <c r="AK691" s="130">
        <f t="shared" ca="1" si="186"/>
        <v>0</v>
      </c>
      <c r="AL691" s="134">
        <f t="shared" ca="1" si="193"/>
        <v>0</v>
      </c>
      <c r="AM691" s="132">
        <f>IFERROR(VLOOKUP($D691,'[1]DNC 재고 현황'!$F:$V,16,0),0)</f>
        <v>0</v>
      </c>
      <c r="AN691" s="128">
        <f>SUMIFS('[1]입고 예정'!$C:$C,'[1]입고 예정'!$A:$A,모니터링!D691,'[1]입고 예정'!$F:$F,모니터링!AN$6)</f>
        <v>0</v>
      </c>
      <c r="AO691" s="21"/>
      <c r="AP691" s="130">
        <f t="shared" ca="1" si="187"/>
        <v>0</v>
      </c>
      <c r="AQ691" s="134">
        <f t="shared" ca="1" si="194"/>
        <v>0</v>
      </c>
      <c r="AR691" s="132">
        <f>IFERROR(VLOOKUP($D691,'[1]DNC 재고 현황'!$F:$V,17,0),0)</f>
        <v>0</v>
      </c>
      <c r="AS691" s="128">
        <f>SUMIFS('[1]입고 예정'!$C:$C,'[1]입고 예정'!$A:$A,모니터링!D691,'[1]입고 예정'!$F:$F,모니터링!AS$6)</f>
        <v>0</v>
      </c>
      <c r="AT691" s="21"/>
      <c r="AU691" s="133">
        <f t="shared" ca="1" si="188"/>
        <v>0</v>
      </c>
      <c r="AV691" s="134">
        <f ca="1">IFERROR(AU691/#REF!,0)</f>
        <v>0</v>
      </c>
    </row>
    <row r="692" spans="1:48" ht="18" hidden="1" customHeight="1" x14ac:dyDescent="0.4">
      <c r="A692" s="110"/>
      <c r="B692" s="135"/>
      <c r="C692" s="110" t="s">
        <v>2663</v>
      </c>
      <c r="D692" s="110">
        <v>9310808</v>
      </c>
      <c r="E692" s="136" t="str">
        <f>VLOOKUP($D692,'[1]SAP 코드내역'!$A:$D,4,0)</f>
        <v>[세트]멜라_토닝앰플쿠션_19페어_본품13g+리필13g(올영)</v>
      </c>
      <c r="F692" s="137"/>
      <c r="G692" s="9"/>
      <c r="H692" s="138"/>
      <c r="I692" s="139"/>
      <c r="J692" s="139"/>
      <c r="K692" s="140">
        <f>IFERROR(VLOOKUP($D692,'[1]DNC 재고 현황'!$F:$AI,29,0),0)</f>
        <v>0</v>
      </c>
      <c r="L692" s="140">
        <f>IFERROR(VLOOKUP($D692,'[1]DNC 재고 현황'!$F:$AI,30,),0)</f>
        <v>0</v>
      </c>
      <c r="M692" s="141">
        <f t="shared" si="190"/>
        <v>0</v>
      </c>
      <c r="N692" s="142">
        <f>VLOOKUP($D692,'[1]DNC 재고 현황'!$F:$X,19,0)</f>
        <v>0</v>
      </c>
      <c r="O692" s="143" t="str">
        <f t="shared" si="180"/>
        <v>계획없음</v>
      </c>
      <c r="P692" s="144">
        <f t="shared" si="181"/>
        <v>0</v>
      </c>
      <c r="Q692" s="144">
        <f t="shared" ca="1" si="182"/>
        <v>0</v>
      </c>
      <c r="R692" s="145">
        <f t="shared" ca="1" si="179"/>
        <v>0</v>
      </c>
      <c r="S692" s="145">
        <f t="shared" ca="1" si="179"/>
        <v>0</v>
      </c>
      <c r="T692" s="123" t="str">
        <f t="shared" ca="1" si="183"/>
        <v/>
      </c>
      <c r="U692" s="124" t="str">
        <f t="shared" ca="1" si="184"/>
        <v>🔴판매없음</v>
      </c>
      <c r="V692" s="125">
        <f>IFERROR(SUMIF('[1](전체)FCST'!$D:$D,$D692,'[1](전체)FCST'!$H:$H),0)</f>
        <v>0</v>
      </c>
      <c r="W692" s="126">
        <f>IFERROR(VLOOKUP($D692,'[1]판매량,재고(피벗)'!$B:$C,2,0),0)</f>
        <v>0</v>
      </c>
      <c r="X692" s="127">
        <f t="shared" ca="1" si="189"/>
        <v>0</v>
      </c>
      <c r="Y692" s="128"/>
      <c r="Z692" s="21"/>
      <c r="AA692" s="130">
        <f t="shared" ca="1" si="195"/>
        <v>0</v>
      </c>
      <c r="AB692" s="134">
        <f t="shared" ca="1" si="191"/>
        <v>0</v>
      </c>
      <c r="AC692" s="132">
        <f>IFERROR(VLOOKUP($D692,'[1]DNC 재고 현황'!$F:$V,14,0),0)</f>
        <v>0</v>
      </c>
      <c r="AD692" s="128">
        <f>SUMIFS('[1]입고 예정'!$C:$C,'[1]입고 예정'!$A:$A,모니터링!D692,'[1]입고 예정'!$F:$F,모니터링!AD$6)</f>
        <v>0</v>
      </c>
      <c r="AE692" s="21"/>
      <c r="AF692" s="130">
        <f t="shared" ca="1" si="185"/>
        <v>0</v>
      </c>
      <c r="AG692" s="134">
        <f t="shared" ca="1" si="192"/>
        <v>0</v>
      </c>
      <c r="AH692" s="132">
        <f>IFERROR(VLOOKUP($D692,'[1]DNC 재고 현황'!$F:$V,15,0),0)</f>
        <v>0</v>
      </c>
      <c r="AI692" s="128">
        <f>SUMIFS('[1]입고 예정'!$C:$C,'[1]입고 예정'!$A:$A,모니터링!D692,'[1]입고 예정'!$F:$F,모니터링!AI$6)</f>
        <v>0</v>
      </c>
      <c r="AJ692" s="21"/>
      <c r="AK692" s="130">
        <f t="shared" ca="1" si="186"/>
        <v>0</v>
      </c>
      <c r="AL692" s="134">
        <f t="shared" ca="1" si="193"/>
        <v>0</v>
      </c>
      <c r="AM692" s="132">
        <f>IFERROR(VLOOKUP($D692,'[1]DNC 재고 현황'!$F:$V,16,0),0)</f>
        <v>0</v>
      </c>
      <c r="AN692" s="128">
        <f>SUMIFS('[1]입고 예정'!$C:$C,'[1]입고 예정'!$A:$A,모니터링!D692,'[1]입고 예정'!$F:$F,모니터링!AN$6)</f>
        <v>0</v>
      </c>
      <c r="AO692" s="21"/>
      <c r="AP692" s="130">
        <f t="shared" ca="1" si="187"/>
        <v>0</v>
      </c>
      <c r="AQ692" s="134">
        <f t="shared" ca="1" si="194"/>
        <v>0</v>
      </c>
      <c r="AR692" s="132">
        <f>IFERROR(VLOOKUP($D692,'[1]DNC 재고 현황'!$F:$V,17,0),0)</f>
        <v>0</v>
      </c>
      <c r="AS692" s="128">
        <f>SUMIFS('[1]입고 예정'!$C:$C,'[1]입고 예정'!$A:$A,모니터링!D692,'[1]입고 예정'!$F:$F,모니터링!AS$6)</f>
        <v>0</v>
      </c>
      <c r="AT692" s="21"/>
      <c r="AU692" s="133">
        <f t="shared" ca="1" si="188"/>
        <v>0</v>
      </c>
      <c r="AV692" s="134">
        <f ca="1">IFERROR(AU692/#REF!,0)</f>
        <v>0</v>
      </c>
    </row>
    <row r="693" spans="1:48" ht="18" hidden="1" customHeight="1" x14ac:dyDescent="0.4">
      <c r="A693" s="110"/>
      <c r="B693" s="135"/>
      <c r="C693" s="110" t="s">
        <v>2663</v>
      </c>
      <c r="D693" s="110">
        <v>9310809</v>
      </c>
      <c r="E693" s="136" t="str">
        <f>VLOOKUP($D693,'[1]SAP 코드내역'!$A:$D,4,0)</f>
        <v>[세트]멜라_토닝앰플쿠션_21내추럴_본품13g+리필13g(올영)</v>
      </c>
      <c r="F693" s="137"/>
      <c r="G693" s="9"/>
      <c r="H693" s="138"/>
      <c r="I693" s="139"/>
      <c r="J693" s="139"/>
      <c r="K693" s="140">
        <f>IFERROR(VLOOKUP($D693,'[1]DNC 재고 현황'!$F:$AI,29,0),0)</f>
        <v>0</v>
      </c>
      <c r="L693" s="140">
        <f>IFERROR(VLOOKUP($D693,'[1]DNC 재고 현황'!$F:$AI,30,),0)</f>
        <v>0</v>
      </c>
      <c r="M693" s="141">
        <f t="shared" si="190"/>
        <v>0</v>
      </c>
      <c r="N693" s="142">
        <f>VLOOKUP($D693,'[1]DNC 재고 현황'!$F:$X,19,0)</f>
        <v>0</v>
      </c>
      <c r="O693" s="143" t="str">
        <f t="shared" si="180"/>
        <v>계획없음</v>
      </c>
      <c r="P693" s="144">
        <f t="shared" si="181"/>
        <v>0</v>
      </c>
      <c r="Q693" s="144">
        <f t="shared" ca="1" si="182"/>
        <v>0</v>
      </c>
      <c r="R693" s="145">
        <f t="shared" ca="1" si="179"/>
        <v>0</v>
      </c>
      <c r="S693" s="145">
        <f t="shared" ca="1" si="179"/>
        <v>0</v>
      </c>
      <c r="T693" s="123" t="str">
        <f t="shared" ca="1" si="183"/>
        <v/>
      </c>
      <c r="U693" s="124" t="str">
        <f t="shared" ca="1" si="184"/>
        <v>🔴판매없음</v>
      </c>
      <c r="V693" s="125">
        <f>IFERROR(SUMIF('[1](전체)FCST'!$D:$D,$D693,'[1](전체)FCST'!$H:$H),0)</f>
        <v>0</v>
      </c>
      <c r="W693" s="126">
        <f>IFERROR(VLOOKUP($D693,'[1]판매량,재고(피벗)'!$B:$C,2,0),0)</f>
        <v>0</v>
      </c>
      <c r="X693" s="127">
        <f t="shared" ca="1" si="189"/>
        <v>0</v>
      </c>
      <c r="Y693" s="128"/>
      <c r="Z693" s="21"/>
      <c r="AA693" s="130">
        <f t="shared" ca="1" si="195"/>
        <v>0</v>
      </c>
      <c r="AB693" s="134">
        <f t="shared" ca="1" si="191"/>
        <v>0</v>
      </c>
      <c r="AC693" s="132">
        <f>IFERROR(VLOOKUP($D693,'[1]DNC 재고 현황'!$F:$V,14,0),0)</f>
        <v>0</v>
      </c>
      <c r="AD693" s="128">
        <f>SUMIFS('[1]입고 예정'!$C:$C,'[1]입고 예정'!$A:$A,모니터링!D693,'[1]입고 예정'!$F:$F,모니터링!AD$6)</f>
        <v>0</v>
      </c>
      <c r="AE693" s="21"/>
      <c r="AF693" s="130">
        <f t="shared" ca="1" si="185"/>
        <v>0</v>
      </c>
      <c r="AG693" s="134">
        <f t="shared" ca="1" si="192"/>
        <v>0</v>
      </c>
      <c r="AH693" s="132">
        <f>IFERROR(VLOOKUP($D693,'[1]DNC 재고 현황'!$F:$V,15,0),0)</f>
        <v>0</v>
      </c>
      <c r="AI693" s="128">
        <f>SUMIFS('[1]입고 예정'!$C:$C,'[1]입고 예정'!$A:$A,모니터링!D693,'[1]입고 예정'!$F:$F,모니터링!AI$6)</f>
        <v>0</v>
      </c>
      <c r="AJ693" s="21"/>
      <c r="AK693" s="130">
        <f t="shared" ca="1" si="186"/>
        <v>0</v>
      </c>
      <c r="AL693" s="134">
        <f t="shared" ca="1" si="193"/>
        <v>0</v>
      </c>
      <c r="AM693" s="132">
        <f>IFERROR(VLOOKUP($D693,'[1]DNC 재고 현황'!$F:$V,16,0),0)</f>
        <v>0</v>
      </c>
      <c r="AN693" s="128">
        <f>SUMIFS('[1]입고 예정'!$C:$C,'[1]입고 예정'!$A:$A,모니터링!D693,'[1]입고 예정'!$F:$F,모니터링!AN$6)</f>
        <v>0</v>
      </c>
      <c r="AO693" s="21"/>
      <c r="AP693" s="130">
        <f t="shared" ca="1" si="187"/>
        <v>0</v>
      </c>
      <c r="AQ693" s="134">
        <f t="shared" ca="1" si="194"/>
        <v>0</v>
      </c>
      <c r="AR693" s="132">
        <f>IFERROR(VLOOKUP($D693,'[1]DNC 재고 현황'!$F:$V,17,0),0)</f>
        <v>0</v>
      </c>
      <c r="AS693" s="128">
        <f>SUMIFS('[1]입고 예정'!$C:$C,'[1]입고 예정'!$A:$A,모니터링!D693,'[1]입고 예정'!$F:$F,모니터링!AS$6)</f>
        <v>0</v>
      </c>
      <c r="AT693" s="21"/>
      <c r="AU693" s="133">
        <f t="shared" ca="1" si="188"/>
        <v>0</v>
      </c>
      <c r="AV693" s="134">
        <f ca="1">IFERROR(AU693/#REF!,0)</f>
        <v>0</v>
      </c>
    </row>
    <row r="694" spans="1:48" ht="18" hidden="1" customHeight="1" x14ac:dyDescent="0.4">
      <c r="A694" s="110"/>
      <c r="B694" s="135"/>
      <c r="C694" s="110" t="s">
        <v>2663</v>
      </c>
      <c r="D694" s="110">
        <v>9310811</v>
      </c>
      <c r="E694" s="136" t="str">
        <f>VLOOKUP($D694,'[1]SAP 코드내역'!$A:$D,4,0)</f>
        <v>[세트]멜라_토닝앰플쿠션_22라이트베이지_본품13g+리필13g(올영)</v>
      </c>
      <c r="F694" s="137"/>
      <c r="G694" s="9"/>
      <c r="H694" s="138"/>
      <c r="I694" s="139"/>
      <c r="J694" s="139"/>
      <c r="K694" s="140">
        <f>IFERROR(VLOOKUP($D694,'[1]DNC 재고 현황'!$F:$AI,29,0),0)</f>
        <v>0</v>
      </c>
      <c r="L694" s="140">
        <f>IFERROR(VLOOKUP($D694,'[1]DNC 재고 현황'!$F:$AI,30,),0)</f>
        <v>0</v>
      </c>
      <c r="M694" s="141">
        <f t="shared" si="190"/>
        <v>0</v>
      </c>
      <c r="N694" s="142">
        <f>VLOOKUP($D694,'[1]DNC 재고 현황'!$F:$X,19,0)</f>
        <v>0</v>
      </c>
      <c r="O694" s="143" t="str">
        <f t="shared" si="180"/>
        <v>계획없음</v>
      </c>
      <c r="P694" s="144">
        <f t="shared" si="181"/>
        <v>0</v>
      </c>
      <c r="Q694" s="144">
        <f t="shared" ca="1" si="182"/>
        <v>0</v>
      </c>
      <c r="R694" s="145">
        <f t="shared" ca="1" si="179"/>
        <v>0</v>
      </c>
      <c r="S694" s="145">
        <f t="shared" ca="1" si="179"/>
        <v>0</v>
      </c>
      <c r="T694" s="123" t="str">
        <f t="shared" ca="1" si="183"/>
        <v/>
      </c>
      <c r="U694" s="124" t="str">
        <f t="shared" ca="1" si="184"/>
        <v>🔴판매없음</v>
      </c>
      <c r="V694" s="125">
        <f>IFERROR(SUMIF('[1](전체)FCST'!$D:$D,$D694,'[1](전체)FCST'!$H:$H),0)</f>
        <v>0</v>
      </c>
      <c r="W694" s="126">
        <f>IFERROR(VLOOKUP($D694,'[1]판매량,재고(피벗)'!$B:$C,2,0),0)</f>
        <v>0</v>
      </c>
      <c r="X694" s="127">
        <f t="shared" ca="1" si="189"/>
        <v>0</v>
      </c>
      <c r="Y694" s="128"/>
      <c r="Z694" s="21"/>
      <c r="AA694" s="130">
        <f t="shared" ca="1" si="195"/>
        <v>0</v>
      </c>
      <c r="AB694" s="134">
        <f t="shared" ca="1" si="191"/>
        <v>0</v>
      </c>
      <c r="AC694" s="132">
        <f>IFERROR(VLOOKUP($D694,'[1]DNC 재고 현황'!$F:$V,14,0),0)</f>
        <v>0</v>
      </c>
      <c r="AD694" s="128">
        <f>SUMIFS('[1]입고 예정'!$C:$C,'[1]입고 예정'!$A:$A,모니터링!D694,'[1]입고 예정'!$F:$F,모니터링!AD$6)</f>
        <v>0</v>
      </c>
      <c r="AE694" s="21"/>
      <c r="AF694" s="130">
        <f t="shared" ca="1" si="185"/>
        <v>0</v>
      </c>
      <c r="AG694" s="134">
        <f t="shared" ca="1" si="192"/>
        <v>0</v>
      </c>
      <c r="AH694" s="132">
        <f>IFERROR(VLOOKUP($D694,'[1]DNC 재고 현황'!$F:$V,15,0),0)</f>
        <v>0</v>
      </c>
      <c r="AI694" s="128">
        <f>SUMIFS('[1]입고 예정'!$C:$C,'[1]입고 예정'!$A:$A,모니터링!D694,'[1]입고 예정'!$F:$F,모니터링!AI$6)</f>
        <v>0</v>
      </c>
      <c r="AJ694" s="21"/>
      <c r="AK694" s="130">
        <f t="shared" ca="1" si="186"/>
        <v>0</v>
      </c>
      <c r="AL694" s="134">
        <f t="shared" ca="1" si="193"/>
        <v>0</v>
      </c>
      <c r="AM694" s="132">
        <f>IFERROR(VLOOKUP($D694,'[1]DNC 재고 현황'!$F:$V,16,0),0)</f>
        <v>0</v>
      </c>
      <c r="AN694" s="128">
        <f>SUMIFS('[1]입고 예정'!$C:$C,'[1]입고 예정'!$A:$A,모니터링!D694,'[1]입고 예정'!$F:$F,모니터링!AN$6)</f>
        <v>0</v>
      </c>
      <c r="AO694" s="21"/>
      <c r="AP694" s="130">
        <f t="shared" ca="1" si="187"/>
        <v>0</v>
      </c>
      <c r="AQ694" s="134">
        <f t="shared" ca="1" si="194"/>
        <v>0</v>
      </c>
      <c r="AR694" s="132">
        <f>IFERROR(VLOOKUP($D694,'[1]DNC 재고 현황'!$F:$V,17,0),0)</f>
        <v>0</v>
      </c>
      <c r="AS694" s="128">
        <f>SUMIFS('[1]입고 예정'!$C:$C,'[1]입고 예정'!$A:$A,모니터링!D694,'[1]입고 예정'!$F:$F,모니터링!AS$6)</f>
        <v>0</v>
      </c>
      <c r="AT694" s="21"/>
      <c r="AU694" s="133">
        <f t="shared" ca="1" si="188"/>
        <v>0</v>
      </c>
      <c r="AV694" s="134">
        <f ca="1">IFERROR(AU694/#REF!,0)</f>
        <v>0</v>
      </c>
    </row>
    <row r="695" spans="1:48" ht="18" hidden="1" customHeight="1" x14ac:dyDescent="0.4">
      <c r="A695" s="110" t="s">
        <v>2661</v>
      </c>
      <c r="B695" s="146" t="s">
        <v>2662</v>
      </c>
      <c r="C695" s="110" t="s">
        <v>2665</v>
      </c>
      <c r="D695" s="110">
        <v>9309744</v>
      </c>
      <c r="E695" s="136" t="str">
        <f>VLOOKUP($D695,'[1]SAP 코드내역'!$A:$D,4,0)</f>
        <v>(단종)멜라_앰플쿠션_3열샤세</v>
      </c>
      <c r="F695" s="137" t="s">
        <v>2664</v>
      </c>
      <c r="G695" s="137"/>
      <c r="H695" s="149"/>
      <c r="I695" s="150">
        <v>332.43442622950818</v>
      </c>
      <c r="J695" s="150">
        <v>4031</v>
      </c>
      <c r="K695" s="140">
        <f>IFERROR(VLOOKUP($D695,'[1]DNC 재고 현황'!$F:$AI,29,0),0)</f>
        <v>33</v>
      </c>
      <c r="L695" s="140">
        <f>IFERROR(VLOOKUP($D695,'[1]DNC 재고 현황'!$F:$AI,30,),0)</f>
        <v>0</v>
      </c>
      <c r="M695" s="141">
        <f t="shared" si="190"/>
        <v>33</v>
      </c>
      <c r="N695" s="142">
        <f>VLOOKUP($D695,'[1]DNC 재고 현황'!$F:$X,19,0)</f>
        <v>1315</v>
      </c>
      <c r="O695" s="143" t="str">
        <f t="shared" si="180"/>
        <v>계획없음</v>
      </c>
      <c r="P695" s="144">
        <f t="shared" si="181"/>
        <v>0</v>
      </c>
      <c r="Q695" s="144">
        <f t="shared" ca="1" si="182"/>
        <v>0</v>
      </c>
      <c r="R695" s="145">
        <f t="shared" ca="1" si="179"/>
        <v>0</v>
      </c>
      <c r="S695" s="145">
        <f t="shared" ca="1" si="179"/>
        <v>0</v>
      </c>
      <c r="T695" s="123" t="str">
        <f t="shared" ca="1" si="183"/>
        <v/>
      </c>
      <c r="U695" s="124" t="str">
        <f t="shared" ca="1" si="184"/>
        <v>🔴판매없음</v>
      </c>
      <c r="V695" s="125">
        <f>IFERROR(SUMIF('[1](전체)FCST'!$D:$D,$D695,'[1](전체)FCST'!$H:$H),0)</f>
        <v>0</v>
      </c>
      <c r="W695" s="126">
        <f>IFERROR(VLOOKUP($D695,'[1]판매량,재고(피벗)'!$B:$C,2,0),0)</f>
        <v>0</v>
      </c>
      <c r="X695" s="127">
        <f t="shared" ca="1" si="189"/>
        <v>0</v>
      </c>
      <c r="Y695" s="128"/>
      <c r="Z695" s="129"/>
      <c r="AA695" s="130">
        <f t="shared" ca="1" si="195"/>
        <v>1315</v>
      </c>
      <c r="AB695" s="131">
        <f t="shared" ca="1" si="191"/>
        <v>0</v>
      </c>
      <c r="AC695" s="132">
        <f>IFERROR(VLOOKUP($D695,'[1]DNC 재고 현황'!$F:$V,14,0),0)</f>
        <v>0</v>
      </c>
      <c r="AD695" s="128">
        <f>SUMIFS('[1]입고 예정'!$C:$C,'[1]입고 예정'!$A:$A,모니터링!D359,'[1]입고 예정'!$F:$F,모니터링!AD$6)</f>
        <v>0</v>
      </c>
      <c r="AE695" s="129"/>
      <c r="AF695" s="130">
        <f t="shared" ca="1" si="185"/>
        <v>1315</v>
      </c>
      <c r="AG695" s="131">
        <f t="shared" ca="1" si="192"/>
        <v>0</v>
      </c>
      <c r="AH695" s="132">
        <f>IFERROR(VLOOKUP($D695,'[1]DNC 재고 현황'!$F:$V,15,0),0)</f>
        <v>0</v>
      </c>
      <c r="AI695" s="128">
        <f>SUMIFS('[1]입고 예정'!$C:$C,'[1]입고 예정'!$A:$A,모니터링!D359,'[1]입고 예정'!$F:$F,모니터링!AI$6)</f>
        <v>0</v>
      </c>
      <c r="AJ695" s="129"/>
      <c r="AK695" s="130">
        <f t="shared" ca="1" si="186"/>
        <v>1315</v>
      </c>
      <c r="AL695" s="131">
        <f t="shared" ca="1" si="193"/>
        <v>0</v>
      </c>
      <c r="AM695" s="132">
        <f>IFERROR(VLOOKUP($D695,'[1]DNC 재고 현황'!$F:$V,16,0),0)</f>
        <v>0</v>
      </c>
      <c r="AN695" s="128">
        <f>SUMIFS('[1]입고 예정'!$C:$C,'[1]입고 예정'!$A:$A,모니터링!D359,'[1]입고 예정'!$F:$F,모니터링!AN$6)</f>
        <v>0</v>
      </c>
      <c r="AO695" s="129"/>
      <c r="AP695" s="130">
        <f t="shared" ca="1" si="187"/>
        <v>1315</v>
      </c>
      <c r="AQ695" s="131">
        <f t="shared" ca="1" si="194"/>
        <v>0</v>
      </c>
      <c r="AR695" s="132">
        <f>IFERROR(VLOOKUP($D695,'[1]DNC 재고 현황'!$F:$V,17,0),0)</f>
        <v>0</v>
      </c>
      <c r="AS695" s="128">
        <f>SUMIFS('[1]입고 예정'!$C:$C,'[1]입고 예정'!$A:$A,모니터링!D359,'[1]입고 예정'!$F:$F,모니터링!AS$6)</f>
        <v>0</v>
      </c>
      <c r="AT695" s="129"/>
      <c r="AU695" s="133">
        <f t="shared" ca="1" si="188"/>
        <v>1315</v>
      </c>
      <c r="AV695" s="134">
        <f ca="1">IFERROR(AU695/#REF!,0)</f>
        <v>0</v>
      </c>
    </row>
    <row r="696" spans="1:48" ht="18" hidden="1" customHeight="1" x14ac:dyDescent="0.4">
      <c r="A696" s="110"/>
      <c r="B696" s="135"/>
      <c r="C696" s="110" t="s">
        <v>2663</v>
      </c>
      <c r="D696" s="110">
        <v>9311417</v>
      </c>
      <c r="E696" s="136" t="str">
        <f>VLOOKUP($D696,'[1]SAP 코드내역'!$A:$D,4,0)</f>
        <v>[임가공]멜라_토닝패치4매_2025v(아마존)</v>
      </c>
      <c r="F696" s="137"/>
      <c r="G696" s="9"/>
      <c r="H696" s="138"/>
      <c r="I696" s="139"/>
      <c r="J696" s="139"/>
      <c r="K696" s="140">
        <f>IFERROR(VLOOKUP($D696,'[1]DNC 재고 현황'!$F:$AI,29,0),0)</f>
        <v>0</v>
      </c>
      <c r="L696" s="140">
        <f>IFERROR(VLOOKUP($D696,'[1]DNC 재고 현황'!$F:$AI,30,),0)</f>
        <v>0</v>
      </c>
      <c r="M696" s="141">
        <f t="shared" si="190"/>
        <v>0</v>
      </c>
      <c r="N696" s="142">
        <f>VLOOKUP($D696,'[1]DNC 재고 현황'!$F:$X,19,0)</f>
        <v>390</v>
      </c>
      <c r="O696" s="143" t="str">
        <f t="shared" si="180"/>
        <v>계획없음</v>
      </c>
      <c r="P696" s="144">
        <f t="shared" si="181"/>
        <v>0</v>
      </c>
      <c r="Q696" s="144">
        <f t="shared" ca="1" si="182"/>
        <v>0</v>
      </c>
      <c r="R696" s="145">
        <f t="shared" ca="1" si="179"/>
        <v>0</v>
      </c>
      <c r="S696" s="145">
        <f t="shared" ca="1" si="179"/>
        <v>0</v>
      </c>
      <c r="T696" s="123" t="str">
        <f t="shared" ca="1" si="183"/>
        <v/>
      </c>
      <c r="U696" s="124" t="str">
        <f t="shared" ca="1" si="184"/>
        <v>🔴판매없음</v>
      </c>
      <c r="V696" s="125">
        <f>IFERROR(SUMIF('[1](전체)FCST'!$D:$D,$D696,'[1](전체)FCST'!$H:$H),0)</f>
        <v>0</v>
      </c>
      <c r="W696" s="126">
        <f>IFERROR(VLOOKUP($D696,'[1]판매량,재고(피벗)'!$B:$C,2,0),0)</f>
        <v>0</v>
      </c>
      <c r="X696" s="127">
        <f t="shared" ca="1" si="189"/>
        <v>0</v>
      </c>
      <c r="Y696" s="128"/>
      <c r="Z696" s="21"/>
      <c r="AA696" s="130">
        <f t="shared" ca="1" si="195"/>
        <v>390</v>
      </c>
      <c r="AB696" s="134">
        <f t="shared" ca="1" si="191"/>
        <v>0</v>
      </c>
      <c r="AC696" s="132">
        <f>IFERROR(VLOOKUP($D696,'[1]DNC 재고 현황'!$F:$V,14,0),0)</f>
        <v>0</v>
      </c>
      <c r="AD696" s="128">
        <f>SUMIFS('[1]입고 예정'!$C:$C,'[1]입고 예정'!$A:$A,모니터링!D696,'[1]입고 예정'!$F:$F,모니터링!AD$6)</f>
        <v>0</v>
      </c>
      <c r="AE696" s="21"/>
      <c r="AF696" s="130">
        <f t="shared" ca="1" si="185"/>
        <v>390</v>
      </c>
      <c r="AG696" s="134">
        <f t="shared" ca="1" si="192"/>
        <v>0</v>
      </c>
      <c r="AH696" s="132">
        <f>IFERROR(VLOOKUP($D696,'[1]DNC 재고 현황'!$F:$V,15,0),0)</f>
        <v>0</v>
      </c>
      <c r="AI696" s="128">
        <f>SUMIFS('[1]입고 예정'!$C:$C,'[1]입고 예정'!$A:$A,모니터링!D696,'[1]입고 예정'!$F:$F,모니터링!AI$6)</f>
        <v>0</v>
      </c>
      <c r="AJ696" s="21"/>
      <c r="AK696" s="130">
        <f t="shared" ca="1" si="186"/>
        <v>390</v>
      </c>
      <c r="AL696" s="134">
        <f t="shared" ca="1" si="193"/>
        <v>0</v>
      </c>
      <c r="AM696" s="132">
        <f>IFERROR(VLOOKUP($D696,'[1]DNC 재고 현황'!$F:$V,16,0),0)</f>
        <v>0</v>
      </c>
      <c r="AN696" s="128">
        <f>SUMIFS('[1]입고 예정'!$C:$C,'[1]입고 예정'!$A:$A,모니터링!D696,'[1]입고 예정'!$F:$F,모니터링!AN$6)</f>
        <v>0</v>
      </c>
      <c r="AO696" s="21"/>
      <c r="AP696" s="130">
        <f t="shared" ca="1" si="187"/>
        <v>390</v>
      </c>
      <c r="AQ696" s="134">
        <f t="shared" ca="1" si="194"/>
        <v>0</v>
      </c>
      <c r="AR696" s="132">
        <f>IFERROR(VLOOKUP($D696,'[1]DNC 재고 현황'!$F:$V,17,0),0)</f>
        <v>0</v>
      </c>
      <c r="AS696" s="128">
        <f>SUMIFS('[1]입고 예정'!$C:$C,'[1]입고 예정'!$A:$A,모니터링!D696,'[1]입고 예정'!$F:$F,모니터링!AS$6)</f>
        <v>0</v>
      </c>
      <c r="AT696" s="21"/>
      <c r="AU696" s="133">
        <f t="shared" ca="1" si="188"/>
        <v>390</v>
      </c>
      <c r="AV696" s="134">
        <f ca="1">IFERROR(AU696/#REF!,0)</f>
        <v>0</v>
      </c>
    </row>
    <row r="697" spans="1:48" ht="18" hidden="1" customHeight="1" x14ac:dyDescent="0.4">
      <c r="A697" s="110"/>
      <c r="B697" s="135"/>
      <c r="C697" s="110" t="s">
        <v>2663</v>
      </c>
      <c r="D697" s="110">
        <v>9311418</v>
      </c>
      <c r="E697" s="136" t="str">
        <f>VLOOKUP($D697,'[1]SAP 코드내역'!$A:$D,4,0)</f>
        <v>[임가공]멜라_비타씨에센스토너_150ml_2025v(아마존)</v>
      </c>
      <c r="F697" s="137"/>
      <c r="G697" s="9"/>
      <c r="H697" s="138"/>
      <c r="I697" s="139"/>
      <c r="J697" s="139"/>
      <c r="K697" s="140">
        <f>IFERROR(VLOOKUP($D697,'[1]DNC 재고 현황'!$F:$AI,29,0),0)</f>
        <v>0</v>
      </c>
      <c r="L697" s="140">
        <f>IFERROR(VLOOKUP($D697,'[1]DNC 재고 현황'!$F:$AI,30,),0)</f>
        <v>0</v>
      </c>
      <c r="M697" s="141">
        <f t="shared" si="190"/>
        <v>0</v>
      </c>
      <c r="N697" s="142">
        <f>VLOOKUP($D697,'[1]DNC 재고 현황'!$F:$X,19,0)</f>
        <v>0</v>
      </c>
      <c r="O697" s="143" t="str">
        <f t="shared" si="180"/>
        <v>계획없음</v>
      </c>
      <c r="P697" s="144">
        <f t="shared" si="181"/>
        <v>0</v>
      </c>
      <c r="Q697" s="144">
        <f t="shared" ca="1" si="182"/>
        <v>0</v>
      </c>
      <c r="R697" s="145">
        <f t="shared" ca="1" si="179"/>
        <v>0</v>
      </c>
      <c r="S697" s="145">
        <f t="shared" ca="1" si="179"/>
        <v>0</v>
      </c>
      <c r="T697" s="123" t="str">
        <f t="shared" ca="1" si="183"/>
        <v/>
      </c>
      <c r="U697" s="124" t="str">
        <f t="shared" ca="1" si="184"/>
        <v>🔴판매없음</v>
      </c>
      <c r="V697" s="125">
        <f>IFERROR(SUMIF('[1](전체)FCST'!$D:$D,$D697,'[1](전체)FCST'!$H:$H),0)</f>
        <v>0</v>
      </c>
      <c r="W697" s="126">
        <f>IFERROR(VLOOKUP($D697,'[1]판매량,재고(피벗)'!$B:$C,2,0),0)</f>
        <v>0</v>
      </c>
      <c r="X697" s="127">
        <f t="shared" ca="1" si="189"/>
        <v>0</v>
      </c>
      <c r="Y697" s="128"/>
      <c r="Z697" s="21"/>
      <c r="AA697" s="130">
        <f t="shared" ca="1" si="195"/>
        <v>0</v>
      </c>
      <c r="AB697" s="134">
        <f t="shared" ca="1" si="191"/>
        <v>0</v>
      </c>
      <c r="AC697" s="132">
        <f>IFERROR(VLOOKUP($D697,'[1]DNC 재고 현황'!$F:$V,14,0),0)</f>
        <v>0</v>
      </c>
      <c r="AD697" s="128">
        <f>SUMIFS('[1]입고 예정'!$C:$C,'[1]입고 예정'!$A:$A,모니터링!D697,'[1]입고 예정'!$F:$F,모니터링!AD$6)</f>
        <v>0</v>
      </c>
      <c r="AE697" s="21"/>
      <c r="AF697" s="130">
        <f t="shared" ca="1" si="185"/>
        <v>0</v>
      </c>
      <c r="AG697" s="134">
        <f t="shared" ca="1" si="192"/>
        <v>0</v>
      </c>
      <c r="AH697" s="132">
        <f>IFERROR(VLOOKUP($D697,'[1]DNC 재고 현황'!$F:$V,15,0),0)</f>
        <v>0</v>
      </c>
      <c r="AI697" s="128">
        <f>SUMIFS('[1]입고 예정'!$C:$C,'[1]입고 예정'!$A:$A,모니터링!D697,'[1]입고 예정'!$F:$F,모니터링!AI$6)</f>
        <v>0</v>
      </c>
      <c r="AJ697" s="21"/>
      <c r="AK697" s="130">
        <f t="shared" ca="1" si="186"/>
        <v>0</v>
      </c>
      <c r="AL697" s="134">
        <f t="shared" ca="1" si="193"/>
        <v>0</v>
      </c>
      <c r="AM697" s="132">
        <f>IFERROR(VLOOKUP($D697,'[1]DNC 재고 현황'!$F:$V,16,0),0)</f>
        <v>0</v>
      </c>
      <c r="AN697" s="128">
        <f>SUMIFS('[1]입고 예정'!$C:$C,'[1]입고 예정'!$A:$A,모니터링!D697,'[1]입고 예정'!$F:$F,모니터링!AN$6)</f>
        <v>0</v>
      </c>
      <c r="AO697" s="21"/>
      <c r="AP697" s="130">
        <f t="shared" ca="1" si="187"/>
        <v>0</v>
      </c>
      <c r="AQ697" s="134">
        <f t="shared" ca="1" si="194"/>
        <v>0</v>
      </c>
      <c r="AR697" s="132">
        <f>IFERROR(VLOOKUP($D697,'[1]DNC 재고 현황'!$F:$V,17,0),0)</f>
        <v>0</v>
      </c>
      <c r="AS697" s="128">
        <f>SUMIFS('[1]입고 예정'!$C:$C,'[1]입고 예정'!$A:$A,모니터링!D697,'[1]입고 예정'!$F:$F,모니터링!AS$6)</f>
        <v>0</v>
      </c>
      <c r="AT697" s="21"/>
      <c r="AU697" s="133">
        <f t="shared" ca="1" si="188"/>
        <v>0</v>
      </c>
      <c r="AV697" s="134">
        <f ca="1">IFERROR(AU697/#REF!,0)</f>
        <v>0</v>
      </c>
    </row>
    <row r="698" spans="1:48" ht="18" hidden="1" customHeight="1" x14ac:dyDescent="0.4">
      <c r="A698" s="110"/>
      <c r="B698" s="135"/>
      <c r="C698" s="110" t="s">
        <v>2663</v>
      </c>
      <c r="D698" s="110">
        <v>9311676</v>
      </c>
      <c r="E698" s="136" t="str">
        <f>VLOOKUP($D698,'[1]SAP 코드내역'!$A:$D,4,0)</f>
        <v>[세트_임가공]베리어_리페어크림_105ml(카카오기획세트)</v>
      </c>
      <c r="F698" s="137"/>
      <c r="G698" s="9"/>
      <c r="H698" s="138"/>
      <c r="I698" s="139"/>
      <c r="J698" s="139"/>
      <c r="K698" s="140">
        <f>IFERROR(VLOOKUP($D698,'[1]DNC 재고 현황'!$F:$AI,29,0),0)</f>
        <v>0</v>
      </c>
      <c r="L698" s="140">
        <f>IFERROR(VLOOKUP($D698,'[1]DNC 재고 현황'!$F:$AI,30,),0)</f>
        <v>0</v>
      </c>
      <c r="M698" s="141">
        <f t="shared" si="190"/>
        <v>0</v>
      </c>
      <c r="N698" s="142">
        <f>VLOOKUP($D698,'[1]DNC 재고 현황'!$F:$X,19,0)</f>
        <v>0</v>
      </c>
      <c r="O698" s="143" t="str">
        <f t="shared" si="180"/>
        <v>계획없음</v>
      </c>
      <c r="P698" s="144">
        <f t="shared" si="181"/>
        <v>0</v>
      </c>
      <c r="Q698" s="144">
        <f t="shared" ca="1" si="182"/>
        <v>0</v>
      </c>
      <c r="R698" s="145">
        <f t="shared" ca="1" si="179"/>
        <v>0</v>
      </c>
      <c r="S698" s="145">
        <f t="shared" ca="1" si="179"/>
        <v>0</v>
      </c>
      <c r="T698" s="123" t="str">
        <f t="shared" ca="1" si="183"/>
        <v/>
      </c>
      <c r="U698" s="124" t="str">
        <f t="shared" ca="1" si="184"/>
        <v>🔴판매없음</v>
      </c>
      <c r="V698" s="125">
        <f>IFERROR(SUMIF('[1](전체)FCST'!$D:$D,$D698,'[1](전체)FCST'!$H:$H),0)</f>
        <v>0</v>
      </c>
      <c r="W698" s="126">
        <f>IFERROR(VLOOKUP($D698,'[1]판매량,재고(피벗)'!$B:$C,2,0),0)</f>
        <v>0</v>
      </c>
      <c r="X698" s="127">
        <f t="shared" ca="1" si="189"/>
        <v>0</v>
      </c>
      <c r="Y698" s="128"/>
      <c r="Z698" s="21"/>
      <c r="AA698" s="130">
        <f t="shared" ca="1" si="195"/>
        <v>0</v>
      </c>
      <c r="AB698" s="134">
        <f t="shared" ca="1" si="191"/>
        <v>0</v>
      </c>
      <c r="AC698" s="132">
        <f>IFERROR(VLOOKUP($D698,'[1]DNC 재고 현황'!$F:$V,14,0),0)</f>
        <v>0</v>
      </c>
      <c r="AD698" s="128">
        <f>SUMIFS('[1]입고 예정'!$C:$C,'[1]입고 예정'!$A:$A,모니터링!D698,'[1]입고 예정'!$F:$F,모니터링!AD$6)</f>
        <v>0</v>
      </c>
      <c r="AE698" s="21"/>
      <c r="AF698" s="130">
        <f t="shared" ca="1" si="185"/>
        <v>0</v>
      </c>
      <c r="AG698" s="134">
        <f t="shared" ca="1" si="192"/>
        <v>0</v>
      </c>
      <c r="AH698" s="132">
        <f>IFERROR(VLOOKUP($D698,'[1]DNC 재고 현황'!$F:$V,15,0),0)</f>
        <v>0</v>
      </c>
      <c r="AI698" s="128">
        <f>SUMIFS('[1]입고 예정'!$C:$C,'[1]입고 예정'!$A:$A,모니터링!D698,'[1]입고 예정'!$F:$F,모니터링!AI$6)</f>
        <v>0</v>
      </c>
      <c r="AJ698" s="21"/>
      <c r="AK698" s="130">
        <f t="shared" ca="1" si="186"/>
        <v>0</v>
      </c>
      <c r="AL698" s="134">
        <f t="shared" ca="1" si="193"/>
        <v>0</v>
      </c>
      <c r="AM698" s="132">
        <f>IFERROR(VLOOKUP($D698,'[1]DNC 재고 현황'!$F:$V,16,0),0)</f>
        <v>0</v>
      </c>
      <c r="AN698" s="128">
        <f>SUMIFS('[1]입고 예정'!$C:$C,'[1]입고 예정'!$A:$A,모니터링!D698,'[1]입고 예정'!$F:$F,모니터링!AN$6)</f>
        <v>0</v>
      </c>
      <c r="AO698" s="21"/>
      <c r="AP698" s="130">
        <f t="shared" ca="1" si="187"/>
        <v>0</v>
      </c>
      <c r="AQ698" s="134">
        <f t="shared" ca="1" si="194"/>
        <v>0</v>
      </c>
      <c r="AR698" s="132">
        <f>IFERROR(VLOOKUP($D698,'[1]DNC 재고 현황'!$F:$V,17,0),0)</f>
        <v>0</v>
      </c>
      <c r="AS698" s="128">
        <f>SUMIFS('[1]입고 예정'!$C:$C,'[1]입고 예정'!$A:$A,모니터링!D698,'[1]입고 예정'!$F:$F,모니터링!AS$6)</f>
        <v>0</v>
      </c>
      <c r="AT698" s="21"/>
      <c r="AU698" s="133">
        <f t="shared" ca="1" si="188"/>
        <v>0</v>
      </c>
      <c r="AV698" s="134">
        <f ca="1">IFERROR(AU698/#REF!,0)</f>
        <v>0</v>
      </c>
    </row>
    <row r="699" spans="1:48" ht="18" hidden="1" customHeight="1" x14ac:dyDescent="0.4">
      <c r="A699" s="110"/>
      <c r="B699" s="135"/>
      <c r="C699" s="110" t="s">
        <v>2663</v>
      </c>
      <c r="D699" s="110">
        <v>9311677</v>
      </c>
      <c r="E699" s="136" t="str">
        <f>VLOOKUP($D699,'[1]SAP 코드내역'!$A:$D,4,0)</f>
        <v>[세트_임가공]멜라_글루타치온크림_105ml(카카오기획세트)</v>
      </c>
      <c r="F699" s="137"/>
      <c r="G699" s="9"/>
      <c r="H699" s="138"/>
      <c r="I699" s="139"/>
      <c r="J699" s="139"/>
      <c r="K699" s="140">
        <f>IFERROR(VLOOKUP($D699,'[1]DNC 재고 현황'!$F:$AI,29,0),0)</f>
        <v>0</v>
      </c>
      <c r="L699" s="140">
        <f>IFERROR(VLOOKUP($D699,'[1]DNC 재고 현황'!$F:$AI,30,),0)</f>
        <v>0</v>
      </c>
      <c r="M699" s="141">
        <f t="shared" si="190"/>
        <v>0</v>
      </c>
      <c r="N699" s="142">
        <f>VLOOKUP($D699,'[1]DNC 재고 현황'!$F:$X,19,0)</f>
        <v>0</v>
      </c>
      <c r="O699" s="143" t="str">
        <f t="shared" si="180"/>
        <v>계획없음</v>
      </c>
      <c r="P699" s="144">
        <f t="shared" si="181"/>
        <v>0</v>
      </c>
      <c r="Q699" s="144">
        <f t="shared" ca="1" si="182"/>
        <v>0</v>
      </c>
      <c r="R699" s="145">
        <f t="shared" ca="1" si="179"/>
        <v>0</v>
      </c>
      <c r="S699" s="145">
        <f t="shared" ca="1" si="179"/>
        <v>0</v>
      </c>
      <c r="T699" s="123" t="str">
        <f t="shared" ca="1" si="183"/>
        <v/>
      </c>
      <c r="U699" s="124" t="str">
        <f t="shared" ca="1" si="184"/>
        <v>🔴판매없음</v>
      </c>
      <c r="V699" s="125">
        <f>IFERROR(SUMIF('[1](전체)FCST'!$D:$D,$D699,'[1](전체)FCST'!$H:$H),0)</f>
        <v>0</v>
      </c>
      <c r="W699" s="126">
        <f>IFERROR(VLOOKUP($D699,'[1]판매량,재고(피벗)'!$B:$C,2,0),0)</f>
        <v>0</v>
      </c>
      <c r="X699" s="127">
        <f t="shared" ca="1" si="189"/>
        <v>0</v>
      </c>
      <c r="Y699" s="128"/>
      <c r="Z699" s="21"/>
      <c r="AA699" s="130">
        <f t="shared" ca="1" si="195"/>
        <v>0</v>
      </c>
      <c r="AB699" s="134">
        <f t="shared" ca="1" si="191"/>
        <v>0</v>
      </c>
      <c r="AC699" s="132">
        <f>IFERROR(VLOOKUP($D699,'[1]DNC 재고 현황'!$F:$V,14,0),0)</f>
        <v>0</v>
      </c>
      <c r="AD699" s="128">
        <f>SUMIFS('[1]입고 예정'!$C:$C,'[1]입고 예정'!$A:$A,모니터링!D699,'[1]입고 예정'!$F:$F,모니터링!AD$6)</f>
        <v>0</v>
      </c>
      <c r="AE699" s="21"/>
      <c r="AF699" s="130">
        <f t="shared" ca="1" si="185"/>
        <v>0</v>
      </c>
      <c r="AG699" s="134">
        <f t="shared" ca="1" si="192"/>
        <v>0</v>
      </c>
      <c r="AH699" s="132">
        <f>IFERROR(VLOOKUP($D699,'[1]DNC 재고 현황'!$F:$V,15,0),0)</f>
        <v>0</v>
      </c>
      <c r="AI699" s="128">
        <f>SUMIFS('[1]입고 예정'!$C:$C,'[1]입고 예정'!$A:$A,모니터링!D699,'[1]입고 예정'!$F:$F,모니터링!AI$6)</f>
        <v>0</v>
      </c>
      <c r="AJ699" s="21"/>
      <c r="AK699" s="130">
        <f t="shared" ca="1" si="186"/>
        <v>0</v>
      </c>
      <c r="AL699" s="134">
        <f t="shared" ca="1" si="193"/>
        <v>0</v>
      </c>
      <c r="AM699" s="132">
        <f>IFERROR(VLOOKUP($D699,'[1]DNC 재고 현황'!$F:$V,16,0),0)</f>
        <v>0</v>
      </c>
      <c r="AN699" s="128">
        <f>SUMIFS('[1]입고 예정'!$C:$C,'[1]입고 예정'!$A:$A,모니터링!D699,'[1]입고 예정'!$F:$F,모니터링!AN$6)</f>
        <v>0</v>
      </c>
      <c r="AO699" s="21"/>
      <c r="AP699" s="130">
        <f t="shared" ca="1" si="187"/>
        <v>0</v>
      </c>
      <c r="AQ699" s="134">
        <f t="shared" ca="1" si="194"/>
        <v>0</v>
      </c>
      <c r="AR699" s="132">
        <f>IFERROR(VLOOKUP($D699,'[1]DNC 재고 현황'!$F:$V,17,0),0)</f>
        <v>0</v>
      </c>
      <c r="AS699" s="128">
        <f>SUMIFS('[1]입고 예정'!$C:$C,'[1]입고 예정'!$A:$A,모니터링!D699,'[1]입고 예정'!$F:$F,모니터링!AS$6)</f>
        <v>0</v>
      </c>
      <c r="AT699" s="21"/>
      <c r="AU699" s="133">
        <f t="shared" ca="1" si="188"/>
        <v>0</v>
      </c>
      <c r="AV699" s="134">
        <f ca="1">IFERROR(AU699/#REF!,0)</f>
        <v>0</v>
      </c>
    </row>
    <row r="700" spans="1:48" ht="18" hidden="1" customHeight="1" x14ac:dyDescent="0.4">
      <c r="A700" s="110"/>
      <c r="B700" s="135"/>
      <c r="C700" s="110" t="s">
        <v>2663</v>
      </c>
      <c r="D700" s="110">
        <v>9311730</v>
      </c>
      <c r="E700" s="136" t="str">
        <f>VLOOKUP($D700,'[1]SAP 코드내역'!$A:$D,4,0)</f>
        <v>[세트_임가공]멜라_비타씨에센스토너_150ml(카카오기획세트)</v>
      </c>
      <c r="F700" s="137"/>
      <c r="G700" s="9"/>
      <c r="H700" s="138"/>
      <c r="I700" s="139"/>
      <c r="J700" s="139"/>
      <c r="K700" s="140">
        <f>IFERROR(VLOOKUP($D700,'[1]DNC 재고 현황'!$F:$AI,29,0),0)</f>
        <v>0</v>
      </c>
      <c r="L700" s="140">
        <f>IFERROR(VLOOKUP($D700,'[1]DNC 재고 현황'!$F:$AI,30,),0)</f>
        <v>0</v>
      </c>
      <c r="M700" s="141">
        <f t="shared" si="190"/>
        <v>0</v>
      </c>
      <c r="N700" s="142">
        <f>VLOOKUP($D700,'[1]DNC 재고 현황'!$F:$X,19,0)</f>
        <v>0</v>
      </c>
      <c r="O700" s="143" t="str">
        <f t="shared" si="180"/>
        <v>계획없음</v>
      </c>
      <c r="P700" s="144">
        <f t="shared" si="181"/>
        <v>0</v>
      </c>
      <c r="Q700" s="144">
        <f t="shared" ca="1" si="182"/>
        <v>0</v>
      </c>
      <c r="R700" s="145">
        <f t="shared" ca="1" si="179"/>
        <v>0</v>
      </c>
      <c r="S700" s="145">
        <f t="shared" ca="1" si="179"/>
        <v>0</v>
      </c>
      <c r="T700" s="123" t="str">
        <f t="shared" ca="1" si="183"/>
        <v/>
      </c>
      <c r="U700" s="124" t="str">
        <f t="shared" ca="1" si="184"/>
        <v>🔴판매없음</v>
      </c>
      <c r="V700" s="125">
        <f>IFERROR(SUMIF('[1](전체)FCST'!$D:$D,$D700,'[1](전체)FCST'!$H:$H),0)</f>
        <v>0</v>
      </c>
      <c r="W700" s="126">
        <f>IFERROR(VLOOKUP($D700,'[1]판매량,재고(피벗)'!$B:$C,2,0),0)</f>
        <v>0</v>
      </c>
      <c r="X700" s="127">
        <f t="shared" ca="1" si="189"/>
        <v>0</v>
      </c>
      <c r="Y700" s="128"/>
      <c r="Z700" s="21"/>
      <c r="AA700" s="130">
        <f t="shared" ca="1" si="195"/>
        <v>0</v>
      </c>
      <c r="AB700" s="134">
        <f t="shared" ca="1" si="191"/>
        <v>0</v>
      </c>
      <c r="AC700" s="132">
        <f>IFERROR(VLOOKUP($D700,'[1]DNC 재고 현황'!$F:$V,14,0),0)</f>
        <v>0</v>
      </c>
      <c r="AD700" s="128">
        <f>SUMIFS('[1]입고 예정'!$C:$C,'[1]입고 예정'!$A:$A,모니터링!D700,'[1]입고 예정'!$F:$F,모니터링!AD$6)</f>
        <v>0</v>
      </c>
      <c r="AE700" s="21"/>
      <c r="AF700" s="130">
        <f t="shared" ca="1" si="185"/>
        <v>0</v>
      </c>
      <c r="AG700" s="134">
        <f t="shared" ca="1" si="192"/>
        <v>0</v>
      </c>
      <c r="AH700" s="132">
        <f>IFERROR(VLOOKUP($D700,'[1]DNC 재고 현황'!$F:$V,15,0),0)</f>
        <v>0</v>
      </c>
      <c r="AI700" s="128">
        <f>SUMIFS('[1]입고 예정'!$C:$C,'[1]입고 예정'!$A:$A,모니터링!D700,'[1]입고 예정'!$F:$F,모니터링!AI$6)</f>
        <v>0</v>
      </c>
      <c r="AJ700" s="21"/>
      <c r="AK700" s="130">
        <f t="shared" ca="1" si="186"/>
        <v>0</v>
      </c>
      <c r="AL700" s="134">
        <f t="shared" ca="1" si="193"/>
        <v>0</v>
      </c>
      <c r="AM700" s="132">
        <f>IFERROR(VLOOKUP($D700,'[1]DNC 재고 현황'!$F:$V,16,0),0)</f>
        <v>0</v>
      </c>
      <c r="AN700" s="128">
        <f>SUMIFS('[1]입고 예정'!$C:$C,'[1]입고 예정'!$A:$A,모니터링!D700,'[1]입고 예정'!$F:$F,모니터링!AN$6)</f>
        <v>0</v>
      </c>
      <c r="AO700" s="21"/>
      <c r="AP700" s="130">
        <f t="shared" ca="1" si="187"/>
        <v>0</v>
      </c>
      <c r="AQ700" s="134">
        <f t="shared" ca="1" si="194"/>
        <v>0</v>
      </c>
      <c r="AR700" s="132">
        <f>IFERROR(VLOOKUP($D700,'[1]DNC 재고 현황'!$F:$V,17,0),0)</f>
        <v>0</v>
      </c>
      <c r="AS700" s="128">
        <f>SUMIFS('[1]입고 예정'!$C:$C,'[1]입고 예정'!$A:$A,모니터링!D700,'[1]입고 예정'!$F:$F,모니터링!AS$6)</f>
        <v>0</v>
      </c>
      <c r="AT700" s="21"/>
      <c r="AU700" s="133">
        <f t="shared" ca="1" si="188"/>
        <v>0</v>
      </c>
      <c r="AV700" s="134">
        <f ca="1">IFERROR(AU700/#REF!,0)</f>
        <v>0</v>
      </c>
    </row>
    <row r="701" spans="1:48" ht="18" hidden="1" customHeight="1" x14ac:dyDescent="0.4">
      <c r="A701" s="110"/>
      <c r="B701" s="135"/>
      <c r="C701" s="110" t="s">
        <v>2663</v>
      </c>
      <c r="D701" s="110">
        <v>9311895</v>
      </c>
      <c r="E701" s="136" t="str">
        <f>VLOOKUP($D701,'[1]SAP 코드내역'!$A:$D,4,0)</f>
        <v>[세트_임가공]멜라_토닝앰플쿠션(미니)+글로우립_21호(카카오기획세트)</v>
      </c>
      <c r="F701" s="137"/>
      <c r="G701" s="9"/>
      <c r="H701" s="138"/>
      <c r="I701" s="139"/>
      <c r="J701" s="139"/>
      <c r="K701" s="140">
        <f>IFERROR(VLOOKUP($D701,'[1]DNC 재고 현황'!$F:$AI,29,0),0)</f>
        <v>97</v>
      </c>
      <c r="L701" s="140">
        <f>IFERROR(VLOOKUP($D701,'[1]DNC 재고 현황'!$F:$AI,30,),0)</f>
        <v>0</v>
      </c>
      <c r="M701" s="141">
        <f t="shared" si="190"/>
        <v>97</v>
      </c>
      <c r="N701" s="142">
        <f>VLOOKUP($D701,'[1]DNC 재고 현황'!$F:$X,19,0)</f>
        <v>97</v>
      </c>
      <c r="O701" s="143" t="str">
        <f t="shared" si="180"/>
        <v>계획없음</v>
      </c>
      <c r="P701" s="144">
        <f t="shared" si="181"/>
        <v>0</v>
      </c>
      <c r="Q701" s="144">
        <f t="shared" ca="1" si="182"/>
        <v>0</v>
      </c>
      <c r="R701" s="145">
        <f t="shared" ca="1" si="179"/>
        <v>0</v>
      </c>
      <c r="S701" s="145">
        <f t="shared" ca="1" si="179"/>
        <v>0</v>
      </c>
      <c r="T701" s="123" t="str">
        <f t="shared" ca="1" si="183"/>
        <v/>
      </c>
      <c r="U701" s="124" t="str">
        <f t="shared" ca="1" si="184"/>
        <v>🔴판매없음</v>
      </c>
      <c r="V701" s="125">
        <f>IFERROR(SUMIF('[1](전체)FCST'!$D:$D,$D701,'[1](전체)FCST'!$H:$H),0)</f>
        <v>0</v>
      </c>
      <c r="W701" s="126">
        <f>IFERROR(VLOOKUP($D701,'[1]판매량,재고(피벗)'!$B:$C,2,0),0)</f>
        <v>0</v>
      </c>
      <c r="X701" s="127">
        <f t="shared" ca="1" si="189"/>
        <v>0</v>
      </c>
      <c r="Y701" s="128"/>
      <c r="Z701" s="21"/>
      <c r="AA701" s="130">
        <f t="shared" ca="1" si="195"/>
        <v>97</v>
      </c>
      <c r="AB701" s="134">
        <f t="shared" ca="1" si="191"/>
        <v>0</v>
      </c>
      <c r="AC701" s="132">
        <f>IFERROR(VLOOKUP($D701,'[1]DNC 재고 현황'!$F:$V,14,0),0)</f>
        <v>0</v>
      </c>
      <c r="AD701" s="128">
        <f>SUMIFS('[1]입고 예정'!$C:$C,'[1]입고 예정'!$A:$A,모니터링!D701,'[1]입고 예정'!$F:$F,모니터링!AD$6)</f>
        <v>0</v>
      </c>
      <c r="AE701" s="21"/>
      <c r="AF701" s="130">
        <f t="shared" ca="1" si="185"/>
        <v>97</v>
      </c>
      <c r="AG701" s="134">
        <f t="shared" ca="1" si="192"/>
        <v>0</v>
      </c>
      <c r="AH701" s="132">
        <f>IFERROR(VLOOKUP($D701,'[1]DNC 재고 현황'!$F:$V,15,0),0)</f>
        <v>0</v>
      </c>
      <c r="AI701" s="128">
        <f>SUMIFS('[1]입고 예정'!$C:$C,'[1]입고 예정'!$A:$A,모니터링!D701,'[1]입고 예정'!$F:$F,모니터링!AI$6)</f>
        <v>0</v>
      </c>
      <c r="AJ701" s="21"/>
      <c r="AK701" s="130">
        <f t="shared" ca="1" si="186"/>
        <v>97</v>
      </c>
      <c r="AL701" s="134">
        <f t="shared" ca="1" si="193"/>
        <v>0</v>
      </c>
      <c r="AM701" s="132">
        <f>IFERROR(VLOOKUP($D701,'[1]DNC 재고 현황'!$F:$V,16,0),0)</f>
        <v>0</v>
      </c>
      <c r="AN701" s="128">
        <f>SUMIFS('[1]입고 예정'!$C:$C,'[1]입고 예정'!$A:$A,모니터링!D701,'[1]입고 예정'!$F:$F,모니터링!AN$6)</f>
        <v>0</v>
      </c>
      <c r="AO701" s="21"/>
      <c r="AP701" s="130">
        <f t="shared" ca="1" si="187"/>
        <v>97</v>
      </c>
      <c r="AQ701" s="134">
        <f t="shared" ca="1" si="194"/>
        <v>0</v>
      </c>
      <c r="AR701" s="132">
        <f>IFERROR(VLOOKUP($D701,'[1]DNC 재고 현황'!$F:$V,17,0),0)</f>
        <v>0</v>
      </c>
      <c r="AS701" s="128">
        <f>SUMIFS('[1]입고 예정'!$C:$C,'[1]입고 예정'!$A:$A,모니터링!D701,'[1]입고 예정'!$F:$F,모니터링!AS$6)</f>
        <v>0</v>
      </c>
      <c r="AT701" s="21"/>
      <c r="AU701" s="133">
        <f t="shared" ca="1" si="188"/>
        <v>97</v>
      </c>
      <c r="AV701" s="134">
        <f ca="1">IFERROR(AU701/#REF!,0)</f>
        <v>0</v>
      </c>
    </row>
    <row r="702" spans="1:48" ht="18" hidden="1" customHeight="1" x14ac:dyDescent="0.4">
      <c r="A702" s="110"/>
      <c r="B702" s="135"/>
      <c r="C702" s="110" t="s">
        <v>2663</v>
      </c>
      <c r="D702" s="110">
        <v>9312411</v>
      </c>
      <c r="E702" s="136" t="str">
        <f>VLOOKUP($D702,'[1]SAP 코드내역'!$A:$D,4,0)</f>
        <v>[세트_임가공]멜라_토닝앰플쿠션15g_19호(직영몰기획세트)</v>
      </c>
      <c r="F702" s="137"/>
      <c r="G702" s="9"/>
      <c r="H702" s="138"/>
      <c r="I702" s="139"/>
      <c r="J702" s="139"/>
      <c r="K702" s="140">
        <f>IFERROR(VLOOKUP($D702,'[1]DNC 재고 현황'!$F:$AI,29,0),0)</f>
        <v>927</v>
      </c>
      <c r="L702" s="140">
        <f>IFERROR(VLOOKUP($D702,'[1]DNC 재고 현황'!$F:$AI,30,),0)</f>
        <v>0</v>
      </c>
      <c r="M702" s="141">
        <f t="shared" si="190"/>
        <v>927</v>
      </c>
      <c r="N702" s="142">
        <f>VLOOKUP($D702,'[1]DNC 재고 현황'!$F:$X,19,0)</f>
        <v>927</v>
      </c>
      <c r="O702" s="143" t="str">
        <f t="shared" si="180"/>
        <v>계획없음</v>
      </c>
      <c r="P702" s="144">
        <f t="shared" si="181"/>
        <v>0</v>
      </c>
      <c r="Q702" s="144">
        <f t="shared" ca="1" si="182"/>
        <v>0</v>
      </c>
      <c r="R702" s="145">
        <f t="shared" ca="1" si="179"/>
        <v>0</v>
      </c>
      <c r="S702" s="145">
        <f t="shared" ca="1" si="179"/>
        <v>0</v>
      </c>
      <c r="T702" s="123" t="str">
        <f t="shared" ca="1" si="183"/>
        <v/>
      </c>
      <c r="U702" s="124" t="str">
        <f t="shared" ca="1" si="184"/>
        <v>🔴판매없음</v>
      </c>
      <c r="V702" s="125">
        <f>IFERROR(SUMIF('[1](전체)FCST'!$D:$D,$D702,'[1](전체)FCST'!$H:$H),0)</f>
        <v>0</v>
      </c>
      <c r="W702" s="126">
        <f>IFERROR(VLOOKUP($D702,'[1]판매량,재고(피벗)'!$B:$C,2,0),0)</f>
        <v>0</v>
      </c>
      <c r="X702" s="127">
        <f t="shared" ca="1" si="189"/>
        <v>0</v>
      </c>
      <c r="Y702" s="128"/>
      <c r="Z702" s="21"/>
      <c r="AA702" s="130">
        <f t="shared" ca="1" si="195"/>
        <v>927</v>
      </c>
      <c r="AB702" s="134">
        <f t="shared" ca="1" si="191"/>
        <v>0</v>
      </c>
      <c r="AC702" s="132">
        <f>IFERROR(VLOOKUP($D702,'[1]DNC 재고 현황'!$F:$V,14,0),0)</f>
        <v>0</v>
      </c>
      <c r="AD702" s="128">
        <f>SUMIFS('[1]입고 예정'!$C:$C,'[1]입고 예정'!$A:$A,모니터링!D702,'[1]입고 예정'!$F:$F,모니터링!AD$6)</f>
        <v>0</v>
      </c>
      <c r="AE702" s="21"/>
      <c r="AF702" s="130">
        <f t="shared" ca="1" si="185"/>
        <v>927</v>
      </c>
      <c r="AG702" s="134">
        <f t="shared" ca="1" si="192"/>
        <v>0</v>
      </c>
      <c r="AH702" s="132">
        <f>IFERROR(VLOOKUP($D702,'[1]DNC 재고 현황'!$F:$V,15,0),0)</f>
        <v>0</v>
      </c>
      <c r="AI702" s="128">
        <f>SUMIFS('[1]입고 예정'!$C:$C,'[1]입고 예정'!$A:$A,모니터링!D702,'[1]입고 예정'!$F:$F,모니터링!AI$6)</f>
        <v>0</v>
      </c>
      <c r="AJ702" s="21"/>
      <c r="AK702" s="130">
        <f t="shared" ca="1" si="186"/>
        <v>927</v>
      </c>
      <c r="AL702" s="134">
        <f t="shared" ca="1" si="193"/>
        <v>0</v>
      </c>
      <c r="AM702" s="132">
        <f>IFERROR(VLOOKUP($D702,'[1]DNC 재고 현황'!$F:$V,16,0),0)</f>
        <v>0</v>
      </c>
      <c r="AN702" s="128">
        <f>SUMIFS('[1]입고 예정'!$C:$C,'[1]입고 예정'!$A:$A,모니터링!D702,'[1]입고 예정'!$F:$F,모니터링!AN$6)</f>
        <v>0</v>
      </c>
      <c r="AO702" s="21"/>
      <c r="AP702" s="130">
        <f t="shared" ca="1" si="187"/>
        <v>927</v>
      </c>
      <c r="AQ702" s="134">
        <f t="shared" ca="1" si="194"/>
        <v>0</v>
      </c>
      <c r="AR702" s="132">
        <f>IFERROR(VLOOKUP($D702,'[1]DNC 재고 현황'!$F:$V,17,0),0)</f>
        <v>0</v>
      </c>
      <c r="AS702" s="128">
        <f>SUMIFS('[1]입고 예정'!$C:$C,'[1]입고 예정'!$A:$A,모니터링!D702,'[1]입고 예정'!$F:$F,모니터링!AS$6)</f>
        <v>0</v>
      </c>
      <c r="AT702" s="21"/>
      <c r="AU702" s="133">
        <f t="shared" ca="1" si="188"/>
        <v>927</v>
      </c>
      <c r="AV702" s="134">
        <f ca="1">IFERROR(AU702/#REF!,0)</f>
        <v>0</v>
      </c>
    </row>
    <row r="703" spans="1:48" ht="18" hidden="1" customHeight="1" x14ac:dyDescent="0.4">
      <c r="A703" s="110"/>
      <c r="B703" s="135"/>
      <c r="C703" s="110" t="s">
        <v>2663</v>
      </c>
      <c r="D703" s="110">
        <v>9312446</v>
      </c>
      <c r="E703" s="136" t="str">
        <f>VLOOKUP($D703,'[1]SAP 코드내역'!$A:$D,4,0)</f>
        <v>[세트_임가공]멜라_토닝앰플쿠션_스페셜기획세트_22호(카카오)</v>
      </c>
      <c r="F703" s="137"/>
      <c r="G703" s="9"/>
      <c r="H703" s="138"/>
      <c r="I703" s="139"/>
      <c r="J703" s="139"/>
      <c r="K703" s="140">
        <f>IFERROR(VLOOKUP($D703,'[1]DNC 재고 현황'!$F:$AI,29,0),0)</f>
        <v>0</v>
      </c>
      <c r="L703" s="140">
        <f>IFERROR(VLOOKUP($D703,'[1]DNC 재고 현황'!$F:$AI,30,),0)</f>
        <v>0</v>
      </c>
      <c r="M703" s="141">
        <f t="shared" si="190"/>
        <v>0</v>
      </c>
      <c r="N703" s="142">
        <f>VLOOKUP($D703,'[1]DNC 재고 현황'!$F:$X,19,0)</f>
        <v>0</v>
      </c>
      <c r="O703" s="143" t="str">
        <f t="shared" si="180"/>
        <v>계획없음</v>
      </c>
      <c r="P703" s="144">
        <f t="shared" si="181"/>
        <v>0</v>
      </c>
      <c r="Q703" s="144">
        <f t="shared" ca="1" si="182"/>
        <v>0</v>
      </c>
      <c r="R703" s="145">
        <f t="shared" ca="1" si="179"/>
        <v>0</v>
      </c>
      <c r="S703" s="145">
        <f t="shared" ca="1" si="179"/>
        <v>0</v>
      </c>
      <c r="T703" s="123" t="str">
        <f t="shared" ca="1" si="183"/>
        <v/>
      </c>
      <c r="U703" s="124" t="str">
        <f t="shared" ca="1" si="184"/>
        <v>🔴판매없음</v>
      </c>
      <c r="V703" s="125">
        <f>IFERROR(SUMIF('[1](전체)FCST'!$D:$D,$D703,'[1](전체)FCST'!$H:$H),0)</f>
        <v>0</v>
      </c>
      <c r="W703" s="126">
        <f>IFERROR(VLOOKUP($D703,'[1]판매량,재고(피벗)'!$B:$C,2,0),0)</f>
        <v>0</v>
      </c>
      <c r="X703" s="127">
        <f t="shared" ca="1" si="189"/>
        <v>0</v>
      </c>
      <c r="Y703" s="128"/>
      <c r="Z703" s="21"/>
      <c r="AA703" s="130">
        <f t="shared" ca="1" si="195"/>
        <v>0</v>
      </c>
      <c r="AB703" s="134">
        <f t="shared" ca="1" si="191"/>
        <v>0</v>
      </c>
      <c r="AC703" s="132">
        <f>IFERROR(VLOOKUP($D703,'[1]DNC 재고 현황'!$F:$V,14,0),0)</f>
        <v>0</v>
      </c>
      <c r="AD703" s="128">
        <f>SUMIFS('[1]입고 예정'!$C:$C,'[1]입고 예정'!$A:$A,모니터링!D703,'[1]입고 예정'!$F:$F,모니터링!AD$6)</f>
        <v>0</v>
      </c>
      <c r="AE703" s="21"/>
      <c r="AF703" s="130">
        <f t="shared" ca="1" si="185"/>
        <v>0</v>
      </c>
      <c r="AG703" s="134">
        <f t="shared" ca="1" si="192"/>
        <v>0</v>
      </c>
      <c r="AH703" s="132">
        <f>IFERROR(VLOOKUP($D703,'[1]DNC 재고 현황'!$F:$V,15,0),0)</f>
        <v>0</v>
      </c>
      <c r="AI703" s="128">
        <f>SUMIFS('[1]입고 예정'!$C:$C,'[1]입고 예정'!$A:$A,모니터링!D703,'[1]입고 예정'!$F:$F,모니터링!AI$6)</f>
        <v>0</v>
      </c>
      <c r="AJ703" s="21"/>
      <c r="AK703" s="130">
        <f t="shared" ca="1" si="186"/>
        <v>0</v>
      </c>
      <c r="AL703" s="134">
        <f t="shared" ca="1" si="193"/>
        <v>0</v>
      </c>
      <c r="AM703" s="132">
        <f>IFERROR(VLOOKUP($D703,'[1]DNC 재고 현황'!$F:$V,16,0),0)</f>
        <v>0</v>
      </c>
      <c r="AN703" s="128">
        <f>SUMIFS('[1]입고 예정'!$C:$C,'[1]입고 예정'!$A:$A,모니터링!D703,'[1]입고 예정'!$F:$F,모니터링!AN$6)</f>
        <v>0</v>
      </c>
      <c r="AO703" s="21"/>
      <c r="AP703" s="130">
        <f t="shared" ca="1" si="187"/>
        <v>0</v>
      </c>
      <c r="AQ703" s="134">
        <f t="shared" ca="1" si="194"/>
        <v>0</v>
      </c>
      <c r="AR703" s="132">
        <f>IFERROR(VLOOKUP($D703,'[1]DNC 재고 현황'!$F:$V,17,0),0)</f>
        <v>0</v>
      </c>
      <c r="AS703" s="128">
        <f>SUMIFS('[1]입고 예정'!$C:$C,'[1]입고 예정'!$A:$A,모니터링!D703,'[1]입고 예정'!$F:$F,모니터링!AS$6)</f>
        <v>0</v>
      </c>
      <c r="AT703" s="21"/>
      <c r="AU703" s="133">
        <f t="shared" ca="1" si="188"/>
        <v>0</v>
      </c>
      <c r="AV703" s="134">
        <f ca="1">IFERROR(AU703/#REF!,0)</f>
        <v>0</v>
      </c>
    </row>
    <row r="704" spans="1:48" ht="18" hidden="1" customHeight="1" x14ac:dyDescent="0.4">
      <c r="A704" s="110"/>
      <c r="B704" s="135"/>
      <c r="C704" s="110" t="s">
        <v>2663</v>
      </c>
      <c r="D704" s="110">
        <v>9312736</v>
      </c>
      <c r="E704" s="136" t="str">
        <f>VLOOKUP($D704,'[1]SAP 코드내역'!$A:$D,4,0)</f>
        <v>[판촉물]멜라_앰플기프트세트색상교환권(샘플포함,25추석)</v>
      </c>
      <c r="F704" s="137"/>
      <c r="G704" s="9"/>
      <c r="H704" s="138"/>
      <c r="I704" s="139"/>
      <c r="J704" s="139"/>
      <c r="K704" s="140">
        <f>IFERROR(VLOOKUP($D704,'[1]DNC 재고 현황'!$F:$AI,29,0),0)</f>
        <v>2606</v>
      </c>
      <c r="L704" s="140">
        <f>IFERROR(VLOOKUP($D704,'[1]DNC 재고 현황'!$F:$AI,30,),0)</f>
        <v>0</v>
      </c>
      <c r="M704" s="141">
        <f t="shared" si="190"/>
        <v>2606</v>
      </c>
      <c r="N704" s="142">
        <f>VLOOKUP($D704,'[1]DNC 재고 현황'!$F:$X,19,0)</f>
        <v>2606</v>
      </c>
      <c r="O704" s="143" t="str">
        <f t="shared" si="180"/>
        <v>계획없음</v>
      </c>
      <c r="P704" s="144">
        <f t="shared" si="181"/>
        <v>0</v>
      </c>
      <c r="Q704" s="144">
        <f t="shared" ca="1" si="182"/>
        <v>0</v>
      </c>
      <c r="R704" s="145">
        <f t="shared" ca="1" si="179"/>
        <v>0</v>
      </c>
      <c r="S704" s="145">
        <f t="shared" ca="1" si="179"/>
        <v>0</v>
      </c>
      <c r="T704" s="123" t="str">
        <f t="shared" ca="1" si="183"/>
        <v/>
      </c>
      <c r="U704" s="124" t="str">
        <f t="shared" ca="1" si="184"/>
        <v>🔴판매없음</v>
      </c>
      <c r="V704" s="125">
        <f>IFERROR(SUMIF('[1](전체)FCST'!$D:$D,$D704,'[1](전체)FCST'!$H:$H),0)</f>
        <v>0</v>
      </c>
      <c r="W704" s="126">
        <f>IFERROR(VLOOKUP($D704,'[1]판매량,재고(피벗)'!$B:$C,2,0),0)</f>
        <v>0</v>
      </c>
      <c r="X704" s="127">
        <f t="shared" ca="1" si="189"/>
        <v>0</v>
      </c>
      <c r="Y704" s="128"/>
      <c r="Z704" s="21"/>
      <c r="AA704" s="130">
        <f t="shared" ca="1" si="195"/>
        <v>2606</v>
      </c>
      <c r="AB704" s="134">
        <f t="shared" ca="1" si="191"/>
        <v>0</v>
      </c>
      <c r="AC704" s="132">
        <f>IFERROR(VLOOKUP($D704,'[1]DNC 재고 현황'!$F:$V,14,0),0)</f>
        <v>0</v>
      </c>
      <c r="AD704" s="128">
        <f>SUMIFS('[1]입고 예정'!$C:$C,'[1]입고 예정'!$A:$A,모니터링!D704,'[1]입고 예정'!$F:$F,모니터링!AD$6)</f>
        <v>0</v>
      </c>
      <c r="AE704" s="21"/>
      <c r="AF704" s="130">
        <f t="shared" ca="1" si="185"/>
        <v>2606</v>
      </c>
      <c r="AG704" s="134">
        <f t="shared" ca="1" si="192"/>
        <v>0</v>
      </c>
      <c r="AH704" s="132">
        <f>IFERROR(VLOOKUP($D704,'[1]DNC 재고 현황'!$F:$V,15,0),0)</f>
        <v>0</v>
      </c>
      <c r="AI704" s="128">
        <f>SUMIFS('[1]입고 예정'!$C:$C,'[1]입고 예정'!$A:$A,모니터링!D704,'[1]입고 예정'!$F:$F,모니터링!AI$6)</f>
        <v>0</v>
      </c>
      <c r="AJ704" s="21"/>
      <c r="AK704" s="130">
        <f t="shared" ca="1" si="186"/>
        <v>2606</v>
      </c>
      <c r="AL704" s="134">
        <f t="shared" ca="1" si="193"/>
        <v>0</v>
      </c>
      <c r="AM704" s="132">
        <f>IFERROR(VLOOKUP($D704,'[1]DNC 재고 현황'!$F:$V,16,0),0)</f>
        <v>0</v>
      </c>
      <c r="AN704" s="128">
        <f>SUMIFS('[1]입고 예정'!$C:$C,'[1]입고 예정'!$A:$A,모니터링!D704,'[1]입고 예정'!$F:$F,모니터링!AN$6)</f>
        <v>0</v>
      </c>
      <c r="AO704" s="21"/>
      <c r="AP704" s="130">
        <f t="shared" ca="1" si="187"/>
        <v>2606</v>
      </c>
      <c r="AQ704" s="134">
        <f t="shared" ca="1" si="194"/>
        <v>0</v>
      </c>
      <c r="AR704" s="132">
        <f>IFERROR(VLOOKUP($D704,'[1]DNC 재고 현황'!$F:$V,17,0),0)</f>
        <v>0</v>
      </c>
      <c r="AS704" s="128">
        <f>SUMIFS('[1]입고 예정'!$C:$C,'[1]입고 예정'!$A:$A,모니터링!D704,'[1]입고 예정'!$F:$F,모니터링!AS$6)</f>
        <v>0</v>
      </c>
      <c r="AT704" s="21"/>
      <c r="AU704" s="133">
        <f t="shared" ca="1" si="188"/>
        <v>2606</v>
      </c>
      <c r="AV704" s="134">
        <f ca="1">IFERROR(AU704/#REF!,0)</f>
        <v>0</v>
      </c>
    </row>
    <row r="705" spans="1:48" ht="18" hidden="1" customHeight="1" x14ac:dyDescent="0.4">
      <c r="A705" s="110"/>
      <c r="B705" s="135"/>
      <c r="C705" s="110" t="s">
        <v>2663</v>
      </c>
      <c r="D705" s="110">
        <v>9312825</v>
      </c>
      <c r="E705" s="136" t="str">
        <f>VLOOKUP($D705,'[1]SAP 코드내역'!$A:$D,4,0)</f>
        <v>(단종)[임가공]멜라_에센셜CBA3종_vIP세트_청뱀(대관용)_쇼핑백변경</v>
      </c>
      <c r="F705" s="137"/>
      <c r="G705" s="9"/>
      <c r="H705" s="138"/>
      <c r="I705" s="139"/>
      <c r="J705" s="139"/>
      <c r="K705" s="140">
        <f>IFERROR(VLOOKUP($D705,'[1]DNC 재고 현황'!$F:$AI,29,0),0)</f>
        <v>0</v>
      </c>
      <c r="L705" s="140">
        <f>IFERROR(VLOOKUP($D705,'[1]DNC 재고 현황'!$F:$AI,30,),0)</f>
        <v>0</v>
      </c>
      <c r="M705" s="141">
        <f t="shared" si="190"/>
        <v>0</v>
      </c>
      <c r="N705" s="142">
        <f>VLOOKUP($D705,'[1]DNC 재고 현황'!$F:$X,19,0)</f>
        <v>0</v>
      </c>
      <c r="O705" s="143" t="str">
        <f t="shared" si="180"/>
        <v>계획없음</v>
      </c>
      <c r="P705" s="144">
        <f t="shared" si="181"/>
        <v>0</v>
      </c>
      <c r="Q705" s="144">
        <f t="shared" ca="1" si="182"/>
        <v>0</v>
      </c>
      <c r="R705" s="145">
        <f t="shared" ca="1" si="179"/>
        <v>0</v>
      </c>
      <c r="S705" s="145">
        <f t="shared" ca="1" si="179"/>
        <v>0</v>
      </c>
      <c r="T705" s="123" t="str">
        <f t="shared" ca="1" si="183"/>
        <v/>
      </c>
      <c r="U705" s="124" t="str">
        <f t="shared" ca="1" si="184"/>
        <v>🔴판매없음</v>
      </c>
      <c r="V705" s="125">
        <f>IFERROR(SUMIF('[1](전체)FCST'!$D:$D,$D705,'[1](전체)FCST'!$H:$H),0)</f>
        <v>0</v>
      </c>
      <c r="W705" s="126">
        <f>IFERROR(VLOOKUP($D705,'[1]판매량,재고(피벗)'!$B:$C,2,0),0)</f>
        <v>0</v>
      </c>
      <c r="X705" s="127">
        <f t="shared" ca="1" si="189"/>
        <v>0</v>
      </c>
      <c r="Y705" s="128"/>
      <c r="Z705" s="21"/>
      <c r="AA705" s="130">
        <f t="shared" ca="1" si="195"/>
        <v>0</v>
      </c>
      <c r="AB705" s="134">
        <f t="shared" ca="1" si="191"/>
        <v>0</v>
      </c>
      <c r="AC705" s="132">
        <f>IFERROR(VLOOKUP($D705,'[1]DNC 재고 현황'!$F:$V,14,0),0)</f>
        <v>0</v>
      </c>
      <c r="AD705" s="128">
        <f>SUMIFS('[1]입고 예정'!$C:$C,'[1]입고 예정'!$A:$A,모니터링!D705,'[1]입고 예정'!$F:$F,모니터링!AD$6)</f>
        <v>0</v>
      </c>
      <c r="AE705" s="21"/>
      <c r="AF705" s="130">
        <f t="shared" ca="1" si="185"/>
        <v>0</v>
      </c>
      <c r="AG705" s="134">
        <f t="shared" ca="1" si="192"/>
        <v>0</v>
      </c>
      <c r="AH705" s="132">
        <f>IFERROR(VLOOKUP($D705,'[1]DNC 재고 현황'!$F:$V,15,0),0)</f>
        <v>0</v>
      </c>
      <c r="AI705" s="128">
        <f>SUMIFS('[1]입고 예정'!$C:$C,'[1]입고 예정'!$A:$A,모니터링!D705,'[1]입고 예정'!$F:$F,모니터링!AI$6)</f>
        <v>0</v>
      </c>
      <c r="AJ705" s="21"/>
      <c r="AK705" s="130">
        <f t="shared" ca="1" si="186"/>
        <v>0</v>
      </c>
      <c r="AL705" s="134">
        <f t="shared" ca="1" si="193"/>
        <v>0</v>
      </c>
      <c r="AM705" s="132">
        <f>IFERROR(VLOOKUP($D705,'[1]DNC 재고 현황'!$F:$V,16,0),0)</f>
        <v>0</v>
      </c>
      <c r="AN705" s="128">
        <f>SUMIFS('[1]입고 예정'!$C:$C,'[1]입고 예정'!$A:$A,모니터링!D705,'[1]입고 예정'!$F:$F,모니터링!AN$6)</f>
        <v>0</v>
      </c>
      <c r="AO705" s="21"/>
      <c r="AP705" s="130">
        <f t="shared" ca="1" si="187"/>
        <v>0</v>
      </c>
      <c r="AQ705" s="134">
        <f t="shared" ca="1" si="194"/>
        <v>0</v>
      </c>
      <c r="AR705" s="132">
        <f>IFERROR(VLOOKUP($D705,'[1]DNC 재고 현황'!$F:$V,17,0),0)</f>
        <v>0</v>
      </c>
      <c r="AS705" s="128">
        <f>SUMIFS('[1]입고 예정'!$C:$C,'[1]입고 예정'!$A:$A,모니터링!D705,'[1]입고 예정'!$F:$F,모니터링!AS$6)</f>
        <v>0</v>
      </c>
      <c r="AT705" s="21"/>
      <c r="AU705" s="133">
        <f t="shared" ca="1" si="188"/>
        <v>0</v>
      </c>
      <c r="AV705" s="134">
        <f ca="1">IFERROR(AU705/#REF!,0)</f>
        <v>0</v>
      </c>
    </row>
    <row r="706" spans="1:48" ht="18" hidden="1" customHeight="1" x14ac:dyDescent="0.4">
      <c r="A706" s="110"/>
      <c r="B706" s="135"/>
      <c r="C706" s="110" t="s">
        <v>2663</v>
      </c>
      <c r="D706" s="110">
        <v>9312828</v>
      </c>
      <c r="E706" s="136" t="str">
        <f>VLOOKUP($D706,'[1]SAP 코드내역'!$A:$D,4,0)</f>
        <v>(단종)[임가공]멜라_에센셜CBA3종_vIP세트_25(대관용)_쇼핑백변경</v>
      </c>
      <c r="F706" s="137"/>
      <c r="G706" s="9"/>
      <c r="H706" s="138"/>
      <c r="I706" s="139"/>
      <c r="J706" s="139"/>
      <c r="K706" s="140">
        <f>IFERROR(VLOOKUP($D706,'[1]DNC 재고 현황'!$F:$AI,29,0),0)</f>
        <v>0</v>
      </c>
      <c r="L706" s="140">
        <f>IFERROR(VLOOKUP($D706,'[1]DNC 재고 현황'!$F:$AI,30,),0)</f>
        <v>0</v>
      </c>
      <c r="M706" s="141">
        <f t="shared" si="190"/>
        <v>0</v>
      </c>
      <c r="N706" s="142">
        <f>VLOOKUP($D706,'[1]DNC 재고 현황'!$F:$X,19,0)</f>
        <v>0</v>
      </c>
      <c r="O706" s="143" t="str">
        <f t="shared" si="180"/>
        <v>계획없음</v>
      </c>
      <c r="P706" s="144">
        <f t="shared" si="181"/>
        <v>0</v>
      </c>
      <c r="Q706" s="144">
        <f t="shared" ca="1" si="182"/>
        <v>0</v>
      </c>
      <c r="R706" s="145">
        <f t="shared" ref="R706:S769" ca="1" si="196">IFERROR(M706/$Q706,0)</f>
        <v>0</v>
      </c>
      <c r="S706" s="145">
        <f t="shared" ca="1" si="196"/>
        <v>0</v>
      </c>
      <c r="T706" s="123" t="str">
        <f t="shared" ca="1" si="183"/>
        <v/>
      </c>
      <c r="U706" s="124" t="str">
        <f t="shared" ca="1" si="184"/>
        <v>🔴판매없음</v>
      </c>
      <c r="V706" s="125">
        <f>IFERROR(SUMIF('[1](전체)FCST'!$D:$D,$D706,'[1](전체)FCST'!$H:$H),0)</f>
        <v>0</v>
      </c>
      <c r="W706" s="126">
        <f>IFERROR(VLOOKUP($D706,'[1]판매량,재고(피벗)'!$B:$C,2,0),0)</f>
        <v>0</v>
      </c>
      <c r="X706" s="127">
        <f t="shared" ca="1" si="189"/>
        <v>0</v>
      </c>
      <c r="Y706" s="128"/>
      <c r="Z706" s="21"/>
      <c r="AA706" s="130">
        <f t="shared" ca="1" si="195"/>
        <v>0</v>
      </c>
      <c r="AB706" s="134">
        <f t="shared" ca="1" si="191"/>
        <v>0</v>
      </c>
      <c r="AC706" s="132">
        <f>IFERROR(VLOOKUP($D706,'[1]DNC 재고 현황'!$F:$V,14,0),0)</f>
        <v>0</v>
      </c>
      <c r="AD706" s="128">
        <f>SUMIFS('[1]입고 예정'!$C:$C,'[1]입고 예정'!$A:$A,모니터링!D706,'[1]입고 예정'!$F:$F,모니터링!AD$6)</f>
        <v>0</v>
      </c>
      <c r="AE706" s="21"/>
      <c r="AF706" s="130">
        <f t="shared" ca="1" si="185"/>
        <v>0</v>
      </c>
      <c r="AG706" s="134">
        <f t="shared" ca="1" si="192"/>
        <v>0</v>
      </c>
      <c r="AH706" s="132">
        <f>IFERROR(VLOOKUP($D706,'[1]DNC 재고 현황'!$F:$V,15,0),0)</f>
        <v>0</v>
      </c>
      <c r="AI706" s="128">
        <f>SUMIFS('[1]입고 예정'!$C:$C,'[1]입고 예정'!$A:$A,모니터링!D706,'[1]입고 예정'!$F:$F,모니터링!AI$6)</f>
        <v>0</v>
      </c>
      <c r="AJ706" s="21"/>
      <c r="AK706" s="130">
        <f t="shared" ca="1" si="186"/>
        <v>0</v>
      </c>
      <c r="AL706" s="134">
        <f t="shared" ca="1" si="193"/>
        <v>0</v>
      </c>
      <c r="AM706" s="132">
        <f>IFERROR(VLOOKUP($D706,'[1]DNC 재고 현황'!$F:$V,16,0),0)</f>
        <v>0</v>
      </c>
      <c r="AN706" s="128">
        <f>SUMIFS('[1]입고 예정'!$C:$C,'[1]입고 예정'!$A:$A,모니터링!D706,'[1]입고 예정'!$F:$F,모니터링!AN$6)</f>
        <v>0</v>
      </c>
      <c r="AO706" s="21"/>
      <c r="AP706" s="130">
        <f t="shared" ca="1" si="187"/>
        <v>0</v>
      </c>
      <c r="AQ706" s="134">
        <f t="shared" ca="1" si="194"/>
        <v>0</v>
      </c>
      <c r="AR706" s="132">
        <f>IFERROR(VLOOKUP($D706,'[1]DNC 재고 현황'!$F:$V,17,0),0)</f>
        <v>0</v>
      </c>
      <c r="AS706" s="128">
        <f>SUMIFS('[1]입고 예정'!$C:$C,'[1]입고 예정'!$A:$A,모니터링!D706,'[1]입고 예정'!$F:$F,모니터링!AS$6)</f>
        <v>0</v>
      </c>
      <c r="AT706" s="21"/>
      <c r="AU706" s="133">
        <f t="shared" ca="1" si="188"/>
        <v>0</v>
      </c>
      <c r="AV706" s="134">
        <f ca="1">IFERROR(AU706/#REF!,0)</f>
        <v>0</v>
      </c>
    </row>
    <row r="707" spans="1:48" ht="18" hidden="1" customHeight="1" x14ac:dyDescent="0.4">
      <c r="A707" s="110"/>
      <c r="B707" s="135"/>
      <c r="C707" s="110" t="s">
        <v>2663</v>
      </c>
      <c r="D707" s="110">
        <v>9312860</v>
      </c>
      <c r="E707" s="136" t="str">
        <f>VLOOKUP($D707,'[1]SAP 코드내역'!$A:$D,4,0)</f>
        <v>(단종)[세트_임가공]멜라_스킨케어베스트6종세트</v>
      </c>
      <c r="F707" s="137"/>
      <c r="G707" s="9"/>
      <c r="H707" s="138"/>
      <c r="I707" s="139"/>
      <c r="J707" s="139"/>
      <c r="K707" s="140">
        <f>IFERROR(VLOOKUP($D707,'[1]DNC 재고 현황'!$F:$AI,29,0),0)</f>
        <v>0</v>
      </c>
      <c r="L707" s="140">
        <f>IFERROR(VLOOKUP($D707,'[1]DNC 재고 현황'!$F:$AI,30,),0)</f>
        <v>0</v>
      </c>
      <c r="M707" s="141">
        <f t="shared" si="190"/>
        <v>0</v>
      </c>
      <c r="N707" s="142">
        <f>VLOOKUP($D707,'[1]DNC 재고 현황'!$F:$X,19,0)</f>
        <v>0</v>
      </c>
      <c r="O707" s="143" t="str">
        <f t="shared" si="180"/>
        <v>계획없음</v>
      </c>
      <c r="P707" s="144">
        <f t="shared" si="181"/>
        <v>0</v>
      </c>
      <c r="Q707" s="144">
        <f t="shared" ca="1" si="182"/>
        <v>0</v>
      </c>
      <c r="R707" s="145">
        <f t="shared" ca="1" si="196"/>
        <v>0</v>
      </c>
      <c r="S707" s="145">
        <f t="shared" ca="1" si="196"/>
        <v>0</v>
      </c>
      <c r="T707" s="123" t="str">
        <f t="shared" ca="1" si="183"/>
        <v/>
      </c>
      <c r="U707" s="124" t="str">
        <f t="shared" ca="1" si="184"/>
        <v>🔴판매없음</v>
      </c>
      <c r="V707" s="125">
        <f>IFERROR(SUMIF('[1](전체)FCST'!$D:$D,$D707,'[1](전체)FCST'!$H:$H),0)</f>
        <v>0</v>
      </c>
      <c r="W707" s="126">
        <f>IFERROR(VLOOKUP($D707,'[1]판매량,재고(피벗)'!$B:$C,2,0),0)</f>
        <v>0</v>
      </c>
      <c r="X707" s="127">
        <f t="shared" ca="1" si="189"/>
        <v>0</v>
      </c>
      <c r="Y707" s="128"/>
      <c r="Z707" s="21"/>
      <c r="AA707" s="130">
        <f t="shared" ca="1" si="195"/>
        <v>0</v>
      </c>
      <c r="AB707" s="134">
        <f t="shared" ca="1" si="191"/>
        <v>0</v>
      </c>
      <c r="AC707" s="132">
        <f>IFERROR(VLOOKUP($D707,'[1]DNC 재고 현황'!$F:$V,14,0),0)</f>
        <v>0</v>
      </c>
      <c r="AD707" s="128">
        <f>SUMIFS('[1]입고 예정'!$C:$C,'[1]입고 예정'!$A:$A,모니터링!D707,'[1]입고 예정'!$F:$F,모니터링!AD$6)</f>
        <v>0</v>
      </c>
      <c r="AE707" s="21"/>
      <c r="AF707" s="130">
        <f t="shared" ca="1" si="185"/>
        <v>0</v>
      </c>
      <c r="AG707" s="134">
        <f t="shared" ca="1" si="192"/>
        <v>0</v>
      </c>
      <c r="AH707" s="132">
        <f>IFERROR(VLOOKUP($D707,'[1]DNC 재고 현황'!$F:$V,15,0),0)</f>
        <v>0</v>
      </c>
      <c r="AI707" s="128">
        <f>SUMIFS('[1]입고 예정'!$C:$C,'[1]입고 예정'!$A:$A,모니터링!D707,'[1]입고 예정'!$F:$F,모니터링!AI$6)</f>
        <v>0</v>
      </c>
      <c r="AJ707" s="21"/>
      <c r="AK707" s="130">
        <f t="shared" ca="1" si="186"/>
        <v>0</v>
      </c>
      <c r="AL707" s="134">
        <f t="shared" ca="1" si="193"/>
        <v>0</v>
      </c>
      <c r="AM707" s="132">
        <f>IFERROR(VLOOKUP($D707,'[1]DNC 재고 현황'!$F:$V,16,0),0)</f>
        <v>0</v>
      </c>
      <c r="AN707" s="128">
        <f>SUMIFS('[1]입고 예정'!$C:$C,'[1]입고 예정'!$A:$A,모니터링!D707,'[1]입고 예정'!$F:$F,모니터링!AN$6)</f>
        <v>0</v>
      </c>
      <c r="AO707" s="21"/>
      <c r="AP707" s="130">
        <f t="shared" ca="1" si="187"/>
        <v>0</v>
      </c>
      <c r="AQ707" s="134">
        <f t="shared" ca="1" si="194"/>
        <v>0</v>
      </c>
      <c r="AR707" s="132">
        <f>IFERROR(VLOOKUP($D707,'[1]DNC 재고 현황'!$F:$V,17,0),0)</f>
        <v>0</v>
      </c>
      <c r="AS707" s="128">
        <f>SUMIFS('[1]입고 예정'!$C:$C,'[1]입고 예정'!$A:$A,모니터링!D707,'[1]입고 예정'!$F:$F,모니터링!AS$6)</f>
        <v>0</v>
      </c>
      <c r="AT707" s="21"/>
      <c r="AU707" s="133">
        <f t="shared" ca="1" si="188"/>
        <v>0</v>
      </c>
      <c r="AV707" s="134">
        <f ca="1">IFERROR(AU707/#REF!,0)</f>
        <v>0</v>
      </c>
    </row>
    <row r="708" spans="1:48" ht="18" hidden="1" customHeight="1" x14ac:dyDescent="0.4">
      <c r="A708" s="110"/>
      <c r="B708" s="135"/>
      <c r="C708" s="110" t="s">
        <v>2663</v>
      </c>
      <c r="D708" s="110">
        <v>9312861</v>
      </c>
      <c r="E708" s="136" t="str">
        <f>VLOOKUP($D708,'[1]SAP 코드내역'!$A:$D,4,0)</f>
        <v>(단종)[세트_임가공]멜라앰플+쿠션기획세트(카카오)_9/24출고</v>
      </c>
      <c r="F708" s="137"/>
      <c r="G708" s="9"/>
      <c r="H708" s="138"/>
      <c r="I708" s="139"/>
      <c r="J708" s="139"/>
      <c r="K708" s="140">
        <f>IFERROR(VLOOKUP($D708,'[1]DNC 재고 현황'!$F:$AI,29,0),0)</f>
        <v>0</v>
      </c>
      <c r="L708" s="140">
        <f>IFERROR(VLOOKUP($D708,'[1]DNC 재고 현황'!$F:$AI,30,),0)</f>
        <v>0</v>
      </c>
      <c r="M708" s="141">
        <f t="shared" si="190"/>
        <v>0</v>
      </c>
      <c r="N708" s="142">
        <f>VLOOKUP($D708,'[1]DNC 재고 현황'!$F:$X,19,0)</f>
        <v>0</v>
      </c>
      <c r="O708" s="143" t="str">
        <f t="shared" si="180"/>
        <v>계획없음</v>
      </c>
      <c r="P708" s="144">
        <f t="shared" si="181"/>
        <v>0</v>
      </c>
      <c r="Q708" s="144">
        <f t="shared" ca="1" si="182"/>
        <v>0</v>
      </c>
      <c r="R708" s="145">
        <f t="shared" ca="1" si="196"/>
        <v>0</v>
      </c>
      <c r="S708" s="145">
        <f t="shared" ca="1" si="196"/>
        <v>0</v>
      </c>
      <c r="T708" s="123" t="str">
        <f t="shared" ca="1" si="183"/>
        <v/>
      </c>
      <c r="U708" s="124" t="str">
        <f t="shared" ca="1" si="184"/>
        <v>🔴판매없음</v>
      </c>
      <c r="V708" s="125">
        <f>IFERROR(SUMIF('[1](전체)FCST'!$D:$D,$D708,'[1](전체)FCST'!$H:$H),0)</f>
        <v>0</v>
      </c>
      <c r="W708" s="126">
        <f>IFERROR(VLOOKUP($D708,'[1]판매량,재고(피벗)'!$B:$C,2,0),0)</f>
        <v>0</v>
      </c>
      <c r="X708" s="127">
        <f t="shared" ca="1" si="189"/>
        <v>0</v>
      </c>
      <c r="Y708" s="128"/>
      <c r="Z708" s="21"/>
      <c r="AA708" s="130">
        <f t="shared" ca="1" si="195"/>
        <v>0</v>
      </c>
      <c r="AB708" s="134">
        <f t="shared" ca="1" si="191"/>
        <v>0</v>
      </c>
      <c r="AC708" s="132">
        <f>IFERROR(VLOOKUP($D708,'[1]DNC 재고 현황'!$F:$V,14,0),0)</f>
        <v>0</v>
      </c>
      <c r="AD708" s="128">
        <f>SUMIFS('[1]입고 예정'!$C:$C,'[1]입고 예정'!$A:$A,모니터링!D708,'[1]입고 예정'!$F:$F,모니터링!AD$6)</f>
        <v>0</v>
      </c>
      <c r="AE708" s="21"/>
      <c r="AF708" s="130">
        <f t="shared" ca="1" si="185"/>
        <v>0</v>
      </c>
      <c r="AG708" s="134">
        <f t="shared" ca="1" si="192"/>
        <v>0</v>
      </c>
      <c r="AH708" s="132">
        <f>IFERROR(VLOOKUP($D708,'[1]DNC 재고 현황'!$F:$V,15,0),0)</f>
        <v>0</v>
      </c>
      <c r="AI708" s="128">
        <f>SUMIFS('[1]입고 예정'!$C:$C,'[1]입고 예정'!$A:$A,모니터링!D708,'[1]입고 예정'!$F:$F,모니터링!AI$6)</f>
        <v>0</v>
      </c>
      <c r="AJ708" s="21"/>
      <c r="AK708" s="130">
        <f t="shared" ca="1" si="186"/>
        <v>0</v>
      </c>
      <c r="AL708" s="134">
        <f t="shared" ca="1" si="193"/>
        <v>0</v>
      </c>
      <c r="AM708" s="132">
        <f>IFERROR(VLOOKUP($D708,'[1]DNC 재고 현황'!$F:$V,16,0),0)</f>
        <v>0</v>
      </c>
      <c r="AN708" s="128">
        <f>SUMIFS('[1]입고 예정'!$C:$C,'[1]입고 예정'!$A:$A,모니터링!D708,'[1]입고 예정'!$F:$F,모니터링!AN$6)</f>
        <v>0</v>
      </c>
      <c r="AO708" s="21"/>
      <c r="AP708" s="130">
        <f t="shared" ca="1" si="187"/>
        <v>0</v>
      </c>
      <c r="AQ708" s="134">
        <f t="shared" ca="1" si="194"/>
        <v>0</v>
      </c>
      <c r="AR708" s="132">
        <f>IFERROR(VLOOKUP($D708,'[1]DNC 재고 현황'!$F:$V,17,0),0)</f>
        <v>0</v>
      </c>
      <c r="AS708" s="128">
        <f>SUMIFS('[1]입고 예정'!$C:$C,'[1]입고 예정'!$A:$A,모니터링!D708,'[1]입고 예정'!$F:$F,모니터링!AS$6)</f>
        <v>0</v>
      </c>
      <c r="AT708" s="21"/>
      <c r="AU708" s="133">
        <f t="shared" ca="1" si="188"/>
        <v>0</v>
      </c>
      <c r="AV708" s="134">
        <f ca="1">IFERROR(AU708/#REF!,0)</f>
        <v>0</v>
      </c>
    </row>
    <row r="709" spans="1:48" ht="18" hidden="1" customHeight="1" x14ac:dyDescent="0.4">
      <c r="A709" s="110"/>
      <c r="B709" s="135"/>
      <c r="C709" s="110" t="s">
        <v>2663</v>
      </c>
      <c r="D709" s="110">
        <v>9312864</v>
      </c>
      <c r="E709" s="136" t="str">
        <f>VLOOKUP($D709,'[1]SAP 코드내역'!$A:$D,4,0)</f>
        <v>(단종)[세트_임가공]베리어_리페어기프트세트(카카오)_9/24출고</v>
      </c>
      <c r="F709" s="137"/>
      <c r="G709" s="9"/>
      <c r="H709" s="138"/>
      <c r="I709" s="139"/>
      <c r="J709" s="139"/>
      <c r="K709" s="140">
        <f>IFERROR(VLOOKUP($D709,'[1]DNC 재고 현황'!$F:$AI,29,0),0)</f>
        <v>0</v>
      </c>
      <c r="L709" s="140">
        <f>IFERROR(VLOOKUP($D709,'[1]DNC 재고 현황'!$F:$AI,30,),0)</f>
        <v>0</v>
      </c>
      <c r="M709" s="141">
        <f t="shared" si="190"/>
        <v>0</v>
      </c>
      <c r="N709" s="142">
        <f>VLOOKUP($D709,'[1]DNC 재고 현황'!$F:$X,19,0)</f>
        <v>0</v>
      </c>
      <c r="O709" s="143" t="str">
        <f t="shared" si="180"/>
        <v>계획없음</v>
      </c>
      <c r="P709" s="144">
        <f t="shared" si="181"/>
        <v>0</v>
      </c>
      <c r="Q709" s="144">
        <f t="shared" ca="1" si="182"/>
        <v>0</v>
      </c>
      <c r="R709" s="145">
        <f t="shared" ca="1" si="196"/>
        <v>0</v>
      </c>
      <c r="S709" s="145">
        <f t="shared" ca="1" si="196"/>
        <v>0</v>
      </c>
      <c r="T709" s="123" t="str">
        <f t="shared" ca="1" si="183"/>
        <v/>
      </c>
      <c r="U709" s="124" t="str">
        <f t="shared" ca="1" si="184"/>
        <v>🔴판매없음</v>
      </c>
      <c r="V709" s="125">
        <f>IFERROR(SUMIF('[1](전체)FCST'!$D:$D,$D709,'[1](전체)FCST'!$H:$H),0)</f>
        <v>0</v>
      </c>
      <c r="W709" s="126">
        <f>IFERROR(VLOOKUP($D709,'[1]판매량,재고(피벗)'!$B:$C,2,0),0)</f>
        <v>0</v>
      </c>
      <c r="X709" s="127">
        <f t="shared" ca="1" si="189"/>
        <v>0</v>
      </c>
      <c r="Y709" s="128"/>
      <c r="Z709" s="21"/>
      <c r="AA709" s="130">
        <f t="shared" ca="1" si="195"/>
        <v>0</v>
      </c>
      <c r="AB709" s="134">
        <f t="shared" ca="1" si="191"/>
        <v>0</v>
      </c>
      <c r="AC709" s="132">
        <f>IFERROR(VLOOKUP($D709,'[1]DNC 재고 현황'!$F:$V,14,0),0)</f>
        <v>0</v>
      </c>
      <c r="AD709" s="128">
        <f>SUMIFS('[1]입고 예정'!$C:$C,'[1]입고 예정'!$A:$A,모니터링!D709,'[1]입고 예정'!$F:$F,모니터링!AD$6)</f>
        <v>0</v>
      </c>
      <c r="AE709" s="21"/>
      <c r="AF709" s="130">
        <f t="shared" ca="1" si="185"/>
        <v>0</v>
      </c>
      <c r="AG709" s="134">
        <f t="shared" ca="1" si="192"/>
        <v>0</v>
      </c>
      <c r="AH709" s="132">
        <f>IFERROR(VLOOKUP($D709,'[1]DNC 재고 현황'!$F:$V,15,0),0)</f>
        <v>0</v>
      </c>
      <c r="AI709" s="128">
        <f>SUMIFS('[1]입고 예정'!$C:$C,'[1]입고 예정'!$A:$A,모니터링!D709,'[1]입고 예정'!$F:$F,모니터링!AI$6)</f>
        <v>0</v>
      </c>
      <c r="AJ709" s="21"/>
      <c r="AK709" s="130">
        <f t="shared" ca="1" si="186"/>
        <v>0</v>
      </c>
      <c r="AL709" s="134">
        <f t="shared" ca="1" si="193"/>
        <v>0</v>
      </c>
      <c r="AM709" s="132">
        <f>IFERROR(VLOOKUP($D709,'[1]DNC 재고 현황'!$F:$V,16,0),0)</f>
        <v>0</v>
      </c>
      <c r="AN709" s="128">
        <f>SUMIFS('[1]입고 예정'!$C:$C,'[1]입고 예정'!$A:$A,모니터링!D709,'[1]입고 예정'!$F:$F,모니터링!AN$6)</f>
        <v>0</v>
      </c>
      <c r="AO709" s="21"/>
      <c r="AP709" s="130">
        <f t="shared" ca="1" si="187"/>
        <v>0</v>
      </c>
      <c r="AQ709" s="134">
        <f t="shared" ca="1" si="194"/>
        <v>0</v>
      </c>
      <c r="AR709" s="132">
        <f>IFERROR(VLOOKUP($D709,'[1]DNC 재고 현황'!$F:$V,17,0),0)</f>
        <v>0</v>
      </c>
      <c r="AS709" s="128">
        <f>SUMIFS('[1]입고 예정'!$C:$C,'[1]입고 예정'!$A:$A,모니터링!D709,'[1]입고 예정'!$F:$F,모니터링!AS$6)</f>
        <v>0</v>
      </c>
      <c r="AT709" s="21"/>
      <c r="AU709" s="133">
        <f t="shared" ca="1" si="188"/>
        <v>0</v>
      </c>
      <c r="AV709" s="134">
        <f ca="1">IFERROR(AU709/#REF!,0)</f>
        <v>0</v>
      </c>
    </row>
    <row r="710" spans="1:48" ht="18" hidden="1" customHeight="1" x14ac:dyDescent="0.4">
      <c r="A710" s="110"/>
      <c r="B710" s="135"/>
      <c r="C710" s="110" t="s">
        <v>2663</v>
      </c>
      <c r="D710" s="110">
        <v>9312865</v>
      </c>
      <c r="E710" s="136" t="str">
        <f>VLOOKUP($D710,'[1]SAP 코드내역'!$A:$D,4,0)</f>
        <v>(단종)[세트_임가공]멜라_스킨케어베스트6종세트(카카오)_즉시출고</v>
      </c>
      <c r="F710" s="137"/>
      <c r="G710" s="9"/>
      <c r="H710" s="138"/>
      <c r="I710" s="139"/>
      <c r="J710" s="139"/>
      <c r="K710" s="140">
        <f>IFERROR(VLOOKUP($D710,'[1]DNC 재고 현황'!$F:$AI,29,0),0)</f>
        <v>0</v>
      </c>
      <c r="L710" s="140">
        <f>IFERROR(VLOOKUP($D710,'[1]DNC 재고 현황'!$F:$AI,30,),0)</f>
        <v>0</v>
      </c>
      <c r="M710" s="141">
        <f t="shared" si="190"/>
        <v>0</v>
      </c>
      <c r="N710" s="142">
        <f>VLOOKUP($D710,'[1]DNC 재고 현황'!$F:$X,19,0)</f>
        <v>0</v>
      </c>
      <c r="O710" s="143" t="str">
        <f t="shared" si="180"/>
        <v>계획없음</v>
      </c>
      <c r="P710" s="144">
        <f t="shared" si="181"/>
        <v>0</v>
      </c>
      <c r="Q710" s="144">
        <f t="shared" ca="1" si="182"/>
        <v>0</v>
      </c>
      <c r="R710" s="145">
        <f t="shared" ca="1" si="196"/>
        <v>0</v>
      </c>
      <c r="S710" s="145">
        <f t="shared" ca="1" si="196"/>
        <v>0</v>
      </c>
      <c r="T710" s="123" t="str">
        <f t="shared" ca="1" si="183"/>
        <v/>
      </c>
      <c r="U710" s="124" t="str">
        <f t="shared" ca="1" si="184"/>
        <v>🔴판매없음</v>
      </c>
      <c r="V710" s="125">
        <f>IFERROR(SUMIF('[1](전체)FCST'!$D:$D,$D710,'[1](전체)FCST'!$H:$H),0)</f>
        <v>0</v>
      </c>
      <c r="W710" s="126">
        <f>IFERROR(VLOOKUP($D710,'[1]판매량,재고(피벗)'!$B:$C,2,0),0)</f>
        <v>0</v>
      </c>
      <c r="X710" s="127">
        <f t="shared" ca="1" si="189"/>
        <v>0</v>
      </c>
      <c r="Y710" s="128"/>
      <c r="Z710" s="21"/>
      <c r="AA710" s="130">
        <f t="shared" ca="1" si="195"/>
        <v>0</v>
      </c>
      <c r="AB710" s="134">
        <f t="shared" ca="1" si="191"/>
        <v>0</v>
      </c>
      <c r="AC710" s="132">
        <f>IFERROR(VLOOKUP($D710,'[1]DNC 재고 현황'!$F:$V,14,0),0)</f>
        <v>0</v>
      </c>
      <c r="AD710" s="128">
        <f>SUMIFS('[1]입고 예정'!$C:$C,'[1]입고 예정'!$A:$A,모니터링!D710,'[1]입고 예정'!$F:$F,모니터링!AD$6)</f>
        <v>0</v>
      </c>
      <c r="AE710" s="21"/>
      <c r="AF710" s="130">
        <f t="shared" ca="1" si="185"/>
        <v>0</v>
      </c>
      <c r="AG710" s="134">
        <f t="shared" ca="1" si="192"/>
        <v>0</v>
      </c>
      <c r="AH710" s="132">
        <f>IFERROR(VLOOKUP($D710,'[1]DNC 재고 현황'!$F:$V,15,0),0)</f>
        <v>0</v>
      </c>
      <c r="AI710" s="128">
        <f>SUMIFS('[1]입고 예정'!$C:$C,'[1]입고 예정'!$A:$A,모니터링!D710,'[1]입고 예정'!$F:$F,모니터링!AI$6)</f>
        <v>0</v>
      </c>
      <c r="AJ710" s="21"/>
      <c r="AK710" s="130">
        <f t="shared" ca="1" si="186"/>
        <v>0</v>
      </c>
      <c r="AL710" s="134">
        <f t="shared" ca="1" si="193"/>
        <v>0</v>
      </c>
      <c r="AM710" s="132">
        <f>IFERROR(VLOOKUP($D710,'[1]DNC 재고 현황'!$F:$V,16,0),0)</f>
        <v>0</v>
      </c>
      <c r="AN710" s="128">
        <f>SUMIFS('[1]입고 예정'!$C:$C,'[1]입고 예정'!$A:$A,모니터링!D710,'[1]입고 예정'!$F:$F,모니터링!AN$6)</f>
        <v>0</v>
      </c>
      <c r="AO710" s="21"/>
      <c r="AP710" s="130">
        <f t="shared" ca="1" si="187"/>
        <v>0</v>
      </c>
      <c r="AQ710" s="134">
        <f t="shared" ca="1" si="194"/>
        <v>0</v>
      </c>
      <c r="AR710" s="132">
        <f>IFERROR(VLOOKUP($D710,'[1]DNC 재고 현황'!$F:$V,17,0),0)</f>
        <v>0</v>
      </c>
      <c r="AS710" s="128">
        <f>SUMIFS('[1]입고 예정'!$C:$C,'[1]입고 예정'!$A:$A,모니터링!D710,'[1]입고 예정'!$F:$F,모니터링!AS$6)</f>
        <v>0</v>
      </c>
      <c r="AT710" s="21"/>
      <c r="AU710" s="133">
        <f t="shared" ca="1" si="188"/>
        <v>0</v>
      </c>
      <c r="AV710" s="134">
        <f ca="1">IFERROR(AU710/#REF!,0)</f>
        <v>0</v>
      </c>
    </row>
    <row r="711" spans="1:48" ht="18" hidden="1" customHeight="1" x14ac:dyDescent="0.4">
      <c r="A711" s="110"/>
      <c r="B711" s="135"/>
      <c r="C711" s="110" t="s">
        <v>2663</v>
      </c>
      <c r="D711" s="110">
        <v>9312866</v>
      </c>
      <c r="E711" s="136" t="str">
        <f>VLOOKUP($D711,'[1]SAP 코드내역'!$A:$D,4,0)</f>
        <v>[세트_임가공]앰플_쿠션기획세트(카카오)_즉시출고</v>
      </c>
      <c r="F711" s="137"/>
      <c r="G711" s="9"/>
      <c r="H711" s="138"/>
      <c r="I711" s="139"/>
      <c r="J711" s="139"/>
      <c r="K711" s="140">
        <f>IFERROR(VLOOKUP($D711,'[1]DNC 재고 현황'!$F:$AI,29,0),0)</f>
        <v>0</v>
      </c>
      <c r="L711" s="140">
        <f>IFERROR(VLOOKUP($D711,'[1]DNC 재고 현황'!$F:$AI,30,),0)</f>
        <v>0</v>
      </c>
      <c r="M711" s="141">
        <f t="shared" si="190"/>
        <v>0</v>
      </c>
      <c r="N711" s="142">
        <f>VLOOKUP($D711,'[1]DNC 재고 현황'!$F:$X,19,0)</f>
        <v>0</v>
      </c>
      <c r="O711" s="143" t="str">
        <f t="shared" si="180"/>
        <v>계획없음</v>
      </c>
      <c r="P711" s="144">
        <f t="shared" si="181"/>
        <v>0</v>
      </c>
      <c r="Q711" s="144">
        <f t="shared" ca="1" si="182"/>
        <v>0</v>
      </c>
      <c r="R711" s="145">
        <f t="shared" ca="1" si="196"/>
        <v>0</v>
      </c>
      <c r="S711" s="145">
        <f t="shared" ca="1" si="196"/>
        <v>0</v>
      </c>
      <c r="T711" s="123" t="str">
        <f t="shared" ca="1" si="183"/>
        <v/>
      </c>
      <c r="U711" s="124" t="str">
        <f t="shared" ca="1" si="184"/>
        <v>🔴판매없음</v>
      </c>
      <c r="V711" s="125">
        <f>IFERROR(SUMIF('[1](전체)FCST'!$D:$D,$D711,'[1](전체)FCST'!$H:$H),0)</f>
        <v>0</v>
      </c>
      <c r="W711" s="126">
        <f>IFERROR(VLOOKUP($D711,'[1]판매량,재고(피벗)'!$B:$C,2,0),0)</f>
        <v>0</v>
      </c>
      <c r="X711" s="127">
        <f t="shared" ca="1" si="189"/>
        <v>0</v>
      </c>
      <c r="Y711" s="128"/>
      <c r="Z711" s="21"/>
      <c r="AA711" s="130">
        <f t="shared" ca="1" si="195"/>
        <v>0</v>
      </c>
      <c r="AB711" s="134">
        <f t="shared" ca="1" si="191"/>
        <v>0</v>
      </c>
      <c r="AC711" s="132">
        <f>IFERROR(VLOOKUP($D711,'[1]DNC 재고 현황'!$F:$V,14,0),0)</f>
        <v>0</v>
      </c>
      <c r="AD711" s="128">
        <f>SUMIFS('[1]입고 예정'!$C:$C,'[1]입고 예정'!$A:$A,모니터링!D711,'[1]입고 예정'!$F:$F,모니터링!AD$6)</f>
        <v>0</v>
      </c>
      <c r="AE711" s="21"/>
      <c r="AF711" s="130">
        <f t="shared" ca="1" si="185"/>
        <v>0</v>
      </c>
      <c r="AG711" s="134">
        <f t="shared" ca="1" si="192"/>
        <v>0</v>
      </c>
      <c r="AH711" s="132">
        <f>IFERROR(VLOOKUP($D711,'[1]DNC 재고 현황'!$F:$V,15,0),0)</f>
        <v>0</v>
      </c>
      <c r="AI711" s="128">
        <f>SUMIFS('[1]입고 예정'!$C:$C,'[1]입고 예정'!$A:$A,모니터링!D711,'[1]입고 예정'!$F:$F,모니터링!AI$6)</f>
        <v>0</v>
      </c>
      <c r="AJ711" s="21"/>
      <c r="AK711" s="130">
        <f t="shared" ca="1" si="186"/>
        <v>0</v>
      </c>
      <c r="AL711" s="134">
        <f t="shared" ca="1" si="193"/>
        <v>0</v>
      </c>
      <c r="AM711" s="132">
        <f>IFERROR(VLOOKUP($D711,'[1]DNC 재고 현황'!$F:$V,16,0),0)</f>
        <v>0</v>
      </c>
      <c r="AN711" s="128">
        <f>SUMIFS('[1]입고 예정'!$C:$C,'[1]입고 예정'!$A:$A,모니터링!D711,'[1]입고 예정'!$F:$F,모니터링!AN$6)</f>
        <v>0</v>
      </c>
      <c r="AO711" s="21"/>
      <c r="AP711" s="130">
        <f t="shared" ca="1" si="187"/>
        <v>0</v>
      </c>
      <c r="AQ711" s="134">
        <f t="shared" ca="1" si="194"/>
        <v>0</v>
      </c>
      <c r="AR711" s="132">
        <f>IFERROR(VLOOKUP($D711,'[1]DNC 재고 현황'!$F:$V,17,0),0)</f>
        <v>0</v>
      </c>
      <c r="AS711" s="128">
        <f>SUMIFS('[1]입고 예정'!$C:$C,'[1]입고 예정'!$A:$A,모니터링!D711,'[1]입고 예정'!$F:$F,모니터링!AS$6)</f>
        <v>0</v>
      </c>
      <c r="AT711" s="21"/>
      <c r="AU711" s="133">
        <f t="shared" ca="1" si="188"/>
        <v>0</v>
      </c>
      <c r="AV711" s="134">
        <f ca="1">IFERROR(AU711/#REF!,0)</f>
        <v>0</v>
      </c>
    </row>
    <row r="712" spans="1:48" ht="18" hidden="1" customHeight="1" x14ac:dyDescent="0.4">
      <c r="A712" s="110"/>
      <c r="B712" s="135"/>
      <c r="C712" s="110" t="s">
        <v>2663</v>
      </c>
      <c r="D712" s="110">
        <v>9312867</v>
      </c>
      <c r="E712" s="136" t="str">
        <f>VLOOKUP($D712,'[1]SAP 코드내역'!$A:$D,4,0)</f>
        <v>[세트_임가공]앰플쿠션기획세트_21호(카카오)_즉시출고</v>
      </c>
      <c r="F712" s="137"/>
      <c r="G712" s="9"/>
      <c r="H712" s="138"/>
      <c r="I712" s="139"/>
      <c r="J712" s="139"/>
      <c r="K712" s="140">
        <f>IFERROR(VLOOKUP($D712,'[1]DNC 재고 현황'!$F:$AI,29,0),0)</f>
        <v>0</v>
      </c>
      <c r="L712" s="140">
        <f>IFERROR(VLOOKUP($D712,'[1]DNC 재고 현황'!$F:$AI,30,),0)</f>
        <v>0</v>
      </c>
      <c r="M712" s="141">
        <f t="shared" si="190"/>
        <v>0</v>
      </c>
      <c r="N712" s="142">
        <f>VLOOKUP($D712,'[1]DNC 재고 현황'!$F:$X,19,0)</f>
        <v>0</v>
      </c>
      <c r="O712" s="143" t="str">
        <f t="shared" ref="O712:O775" si="197">IFERROR(IF($M712/$V712&gt;1,100%,IF($M712/$V712&lt;0,0%,$M712/$V712)),"계획없음")</f>
        <v>계획없음</v>
      </c>
      <c r="P712" s="144">
        <f t="shared" ref="P712:P775" si="198">$Y712+$AD712+$AI712+$AN712+$AI712</f>
        <v>0</v>
      </c>
      <c r="Q712" s="144">
        <f t="shared" ref="Q712:Q775" ca="1" si="199">IFERROR(W712/$M$2,0)</f>
        <v>0</v>
      </c>
      <c r="R712" s="145">
        <f t="shared" ca="1" si="196"/>
        <v>0</v>
      </c>
      <c r="S712" s="145">
        <f t="shared" ca="1" si="196"/>
        <v>0</v>
      </c>
      <c r="T712" s="123" t="str">
        <f t="shared" ref="T712:T775" ca="1" si="200">IFERROR(TODAY()+(M712/Q712),"")</f>
        <v/>
      </c>
      <c r="U712" s="124" t="str">
        <f t="shared" ref="U712:U775" ca="1" si="201">IF(S712&lt;=1,"🔴판매없음",IF(S712&lt;=40,"🟡주의",IF(S712&lt;=60,"🟢안전","✅충분")))</f>
        <v>🔴판매없음</v>
      </c>
      <c r="V712" s="125">
        <f>IFERROR(SUMIF('[1](전체)FCST'!$D:$D,$D712,'[1](전체)FCST'!$H:$H),0)</f>
        <v>0</v>
      </c>
      <c r="W712" s="126">
        <f>IFERROR(VLOOKUP($D712,'[1]판매량,재고(피벗)'!$B:$C,2,0),0)</f>
        <v>0</v>
      </c>
      <c r="X712" s="127">
        <f t="shared" ca="1" si="189"/>
        <v>0</v>
      </c>
      <c r="Y712" s="128"/>
      <c r="Z712" s="21"/>
      <c r="AA712" s="130">
        <f t="shared" ca="1" si="195"/>
        <v>0</v>
      </c>
      <c r="AB712" s="134">
        <f t="shared" ca="1" si="191"/>
        <v>0</v>
      </c>
      <c r="AC712" s="132">
        <f>IFERROR(VLOOKUP($D712,'[1]DNC 재고 현황'!$F:$V,14,0),0)</f>
        <v>0</v>
      </c>
      <c r="AD712" s="128">
        <f>SUMIFS('[1]입고 예정'!$C:$C,'[1]입고 예정'!$A:$A,모니터링!D712,'[1]입고 예정'!$F:$F,모니터링!AD$6)</f>
        <v>0</v>
      </c>
      <c r="AE712" s="21"/>
      <c r="AF712" s="130">
        <f t="shared" ref="AF712:AF775" ca="1" si="202">MAX(IFERROR(SUM((AA712-AC712)+AD712),0),0)</f>
        <v>0</v>
      </c>
      <c r="AG712" s="134">
        <f t="shared" ca="1" si="192"/>
        <v>0</v>
      </c>
      <c r="AH712" s="132">
        <f>IFERROR(VLOOKUP($D712,'[1]DNC 재고 현황'!$F:$V,15,0),0)</f>
        <v>0</v>
      </c>
      <c r="AI712" s="128">
        <f>SUMIFS('[1]입고 예정'!$C:$C,'[1]입고 예정'!$A:$A,모니터링!D712,'[1]입고 예정'!$F:$F,모니터링!AI$6)</f>
        <v>0</v>
      </c>
      <c r="AJ712" s="21"/>
      <c r="AK712" s="130">
        <f t="shared" ref="AK712:AK775" ca="1" si="203">MAX(IFERROR(SUM((AF712-AH712)+AI712),0),0)</f>
        <v>0</v>
      </c>
      <c r="AL712" s="134">
        <f t="shared" ca="1" si="193"/>
        <v>0</v>
      </c>
      <c r="AM712" s="132">
        <f>IFERROR(VLOOKUP($D712,'[1]DNC 재고 현황'!$F:$V,16,0),0)</f>
        <v>0</v>
      </c>
      <c r="AN712" s="128">
        <f>SUMIFS('[1]입고 예정'!$C:$C,'[1]입고 예정'!$A:$A,모니터링!D712,'[1]입고 예정'!$F:$F,모니터링!AN$6)</f>
        <v>0</v>
      </c>
      <c r="AO712" s="21"/>
      <c r="AP712" s="130">
        <f t="shared" ref="AP712:AP775" ca="1" si="204">MAX(IFERROR(SUM((AK712-AM712)+AN712),0),0)</f>
        <v>0</v>
      </c>
      <c r="AQ712" s="134">
        <f t="shared" ca="1" si="194"/>
        <v>0</v>
      </c>
      <c r="AR712" s="132">
        <f>IFERROR(VLOOKUP($D712,'[1]DNC 재고 현황'!$F:$V,17,0),0)</f>
        <v>0</v>
      </c>
      <c r="AS712" s="128">
        <f>SUMIFS('[1]입고 예정'!$C:$C,'[1]입고 예정'!$A:$A,모니터링!D712,'[1]입고 예정'!$F:$F,모니터링!AS$6)</f>
        <v>0</v>
      </c>
      <c r="AT712" s="21"/>
      <c r="AU712" s="133">
        <f t="shared" ref="AU712:AU775" ca="1" si="205">MAX(IFERROR(AP712-AR712+AS712,0),0)</f>
        <v>0</v>
      </c>
      <c r="AV712" s="134">
        <f ca="1">IFERROR(AU712/#REF!,0)</f>
        <v>0</v>
      </c>
    </row>
    <row r="713" spans="1:48" ht="18" hidden="1" customHeight="1" x14ac:dyDescent="0.4">
      <c r="A713" s="110"/>
      <c r="B713" s="135"/>
      <c r="C713" s="110" t="s">
        <v>2663</v>
      </c>
      <c r="D713" s="110">
        <v>9312869</v>
      </c>
      <c r="E713" s="136" t="str">
        <f>VLOOKUP($D713,'[1]SAP 코드내역'!$A:$D,4,0)</f>
        <v>[세트_임가공]베리어_리페어기프트세트(카카오)_즉시출고</v>
      </c>
      <c r="F713" s="137"/>
      <c r="G713" s="9"/>
      <c r="H713" s="138"/>
      <c r="I713" s="139"/>
      <c r="J713" s="139"/>
      <c r="K713" s="140">
        <f>IFERROR(VLOOKUP($D713,'[1]DNC 재고 현황'!$F:$AI,29,0),0)</f>
        <v>0</v>
      </c>
      <c r="L713" s="140">
        <f>IFERROR(VLOOKUP($D713,'[1]DNC 재고 현황'!$F:$AI,30,),0)</f>
        <v>0</v>
      </c>
      <c r="M713" s="141">
        <f t="shared" si="190"/>
        <v>0</v>
      </c>
      <c r="N713" s="142">
        <f>VLOOKUP($D713,'[1]DNC 재고 현황'!$F:$X,19,0)</f>
        <v>0</v>
      </c>
      <c r="O713" s="143" t="str">
        <f t="shared" si="197"/>
        <v>계획없음</v>
      </c>
      <c r="P713" s="144">
        <f t="shared" si="198"/>
        <v>0</v>
      </c>
      <c r="Q713" s="144">
        <f t="shared" ca="1" si="199"/>
        <v>0</v>
      </c>
      <c r="R713" s="145">
        <f t="shared" ca="1" si="196"/>
        <v>0</v>
      </c>
      <c r="S713" s="145">
        <f t="shared" ca="1" si="196"/>
        <v>0</v>
      </c>
      <c r="T713" s="123" t="str">
        <f t="shared" ca="1" si="200"/>
        <v/>
      </c>
      <c r="U713" s="124" t="str">
        <f t="shared" ca="1" si="201"/>
        <v>🔴판매없음</v>
      </c>
      <c r="V713" s="125">
        <f>IFERROR(SUMIF('[1](전체)FCST'!$D:$D,$D713,'[1](전체)FCST'!$H:$H),0)</f>
        <v>0</v>
      </c>
      <c r="W713" s="126">
        <f>IFERROR(VLOOKUP($D713,'[1]판매량,재고(피벗)'!$B:$C,2,0),0)</f>
        <v>0</v>
      </c>
      <c r="X713" s="127">
        <f t="shared" ref="X713:X776" ca="1" si="206">IFERROR(W713/$M$2*$O$2,0)</f>
        <v>0</v>
      </c>
      <c r="Y713" s="128"/>
      <c r="Z713" s="21"/>
      <c r="AA713" s="130">
        <f t="shared" ca="1" si="195"/>
        <v>0</v>
      </c>
      <c r="AB713" s="134">
        <f t="shared" ca="1" si="191"/>
        <v>0</v>
      </c>
      <c r="AC713" s="132">
        <f>IFERROR(VLOOKUP($D713,'[1]DNC 재고 현황'!$F:$V,14,0),0)</f>
        <v>0</v>
      </c>
      <c r="AD713" s="128">
        <f>SUMIFS('[1]입고 예정'!$C:$C,'[1]입고 예정'!$A:$A,모니터링!D713,'[1]입고 예정'!$F:$F,모니터링!AD$6)</f>
        <v>0</v>
      </c>
      <c r="AE713" s="21"/>
      <c r="AF713" s="130">
        <f t="shared" ca="1" si="202"/>
        <v>0</v>
      </c>
      <c r="AG713" s="134">
        <f t="shared" ca="1" si="192"/>
        <v>0</v>
      </c>
      <c r="AH713" s="132">
        <f>IFERROR(VLOOKUP($D713,'[1]DNC 재고 현황'!$F:$V,15,0),0)</f>
        <v>0</v>
      </c>
      <c r="AI713" s="128">
        <f>SUMIFS('[1]입고 예정'!$C:$C,'[1]입고 예정'!$A:$A,모니터링!D713,'[1]입고 예정'!$F:$F,모니터링!AI$6)</f>
        <v>0</v>
      </c>
      <c r="AJ713" s="21"/>
      <c r="AK713" s="130">
        <f t="shared" ca="1" si="203"/>
        <v>0</v>
      </c>
      <c r="AL713" s="134">
        <f t="shared" ca="1" si="193"/>
        <v>0</v>
      </c>
      <c r="AM713" s="132">
        <f>IFERROR(VLOOKUP($D713,'[1]DNC 재고 현황'!$F:$V,16,0),0)</f>
        <v>0</v>
      </c>
      <c r="AN713" s="128">
        <f>SUMIFS('[1]입고 예정'!$C:$C,'[1]입고 예정'!$A:$A,모니터링!D713,'[1]입고 예정'!$F:$F,모니터링!AN$6)</f>
        <v>0</v>
      </c>
      <c r="AO713" s="21"/>
      <c r="AP713" s="130">
        <f t="shared" ca="1" si="204"/>
        <v>0</v>
      </c>
      <c r="AQ713" s="134">
        <f t="shared" ca="1" si="194"/>
        <v>0</v>
      </c>
      <c r="AR713" s="132">
        <f>IFERROR(VLOOKUP($D713,'[1]DNC 재고 현황'!$F:$V,17,0),0)</f>
        <v>0</v>
      </c>
      <c r="AS713" s="128">
        <f>SUMIFS('[1]입고 예정'!$C:$C,'[1]입고 예정'!$A:$A,모니터링!D713,'[1]입고 예정'!$F:$F,모니터링!AS$6)</f>
        <v>0</v>
      </c>
      <c r="AT713" s="21"/>
      <c r="AU713" s="133">
        <f t="shared" ca="1" si="205"/>
        <v>0</v>
      </c>
      <c r="AV713" s="134">
        <f ca="1">IFERROR(AU713/#REF!,0)</f>
        <v>0</v>
      </c>
    </row>
    <row r="714" spans="1:48" ht="18" hidden="1" customHeight="1" x14ac:dyDescent="0.4">
      <c r="A714" s="110"/>
      <c r="B714" s="135"/>
      <c r="C714" s="110" t="s">
        <v>2663</v>
      </c>
      <c r="D714" s="110">
        <v>9312870</v>
      </c>
      <c r="E714" s="136" t="str">
        <f>VLOOKUP($D714,'[1]SAP 코드내역'!$A:$D,4,0)</f>
        <v>(단종)[세트_임가공]앰플쿠션기획세트_19호(카카오)_9/24출고</v>
      </c>
      <c r="F714" s="137"/>
      <c r="G714" s="9"/>
      <c r="H714" s="138"/>
      <c r="I714" s="139"/>
      <c r="J714" s="139"/>
      <c r="K714" s="140">
        <f>IFERROR(VLOOKUP($D714,'[1]DNC 재고 현황'!$F:$AI,29,0),0)</f>
        <v>0</v>
      </c>
      <c r="L714" s="140">
        <f>IFERROR(VLOOKUP($D714,'[1]DNC 재고 현황'!$F:$AI,30,),0)</f>
        <v>0</v>
      </c>
      <c r="M714" s="141">
        <f t="shared" ref="M714:M777" si="207">K714+L714</f>
        <v>0</v>
      </c>
      <c r="N714" s="142">
        <f>VLOOKUP($D714,'[1]DNC 재고 현황'!$F:$X,19,0)</f>
        <v>0</v>
      </c>
      <c r="O714" s="143" t="str">
        <f t="shared" si="197"/>
        <v>계획없음</v>
      </c>
      <c r="P714" s="144">
        <f t="shared" si="198"/>
        <v>0</v>
      </c>
      <c r="Q714" s="144">
        <f t="shared" ca="1" si="199"/>
        <v>0</v>
      </c>
      <c r="R714" s="145">
        <f t="shared" ca="1" si="196"/>
        <v>0</v>
      </c>
      <c r="S714" s="145">
        <f t="shared" ca="1" si="196"/>
        <v>0</v>
      </c>
      <c r="T714" s="123" t="str">
        <f t="shared" ca="1" si="200"/>
        <v/>
      </c>
      <c r="U714" s="124" t="str">
        <f t="shared" ca="1" si="201"/>
        <v>🔴판매없음</v>
      </c>
      <c r="V714" s="125">
        <f>IFERROR(SUMIF('[1](전체)FCST'!$D:$D,$D714,'[1](전체)FCST'!$H:$H),0)</f>
        <v>0</v>
      </c>
      <c r="W714" s="126">
        <f>IFERROR(VLOOKUP($D714,'[1]판매량,재고(피벗)'!$B:$C,2,0),0)</f>
        <v>0</v>
      </c>
      <c r="X714" s="127">
        <f t="shared" ca="1" si="206"/>
        <v>0</v>
      </c>
      <c r="Y714" s="128"/>
      <c r="Z714" s="21"/>
      <c r="AA714" s="130">
        <f t="shared" ca="1" si="195"/>
        <v>0</v>
      </c>
      <c r="AB714" s="134">
        <f t="shared" ca="1" si="191"/>
        <v>0</v>
      </c>
      <c r="AC714" s="132">
        <f>IFERROR(VLOOKUP($D714,'[1]DNC 재고 현황'!$F:$V,14,0),0)</f>
        <v>0</v>
      </c>
      <c r="AD714" s="128">
        <f>SUMIFS('[1]입고 예정'!$C:$C,'[1]입고 예정'!$A:$A,모니터링!D714,'[1]입고 예정'!$F:$F,모니터링!AD$6)</f>
        <v>0</v>
      </c>
      <c r="AE714" s="21"/>
      <c r="AF714" s="130">
        <f t="shared" ca="1" si="202"/>
        <v>0</v>
      </c>
      <c r="AG714" s="134">
        <f t="shared" ca="1" si="192"/>
        <v>0</v>
      </c>
      <c r="AH714" s="132">
        <f>IFERROR(VLOOKUP($D714,'[1]DNC 재고 현황'!$F:$V,15,0),0)</f>
        <v>0</v>
      </c>
      <c r="AI714" s="128">
        <f>SUMIFS('[1]입고 예정'!$C:$C,'[1]입고 예정'!$A:$A,모니터링!D714,'[1]입고 예정'!$F:$F,모니터링!AI$6)</f>
        <v>0</v>
      </c>
      <c r="AJ714" s="21"/>
      <c r="AK714" s="130">
        <f t="shared" ca="1" si="203"/>
        <v>0</v>
      </c>
      <c r="AL714" s="134">
        <f t="shared" ca="1" si="193"/>
        <v>0</v>
      </c>
      <c r="AM714" s="132">
        <f>IFERROR(VLOOKUP($D714,'[1]DNC 재고 현황'!$F:$V,16,0),0)</f>
        <v>0</v>
      </c>
      <c r="AN714" s="128">
        <f>SUMIFS('[1]입고 예정'!$C:$C,'[1]입고 예정'!$A:$A,모니터링!D714,'[1]입고 예정'!$F:$F,모니터링!AN$6)</f>
        <v>0</v>
      </c>
      <c r="AO714" s="21"/>
      <c r="AP714" s="130">
        <f t="shared" ca="1" si="204"/>
        <v>0</v>
      </c>
      <c r="AQ714" s="134">
        <f t="shared" ca="1" si="194"/>
        <v>0</v>
      </c>
      <c r="AR714" s="132">
        <f>IFERROR(VLOOKUP($D714,'[1]DNC 재고 현황'!$F:$V,17,0),0)</f>
        <v>0</v>
      </c>
      <c r="AS714" s="128">
        <f>SUMIFS('[1]입고 예정'!$C:$C,'[1]입고 예정'!$A:$A,모니터링!D714,'[1]입고 예정'!$F:$F,모니터링!AS$6)</f>
        <v>0</v>
      </c>
      <c r="AT714" s="21"/>
      <c r="AU714" s="133">
        <f t="shared" ca="1" si="205"/>
        <v>0</v>
      </c>
      <c r="AV714" s="134">
        <f ca="1">IFERROR(AU714/#REF!,0)</f>
        <v>0</v>
      </c>
    </row>
    <row r="715" spans="1:48" ht="18" hidden="1" customHeight="1" x14ac:dyDescent="0.4">
      <c r="A715" s="110"/>
      <c r="B715" s="135"/>
      <c r="C715" s="110" t="s">
        <v>2663</v>
      </c>
      <c r="D715" s="110">
        <v>9313115</v>
      </c>
      <c r="E715" s="136" t="str">
        <f>VLOOKUP($D715,'[1]SAP 코드내역'!$A:$D,4,0)</f>
        <v>[세트_임가공]멜라_토닝앰플쿠션_23호베이지(직영몰기획세트,구형)</v>
      </c>
      <c r="F715" s="137"/>
      <c r="G715" s="9"/>
      <c r="H715" s="138"/>
      <c r="I715" s="139"/>
      <c r="J715" s="139"/>
      <c r="K715" s="140">
        <f>IFERROR(VLOOKUP($D715,'[1]DNC 재고 현황'!$F:$AI,29,0),0)</f>
        <v>499</v>
      </c>
      <c r="L715" s="140">
        <f>IFERROR(VLOOKUP($D715,'[1]DNC 재고 현황'!$F:$AI,30,),0)</f>
        <v>0</v>
      </c>
      <c r="M715" s="141">
        <f t="shared" si="207"/>
        <v>499</v>
      </c>
      <c r="N715" s="142">
        <f>VLOOKUP($D715,'[1]DNC 재고 현황'!$F:$X,19,0)</f>
        <v>499</v>
      </c>
      <c r="O715" s="143" t="str">
        <f t="shared" si="197"/>
        <v>계획없음</v>
      </c>
      <c r="P715" s="144">
        <f t="shared" si="198"/>
        <v>0</v>
      </c>
      <c r="Q715" s="144">
        <f t="shared" ca="1" si="199"/>
        <v>0</v>
      </c>
      <c r="R715" s="145">
        <f t="shared" ca="1" si="196"/>
        <v>0</v>
      </c>
      <c r="S715" s="145">
        <f t="shared" ca="1" si="196"/>
        <v>0</v>
      </c>
      <c r="T715" s="123" t="str">
        <f t="shared" ca="1" si="200"/>
        <v/>
      </c>
      <c r="U715" s="124" t="str">
        <f t="shared" ca="1" si="201"/>
        <v>🔴판매없음</v>
      </c>
      <c r="V715" s="125">
        <f>IFERROR(SUMIF('[1](전체)FCST'!$D:$D,$D715,'[1](전체)FCST'!$H:$H),0)</f>
        <v>0</v>
      </c>
      <c r="W715" s="126">
        <f>IFERROR(VLOOKUP($D715,'[1]판매량,재고(피벗)'!$B:$C,2,0),0)</f>
        <v>0</v>
      </c>
      <c r="X715" s="127">
        <f t="shared" ca="1" si="206"/>
        <v>0</v>
      </c>
      <c r="Y715" s="128"/>
      <c r="Z715" s="21"/>
      <c r="AA715" s="130">
        <f t="shared" ca="1" si="195"/>
        <v>499</v>
      </c>
      <c r="AB715" s="134">
        <f t="shared" ca="1" si="191"/>
        <v>0</v>
      </c>
      <c r="AC715" s="132">
        <f>IFERROR(VLOOKUP($D715,'[1]DNC 재고 현황'!$F:$V,14,0),0)</f>
        <v>0</v>
      </c>
      <c r="AD715" s="128">
        <f>SUMIFS('[1]입고 예정'!$C:$C,'[1]입고 예정'!$A:$A,모니터링!D715,'[1]입고 예정'!$F:$F,모니터링!AD$6)</f>
        <v>0</v>
      </c>
      <c r="AE715" s="21"/>
      <c r="AF715" s="130">
        <f t="shared" ca="1" si="202"/>
        <v>499</v>
      </c>
      <c r="AG715" s="134">
        <f t="shared" ca="1" si="192"/>
        <v>0</v>
      </c>
      <c r="AH715" s="132">
        <f>IFERROR(VLOOKUP($D715,'[1]DNC 재고 현황'!$F:$V,15,0),0)</f>
        <v>0</v>
      </c>
      <c r="AI715" s="128">
        <f>SUMIFS('[1]입고 예정'!$C:$C,'[1]입고 예정'!$A:$A,모니터링!D715,'[1]입고 예정'!$F:$F,모니터링!AI$6)</f>
        <v>0</v>
      </c>
      <c r="AJ715" s="21"/>
      <c r="AK715" s="130">
        <f t="shared" ca="1" si="203"/>
        <v>499</v>
      </c>
      <c r="AL715" s="134">
        <f t="shared" ca="1" si="193"/>
        <v>0</v>
      </c>
      <c r="AM715" s="132">
        <f>IFERROR(VLOOKUP($D715,'[1]DNC 재고 현황'!$F:$V,16,0),0)</f>
        <v>0</v>
      </c>
      <c r="AN715" s="128">
        <f>SUMIFS('[1]입고 예정'!$C:$C,'[1]입고 예정'!$A:$A,모니터링!D715,'[1]입고 예정'!$F:$F,모니터링!AN$6)</f>
        <v>0</v>
      </c>
      <c r="AO715" s="21"/>
      <c r="AP715" s="130">
        <f t="shared" ca="1" si="204"/>
        <v>499</v>
      </c>
      <c r="AQ715" s="134">
        <f t="shared" ca="1" si="194"/>
        <v>0</v>
      </c>
      <c r="AR715" s="132">
        <f>IFERROR(VLOOKUP($D715,'[1]DNC 재고 현황'!$F:$V,17,0),0)</f>
        <v>0</v>
      </c>
      <c r="AS715" s="128">
        <f>SUMIFS('[1]입고 예정'!$C:$C,'[1]입고 예정'!$A:$A,모니터링!D715,'[1]입고 예정'!$F:$F,모니터링!AS$6)</f>
        <v>0</v>
      </c>
      <c r="AT715" s="21"/>
      <c r="AU715" s="133">
        <f t="shared" ca="1" si="205"/>
        <v>499</v>
      </c>
      <c r="AV715" s="134">
        <f ca="1">IFERROR(AU715/#REF!,0)</f>
        <v>0</v>
      </c>
    </row>
    <row r="716" spans="1:48" ht="18" hidden="1" customHeight="1" x14ac:dyDescent="0.4">
      <c r="A716" s="110"/>
      <c r="B716" s="135"/>
      <c r="C716" s="110" t="s">
        <v>2663</v>
      </c>
      <c r="D716" s="110">
        <v>9313153</v>
      </c>
      <c r="E716" s="136" t="str">
        <f>VLOOKUP($D716,'[1]SAP 코드내역'!$A:$D,4,0)</f>
        <v>[임가공][카카오]멜라비토닝앰플글로우겔마스크</v>
      </c>
      <c r="F716" s="137"/>
      <c r="G716" s="9"/>
      <c r="H716" s="138"/>
      <c r="I716" s="139"/>
      <c r="J716" s="139"/>
      <c r="K716" s="140">
        <f>IFERROR(VLOOKUP($D716,'[1]DNC 재고 현황'!$F:$AI,29,0),0)</f>
        <v>0</v>
      </c>
      <c r="L716" s="140">
        <f>IFERROR(VLOOKUP($D716,'[1]DNC 재고 현황'!$F:$AI,30,),0)</f>
        <v>0</v>
      </c>
      <c r="M716" s="141">
        <f t="shared" si="207"/>
        <v>0</v>
      </c>
      <c r="N716" s="142">
        <f>VLOOKUP($D716,'[1]DNC 재고 현황'!$F:$X,19,0)</f>
        <v>0</v>
      </c>
      <c r="O716" s="143" t="str">
        <f t="shared" si="197"/>
        <v>계획없음</v>
      </c>
      <c r="P716" s="144">
        <f t="shared" si="198"/>
        <v>0</v>
      </c>
      <c r="Q716" s="144">
        <f t="shared" ca="1" si="199"/>
        <v>0</v>
      </c>
      <c r="R716" s="145">
        <f t="shared" ca="1" si="196"/>
        <v>0</v>
      </c>
      <c r="S716" s="145">
        <f t="shared" ca="1" si="196"/>
        <v>0</v>
      </c>
      <c r="T716" s="123" t="str">
        <f t="shared" ca="1" si="200"/>
        <v/>
      </c>
      <c r="U716" s="124" t="str">
        <f t="shared" ca="1" si="201"/>
        <v>🔴판매없음</v>
      </c>
      <c r="V716" s="125">
        <f>IFERROR(SUMIF('[1](전체)FCST'!$D:$D,$D716,'[1](전체)FCST'!$H:$H),0)</f>
        <v>0</v>
      </c>
      <c r="W716" s="126">
        <f>IFERROR(VLOOKUP($D716,'[1]판매량,재고(피벗)'!$B:$C,2,0),0)</f>
        <v>0</v>
      </c>
      <c r="X716" s="127">
        <f t="shared" ca="1" si="206"/>
        <v>0</v>
      </c>
      <c r="Y716" s="128"/>
      <c r="Z716" s="21"/>
      <c r="AA716" s="130">
        <f t="shared" ca="1" si="195"/>
        <v>0</v>
      </c>
      <c r="AB716" s="134">
        <f t="shared" ca="1" si="191"/>
        <v>0</v>
      </c>
      <c r="AC716" s="132">
        <f>IFERROR(VLOOKUP($D716,'[1]DNC 재고 현황'!$F:$V,14,0),0)</f>
        <v>0</v>
      </c>
      <c r="AD716" s="128">
        <f>SUMIFS('[1]입고 예정'!$C:$C,'[1]입고 예정'!$A:$A,모니터링!D716,'[1]입고 예정'!$F:$F,모니터링!AD$6)</f>
        <v>0</v>
      </c>
      <c r="AE716" s="21"/>
      <c r="AF716" s="130">
        <f t="shared" ca="1" si="202"/>
        <v>0</v>
      </c>
      <c r="AG716" s="134">
        <f t="shared" ca="1" si="192"/>
        <v>0</v>
      </c>
      <c r="AH716" s="132">
        <f>IFERROR(VLOOKUP($D716,'[1]DNC 재고 현황'!$F:$V,15,0),0)</f>
        <v>0</v>
      </c>
      <c r="AI716" s="128">
        <f>SUMIFS('[1]입고 예정'!$C:$C,'[1]입고 예정'!$A:$A,모니터링!D716,'[1]입고 예정'!$F:$F,모니터링!AI$6)</f>
        <v>0</v>
      </c>
      <c r="AJ716" s="21"/>
      <c r="AK716" s="130">
        <f t="shared" ca="1" si="203"/>
        <v>0</v>
      </c>
      <c r="AL716" s="134">
        <f t="shared" ca="1" si="193"/>
        <v>0</v>
      </c>
      <c r="AM716" s="132">
        <f>IFERROR(VLOOKUP($D716,'[1]DNC 재고 현황'!$F:$V,16,0),0)</f>
        <v>0</v>
      </c>
      <c r="AN716" s="128">
        <f>SUMIFS('[1]입고 예정'!$C:$C,'[1]입고 예정'!$A:$A,모니터링!D716,'[1]입고 예정'!$F:$F,모니터링!AN$6)</f>
        <v>0</v>
      </c>
      <c r="AO716" s="21"/>
      <c r="AP716" s="130">
        <f t="shared" ca="1" si="204"/>
        <v>0</v>
      </c>
      <c r="AQ716" s="134">
        <f t="shared" ca="1" si="194"/>
        <v>0</v>
      </c>
      <c r="AR716" s="132">
        <f>IFERROR(VLOOKUP($D716,'[1]DNC 재고 현황'!$F:$V,17,0),0)</f>
        <v>0</v>
      </c>
      <c r="AS716" s="128">
        <f>SUMIFS('[1]입고 예정'!$C:$C,'[1]입고 예정'!$A:$A,모니터링!D716,'[1]입고 예정'!$F:$F,모니터링!AS$6)</f>
        <v>0</v>
      </c>
      <c r="AT716" s="21"/>
      <c r="AU716" s="133">
        <f t="shared" ca="1" si="205"/>
        <v>0</v>
      </c>
      <c r="AV716" s="134">
        <f ca="1">IFERROR(AU716/#REF!,0)</f>
        <v>0</v>
      </c>
    </row>
    <row r="717" spans="1:48" ht="18" hidden="1" customHeight="1" x14ac:dyDescent="0.4">
      <c r="A717" s="110"/>
      <c r="B717" s="135"/>
      <c r="C717" s="110" t="s">
        <v>2663</v>
      </c>
      <c r="D717" s="110">
        <v>9313285</v>
      </c>
      <c r="E717" s="136" t="str">
        <f>VLOOKUP($D717,'[1]SAP 코드내역'!$A:$D,4,0)</f>
        <v>(단종)[세트_임가공]멜라_레티놀_0.3프로토닝크림(엑스퍼트)_6개입</v>
      </c>
      <c r="F717" s="137"/>
      <c r="G717" s="9"/>
      <c r="H717" s="138"/>
      <c r="I717" s="139"/>
      <c r="J717" s="139"/>
      <c r="K717" s="140">
        <f>IFERROR(VLOOKUP($D717,'[1]DNC 재고 현황'!$F:$AI,29,0),0)</f>
        <v>0</v>
      </c>
      <c r="L717" s="140">
        <f>IFERROR(VLOOKUP($D717,'[1]DNC 재고 현황'!$F:$AI,30,),0)</f>
        <v>0</v>
      </c>
      <c r="M717" s="141">
        <f t="shared" si="207"/>
        <v>0</v>
      </c>
      <c r="N717" s="142">
        <f>VLOOKUP($D717,'[1]DNC 재고 현황'!$F:$X,19,0)</f>
        <v>0</v>
      </c>
      <c r="O717" s="143" t="str">
        <f t="shared" si="197"/>
        <v>계획없음</v>
      </c>
      <c r="P717" s="144">
        <f t="shared" si="198"/>
        <v>0</v>
      </c>
      <c r="Q717" s="144">
        <f t="shared" ca="1" si="199"/>
        <v>0</v>
      </c>
      <c r="R717" s="145">
        <f t="shared" ca="1" si="196"/>
        <v>0</v>
      </c>
      <c r="S717" s="145">
        <f t="shared" ca="1" si="196"/>
        <v>0</v>
      </c>
      <c r="T717" s="123" t="str">
        <f t="shared" ca="1" si="200"/>
        <v/>
      </c>
      <c r="U717" s="124" t="str">
        <f t="shared" ca="1" si="201"/>
        <v>🔴판매없음</v>
      </c>
      <c r="V717" s="125">
        <f>IFERROR(SUMIF('[1](전체)FCST'!$D:$D,$D717,'[1](전체)FCST'!$H:$H),0)</f>
        <v>0</v>
      </c>
      <c r="W717" s="126">
        <f>IFERROR(VLOOKUP($D717,'[1]판매량,재고(피벗)'!$B:$C,2,0),0)</f>
        <v>0</v>
      </c>
      <c r="X717" s="127">
        <f t="shared" ca="1" si="206"/>
        <v>0</v>
      </c>
      <c r="Y717" s="128"/>
      <c r="Z717" s="21"/>
      <c r="AA717" s="130">
        <f t="shared" ca="1" si="195"/>
        <v>0</v>
      </c>
      <c r="AB717" s="134">
        <f t="shared" ca="1" si="191"/>
        <v>0</v>
      </c>
      <c r="AC717" s="132">
        <f>IFERROR(VLOOKUP($D717,'[1]DNC 재고 현황'!$F:$V,14,0),0)</f>
        <v>0</v>
      </c>
      <c r="AD717" s="128">
        <f>SUMIFS('[1]입고 예정'!$C:$C,'[1]입고 예정'!$A:$A,모니터링!D717,'[1]입고 예정'!$F:$F,모니터링!AD$6)</f>
        <v>0</v>
      </c>
      <c r="AE717" s="21"/>
      <c r="AF717" s="130">
        <f t="shared" ca="1" si="202"/>
        <v>0</v>
      </c>
      <c r="AG717" s="134">
        <f t="shared" ca="1" si="192"/>
        <v>0</v>
      </c>
      <c r="AH717" s="132">
        <f>IFERROR(VLOOKUP($D717,'[1]DNC 재고 현황'!$F:$V,15,0),0)</f>
        <v>0</v>
      </c>
      <c r="AI717" s="128">
        <f>SUMIFS('[1]입고 예정'!$C:$C,'[1]입고 예정'!$A:$A,모니터링!D717,'[1]입고 예정'!$F:$F,모니터링!AI$6)</f>
        <v>0</v>
      </c>
      <c r="AJ717" s="21"/>
      <c r="AK717" s="130">
        <f t="shared" ca="1" si="203"/>
        <v>0</v>
      </c>
      <c r="AL717" s="134">
        <f t="shared" ca="1" si="193"/>
        <v>0</v>
      </c>
      <c r="AM717" s="132">
        <f>IFERROR(VLOOKUP($D717,'[1]DNC 재고 현황'!$F:$V,16,0),0)</f>
        <v>0</v>
      </c>
      <c r="AN717" s="128">
        <f>SUMIFS('[1]입고 예정'!$C:$C,'[1]입고 예정'!$A:$A,모니터링!D717,'[1]입고 예정'!$F:$F,모니터링!AN$6)</f>
        <v>0</v>
      </c>
      <c r="AO717" s="21"/>
      <c r="AP717" s="130">
        <f t="shared" ca="1" si="204"/>
        <v>0</v>
      </c>
      <c r="AQ717" s="134">
        <f t="shared" ca="1" si="194"/>
        <v>0</v>
      </c>
      <c r="AR717" s="132">
        <f>IFERROR(VLOOKUP($D717,'[1]DNC 재고 현황'!$F:$V,17,0),0)</f>
        <v>0</v>
      </c>
      <c r="AS717" s="128">
        <f>SUMIFS('[1]입고 예정'!$C:$C,'[1]입고 예정'!$A:$A,모니터링!D717,'[1]입고 예정'!$F:$F,모니터링!AS$6)</f>
        <v>0</v>
      </c>
      <c r="AT717" s="21"/>
      <c r="AU717" s="133">
        <f t="shared" ca="1" si="205"/>
        <v>0</v>
      </c>
      <c r="AV717" s="134">
        <f ca="1">IFERROR(AU717/#REF!,0)</f>
        <v>0</v>
      </c>
    </row>
    <row r="718" spans="1:48" ht="18" hidden="1" customHeight="1" x14ac:dyDescent="0.4">
      <c r="A718" s="110"/>
      <c r="B718" s="135"/>
      <c r="C718" s="110" t="s">
        <v>2663</v>
      </c>
      <c r="D718" s="110">
        <v>9313775</v>
      </c>
      <c r="E718" s="136" t="str">
        <f>VLOOKUP($D718,'[1]SAP 코드내역'!$A:$D,4,0)</f>
        <v>멜라_비타앰플클렌저_30ml(인도네시아)_V2</v>
      </c>
      <c r="F718" s="137"/>
      <c r="G718" s="9"/>
      <c r="H718" s="138"/>
      <c r="I718" s="139"/>
      <c r="J718" s="139"/>
      <c r="K718" s="140">
        <f>IFERROR(VLOOKUP($D718,'[1]DNC 재고 현황'!$F:$AI,29,0),0)</f>
        <v>250</v>
      </c>
      <c r="L718" s="140">
        <f>IFERROR(VLOOKUP($D718,'[1]DNC 재고 현황'!$F:$AI,30,),0)</f>
        <v>0</v>
      </c>
      <c r="M718" s="141">
        <f t="shared" si="207"/>
        <v>250</v>
      </c>
      <c r="N718" s="142">
        <f>VLOOKUP($D718,'[1]DNC 재고 현황'!$F:$X,19,0)</f>
        <v>750</v>
      </c>
      <c r="O718" s="143" t="str">
        <f t="shared" si="197"/>
        <v>계획없음</v>
      </c>
      <c r="P718" s="144">
        <f t="shared" si="198"/>
        <v>0</v>
      </c>
      <c r="Q718" s="144">
        <f t="shared" ca="1" si="199"/>
        <v>0</v>
      </c>
      <c r="R718" s="145">
        <f t="shared" ca="1" si="196"/>
        <v>0</v>
      </c>
      <c r="S718" s="145">
        <f t="shared" ca="1" si="196"/>
        <v>0</v>
      </c>
      <c r="T718" s="123" t="str">
        <f t="shared" ca="1" si="200"/>
        <v/>
      </c>
      <c r="U718" s="124" t="str">
        <f t="shared" ca="1" si="201"/>
        <v>🔴판매없음</v>
      </c>
      <c r="V718" s="125">
        <f>IFERROR(SUMIF('[1](전체)FCST'!$D:$D,$D718,'[1](전체)FCST'!$H:$H),0)</f>
        <v>0</v>
      </c>
      <c r="W718" s="126">
        <f>IFERROR(VLOOKUP($D718,'[1]판매량,재고(피벗)'!$B:$C,2,0),0)</f>
        <v>0</v>
      </c>
      <c r="X718" s="127">
        <f t="shared" ca="1" si="206"/>
        <v>0</v>
      </c>
      <c r="Y718" s="128"/>
      <c r="Z718" s="21"/>
      <c r="AA718" s="130">
        <f t="shared" ca="1" si="195"/>
        <v>750</v>
      </c>
      <c r="AB718" s="134">
        <f t="shared" ca="1" si="191"/>
        <v>0</v>
      </c>
      <c r="AC718" s="132">
        <f>IFERROR(VLOOKUP($D718,'[1]DNC 재고 현황'!$F:$V,14,0),0)</f>
        <v>0</v>
      </c>
      <c r="AD718" s="128">
        <f>SUMIFS('[1]입고 예정'!$C:$C,'[1]입고 예정'!$A:$A,모니터링!D718,'[1]입고 예정'!$F:$F,모니터링!AD$6)</f>
        <v>0</v>
      </c>
      <c r="AE718" s="21"/>
      <c r="AF718" s="130">
        <f t="shared" ca="1" si="202"/>
        <v>750</v>
      </c>
      <c r="AG718" s="134">
        <f t="shared" ca="1" si="192"/>
        <v>0</v>
      </c>
      <c r="AH718" s="132">
        <f>IFERROR(VLOOKUP($D718,'[1]DNC 재고 현황'!$F:$V,15,0),0)</f>
        <v>0</v>
      </c>
      <c r="AI718" s="128">
        <f>SUMIFS('[1]입고 예정'!$C:$C,'[1]입고 예정'!$A:$A,모니터링!D718,'[1]입고 예정'!$F:$F,모니터링!AI$6)</f>
        <v>0</v>
      </c>
      <c r="AJ718" s="21"/>
      <c r="AK718" s="130">
        <f t="shared" ca="1" si="203"/>
        <v>750</v>
      </c>
      <c r="AL718" s="134">
        <f t="shared" ca="1" si="193"/>
        <v>0</v>
      </c>
      <c r="AM718" s="132">
        <f>IFERROR(VLOOKUP($D718,'[1]DNC 재고 현황'!$F:$V,16,0),0)</f>
        <v>0</v>
      </c>
      <c r="AN718" s="128">
        <f>SUMIFS('[1]입고 예정'!$C:$C,'[1]입고 예정'!$A:$A,모니터링!D718,'[1]입고 예정'!$F:$F,모니터링!AN$6)</f>
        <v>0</v>
      </c>
      <c r="AO718" s="21"/>
      <c r="AP718" s="130">
        <f t="shared" ca="1" si="204"/>
        <v>750</v>
      </c>
      <c r="AQ718" s="134">
        <f t="shared" ca="1" si="194"/>
        <v>0</v>
      </c>
      <c r="AR718" s="132">
        <f>IFERROR(VLOOKUP($D718,'[1]DNC 재고 현황'!$F:$V,17,0),0)</f>
        <v>0</v>
      </c>
      <c r="AS718" s="128">
        <f>SUMIFS('[1]입고 예정'!$C:$C,'[1]입고 예정'!$A:$A,모니터링!D718,'[1]입고 예정'!$F:$F,모니터링!AS$6)</f>
        <v>0</v>
      </c>
      <c r="AT718" s="21"/>
      <c r="AU718" s="133">
        <f t="shared" ca="1" si="205"/>
        <v>750</v>
      </c>
      <c r="AV718" s="134">
        <f ca="1">IFERROR(AU718/#REF!,0)</f>
        <v>0</v>
      </c>
    </row>
    <row r="719" spans="1:48" ht="18" hidden="1" customHeight="1" x14ac:dyDescent="0.4">
      <c r="A719" s="110"/>
      <c r="B719" s="135"/>
      <c r="C719" s="110" t="s">
        <v>2663</v>
      </c>
      <c r="D719" s="110">
        <v>9313776</v>
      </c>
      <c r="E719" s="136" t="str">
        <f>VLOOKUP($D719,'[1]SAP 코드내역'!$A:$D,4,0)</f>
        <v>멜라_토닝원데이앰플_15ml(인도네시아)_V2</v>
      </c>
      <c r="F719" s="137"/>
      <c r="G719" s="9"/>
      <c r="H719" s="138"/>
      <c r="I719" s="139"/>
      <c r="J719" s="139"/>
      <c r="K719" s="140">
        <f>IFERROR(VLOOKUP($D719,'[1]DNC 재고 현황'!$F:$AI,29,0),0)</f>
        <v>379</v>
      </c>
      <c r="L719" s="140">
        <f>IFERROR(VLOOKUP($D719,'[1]DNC 재고 현황'!$F:$AI,30,),0)</f>
        <v>0</v>
      </c>
      <c r="M719" s="141">
        <f t="shared" si="207"/>
        <v>379</v>
      </c>
      <c r="N719" s="142">
        <f>VLOOKUP($D719,'[1]DNC 재고 현황'!$F:$X,19,0)</f>
        <v>979</v>
      </c>
      <c r="O719" s="143" t="str">
        <f t="shared" si="197"/>
        <v>계획없음</v>
      </c>
      <c r="P719" s="144">
        <f t="shared" si="198"/>
        <v>0</v>
      </c>
      <c r="Q719" s="144">
        <f t="shared" ca="1" si="199"/>
        <v>0</v>
      </c>
      <c r="R719" s="145">
        <f t="shared" ca="1" si="196"/>
        <v>0</v>
      </c>
      <c r="S719" s="145">
        <f t="shared" ca="1" si="196"/>
        <v>0</v>
      </c>
      <c r="T719" s="123" t="str">
        <f t="shared" ca="1" si="200"/>
        <v/>
      </c>
      <c r="U719" s="124" t="str">
        <f t="shared" ca="1" si="201"/>
        <v>🔴판매없음</v>
      </c>
      <c r="V719" s="125">
        <f>IFERROR(SUMIF('[1](전체)FCST'!$D:$D,$D719,'[1](전체)FCST'!$H:$H),0)</f>
        <v>0</v>
      </c>
      <c r="W719" s="126">
        <f>IFERROR(VLOOKUP($D719,'[1]판매량,재고(피벗)'!$B:$C,2,0),0)</f>
        <v>0</v>
      </c>
      <c r="X719" s="127">
        <f t="shared" ca="1" si="206"/>
        <v>0</v>
      </c>
      <c r="Y719" s="128"/>
      <c r="Z719" s="21"/>
      <c r="AA719" s="130">
        <f t="shared" ca="1" si="195"/>
        <v>979</v>
      </c>
      <c r="AB719" s="134">
        <f t="shared" ca="1" si="191"/>
        <v>0</v>
      </c>
      <c r="AC719" s="132">
        <f>IFERROR(VLOOKUP($D719,'[1]DNC 재고 현황'!$F:$V,14,0),0)</f>
        <v>0</v>
      </c>
      <c r="AD719" s="128">
        <f>SUMIFS('[1]입고 예정'!$C:$C,'[1]입고 예정'!$A:$A,모니터링!D719,'[1]입고 예정'!$F:$F,모니터링!AD$6)</f>
        <v>0</v>
      </c>
      <c r="AE719" s="21"/>
      <c r="AF719" s="130">
        <f t="shared" ca="1" si="202"/>
        <v>979</v>
      </c>
      <c r="AG719" s="134">
        <f t="shared" ca="1" si="192"/>
        <v>0</v>
      </c>
      <c r="AH719" s="132">
        <f>IFERROR(VLOOKUP($D719,'[1]DNC 재고 현황'!$F:$V,15,0),0)</f>
        <v>0</v>
      </c>
      <c r="AI719" s="128">
        <f>SUMIFS('[1]입고 예정'!$C:$C,'[1]입고 예정'!$A:$A,모니터링!D719,'[1]입고 예정'!$F:$F,모니터링!AI$6)</f>
        <v>0</v>
      </c>
      <c r="AJ719" s="21"/>
      <c r="AK719" s="130">
        <f t="shared" ca="1" si="203"/>
        <v>979</v>
      </c>
      <c r="AL719" s="134">
        <f t="shared" ca="1" si="193"/>
        <v>0</v>
      </c>
      <c r="AM719" s="132">
        <f>IFERROR(VLOOKUP($D719,'[1]DNC 재고 현황'!$F:$V,16,0),0)</f>
        <v>0</v>
      </c>
      <c r="AN719" s="128">
        <f>SUMIFS('[1]입고 예정'!$C:$C,'[1]입고 예정'!$A:$A,모니터링!D719,'[1]입고 예정'!$F:$F,모니터링!AN$6)</f>
        <v>0</v>
      </c>
      <c r="AO719" s="21"/>
      <c r="AP719" s="130">
        <f t="shared" ca="1" si="204"/>
        <v>979</v>
      </c>
      <c r="AQ719" s="134">
        <f t="shared" ca="1" si="194"/>
        <v>0</v>
      </c>
      <c r="AR719" s="132">
        <f>IFERROR(VLOOKUP($D719,'[1]DNC 재고 현황'!$F:$V,17,0),0)</f>
        <v>0</v>
      </c>
      <c r="AS719" s="128">
        <f>SUMIFS('[1]입고 예정'!$C:$C,'[1]입고 예정'!$A:$A,모니터링!D719,'[1]입고 예정'!$F:$F,모니터링!AS$6)</f>
        <v>0</v>
      </c>
      <c r="AT719" s="21"/>
      <c r="AU719" s="133">
        <f t="shared" ca="1" si="205"/>
        <v>979</v>
      </c>
      <c r="AV719" s="134">
        <f ca="1">IFERROR(AU719/#REF!,0)</f>
        <v>0</v>
      </c>
    </row>
    <row r="720" spans="1:48" ht="18" hidden="1" customHeight="1" x14ac:dyDescent="0.4">
      <c r="A720" s="110"/>
      <c r="B720" s="135"/>
      <c r="C720" s="110" t="s">
        <v>2663</v>
      </c>
      <c r="D720" s="110">
        <v>9313944</v>
      </c>
      <c r="E720" s="136" t="str">
        <f>VLOOKUP($D720,'[1]SAP 코드내역'!$A:$D,4,0)</f>
        <v>(단종)[세트]기미쿠션세트(본품3+리필3+퍼프3)_19호페어(26년설)</v>
      </c>
      <c r="F720" s="137"/>
      <c r="G720" s="9"/>
      <c r="H720" s="138"/>
      <c r="I720" s="139"/>
      <c r="J720" s="139"/>
      <c r="K720" s="140">
        <f>IFERROR(VLOOKUP($D720,'[1]DNC 재고 현황'!$F:$AI,29,0),0)</f>
        <v>44</v>
      </c>
      <c r="L720" s="140">
        <f>IFERROR(VLOOKUP($D720,'[1]DNC 재고 현황'!$F:$AI,30,),0)</f>
        <v>0</v>
      </c>
      <c r="M720" s="141">
        <f t="shared" si="207"/>
        <v>44</v>
      </c>
      <c r="N720" s="142">
        <f>VLOOKUP($D720,'[1]DNC 재고 현황'!$F:$X,19,0)</f>
        <v>44</v>
      </c>
      <c r="O720" s="143" t="str">
        <f t="shared" si="197"/>
        <v>계획없음</v>
      </c>
      <c r="P720" s="144">
        <f t="shared" si="198"/>
        <v>0</v>
      </c>
      <c r="Q720" s="144">
        <f t="shared" ca="1" si="199"/>
        <v>0</v>
      </c>
      <c r="R720" s="145">
        <f t="shared" ca="1" si="196"/>
        <v>0</v>
      </c>
      <c r="S720" s="145">
        <f t="shared" ca="1" si="196"/>
        <v>0</v>
      </c>
      <c r="T720" s="123" t="str">
        <f t="shared" ca="1" si="200"/>
        <v/>
      </c>
      <c r="U720" s="124" t="str">
        <f t="shared" ca="1" si="201"/>
        <v>🔴판매없음</v>
      </c>
      <c r="V720" s="125">
        <f>IFERROR(SUMIF('[1](전체)FCST'!$D:$D,$D720,'[1](전체)FCST'!$H:$H),0)</f>
        <v>0</v>
      </c>
      <c r="W720" s="126">
        <f>IFERROR(VLOOKUP($D720,'[1]판매량,재고(피벗)'!$B:$C,2,0),0)</f>
        <v>0</v>
      </c>
      <c r="X720" s="127">
        <f t="shared" ca="1" si="206"/>
        <v>0</v>
      </c>
      <c r="Y720" s="128"/>
      <c r="Z720" s="21"/>
      <c r="AA720" s="130">
        <f t="shared" ca="1" si="195"/>
        <v>44</v>
      </c>
      <c r="AB720" s="134">
        <f t="shared" ca="1" si="191"/>
        <v>0</v>
      </c>
      <c r="AC720" s="132">
        <f>IFERROR(VLOOKUP($D720,'[1]DNC 재고 현황'!$F:$V,14,0),0)</f>
        <v>0</v>
      </c>
      <c r="AD720" s="128">
        <f>SUMIFS('[1]입고 예정'!$C:$C,'[1]입고 예정'!$A:$A,모니터링!D720,'[1]입고 예정'!$F:$F,모니터링!AD$6)</f>
        <v>0</v>
      </c>
      <c r="AE720" s="21"/>
      <c r="AF720" s="130">
        <f t="shared" ca="1" si="202"/>
        <v>44</v>
      </c>
      <c r="AG720" s="134">
        <f t="shared" ca="1" si="192"/>
        <v>0</v>
      </c>
      <c r="AH720" s="132">
        <f>IFERROR(VLOOKUP($D720,'[1]DNC 재고 현황'!$F:$V,15,0),0)</f>
        <v>0</v>
      </c>
      <c r="AI720" s="128">
        <f>SUMIFS('[1]입고 예정'!$C:$C,'[1]입고 예정'!$A:$A,모니터링!D720,'[1]입고 예정'!$F:$F,모니터링!AI$6)</f>
        <v>0</v>
      </c>
      <c r="AJ720" s="21"/>
      <c r="AK720" s="130">
        <f t="shared" ca="1" si="203"/>
        <v>44</v>
      </c>
      <c r="AL720" s="134">
        <f t="shared" ca="1" si="193"/>
        <v>0</v>
      </c>
      <c r="AM720" s="132">
        <f>IFERROR(VLOOKUP($D720,'[1]DNC 재고 현황'!$F:$V,16,0),0)</f>
        <v>0</v>
      </c>
      <c r="AN720" s="128">
        <f>SUMIFS('[1]입고 예정'!$C:$C,'[1]입고 예정'!$A:$A,모니터링!D720,'[1]입고 예정'!$F:$F,모니터링!AN$6)</f>
        <v>0</v>
      </c>
      <c r="AO720" s="21"/>
      <c r="AP720" s="130">
        <f t="shared" ca="1" si="204"/>
        <v>44</v>
      </c>
      <c r="AQ720" s="134">
        <f t="shared" ca="1" si="194"/>
        <v>0</v>
      </c>
      <c r="AR720" s="132">
        <f>IFERROR(VLOOKUP($D720,'[1]DNC 재고 현황'!$F:$V,17,0),0)</f>
        <v>0</v>
      </c>
      <c r="AS720" s="128">
        <f>SUMIFS('[1]입고 예정'!$C:$C,'[1]입고 예정'!$A:$A,모니터링!D720,'[1]입고 예정'!$F:$F,모니터링!AS$6)</f>
        <v>0</v>
      </c>
      <c r="AT720" s="21"/>
      <c r="AU720" s="133">
        <f t="shared" ca="1" si="205"/>
        <v>44</v>
      </c>
      <c r="AV720" s="134">
        <f ca="1">IFERROR(AU720/#REF!,0)</f>
        <v>0</v>
      </c>
    </row>
    <row r="721" spans="1:48" ht="18" hidden="1" customHeight="1" x14ac:dyDescent="0.4">
      <c r="A721" s="110"/>
      <c r="B721" s="135"/>
      <c r="C721" s="110" t="s">
        <v>2663</v>
      </c>
      <c r="D721" s="110">
        <v>9313977</v>
      </c>
      <c r="E721" s="136" t="str">
        <f>VLOOKUP($D721,'[1]SAP 코드내역'!$A:$D,4,0)</f>
        <v>[세트]직영몰기획구성_기미앰플15ml*4</v>
      </c>
      <c r="F721" s="137"/>
      <c r="G721" s="9"/>
      <c r="H721" s="138"/>
      <c r="I721" s="139"/>
      <c r="J721" s="139"/>
      <c r="K721" s="140">
        <f>IFERROR(VLOOKUP($D721,'[1]DNC 재고 현황'!$F:$AI,29,0),0)</f>
        <v>0</v>
      </c>
      <c r="L721" s="140">
        <f>IFERROR(VLOOKUP($D721,'[1]DNC 재고 현황'!$F:$AI,30,),0)</f>
        <v>0</v>
      </c>
      <c r="M721" s="141">
        <f t="shared" si="207"/>
        <v>0</v>
      </c>
      <c r="N721" s="142">
        <f>VLOOKUP($D721,'[1]DNC 재고 현황'!$F:$X,19,0)</f>
        <v>0</v>
      </c>
      <c r="O721" s="143" t="str">
        <f t="shared" si="197"/>
        <v>계획없음</v>
      </c>
      <c r="P721" s="144">
        <f t="shared" si="198"/>
        <v>0</v>
      </c>
      <c r="Q721" s="144">
        <f t="shared" ca="1" si="199"/>
        <v>0</v>
      </c>
      <c r="R721" s="145">
        <f t="shared" ca="1" si="196"/>
        <v>0</v>
      </c>
      <c r="S721" s="145">
        <f t="shared" ca="1" si="196"/>
        <v>0</v>
      </c>
      <c r="T721" s="123" t="str">
        <f t="shared" ca="1" si="200"/>
        <v/>
      </c>
      <c r="U721" s="124" t="str">
        <f t="shared" ca="1" si="201"/>
        <v>🔴판매없음</v>
      </c>
      <c r="V721" s="125">
        <f>IFERROR(SUMIF('[1](전체)FCST'!$D:$D,$D721,'[1](전체)FCST'!$H:$H),0)</f>
        <v>0</v>
      </c>
      <c r="W721" s="126">
        <f>IFERROR(VLOOKUP($D721,'[1]판매량,재고(피벗)'!$B:$C,2,0),0)</f>
        <v>0</v>
      </c>
      <c r="X721" s="127">
        <f t="shared" ca="1" si="206"/>
        <v>0</v>
      </c>
      <c r="Y721" s="128"/>
      <c r="Z721" s="21"/>
      <c r="AA721" s="130">
        <f t="shared" ca="1" si="195"/>
        <v>0</v>
      </c>
      <c r="AB721" s="134">
        <f t="shared" ca="1" si="191"/>
        <v>0</v>
      </c>
      <c r="AC721" s="132">
        <f>IFERROR(VLOOKUP($D721,'[1]DNC 재고 현황'!$F:$V,14,0),0)</f>
        <v>0</v>
      </c>
      <c r="AD721" s="128">
        <f>SUMIFS('[1]입고 예정'!$C:$C,'[1]입고 예정'!$A:$A,모니터링!D721,'[1]입고 예정'!$F:$F,모니터링!AD$6)</f>
        <v>0</v>
      </c>
      <c r="AE721" s="21"/>
      <c r="AF721" s="130">
        <f t="shared" ca="1" si="202"/>
        <v>0</v>
      </c>
      <c r="AG721" s="134">
        <f t="shared" ca="1" si="192"/>
        <v>0</v>
      </c>
      <c r="AH721" s="132">
        <f>IFERROR(VLOOKUP($D721,'[1]DNC 재고 현황'!$F:$V,15,0),0)</f>
        <v>0</v>
      </c>
      <c r="AI721" s="128">
        <f>SUMIFS('[1]입고 예정'!$C:$C,'[1]입고 예정'!$A:$A,모니터링!D721,'[1]입고 예정'!$F:$F,모니터링!AI$6)</f>
        <v>0</v>
      </c>
      <c r="AJ721" s="21"/>
      <c r="AK721" s="130">
        <f t="shared" ca="1" si="203"/>
        <v>0</v>
      </c>
      <c r="AL721" s="134">
        <f t="shared" ca="1" si="193"/>
        <v>0</v>
      </c>
      <c r="AM721" s="132">
        <f>IFERROR(VLOOKUP($D721,'[1]DNC 재고 현황'!$F:$V,16,0),0)</f>
        <v>0</v>
      </c>
      <c r="AN721" s="128">
        <f>SUMIFS('[1]입고 예정'!$C:$C,'[1]입고 예정'!$A:$A,모니터링!D721,'[1]입고 예정'!$F:$F,모니터링!AN$6)</f>
        <v>0</v>
      </c>
      <c r="AO721" s="21"/>
      <c r="AP721" s="130">
        <f t="shared" ca="1" si="204"/>
        <v>0</v>
      </c>
      <c r="AQ721" s="134">
        <f t="shared" ca="1" si="194"/>
        <v>0</v>
      </c>
      <c r="AR721" s="132">
        <f>IFERROR(VLOOKUP($D721,'[1]DNC 재고 현황'!$F:$V,17,0),0)</f>
        <v>0</v>
      </c>
      <c r="AS721" s="128">
        <f>SUMIFS('[1]입고 예정'!$C:$C,'[1]입고 예정'!$A:$A,모니터링!D721,'[1]입고 예정'!$F:$F,모니터링!AS$6)</f>
        <v>0</v>
      </c>
      <c r="AT721" s="21"/>
      <c r="AU721" s="133">
        <f t="shared" ca="1" si="205"/>
        <v>0</v>
      </c>
      <c r="AV721" s="134">
        <f ca="1">IFERROR(AU721/#REF!,0)</f>
        <v>0</v>
      </c>
    </row>
    <row r="722" spans="1:48" ht="18" hidden="1" customHeight="1" x14ac:dyDescent="0.4">
      <c r="A722" s="110"/>
      <c r="B722" s="135"/>
      <c r="C722" s="110" t="s">
        <v>2663</v>
      </c>
      <c r="D722" s="110">
        <v>9313978</v>
      </c>
      <c r="E722" s="136" t="str">
        <f>VLOOKUP($D722,'[1]SAP 코드내역'!$A:$D,4,0)</f>
        <v>[세트]직영몰기획구성_항산화15ml*4</v>
      </c>
      <c r="F722" s="137"/>
      <c r="G722" s="9"/>
      <c r="H722" s="138"/>
      <c r="I722" s="139"/>
      <c r="J722" s="139"/>
      <c r="K722" s="140">
        <f>IFERROR(VLOOKUP($D722,'[1]DNC 재고 현황'!$F:$AI,29,0),0)</f>
        <v>0</v>
      </c>
      <c r="L722" s="140">
        <f>IFERROR(VLOOKUP($D722,'[1]DNC 재고 현황'!$F:$AI,30,),0)</f>
        <v>0</v>
      </c>
      <c r="M722" s="141">
        <f t="shared" si="207"/>
        <v>0</v>
      </c>
      <c r="N722" s="142">
        <f>VLOOKUP($D722,'[1]DNC 재고 현황'!$F:$X,19,0)</f>
        <v>0</v>
      </c>
      <c r="O722" s="143" t="str">
        <f t="shared" si="197"/>
        <v>계획없음</v>
      </c>
      <c r="P722" s="144">
        <f t="shared" si="198"/>
        <v>0</v>
      </c>
      <c r="Q722" s="144">
        <f t="shared" ca="1" si="199"/>
        <v>0</v>
      </c>
      <c r="R722" s="145">
        <f t="shared" ca="1" si="196"/>
        <v>0</v>
      </c>
      <c r="S722" s="145">
        <f t="shared" ca="1" si="196"/>
        <v>0</v>
      </c>
      <c r="T722" s="123" t="str">
        <f t="shared" ca="1" si="200"/>
        <v/>
      </c>
      <c r="U722" s="124" t="str">
        <f t="shared" ca="1" si="201"/>
        <v>🔴판매없음</v>
      </c>
      <c r="V722" s="125">
        <f>IFERROR(SUMIF('[1](전체)FCST'!$D:$D,$D722,'[1](전체)FCST'!$H:$H),0)</f>
        <v>0</v>
      </c>
      <c r="W722" s="126">
        <f>IFERROR(VLOOKUP($D722,'[1]판매량,재고(피벗)'!$B:$C,2,0),0)</f>
        <v>0</v>
      </c>
      <c r="X722" s="127">
        <f t="shared" ca="1" si="206"/>
        <v>0</v>
      </c>
      <c r="Y722" s="128"/>
      <c r="Z722" s="21"/>
      <c r="AA722" s="130">
        <f t="shared" ca="1" si="195"/>
        <v>0</v>
      </c>
      <c r="AB722" s="134">
        <f t="shared" ca="1" si="191"/>
        <v>0</v>
      </c>
      <c r="AC722" s="132">
        <f>IFERROR(VLOOKUP($D722,'[1]DNC 재고 현황'!$F:$V,14,0),0)</f>
        <v>0</v>
      </c>
      <c r="AD722" s="128">
        <f>SUMIFS('[1]입고 예정'!$C:$C,'[1]입고 예정'!$A:$A,모니터링!D722,'[1]입고 예정'!$F:$F,모니터링!AD$6)</f>
        <v>0</v>
      </c>
      <c r="AE722" s="21"/>
      <c r="AF722" s="130">
        <f t="shared" ca="1" si="202"/>
        <v>0</v>
      </c>
      <c r="AG722" s="134">
        <f t="shared" ca="1" si="192"/>
        <v>0</v>
      </c>
      <c r="AH722" s="132">
        <f>IFERROR(VLOOKUP($D722,'[1]DNC 재고 현황'!$F:$V,15,0),0)</f>
        <v>0</v>
      </c>
      <c r="AI722" s="128">
        <f>SUMIFS('[1]입고 예정'!$C:$C,'[1]입고 예정'!$A:$A,모니터링!D722,'[1]입고 예정'!$F:$F,모니터링!AI$6)</f>
        <v>0</v>
      </c>
      <c r="AJ722" s="21"/>
      <c r="AK722" s="130">
        <f t="shared" ca="1" si="203"/>
        <v>0</v>
      </c>
      <c r="AL722" s="134">
        <f t="shared" ca="1" si="193"/>
        <v>0</v>
      </c>
      <c r="AM722" s="132">
        <f>IFERROR(VLOOKUP($D722,'[1]DNC 재고 현황'!$F:$V,16,0),0)</f>
        <v>0</v>
      </c>
      <c r="AN722" s="128">
        <f>SUMIFS('[1]입고 예정'!$C:$C,'[1]입고 예정'!$A:$A,모니터링!D722,'[1]입고 예정'!$F:$F,모니터링!AN$6)</f>
        <v>0</v>
      </c>
      <c r="AO722" s="21"/>
      <c r="AP722" s="130">
        <f t="shared" ca="1" si="204"/>
        <v>0</v>
      </c>
      <c r="AQ722" s="134">
        <f t="shared" ca="1" si="194"/>
        <v>0</v>
      </c>
      <c r="AR722" s="132">
        <f>IFERROR(VLOOKUP($D722,'[1]DNC 재고 현황'!$F:$V,17,0),0)</f>
        <v>0</v>
      </c>
      <c r="AS722" s="128">
        <f>SUMIFS('[1]입고 예정'!$C:$C,'[1]입고 예정'!$A:$A,모니터링!D722,'[1]입고 예정'!$F:$F,모니터링!AS$6)</f>
        <v>0</v>
      </c>
      <c r="AT722" s="21"/>
      <c r="AU722" s="133">
        <f t="shared" ca="1" si="205"/>
        <v>0</v>
      </c>
      <c r="AV722" s="134">
        <f ca="1">IFERROR(AU722/#REF!,0)</f>
        <v>0</v>
      </c>
    </row>
    <row r="723" spans="1:48" ht="18" customHeight="1" x14ac:dyDescent="0.4">
      <c r="A723" s="110"/>
      <c r="B723" s="135"/>
      <c r="C723" s="110"/>
      <c r="D723" s="110">
        <v>9312132</v>
      </c>
      <c r="E723" s="136" t="str">
        <f>VLOOKUP($D723,'[1]SAP 코드내역'!$A:$D,4,0)</f>
        <v>(단종)[임가공]멜라_원데이앰플_10ml+1ml+삼각쇼핑백_카카오기획세트</v>
      </c>
      <c r="F723" s="137"/>
      <c r="G723" s="9"/>
      <c r="H723" s="138"/>
      <c r="I723" s="139"/>
      <c r="J723" s="139"/>
      <c r="K723" s="140">
        <f>IFERROR(VLOOKUP($D723,'[1]DNC 재고 현황'!$F:$AI,29,0),0)</f>
        <v>25</v>
      </c>
      <c r="L723" s="140">
        <f>IFERROR(VLOOKUP($D723,'[1]DNC 재고 현황'!$F:$AI,30,),0)</f>
        <v>0</v>
      </c>
      <c r="M723" s="141">
        <f t="shared" si="207"/>
        <v>25</v>
      </c>
      <c r="N723" s="142">
        <f>VLOOKUP($D723,'[1]DNC 재고 현황'!$F:$X,19,0)</f>
        <v>25</v>
      </c>
      <c r="O723" s="143">
        <f t="shared" si="197"/>
        <v>0.40800571780436307</v>
      </c>
      <c r="P723" s="144">
        <f t="shared" si="198"/>
        <v>20000</v>
      </c>
      <c r="Q723" s="144">
        <f t="shared" ca="1" si="199"/>
        <v>0.7142857142857143</v>
      </c>
      <c r="R723" s="145">
        <f t="shared" ca="1" si="196"/>
        <v>35</v>
      </c>
      <c r="S723" s="145">
        <f t="shared" ca="1" si="196"/>
        <v>35</v>
      </c>
      <c r="T723" s="123">
        <f t="shared" ca="1" si="200"/>
        <v>46155</v>
      </c>
      <c r="U723" s="124" t="str">
        <f t="shared" ca="1" si="201"/>
        <v>🟡주의</v>
      </c>
      <c r="V723" s="125">
        <f>IFERROR(SUMIF('[1](전체)FCST'!$D:$D,$D723,'[1](전체)FCST'!$H:$H),0)</f>
        <v>61.273651101103901</v>
      </c>
      <c r="W723" s="126">
        <f>IFERROR(VLOOKUP($D723,'[1]판매량,재고(피벗)'!$B:$C,2,0),0)</f>
        <v>5</v>
      </c>
      <c r="X723" s="127">
        <f t="shared" ca="1" si="206"/>
        <v>15.714285714285715</v>
      </c>
      <c r="Y723" s="128"/>
      <c r="Z723" s="21"/>
      <c r="AA723" s="130">
        <f t="shared" ca="1" si="195"/>
        <v>9.2857142857142847</v>
      </c>
      <c r="AB723" s="134">
        <f t="shared" ca="1" si="191"/>
        <v>0.15154498089876342</v>
      </c>
      <c r="AC723" s="132">
        <f>IFERROR(VLOOKUP($D723,'[1]DNC 재고 현황'!$F:$V,14,0),0)</f>
        <v>61.273651101103894</v>
      </c>
      <c r="AD723" s="128">
        <f>SUMIFS('[1]입고 예정'!$C:$C,'[1]입고 예정'!$A:$A,모니터링!D49,'[1]입고 예정'!$F:$F,모니터링!AD$6)</f>
        <v>20000</v>
      </c>
      <c r="AE723" s="21"/>
      <c r="AF723" s="130">
        <f t="shared" ca="1" si="202"/>
        <v>19948.012063184611</v>
      </c>
      <c r="AG723" s="134">
        <f t="shared" ca="1" si="192"/>
        <v>325.55611922438925</v>
      </c>
      <c r="AH723" s="132">
        <f>IFERROR(VLOOKUP($D723,'[1]DNC 재고 현황'!$F:$V,15,0),0)</f>
        <v>61.273651101103901</v>
      </c>
      <c r="AI723" s="128">
        <f>SUMIFS('[1]입고 예정'!$C:$C,'[1]입고 예정'!$A:$A,모니터링!D49,'[1]입고 예정'!$F:$F,모니터링!AI$6)</f>
        <v>0</v>
      </c>
      <c r="AJ723" s="21"/>
      <c r="AK723" s="130">
        <f t="shared" ca="1" si="203"/>
        <v>19886.738412083509</v>
      </c>
      <c r="AL723" s="134">
        <f t="shared" ca="1" si="193"/>
        <v>284.09626302976443</v>
      </c>
      <c r="AM723" s="132">
        <f>IFERROR(VLOOKUP($D723,'[1]DNC 재고 현황'!$F:$V,16,0),0)</f>
        <v>70</v>
      </c>
      <c r="AN723" s="128">
        <f>SUMIFS('[1]입고 예정'!$C:$C,'[1]입고 예정'!$A:$A,모니터링!D49,'[1]입고 예정'!$F:$F,모니터링!AN$6)</f>
        <v>0</v>
      </c>
      <c r="AO723" s="21"/>
      <c r="AP723" s="130">
        <f t="shared" ca="1" si="204"/>
        <v>19816.738412083509</v>
      </c>
      <c r="AQ723" s="134">
        <f t="shared" ca="1" si="194"/>
        <v>283.09626302976443</v>
      </c>
      <c r="AR723" s="132">
        <f>IFERROR(VLOOKUP($D723,'[1]DNC 재고 현황'!$F:$V,17,0),0)</f>
        <v>70</v>
      </c>
      <c r="AS723" s="128">
        <f>SUMIFS('[1]입고 예정'!$C:$C,'[1]입고 예정'!$A:$A,모니터링!D49,'[1]입고 예정'!$F:$F,모니터링!AS$6)</f>
        <v>0</v>
      </c>
      <c r="AT723" s="21"/>
      <c r="AU723" s="133">
        <f t="shared" ca="1" si="205"/>
        <v>19746.738412083509</v>
      </c>
      <c r="AV723" s="134">
        <f ca="1">IFERROR(AU723/#REF!,0)</f>
        <v>0</v>
      </c>
    </row>
    <row r="724" spans="1:48" ht="18" hidden="1" customHeight="1" x14ac:dyDescent="0.4">
      <c r="A724" s="110"/>
      <c r="B724" s="135"/>
      <c r="C724" s="110" t="s">
        <v>2663</v>
      </c>
      <c r="D724" s="110">
        <v>9400093</v>
      </c>
      <c r="E724" s="136" t="str">
        <f>VLOOKUP($D724,'[1]SAP 코드내역'!$A:$D,4,0)</f>
        <v>[세트]부스터샷_15ml 세트(본품15ml+리필15ml)(면세)</v>
      </c>
      <c r="F724" s="137"/>
      <c r="G724" s="9"/>
      <c r="H724" s="138"/>
      <c r="I724" s="139"/>
      <c r="J724" s="139"/>
      <c r="K724" s="140">
        <f>IFERROR(VLOOKUP($D724,'[1]DNC 재고 현황'!$F:$AI,29,0),0)</f>
        <v>0</v>
      </c>
      <c r="L724" s="140">
        <f>IFERROR(VLOOKUP($D724,'[1]DNC 재고 현황'!$F:$AI,30,),0)</f>
        <v>0</v>
      </c>
      <c r="M724" s="141">
        <f t="shared" si="207"/>
        <v>0</v>
      </c>
      <c r="N724" s="142">
        <f>VLOOKUP($D724,'[1]DNC 재고 현황'!$F:$X,19,0)</f>
        <v>0</v>
      </c>
      <c r="O724" s="143" t="str">
        <f t="shared" si="197"/>
        <v>계획없음</v>
      </c>
      <c r="P724" s="144">
        <f t="shared" si="198"/>
        <v>0</v>
      </c>
      <c r="Q724" s="144">
        <f t="shared" ca="1" si="199"/>
        <v>0</v>
      </c>
      <c r="R724" s="145">
        <f t="shared" ca="1" si="196"/>
        <v>0</v>
      </c>
      <c r="S724" s="145">
        <f t="shared" ca="1" si="196"/>
        <v>0</v>
      </c>
      <c r="T724" s="123" t="str">
        <f t="shared" ca="1" si="200"/>
        <v/>
      </c>
      <c r="U724" s="124" t="str">
        <f t="shared" ca="1" si="201"/>
        <v>🔴판매없음</v>
      </c>
      <c r="V724" s="125">
        <f>IFERROR(SUMIF('[1](전체)FCST'!$D:$D,$D724,'[1](전체)FCST'!$H:$H),0)</f>
        <v>0</v>
      </c>
      <c r="W724" s="126">
        <f>IFERROR(VLOOKUP($D724,'[1]판매량,재고(피벗)'!$B:$C,2,0),0)</f>
        <v>0</v>
      </c>
      <c r="X724" s="127">
        <f t="shared" ca="1" si="206"/>
        <v>0</v>
      </c>
      <c r="Y724" s="128"/>
      <c r="Z724" s="21"/>
      <c r="AA724" s="130">
        <f t="shared" ca="1" si="195"/>
        <v>0</v>
      </c>
      <c r="AB724" s="134">
        <f t="shared" ca="1" si="191"/>
        <v>0</v>
      </c>
      <c r="AC724" s="132">
        <f>IFERROR(VLOOKUP($D724,'[1]DNC 재고 현황'!$F:$V,14,0),0)</f>
        <v>0</v>
      </c>
      <c r="AD724" s="128">
        <f>SUMIFS('[1]입고 예정'!$C:$C,'[1]입고 예정'!$A:$A,모니터링!D724,'[1]입고 예정'!$F:$F,모니터링!AD$6)</f>
        <v>0</v>
      </c>
      <c r="AE724" s="21"/>
      <c r="AF724" s="130">
        <f t="shared" ca="1" si="202"/>
        <v>0</v>
      </c>
      <c r="AG724" s="134">
        <f t="shared" ca="1" si="192"/>
        <v>0</v>
      </c>
      <c r="AH724" s="132">
        <f>IFERROR(VLOOKUP($D724,'[1]DNC 재고 현황'!$F:$V,15,0),0)</f>
        <v>0</v>
      </c>
      <c r="AI724" s="128">
        <f>SUMIFS('[1]입고 예정'!$C:$C,'[1]입고 예정'!$A:$A,모니터링!D724,'[1]입고 예정'!$F:$F,모니터링!AI$6)</f>
        <v>0</v>
      </c>
      <c r="AJ724" s="21"/>
      <c r="AK724" s="130">
        <f t="shared" ca="1" si="203"/>
        <v>0</v>
      </c>
      <c r="AL724" s="134">
        <f t="shared" ca="1" si="193"/>
        <v>0</v>
      </c>
      <c r="AM724" s="132">
        <f>IFERROR(VLOOKUP($D724,'[1]DNC 재고 현황'!$F:$V,16,0),0)</f>
        <v>0</v>
      </c>
      <c r="AN724" s="128">
        <f>SUMIFS('[1]입고 예정'!$C:$C,'[1]입고 예정'!$A:$A,모니터링!D724,'[1]입고 예정'!$F:$F,모니터링!AN$6)</f>
        <v>0</v>
      </c>
      <c r="AO724" s="21"/>
      <c r="AP724" s="130">
        <f t="shared" ca="1" si="204"/>
        <v>0</v>
      </c>
      <c r="AQ724" s="134">
        <f t="shared" ca="1" si="194"/>
        <v>0</v>
      </c>
      <c r="AR724" s="132">
        <f>IFERROR(VLOOKUP($D724,'[1]DNC 재고 현황'!$F:$V,17,0),0)</f>
        <v>0</v>
      </c>
      <c r="AS724" s="128">
        <f>SUMIFS('[1]입고 예정'!$C:$C,'[1]입고 예정'!$A:$A,모니터링!D724,'[1]입고 예정'!$F:$F,모니터링!AS$6)</f>
        <v>0</v>
      </c>
      <c r="AT724" s="21"/>
      <c r="AU724" s="133">
        <f t="shared" ca="1" si="205"/>
        <v>0</v>
      </c>
      <c r="AV724" s="134">
        <f ca="1">IFERROR(AU724/#REF!,0)</f>
        <v>0</v>
      </c>
    </row>
    <row r="725" spans="1:48" ht="18" hidden="1" customHeight="1" x14ac:dyDescent="0.4">
      <c r="A725" s="110" t="s">
        <v>2683</v>
      </c>
      <c r="B725" s="146" t="s">
        <v>2662</v>
      </c>
      <c r="C725" s="110" t="s">
        <v>2756</v>
      </c>
      <c r="D725" s="110">
        <v>9309835</v>
      </c>
      <c r="E725" s="136" t="str">
        <f>VLOOKUP($D725,'[1]SAP 코드내역'!$A:$D,4,0)</f>
        <v>멜라B_토닝UV선세럼2X_40ml</v>
      </c>
      <c r="F725" s="137" t="s">
        <v>2664</v>
      </c>
      <c r="G725" s="137"/>
      <c r="H725" s="138"/>
      <c r="I725" s="139">
        <v>4072.2509617439623</v>
      </c>
      <c r="J725" s="139">
        <v>20210.62481119726</v>
      </c>
      <c r="K725" s="140">
        <f>IFERROR(VLOOKUP($D725,'[1]DNC 재고 현황'!$F:$AI,29,0),0)</f>
        <v>6211</v>
      </c>
      <c r="L725" s="140">
        <f>IFERROR(VLOOKUP($D725,'[1]DNC 재고 현황'!$F:$AI,30,),0)</f>
        <v>33631</v>
      </c>
      <c r="M725" s="141">
        <f t="shared" si="207"/>
        <v>39842</v>
      </c>
      <c r="N725" s="142">
        <f>VLOOKUP($D725,'[1]DNC 재고 현황'!$F:$X,19,0)</f>
        <v>41580</v>
      </c>
      <c r="O725" s="143">
        <f t="shared" si="197"/>
        <v>0.7161980657417677</v>
      </c>
      <c r="P725" s="144">
        <f t="shared" si="198"/>
        <v>0</v>
      </c>
      <c r="Q725" s="144">
        <f t="shared" ca="1" si="199"/>
        <v>333.28571428571428</v>
      </c>
      <c r="R725" s="145">
        <f t="shared" ca="1" si="196"/>
        <v>119.54307758251178</v>
      </c>
      <c r="S725" s="145">
        <f t="shared" ca="1" si="196"/>
        <v>124.75782254607802</v>
      </c>
      <c r="T725" s="123">
        <f t="shared" ca="1" si="200"/>
        <v>46239.543077582515</v>
      </c>
      <c r="U725" s="124" t="str">
        <f t="shared" ca="1" si="201"/>
        <v>✅충분</v>
      </c>
      <c r="V725" s="125">
        <f>IFERROR(SUMIF('[1](전체)FCST'!$D:$D,$D725,'[1](전체)FCST'!$H:$H),0)</f>
        <v>55629.862611728175</v>
      </c>
      <c r="W725" s="126">
        <f>IFERROR(VLOOKUP($D725,'[1]판매량,재고(피벗)'!$B:$C,2,0),0)</f>
        <v>2333</v>
      </c>
      <c r="X725" s="127">
        <f t="shared" ca="1" si="206"/>
        <v>7332.2857142857138</v>
      </c>
      <c r="Y725" s="128"/>
      <c r="Z725" s="129"/>
      <c r="AA725" s="130">
        <f t="shared" ca="1" si="195"/>
        <v>34247.71428571429</v>
      </c>
      <c r="AB725" s="131">
        <f t="shared" ca="1" si="191"/>
        <v>0.74279383421063261</v>
      </c>
      <c r="AC725" s="132">
        <f>IFERROR(VLOOKUP($D725,'[1]DNC 재고 현황'!$F:$V,14,0),0)</f>
        <v>46106.621660516816</v>
      </c>
      <c r="AD725" s="128">
        <f>SUMIFS('[1]입고 예정'!$C:$C,'[1]입고 예정'!$A:$A,모니터링!D216,'[1]입고 예정'!$F:$F,모니터링!AD$6)</f>
        <v>0</v>
      </c>
      <c r="AE725" s="129"/>
      <c r="AF725" s="130">
        <f t="shared" ca="1" si="202"/>
        <v>0</v>
      </c>
      <c r="AG725" s="131">
        <f t="shared" ca="1" si="192"/>
        <v>0</v>
      </c>
      <c r="AH725" s="132">
        <f>IFERROR(VLOOKUP($D725,'[1]DNC 재고 현황'!$F:$V,15,0),0)</f>
        <v>55629.862611728175</v>
      </c>
      <c r="AI725" s="128">
        <f>SUMIFS('[1]입고 예정'!$C:$C,'[1]입고 예정'!$A:$A,모니터링!D216,'[1]입고 예정'!$F:$F,모니터링!AI$6)</f>
        <v>0</v>
      </c>
      <c r="AJ725" s="129"/>
      <c r="AK725" s="130">
        <f t="shared" ca="1" si="203"/>
        <v>0</v>
      </c>
      <c r="AL725" s="131">
        <f t="shared" ca="1" si="193"/>
        <v>0</v>
      </c>
      <c r="AM725" s="132">
        <f>IFERROR(VLOOKUP($D725,'[1]DNC 재고 현황'!$F:$V,16,0),0)</f>
        <v>54887.916163569622</v>
      </c>
      <c r="AN725" s="128">
        <f>SUMIFS('[1]입고 예정'!$C:$C,'[1]입고 예정'!$A:$A,모니터링!D216,'[1]입고 예정'!$F:$F,모니터링!AN$6)</f>
        <v>0</v>
      </c>
      <c r="AO725" s="129"/>
      <c r="AP725" s="130">
        <f t="shared" ca="1" si="204"/>
        <v>0</v>
      </c>
      <c r="AQ725" s="131">
        <f t="shared" ca="1" si="194"/>
        <v>0</v>
      </c>
      <c r="AR725" s="132">
        <f>IFERROR(VLOOKUP($D725,'[1]DNC 재고 현황'!$F:$V,17,0),0)</f>
        <v>45578.389090544297</v>
      </c>
      <c r="AS725" s="128">
        <f>SUMIFS('[1]입고 예정'!$C:$C,'[1]입고 예정'!$A:$A,모니터링!D216,'[1]입고 예정'!$F:$F,모니터링!AS$6)</f>
        <v>0</v>
      </c>
      <c r="AT725" s="129"/>
      <c r="AU725" s="133">
        <f t="shared" ca="1" si="205"/>
        <v>0</v>
      </c>
      <c r="AV725" s="134">
        <f ca="1">IFERROR(AU725/#REF!,0)</f>
        <v>0</v>
      </c>
    </row>
    <row r="726" spans="1:48" ht="18" hidden="1" customHeight="1" x14ac:dyDescent="0.4">
      <c r="A726" s="110"/>
      <c r="B726" s="135"/>
      <c r="C726" s="110" t="s">
        <v>2663</v>
      </c>
      <c r="D726" s="110">
        <v>9400500</v>
      </c>
      <c r="E726" s="136" t="str">
        <f>VLOOKUP($D726,'[1]SAP 코드내역'!$A:$D,4,0)</f>
        <v>[세트]원데이앰플15ml+글루타치온샤쉐2g*5ea_올리브영</v>
      </c>
      <c r="F726" s="137"/>
      <c r="G726" s="9"/>
      <c r="H726" s="138"/>
      <c r="I726" s="139"/>
      <c r="J726" s="139"/>
      <c r="K726" s="140">
        <f>IFERROR(VLOOKUP($D726,'[1]DNC 재고 현황'!$F:$AI,29,0),0)</f>
        <v>0</v>
      </c>
      <c r="L726" s="140">
        <f>IFERROR(VLOOKUP($D726,'[1]DNC 재고 현황'!$F:$AI,30,),0)</f>
        <v>0</v>
      </c>
      <c r="M726" s="141">
        <f t="shared" si="207"/>
        <v>0</v>
      </c>
      <c r="N726" s="142">
        <f>VLOOKUP($D726,'[1]DNC 재고 현황'!$F:$X,19,0)</f>
        <v>0</v>
      </c>
      <c r="O726" s="143" t="str">
        <f t="shared" si="197"/>
        <v>계획없음</v>
      </c>
      <c r="P726" s="144">
        <f t="shared" si="198"/>
        <v>0</v>
      </c>
      <c r="Q726" s="144">
        <f t="shared" ca="1" si="199"/>
        <v>0</v>
      </c>
      <c r="R726" s="145">
        <f t="shared" ca="1" si="196"/>
        <v>0</v>
      </c>
      <c r="S726" s="145">
        <f t="shared" ca="1" si="196"/>
        <v>0</v>
      </c>
      <c r="T726" s="123" t="str">
        <f t="shared" ca="1" si="200"/>
        <v/>
      </c>
      <c r="U726" s="124" t="str">
        <f t="shared" ca="1" si="201"/>
        <v>🔴판매없음</v>
      </c>
      <c r="V726" s="125">
        <f>IFERROR(SUMIF('[1](전체)FCST'!$D:$D,$D726,'[1](전체)FCST'!$H:$H),0)</f>
        <v>0</v>
      </c>
      <c r="W726" s="126">
        <f>IFERROR(VLOOKUP($D726,'[1]판매량,재고(피벗)'!$B:$C,2,0),0)</f>
        <v>0</v>
      </c>
      <c r="X726" s="127">
        <f t="shared" ca="1" si="206"/>
        <v>0</v>
      </c>
      <c r="Y726" s="128"/>
      <c r="Z726" s="21"/>
      <c r="AA726" s="130">
        <f t="shared" ca="1" si="195"/>
        <v>0</v>
      </c>
      <c r="AB726" s="134">
        <f t="shared" ca="1" si="191"/>
        <v>0</v>
      </c>
      <c r="AC726" s="132">
        <f>IFERROR(VLOOKUP($D726,'[1]DNC 재고 현황'!$F:$V,14,0),0)</f>
        <v>0</v>
      </c>
      <c r="AD726" s="128">
        <f>SUMIFS('[1]입고 예정'!$C:$C,'[1]입고 예정'!$A:$A,모니터링!D726,'[1]입고 예정'!$F:$F,모니터링!AD$6)</f>
        <v>0</v>
      </c>
      <c r="AE726" s="21"/>
      <c r="AF726" s="130">
        <f t="shared" ca="1" si="202"/>
        <v>0</v>
      </c>
      <c r="AG726" s="134">
        <f t="shared" ca="1" si="192"/>
        <v>0</v>
      </c>
      <c r="AH726" s="132">
        <f>IFERROR(VLOOKUP($D726,'[1]DNC 재고 현황'!$F:$V,15,0),0)</f>
        <v>0</v>
      </c>
      <c r="AI726" s="128">
        <f>SUMIFS('[1]입고 예정'!$C:$C,'[1]입고 예정'!$A:$A,모니터링!D726,'[1]입고 예정'!$F:$F,모니터링!AI$6)</f>
        <v>0</v>
      </c>
      <c r="AJ726" s="21"/>
      <c r="AK726" s="130">
        <f t="shared" ca="1" si="203"/>
        <v>0</v>
      </c>
      <c r="AL726" s="134">
        <f t="shared" ca="1" si="193"/>
        <v>0</v>
      </c>
      <c r="AM726" s="132">
        <f>IFERROR(VLOOKUP($D726,'[1]DNC 재고 현황'!$F:$V,16,0),0)</f>
        <v>0</v>
      </c>
      <c r="AN726" s="128">
        <f>SUMIFS('[1]입고 예정'!$C:$C,'[1]입고 예정'!$A:$A,모니터링!D726,'[1]입고 예정'!$F:$F,모니터링!AN$6)</f>
        <v>0</v>
      </c>
      <c r="AO726" s="21"/>
      <c r="AP726" s="130">
        <f t="shared" ca="1" si="204"/>
        <v>0</v>
      </c>
      <c r="AQ726" s="134">
        <f t="shared" ca="1" si="194"/>
        <v>0</v>
      </c>
      <c r="AR726" s="132">
        <f>IFERROR(VLOOKUP($D726,'[1]DNC 재고 현황'!$F:$V,17,0),0)</f>
        <v>0</v>
      </c>
      <c r="AS726" s="128">
        <f>SUMIFS('[1]입고 예정'!$C:$C,'[1]입고 예정'!$A:$A,모니터링!D726,'[1]입고 예정'!$F:$F,모니터링!AS$6)</f>
        <v>0</v>
      </c>
      <c r="AT726" s="21"/>
      <c r="AU726" s="133">
        <f t="shared" ca="1" si="205"/>
        <v>0</v>
      </c>
      <c r="AV726" s="134">
        <f ca="1">IFERROR(AU726/#REF!,0)</f>
        <v>0</v>
      </c>
    </row>
    <row r="727" spans="1:48" ht="18" hidden="1" customHeight="1" x14ac:dyDescent="0.4">
      <c r="A727" s="110" t="s">
        <v>2681</v>
      </c>
      <c r="B727" s="146" t="s">
        <v>2662</v>
      </c>
      <c r="C727" s="110" t="s">
        <v>2665</v>
      </c>
      <c r="D727" s="110">
        <v>9309900</v>
      </c>
      <c r="E727" s="136" t="str">
        <f>VLOOKUP($D727,'[1]SAP 코드내역'!$A:$D,4,0)</f>
        <v>멜라B_토닝앰플쿠션_23베이지_본품_15g_v3</v>
      </c>
      <c r="F727" s="137" t="s">
        <v>2664</v>
      </c>
      <c r="G727" s="137"/>
      <c r="H727" s="138"/>
      <c r="I727" s="139">
        <v>5311.7253295514838</v>
      </c>
      <c r="J727" s="139">
        <v>24451.73383320179</v>
      </c>
      <c r="K727" s="140">
        <f>IFERROR(VLOOKUP($D727,'[1]DNC 재고 현황'!$F:$AI,29,0),0)</f>
        <v>27328</v>
      </c>
      <c r="L727" s="140">
        <f>IFERROR(VLOOKUP($D727,'[1]DNC 재고 현황'!$F:$AI,30,),0)</f>
        <v>3715</v>
      </c>
      <c r="M727" s="141">
        <f t="shared" si="207"/>
        <v>31043</v>
      </c>
      <c r="N727" s="142">
        <f>VLOOKUP($D727,'[1]DNC 재고 현황'!$F:$X,19,0)</f>
        <v>35523</v>
      </c>
      <c r="O727" s="143">
        <f t="shared" si="197"/>
        <v>1</v>
      </c>
      <c r="P727" s="144">
        <f t="shared" si="198"/>
        <v>0</v>
      </c>
      <c r="Q727" s="144">
        <f t="shared" ca="1" si="199"/>
        <v>103.71428571428571</v>
      </c>
      <c r="R727" s="145">
        <f t="shared" ca="1" si="196"/>
        <v>299.31267217630858</v>
      </c>
      <c r="S727" s="145">
        <f t="shared" ca="1" si="196"/>
        <v>342.50826446280996</v>
      </c>
      <c r="T727" s="123">
        <f t="shared" ca="1" si="200"/>
        <v>46419.312672176311</v>
      </c>
      <c r="U727" s="124" t="str">
        <f t="shared" ca="1" si="201"/>
        <v>✅충분</v>
      </c>
      <c r="V727" s="125">
        <f>IFERROR(SUMIF('[1](전체)FCST'!$D:$D,$D727,'[1](전체)FCST'!$H:$H),0)</f>
        <v>14335.86081031361</v>
      </c>
      <c r="W727" s="126">
        <f>IFERROR(VLOOKUP($D727,'[1]판매량,재고(피벗)'!$B:$C,2,0),0)</f>
        <v>726</v>
      </c>
      <c r="X727" s="127">
        <f t="shared" ca="1" si="206"/>
        <v>2281.7142857142858</v>
      </c>
      <c r="Y727" s="128"/>
      <c r="Z727" s="129"/>
      <c r="AA727" s="130">
        <f t="shared" ca="1" si="195"/>
        <v>33241.285714285717</v>
      </c>
      <c r="AB727" s="131">
        <f t="shared" ca="1" si="191"/>
        <v>3.0255811523835994</v>
      </c>
      <c r="AC727" s="132">
        <f>IFERROR(VLOOKUP($D727,'[1]DNC 재고 현황'!$F:$V,14,0),0)</f>
        <v>10986.744046874341</v>
      </c>
      <c r="AD727" s="128">
        <f>SUMIFS('[1]입고 예정'!$C:$C,'[1]입고 예정'!$A:$A,모니터링!D217,'[1]입고 예정'!$F:$F,모니터링!AD$6)</f>
        <v>0</v>
      </c>
      <c r="AE727" s="129"/>
      <c r="AF727" s="130">
        <f t="shared" ca="1" si="202"/>
        <v>22254.541667411377</v>
      </c>
      <c r="AG727" s="131">
        <f t="shared" ca="1" si="192"/>
        <v>1.5523687040404892</v>
      </c>
      <c r="AH727" s="132">
        <f>IFERROR(VLOOKUP($D727,'[1]DNC 재고 현황'!$F:$V,15,0),0)</f>
        <v>14335.86081031361</v>
      </c>
      <c r="AI727" s="128">
        <f>SUMIFS('[1]입고 예정'!$C:$C,'[1]입고 예정'!$A:$A,모니터링!D217,'[1]입고 예정'!$F:$F,모니터링!AI$6)</f>
        <v>0</v>
      </c>
      <c r="AJ727" s="129"/>
      <c r="AK727" s="130">
        <f t="shared" ca="1" si="203"/>
        <v>7918.6808570977664</v>
      </c>
      <c r="AL727" s="131">
        <f t="shared" ca="1" si="193"/>
        <v>0.74649516322596954</v>
      </c>
      <c r="AM727" s="132">
        <f>IFERROR(VLOOKUP($D727,'[1]DNC 재고 현황'!$F:$V,16,0),0)</f>
        <v>10607.812678755059</v>
      </c>
      <c r="AN727" s="128">
        <f>SUMIFS('[1]입고 예정'!$C:$C,'[1]입고 예정'!$A:$A,모니터링!D217,'[1]입고 예정'!$F:$F,모니터링!AN$6)</f>
        <v>0</v>
      </c>
      <c r="AO727" s="129"/>
      <c r="AP727" s="130">
        <f t="shared" ca="1" si="204"/>
        <v>0</v>
      </c>
      <c r="AQ727" s="131">
        <f t="shared" ca="1" si="194"/>
        <v>0</v>
      </c>
      <c r="AR727" s="132">
        <f>IFERROR(VLOOKUP($D727,'[1]DNC 재고 현황'!$F:$V,17,0),0)</f>
        <v>2652.775203776388</v>
      </c>
      <c r="AS727" s="128">
        <f>SUMIFS('[1]입고 예정'!$C:$C,'[1]입고 예정'!$A:$A,모니터링!D217,'[1]입고 예정'!$F:$F,모니터링!AS$6)</f>
        <v>0</v>
      </c>
      <c r="AT727" s="129"/>
      <c r="AU727" s="133">
        <f t="shared" ca="1" si="205"/>
        <v>0</v>
      </c>
      <c r="AV727" s="134">
        <f ca="1">IFERROR(AU727/#REF!,0)</f>
        <v>0</v>
      </c>
    </row>
    <row r="728" spans="1:48" ht="18" hidden="1" customHeight="1" x14ac:dyDescent="0.4">
      <c r="A728" s="110"/>
      <c r="B728" s="135"/>
      <c r="C728" s="110" t="s">
        <v>2663</v>
      </c>
      <c r="D728" s="110">
        <v>9400503</v>
      </c>
      <c r="E728" s="136" t="str">
        <f>VLOOKUP($D728,'[1]SAP 코드내역'!$A:$D,4,0)</f>
        <v>EGFx_다운타임_오인트세럼기획세트_40ml(+오인트겔5ml)_올리브영</v>
      </c>
      <c r="F728" s="137"/>
      <c r="G728" s="9"/>
      <c r="H728" s="138"/>
      <c r="I728" s="139"/>
      <c r="J728" s="139"/>
      <c r="K728" s="140">
        <f>IFERROR(VLOOKUP($D728,'[1]DNC 재고 현황'!$F:$AI,29,0),0)</f>
        <v>13498</v>
      </c>
      <c r="L728" s="140">
        <f>IFERROR(VLOOKUP($D728,'[1]DNC 재고 현황'!$F:$AI,30,),0)</f>
        <v>0</v>
      </c>
      <c r="M728" s="141">
        <f t="shared" si="207"/>
        <v>13498</v>
      </c>
      <c r="N728" s="142">
        <f>VLOOKUP($D728,'[1]DNC 재고 현황'!$F:$X,19,0)</f>
        <v>13498</v>
      </c>
      <c r="O728" s="143">
        <f t="shared" si="197"/>
        <v>0.99985185185185188</v>
      </c>
      <c r="P728" s="144">
        <f t="shared" si="198"/>
        <v>20000</v>
      </c>
      <c r="Q728" s="144">
        <f t="shared" ca="1" si="199"/>
        <v>191.42857142857142</v>
      </c>
      <c r="R728" s="145">
        <f t="shared" ca="1" si="196"/>
        <v>70.511940298507469</v>
      </c>
      <c r="S728" s="145">
        <f t="shared" ca="1" si="196"/>
        <v>70.511940298507469</v>
      </c>
      <c r="T728" s="123">
        <f t="shared" ca="1" si="200"/>
        <v>46190.511940298507</v>
      </c>
      <c r="U728" s="124" t="str">
        <f t="shared" ca="1" si="201"/>
        <v>✅충분</v>
      </c>
      <c r="V728" s="125">
        <f>IFERROR(SUMIF('[1](전체)FCST'!$D:$D,$D728,'[1](전체)FCST'!$H:$H),0)</f>
        <v>13500</v>
      </c>
      <c r="W728" s="126">
        <f>IFERROR(VLOOKUP($D728,'[1]판매량,재고(피벗)'!$B:$C,2,0),0)</f>
        <v>1340</v>
      </c>
      <c r="X728" s="127">
        <f t="shared" ca="1" si="206"/>
        <v>4211.4285714285716</v>
      </c>
      <c r="Y728" s="128"/>
      <c r="Z728" s="21"/>
      <c r="AA728" s="130">
        <f t="shared" ca="1" si="195"/>
        <v>9286.5714285714275</v>
      </c>
      <c r="AB728" s="134">
        <f t="shared" ca="1" si="191"/>
        <v>0.55031534391534387</v>
      </c>
      <c r="AC728" s="132">
        <f>IFERROR(VLOOKUP($D728,'[1]DNC 재고 현황'!$F:$V,14,0),0)</f>
        <v>16875</v>
      </c>
      <c r="AD728" s="128">
        <f>SUMIFS('[1]입고 예정'!$C:$C,'[1]입고 예정'!$A:$A,모니터링!D728,'[1]입고 예정'!$F:$F,모니터링!AD$6)</f>
        <v>20000</v>
      </c>
      <c r="AE728" s="21"/>
      <c r="AF728" s="130">
        <f t="shared" ca="1" si="202"/>
        <v>12411.571428571428</v>
      </c>
      <c r="AG728" s="134">
        <f t="shared" ca="1" si="192"/>
        <v>0.91937566137566129</v>
      </c>
      <c r="AH728" s="132">
        <f>IFERROR(VLOOKUP($D728,'[1]DNC 재고 현황'!$F:$V,15,0),0)</f>
        <v>13500</v>
      </c>
      <c r="AI728" s="128">
        <f>SUMIFS('[1]입고 예정'!$C:$C,'[1]입고 예정'!$A:$A,모니터링!D728,'[1]입고 예정'!$F:$F,모니터링!AI$6)</f>
        <v>0</v>
      </c>
      <c r="AJ728" s="21"/>
      <c r="AK728" s="130">
        <f t="shared" ca="1" si="203"/>
        <v>0</v>
      </c>
      <c r="AL728" s="134">
        <f t="shared" ca="1" si="193"/>
        <v>0</v>
      </c>
      <c r="AM728" s="132">
        <f>IFERROR(VLOOKUP($D728,'[1]DNC 재고 현황'!$F:$V,16,0),0)</f>
        <v>10000</v>
      </c>
      <c r="AN728" s="128">
        <f>SUMIFS('[1]입고 예정'!$C:$C,'[1]입고 예정'!$A:$A,모니터링!D728,'[1]입고 예정'!$F:$F,모니터링!AN$6)</f>
        <v>0</v>
      </c>
      <c r="AO728" s="21"/>
      <c r="AP728" s="130">
        <f t="shared" ca="1" si="204"/>
        <v>0</v>
      </c>
      <c r="AQ728" s="134">
        <f t="shared" ca="1" si="194"/>
        <v>0</v>
      </c>
      <c r="AR728" s="132">
        <f>IFERROR(VLOOKUP($D728,'[1]DNC 재고 현황'!$F:$V,17,0),0)</f>
        <v>6000</v>
      </c>
      <c r="AS728" s="128">
        <f>SUMIFS('[1]입고 예정'!$C:$C,'[1]입고 예정'!$A:$A,모니터링!D728,'[1]입고 예정'!$F:$F,모니터링!AS$6)</f>
        <v>0</v>
      </c>
      <c r="AT728" s="21"/>
      <c r="AU728" s="133">
        <f t="shared" ca="1" si="205"/>
        <v>0</v>
      </c>
      <c r="AV728" s="134">
        <f ca="1">IFERROR(AU728/#REF!,0)</f>
        <v>0</v>
      </c>
    </row>
    <row r="729" spans="1:48" ht="18" customHeight="1" x14ac:dyDescent="0.4">
      <c r="A729" s="110" t="s">
        <v>2661</v>
      </c>
      <c r="B729" s="146" t="s">
        <v>2662</v>
      </c>
      <c r="C729" s="110" t="s">
        <v>2663</v>
      </c>
      <c r="D729" s="110">
        <v>9310619</v>
      </c>
      <c r="E729" s="136" t="str">
        <f>VLOOKUP($D729,'[1]SAP 코드내역'!$A:$D,4,0)</f>
        <v>[세트_임가공]멜라B_토닝Uv선세럼_40ml(카카오)</v>
      </c>
      <c r="F729" s="137" t="s">
        <v>2673</v>
      </c>
      <c r="G729" s="137"/>
      <c r="H729" s="149"/>
      <c r="I729" s="150">
        <v>4681.0112359550558</v>
      </c>
      <c r="J729" s="150">
        <v>41943.692307692305</v>
      </c>
      <c r="K729" s="140">
        <f>IFERROR(VLOOKUP($D729,'[1]DNC 재고 현황'!$F:$AI,29,0),0)</f>
        <v>59</v>
      </c>
      <c r="L729" s="140">
        <f>IFERROR(VLOOKUP($D729,'[1]DNC 재고 현황'!$F:$AI,30,),0)</f>
        <v>0</v>
      </c>
      <c r="M729" s="141">
        <f t="shared" si="207"/>
        <v>59</v>
      </c>
      <c r="N729" s="142">
        <f>VLOOKUP($D729,'[1]DNC 재고 현황'!$F:$X,19,0)</f>
        <v>59</v>
      </c>
      <c r="O729" s="143">
        <f t="shared" si="197"/>
        <v>1</v>
      </c>
      <c r="P729" s="144">
        <f t="shared" si="198"/>
        <v>0</v>
      </c>
      <c r="Q729" s="144">
        <f t="shared" ca="1" si="199"/>
        <v>3.4285714285714284</v>
      </c>
      <c r="R729" s="145">
        <f t="shared" ca="1" si="196"/>
        <v>17.208333333333336</v>
      </c>
      <c r="S729" s="145">
        <f t="shared" ca="1" si="196"/>
        <v>17.208333333333336</v>
      </c>
      <c r="T729" s="123">
        <f t="shared" ca="1" si="200"/>
        <v>46137.208333333336</v>
      </c>
      <c r="U729" s="124" t="str">
        <f t="shared" ca="1" si="201"/>
        <v>🟡주의</v>
      </c>
      <c r="V729" s="125">
        <f>IFERROR(SUMIF('[1](전체)FCST'!$D:$D,$D729,'[1](전체)FCST'!$H:$H),0)</f>
        <v>33.989828704089682</v>
      </c>
      <c r="W729" s="126">
        <f>IFERROR(VLOOKUP($D729,'[1]판매량,재고(피벗)'!$B:$C,2,0),0)</f>
        <v>24</v>
      </c>
      <c r="X729" s="127">
        <f t="shared" ca="1" si="206"/>
        <v>75.428571428571431</v>
      </c>
      <c r="Y729" s="128"/>
      <c r="Z729" s="129"/>
      <c r="AA729" s="130">
        <f t="shared" ca="1" si="195"/>
        <v>0</v>
      </c>
      <c r="AB729" s="131">
        <f t="shared" ca="1" si="191"/>
        <v>0</v>
      </c>
      <c r="AC729" s="132">
        <f>IFERROR(VLOOKUP($D729,'[1]DNC 재고 현황'!$F:$V,14,0),0)</f>
        <v>28.324857253408066</v>
      </c>
      <c r="AD729" s="128">
        <f>SUMIFS('[1]입고 예정'!$C:$C,'[1]입고 예정'!$A:$A,모니터링!D111,'[1]입고 예정'!$F:$F,모니터링!AD$6)</f>
        <v>0</v>
      </c>
      <c r="AE729" s="129"/>
      <c r="AF729" s="130">
        <f t="shared" ca="1" si="202"/>
        <v>0</v>
      </c>
      <c r="AG729" s="131">
        <f t="shared" ca="1" si="192"/>
        <v>0</v>
      </c>
      <c r="AH729" s="132">
        <f>IFERROR(VLOOKUP($D729,'[1]DNC 재고 현황'!$F:$V,15,0),0)</f>
        <v>33.989828704089682</v>
      </c>
      <c r="AI729" s="128">
        <f>SUMIFS('[1]입고 예정'!$C:$C,'[1]입고 예정'!$A:$A,모니터링!D111,'[1]입고 예정'!$F:$F,모니터링!AI$6)</f>
        <v>0</v>
      </c>
      <c r="AJ729" s="129"/>
      <c r="AK729" s="130">
        <f t="shared" ca="1" si="203"/>
        <v>0</v>
      </c>
      <c r="AL729" s="131">
        <f t="shared" ca="1" si="193"/>
        <v>0</v>
      </c>
      <c r="AM729" s="132">
        <f>IFERROR(VLOOKUP($D729,'[1]DNC 재고 현황'!$F:$V,16,0),0)</f>
        <v>100</v>
      </c>
      <c r="AN729" s="128">
        <f>SUMIFS('[1]입고 예정'!$C:$C,'[1]입고 예정'!$A:$A,모니터링!D111,'[1]입고 예정'!$F:$F,모니터링!AN$6)</f>
        <v>0</v>
      </c>
      <c r="AO729" s="129"/>
      <c r="AP729" s="130">
        <f t="shared" ca="1" si="204"/>
        <v>0</v>
      </c>
      <c r="AQ729" s="131">
        <f t="shared" ca="1" si="194"/>
        <v>0</v>
      </c>
      <c r="AR729" s="132">
        <f>IFERROR(VLOOKUP($D729,'[1]DNC 재고 현황'!$F:$V,17,0),0)</f>
        <v>100</v>
      </c>
      <c r="AS729" s="128">
        <f>SUMIFS('[1]입고 예정'!$C:$C,'[1]입고 예정'!$A:$A,모니터링!D111,'[1]입고 예정'!$F:$F,모니터링!AS$6)</f>
        <v>0</v>
      </c>
      <c r="AT729" s="129"/>
      <c r="AU729" s="130">
        <f t="shared" ca="1" si="205"/>
        <v>0</v>
      </c>
      <c r="AV729" s="131">
        <f ca="1">IFERROR(AU729/#REF!,0)</f>
        <v>0</v>
      </c>
    </row>
    <row r="730" spans="1:48" ht="18" customHeight="1" x14ac:dyDescent="0.4">
      <c r="A730" s="110"/>
      <c r="B730" s="135"/>
      <c r="C730" s="110" t="s">
        <v>2663</v>
      </c>
      <c r="D730" s="110">
        <v>9400505</v>
      </c>
      <c r="E730" s="136" t="str">
        <f>VLOOKUP($D730,'[1]SAP 코드내역'!$A:$D,4,0)</f>
        <v>멜라B_스킨핏톤업_30ML</v>
      </c>
      <c r="F730" s="137"/>
      <c r="G730" s="9"/>
      <c r="H730" s="138"/>
      <c r="I730" s="139"/>
      <c r="J730" s="139"/>
      <c r="K730" s="140">
        <f>IFERROR(VLOOKUP($D730,'[1]DNC 재고 현황'!$F:$AI,29,0),0)</f>
        <v>787</v>
      </c>
      <c r="L730" s="140">
        <f>IFERROR(VLOOKUP($D730,'[1]DNC 재고 현황'!$F:$AI,30,),0)</f>
        <v>13815</v>
      </c>
      <c r="M730" s="141">
        <f t="shared" si="207"/>
        <v>14602</v>
      </c>
      <c r="N730" s="142">
        <f>VLOOKUP($D730,'[1]DNC 재고 현황'!$F:$X,19,0)</f>
        <v>24207</v>
      </c>
      <c r="O730" s="143">
        <f t="shared" si="197"/>
        <v>0.50070886790129121</v>
      </c>
      <c r="P730" s="144">
        <f t="shared" si="198"/>
        <v>70000</v>
      </c>
      <c r="Q730" s="144">
        <f t="shared" ca="1" si="199"/>
        <v>663.14285714285711</v>
      </c>
      <c r="R730" s="145">
        <f t="shared" ca="1" si="196"/>
        <v>22.019388194743645</v>
      </c>
      <c r="S730" s="145">
        <f t="shared" ca="1" si="196"/>
        <v>36.503446790176653</v>
      </c>
      <c r="T730" s="123">
        <f t="shared" ca="1" si="200"/>
        <v>46142.019388194742</v>
      </c>
      <c r="U730" s="124" t="str">
        <f t="shared" ca="1" si="201"/>
        <v>🟡주의</v>
      </c>
      <c r="V730" s="125">
        <f>IFERROR(SUMIF('[1](전체)FCST'!$D:$D,$D730,'[1](전체)FCST'!$H:$H),0)</f>
        <v>29162.65505982333</v>
      </c>
      <c r="W730" s="126">
        <f>IFERROR(VLOOKUP($D730,'[1]판매량,재고(피벗)'!$B:$C,2,0),0)</f>
        <v>4642</v>
      </c>
      <c r="X730" s="127">
        <f t="shared" ca="1" si="206"/>
        <v>14589.142857142857</v>
      </c>
      <c r="Y730" s="128"/>
      <c r="Z730" s="21"/>
      <c r="AA730" s="130">
        <f t="shared" ca="1" si="195"/>
        <v>9617.8571428571431</v>
      </c>
      <c r="AB730" s="134">
        <f t="shared" ca="1" si="191"/>
        <v>1.0832021174155677</v>
      </c>
      <c r="AC730" s="132">
        <f>IFERROR(VLOOKUP($D730,'[1]DNC 재고 현황'!$F:$V,14,0),0)</f>
        <v>8879.0974354856044</v>
      </c>
      <c r="AD730" s="128">
        <f>SUMIFS('[1]입고 예정'!$C:$C,'[1]입고 예정'!$A:$A,모니터링!D730,'[1]입고 예정'!$F:$F,모니터링!AD$6)</f>
        <v>70000</v>
      </c>
      <c r="AE730" s="21"/>
      <c r="AF730" s="130">
        <f t="shared" ca="1" si="202"/>
        <v>70738.759707371544</v>
      </c>
      <c r="AG730" s="134">
        <f t="shared" ca="1" si="192"/>
        <v>2.42566253183259</v>
      </c>
      <c r="AH730" s="132">
        <f>IFERROR(VLOOKUP($D730,'[1]DNC 재고 현황'!$F:$V,15,0),0)</f>
        <v>29162.65505982333</v>
      </c>
      <c r="AI730" s="128">
        <f>SUMIFS('[1]입고 예정'!$C:$C,'[1]입고 예정'!$A:$A,모니터링!D730,'[1]입고 예정'!$F:$F,모니터링!AI$6)</f>
        <v>0</v>
      </c>
      <c r="AJ730" s="21"/>
      <c r="AK730" s="130">
        <f t="shared" ca="1" si="203"/>
        <v>41576.104647548214</v>
      </c>
      <c r="AL730" s="134">
        <f t="shared" ca="1" si="193"/>
        <v>0.93911085641392011</v>
      </c>
      <c r="AM730" s="132">
        <f>IFERROR(VLOOKUP($D730,'[1]DNC 재고 현황'!$F:$V,16,0),0)</f>
        <v>44271.775119617225</v>
      </c>
      <c r="AN730" s="128">
        <f>SUMIFS('[1]입고 예정'!$C:$C,'[1]입고 예정'!$A:$A,모니터링!D730,'[1]입고 예정'!$F:$F,모니터링!AN$6)</f>
        <v>0</v>
      </c>
      <c r="AO730" s="21"/>
      <c r="AP730" s="130">
        <f t="shared" ca="1" si="204"/>
        <v>0</v>
      </c>
      <c r="AQ730" s="134">
        <f t="shared" ca="1" si="194"/>
        <v>0</v>
      </c>
      <c r="AR730" s="132">
        <f>IFERROR(VLOOKUP($D730,'[1]DNC 재고 현황'!$F:$V,17,0),0)</f>
        <v>46440.834130781499</v>
      </c>
      <c r="AS730" s="128">
        <f>SUMIFS('[1]입고 예정'!$C:$C,'[1]입고 예정'!$A:$A,모니터링!D730,'[1]입고 예정'!$F:$F,모니터링!AS$6)</f>
        <v>0</v>
      </c>
      <c r="AT730" s="21"/>
      <c r="AU730" s="133">
        <f t="shared" ca="1" si="205"/>
        <v>0</v>
      </c>
      <c r="AV730" s="134">
        <f ca="1">IFERROR(AU730/#REF!,0)</f>
        <v>0</v>
      </c>
    </row>
    <row r="731" spans="1:48" ht="18" hidden="1" customHeight="1" x14ac:dyDescent="0.4">
      <c r="A731" s="110"/>
      <c r="B731" s="135"/>
      <c r="C731" s="110" t="s">
        <v>2663</v>
      </c>
      <c r="D731" s="110">
        <v>9400506</v>
      </c>
      <c r="E731" s="136" t="str">
        <f>VLOOKUP($D731,'[1]SAP 코드내역'!$A:$D,4,0)</f>
        <v>[세트]멜라B_앰플쿠션세트_21호(본품*1+리필*1+퍼프*2)_코스트코</v>
      </c>
      <c r="F731" s="137"/>
      <c r="G731" s="9"/>
      <c r="H731" s="138"/>
      <c r="I731" s="139"/>
      <c r="J731" s="139"/>
      <c r="K731" s="140">
        <f>IFERROR(VLOOKUP($D731,'[1]DNC 재고 현황'!$F:$AI,29,0),0)</f>
        <v>0</v>
      </c>
      <c r="L731" s="140">
        <f>IFERROR(VLOOKUP($D731,'[1]DNC 재고 현황'!$F:$AI,30,),0)</f>
        <v>0</v>
      </c>
      <c r="M731" s="141">
        <f t="shared" si="207"/>
        <v>0</v>
      </c>
      <c r="N731" s="142">
        <f>VLOOKUP($D731,'[1]DNC 재고 현황'!$F:$X,19,0)</f>
        <v>0</v>
      </c>
      <c r="O731" s="143" t="str">
        <f t="shared" si="197"/>
        <v>계획없음</v>
      </c>
      <c r="P731" s="144">
        <f t="shared" si="198"/>
        <v>0</v>
      </c>
      <c r="Q731" s="144">
        <f t="shared" ca="1" si="199"/>
        <v>0</v>
      </c>
      <c r="R731" s="145">
        <f t="shared" ca="1" si="196"/>
        <v>0</v>
      </c>
      <c r="S731" s="145">
        <f t="shared" ca="1" si="196"/>
        <v>0</v>
      </c>
      <c r="T731" s="123" t="str">
        <f t="shared" ca="1" si="200"/>
        <v/>
      </c>
      <c r="U731" s="124" t="str">
        <f t="shared" ca="1" si="201"/>
        <v>🔴판매없음</v>
      </c>
      <c r="V731" s="125">
        <f>IFERROR(SUMIF('[1](전체)FCST'!$D:$D,$D731,'[1](전체)FCST'!$H:$H),0)</f>
        <v>0</v>
      </c>
      <c r="W731" s="126">
        <f>IFERROR(VLOOKUP($D731,'[1]판매량,재고(피벗)'!$B:$C,2,0),0)</f>
        <v>0</v>
      </c>
      <c r="X731" s="127">
        <f t="shared" ca="1" si="206"/>
        <v>0</v>
      </c>
      <c r="Y731" s="128"/>
      <c r="Z731" s="21"/>
      <c r="AA731" s="130">
        <f t="shared" ca="1" si="195"/>
        <v>0</v>
      </c>
      <c r="AB731" s="134">
        <f t="shared" ca="1" si="191"/>
        <v>0</v>
      </c>
      <c r="AC731" s="132">
        <f>IFERROR(VLOOKUP($D731,'[1]DNC 재고 현황'!$F:$V,14,0),0)</f>
        <v>0</v>
      </c>
      <c r="AD731" s="128">
        <f>SUMIFS('[1]입고 예정'!$C:$C,'[1]입고 예정'!$A:$A,모니터링!D731,'[1]입고 예정'!$F:$F,모니터링!AD$6)</f>
        <v>0</v>
      </c>
      <c r="AE731" s="21"/>
      <c r="AF731" s="130">
        <f t="shared" ca="1" si="202"/>
        <v>0</v>
      </c>
      <c r="AG731" s="134">
        <f t="shared" ca="1" si="192"/>
        <v>0</v>
      </c>
      <c r="AH731" s="132">
        <f>IFERROR(VLOOKUP($D731,'[1]DNC 재고 현황'!$F:$V,15,0),0)</f>
        <v>0</v>
      </c>
      <c r="AI731" s="128">
        <f>SUMIFS('[1]입고 예정'!$C:$C,'[1]입고 예정'!$A:$A,모니터링!D731,'[1]입고 예정'!$F:$F,모니터링!AI$6)</f>
        <v>0</v>
      </c>
      <c r="AJ731" s="21"/>
      <c r="AK731" s="130">
        <f t="shared" ca="1" si="203"/>
        <v>0</v>
      </c>
      <c r="AL731" s="134">
        <f t="shared" ca="1" si="193"/>
        <v>0</v>
      </c>
      <c r="AM731" s="132">
        <f>IFERROR(VLOOKUP($D731,'[1]DNC 재고 현황'!$F:$V,16,0),0)</f>
        <v>0</v>
      </c>
      <c r="AN731" s="128">
        <f>SUMIFS('[1]입고 예정'!$C:$C,'[1]입고 예정'!$A:$A,모니터링!D731,'[1]입고 예정'!$F:$F,모니터링!AN$6)</f>
        <v>0</v>
      </c>
      <c r="AO731" s="21"/>
      <c r="AP731" s="130">
        <f t="shared" ca="1" si="204"/>
        <v>0</v>
      </c>
      <c r="AQ731" s="134">
        <f t="shared" ca="1" si="194"/>
        <v>0</v>
      </c>
      <c r="AR731" s="132">
        <f>IFERROR(VLOOKUP($D731,'[1]DNC 재고 현황'!$F:$V,17,0),0)</f>
        <v>0</v>
      </c>
      <c r="AS731" s="128">
        <f>SUMIFS('[1]입고 예정'!$C:$C,'[1]입고 예정'!$A:$A,모니터링!D731,'[1]입고 예정'!$F:$F,모니터링!AS$6)</f>
        <v>0</v>
      </c>
      <c r="AT731" s="21"/>
      <c r="AU731" s="133">
        <f t="shared" ca="1" si="205"/>
        <v>0</v>
      </c>
      <c r="AV731" s="134">
        <f ca="1">IFERROR(AU731/#REF!,0)</f>
        <v>0</v>
      </c>
    </row>
    <row r="732" spans="1:48" ht="18" hidden="1" customHeight="1" x14ac:dyDescent="0.4">
      <c r="A732" s="110"/>
      <c r="B732" s="135"/>
      <c r="C732" s="110" t="s">
        <v>2663</v>
      </c>
      <c r="D732" s="110">
        <v>9400508</v>
      </c>
      <c r="E732" s="136" t="str">
        <f>VLOOKUP($D732,'[1]SAP 코드내역'!$A:$D,4,0)</f>
        <v>[세트]멜라B_앰플쿠션세트_23호(본품*1+리필*1+퍼프*2)_코스트코</v>
      </c>
      <c r="F732" s="137"/>
      <c r="G732" s="9"/>
      <c r="H732" s="138"/>
      <c r="I732" s="139"/>
      <c r="J732" s="139"/>
      <c r="K732" s="140">
        <f>IFERROR(VLOOKUP($D732,'[1]DNC 재고 현황'!$F:$AI,29,0),0)</f>
        <v>0</v>
      </c>
      <c r="L732" s="140">
        <f>IFERROR(VLOOKUP($D732,'[1]DNC 재고 현황'!$F:$AI,30,),0)</f>
        <v>0</v>
      </c>
      <c r="M732" s="141">
        <f t="shared" si="207"/>
        <v>0</v>
      </c>
      <c r="N732" s="142">
        <f>VLOOKUP($D732,'[1]DNC 재고 현황'!$F:$X,19,0)</f>
        <v>0</v>
      </c>
      <c r="O732" s="143" t="str">
        <f t="shared" si="197"/>
        <v>계획없음</v>
      </c>
      <c r="P732" s="144">
        <f t="shared" si="198"/>
        <v>0</v>
      </c>
      <c r="Q732" s="144">
        <f t="shared" ca="1" si="199"/>
        <v>0</v>
      </c>
      <c r="R732" s="145">
        <f t="shared" ca="1" si="196"/>
        <v>0</v>
      </c>
      <c r="S732" s="145">
        <f t="shared" ca="1" si="196"/>
        <v>0</v>
      </c>
      <c r="T732" s="123" t="str">
        <f t="shared" ca="1" si="200"/>
        <v/>
      </c>
      <c r="U732" s="124" t="str">
        <f t="shared" ca="1" si="201"/>
        <v>🔴판매없음</v>
      </c>
      <c r="V732" s="125">
        <f>IFERROR(SUMIF('[1](전체)FCST'!$D:$D,$D732,'[1](전체)FCST'!$H:$H),0)</f>
        <v>0</v>
      </c>
      <c r="W732" s="126">
        <f>IFERROR(VLOOKUP($D732,'[1]판매량,재고(피벗)'!$B:$C,2,0),0)</f>
        <v>0</v>
      </c>
      <c r="X732" s="127">
        <f t="shared" ca="1" si="206"/>
        <v>0</v>
      </c>
      <c r="Y732" s="128"/>
      <c r="Z732" s="21"/>
      <c r="AA732" s="130">
        <f t="shared" ca="1" si="195"/>
        <v>0</v>
      </c>
      <c r="AB732" s="134">
        <f t="shared" ref="AB732:AB779" ca="1" si="208">IFERROR(AA732/AC732,0)</f>
        <v>0</v>
      </c>
      <c r="AC732" s="132">
        <f>IFERROR(VLOOKUP($D732,'[1]DNC 재고 현황'!$F:$V,14,0),0)</f>
        <v>0</v>
      </c>
      <c r="AD732" s="128">
        <f>SUMIFS('[1]입고 예정'!$C:$C,'[1]입고 예정'!$A:$A,모니터링!D732,'[1]입고 예정'!$F:$F,모니터링!AD$6)</f>
        <v>0</v>
      </c>
      <c r="AE732" s="21"/>
      <c r="AF732" s="130">
        <f t="shared" ca="1" si="202"/>
        <v>0</v>
      </c>
      <c r="AG732" s="134">
        <f t="shared" ref="AG732:AG779" ca="1" si="209">IFERROR(AF732/AH732,0)</f>
        <v>0</v>
      </c>
      <c r="AH732" s="132">
        <f>IFERROR(VLOOKUP($D732,'[1]DNC 재고 현황'!$F:$V,15,0),0)</f>
        <v>0</v>
      </c>
      <c r="AI732" s="128">
        <f>SUMIFS('[1]입고 예정'!$C:$C,'[1]입고 예정'!$A:$A,모니터링!D732,'[1]입고 예정'!$F:$F,모니터링!AI$6)</f>
        <v>0</v>
      </c>
      <c r="AJ732" s="21"/>
      <c r="AK732" s="130">
        <f t="shared" ca="1" si="203"/>
        <v>0</v>
      </c>
      <c r="AL732" s="134">
        <f t="shared" ref="AL732:AL779" ca="1" si="210">IFERROR(AK732/AM732,0)</f>
        <v>0</v>
      </c>
      <c r="AM732" s="132">
        <f>IFERROR(VLOOKUP($D732,'[1]DNC 재고 현황'!$F:$V,16,0),0)</f>
        <v>0</v>
      </c>
      <c r="AN732" s="128">
        <f>SUMIFS('[1]입고 예정'!$C:$C,'[1]입고 예정'!$A:$A,모니터링!D732,'[1]입고 예정'!$F:$F,모니터링!AN$6)</f>
        <v>0</v>
      </c>
      <c r="AO732" s="21"/>
      <c r="AP732" s="130">
        <f t="shared" ca="1" si="204"/>
        <v>0</v>
      </c>
      <c r="AQ732" s="134">
        <f t="shared" ref="AQ732:AQ779" ca="1" si="211">IFERROR(AP732/AR732,0)</f>
        <v>0</v>
      </c>
      <c r="AR732" s="132">
        <f>IFERROR(VLOOKUP($D732,'[1]DNC 재고 현황'!$F:$V,17,0),0)</f>
        <v>0</v>
      </c>
      <c r="AS732" s="128">
        <f>SUMIFS('[1]입고 예정'!$C:$C,'[1]입고 예정'!$A:$A,모니터링!D732,'[1]입고 예정'!$F:$F,모니터링!AS$6)</f>
        <v>0</v>
      </c>
      <c r="AT732" s="21"/>
      <c r="AU732" s="133">
        <f t="shared" ca="1" si="205"/>
        <v>0</v>
      </c>
      <c r="AV732" s="134">
        <f ca="1">IFERROR(AU732/#REF!,0)</f>
        <v>0</v>
      </c>
    </row>
    <row r="733" spans="1:48" ht="18" hidden="1" customHeight="1" x14ac:dyDescent="0.4">
      <c r="A733" s="110"/>
      <c r="B733" s="135"/>
      <c r="C733" s="110" t="s">
        <v>2663</v>
      </c>
      <c r="D733" s="110">
        <v>9400502</v>
      </c>
      <c r="E733" s="136" t="str">
        <f>VLOOKUP($D733,'[1]SAP 코드내역'!$A:$D,4,0)</f>
        <v>멜라B_토닝유브이_톤업선쿠션_15g</v>
      </c>
      <c r="F733" s="137"/>
      <c r="G733" s="9"/>
      <c r="H733" s="138"/>
      <c r="I733" s="139"/>
      <c r="J733" s="139"/>
      <c r="K733" s="140">
        <f>IFERROR(VLOOKUP($D733,'[1]DNC 재고 현황'!$F:$AI,29,0),0)</f>
        <v>0</v>
      </c>
      <c r="L733" s="140">
        <f>IFERROR(VLOOKUP($D733,'[1]DNC 재고 현황'!$F:$AI,30,),0)</f>
        <v>0</v>
      </c>
      <c r="M733" s="141">
        <f t="shared" si="207"/>
        <v>0</v>
      </c>
      <c r="N733" s="142">
        <f>VLOOKUP($D733,'[1]DNC 재고 현황'!$F:$X,19,0)</f>
        <v>0</v>
      </c>
      <c r="O733" s="143">
        <f t="shared" si="197"/>
        <v>0</v>
      </c>
      <c r="P733" s="144">
        <f t="shared" si="198"/>
        <v>20000</v>
      </c>
      <c r="Q733" s="144">
        <f t="shared" ca="1" si="199"/>
        <v>0</v>
      </c>
      <c r="R733" s="145">
        <f t="shared" ca="1" si="196"/>
        <v>0</v>
      </c>
      <c r="S733" s="145">
        <f t="shared" ca="1" si="196"/>
        <v>0</v>
      </c>
      <c r="T733" s="123" t="str">
        <f t="shared" ca="1" si="200"/>
        <v/>
      </c>
      <c r="U733" s="124" t="str">
        <f t="shared" ca="1" si="201"/>
        <v>🔴판매없음</v>
      </c>
      <c r="V733" s="125">
        <f>IFERROR(SUMIF('[1](전체)FCST'!$D:$D,$D733,'[1](전체)FCST'!$H:$H),0)</f>
        <v>5363.3076537217394</v>
      </c>
      <c r="W733" s="126">
        <f>IFERROR(VLOOKUP($D733,'[1]판매량,재고(피벗)'!$B:$C,2,0),0)</f>
        <v>0</v>
      </c>
      <c r="X733" s="127">
        <f t="shared" ca="1" si="206"/>
        <v>0</v>
      </c>
      <c r="Y733" s="128"/>
      <c r="Z733" s="21"/>
      <c r="AA733" s="130">
        <f t="shared" ca="1" si="195"/>
        <v>0</v>
      </c>
      <c r="AB733" s="134">
        <f t="shared" ca="1" si="208"/>
        <v>0</v>
      </c>
      <c r="AC733" s="132">
        <f>IFERROR(VLOOKUP($D733,'[1]DNC 재고 현황'!$F:$V,14,0),0)</f>
        <v>0</v>
      </c>
      <c r="AD733" s="128">
        <f>SUMIFS('[1]입고 예정'!$C:$C,'[1]입고 예정'!$A:$A,모니터링!D733,'[1]입고 예정'!$F:$F,모니터링!AD$6)</f>
        <v>0</v>
      </c>
      <c r="AE733" s="21"/>
      <c r="AF733" s="130">
        <f t="shared" ca="1" si="202"/>
        <v>0</v>
      </c>
      <c r="AG733" s="134">
        <f t="shared" ca="1" si="209"/>
        <v>0</v>
      </c>
      <c r="AH733" s="132">
        <f>IFERROR(VLOOKUP($D733,'[1]DNC 재고 현황'!$F:$V,15,0),0)</f>
        <v>5363.3076537217394</v>
      </c>
      <c r="AI733" s="128">
        <f>SUMIFS('[1]입고 예정'!$C:$C,'[1]입고 예정'!$A:$A,모니터링!D733,'[1]입고 예정'!$F:$F,모니터링!AI$6)</f>
        <v>10000</v>
      </c>
      <c r="AJ733" s="21"/>
      <c r="AK733" s="130">
        <f t="shared" ca="1" si="203"/>
        <v>4636.6923462782606</v>
      </c>
      <c r="AL733" s="134">
        <f t="shared" ca="1" si="210"/>
        <v>0.58731436386191305</v>
      </c>
      <c r="AM733" s="132">
        <f>IFERROR(VLOOKUP($D733,'[1]DNC 재고 현황'!$F:$V,16,0),0)</f>
        <v>7894.7368421052633</v>
      </c>
      <c r="AN733" s="128">
        <f>SUMIFS('[1]입고 예정'!$C:$C,'[1]입고 예정'!$A:$A,모니터링!D733,'[1]입고 예정'!$F:$F,모니터링!AN$6)</f>
        <v>0</v>
      </c>
      <c r="AO733" s="21"/>
      <c r="AP733" s="130">
        <f t="shared" ca="1" si="204"/>
        <v>0</v>
      </c>
      <c r="AQ733" s="134">
        <f t="shared" ca="1" si="211"/>
        <v>0</v>
      </c>
      <c r="AR733" s="132">
        <f>IFERROR(VLOOKUP($D733,'[1]DNC 재고 현황'!$F:$V,17,0),0)</f>
        <v>5263.1578947368425</v>
      </c>
      <c r="AS733" s="128">
        <f>SUMIFS('[1]입고 예정'!$C:$C,'[1]입고 예정'!$A:$A,모니터링!D733,'[1]입고 예정'!$F:$F,모니터링!AS$6)</f>
        <v>0</v>
      </c>
      <c r="AT733" s="21"/>
      <c r="AU733" s="133">
        <f t="shared" ca="1" si="205"/>
        <v>0</v>
      </c>
      <c r="AV733" s="134">
        <f ca="1">IFERROR(AU733/#REF!,0)</f>
        <v>0</v>
      </c>
    </row>
    <row r="734" spans="1:48" ht="18" hidden="1" customHeight="1" x14ac:dyDescent="0.4">
      <c r="A734" s="110"/>
      <c r="B734" s="135"/>
      <c r="C734" s="110" t="s">
        <v>2663</v>
      </c>
      <c r="D734" s="110">
        <v>9400510</v>
      </c>
      <c r="E734" s="136" t="str">
        <f>VLOOKUP($D734,'[1]SAP 코드내역'!$A:$D,4,0)</f>
        <v>EGFx_하이드로_버블팩_100ML</v>
      </c>
      <c r="F734" s="137"/>
      <c r="G734" s="9"/>
      <c r="H734" s="138"/>
      <c r="I734" s="139"/>
      <c r="J734" s="139"/>
      <c r="K734" s="140">
        <f>IFERROR(VLOOKUP($D734,'[1]DNC 재고 현황'!$F:$AI,29,0),0)</f>
        <v>0</v>
      </c>
      <c r="L734" s="140">
        <f>IFERROR(VLOOKUP($D734,'[1]DNC 재고 현황'!$F:$AI,30,),0)</f>
        <v>0</v>
      </c>
      <c r="M734" s="141">
        <f t="shared" si="207"/>
        <v>0</v>
      </c>
      <c r="N734" s="142">
        <f>VLOOKUP($D734,'[1]DNC 재고 현황'!$F:$X,19,0)</f>
        <v>0</v>
      </c>
      <c r="O734" s="143">
        <f t="shared" si="197"/>
        <v>0</v>
      </c>
      <c r="P734" s="144">
        <f t="shared" si="198"/>
        <v>0</v>
      </c>
      <c r="Q734" s="144">
        <f t="shared" ca="1" si="199"/>
        <v>0</v>
      </c>
      <c r="R734" s="145">
        <f t="shared" ca="1" si="196"/>
        <v>0</v>
      </c>
      <c r="S734" s="145">
        <f t="shared" ca="1" si="196"/>
        <v>0</v>
      </c>
      <c r="T734" s="123" t="str">
        <f t="shared" ca="1" si="200"/>
        <v/>
      </c>
      <c r="U734" s="124" t="str">
        <f t="shared" ca="1" si="201"/>
        <v>🔴판매없음</v>
      </c>
      <c r="V734" s="125">
        <f>IFERROR(SUMIF('[1](전체)FCST'!$D:$D,$D734,'[1](전체)FCST'!$H:$H),0)</f>
        <v>200.14975898489712</v>
      </c>
      <c r="W734" s="126">
        <f>IFERROR(VLOOKUP($D734,'[1]판매량,재고(피벗)'!$B:$C,2,0),0)</f>
        <v>0</v>
      </c>
      <c r="X734" s="127">
        <f t="shared" ca="1" si="206"/>
        <v>0</v>
      </c>
      <c r="Y734" s="128"/>
      <c r="Z734" s="21"/>
      <c r="AA734" s="130">
        <f t="shared" ca="1" si="195"/>
        <v>0</v>
      </c>
      <c r="AB734" s="134">
        <f t="shared" ca="1" si="208"/>
        <v>0</v>
      </c>
      <c r="AC734" s="132">
        <f>IFERROR(VLOOKUP($D734,'[1]DNC 재고 현황'!$F:$V,14,0),0)</f>
        <v>0</v>
      </c>
      <c r="AD734" s="128">
        <f>SUMIFS('[1]입고 예정'!$C:$C,'[1]입고 예정'!$A:$A,모니터링!D734,'[1]입고 예정'!$F:$F,모니터링!AD$6)</f>
        <v>0</v>
      </c>
      <c r="AE734" s="21"/>
      <c r="AF734" s="130">
        <f t="shared" ca="1" si="202"/>
        <v>0</v>
      </c>
      <c r="AG734" s="134">
        <f t="shared" ca="1" si="209"/>
        <v>0</v>
      </c>
      <c r="AH734" s="132">
        <f>IFERROR(VLOOKUP($D734,'[1]DNC 재고 현황'!$F:$V,15,0),0)</f>
        <v>200.14975898489712</v>
      </c>
      <c r="AI734" s="128">
        <f>SUMIFS('[1]입고 예정'!$C:$C,'[1]입고 예정'!$A:$A,모니터링!D734,'[1]입고 예정'!$F:$F,모니터링!AI$6)</f>
        <v>0</v>
      </c>
      <c r="AJ734" s="21"/>
      <c r="AK734" s="130">
        <f t="shared" ca="1" si="203"/>
        <v>0</v>
      </c>
      <c r="AL734" s="134">
        <f t="shared" ca="1" si="210"/>
        <v>0</v>
      </c>
      <c r="AM734" s="132">
        <f>IFERROR(VLOOKUP($D734,'[1]DNC 재고 현황'!$F:$V,16,0),0)</f>
        <v>0</v>
      </c>
      <c r="AN734" s="128">
        <f>SUMIFS('[1]입고 예정'!$C:$C,'[1]입고 예정'!$A:$A,모니터링!D734,'[1]입고 예정'!$F:$F,모니터링!AN$6)</f>
        <v>0</v>
      </c>
      <c r="AO734" s="21"/>
      <c r="AP734" s="130">
        <f t="shared" ca="1" si="204"/>
        <v>0</v>
      </c>
      <c r="AQ734" s="134">
        <f t="shared" ca="1" si="211"/>
        <v>0</v>
      </c>
      <c r="AR734" s="132">
        <f>IFERROR(VLOOKUP($D734,'[1]DNC 재고 현황'!$F:$V,17,0),0)</f>
        <v>0</v>
      </c>
      <c r="AS734" s="128">
        <f>SUMIFS('[1]입고 예정'!$C:$C,'[1]입고 예정'!$A:$A,모니터링!D734,'[1]입고 예정'!$F:$F,모니터링!AS$6)</f>
        <v>0</v>
      </c>
      <c r="AT734" s="21"/>
      <c r="AU734" s="133">
        <f t="shared" ca="1" si="205"/>
        <v>0</v>
      </c>
      <c r="AV734" s="134">
        <f ca="1">IFERROR(AU734/#REF!,0)</f>
        <v>0</v>
      </c>
    </row>
    <row r="735" spans="1:48" ht="18" hidden="1" customHeight="1" x14ac:dyDescent="0.4">
      <c r="A735" s="110"/>
      <c r="B735" s="135"/>
      <c r="C735" s="110" t="s">
        <v>2663</v>
      </c>
      <c r="D735" s="110">
        <v>9400511</v>
      </c>
      <c r="E735" s="136" t="str">
        <f>VLOOKUP($D735,'[1]SAP 코드내역'!$A:$D,4,0)</f>
        <v>EGFx_하이드로_에센스_50ML</v>
      </c>
      <c r="F735" s="137"/>
      <c r="G735" s="9"/>
      <c r="H735" s="138"/>
      <c r="I735" s="139"/>
      <c r="J735" s="139"/>
      <c r="K735" s="140">
        <f>IFERROR(VLOOKUP($D735,'[1]DNC 재고 현황'!$F:$AI,29,0),0)</f>
        <v>0</v>
      </c>
      <c r="L735" s="140">
        <f>IFERROR(VLOOKUP($D735,'[1]DNC 재고 현황'!$F:$AI,30,),0)</f>
        <v>0</v>
      </c>
      <c r="M735" s="141">
        <f t="shared" si="207"/>
        <v>0</v>
      </c>
      <c r="N735" s="142">
        <f>VLOOKUP($D735,'[1]DNC 재고 현황'!$F:$X,19,0)</f>
        <v>0</v>
      </c>
      <c r="O735" s="143">
        <f t="shared" si="197"/>
        <v>0</v>
      </c>
      <c r="P735" s="144">
        <f t="shared" si="198"/>
        <v>0</v>
      </c>
      <c r="Q735" s="144">
        <f t="shared" ca="1" si="199"/>
        <v>0</v>
      </c>
      <c r="R735" s="145">
        <f t="shared" ca="1" si="196"/>
        <v>0</v>
      </c>
      <c r="S735" s="145">
        <f t="shared" ca="1" si="196"/>
        <v>0</v>
      </c>
      <c r="T735" s="123" t="str">
        <f t="shared" ca="1" si="200"/>
        <v/>
      </c>
      <c r="U735" s="124" t="str">
        <f t="shared" ca="1" si="201"/>
        <v>🔴판매없음</v>
      </c>
      <c r="V735" s="125">
        <f>IFERROR(SUMIF('[1](전체)FCST'!$D:$D,$D735,'[1](전체)FCST'!$H:$H),0)</f>
        <v>100.1497589848971</v>
      </c>
      <c r="W735" s="126">
        <f>IFERROR(VLOOKUP($D735,'[1]판매량,재고(피벗)'!$B:$C,2,0),0)</f>
        <v>0</v>
      </c>
      <c r="X735" s="127">
        <f t="shared" ca="1" si="206"/>
        <v>0</v>
      </c>
      <c r="Y735" s="128"/>
      <c r="Z735" s="21"/>
      <c r="AA735" s="130">
        <f t="shared" ca="1" si="195"/>
        <v>0</v>
      </c>
      <c r="AB735" s="134">
        <f t="shared" ca="1" si="208"/>
        <v>0</v>
      </c>
      <c r="AC735" s="132">
        <f>IFERROR(VLOOKUP($D735,'[1]DNC 재고 현황'!$F:$V,14,0),0)</f>
        <v>0</v>
      </c>
      <c r="AD735" s="128">
        <f>SUMIFS('[1]입고 예정'!$C:$C,'[1]입고 예정'!$A:$A,모니터링!D735,'[1]입고 예정'!$F:$F,모니터링!AD$6)</f>
        <v>0</v>
      </c>
      <c r="AE735" s="21"/>
      <c r="AF735" s="130">
        <f t="shared" ca="1" si="202"/>
        <v>0</v>
      </c>
      <c r="AG735" s="134">
        <f t="shared" ca="1" si="209"/>
        <v>0</v>
      </c>
      <c r="AH735" s="132">
        <f>IFERROR(VLOOKUP($D735,'[1]DNC 재고 현황'!$F:$V,15,0),0)</f>
        <v>100.1497589848971</v>
      </c>
      <c r="AI735" s="128">
        <f>SUMIFS('[1]입고 예정'!$C:$C,'[1]입고 예정'!$A:$A,모니터링!D735,'[1]입고 예정'!$F:$F,모니터링!AI$6)</f>
        <v>0</v>
      </c>
      <c r="AJ735" s="21"/>
      <c r="AK735" s="130">
        <f t="shared" ca="1" si="203"/>
        <v>0</v>
      </c>
      <c r="AL735" s="134">
        <f t="shared" ca="1" si="210"/>
        <v>0</v>
      </c>
      <c r="AM735" s="132">
        <f>IFERROR(VLOOKUP($D735,'[1]DNC 재고 현황'!$F:$V,16,0),0)</f>
        <v>11907.806691449814</v>
      </c>
      <c r="AN735" s="128">
        <f>SUMIFS('[1]입고 예정'!$C:$C,'[1]입고 예정'!$A:$A,모니터링!D735,'[1]입고 예정'!$F:$F,모니터링!AN$6)</f>
        <v>0</v>
      </c>
      <c r="AO735" s="21"/>
      <c r="AP735" s="130">
        <f t="shared" ca="1" si="204"/>
        <v>0</v>
      </c>
      <c r="AQ735" s="134">
        <f t="shared" ca="1" si="211"/>
        <v>0</v>
      </c>
      <c r="AR735" s="132">
        <f>IFERROR(VLOOKUP($D735,'[1]DNC 재고 현황'!$F:$V,17,0),0)</f>
        <v>11907.806691449814</v>
      </c>
      <c r="AS735" s="128">
        <f>SUMIFS('[1]입고 예정'!$C:$C,'[1]입고 예정'!$A:$A,모니터링!D735,'[1]입고 예정'!$F:$F,모니터링!AS$6)</f>
        <v>0</v>
      </c>
      <c r="AT735" s="21"/>
      <c r="AU735" s="133">
        <f t="shared" ca="1" si="205"/>
        <v>0</v>
      </c>
      <c r="AV735" s="134">
        <f ca="1">IFERROR(AU735/#REF!,0)</f>
        <v>0</v>
      </c>
    </row>
    <row r="736" spans="1:48" ht="18" hidden="1" customHeight="1" x14ac:dyDescent="0.4">
      <c r="A736" s="110"/>
      <c r="B736" s="135"/>
      <c r="C736" s="110" t="s">
        <v>2663</v>
      </c>
      <c r="D736" s="110">
        <v>9400512</v>
      </c>
      <c r="E736" s="136" t="str">
        <f>VLOOKUP($D736,'[1]SAP 코드내역'!$A:$D,4,0)</f>
        <v>EGFx_하이드로_에센스_120ML(HS)</v>
      </c>
      <c r="F736" s="137"/>
      <c r="G736" s="9"/>
      <c r="H736" s="138"/>
      <c r="I736" s="139"/>
      <c r="J736" s="139"/>
      <c r="K736" s="140">
        <f>IFERROR(VLOOKUP($D736,'[1]DNC 재고 현황'!$F:$AI,29,0),0)</f>
        <v>0</v>
      </c>
      <c r="L736" s="140">
        <f>IFERROR(VLOOKUP($D736,'[1]DNC 재고 현황'!$F:$AI,30,),0)</f>
        <v>0</v>
      </c>
      <c r="M736" s="141">
        <f t="shared" si="207"/>
        <v>0</v>
      </c>
      <c r="N736" s="142">
        <f>VLOOKUP($D736,'[1]DNC 재고 현황'!$F:$X,19,0)</f>
        <v>0</v>
      </c>
      <c r="O736" s="143" t="str">
        <f t="shared" si="197"/>
        <v>계획없음</v>
      </c>
      <c r="P736" s="144">
        <f t="shared" si="198"/>
        <v>0</v>
      </c>
      <c r="Q736" s="144">
        <f t="shared" ca="1" si="199"/>
        <v>0</v>
      </c>
      <c r="R736" s="145">
        <f t="shared" ca="1" si="196"/>
        <v>0</v>
      </c>
      <c r="S736" s="145">
        <f t="shared" ca="1" si="196"/>
        <v>0</v>
      </c>
      <c r="T736" s="123" t="str">
        <f t="shared" ca="1" si="200"/>
        <v/>
      </c>
      <c r="U736" s="124" t="str">
        <f t="shared" ca="1" si="201"/>
        <v>🔴판매없음</v>
      </c>
      <c r="V736" s="125">
        <f>IFERROR(SUMIF('[1](전체)FCST'!$D:$D,$D736,'[1](전체)FCST'!$H:$H),0)</f>
        <v>0</v>
      </c>
      <c r="W736" s="126">
        <f>IFERROR(VLOOKUP($D736,'[1]판매량,재고(피벗)'!$B:$C,2,0),0)</f>
        <v>0</v>
      </c>
      <c r="X736" s="127">
        <f t="shared" ca="1" si="206"/>
        <v>0</v>
      </c>
      <c r="Y736" s="128"/>
      <c r="Z736" s="21"/>
      <c r="AA736" s="130">
        <f t="shared" ca="1" si="195"/>
        <v>0</v>
      </c>
      <c r="AB736" s="134">
        <f t="shared" ca="1" si="208"/>
        <v>0</v>
      </c>
      <c r="AC736" s="132">
        <f>IFERROR(VLOOKUP($D736,'[1]DNC 재고 현황'!$F:$V,14,0),0)</f>
        <v>0</v>
      </c>
      <c r="AD736" s="128">
        <f>SUMIFS('[1]입고 예정'!$C:$C,'[1]입고 예정'!$A:$A,모니터링!D736,'[1]입고 예정'!$F:$F,모니터링!AD$6)</f>
        <v>0</v>
      </c>
      <c r="AE736" s="21"/>
      <c r="AF736" s="130">
        <f t="shared" ca="1" si="202"/>
        <v>0</v>
      </c>
      <c r="AG736" s="134">
        <f t="shared" ca="1" si="209"/>
        <v>0</v>
      </c>
      <c r="AH736" s="132">
        <f>IFERROR(VLOOKUP($D736,'[1]DNC 재고 현황'!$F:$V,15,0),0)</f>
        <v>0</v>
      </c>
      <c r="AI736" s="128">
        <f>SUMIFS('[1]입고 예정'!$C:$C,'[1]입고 예정'!$A:$A,모니터링!D736,'[1]입고 예정'!$F:$F,모니터링!AI$6)</f>
        <v>0</v>
      </c>
      <c r="AJ736" s="21"/>
      <c r="AK736" s="130">
        <f t="shared" ca="1" si="203"/>
        <v>0</v>
      </c>
      <c r="AL736" s="134">
        <f t="shared" ca="1" si="210"/>
        <v>0</v>
      </c>
      <c r="AM736" s="132">
        <f>IFERROR(VLOOKUP($D736,'[1]DNC 재고 현황'!$F:$V,16,0),0)</f>
        <v>47631.226765799256</v>
      </c>
      <c r="AN736" s="128">
        <f>SUMIFS('[1]입고 예정'!$C:$C,'[1]입고 예정'!$A:$A,모니터링!D736,'[1]입고 예정'!$F:$F,모니터링!AN$6)</f>
        <v>0</v>
      </c>
      <c r="AO736" s="21"/>
      <c r="AP736" s="130">
        <f t="shared" ca="1" si="204"/>
        <v>0</v>
      </c>
      <c r="AQ736" s="134">
        <f t="shared" ca="1" si="211"/>
        <v>0</v>
      </c>
      <c r="AR736" s="132">
        <f>IFERROR(VLOOKUP($D736,'[1]DNC 재고 현황'!$F:$V,17,0),0)</f>
        <v>47631.226765799256</v>
      </c>
      <c r="AS736" s="128">
        <f>SUMIFS('[1]입고 예정'!$C:$C,'[1]입고 예정'!$A:$A,모니터링!D736,'[1]입고 예정'!$F:$F,모니터링!AS$6)</f>
        <v>0</v>
      </c>
      <c r="AT736" s="21"/>
      <c r="AU736" s="133">
        <f t="shared" ca="1" si="205"/>
        <v>0</v>
      </c>
      <c r="AV736" s="134">
        <f ca="1">IFERROR(AU736/#REF!,0)</f>
        <v>0</v>
      </c>
    </row>
    <row r="737" spans="1:168" ht="18" hidden="1" customHeight="1" x14ac:dyDescent="0.4">
      <c r="A737" s="110"/>
      <c r="B737" s="135"/>
      <c r="C737" s="110" t="s">
        <v>2663</v>
      </c>
      <c r="D737" s="110">
        <v>9400513</v>
      </c>
      <c r="E737" s="136" t="str">
        <f>VLOOKUP($D737,'[1]SAP 코드내역'!$A:$D,4,0)</f>
        <v>EGFx_하이드로_에센스_160ML</v>
      </c>
      <c r="F737" s="137"/>
      <c r="G737" s="9"/>
      <c r="H737" s="138"/>
      <c r="I737" s="139"/>
      <c r="J737" s="139"/>
      <c r="K737" s="140">
        <f>IFERROR(VLOOKUP($D737,'[1]DNC 재고 현황'!$F:$AI,29,0),0)</f>
        <v>0</v>
      </c>
      <c r="L737" s="140">
        <f>IFERROR(VLOOKUP($D737,'[1]DNC 재고 현황'!$F:$AI,30,),0)</f>
        <v>0</v>
      </c>
      <c r="M737" s="141">
        <f t="shared" si="207"/>
        <v>0</v>
      </c>
      <c r="N737" s="142">
        <f>VLOOKUP($D737,'[1]DNC 재고 현황'!$F:$X,19,0)</f>
        <v>0</v>
      </c>
      <c r="O737" s="143">
        <f t="shared" si="197"/>
        <v>0</v>
      </c>
      <c r="P737" s="144">
        <f t="shared" si="198"/>
        <v>0</v>
      </c>
      <c r="Q737" s="144">
        <f t="shared" ca="1" si="199"/>
        <v>0</v>
      </c>
      <c r="R737" s="145">
        <f t="shared" ca="1" si="196"/>
        <v>0</v>
      </c>
      <c r="S737" s="145">
        <f t="shared" ca="1" si="196"/>
        <v>0</v>
      </c>
      <c r="T737" s="123" t="str">
        <f t="shared" ca="1" si="200"/>
        <v/>
      </c>
      <c r="U737" s="124" t="str">
        <f t="shared" ca="1" si="201"/>
        <v>🔴판매없음</v>
      </c>
      <c r="V737" s="125">
        <f>IFERROR(SUMIF('[1](전체)FCST'!$D:$D,$D737,'[1](전체)FCST'!$H:$H),0)</f>
        <v>2877.9275367626751</v>
      </c>
      <c r="W737" s="126">
        <f>IFERROR(VLOOKUP($D737,'[1]판매량,재고(피벗)'!$B:$C,2,0),0)</f>
        <v>0</v>
      </c>
      <c r="X737" s="127">
        <f t="shared" ca="1" si="206"/>
        <v>0</v>
      </c>
      <c r="Y737" s="128"/>
      <c r="Z737" s="21"/>
      <c r="AA737" s="130">
        <f t="shared" ca="1" si="195"/>
        <v>0</v>
      </c>
      <c r="AB737" s="134">
        <f t="shared" ca="1" si="208"/>
        <v>0</v>
      </c>
      <c r="AC737" s="132">
        <f>IFERROR(VLOOKUP($D737,'[1]DNC 재고 현황'!$F:$V,14,0),0)</f>
        <v>0</v>
      </c>
      <c r="AD737" s="128">
        <f>SUMIFS('[1]입고 예정'!$C:$C,'[1]입고 예정'!$A:$A,모니터링!D737,'[1]입고 예정'!$F:$F,모니터링!AD$6)</f>
        <v>0</v>
      </c>
      <c r="AE737" s="21"/>
      <c r="AF737" s="130">
        <f t="shared" ca="1" si="202"/>
        <v>0</v>
      </c>
      <c r="AG737" s="134">
        <f t="shared" ca="1" si="209"/>
        <v>0</v>
      </c>
      <c r="AH737" s="132">
        <f>IFERROR(VLOOKUP($D737,'[1]DNC 재고 현황'!$F:$V,15,0),0)</f>
        <v>2877.9275367626751</v>
      </c>
      <c r="AI737" s="128">
        <f>SUMIFS('[1]입고 예정'!$C:$C,'[1]입고 예정'!$A:$A,모니터링!D737,'[1]입고 예정'!$F:$F,모니터링!AI$6)</f>
        <v>0</v>
      </c>
      <c r="AJ737" s="21"/>
      <c r="AK737" s="130">
        <f t="shared" ca="1" si="203"/>
        <v>0</v>
      </c>
      <c r="AL737" s="134">
        <f t="shared" ca="1" si="210"/>
        <v>0</v>
      </c>
      <c r="AM737" s="132">
        <f>IFERROR(VLOOKUP($D737,'[1]DNC 재고 현황'!$F:$V,16,0),0)</f>
        <v>12500</v>
      </c>
      <c r="AN737" s="128">
        <f>SUMIFS('[1]입고 예정'!$C:$C,'[1]입고 예정'!$A:$A,모니터링!D737,'[1]입고 예정'!$F:$F,모니터링!AN$6)</f>
        <v>0</v>
      </c>
      <c r="AO737" s="21"/>
      <c r="AP737" s="130">
        <f t="shared" ca="1" si="204"/>
        <v>0</v>
      </c>
      <c r="AQ737" s="134">
        <f t="shared" ca="1" si="211"/>
        <v>0</v>
      </c>
      <c r="AR737" s="132">
        <f>IFERROR(VLOOKUP($D737,'[1]DNC 재고 현황'!$F:$V,17,0),0)</f>
        <v>12500</v>
      </c>
      <c r="AS737" s="128">
        <f>SUMIFS('[1]입고 예정'!$C:$C,'[1]입고 예정'!$A:$A,모니터링!D737,'[1]입고 예정'!$F:$F,모니터링!AS$6)</f>
        <v>0</v>
      </c>
      <c r="AT737" s="21"/>
      <c r="AU737" s="133">
        <f t="shared" ca="1" si="205"/>
        <v>0</v>
      </c>
      <c r="AV737" s="134">
        <f ca="1">IFERROR(AU737/#REF!,0)</f>
        <v>0</v>
      </c>
    </row>
    <row r="738" spans="1:168" ht="18" hidden="1" customHeight="1" x14ac:dyDescent="0.4">
      <c r="A738" s="110"/>
      <c r="B738" s="135"/>
      <c r="C738" s="110" t="s">
        <v>2663</v>
      </c>
      <c r="D738" s="110">
        <v>9400514</v>
      </c>
      <c r="E738" s="136" t="str">
        <f>VLOOKUP($D738,'[1]SAP 코드내역'!$A:$D,4,0)</f>
        <v>EGFx_하이드로_마스크&amp;마이크로핀앰플</v>
      </c>
      <c r="F738" s="137"/>
      <c r="G738" s="9"/>
      <c r="H738" s="138"/>
      <c r="I738" s="139"/>
      <c r="J738" s="139"/>
      <c r="K738" s="140">
        <f>IFERROR(VLOOKUP($D738,'[1]DNC 재고 현황'!$F:$AI,29,0),0)</f>
        <v>0</v>
      </c>
      <c r="L738" s="140">
        <f>IFERROR(VLOOKUP($D738,'[1]DNC 재고 현황'!$F:$AI,30,),0)</f>
        <v>0</v>
      </c>
      <c r="M738" s="141">
        <f t="shared" si="207"/>
        <v>0</v>
      </c>
      <c r="N738" s="142">
        <f>VLOOKUP($D738,'[1]DNC 재고 현황'!$F:$X,19,0)</f>
        <v>0</v>
      </c>
      <c r="O738" s="143" t="str">
        <f t="shared" si="197"/>
        <v>계획없음</v>
      </c>
      <c r="P738" s="144">
        <f t="shared" si="198"/>
        <v>0</v>
      </c>
      <c r="Q738" s="144">
        <f t="shared" ca="1" si="199"/>
        <v>0</v>
      </c>
      <c r="R738" s="145">
        <f t="shared" ca="1" si="196"/>
        <v>0</v>
      </c>
      <c r="S738" s="145">
        <f t="shared" ca="1" si="196"/>
        <v>0</v>
      </c>
      <c r="T738" s="123" t="str">
        <f t="shared" ca="1" si="200"/>
        <v/>
      </c>
      <c r="U738" s="124" t="str">
        <f t="shared" ca="1" si="201"/>
        <v>🔴판매없음</v>
      </c>
      <c r="V738" s="125">
        <f>IFERROR(SUMIF('[1](전체)FCST'!$D:$D,$D738,'[1](전체)FCST'!$H:$H),0)</f>
        <v>0</v>
      </c>
      <c r="W738" s="126">
        <f>IFERROR(VLOOKUP($D738,'[1]판매량,재고(피벗)'!$B:$C,2,0),0)</f>
        <v>0</v>
      </c>
      <c r="X738" s="127">
        <f t="shared" ca="1" si="206"/>
        <v>0</v>
      </c>
      <c r="Y738" s="128"/>
      <c r="Z738" s="21"/>
      <c r="AA738" s="130">
        <f t="shared" ca="1" si="195"/>
        <v>0</v>
      </c>
      <c r="AB738" s="134">
        <f t="shared" ca="1" si="208"/>
        <v>0</v>
      </c>
      <c r="AC738" s="132">
        <f>IFERROR(VLOOKUP($D738,'[1]DNC 재고 현황'!$F:$V,14,0),0)</f>
        <v>0</v>
      </c>
      <c r="AD738" s="128">
        <f>SUMIFS('[1]입고 예정'!$C:$C,'[1]입고 예정'!$A:$A,모니터링!D738,'[1]입고 예정'!$F:$F,모니터링!AD$6)</f>
        <v>0</v>
      </c>
      <c r="AE738" s="21"/>
      <c r="AF738" s="130">
        <f t="shared" ca="1" si="202"/>
        <v>0</v>
      </c>
      <c r="AG738" s="134">
        <f t="shared" ca="1" si="209"/>
        <v>0</v>
      </c>
      <c r="AH738" s="132">
        <f>IFERROR(VLOOKUP($D738,'[1]DNC 재고 현황'!$F:$V,15,0),0)</f>
        <v>0</v>
      </c>
      <c r="AI738" s="128">
        <f>SUMIFS('[1]입고 예정'!$C:$C,'[1]입고 예정'!$A:$A,모니터링!D738,'[1]입고 예정'!$F:$F,모니터링!AI$6)</f>
        <v>0</v>
      </c>
      <c r="AJ738" s="21"/>
      <c r="AK738" s="130">
        <f t="shared" ca="1" si="203"/>
        <v>0</v>
      </c>
      <c r="AL738" s="134">
        <f t="shared" ca="1" si="210"/>
        <v>0</v>
      </c>
      <c r="AM738" s="132">
        <f>IFERROR(VLOOKUP($D738,'[1]DNC 재고 현황'!$F:$V,16,0),0)</f>
        <v>0</v>
      </c>
      <c r="AN738" s="128">
        <f>SUMIFS('[1]입고 예정'!$C:$C,'[1]입고 예정'!$A:$A,모니터링!D738,'[1]입고 예정'!$F:$F,모니터링!AN$6)</f>
        <v>0</v>
      </c>
      <c r="AO738" s="21"/>
      <c r="AP738" s="130">
        <f t="shared" ca="1" si="204"/>
        <v>0</v>
      </c>
      <c r="AQ738" s="134">
        <f t="shared" ca="1" si="211"/>
        <v>0</v>
      </c>
      <c r="AR738" s="132">
        <f>IFERROR(VLOOKUP($D738,'[1]DNC 재고 현황'!$F:$V,17,0),0)</f>
        <v>0</v>
      </c>
      <c r="AS738" s="128">
        <f>SUMIFS('[1]입고 예정'!$C:$C,'[1]입고 예정'!$A:$A,모니터링!D738,'[1]입고 예정'!$F:$F,모니터링!AS$6)</f>
        <v>0</v>
      </c>
      <c r="AT738" s="21"/>
      <c r="AU738" s="133">
        <f t="shared" ca="1" si="205"/>
        <v>0</v>
      </c>
      <c r="AV738" s="134">
        <f ca="1">IFERROR(AU738/#REF!,0)</f>
        <v>0</v>
      </c>
    </row>
    <row r="739" spans="1:168" ht="18" hidden="1" customHeight="1" x14ac:dyDescent="0.4">
      <c r="A739" s="110"/>
      <c r="B739" s="135"/>
      <c r="C739" s="110" t="s">
        <v>2663</v>
      </c>
      <c r="D739" s="110">
        <v>9400516</v>
      </c>
      <c r="E739" s="136" t="str">
        <f>VLOOKUP($D739,'[1]SAP 코드내역'!$A:$D,4,0)</f>
        <v>EGFx_하이드로_버블팩_50ML</v>
      </c>
      <c r="F739" s="137"/>
      <c r="G739" s="9"/>
      <c r="H739" s="138"/>
      <c r="I739" s="139"/>
      <c r="J739" s="139"/>
      <c r="K739" s="140">
        <f>IFERROR(VLOOKUP($D739,'[1]DNC 재고 현황'!$F:$AI,29,0),0)</f>
        <v>0</v>
      </c>
      <c r="L739" s="140">
        <f>IFERROR(VLOOKUP($D739,'[1]DNC 재고 현황'!$F:$AI,30,),0)</f>
        <v>0</v>
      </c>
      <c r="M739" s="141">
        <f t="shared" si="207"/>
        <v>0</v>
      </c>
      <c r="N739" s="142">
        <f>VLOOKUP($D739,'[1]DNC 재고 현황'!$F:$X,19,0)</f>
        <v>0</v>
      </c>
      <c r="O739" s="143">
        <f t="shared" si="197"/>
        <v>0</v>
      </c>
      <c r="P739" s="144">
        <f t="shared" si="198"/>
        <v>0</v>
      </c>
      <c r="Q739" s="144">
        <f t="shared" ca="1" si="199"/>
        <v>0</v>
      </c>
      <c r="R739" s="145">
        <f t="shared" ca="1" si="196"/>
        <v>0</v>
      </c>
      <c r="S739" s="145">
        <f t="shared" ca="1" si="196"/>
        <v>0</v>
      </c>
      <c r="T739" s="123" t="str">
        <f t="shared" ca="1" si="200"/>
        <v/>
      </c>
      <c r="U739" s="124" t="str">
        <f t="shared" ca="1" si="201"/>
        <v>🔴판매없음</v>
      </c>
      <c r="V739" s="125">
        <f>IFERROR(SUMIF('[1](전체)FCST'!$D:$D,$D739,'[1](전체)FCST'!$H:$H),0)</f>
        <v>100</v>
      </c>
      <c r="W739" s="126">
        <f>IFERROR(VLOOKUP($D739,'[1]판매량,재고(피벗)'!$B:$C,2,0),0)</f>
        <v>0</v>
      </c>
      <c r="X739" s="127">
        <f t="shared" ca="1" si="206"/>
        <v>0</v>
      </c>
      <c r="Y739" s="128"/>
      <c r="Z739" s="21"/>
      <c r="AA739" s="130">
        <f t="shared" ca="1" si="195"/>
        <v>0</v>
      </c>
      <c r="AB739" s="134">
        <f t="shared" ca="1" si="208"/>
        <v>0</v>
      </c>
      <c r="AC739" s="132">
        <f>IFERROR(VLOOKUP($D739,'[1]DNC 재고 현황'!$F:$V,14,0),0)</f>
        <v>0</v>
      </c>
      <c r="AD739" s="128">
        <f>SUMIFS('[1]입고 예정'!$C:$C,'[1]입고 예정'!$A:$A,모니터링!D739,'[1]입고 예정'!$F:$F,모니터링!AD$6)</f>
        <v>0</v>
      </c>
      <c r="AE739" s="21"/>
      <c r="AF739" s="130">
        <f t="shared" ca="1" si="202"/>
        <v>0</v>
      </c>
      <c r="AG739" s="134">
        <f t="shared" ca="1" si="209"/>
        <v>0</v>
      </c>
      <c r="AH739" s="132">
        <f>IFERROR(VLOOKUP($D739,'[1]DNC 재고 현황'!$F:$V,15,0),0)</f>
        <v>100</v>
      </c>
      <c r="AI739" s="128">
        <f>SUMIFS('[1]입고 예정'!$C:$C,'[1]입고 예정'!$A:$A,모니터링!D739,'[1]입고 예정'!$F:$F,모니터링!AI$6)</f>
        <v>0</v>
      </c>
      <c r="AJ739" s="21"/>
      <c r="AK739" s="130">
        <f t="shared" ca="1" si="203"/>
        <v>0</v>
      </c>
      <c r="AL739" s="134">
        <f t="shared" ca="1" si="210"/>
        <v>0</v>
      </c>
      <c r="AM739" s="132">
        <f>IFERROR(VLOOKUP($D739,'[1]DNC 재고 현황'!$F:$V,16,0),0)</f>
        <v>0</v>
      </c>
      <c r="AN739" s="128">
        <f>SUMIFS('[1]입고 예정'!$C:$C,'[1]입고 예정'!$A:$A,모니터링!D739,'[1]입고 예정'!$F:$F,모니터링!AN$6)</f>
        <v>0</v>
      </c>
      <c r="AO739" s="21"/>
      <c r="AP739" s="130">
        <f t="shared" ca="1" si="204"/>
        <v>0</v>
      </c>
      <c r="AQ739" s="134">
        <f t="shared" ca="1" si="211"/>
        <v>0</v>
      </c>
      <c r="AR739" s="132">
        <f>IFERROR(VLOOKUP($D739,'[1]DNC 재고 현황'!$F:$V,17,0),0)</f>
        <v>0</v>
      </c>
      <c r="AS739" s="128">
        <f>SUMIFS('[1]입고 예정'!$C:$C,'[1]입고 예정'!$A:$A,모니터링!D739,'[1]입고 예정'!$F:$F,모니터링!AS$6)</f>
        <v>0</v>
      </c>
      <c r="AT739" s="21"/>
      <c r="AU739" s="133">
        <f t="shared" ca="1" si="205"/>
        <v>0</v>
      </c>
      <c r="AV739" s="134">
        <f ca="1">IFERROR(AU739/#REF!,0)</f>
        <v>0</v>
      </c>
    </row>
    <row r="740" spans="1:168" ht="18" hidden="1" customHeight="1" x14ac:dyDescent="0.4">
      <c r="A740" s="110"/>
      <c r="B740" s="135"/>
      <c r="C740" s="110" t="s">
        <v>2663</v>
      </c>
      <c r="D740" s="110">
        <v>9400517</v>
      </c>
      <c r="E740" s="136" t="str">
        <f>VLOOKUP($D740,'[1]SAP 코드내역'!$A:$D,4,0)</f>
        <v>EGFx_다운타임_마스크_20ML(4개입)</v>
      </c>
      <c r="F740" s="137"/>
      <c r="G740" s="9"/>
      <c r="H740" s="138"/>
      <c r="I740" s="139"/>
      <c r="J740" s="139"/>
      <c r="K740" s="140">
        <f>IFERROR(VLOOKUP($D740,'[1]DNC 재고 현황'!$F:$AI,29,0),0)</f>
        <v>6208</v>
      </c>
      <c r="L740" s="140">
        <f>IFERROR(VLOOKUP($D740,'[1]DNC 재고 현황'!$F:$AI,30,),0)</f>
        <v>0</v>
      </c>
      <c r="M740" s="141">
        <f t="shared" si="207"/>
        <v>6208</v>
      </c>
      <c r="N740" s="142">
        <f>VLOOKUP($D740,'[1]DNC 재고 현황'!$F:$X,19,0)</f>
        <v>6208</v>
      </c>
      <c r="O740" s="143">
        <f t="shared" si="197"/>
        <v>0.7284489191472121</v>
      </c>
      <c r="P740" s="144">
        <f t="shared" si="198"/>
        <v>15000</v>
      </c>
      <c r="Q740" s="144">
        <f t="shared" ca="1" si="199"/>
        <v>4</v>
      </c>
      <c r="R740" s="145">
        <f t="shared" ca="1" si="196"/>
        <v>1552</v>
      </c>
      <c r="S740" s="145">
        <f t="shared" ca="1" si="196"/>
        <v>1552</v>
      </c>
      <c r="T740" s="123">
        <f t="shared" ca="1" si="200"/>
        <v>47672</v>
      </c>
      <c r="U740" s="124" t="str">
        <f t="shared" ca="1" si="201"/>
        <v>✅충분</v>
      </c>
      <c r="V740" s="125">
        <f>IFERROR(SUMIF('[1](전체)FCST'!$D:$D,$D740,'[1](전체)FCST'!$H:$H),0)</f>
        <v>8522.2173261889711</v>
      </c>
      <c r="W740" s="126">
        <f>IFERROR(VLOOKUP($D740,'[1]판매량,재고(피벗)'!$B:$C,2,0),0)</f>
        <v>28</v>
      </c>
      <c r="X740" s="127">
        <f t="shared" ca="1" si="206"/>
        <v>88</v>
      </c>
      <c r="Y740" s="128"/>
      <c r="Z740" s="21"/>
      <c r="AA740" s="130">
        <f t="shared" ca="1" si="195"/>
        <v>6120</v>
      </c>
      <c r="AB740" s="134">
        <f t="shared" ca="1" si="208"/>
        <v>0.50912820512820511</v>
      </c>
      <c r="AC740" s="132">
        <f>IFERROR(VLOOKUP($D740,'[1]DNC 재고 현황'!$F:$V,14,0),0)</f>
        <v>12020.547945205479</v>
      </c>
      <c r="AD740" s="128">
        <f>SUMIFS('[1]입고 예정'!$C:$C,'[1]입고 예정'!$A:$A,모니터링!D740,'[1]입고 예정'!$F:$F,모니터링!AD$6)</f>
        <v>15000</v>
      </c>
      <c r="AE740" s="21"/>
      <c r="AF740" s="130">
        <f t="shared" ca="1" si="202"/>
        <v>9099.4520547945212</v>
      </c>
      <c r="AG740" s="134">
        <f t="shared" ca="1" si="209"/>
        <v>1.0677329275365572</v>
      </c>
      <c r="AH740" s="132">
        <f>IFERROR(VLOOKUP($D740,'[1]DNC 재고 현황'!$F:$V,15,0),0)</f>
        <v>8522.2173261889711</v>
      </c>
      <c r="AI740" s="128">
        <f>SUMIFS('[1]입고 예정'!$C:$C,'[1]입고 예정'!$A:$A,모니터링!D740,'[1]입고 예정'!$F:$F,모니터링!AI$6)</f>
        <v>0</v>
      </c>
      <c r="AJ740" s="21"/>
      <c r="AK740" s="130">
        <f t="shared" ca="1" si="203"/>
        <v>577.23472860555012</v>
      </c>
      <c r="AL740" s="134">
        <f t="shared" ca="1" si="210"/>
        <v>6.4137192067283341E-2</v>
      </c>
      <c r="AM740" s="132">
        <f>IFERROR(VLOOKUP($D740,'[1]DNC 재고 현황'!$F:$V,16,0),0)</f>
        <v>9000</v>
      </c>
      <c r="AN740" s="128">
        <f>SUMIFS('[1]입고 예정'!$C:$C,'[1]입고 예정'!$A:$A,모니터링!D740,'[1]입고 예정'!$F:$F,모니터링!AN$6)</f>
        <v>0</v>
      </c>
      <c r="AO740" s="21"/>
      <c r="AP740" s="130">
        <f t="shared" ca="1" si="204"/>
        <v>0</v>
      </c>
      <c r="AQ740" s="134">
        <f t="shared" ca="1" si="211"/>
        <v>0</v>
      </c>
      <c r="AR740" s="132">
        <f>IFERROR(VLOOKUP($D740,'[1]DNC 재고 현황'!$F:$V,17,0),0)</f>
        <v>8000</v>
      </c>
      <c r="AS740" s="128">
        <f>SUMIFS('[1]입고 예정'!$C:$C,'[1]입고 예정'!$A:$A,모니터링!D740,'[1]입고 예정'!$F:$F,모니터링!AS$6)</f>
        <v>0</v>
      </c>
      <c r="AT740" s="21"/>
      <c r="AU740" s="133">
        <f t="shared" ca="1" si="205"/>
        <v>0</v>
      </c>
      <c r="AV740" s="134">
        <f ca="1">IFERROR(AU740/#REF!,0)</f>
        <v>0</v>
      </c>
    </row>
    <row r="741" spans="1:168" ht="18" hidden="1" customHeight="1" x14ac:dyDescent="0.4">
      <c r="A741" s="110"/>
      <c r="B741" s="135"/>
      <c r="C741" s="110" t="s">
        <v>2663</v>
      </c>
      <c r="D741" s="110">
        <v>9400518</v>
      </c>
      <c r="E741" s="136" t="str">
        <f>VLOOKUP($D741,'[1]SAP 코드내역'!$A:$D,4,0)</f>
        <v>EGFx_다운타임_오인트겔_15ML</v>
      </c>
      <c r="F741" s="137"/>
      <c r="G741" s="9"/>
      <c r="H741" s="138"/>
      <c r="I741" s="139"/>
      <c r="J741" s="139"/>
      <c r="K741" s="140">
        <f>IFERROR(VLOOKUP($D741,'[1]DNC 재고 현황'!$F:$AI,29,0),0)</f>
        <v>3504</v>
      </c>
      <c r="L741" s="140">
        <f>IFERROR(VLOOKUP($D741,'[1]DNC 재고 현황'!$F:$AI,30,),0)</f>
        <v>0</v>
      </c>
      <c r="M741" s="141">
        <f t="shared" si="207"/>
        <v>3504</v>
      </c>
      <c r="N741" s="142">
        <f>VLOOKUP($D741,'[1]DNC 재고 현황'!$F:$X,19,0)</f>
        <v>3504</v>
      </c>
      <c r="O741" s="143">
        <f t="shared" si="197"/>
        <v>1</v>
      </c>
      <c r="P741" s="144">
        <f t="shared" si="198"/>
        <v>5000</v>
      </c>
      <c r="Q741" s="144">
        <f t="shared" ca="1" si="199"/>
        <v>18</v>
      </c>
      <c r="R741" s="145">
        <f t="shared" ca="1" si="196"/>
        <v>194.66666666666666</v>
      </c>
      <c r="S741" s="145">
        <f t="shared" ca="1" si="196"/>
        <v>194.66666666666666</v>
      </c>
      <c r="T741" s="123">
        <f t="shared" ca="1" si="200"/>
        <v>46314.666666666664</v>
      </c>
      <c r="U741" s="124" t="str">
        <f t="shared" ca="1" si="201"/>
        <v>✅충분</v>
      </c>
      <c r="V741" s="125">
        <f>IFERROR(SUMIF('[1](전체)FCST'!$D:$D,$D741,'[1](전체)FCST'!$H:$H),0)</f>
        <v>100.1497589848971</v>
      </c>
      <c r="W741" s="126">
        <f>IFERROR(VLOOKUP($D741,'[1]판매량,재고(피벗)'!$B:$C,2,0),0)</f>
        <v>126</v>
      </c>
      <c r="X741" s="127">
        <f t="shared" ca="1" si="206"/>
        <v>396</v>
      </c>
      <c r="Y741" s="128"/>
      <c r="Z741" s="21"/>
      <c r="AA741" s="130">
        <f t="shared" ca="1" si="195"/>
        <v>3108</v>
      </c>
      <c r="AB741" s="134">
        <f t="shared" ca="1" si="208"/>
        <v>0</v>
      </c>
      <c r="AC741" s="132">
        <f>IFERROR(VLOOKUP($D741,'[1]DNC 재고 현황'!$F:$V,14,0),0)</f>
        <v>0</v>
      </c>
      <c r="AD741" s="128">
        <f>SUMIFS('[1]입고 예정'!$C:$C,'[1]입고 예정'!$A:$A,모니터링!D741,'[1]입고 예정'!$F:$F,모니터링!AD$6)</f>
        <v>5000</v>
      </c>
      <c r="AE741" s="21"/>
      <c r="AF741" s="130">
        <f t="shared" ca="1" si="202"/>
        <v>8108</v>
      </c>
      <c r="AG741" s="134">
        <f t="shared" ca="1" si="209"/>
        <v>80.958756987350426</v>
      </c>
      <c r="AH741" s="132">
        <f>IFERROR(VLOOKUP($D741,'[1]DNC 재고 현황'!$F:$V,15,0),0)</f>
        <v>100.1497589848971</v>
      </c>
      <c r="AI741" s="128">
        <f>SUMIFS('[1]입고 예정'!$C:$C,'[1]입고 예정'!$A:$A,모니터링!D741,'[1]입고 예정'!$F:$F,모니터링!AI$6)</f>
        <v>0</v>
      </c>
      <c r="AJ741" s="21"/>
      <c r="AK741" s="130">
        <f t="shared" ca="1" si="203"/>
        <v>8007.8502410151032</v>
      </c>
      <c r="AL741" s="134">
        <f t="shared" ca="1" si="210"/>
        <v>2.669283413671701</v>
      </c>
      <c r="AM741" s="132">
        <f>IFERROR(VLOOKUP($D741,'[1]DNC 재고 현황'!$F:$V,16,0),0)</f>
        <v>3000</v>
      </c>
      <c r="AN741" s="128">
        <f>SUMIFS('[1]입고 예정'!$C:$C,'[1]입고 예정'!$A:$A,모니터링!D741,'[1]입고 예정'!$F:$F,모니터링!AN$6)</f>
        <v>0</v>
      </c>
      <c r="AO741" s="21"/>
      <c r="AP741" s="130">
        <f t="shared" ca="1" si="204"/>
        <v>5007.8502410151032</v>
      </c>
      <c r="AQ741" s="134">
        <f t="shared" ca="1" si="211"/>
        <v>0.83464170683585048</v>
      </c>
      <c r="AR741" s="132">
        <f>IFERROR(VLOOKUP($D741,'[1]DNC 재고 현황'!$F:$V,17,0),0)</f>
        <v>6000</v>
      </c>
      <c r="AS741" s="128">
        <f>SUMIFS('[1]입고 예정'!$C:$C,'[1]입고 예정'!$A:$A,모니터링!D741,'[1]입고 예정'!$F:$F,모니터링!AS$6)</f>
        <v>0</v>
      </c>
      <c r="AT741" s="21"/>
      <c r="AU741" s="133">
        <f t="shared" ca="1" si="205"/>
        <v>0</v>
      </c>
      <c r="AV741" s="134">
        <f ca="1">IFERROR(AU741/#REF!,0)</f>
        <v>0</v>
      </c>
    </row>
    <row r="742" spans="1:168" ht="18" hidden="1" customHeight="1" x14ac:dyDescent="0.4">
      <c r="A742" s="110"/>
      <c r="B742" s="135"/>
      <c r="C742" s="110" t="s">
        <v>2663</v>
      </c>
      <c r="D742" s="110">
        <v>9400519</v>
      </c>
      <c r="E742" s="136" t="str">
        <f>VLOOKUP($D742,'[1]SAP 코드내역'!$A:$D,4,0)</f>
        <v>EGFx_다운타임_오인트겔_5ML</v>
      </c>
      <c r="F742" s="137"/>
      <c r="G742" s="9"/>
      <c r="H742" s="138"/>
      <c r="I742" s="139"/>
      <c r="J742" s="139"/>
      <c r="K742" s="140">
        <f>IFERROR(VLOOKUP($D742,'[1]DNC 재고 현황'!$F:$AI,29,0),0)</f>
        <v>10030</v>
      </c>
      <c r="L742" s="140">
        <f>IFERROR(VLOOKUP($D742,'[1]DNC 재고 현황'!$F:$AI,30,),0)</f>
        <v>0</v>
      </c>
      <c r="M742" s="141">
        <f t="shared" si="207"/>
        <v>10030</v>
      </c>
      <c r="N742" s="142">
        <f>VLOOKUP($D742,'[1]DNC 재고 현황'!$F:$X,19,0)</f>
        <v>10534</v>
      </c>
      <c r="O742" s="143">
        <f t="shared" si="197"/>
        <v>1</v>
      </c>
      <c r="P742" s="144">
        <f t="shared" si="198"/>
        <v>10000</v>
      </c>
      <c r="Q742" s="144">
        <f t="shared" ca="1" si="199"/>
        <v>0</v>
      </c>
      <c r="R742" s="145">
        <f t="shared" ca="1" si="196"/>
        <v>0</v>
      </c>
      <c r="S742" s="145">
        <f t="shared" ca="1" si="196"/>
        <v>0</v>
      </c>
      <c r="T742" s="123" t="str">
        <f t="shared" ca="1" si="200"/>
        <v/>
      </c>
      <c r="U742" s="124" t="str">
        <f t="shared" ca="1" si="201"/>
        <v>🔴판매없음</v>
      </c>
      <c r="V742" s="125">
        <f>IFERROR(SUMIF('[1](전체)FCST'!$D:$D,$D742,'[1](전체)FCST'!$H:$H),0)</f>
        <v>1700.2191385323451</v>
      </c>
      <c r="W742" s="126">
        <f>IFERROR(VLOOKUP($D742,'[1]판매량,재고(피벗)'!$B:$C,2,0),0)</f>
        <v>0</v>
      </c>
      <c r="X742" s="127">
        <f t="shared" ca="1" si="206"/>
        <v>0</v>
      </c>
      <c r="Y742" s="128"/>
      <c r="Z742" s="21"/>
      <c r="AA742" s="130">
        <f t="shared" ca="1" si="195"/>
        <v>10534</v>
      </c>
      <c r="AB742" s="134">
        <f t="shared" ca="1" si="208"/>
        <v>0.90351880719425548</v>
      </c>
      <c r="AC742" s="132">
        <f>IFERROR(VLOOKUP($D742,'[1]DNC 재고 현황'!$F:$V,14,0),0)</f>
        <v>11658.860796392037</v>
      </c>
      <c r="AD742" s="128">
        <f>SUMIFS('[1]입고 예정'!$C:$C,'[1]입고 예정'!$A:$A,모니터링!D742,'[1]입고 예정'!$F:$F,모니터링!AD$6)</f>
        <v>10000</v>
      </c>
      <c r="AE742" s="21"/>
      <c r="AF742" s="130">
        <f t="shared" ca="1" si="202"/>
        <v>8875.1392036079633</v>
      </c>
      <c r="AG742" s="134">
        <f t="shared" ca="1" si="209"/>
        <v>5.2199972359263747</v>
      </c>
      <c r="AH742" s="132">
        <f>IFERROR(VLOOKUP($D742,'[1]DNC 재고 현황'!$F:$V,15,0),0)</f>
        <v>1700.2191385323451</v>
      </c>
      <c r="AI742" s="128">
        <f>SUMIFS('[1]입고 예정'!$C:$C,'[1]입고 예정'!$A:$A,모니터링!D742,'[1]입고 예정'!$F:$F,모니터링!AI$6)</f>
        <v>0</v>
      </c>
      <c r="AJ742" s="21"/>
      <c r="AK742" s="130">
        <f t="shared" ca="1" si="203"/>
        <v>7174.9200650756184</v>
      </c>
      <c r="AL742" s="134">
        <f t="shared" ca="1" si="210"/>
        <v>2.0211073749450761</v>
      </c>
      <c r="AM742" s="132">
        <f>IFERROR(VLOOKUP($D742,'[1]DNC 재고 현황'!$F:$V,16,0),0)</f>
        <v>3549.9945000549997</v>
      </c>
      <c r="AN742" s="128">
        <f>SUMIFS('[1]입고 예정'!$C:$C,'[1]입고 예정'!$A:$A,모니터링!D742,'[1]입고 예정'!$F:$F,모니터링!AN$6)</f>
        <v>0</v>
      </c>
      <c r="AO742" s="21"/>
      <c r="AP742" s="130">
        <f t="shared" ca="1" si="204"/>
        <v>3624.9255650206187</v>
      </c>
      <c r="AQ742" s="134">
        <f t="shared" ca="1" si="211"/>
        <v>0.55342421508753636</v>
      </c>
      <c r="AR742" s="132">
        <f>IFERROR(VLOOKUP($D742,'[1]DNC 재고 현황'!$F:$V,17,0),0)</f>
        <v>6549.9945000549997</v>
      </c>
      <c r="AS742" s="128">
        <f>SUMIFS('[1]입고 예정'!$C:$C,'[1]입고 예정'!$A:$A,모니터링!D742,'[1]입고 예정'!$F:$F,모니터링!AS$6)</f>
        <v>0</v>
      </c>
      <c r="AT742" s="21"/>
      <c r="AU742" s="133">
        <f t="shared" ca="1" si="205"/>
        <v>0</v>
      </c>
      <c r="AV742" s="134">
        <f ca="1">IFERROR(AU742/#REF!,0)</f>
        <v>0</v>
      </c>
    </row>
    <row r="743" spans="1:168" ht="18" hidden="1" customHeight="1" x14ac:dyDescent="0.4">
      <c r="A743" s="110"/>
      <c r="B743" s="135"/>
      <c r="C743" s="110" t="s">
        <v>2663</v>
      </c>
      <c r="D743" s="110">
        <v>9400520</v>
      </c>
      <c r="E743" s="136" t="str">
        <f>VLOOKUP($D743,'[1]SAP 코드내역'!$A:$D,4,0)</f>
        <v>EGFx_다운타임_세럼_40ML</v>
      </c>
      <c r="F743" s="137"/>
      <c r="G743" s="9"/>
      <c r="H743" s="138"/>
      <c r="I743" s="139"/>
      <c r="J743" s="139"/>
      <c r="K743" s="140">
        <f>IFERROR(VLOOKUP($D743,'[1]DNC 재고 현황'!$F:$AI,29,0),0)</f>
        <v>4060</v>
      </c>
      <c r="L743" s="140">
        <f>IFERROR(VLOOKUP($D743,'[1]DNC 재고 현황'!$F:$AI,30,),0)</f>
        <v>0</v>
      </c>
      <c r="M743" s="141">
        <f t="shared" si="207"/>
        <v>4060</v>
      </c>
      <c r="N743" s="142">
        <f>VLOOKUP($D743,'[1]DNC 재고 현황'!$F:$X,19,0)</f>
        <v>4060</v>
      </c>
      <c r="O743" s="143">
        <f t="shared" si="197"/>
        <v>1</v>
      </c>
      <c r="P743" s="144">
        <f t="shared" si="198"/>
        <v>5000</v>
      </c>
      <c r="Q743" s="144">
        <f t="shared" ca="1" si="199"/>
        <v>17.714285714285715</v>
      </c>
      <c r="R743" s="145">
        <f t="shared" ca="1" si="196"/>
        <v>229.19354838709677</v>
      </c>
      <c r="S743" s="145">
        <f t="shared" ca="1" si="196"/>
        <v>229.19354838709677</v>
      </c>
      <c r="T743" s="123">
        <f t="shared" ca="1" si="200"/>
        <v>46349.193548387098</v>
      </c>
      <c r="U743" s="124" t="str">
        <f t="shared" ca="1" si="201"/>
        <v>✅충분</v>
      </c>
      <c r="V743" s="125">
        <f>IFERROR(SUMIF('[1](전체)FCST'!$D:$D,$D743,'[1](전체)FCST'!$H:$H),0)</f>
        <v>883.54833009365609</v>
      </c>
      <c r="W743" s="126">
        <f>IFERROR(VLOOKUP($D743,'[1]판매량,재고(피벗)'!$B:$C,2,0),0)</f>
        <v>124</v>
      </c>
      <c r="X743" s="127">
        <f t="shared" ca="1" si="206"/>
        <v>389.71428571428572</v>
      </c>
      <c r="Y743" s="128"/>
      <c r="Z743" s="21"/>
      <c r="AA743" s="130">
        <f t="shared" ca="1" si="195"/>
        <v>3670.2857142857142</v>
      </c>
      <c r="AB743" s="134">
        <f t="shared" ca="1" si="208"/>
        <v>4.131799258468198</v>
      </c>
      <c r="AC743" s="132">
        <f>IFERROR(VLOOKUP($D743,'[1]DNC 재고 현황'!$F:$V,14,0),0)</f>
        <v>888.30204099664252</v>
      </c>
      <c r="AD743" s="128">
        <f>SUMIFS('[1]입고 예정'!$C:$C,'[1]입고 예정'!$A:$A,모니터링!D743,'[1]입고 예정'!$F:$F,모니터링!AD$6)</f>
        <v>5000</v>
      </c>
      <c r="AE743" s="21"/>
      <c r="AF743" s="130">
        <f t="shared" ca="1" si="202"/>
        <v>7781.9836732890717</v>
      </c>
      <c r="AG743" s="134">
        <f t="shared" ca="1" si="209"/>
        <v>8.8076491214285717</v>
      </c>
      <c r="AH743" s="132">
        <f>IFERROR(VLOOKUP($D743,'[1]DNC 재고 현황'!$F:$V,15,0),0)</f>
        <v>883.54833009365609</v>
      </c>
      <c r="AI743" s="128">
        <f>SUMIFS('[1]입고 예정'!$C:$C,'[1]입고 예정'!$A:$A,모니터링!D743,'[1]입고 예정'!$F:$F,모니터링!AI$6)</f>
        <v>0</v>
      </c>
      <c r="AJ743" s="21"/>
      <c r="AK743" s="130">
        <f t="shared" ca="1" si="203"/>
        <v>6898.435343195416</v>
      </c>
      <c r="AL743" s="134">
        <f t="shared" ca="1" si="210"/>
        <v>1.7763227741339973</v>
      </c>
      <c r="AM743" s="132">
        <f>IFERROR(VLOOKUP($D743,'[1]DNC 재고 현황'!$F:$V,16,0),0)</f>
        <v>3883.5483300936562</v>
      </c>
      <c r="AN743" s="128">
        <f>SUMIFS('[1]입고 예정'!$C:$C,'[1]입고 예정'!$A:$A,모니터링!D743,'[1]입고 예정'!$F:$F,모니터링!AN$6)</f>
        <v>0</v>
      </c>
      <c r="AO743" s="21"/>
      <c r="AP743" s="130">
        <f t="shared" ca="1" si="204"/>
        <v>3014.8870131017597</v>
      </c>
      <c r="AQ743" s="134">
        <f t="shared" ca="1" si="211"/>
        <v>0.33937869205806132</v>
      </c>
      <c r="AR743" s="132">
        <f>IFERROR(VLOOKUP($D743,'[1]DNC 재고 현황'!$F:$V,17,0),0)</f>
        <v>8883.5483300936557</v>
      </c>
      <c r="AS743" s="128">
        <f>SUMIFS('[1]입고 예정'!$C:$C,'[1]입고 예정'!$A:$A,모니터링!D743,'[1]입고 예정'!$F:$F,모니터링!AS$6)</f>
        <v>0</v>
      </c>
      <c r="AT743" s="21"/>
      <c r="AU743" s="133">
        <f t="shared" ca="1" si="205"/>
        <v>0</v>
      </c>
      <c r="AV743" s="134">
        <f ca="1">IFERROR(AU743/#REF!,0)</f>
        <v>0</v>
      </c>
    </row>
    <row r="744" spans="1:168" ht="18" hidden="1" customHeight="1" x14ac:dyDescent="0.4">
      <c r="A744" s="110"/>
      <c r="B744" s="135"/>
      <c r="C744" s="110" t="s">
        <v>2663</v>
      </c>
      <c r="D744" s="110">
        <v>9400521</v>
      </c>
      <c r="E744" s="136" t="str">
        <f>VLOOKUP($D744,'[1]SAP 코드내역'!$A:$D,4,0)</f>
        <v>EGFx_다운타임_오인트크림_60ML</v>
      </c>
      <c r="F744" s="137"/>
      <c r="G744" s="9"/>
      <c r="H744" s="138"/>
      <c r="I744" s="139"/>
      <c r="J744" s="139"/>
      <c r="K744" s="140">
        <f>IFERROR(VLOOKUP($D744,'[1]DNC 재고 현황'!$F:$AI,29,0),0)</f>
        <v>2844</v>
      </c>
      <c r="L744" s="140">
        <f>IFERROR(VLOOKUP($D744,'[1]DNC 재고 현황'!$F:$AI,30,),0)</f>
        <v>0</v>
      </c>
      <c r="M744" s="141">
        <f t="shared" si="207"/>
        <v>2844</v>
      </c>
      <c r="N744" s="142">
        <f>VLOOKUP($D744,'[1]DNC 재고 현황'!$F:$X,19,0)</f>
        <v>2844</v>
      </c>
      <c r="O744" s="143">
        <f t="shared" si="197"/>
        <v>1</v>
      </c>
      <c r="P744" s="144">
        <f t="shared" si="198"/>
        <v>5000</v>
      </c>
      <c r="Q744" s="144">
        <f t="shared" ca="1" si="199"/>
        <v>24.142857142857142</v>
      </c>
      <c r="R744" s="145">
        <f t="shared" ca="1" si="196"/>
        <v>117.79881656804734</v>
      </c>
      <c r="S744" s="145">
        <f t="shared" ca="1" si="196"/>
        <v>117.79881656804734</v>
      </c>
      <c r="T744" s="123">
        <f t="shared" ca="1" si="200"/>
        <v>46237.798816568051</v>
      </c>
      <c r="U744" s="124" t="str">
        <f t="shared" ca="1" si="201"/>
        <v>✅충분</v>
      </c>
      <c r="V744" s="125">
        <f>IFERROR(SUMIF('[1](전체)FCST'!$D:$D,$D744,'[1](전체)FCST'!$H:$H),0)</f>
        <v>1161.0065983809768</v>
      </c>
      <c r="W744" s="126">
        <f>IFERROR(VLOOKUP($D744,'[1]판매량,재고(피벗)'!$B:$C,2,0),0)</f>
        <v>169</v>
      </c>
      <c r="X744" s="127">
        <f t="shared" ca="1" si="206"/>
        <v>531.14285714285711</v>
      </c>
      <c r="Y744" s="128"/>
      <c r="Z744" s="21"/>
      <c r="AA744" s="130">
        <f t="shared" ca="1" si="195"/>
        <v>2312.8571428571431</v>
      </c>
      <c r="AB744" s="134">
        <f t="shared" ca="1" si="208"/>
        <v>2.3945696168191093</v>
      </c>
      <c r="AC744" s="132">
        <f>IFERROR(VLOOKUP($D744,'[1]DNC 재고 현황'!$F:$V,14,0),0)</f>
        <v>965.87592468056494</v>
      </c>
      <c r="AD744" s="128">
        <f>SUMIFS('[1]입고 예정'!$C:$C,'[1]입고 예정'!$A:$A,모니터링!D744,'[1]입고 예정'!$F:$F,모니터링!AD$6)</f>
        <v>5000</v>
      </c>
      <c r="AE744" s="21"/>
      <c r="AF744" s="130">
        <f t="shared" ca="1" si="202"/>
        <v>6346.9812181765783</v>
      </c>
      <c r="AG744" s="134">
        <f t="shared" ca="1" si="209"/>
        <v>5.4667916849287854</v>
      </c>
      <c r="AH744" s="132">
        <f>IFERROR(VLOOKUP($D744,'[1]DNC 재고 현황'!$F:$V,15,0),0)</f>
        <v>1161.0065983809768</v>
      </c>
      <c r="AI744" s="128">
        <f>SUMIFS('[1]입고 예정'!$C:$C,'[1]입고 예정'!$A:$A,모니터링!D744,'[1]입고 예정'!$F:$F,모니터링!AI$6)</f>
        <v>0</v>
      </c>
      <c r="AJ744" s="21"/>
      <c r="AK744" s="130">
        <f t="shared" ca="1" si="203"/>
        <v>5185.974619795601</v>
      </c>
      <c r="AL744" s="134">
        <f t="shared" ca="1" si="210"/>
        <v>3.5503179859549743</v>
      </c>
      <c r="AM744" s="132">
        <f>IFERROR(VLOOKUP($D744,'[1]DNC 재고 현황'!$F:$V,16,0),0)</f>
        <v>1460.7070804111827</v>
      </c>
      <c r="AN744" s="128">
        <f>SUMIFS('[1]입고 예정'!$C:$C,'[1]입고 예정'!$A:$A,모니터링!D744,'[1]입고 예정'!$F:$F,모니터링!AN$6)</f>
        <v>0</v>
      </c>
      <c r="AO744" s="21"/>
      <c r="AP744" s="130">
        <f t="shared" ca="1" si="204"/>
        <v>3725.2675393844183</v>
      </c>
      <c r="AQ744" s="134">
        <f t="shared" ca="1" si="211"/>
        <v>0.94055618447746403</v>
      </c>
      <c r="AR744" s="132">
        <f>IFERROR(VLOOKUP($D744,'[1]DNC 재고 현황'!$F:$V,17,0),0)</f>
        <v>3960.7070804111827</v>
      </c>
      <c r="AS744" s="128">
        <f>SUMIFS('[1]입고 예정'!$C:$C,'[1]입고 예정'!$A:$A,모니터링!D744,'[1]입고 예정'!$F:$F,모니터링!AS$6)</f>
        <v>0</v>
      </c>
      <c r="AT744" s="21"/>
      <c r="AU744" s="133">
        <f t="shared" ca="1" si="205"/>
        <v>0</v>
      </c>
      <c r="AV744" s="134">
        <f ca="1">IFERROR(AU744/#REF!,0)</f>
        <v>0</v>
      </c>
    </row>
    <row r="745" spans="1:168" ht="18" hidden="1" customHeight="1" x14ac:dyDescent="0.4">
      <c r="A745" s="110"/>
      <c r="B745" s="135"/>
      <c r="C745" s="110" t="s">
        <v>2663</v>
      </c>
      <c r="D745" s="110">
        <v>1000940</v>
      </c>
      <c r="E745" s="136" t="str">
        <f>VLOOKUP($D745,'[1]SAP 코드내역'!$A:$D,4,0)</f>
        <v>[원료]DW-EGFLiposol(EGF-나노리포좀)250ppm 1g</v>
      </c>
      <c r="F745" s="137"/>
      <c r="G745" s="9"/>
      <c r="H745" s="138"/>
      <c r="I745" s="139"/>
      <c r="J745" s="139"/>
      <c r="K745" s="140">
        <f>IFERROR(VLOOKUP($D745,'[1]DNC 재고 현황'!$F:$AI,29,0),0)</f>
        <v>117800</v>
      </c>
      <c r="L745" s="140">
        <f>IFERROR(VLOOKUP($D745,'[1]DNC 재고 현황'!$F:$AI,30,),0)</f>
        <v>0</v>
      </c>
      <c r="M745" s="141">
        <f t="shared" si="207"/>
        <v>117800</v>
      </c>
      <c r="N745" s="142">
        <f>VLOOKUP($D745,'[1]DNC 재고 현황'!$F:$X,19,0)</f>
        <v>117800</v>
      </c>
      <c r="O745" s="143" t="str">
        <f t="shared" si="197"/>
        <v>계획없음</v>
      </c>
      <c r="P745" s="144">
        <f t="shared" si="198"/>
        <v>0</v>
      </c>
      <c r="Q745" s="144">
        <f t="shared" ca="1" si="199"/>
        <v>0</v>
      </c>
      <c r="R745" s="145">
        <f t="shared" ca="1" si="196"/>
        <v>0</v>
      </c>
      <c r="S745" s="145">
        <f t="shared" ca="1" si="196"/>
        <v>0</v>
      </c>
      <c r="T745" s="123" t="str">
        <f t="shared" ca="1" si="200"/>
        <v/>
      </c>
      <c r="U745" s="124" t="str">
        <f t="shared" ca="1" si="201"/>
        <v>🔴판매없음</v>
      </c>
      <c r="V745" s="125">
        <f>IFERROR(SUMIF('[1](전체)FCST'!$D:$D,$D745,'[1](전체)FCST'!$H:$H),0)</f>
        <v>0</v>
      </c>
      <c r="W745" s="126">
        <f>IFERROR(VLOOKUP($D745,'[1]판매량,재고(피벗)'!$B:$C,2,0),0)</f>
        <v>0</v>
      </c>
      <c r="X745" s="127">
        <f t="shared" ca="1" si="206"/>
        <v>0</v>
      </c>
      <c r="Y745" s="128"/>
      <c r="Z745" s="21"/>
      <c r="AA745" s="130">
        <f t="shared" ca="1" si="195"/>
        <v>117800</v>
      </c>
      <c r="AB745" s="134">
        <f t="shared" ca="1" si="208"/>
        <v>0</v>
      </c>
      <c r="AC745" s="132">
        <f>IFERROR(VLOOKUP($D745,'[1]DNC 재고 현황'!$F:$V,14,0),0)</f>
        <v>0</v>
      </c>
      <c r="AD745" s="128">
        <f>SUMIFS('[1]입고 예정'!$C:$C,'[1]입고 예정'!$A:$A,모니터링!D745,'[1]입고 예정'!$F:$F,모니터링!AD$6)</f>
        <v>0</v>
      </c>
      <c r="AE745" s="21"/>
      <c r="AF745" s="130">
        <f t="shared" ca="1" si="202"/>
        <v>117800</v>
      </c>
      <c r="AG745" s="134">
        <f t="shared" ca="1" si="209"/>
        <v>0</v>
      </c>
      <c r="AH745" s="132">
        <f>IFERROR(VLOOKUP($D745,'[1]DNC 재고 현황'!$F:$V,15,0),0)</f>
        <v>0</v>
      </c>
      <c r="AI745" s="128">
        <f>SUMIFS('[1]입고 예정'!$C:$C,'[1]입고 예정'!$A:$A,모니터링!D745,'[1]입고 예정'!$F:$F,모니터링!AI$6)</f>
        <v>0</v>
      </c>
      <c r="AJ745" s="21"/>
      <c r="AK745" s="130">
        <f t="shared" ca="1" si="203"/>
        <v>117800</v>
      </c>
      <c r="AL745" s="134">
        <f t="shared" ca="1" si="210"/>
        <v>0</v>
      </c>
      <c r="AM745" s="132">
        <f>IFERROR(VLOOKUP($D745,'[1]DNC 재고 현황'!$F:$V,16,0),0)</f>
        <v>0</v>
      </c>
      <c r="AN745" s="128">
        <f>SUMIFS('[1]입고 예정'!$C:$C,'[1]입고 예정'!$A:$A,모니터링!D745,'[1]입고 예정'!$F:$F,모니터링!AN$6)</f>
        <v>0</v>
      </c>
      <c r="AO745" s="21"/>
      <c r="AP745" s="130">
        <f t="shared" ca="1" si="204"/>
        <v>117800</v>
      </c>
      <c r="AQ745" s="134">
        <f t="shared" ca="1" si="211"/>
        <v>0</v>
      </c>
      <c r="AR745" s="132">
        <f>IFERROR(VLOOKUP($D745,'[1]DNC 재고 현황'!$F:$V,17,0),0)</f>
        <v>0</v>
      </c>
      <c r="AS745" s="128">
        <f>SUMIFS('[1]입고 예정'!$C:$C,'[1]입고 예정'!$A:$A,모니터링!D745,'[1]입고 예정'!$F:$F,모니터링!AS$6)</f>
        <v>0</v>
      </c>
      <c r="AT745" s="21"/>
      <c r="AU745" s="133">
        <f t="shared" ca="1" si="205"/>
        <v>117800</v>
      </c>
      <c r="AV745" s="134">
        <f ca="1">IFERROR(AU745/#REF!,0)</f>
        <v>0</v>
      </c>
    </row>
    <row r="746" spans="1:168" ht="18" hidden="1" customHeight="1" x14ac:dyDescent="0.4">
      <c r="A746" s="110"/>
      <c r="B746" s="135"/>
      <c r="C746" s="110" t="s">
        <v>2663</v>
      </c>
      <c r="D746" s="110">
        <v>1300271</v>
      </c>
      <c r="E746" s="136" t="str">
        <f>VLOOKUP($D746,'[1]SAP 코드내역'!$A:$D,4,0)</f>
        <v>[원료]대웅제약_DW-EGF동결원액_4mg/1ml</v>
      </c>
      <c r="F746" s="137"/>
      <c r="G746" s="9"/>
      <c r="H746" s="138"/>
      <c r="I746" s="139"/>
      <c r="J746" s="139"/>
      <c r="K746" s="140">
        <f>IFERROR(VLOOKUP($D746,'[1]DNC 재고 현황'!$F:$AI,29,0),0)</f>
        <v>0</v>
      </c>
      <c r="L746" s="140">
        <f>IFERROR(VLOOKUP($D746,'[1]DNC 재고 현황'!$F:$AI,30,),0)</f>
        <v>0</v>
      </c>
      <c r="M746" s="141">
        <f t="shared" si="207"/>
        <v>0</v>
      </c>
      <c r="N746" s="142">
        <f>VLOOKUP($D746,'[1]DNC 재고 현황'!$F:$X,19,0)</f>
        <v>0</v>
      </c>
      <c r="O746" s="143" t="str">
        <f t="shared" si="197"/>
        <v>계획없음</v>
      </c>
      <c r="P746" s="144">
        <f t="shared" si="198"/>
        <v>0</v>
      </c>
      <c r="Q746" s="144">
        <f t="shared" ca="1" si="199"/>
        <v>0</v>
      </c>
      <c r="R746" s="145">
        <f t="shared" ca="1" si="196"/>
        <v>0</v>
      </c>
      <c r="S746" s="145">
        <f t="shared" ca="1" si="196"/>
        <v>0</v>
      </c>
      <c r="T746" s="123" t="str">
        <f t="shared" ca="1" si="200"/>
        <v/>
      </c>
      <c r="U746" s="124" t="str">
        <f t="shared" ca="1" si="201"/>
        <v>🔴판매없음</v>
      </c>
      <c r="V746" s="125">
        <f>IFERROR(SUMIF('[1](전체)FCST'!$D:$D,$D746,'[1](전체)FCST'!$H:$H),0)</f>
        <v>0</v>
      </c>
      <c r="W746" s="126">
        <f>IFERROR(VLOOKUP($D746,'[1]판매량,재고(피벗)'!$B:$C,2,0),0)</f>
        <v>0</v>
      </c>
      <c r="X746" s="127">
        <f t="shared" ca="1" si="206"/>
        <v>0</v>
      </c>
      <c r="Y746" s="128"/>
      <c r="Z746" s="21"/>
      <c r="AA746" s="130">
        <f t="shared" ca="1" si="195"/>
        <v>0</v>
      </c>
      <c r="AB746" s="134">
        <f t="shared" ca="1" si="208"/>
        <v>0</v>
      </c>
      <c r="AC746" s="132">
        <f>IFERROR(VLOOKUP($D746,'[1]DNC 재고 현황'!$F:$V,14,0),0)</f>
        <v>0</v>
      </c>
      <c r="AD746" s="128">
        <f>SUMIFS('[1]입고 예정'!$C:$C,'[1]입고 예정'!$A:$A,모니터링!D746,'[1]입고 예정'!$F:$F,모니터링!AD$6)</f>
        <v>0</v>
      </c>
      <c r="AE746" s="21"/>
      <c r="AF746" s="130">
        <f t="shared" ca="1" si="202"/>
        <v>0</v>
      </c>
      <c r="AG746" s="134">
        <f t="shared" ca="1" si="209"/>
        <v>0</v>
      </c>
      <c r="AH746" s="132">
        <f>IFERROR(VLOOKUP($D746,'[1]DNC 재고 현황'!$F:$V,15,0),0)</f>
        <v>0</v>
      </c>
      <c r="AI746" s="128">
        <f>SUMIFS('[1]입고 예정'!$C:$C,'[1]입고 예정'!$A:$A,모니터링!D746,'[1]입고 예정'!$F:$F,모니터링!AI$6)</f>
        <v>0</v>
      </c>
      <c r="AJ746" s="21"/>
      <c r="AK746" s="130">
        <f t="shared" ca="1" si="203"/>
        <v>0</v>
      </c>
      <c r="AL746" s="134">
        <f t="shared" ca="1" si="210"/>
        <v>0</v>
      </c>
      <c r="AM746" s="132">
        <f>IFERROR(VLOOKUP($D746,'[1]DNC 재고 현황'!$F:$V,16,0),0)</f>
        <v>0</v>
      </c>
      <c r="AN746" s="128">
        <f>SUMIFS('[1]입고 예정'!$C:$C,'[1]입고 예정'!$A:$A,모니터링!D746,'[1]입고 예정'!$F:$F,모니터링!AN$6)</f>
        <v>0</v>
      </c>
      <c r="AO746" s="21"/>
      <c r="AP746" s="130">
        <f t="shared" ca="1" si="204"/>
        <v>0</v>
      </c>
      <c r="AQ746" s="134">
        <f t="shared" ca="1" si="211"/>
        <v>0</v>
      </c>
      <c r="AR746" s="132">
        <f>IFERROR(VLOOKUP($D746,'[1]DNC 재고 현황'!$F:$V,17,0),0)</f>
        <v>0</v>
      </c>
      <c r="AS746" s="128">
        <f>SUMIFS('[1]입고 예정'!$C:$C,'[1]입고 예정'!$A:$A,모니터링!D746,'[1]입고 예정'!$F:$F,모니터링!AS$6)</f>
        <v>0</v>
      </c>
      <c r="AT746" s="21"/>
      <c r="AU746" s="133">
        <f t="shared" ca="1" si="205"/>
        <v>0</v>
      </c>
      <c r="AV746" s="134">
        <f ca="1">IFERROR(AU746/#REF!,0)</f>
        <v>0</v>
      </c>
    </row>
    <row r="747" spans="1:168" ht="18" hidden="1" customHeight="1" x14ac:dyDescent="0.4">
      <c r="A747" s="110"/>
      <c r="B747" s="135"/>
      <c r="C747" s="110" t="s">
        <v>2663</v>
      </c>
      <c r="D747" s="110">
        <v>9400737</v>
      </c>
      <c r="E747" s="136" t="str">
        <f>VLOOKUP($D747,'[1]SAP 코드내역'!$A:$D,4,0)</f>
        <v>리프트_이펙트코어_스칼프샴푸_200ML</v>
      </c>
      <c r="F747" s="137"/>
      <c r="G747" s="9"/>
      <c r="H747" s="138"/>
      <c r="I747" s="139"/>
      <c r="J747" s="139"/>
      <c r="K747" s="140">
        <f>IFERROR(VLOOKUP($D747,'[1]DNC 재고 현황'!$F:$AI,29,0),0)</f>
        <v>0</v>
      </c>
      <c r="L747" s="140">
        <f>IFERROR(VLOOKUP($D747,'[1]DNC 재고 현황'!$F:$AI,30,),0)</f>
        <v>0</v>
      </c>
      <c r="M747" s="141">
        <f t="shared" si="207"/>
        <v>0</v>
      </c>
      <c r="N747" s="142">
        <f>VLOOKUP($D747,'[1]DNC 재고 현황'!$F:$X,19,0)</f>
        <v>0</v>
      </c>
      <c r="O747" s="143">
        <f t="shared" si="197"/>
        <v>0</v>
      </c>
      <c r="P747" s="144">
        <f t="shared" si="198"/>
        <v>0</v>
      </c>
      <c r="Q747" s="144">
        <f t="shared" ca="1" si="199"/>
        <v>0</v>
      </c>
      <c r="R747" s="145">
        <f t="shared" ca="1" si="196"/>
        <v>0</v>
      </c>
      <c r="S747" s="145">
        <f t="shared" ca="1" si="196"/>
        <v>0</v>
      </c>
      <c r="T747" s="123" t="str">
        <f t="shared" ca="1" si="200"/>
        <v/>
      </c>
      <c r="U747" s="124" t="str">
        <f t="shared" ca="1" si="201"/>
        <v>🔴판매없음</v>
      </c>
      <c r="V747" s="125">
        <f>IFERROR(SUMIF('[1](전체)FCST'!$D:$D,$D747,'[1](전체)FCST'!$H:$H),0)</f>
        <v>5922.379580480163</v>
      </c>
      <c r="W747" s="126">
        <f>IFERROR(VLOOKUP($D747,'[1]판매량,재고(피벗)'!$B:$C,2,0),0)</f>
        <v>0</v>
      </c>
      <c r="X747" s="127">
        <f t="shared" ca="1" si="206"/>
        <v>0</v>
      </c>
      <c r="Y747" s="128"/>
      <c r="Z747" s="21"/>
      <c r="AA747" s="130">
        <f t="shared" ca="1" si="195"/>
        <v>0</v>
      </c>
      <c r="AB747" s="134">
        <f t="shared" ca="1" si="208"/>
        <v>0</v>
      </c>
      <c r="AC747" s="132">
        <f>IFERROR(VLOOKUP($D747,'[1]DNC 재고 현황'!$F:$V,14,0),0)</f>
        <v>0</v>
      </c>
      <c r="AD747" s="128">
        <f>SUMIFS('[1]입고 예정'!$C:$C,'[1]입고 예정'!$A:$A,모니터링!D747,'[1]입고 예정'!$F:$F,모니터링!AD$6)</f>
        <v>0</v>
      </c>
      <c r="AE747" s="21"/>
      <c r="AF747" s="130">
        <f t="shared" ca="1" si="202"/>
        <v>0</v>
      </c>
      <c r="AG747" s="134">
        <f t="shared" ca="1" si="209"/>
        <v>0</v>
      </c>
      <c r="AH747" s="132">
        <f>IFERROR(VLOOKUP($D747,'[1]DNC 재고 현황'!$F:$V,15,0),0)</f>
        <v>5922.379580480163</v>
      </c>
      <c r="AI747" s="128">
        <f>SUMIFS('[1]입고 예정'!$C:$C,'[1]입고 예정'!$A:$A,모니터링!D747,'[1]입고 예정'!$F:$F,모니터링!AI$6)</f>
        <v>0</v>
      </c>
      <c r="AJ747" s="21"/>
      <c r="AK747" s="130">
        <f t="shared" ca="1" si="203"/>
        <v>0</v>
      </c>
      <c r="AL747" s="134">
        <f t="shared" ca="1" si="210"/>
        <v>0</v>
      </c>
      <c r="AM747" s="132">
        <f>IFERROR(VLOOKUP($D747,'[1]DNC 재고 현황'!$F:$V,16,0),0)</f>
        <v>3000</v>
      </c>
      <c r="AN747" s="128">
        <f>SUMIFS('[1]입고 예정'!$C:$C,'[1]입고 예정'!$A:$A,모니터링!D747,'[1]입고 예정'!$F:$F,모니터링!AN$6)</f>
        <v>0</v>
      </c>
      <c r="AO747" s="21"/>
      <c r="AP747" s="130">
        <f t="shared" ca="1" si="204"/>
        <v>0</v>
      </c>
      <c r="AQ747" s="134">
        <f t="shared" ca="1" si="211"/>
        <v>0</v>
      </c>
      <c r="AR747" s="132">
        <f>IFERROR(VLOOKUP($D747,'[1]DNC 재고 현황'!$F:$V,17,0),0)</f>
        <v>6000</v>
      </c>
      <c r="AS747" s="128">
        <f>SUMIFS('[1]입고 예정'!$C:$C,'[1]입고 예정'!$A:$A,모니터링!D747,'[1]입고 예정'!$F:$F,모니터링!AS$6)</f>
        <v>0</v>
      </c>
      <c r="AT747" s="21"/>
      <c r="AU747" s="133">
        <f t="shared" ca="1" si="205"/>
        <v>0</v>
      </c>
      <c r="AV747" s="134">
        <f ca="1">IFERROR(AU747/#REF!,0)</f>
        <v>0</v>
      </c>
    </row>
    <row r="748" spans="1:168" ht="18" hidden="1" customHeight="1" x14ac:dyDescent="0.4">
      <c r="A748" s="110"/>
      <c r="B748" s="135"/>
      <c r="C748" s="110" t="s">
        <v>2663</v>
      </c>
      <c r="D748" s="110">
        <v>9400780</v>
      </c>
      <c r="E748" s="136" t="str">
        <f>VLOOKUP($D748,'[1]SAP 코드내역'!$A:$D,4,0)</f>
        <v>이지듀멜라토닝스킨핏크림1ml(샤셰)</v>
      </c>
      <c r="F748" s="137"/>
      <c r="G748" s="9"/>
      <c r="H748" s="138"/>
      <c r="I748" s="139"/>
      <c r="J748" s="139"/>
      <c r="K748" s="140">
        <f>IFERROR(VLOOKUP($D748,'[1]DNC 재고 현황'!$F:$AI,29,0),0)</f>
        <v>17984</v>
      </c>
      <c r="L748" s="140">
        <f>IFERROR(VLOOKUP($D748,'[1]DNC 재고 현황'!$F:$AI,30,),0)</f>
        <v>116411</v>
      </c>
      <c r="M748" s="141">
        <f t="shared" si="207"/>
        <v>134395</v>
      </c>
      <c r="N748" s="142">
        <f>VLOOKUP($D748,'[1]DNC 재고 현황'!$F:$X,19,0)</f>
        <v>136795</v>
      </c>
      <c r="O748" s="143" t="str">
        <f t="shared" si="197"/>
        <v>계획없음</v>
      </c>
      <c r="P748" s="144">
        <f t="shared" si="198"/>
        <v>150000</v>
      </c>
      <c r="Q748" s="144">
        <f t="shared" ca="1" si="199"/>
        <v>3</v>
      </c>
      <c r="R748" s="145">
        <f t="shared" ca="1" si="196"/>
        <v>44798.333333333336</v>
      </c>
      <c r="S748" s="145">
        <f t="shared" ca="1" si="196"/>
        <v>45598.333333333336</v>
      </c>
      <c r="T748" s="123">
        <f t="shared" ca="1" si="200"/>
        <v>90918.333333333343</v>
      </c>
      <c r="U748" s="124" t="str">
        <f t="shared" ca="1" si="201"/>
        <v>✅충분</v>
      </c>
      <c r="V748" s="125">
        <f>IFERROR(SUMIF('[1](전체)FCST'!$D:$D,$D748,'[1](전체)FCST'!$H:$H),0)</f>
        <v>0</v>
      </c>
      <c r="W748" s="126">
        <f>IFERROR(VLOOKUP($D748,'[1]판매량,재고(피벗)'!$B:$C,2,0),0)</f>
        <v>21</v>
      </c>
      <c r="X748" s="127">
        <f t="shared" ca="1" si="206"/>
        <v>66</v>
      </c>
      <c r="Y748" s="128"/>
      <c r="Z748" s="21"/>
      <c r="AA748" s="130">
        <f t="shared" ca="1" si="195"/>
        <v>136729</v>
      </c>
      <c r="AB748" s="134">
        <f t="shared" ca="1" si="208"/>
        <v>0</v>
      </c>
      <c r="AC748" s="132">
        <f>IFERROR(VLOOKUP($D748,'[1]DNC 재고 현황'!$F:$V,14,0),0)</f>
        <v>0</v>
      </c>
      <c r="AD748" s="128">
        <f>SUMIFS('[1]입고 예정'!$C:$C,'[1]입고 예정'!$A:$A,모니터링!D748,'[1]입고 예정'!$F:$F,모니터링!AD$6)</f>
        <v>150000</v>
      </c>
      <c r="AE748" s="21"/>
      <c r="AF748" s="130">
        <f t="shared" ca="1" si="202"/>
        <v>286729</v>
      </c>
      <c r="AG748" s="134">
        <f t="shared" ca="1" si="209"/>
        <v>0</v>
      </c>
      <c r="AH748" s="132">
        <f>IFERROR(VLOOKUP($D748,'[1]DNC 재고 현황'!$F:$V,15,0),0)</f>
        <v>0</v>
      </c>
      <c r="AI748" s="128">
        <f>SUMIFS('[1]입고 예정'!$C:$C,'[1]입고 예정'!$A:$A,모니터링!D748,'[1]입고 예정'!$F:$F,모니터링!AI$6)</f>
        <v>0</v>
      </c>
      <c r="AJ748" s="21"/>
      <c r="AK748" s="130">
        <f t="shared" ca="1" si="203"/>
        <v>286729</v>
      </c>
      <c r="AL748" s="134">
        <f t="shared" ca="1" si="210"/>
        <v>0</v>
      </c>
      <c r="AM748" s="132">
        <f>IFERROR(VLOOKUP($D748,'[1]DNC 재고 현황'!$F:$V,16,0),0)</f>
        <v>0</v>
      </c>
      <c r="AN748" s="128">
        <f>SUMIFS('[1]입고 예정'!$C:$C,'[1]입고 예정'!$A:$A,모니터링!D748,'[1]입고 예정'!$F:$F,모니터링!AN$6)</f>
        <v>0</v>
      </c>
      <c r="AO748" s="21"/>
      <c r="AP748" s="130">
        <f t="shared" ca="1" si="204"/>
        <v>286729</v>
      </c>
      <c r="AQ748" s="134">
        <f t="shared" ca="1" si="211"/>
        <v>0</v>
      </c>
      <c r="AR748" s="132">
        <f>IFERROR(VLOOKUP($D748,'[1]DNC 재고 현황'!$F:$V,17,0),0)</f>
        <v>0</v>
      </c>
      <c r="AS748" s="128">
        <f>SUMIFS('[1]입고 예정'!$C:$C,'[1]입고 예정'!$A:$A,모니터링!D748,'[1]입고 예정'!$F:$F,모니터링!AS$6)</f>
        <v>0</v>
      </c>
      <c r="AT748" s="21"/>
      <c r="AU748" s="133">
        <f t="shared" ca="1" si="205"/>
        <v>286729</v>
      </c>
      <c r="AV748" s="134">
        <f ca="1">IFERROR(AU748/#REF!,0)</f>
        <v>0</v>
      </c>
    </row>
    <row r="749" spans="1:168" ht="18" hidden="1" customHeight="1" x14ac:dyDescent="0.4">
      <c r="A749" s="110" t="s">
        <v>2741</v>
      </c>
      <c r="B749" s="146" t="s">
        <v>2662</v>
      </c>
      <c r="C749" s="110" t="s">
        <v>2665</v>
      </c>
      <c r="D749" s="110">
        <v>9309506</v>
      </c>
      <c r="E749" s="136" t="str">
        <f>VLOOKUP($D749,'[1]SAP 코드내역'!$A:$D,4,0)</f>
        <v>(단종)멜라B_토닝앰플쿠션_23베이지_본품_v2</v>
      </c>
      <c r="F749" s="137" t="s">
        <v>2664</v>
      </c>
      <c r="G749" s="137"/>
      <c r="H749" s="149"/>
      <c r="I749" s="150">
        <v>5173.9100114238236</v>
      </c>
      <c r="J749" s="150">
        <v>36418.780487804877</v>
      </c>
      <c r="K749" s="140">
        <f>IFERROR(VLOOKUP($D749,'[1]DNC 재고 현황'!$F:$AI,29,0),0)</f>
        <v>347</v>
      </c>
      <c r="L749" s="140">
        <f>IFERROR(VLOOKUP($D749,'[1]DNC 재고 현황'!$F:$AI,30,),0)</f>
        <v>80</v>
      </c>
      <c r="M749" s="141">
        <f t="shared" si="207"/>
        <v>427</v>
      </c>
      <c r="N749" s="142">
        <f>VLOOKUP($D749,'[1]DNC 재고 현황'!$F:$X,19,0)</f>
        <v>464</v>
      </c>
      <c r="O749" s="143">
        <f t="shared" si="197"/>
        <v>1</v>
      </c>
      <c r="P749" s="144">
        <f t="shared" si="198"/>
        <v>0</v>
      </c>
      <c r="Q749" s="144">
        <f t="shared" ca="1" si="199"/>
        <v>0</v>
      </c>
      <c r="R749" s="145">
        <f t="shared" ca="1" si="196"/>
        <v>0</v>
      </c>
      <c r="S749" s="145">
        <f t="shared" ca="1" si="196"/>
        <v>0</v>
      </c>
      <c r="T749" s="123" t="str">
        <f t="shared" ca="1" si="200"/>
        <v/>
      </c>
      <c r="U749" s="124" t="str">
        <f t="shared" ca="1" si="201"/>
        <v>🔴판매없음</v>
      </c>
      <c r="V749" s="125">
        <f>IFERROR(SUMIF('[1](전체)FCST'!$D:$D,$D749,'[1](전체)FCST'!$H:$H),0)</f>
        <v>6.8626089845543712</v>
      </c>
      <c r="W749" s="126">
        <f>IFERROR(VLOOKUP($D749,'[1]판매량,재고(피벗)'!$B:$C,2,0),0)</f>
        <v>0</v>
      </c>
      <c r="X749" s="127">
        <f t="shared" ca="1" si="206"/>
        <v>0</v>
      </c>
      <c r="Y749" s="128"/>
      <c r="Z749" s="129"/>
      <c r="AA749" s="130">
        <f t="shared" ca="1" si="195"/>
        <v>464</v>
      </c>
      <c r="AB749" s="131">
        <f t="shared" ca="1" si="208"/>
        <v>61.094008910454527</v>
      </c>
      <c r="AC749" s="132">
        <f>IFERROR(VLOOKUP($D749,'[1]DNC 재고 현황'!$F:$V,14,0),0)</f>
        <v>7.5948527241040065</v>
      </c>
      <c r="AD749" s="128">
        <f>SUMIFS('[1]입고 예정'!$C:$C,'[1]입고 예정'!$A:$A,모니터링!D264,'[1]입고 예정'!$F:$F,모니터링!AD$6)</f>
        <v>0</v>
      </c>
      <c r="AE749" s="129"/>
      <c r="AF749" s="130">
        <f t="shared" ca="1" si="202"/>
        <v>456.40514727589601</v>
      </c>
      <c r="AG749" s="131">
        <f t="shared" ca="1" si="209"/>
        <v>66.506069091671122</v>
      </c>
      <c r="AH749" s="132">
        <f>IFERROR(VLOOKUP($D749,'[1]DNC 재고 현황'!$F:$V,15,0),0)</f>
        <v>6.8626089845543712</v>
      </c>
      <c r="AI749" s="128">
        <f>SUMIFS('[1]입고 예정'!$C:$C,'[1]입고 예정'!$A:$A,모니터링!D264,'[1]입고 예정'!$F:$F,모니터링!AI$6)</f>
        <v>0</v>
      </c>
      <c r="AJ749" s="129"/>
      <c r="AK749" s="130">
        <f t="shared" ca="1" si="203"/>
        <v>449.54253829134166</v>
      </c>
      <c r="AL749" s="131">
        <f t="shared" ca="1" si="210"/>
        <v>0</v>
      </c>
      <c r="AM749" s="132">
        <f>IFERROR(VLOOKUP($D749,'[1]DNC 재고 현황'!$F:$V,16,0),0)</f>
        <v>0</v>
      </c>
      <c r="AN749" s="128">
        <f>SUMIFS('[1]입고 예정'!$C:$C,'[1]입고 예정'!$A:$A,모니터링!D264,'[1]입고 예정'!$F:$F,모니터링!AN$6)</f>
        <v>0</v>
      </c>
      <c r="AO749" s="129"/>
      <c r="AP749" s="130">
        <f t="shared" ca="1" si="204"/>
        <v>449.54253829134166</v>
      </c>
      <c r="AQ749" s="131">
        <f t="shared" ca="1" si="211"/>
        <v>0</v>
      </c>
      <c r="AR749" s="132">
        <f>IFERROR(VLOOKUP($D749,'[1]DNC 재고 현황'!$F:$V,17,0),0)</f>
        <v>0</v>
      </c>
      <c r="AS749" s="128">
        <f>SUMIFS('[1]입고 예정'!$C:$C,'[1]입고 예정'!$A:$A,모니터링!D264,'[1]입고 예정'!$F:$F,모니터링!AS$6)</f>
        <v>0</v>
      </c>
      <c r="AT749" s="129"/>
      <c r="AU749" s="133">
        <f t="shared" ca="1" si="205"/>
        <v>449.54253829134166</v>
      </c>
      <c r="AV749" s="134">
        <f ca="1">IFERROR(AU749/#REF!,0)</f>
        <v>0</v>
      </c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  <c r="BP749" s="52"/>
      <c r="BQ749" s="52"/>
      <c r="BR749" s="52"/>
      <c r="BS749" s="52"/>
      <c r="BT749" s="52"/>
      <c r="BU749" s="52"/>
      <c r="BV749" s="52"/>
      <c r="BW749" s="52"/>
      <c r="BX749" s="52"/>
      <c r="BY749" s="52"/>
      <c r="BZ749" s="52"/>
      <c r="CA749" s="52"/>
      <c r="CB749" s="52"/>
      <c r="CC749" s="52"/>
      <c r="CD749" s="52"/>
      <c r="CE749" s="52"/>
      <c r="CF749" s="52"/>
      <c r="CG749" s="52"/>
      <c r="CH749" s="52"/>
      <c r="CI749" s="52"/>
      <c r="CJ749" s="52"/>
      <c r="CK749" s="52"/>
      <c r="CL749" s="52"/>
      <c r="CM749" s="52"/>
      <c r="CN749" s="52"/>
      <c r="CO749" s="52"/>
      <c r="CP749" s="52"/>
      <c r="CQ749" s="52"/>
      <c r="CR749" s="52"/>
      <c r="CS749" s="52"/>
      <c r="CT749" s="52"/>
      <c r="CU749" s="52"/>
      <c r="CV749" s="52"/>
      <c r="CW749" s="52"/>
      <c r="CX749" s="52"/>
      <c r="CY749" s="52"/>
      <c r="CZ749" s="52"/>
      <c r="DA749" s="52"/>
      <c r="DB749" s="52"/>
      <c r="DC749" s="52"/>
      <c r="DD749" s="52"/>
      <c r="DE749" s="52"/>
      <c r="DF749" s="52"/>
      <c r="DG749" s="52"/>
      <c r="DH749" s="52"/>
      <c r="DI749" s="52"/>
      <c r="DJ749" s="52"/>
      <c r="DK749" s="52"/>
      <c r="DL749" s="52"/>
      <c r="DM749" s="52"/>
      <c r="DN749" s="52"/>
      <c r="DO749" s="52"/>
      <c r="DP749" s="52"/>
      <c r="DQ749" s="52"/>
      <c r="DR749" s="52"/>
      <c r="DS749" s="52"/>
      <c r="DT749" s="52"/>
      <c r="DU749" s="52"/>
      <c r="DV749" s="52"/>
      <c r="DW749" s="52"/>
      <c r="DX749" s="52"/>
      <c r="DY749" s="52"/>
      <c r="DZ749" s="52"/>
      <c r="EA749" s="52"/>
      <c r="EB749" s="52"/>
      <c r="EC749" s="52"/>
      <c r="ED749" s="52"/>
      <c r="EE749" s="52"/>
      <c r="EF749" s="52"/>
      <c r="EG749" s="52"/>
      <c r="EH749" s="52"/>
      <c r="EI749" s="52"/>
      <c r="EJ749" s="52"/>
      <c r="EK749" s="52"/>
      <c r="EL749" s="52"/>
      <c r="EM749" s="52"/>
      <c r="EN749" s="52"/>
      <c r="EO749" s="52"/>
      <c r="EP749" s="52"/>
      <c r="EQ749" s="52"/>
      <c r="ER749" s="52"/>
      <c r="ES749" s="52"/>
      <c r="ET749" s="52"/>
      <c r="EU749" s="52"/>
      <c r="EV749" s="52"/>
      <c r="EW749" s="52"/>
      <c r="EX749" s="52"/>
      <c r="EY749" s="52"/>
      <c r="EZ749" s="52"/>
      <c r="FA749" s="52"/>
      <c r="FB749" s="52"/>
      <c r="FC749" s="52"/>
      <c r="FD749" s="52"/>
      <c r="FE749" s="52"/>
      <c r="FF749" s="52"/>
      <c r="FG749" s="52"/>
      <c r="FH749" s="52"/>
      <c r="FI749" s="52"/>
      <c r="FJ749" s="52"/>
      <c r="FK749" s="52"/>
      <c r="FL749" s="52"/>
    </row>
    <row r="750" spans="1:168" ht="18" hidden="1" customHeight="1" x14ac:dyDescent="0.4">
      <c r="A750" s="110"/>
      <c r="B750" s="135"/>
      <c r="C750" s="110" t="s">
        <v>2663</v>
      </c>
      <c r="D750" s="110">
        <v>9400755</v>
      </c>
      <c r="E750" s="136" t="str">
        <f>VLOOKUP($D750,'[1]SAP 코드내역'!$A:$D,4,0)</f>
        <v>기미크림40ML</v>
      </c>
      <c r="F750" s="137"/>
      <c r="G750" s="9"/>
      <c r="H750" s="138"/>
      <c r="I750" s="139"/>
      <c r="J750" s="139"/>
      <c r="K750" s="140">
        <f>IFERROR(VLOOKUP($D750,'[1]DNC 재고 현황'!$F:$AI,29,0),0)</f>
        <v>0</v>
      </c>
      <c r="L750" s="140">
        <f>IFERROR(VLOOKUP($D750,'[1]DNC 재고 현황'!$F:$AI,30,),0)</f>
        <v>0</v>
      </c>
      <c r="M750" s="141">
        <f t="shared" si="207"/>
        <v>0</v>
      </c>
      <c r="N750" s="142">
        <f>VLOOKUP($D750,'[1]DNC 재고 현황'!$F:$X,19,0)</f>
        <v>0</v>
      </c>
      <c r="O750" s="143">
        <f t="shared" si="197"/>
        <v>0</v>
      </c>
      <c r="P750" s="144">
        <f t="shared" si="198"/>
        <v>0</v>
      </c>
      <c r="Q750" s="144">
        <f t="shared" ca="1" si="199"/>
        <v>0</v>
      </c>
      <c r="R750" s="145">
        <f t="shared" ca="1" si="196"/>
        <v>0</v>
      </c>
      <c r="S750" s="145">
        <f t="shared" ca="1" si="196"/>
        <v>0</v>
      </c>
      <c r="T750" s="123" t="str">
        <f t="shared" ca="1" si="200"/>
        <v/>
      </c>
      <c r="U750" s="124" t="str">
        <f t="shared" ca="1" si="201"/>
        <v>🔴판매없음</v>
      </c>
      <c r="V750" s="125">
        <f>IFERROR(SUMIF('[1](전체)FCST'!$D:$D,$D750,'[1](전체)FCST'!$H:$H),0)</f>
        <v>1785.2892168531307</v>
      </c>
      <c r="W750" s="126">
        <f>IFERROR(VLOOKUP($D750,'[1]판매량,재고(피벗)'!$B:$C,2,0),0)</f>
        <v>0</v>
      </c>
      <c r="X750" s="127">
        <f t="shared" ca="1" si="206"/>
        <v>0</v>
      </c>
      <c r="Y750" s="128"/>
      <c r="Z750" s="21"/>
      <c r="AA750" s="130">
        <f t="shared" ca="1" si="195"/>
        <v>0</v>
      </c>
      <c r="AB750" s="134">
        <f t="shared" ca="1" si="208"/>
        <v>0</v>
      </c>
      <c r="AC750" s="132">
        <f>IFERROR(VLOOKUP($D750,'[1]DNC 재고 현황'!$F:$V,14,0),0)</f>
        <v>0</v>
      </c>
      <c r="AD750" s="128">
        <f>SUMIFS('[1]입고 예정'!$C:$C,'[1]입고 예정'!$A:$A,모니터링!D750,'[1]입고 예정'!$F:$F,모니터링!AD$6)</f>
        <v>0</v>
      </c>
      <c r="AE750" s="21"/>
      <c r="AF750" s="130">
        <f t="shared" ca="1" si="202"/>
        <v>0</v>
      </c>
      <c r="AG750" s="134">
        <f t="shared" ca="1" si="209"/>
        <v>0</v>
      </c>
      <c r="AH750" s="132">
        <f>IFERROR(VLOOKUP($D750,'[1]DNC 재고 현황'!$F:$V,15,0),0)</f>
        <v>1785.2892168531307</v>
      </c>
      <c r="AI750" s="128">
        <f>SUMIFS('[1]입고 예정'!$C:$C,'[1]입고 예정'!$A:$A,모니터링!D750,'[1]입고 예정'!$F:$F,모니터링!AI$6)</f>
        <v>0</v>
      </c>
      <c r="AJ750" s="21"/>
      <c r="AK750" s="130">
        <f t="shared" ca="1" si="203"/>
        <v>0</v>
      </c>
      <c r="AL750" s="134">
        <f t="shared" ca="1" si="210"/>
        <v>0</v>
      </c>
      <c r="AM750" s="132">
        <f>IFERROR(VLOOKUP($D750,'[1]DNC 재고 현황'!$F:$V,16,0),0)</f>
        <v>0</v>
      </c>
      <c r="AN750" s="128">
        <f>SUMIFS('[1]입고 예정'!$C:$C,'[1]입고 예정'!$A:$A,모니터링!D750,'[1]입고 예정'!$F:$F,모니터링!AN$6)</f>
        <v>0</v>
      </c>
      <c r="AO750" s="21"/>
      <c r="AP750" s="130">
        <f t="shared" ca="1" si="204"/>
        <v>0</v>
      </c>
      <c r="AQ750" s="134">
        <f t="shared" ca="1" si="211"/>
        <v>0</v>
      </c>
      <c r="AR750" s="132">
        <f>IFERROR(VLOOKUP($D750,'[1]DNC 재고 현황'!$F:$V,17,0),0)</f>
        <v>0</v>
      </c>
      <c r="AS750" s="128">
        <f>SUMIFS('[1]입고 예정'!$C:$C,'[1]입고 예정'!$A:$A,모니터링!D750,'[1]입고 예정'!$F:$F,모니터링!AS$6)</f>
        <v>0</v>
      </c>
      <c r="AT750" s="21"/>
      <c r="AU750" s="133">
        <f t="shared" ca="1" si="205"/>
        <v>0</v>
      </c>
      <c r="AV750" s="134">
        <f ca="1">IFERROR(AU750/#REF!,0)</f>
        <v>0</v>
      </c>
    </row>
    <row r="751" spans="1:168" ht="18" hidden="1" customHeight="1" x14ac:dyDescent="0.4">
      <c r="A751" s="110"/>
      <c r="B751" s="135"/>
      <c r="C751" s="110" t="s">
        <v>2663</v>
      </c>
      <c r="D751" s="110">
        <v>9400756</v>
      </c>
      <c r="E751" s="136" t="str">
        <f>VLOOKUP($D751,'[1]SAP 코드내역'!$A:$D,4,0)</f>
        <v>기미크림50ML</v>
      </c>
      <c r="F751" s="137"/>
      <c r="G751" s="9"/>
      <c r="H751" s="138"/>
      <c r="I751" s="139"/>
      <c r="J751" s="139"/>
      <c r="K751" s="140">
        <f>IFERROR(VLOOKUP($D751,'[1]DNC 재고 현황'!$F:$AI,29,0),0)</f>
        <v>0</v>
      </c>
      <c r="L751" s="140">
        <f>IFERROR(VLOOKUP($D751,'[1]DNC 재고 현황'!$F:$AI,30,),0)</f>
        <v>0</v>
      </c>
      <c r="M751" s="141">
        <f t="shared" si="207"/>
        <v>0</v>
      </c>
      <c r="N751" s="142">
        <f>VLOOKUP($D751,'[1]DNC 재고 현황'!$F:$X,19,0)</f>
        <v>0</v>
      </c>
      <c r="O751" s="143" t="str">
        <f t="shared" si="197"/>
        <v>계획없음</v>
      </c>
      <c r="P751" s="144">
        <f t="shared" si="198"/>
        <v>0</v>
      </c>
      <c r="Q751" s="144">
        <f t="shared" ca="1" si="199"/>
        <v>0</v>
      </c>
      <c r="R751" s="145">
        <f t="shared" ca="1" si="196"/>
        <v>0</v>
      </c>
      <c r="S751" s="145">
        <f t="shared" ca="1" si="196"/>
        <v>0</v>
      </c>
      <c r="T751" s="123" t="str">
        <f t="shared" ca="1" si="200"/>
        <v/>
      </c>
      <c r="U751" s="124" t="str">
        <f t="shared" ca="1" si="201"/>
        <v>🔴판매없음</v>
      </c>
      <c r="V751" s="125">
        <f>IFERROR(SUMIF('[1](전체)FCST'!$D:$D,$D751,'[1](전체)FCST'!$H:$H),0)</f>
        <v>0</v>
      </c>
      <c r="W751" s="126">
        <f>IFERROR(VLOOKUP($D751,'[1]판매량,재고(피벗)'!$B:$C,2,0),0)</f>
        <v>0</v>
      </c>
      <c r="X751" s="127">
        <f t="shared" ca="1" si="206"/>
        <v>0</v>
      </c>
      <c r="Y751" s="128"/>
      <c r="Z751" s="21"/>
      <c r="AA751" s="130">
        <f t="shared" ca="1" si="195"/>
        <v>0</v>
      </c>
      <c r="AB751" s="134">
        <f t="shared" ca="1" si="208"/>
        <v>0</v>
      </c>
      <c r="AC751" s="132">
        <f>IFERROR(VLOOKUP($D751,'[1]DNC 재고 현황'!$F:$V,14,0),0)</f>
        <v>0</v>
      </c>
      <c r="AD751" s="128">
        <f>SUMIFS('[1]입고 예정'!$C:$C,'[1]입고 예정'!$A:$A,모니터링!D751,'[1]입고 예정'!$F:$F,모니터링!AD$6)</f>
        <v>0</v>
      </c>
      <c r="AE751" s="21"/>
      <c r="AF751" s="130">
        <f t="shared" ca="1" si="202"/>
        <v>0</v>
      </c>
      <c r="AG751" s="134">
        <f t="shared" ca="1" si="209"/>
        <v>0</v>
      </c>
      <c r="AH751" s="132">
        <f>IFERROR(VLOOKUP($D751,'[1]DNC 재고 현황'!$F:$V,15,0),0)</f>
        <v>0</v>
      </c>
      <c r="AI751" s="128">
        <f>SUMIFS('[1]입고 예정'!$C:$C,'[1]입고 예정'!$A:$A,모니터링!D751,'[1]입고 예정'!$F:$F,모니터링!AI$6)</f>
        <v>0</v>
      </c>
      <c r="AJ751" s="21"/>
      <c r="AK751" s="130">
        <f t="shared" ca="1" si="203"/>
        <v>0</v>
      </c>
      <c r="AL751" s="134">
        <f t="shared" ca="1" si="210"/>
        <v>0</v>
      </c>
      <c r="AM751" s="132">
        <f>IFERROR(VLOOKUP($D751,'[1]DNC 재고 현황'!$F:$V,16,0),0)</f>
        <v>0</v>
      </c>
      <c r="AN751" s="128">
        <f>SUMIFS('[1]입고 예정'!$C:$C,'[1]입고 예정'!$A:$A,모니터링!D751,'[1]입고 예정'!$F:$F,모니터링!AN$6)</f>
        <v>0</v>
      </c>
      <c r="AO751" s="21"/>
      <c r="AP751" s="130">
        <f t="shared" ca="1" si="204"/>
        <v>0</v>
      </c>
      <c r="AQ751" s="134">
        <f t="shared" ca="1" si="211"/>
        <v>0</v>
      </c>
      <c r="AR751" s="132">
        <f>IFERROR(VLOOKUP($D751,'[1]DNC 재고 현황'!$F:$V,17,0),0)</f>
        <v>0</v>
      </c>
      <c r="AS751" s="128">
        <f>SUMIFS('[1]입고 예정'!$C:$C,'[1]입고 예정'!$A:$A,모니터링!D751,'[1]입고 예정'!$F:$F,모니터링!AS$6)</f>
        <v>0</v>
      </c>
      <c r="AT751" s="21"/>
      <c r="AU751" s="133">
        <f t="shared" ca="1" si="205"/>
        <v>0</v>
      </c>
      <c r="AV751" s="134">
        <f ca="1">IFERROR(AU751/#REF!,0)</f>
        <v>0</v>
      </c>
    </row>
    <row r="752" spans="1:168" ht="18" hidden="1" customHeight="1" x14ac:dyDescent="0.4">
      <c r="A752" s="110" t="s">
        <v>2681</v>
      </c>
      <c r="B752" s="146" t="s">
        <v>2662</v>
      </c>
      <c r="C752" s="110" t="s">
        <v>2665</v>
      </c>
      <c r="D752" s="110">
        <v>9309904</v>
      </c>
      <c r="E752" s="136" t="str">
        <f>VLOOKUP($D752,'[1]SAP 코드내역'!$A:$D,4,0)</f>
        <v>멜라B_토닝앰플쿠션_23베이지_리필_15g_v3</v>
      </c>
      <c r="F752" s="137" t="s">
        <v>2664</v>
      </c>
      <c r="G752" s="137"/>
      <c r="H752" s="138"/>
      <c r="I752" s="139">
        <v>3029.5318487830141</v>
      </c>
      <c r="J752" s="139">
        <v>15375.498073114597</v>
      </c>
      <c r="K752" s="140">
        <f>IFERROR(VLOOKUP($D752,'[1]DNC 재고 현황'!$F:$AI,29,0),0)</f>
        <v>9164</v>
      </c>
      <c r="L752" s="140">
        <f>IFERROR(VLOOKUP($D752,'[1]DNC 재고 현황'!$F:$AI,30,),0)</f>
        <v>20851</v>
      </c>
      <c r="M752" s="141">
        <f t="shared" si="207"/>
        <v>30015</v>
      </c>
      <c r="N752" s="142">
        <f>VLOOKUP($D752,'[1]DNC 재고 현황'!$F:$X,19,0)</f>
        <v>33934</v>
      </c>
      <c r="O752" s="143">
        <f t="shared" si="197"/>
        <v>1</v>
      </c>
      <c r="P752" s="144">
        <f t="shared" si="198"/>
        <v>0</v>
      </c>
      <c r="Q752" s="144">
        <f t="shared" ca="1" si="199"/>
        <v>75.857142857142861</v>
      </c>
      <c r="R752" s="145">
        <f t="shared" ca="1" si="196"/>
        <v>395.67796610169489</v>
      </c>
      <c r="S752" s="145">
        <f t="shared" ca="1" si="196"/>
        <v>447.34086629001882</v>
      </c>
      <c r="T752" s="123">
        <f t="shared" ca="1" si="200"/>
        <v>46515.677966101692</v>
      </c>
      <c r="U752" s="124" t="str">
        <f t="shared" ca="1" si="201"/>
        <v>✅충분</v>
      </c>
      <c r="V752" s="125">
        <f>IFERROR(SUMIF('[1](전체)FCST'!$D:$D,$D752,'[1](전체)FCST'!$H:$H),0)</f>
        <v>15553.68083740194</v>
      </c>
      <c r="W752" s="126">
        <f>IFERROR(VLOOKUP($D752,'[1]판매량,재고(피벗)'!$B:$C,2,0),0)</f>
        <v>531</v>
      </c>
      <c r="X752" s="127">
        <f t="shared" ca="1" si="206"/>
        <v>1668.8571428571429</v>
      </c>
      <c r="Y752" s="128"/>
      <c r="Z752" s="129"/>
      <c r="AA752" s="130">
        <f t="shared" ca="1" si="195"/>
        <v>32265.142857142859</v>
      </c>
      <c r="AB752" s="131">
        <f t="shared" ca="1" si="208"/>
        <v>2.8666477299633546</v>
      </c>
      <c r="AC752" s="132">
        <f>IFERROR(VLOOKUP($D752,'[1]DNC 재고 현황'!$F:$V,14,0),0)</f>
        <v>11255.356742963084</v>
      </c>
      <c r="AD752" s="128">
        <f>SUMIFS('[1]입고 예정'!$C:$C,'[1]입고 예정'!$A:$A,모니터링!D219,'[1]입고 예정'!$F:$F,모니터링!AD$6)</f>
        <v>0</v>
      </c>
      <c r="AE752" s="129"/>
      <c r="AF752" s="130">
        <f t="shared" ca="1" si="202"/>
        <v>21009.786114179777</v>
      </c>
      <c r="AG752" s="131">
        <f t="shared" ca="1" si="209"/>
        <v>1.3507919015322429</v>
      </c>
      <c r="AH752" s="132">
        <f>IFERROR(VLOOKUP($D752,'[1]DNC 재고 현황'!$F:$V,15,0),0)</f>
        <v>15553.68083740194</v>
      </c>
      <c r="AI752" s="128">
        <f>SUMIFS('[1]입고 예정'!$C:$C,'[1]입고 예정'!$A:$A,모니터링!D219,'[1]입고 예정'!$F:$F,모니터링!AI$6)</f>
        <v>0</v>
      </c>
      <c r="AJ752" s="129"/>
      <c r="AK752" s="130">
        <f t="shared" ca="1" si="203"/>
        <v>5456.1052767778365</v>
      </c>
      <c r="AL752" s="131">
        <f t="shared" ca="1" si="210"/>
        <v>0.46584851086006041</v>
      </c>
      <c r="AM752" s="132">
        <f>IFERROR(VLOOKUP($D752,'[1]DNC 재고 현황'!$F:$V,16,0),0)</f>
        <v>11712.187867048555</v>
      </c>
      <c r="AN752" s="128">
        <f>SUMIFS('[1]입고 예정'!$C:$C,'[1]입고 예정'!$A:$A,모니터링!D219,'[1]입고 예정'!$F:$F,모니터링!AN$6)</f>
        <v>0</v>
      </c>
      <c r="AO752" s="129"/>
      <c r="AP752" s="130">
        <f t="shared" ca="1" si="204"/>
        <v>0</v>
      </c>
      <c r="AQ752" s="131">
        <f t="shared" ca="1" si="211"/>
        <v>0</v>
      </c>
      <c r="AR752" s="132">
        <f>IFERROR(VLOOKUP($D752,'[1]DNC 재고 현황'!$F:$V,17,0),0)</f>
        <v>3357.1586884624767</v>
      </c>
      <c r="AS752" s="128">
        <f>SUMIFS('[1]입고 예정'!$C:$C,'[1]입고 예정'!$A:$A,모니터링!D219,'[1]입고 예정'!$F:$F,모니터링!AS$6)</f>
        <v>0</v>
      </c>
      <c r="AT752" s="129"/>
      <c r="AU752" s="133">
        <f t="shared" ca="1" si="205"/>
        <v>0</v>
      </c>
      <c r="AV752" s="134">
        <f ca="1">IFERROR(AU752/#REF!,0)</f>
        <v>0</v>
      </c>
    </row>
    <row r="753" spans="1:168" ht="18" hidden="1" customHeight="1" x14ac:dyDescent="0.4">
      <c r="A753" s="110" t="s">
        <v>2741</v>
      </c>
      <c r="B753" s="146" t="s">
        <v>2662</v>
      </c>
      <c r="C753" s="110" t="s">
        <v>2665</v>
      </c>
      <c r="D753" s="110">
        <v>9309509</v>
      </c>
      <c r="E753" s="136" t="str">
        <f>VLOOKUP($D753,'[1]SAP 코드내역'!$A:$D,4,0)</f>
        <v>(단종)멜라B_토닝앰플쿠션_23베이지_리필_v2</v>
      </c>
      <c r="F753" s="137" t="s">
        <v>2664</v>
      </c>
      <c r="G753" s="137"/>
      <c r="H753" s="138"/>
      <c r="I753" s="139">
        <v>3031.909090909091</v>
      </c>
      <c r="J753" s="139">
        <v>20197.268792710707</v>
      </c>
      <c r="K753" s="140">
        <f>IFERROR(VLOOKUP($D753,'[1]DNC 재고 현황'!$F:$AI,29,0),0)</f>
        <v>906</v>
      </c>
      <c r="L753" s="140">
        <f>IFERROR(VLOOKUP($D753,'[1]DNC 재고 현황'!$F:$AI,30,),0)</f>
        <v>0</v>
      </c>
      <c r="M753" s="141">
        <f t="shared" si="207"/>
        <v>906</v>
      </c>
      <c r="N753" s="142">
        <f>VLOOKUP($D753,'[1]DNC 재고 현황'!$F:$X,19,0)</f>
        <v>906</v>
      </c>
      <c r="O753" s="143" t="str">
        <f t="shared" si="197"/>
        <v>계획없음</v>
      </c>
      <c r="P753" s="144">
        <f t="shared" si="198"/>
        <v>0</v>
      </c>
      <c r="Q753" s="144">
        <f t="shared" ca="1" si="199"/>
        <v>0</v>
      </c>
      <c r="R753" s="145">
        <f t="shared" ca="1" si="196"/>
        <v>0</v>
      </c>
      <c r="S753" s="145">
        <f t="shared" ca="1" si="196"/>
        <v>0</v>
      </c>
      <c r="T753" s="123" t="str">
        <f t="shared" ca="1" si="200"/>
        <v/>
      </c>
      <c r="U753" s="124" t="str">
        <f t="shared" ca="1" si="201"/>
        <v>🔴판매없음</v>
      </c>
      <c r="V753" s="125">
        <f>IFERROR(SUMIF('[1](전체)FCST'!$D:$D,$D753,'[1](전체)FCST'!$H:$H),0)</f>
        <v>0</v>
      </c>
      <c r="W753" s="126">
        <f>IFERROR(VLOOKUP($D753,'[1]판매량,재고(피벗)'!$B:$C,2,0),0)</f>
        <v>0</v>
      </c>
      <c r="X753" s="127">
        <f t="shared" ca="1" si="206"/>
        <v>0</v>
      </c>
      <c r="Y753" s="128"/>
      <c r="Z753" s="129"/>
      <c r="AA753" s="130">
        <f t="shared" ca="1" si="195"/>
        <v>906</v>
      </c>
      <c r="AB753" s="131">
        <f t="shared" ca="1" si="208"/>
        <v>0</v>
      </c>
      <c r="AC753" s="132">
        <f>IFERROR(VLOOKUP($D753,'[1]DNC 재고 현황'!$F:$V,14,0),0)</f>
        <v>0</v>
      </c>
      <c r="AD753" s="128">
        <f>SUMIFS('[1]입고 예정'!$C:$C,'[1]입고 예정'!$A:$A,모니터링!D392,'[1]입고 예정'!$F:$F,모니터링!AD$6)</f>
        <v>0</v>
      </c>
      <c r="AE753" s="129"/>
      <c r="AF753" s="130">
        <f t="shared" ca="1" si="202"/>
        <v>906</v>
      </c>
      <c r="AG753" s="131">
        <f t="shared" ca="1" si="209"/>
        <v>0</v>
      </c>
      <c r="AH753" s="132">
        <f>IFERROR(VLOOKUP($D753,'[1]DNC 재고 현황'!$F:$V,15,0),0)</f>
        <v>0</v>
      </c>
      <c r="AI753" s="128">
        <f>SUMIFS('[1]입고 예정'!$C:$C,'[1]입고 예정'!$A:$A,모니터링!D392,'[1]입고 예정'!$F:$F,모니터링!AI$6)</f>
        <v>0</v>
      </c>
      <c r="AJ753" s="129"/>
      <c r="AK753" s="130">
        <f t="shared" ca="1" si="203"/>
        <v>906</v>
      </c>
      <c r="AL753" s="131">
        <f t="shared" ca="1" si="210"/>
        <v>90.6</v>
      </c>
      <c r="AM753" s="132">
        <f>IFERROR(VLOOKUP($D753,'[1]DNC 재고 현황'!$F:$V,16,0),0)</f>
        <v>10</v>
      </c>
      <c r="AN753" s="128">
        <f>SUMIFS('[1]입고 예정'!$C:$C,'[1]입고 예정'!$A:$A,모니터링!D392,'[1]입고 예정'!$F:$F,모니터링!AN$6)</f>
        <v>0</v>
      </c>
      <c r="AO753" s="129"/>
      <c r="AP753" s="130">
        <f t="shared" ca="1" si="204"/>
        <v>896</v>
      </c>
      <c r="AQ753" s="131">
        <f t="shared" ca="1" si="211"/>
        <v>89.6</v>
      </c>
      <c r="AR753" s="132">
        <f>IFERROR(VLOOKUP($D753,'[1]DNC 재고 현황'!$F:$V,17,0),0)</f>
        <v>10</v>
      </c>
      <c r="AS753" s="128">
        <f>SUMIFS('[1]입고 예정'!$C:$C,'[1]입고 예정'!$A:$A,모니터링!D392,'[1]입고 예정'!$F:$F,모니터링!AS$6)</f>
        <v>0</v>
      </c>
      <c r="AT753" s="129"/>
      <c r="AU753" s="133">
        <f t="shared" ca="1" si="205"/>
        <v>886</v>
      </c>
      <c r="AV753" s="134">
        <f ca="1">IFERROR(AU753/#REF!,0)</f>
        <v>0</v>
      </c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  <c r="BP753" s="52"/>
      <c r="BQ753" s="52"/>
      <c r="BR753" s="52"/>
      <c r="BS753" s="52"/>
      <c r="BT753" s="52"/>
      <c r="BU753" s="52"/>
      <c r="BV753" s="52"/>
      <c r="BW753" s="52"/>
      <c r="BX753" s="52"/>
      <c r="BY753" s="52"/>
      <c r="BZ753" s="52"/>
      <c r="CA753" s="52"/>
      <c r="CB753" s="52"/>
      <c r="CC753" s="52"/>
      <c r="CD753" s="52"/>
      <c r="CE753" s="52"/>
      <c r="CF753" s="52"/>
      <c r="CG753" s="52"/>
      <c r="CH753" s="52"/>
      <c r="CI753" s="52"/>
      <c r="CJ753" s="52"/>
      <c r="CK753" s="52"/>
      <c r="CL753" s="52"/>
      <c r="CM753" s="52"/>
      <c r="CN753" s="52"/>
      <c r="CO753" s="52"/>
      <c r="CP753" s="52"/>
      <c r="CQ753" s="52"/>
      <c r="CR753" s="52"/>
      <c r="CS753" s="52"/>
      <c r="CT753" s="52"/>
      <c r="CU753" s="52"/>
      <c r="CV753" s="52"/>
      <c r="CW753" s="52"/>
      <c r="CX753" s="52"/>
      <c r="CY753" s="52"/>
      <c r="CZ753" s="52"/>
      <c r="DA753" s="52"/>
      <c r="DB753" s="52"/>
      <c r="DC753" s="52"/>
      <c r="DD753" s="52"/>
      <c r="DE753" s="52"/>
      <c r="DF753" s="52"/>
      <c r="DG753" s="52"/>
      <c r="DH753" s="52"/>
      <c r="DI753" s="52"/>
      <c r="DJ753" s="52"/>
      <c r="DK753" s="52"/>
      <c r="DL753" s="52"/>
      <c r="DM753" s="52"/>
      <c r="DN753" s="52"/>
      <c r="DO753" s="52"/>
      <c r="DP753" s="52"/>
      <c r="DQ753" s="52"/>
      <c r="DR753" s="52"/>
      <c r="DS753" s="52"/>
      <c r="DT753" s="52"/>
      <c r="DU753" s="52"/>
      <c r="DV753" s="52"/>
      <c r="DW753" s="52"/>
      <c r="DX753" s="52"/>
      <c r="DY753" s="52"/>
      <c r="DZ753" s="52"/>
      <c r="EA753" s="52"/>
      <c r="EB753" s="52"/>
      <c r="EC753" s="52"/>
      <c r="ED753" s="52"/>
      <c r="EE753" s="52"/>
      <c r="EF753" s="52"/>
      <c r="EG753" s="52"/>
      <c r="EH753" s="52"/>
      <c r="EI753" s="52"/>
      <c r="EJ753" s="52"/>
      <c r="EK753" s="52"/>
      <c r="EL753" s="52"/>
      <c r="EM753" s="52"/>
      <c r="EN753" s="52"/>
      <c r="EO753" s="52"/>
      <c r="EP753" s="52"/>
      <c r="EQ753" s="52"/>
      <c r="ER753" s="52"/>
      <c r="ES753" s="52"/>
      <c r="ET753" s="52"/>
      <c r="EU753" s="52"/>
      <c r="EV753" s="52"/>
      <c r="EW753" s="52"/>
      <c r="EX753" s="52"/>
      <c r="EY753" s="52"/>
      <c r="EZ753" s="52"/>
      <c r="FA753" s="52"/>
      <c r="FB753" s="52"/>
      <c r="FC753" s="52"/>
      <c r="FD753" s="52"/>
      <c r="FE753" s="52"/>
      <c r="FF753" s="52"/>
      <c r="FG753" s="52"/>
      <c r="FH753" s="52"/>
      <c r="FI753" s="52"/>
      <c r="FJ753" s="52"/>
      <c r="FK753" s="52"/>
      <c r="FL753" s="52"/>
    </row>
    <row r="754" spans="1:168" ht="18" hidden="1" customHeight="1" x14ac:dyDescent="0.4">
      <c r="A754" s="110"/>
      <c r="B754" s="135"/>
      <c r="C754" s="110" t="s">
        <v>2663</v>
      </c>
      <c r="D754" s="110">
        <v>9400731</v>
      </c>
      <c r="E754" s="136" t="str">
        <f>VLOOKUP($D754,'[1]SAP 코드내역'!$A:$D,4,0)</f>
        <v>멜라B_스킨핏톤업_25ML(튜브)</v>
      </c>
      <c r="F754" s="137"/>
      <c r="G754" s="9"/>
      <c r="H754" s="138"/>
      <c r="I754" s="139"/>
      <c r="J754" s="139"/>
      <c r="K754" s="140">
        <f>IFERROR(VLOOKUP($D754,'[1]DNC 재고 현황'!$F:$AI,29,0),0)</f>
        <v>0</v>
      </c>
      <c r="L754" s="140">
        <f>IFERROR(VLOOKUP($D754,'[1]DNC 재고 현황'!$F:$AI,30,),0)</f>
        <v>0</v>
      </c>
      <c r="M754" s="141">
        <f t="shared" si="207"/>
        <v>0</v>
      </c>
      <c r="N754" s="142">
        <f>VLOOKUP($D754,'[1]DNC 재고 현황'!$F:$X,19,0)</f>
        <v>0</v>
      </c>
      <c r="O754" s="143">
        <f t="shared" si="197"/>
        <v>0</v>
      </c>
      <c r="P754" s="144">
        <f t="shared" si="198"/>
        <v>0</v>
      </c>
      <c r="Q754" s="144">
        <f t="shared" ca="1" si="199"/>
        <v>0</v>
      </c>
      <c r="R754" s="145">
        <f t="shared" ca="1" si="196"/>
        <v>0</v>
      </c>
      <c r="S754" s="145">
        <f t="shared" ca="1" si="196"/>
        <v>0</v>
      </c>
      <c r="T754" s="123" t="str">
        <f t="shared" ca="1" si="200"/>
        <v/>
      </c>
      <c r="U754" s="124" t="str">
        <f t="shared" ca="1" si="201"/>
        <v>🔴판매없음</v>
      </c>
      <c r="V754" s="125">
        <f>IFERROR(SUMIF('[1](전체)FCST'!$D:$D,$D754,'[1](전체)FCST'!$H:$H),0)</f>
        <v>7362.6859078191728</v>
      </c>
      <c r="W754" s="126">
        <f>IFERROR(VLOOKUP($D754,'[1]판매량,재고(피벗)'!$B:$C,2,0),0)</f>
        <v>0</v>
      </c>
      <c r="X754" s="127">
        <f t="shared" ca="1" si="206"/>
        <v>0</v>
      </c>
      <c r="Y754" s="128"/>
      <c r="Z754" s="21"/>
      <c r="AA754" s="130">
        <f t="shared" ca="1" si="195"/>
        <v>0</v>
      </c>
      <c r="AB754" s="134">
        <f t="shared" ca="1" si="208"/>
        <v>0</v>
      </c>
      <c r="AC754" s="132">
        <f>IFERROR(VLOOKUP($D754,'[1]DNC 재고 현황'!$F:$V,14,0),0)</f>
        <v>3681.3429539095864</v>
      </c>
      <c r="AD754" s="128">
        <f>SUMIFS('[1]입고 예정'!$C:$C,'[1]입고 예정'!$A:$A,모니터링!D754,'[1]입고 예정'!$F:$F,모니터링!AD$6)</f>
        <v>0</v>
      </c>
      <c r="AE754" s="21"/>
      <c r="AF754" s="130">
        <f t="shared" ca="1" si="202"/>
        <v>0</v>
      </c>
      <c r="AG754" s="134">
        <f t="shared" ca="1" si="209"/>
        <v>0</v>
      </c>
      <c r="AH754" s="132">
        <f>IFERROR(VLOOKUP($D754,'[1]DNC 재고 현황'!$F:$V,15,0),0)</f>
        <v>7362.6859078191728</v>
      </c>
      <c r="AI754" s="128">
        <f>SUMIFS('[1]입고 예정'!$C:$C,'[1]입고 예정'!$A:$A,모니터링!D754,'[1]입고 예정'!$F:$F,모니터링!AI$6)</f>
        <v>0</v>
      </c>
      <c r="AJ754" s="21"/>
      <c r="AK754" s="130">
        <f t="shared" ca="1" si="203"/>
        <v>0</v>
      </c>
      <c r="AL754" s="134">
        <f t="shared" ca="1" si="210"/>
        <v>0</v>
      </c>
      <c r="AM754" s="132">
        <f>IFERROR(VLOOKUP($D754,'[1]DNC 재고 현황'!$F:$V,16,0),0)</f>
        <v>1104.4028861728759</v>
      </c>
      <c r="AN754" s="128">
        <f>SUMIFS('[1]입고 예정'!$C:$C,'[1]입고 예정'!$A:$A,모니터링!D754,'[1]입고 예정'!$F:$F,모니터링!AN$6)</f>
        <v>0</v>
      </c>
      <c r="AO754" s="21"/>
      <c r="AP754" s="130">
        <f t="shared" ca="1" si="204"/>
        <v>0</v>
      </c>
      <c r="AQ754" s="134">
        <f t="shared" ca="1" si="211"/>
        <v>0</v>
      </c>
      <c r="AR754" s="132">
        <f>IFERROR(VLOOKUP($D754,'[1]DNC 재고 현황'!$F:$V,17,0),0)</f>
        <v>7362.6859078191728</v>
      </c>
      <c r="AS754" s="128">
        <f>SUMIFS('[1]입고 예정'!$C:$C,'[1]입고 예정'!$A:$A,모니터링!D754,'[1]입고 예정'!$F:$F,모니터링!AS$6)</f>
        <v>0</v>
      </c>
      <c r="AT754" s="21"/>
      <c r="AU754" s="133">
        <f t="shared" ca="1" si="205"/>
        <v>0</v>
      </c>
      <c r="AV754" s="134">
        <f ca="1">IFERROR(AU754/#REF!,0)</f>
        <v>0</v>
      </c>
    </row>
    <row r="755" spans="1:168" ht="18" hidden="1" customHeight="1" x14ac:dyDescent="0.4">
      <c r="A755" s="110"/>
      <c r="B755" s="135"/>
      <c r="C755" s="110" t="s">
        <v>2663</v>
      </c>
      <c r="D755" s="110">
        <v>9400732</v>
      </c>
      <c r="E755" s="136" t="str">
        <f>VLOOKUP($D755,'[1]SAP 코드내역'!$A:$D,4,0)</f>
        <v>EGFx_다운타임_오인트겔_5ML*2_쿠팡</v>
      </c>
      <c r="F755" s="137"/>
      <c r="G755" s="9"/>
      <c r="H755" s="138"/>
      <c r="I755" s="139"/>
      <c r="J755" s="139"/>
      <c r="K755" s="140">
        <f>IFERROR(VLOOKUP($D755,'[1]DNC 재고 현황'!$F:$AI,29,0),0)</f>
        <v>0</v>
      </c>
      <c r="L755" s="140">
        <f>IFERROR(VLOOKUP($D755,'[1]DNC 재고 현황'!$F:$AI,30,),0)</f>
        <v>0</v>
      </c>
      <c r="M755" s="141">
        <f t="shared" si="207"/>
        <v>0</v>
      </c>
      <c r="N755" s="142">
        <f>VLOOKUP($D755,'[1]DNC 재고 현황'!$F:$X,19,0)</f>
        <v>0</v>
      </c>
      <c r="O755" s="143" t="str">
        <f t="shared" si="197"/>
        <v>계획없음</v>
      </c>
      <c r="P755" s="144">
        <f t="shared" si="198"/>
        <v>40000</v>
      </c>
      <c r="Q755" s="144">
        <f t="shared" ca="1" si="199"/>
        <v>0</v>
      </c>
      <c r="R755" s="145">
        <f t="shared" ca="1" si="196"/>
        <v>0</v>
      </c>
      <c r="S755" s="145">
        <f t="shared" ca="1" si="196"/>
        <v>0</v>
      </c>
      <c r="T755" s="123" t="str">
        <f t="shared" ca="1" si="200"/>
        <v/>
      </c>
      <c r="U755" s="124" t="str">
        <f t="shared" ca="1" si="201"/>
        <v>🔴판매없음</v>
      </c>
      <c r="V755" s="125">
        <f>IFERROR(SUMIF('[1](전체)FCST'!$D:$D,$D755,'[1](전체)FCST'!$H:$H),0)</f>
        <v>0</v>
      </c>
      <c r="W755" s="126">
        <f>IFERROR(VLOOKUP($D755,'[1]판매량,재고(피벗)'!$B:$C,2,0),0)</f>
        <v>0</v>
      </c>
      <c r="X755" s="127">
        <f t="shared" ca="1" si="206"/>
        <v>0</v>
      </c>
      <c r="Y755" s="128"/>
      <c r="Z755" s="21"/>
      <c r="AA755" s="130">
        <f t="shared" ref="AA755:AA779" ca="1" si="212">MAX(SUM(N755-X755+Y755),0)</f>
        <v>0</v>
      </c>
      <c r="AB755" s="134">
        <f t="shared" ca="1" si="208"/>
        <v>0</v>
      </c>
      <c r="AC755" s="132">
        <f>IFERROR(VLOOKUP($D755,'[1]DNC 재고 현황'!$F:$V,14,0),0)</f>
        <v>0</v>
      </c>
      <c r="AD755" s="128">
        <f>SUMIFS('[1]입고 예정'!$C:$C,'[1]입고 예정'!$A:$A,모니터링!D755,'[1]입고 예정'!$F:$F,모니터링!AD$6)</f>
        <v>0</v>
      </c>
      <c r="AE755" s="21"/>
      <c r="AF755" s="130">
        <f t="shared" ca="1" si="202"/>
        <v>0</v>
      </c>
      <c r="AG755" s="134">
        <f t="shared" ca="1" si="209"/>
        <v>0</v>
      </c>
      <c r="AH755" s="132">
        <f>IFERROR(VLOOKUP($D755,'[1]DNC 재고 현황'!$F:$V,15,0),0)</f>
        <v>0</v>
      </c>
      <c r="AI755" s="128">
        <f>SUMIFS('[1]입고 예정'!$C:$C,'[1]입고 예정'!$A:$A,모니터링!D755,'[1]입고 예정'!$F:$F,모니터링!AI$6)</f>
        <v>20000</v>
      </c>
      <c r="AJ755" s="21"/>
      <c r="AK755" s="130">
        <f t="shared" ca="1" si="203"/>
        <v>20000</v>
      </c>
      <c r="AL755" s="134">
        <f t="shared" ca="1" si="210"/>
        <v>0</v>
      </c>
      <c r="AM755" s="132">
        <f>IFERROR(VLOOKUP($D755,'[1]DNC 재고 현황'!$F:$V,16,0),0)</f>
        <v>0</v>
      </c>
      <c r="AN755" s="128">
        <f>SUMIFS('[1]입고 예정'!$C:$C,'[1]입고 예정'!$A:$A,모니터링!D755,'[1]입고 예정'!$F:$F,모니터링!AN$6)</f>
        <v>0</v>
      </c>
      <c r="AO755" s="21"/>
      <c r="AP755" s="130">
        <f t="shared" ca="1" si="204"/>
        <v>20000</v>
      </c>
      <c r="AQ755" s="134">
        <f t="shared" ca="1" si="211"/>
        <v>0</v>
      </c>
      <c r="AR755" s="132">
        <f>IFERROR(VLOOKUP($D755,'[1]DNC 재고 현황'!$F:$V,17,0),0)</f>
        <v>0</v>
      </c>
      <c r="AS755" s="128">
        <f>SUMIFS('[1]입고 예정'!$C:$C,'[1]입고 예정'!$A:$A,모니터링!D755,'[1]입고 예정'!$F:$F,모니터링!AS$6)</f>
        <v>0</v>
      </c>
      <c r="AT755" s="21"/>
      <c r="AU755" s="133">
        <f t="shared" ca="1" si="205"/>
        <v>20000</v>
      </c>
      <c r="AV755" s="134">
        <f ca="1">IFERROR(AU755/#REF!,0)</f>
        <v>0</v>
      </c>
    </row>
    <row r="756" spans="1:168" ht="18" hidden="1" customHeight="1" x14ac:dyDescent="0.4">
      <c r="A756" s="110"/>
      <c r="B756" s="135"/>
      <c r="C756" s="110" t="s">
        <v>2663</v>
      </c>
      <c r="D756" s="110">
        <v>9400733</v>
      </c>
      <c r="E756" s="136" t="str">
        <f>VLOOKUP($D756,'[1]SAP 코드내역'!$A:$D,4,0)</f>
        <v>EGFx_다운타임_오인트세럼_1ML(주사기)</v>
      </c>
      <c r="F756" s="137"/>
      <c r="G756" s="9"/>
      <c r="H756" s="138"/>
      <c r="I756" s="139"/>
      <c r="J756" s="139"/>
      <c r="K756" s="140">
        <f>IFERROR(VLOOKUP($D756,'[1]DNC 재고 현황'!$F:$AI,29,0),0)</f>
        <v>0</v>
      </c>
      <c r="L756" s="140">
        <f>IFERROR(VLOOKUP($D756,'[1]DNC 재고 현황'!$F:$AI,30,),0)</f>
        <v>0</v>
      </c>
      <c r="M756" s="141">
        <f t="shared" si="207"/>
        <v>0</v>
      </c>
      <c r="N756" s="142">
        <f>VLOOKUP($D756,'[1]DNC 재고 현황'!$F:$X,19,0)</f>
        <v>0</v>
      </c>
      <c r="O756" s="143">
        <f t="shared" si="197"/>
        <v>0</v>
      </c>
      <c r="P756" s="144">
        <f t="shared" si="198"/>
        <v>20000</v>
      </c>
      <c r="Q756" s="144">
        <f t="shared" ca="1" si="199"/>
        <v>0</v>
      </c>
      <c r="R756" s="145">
        <f t="shared" ca="1" si="196"/>
        <v>0</v>
      </c>
      <c r="S756" s="145">
        <f t="shared" ca="1" si="196"/>
        <v>0</v>
      </c>
      <c r="T756" s="123" t="str">
        <f t="shared" ca="1" si="200"/>
        <v/>
      </c>
      <c r="U756" s="124" t="str">
        <f t="shared" ca="1" si="201"/>
        <v>🔴판매없음</v>
      </c>
      <c r="V756" s="125">
        <f>IFERROR(SUMIF('[1](전체)FCST'!$D:$D,$D756,'[1](전체)FCST'!$H:$H),0)</f>
        <v>1000</v>
      </c>
      <c r="W756" s="126">
        <f>IFERROR(VLOOKUP($D756,'[1]판매량,재고(피벗)'!$B:$C,2,0),0)</f>
        <v>0</v>
      </c>
      <c r="X756" s="127">
        <f t="shared" ca="1" si="206"/>
        <v>0</v>
      </c>
      <c r="Y756" s="128"/>
      <c r="Z756" s="21"/>
      <c r="AA756" s="130">
        <f t="shared" ca="1" si="212"/>
        <v>0</v>
      </c>
      <c r="AB756" s="134">
        <f t="shared" ca="1" si="208"/>
        <v>0</v>
      </c>
      <c r="AC756" s="132">
        <f>IFERROR(VLOOKUP($D756,'[1]DNC 재고 현황'!$F:$V,14,0),0)</f>
        <v>0</v>
      </c>
      <c r="AD756" s="128">
        <f>SUMIFS('[1]입고 예정'!$C:$C,'[1]입고 예정'!$A:$A,모니터링!D756,'[1]입고 예정'!$F:$F,모니터링!AD$6)</f>
        <v>20000</v>
      </c>
      <c r="AE756" s="21"/>
      <c r="AF756" s="130">
        <f t="shared" ca="1" si="202"/>
        <v>20000</v>
      </c>
      <c r="AG756" s="134">
        <f t="shared" ca="1" si="209"/>
        <v>20</v>
      </c>
      <c r="AH756" s="132">
        <f>IFERROR(VLOOKUP($D756,'[1]DNC 재고 현황'!$F:$V,15,0),0)</f>
        <v>1000</v>
      </c>
      <c r="AI756" s="128">
        <f>SUMIFS('[1]입고 예정'!$C:$C,'[1]입고 예정'!$A:$A,모니터링!D756,'[1]입고 예정'!$F:$F,모니터링!AI$6)</f>
        <v>0</v>
      </c>
      <c r="AJ756" s="21"/>
      <c r="AK756" s="130">
        <f t="shared" ca="1" si="203"/>
        <v>19000</v>
      </c>
      <c r="AL756" s="134">
        <f t="shared" ca="1" si="210"/>
        <v>0</v>
      </c>
      <c r="AM756" s="132">
        <f>IFERROR(VLOOKUP($D756,'[1]DNC 재고 현황'!$F:$V,16,0),0)</f>
        <v>0</v>
      </c>
      <c r="AN756" s="128">
        <f>SUMIFS('[1]입고 예정'!$C:$C,'[1]입고 예정'!$A:$A,모니터링!D756,'[1]입고 예정'!$F:$F,모니터링!AN$6)</f>
        <v>0</v>
      </c>
      <c r="AO756" s="21"/>
      <c r="AP756" s="130">
        <f t="shared" ca="1" si="204"/>
        <v>19000</v>
      </c>
      <c r="AQ756" s="134">
        <f t="shared" ca="1" si="211"/>
        <v>0</v>
      </c>
      <c r="AR756" s="132">
        <f>IFERROR(VLOOKUP($D756,'[1]DNC 재고 현황'!$F:$V,17,0),0)</f>
        <v>0</v>
      </c>
      <c r="AS756" s="128">
        <f>SUMIFS('[1]입고 예정'!$C:$C,'[1]입고 예정'!$A:$A,모니터링!D756,'[1]입고 예정'!$F:$F,모니터링!AS$6)</f>
        <v>0</v>
      </c>
      <c r="AT756" s="21"/>
      <c r="AU756" s="133">
        <f t="shared" ca="1" si="205"/>
        <v>19000</v>
      </c>
      <c r="AV756" s="134">
        <f ca="1">IFERROR(AU756/#REF!,0)</f>
        <v>0</v>
      </c>
    </row>
    <row r="757" spans="1:168" ht="18" hidden="1" customHeight="1" x14ac:dyDescent="0.4">
      <c r="A757" s="110"/>
      <c r="B757" s="135"/>
      <c r="C757" s="110" t="s">
        <v>2663</v>
      </c>
      <c r="D757" s="110">
        <v>9400734</v>
      </c>
      <c r="E757" s="136" t="str">
        <f>VLOOKUP($D757,'[1]SAP 코드내역'!$A:$D,4,0)</f>
        <v>EGFx_다운타임_오인트세럼_프레스키트</v>
      </c>
      <c r="F757" s="137"/>
      <c r="G757" s="9"/>
      <c r="H757" s="138"/>
      <c r="I757" s="139"/>
      <c r="J757" s="139"/>
      <c r="K757" s="140">
        <f>IFERROR(VLOOKUP($D757,'[1]DNC 재고 현황'!$F:$AI,29,0),0)</f>
        <v>298</v>
      </c>
      <c r="L757" s="140">
        <f>IFERROR(VLOOKUP($D757,'[1]DNC 재고 현황'!$F:$AI,30,),0)</f>
        <v>0</v>
      </c>
      <c r="M757" s="141">
        <f t="shared" si="207"/>
        <v>298</v>
      </c>
      <c r="N757" s="142">
        <f>VLOOKUP($D757,'[1]DNC 재고 현황'!$F:$X,19,0)</f>
        <v>500</v>
      </c>
      <c r="O757" s="143" t="str">
        <f t="shared" si="197"/>
        <v>계획없음</v>
      </c>
      <c r="P757" s="144">
        <f t="shared" si="198"/>
        <v>0</v>
      </c>
      <c r="Q757" s="144">
        <f t="shared" ca="1" si="199"/>
        <v>0</v>
      </c>
      <c r="R757" s="145">
        <f t="shared" ca="1" si="196"/>
        <v>0</v>
      </c>
      <c r="S757" s="145">
        <f t="shared" ca="1" si="196"/>
        <v>0</v>
      </c>
      <c r="T757" s="123" t="str">
        <f t="shared" ca="1" si="200"/>
        <v/>
      </c>
      <c r="U757" s="124" t="str">
        <f t="shared" ca="1" si="201"/>
        <v>🔴판매없음</v>
      </c>
      <c r="V757" s="125">
        <f>IFERROR(SUMIF('[1](전체)FCST'!$D:$D,$D757,'[1](전체)FCST'!$H:$H),0)</f>
        <v>0</v>
      </c>
      <c r="W757" s="126">
        <f>IFERROR(VLOOKUP($D757,'[1]판매량,재고(피벗)'!$B:$C,2,0),0)</f>
        <v>0</v>
      </c>
      <c r="X757" s="127">
        <f t="shared" ca="1" si="206"/>
        <v>0</v>
      </c>
      <c r="Y757" s="128"/>
      <c r="Z757" s="21"/>
      <c r="AA757" s="130">
        <f t="shared" ca="1" si="212"/>
        <v>500</v>
      </c>
      <c r="AB757" s="134">
        <f t="shared" ca="1" si="208"/>
        <v>1</v>
      </c>
      <c r="AC757" s="132">
        <f>IFERROR(VLOOKUP($D757,'[1]DNC 재고 현황'!$F:$V,14,0),0)</f>
        <v>500</v>
      </c>
      <c r="AD757" s="128">
        <f>SUMIFS('[1]입고 예정'!$C:$C,'[1]입고 예정'!$A:$A,모니터링!D757,'[1]입고 예정'!$F:$F,모니터링!AD$6)</f>
        <v>0</v>
      </c>
      <c r="AE757" s="21"/>
      <c r="AF757" s="130">
        <f t="shared" ca="1" si="202"/>
        <v>0</v>
      </c>
      <c r="AG757" s="134">
        <f t="shared" ca="1" si="209"/>
        <v>0</v>
      </c>
      <c r="AH757" s="132">
        <f>IFERROR(VLOOKUP($D757,'[1]DNC 재고 현황'!$F:$V,15,0),0)</f>
        <v>0</v>
      </c>
      <c r="AI757" s="128">
        <f>SUMIFS('[1]입고 예정'!$C:$C,'[1]입고 예정'!$A:$A,모니터링!D757,'[1]입고 예정'!$F:$F,모니터링!AI$6)</f>
        <v>0</v>
      </c>
      <c r="AJ757" s="21"/>
      <c r="AK757" s="130">
        <f t="shared" ca="1" si="203"/>
        <v>0</v>
      </c>
      <c r="AL757" s="134">
        <f t="shared" ca="1" si="210"/>
        <v>0</v>
      </c>
      <c r="AM757" s="132">
        <f>IFERROR(VLOOKUP($D757,'[1]DNC 재고 현황'!$F:$V,16,0),0)</f>
        <v>0</v>
      </c>
      <c r="AN757" s="128">
        <f>SUMIFS('[1]입고 예정'!$C:$C,'[1]입고 예정'!$A:$A,모니터링!D757,'[1]입고 예정'!$F:$F,모니터링!AN$6)</f>
        <v>0</v>
      </c>
      <c r="AO757" s="21"/>
      <c r="AP757" s="130">
        <f t="shared" ca="1" si="204"/>
        <v>0</v>
      </c>
      <c r="AQ757" s="134">
        <f t="shared" ca="1" si="211"/>
        <v>0</v>
      </c>
      <c r="AR757" s="132">
        <f>IFERROR(VLOOKUP($D757,'[1]DNC 재고 현황'!$F:$V,17,0),0)</f>
        <v>0</v>
      </c>
      <c r="AS757" s="128">
        <f>SUMIFS('[1]입고 예정'!$C:$C,'[1]입고 예정'!$A:$A,모니터링!D757,'[1]입고 예정'!$F:$F,모니터링!AS$6)</f>
        <v>0</v>
      </c>
      <c r="AT757" s="21"/>
      <c r="AU757" s="133">
        <f t="shared" ca="1" si="205"/>
        <v>0</v>
      </c>
      <c r="AV757" s="134">
        <f ca="1">IFERROR(AU757/#REF!,0)</f>
        <v>0</v>
      </c>
    </row>
    <row r="758" spans="1:168" ht="18" hidden="1" customHeight="1" x14ac:dyDescent="0.4">
      <c r="A758" s="110"/>
      <c r="B758" s="135"/>
      <c r="C758" s="110" t="s">
        <v>2663</v>
      </c>
      <c r="D758" s="110">
        <v>9400736</v>
      </c>
      <c r="E758" s="136" t="str">
        <f>VLOOKUP($D758,'[1]SAP 코드내역'!$A:$D,4,0)</f>
        <v>이지듀EGFx다운타임오인트크림8ml</v>
      </c>
      <c r="F758" s="137"/>
      <c r="G758" s="9"/>
      <c r="H758" s="138"/>
      <c r="I758" s="139"/>
      <c r="J758" s="139"/>
      <c r="K758" s="140">
        <f>IFERROR(VLOOKUP($D758,'[1]DNC 재고 현황'!$F:$AI,29,0),0)</f>
        <v>0</v>
      </c>
      <c r="L758" s="140">
        <f>IFERROR(VLOOKUP($D758,'[1]DNC 재고 현황'!$F:$AI,30,),0)</f>
        <v>0</v>
      </c>
      <c r="M758" s="141">
        <f t="shared" si="207"/>
        <v>0</v>
      </c>
      <c r="N758" s="142">
        <f>VLOOKUP($D758,'[1]DNC 재고 현황'!$F:$X,19,0)</f>
        <v>0</v>
      </c>
      <c r="O758" s="143" t="str">
        <f t="shared" si="197"/>
        <v>계획없음</v>
      </c>
      <c r="P758" s="144">
        <f t="shared" si="198"/>
        <v>0</v>
      </c>
      <c r="Q758" s="144">
        <f t="shared" ca="1" si="199"/>
        <v>0</v>
      </c>
      <c r="R758" s="145">
        <f t="shared" ca="1" si="196"/>
        <v>0</v>
      </c>
      <c r="S758" s="145">
        <f t="shared" ca="1" si="196"/>
        <v>0</v>
      </c>
      <c r="T758" s="123" t="str">
        <f t="shared" ca="1" si="200"/>
        <v/>
      </c>
      <c r="U758" s="124" t="str">
        <f t="shared" ca="1" si="201"/>
        <v>🔴판매없음</v>
      </c>
      <c r="V758" s="125">
        <f>IFERROR(SUMIF('[1](전체)FCST'!$D:$D,$D758,'[1](전체)FCST'!$H:$H),0)</f>
        <v>0</v>
      </c>
      <c r="W758" s="126">
        <f>IFERROR(VLOOKUP($D758,'[1]판매량,재고(피벗)'!$B:$C,2,0),0)</f>
        <v>0</v>
      </c>
      <c r="X758" s="127">
        <f t="shared" ca="1" si="206"/>
        <v>0</v>
      </c>
      <c r="Y758" s="128"/>
      <c r="Z758" s="21"/>
      <c r="AA758" s="130">
        <f t="shared" ca="1" si="212"/>
        <v>0</v>
      </c>
      <c r="AB758" s="134">
        <f t="shared" ca="1" si="208"/>
        <v>0</v>
      </c>
      <c r="AC758" s="132">
        <f>IFERROR(VLOOKUP($D758,'[1]DNC 재고 현황'!$F:$V,14,0),0)</f>
        <v>0</v>
      </c>
      <c r="AD758" s="128">
        <f>SUMIFS('[1]입고 예정'!$C:$C,'[1]입고 예정'!$A:$A,모니터링!D758,'[1]입고 예정'!$F:$F,모니터링!AD$6)</f>
        <v>0</v>
      </c>
      <c r="AE758" s="21"/>
      <c r="AF758" s="130">
        <f t="shared" ca="1" si="202"/>
        <v>0</v>
      </c>
      <c r="AG758" s="134">
        <f t="shared" ca="1" si="209"/>
        <v>0</v>
      </c>
      <c r="AH758" s="132">
        <f>IFERROR(VLOOKUP($D758,'[1]DNC 재고 현황'!$F:$V,15,0),0)</f>
        <v>0</v>
      </c>
      <c r="AI758" s="128">
        <f>SUMIFS('[1]입고 예정'!$C:$C,'[1]입고 예정'!$A:$A,모니터링!D758,'[1]입고 예정'!$F:$F,모니터링!AI$6)</f>
        <v>0</v>
      </c>
      <c r="AJ758" s="21"/>
      <c r="AK758" s="130">
        <f t="shared" ca="1" si="203"/>
        <v>0</v>
      </c>
      <c r="AL758" s="134">
        <f t="shared" ca="1" si="210"/>
        <v>0</v>
      </c>
      <c r="AM758" s="132">
        <f>IFERROR(VLOOKUP($D758,'[1]DNC 재고 현황'!$F:$V,16,0),0)</f>
        <v>0</v>
      </c>
      <c r="AN758" s="128">
        <f>SUMIFS('[1]입고 예정'!$C:$C,'[1]입고 예정'!$A:$A,모니터링!D758,'[1]입고 예정'!$F:$F,모니터링!AN$6)</f>
        <v>0</v>
      </c>
      <c r="AO758" s="21"/>
      <c r="AP758" s="130">
        <f t="shared" ca="1" si="204"/>
        <v>0</v>
      </c>
      <c r="AQ758" s="134">
        <f t="shared" ca="1" si="211"/>
        <v>0</v>
      </c>
      <c r="AR758" s="132">
        <f>IFERROR(VLOOKUP($D758,'[1]DNC 재고 현황'!$F:$V,17,0),0)</f>
        <v>0</v>
      </c>
      <c r="AS758" s="128">
        <f>SUMIFS('[1]입고 예정'!$C:$C,'[1]입고 예정'!$A:$A,모니터링!D758,'[1]입고 예정'!$F:$F,모니터링!AS$6)</f>
        <v>0</v>
      </c>
      <c r="AT758" s="21"/>
      <c r="AU758" s="133">
        <f t="shared" ca="1" si="205"/>
        <v>0</v>
      </c>
      <c r="AV758" s="134">
        <f ca="1">IFERROR(AU758/#REF!,0)</f>
        <v>0</v>
      </c>
    </row>
    <row r="759" spans="1:168" ht="18" hidden="1" customHeight="1" x14ac:dyDescent="0.4">
      <c r="A759" s="110" t="s">
        <v>2681</v>
      </c>
      <c r="B759" s="146" t="s">
        <v>2662</v>
      </c>
      <c r="C759" s="110" t="s">
        <v>2665</v>
      </c>
      <c r="D759" s="110">
        <v>9309839</v>
      </c>
      <c r="E759" s="136" t="str">
        <f>VLOOKUP($D759,'[1]SAP 코드내역'!$A:$D,4,0)</f>
        <v>멜라B_토닝앰플쿠션_21내추럴_본품_15g_v3</v>
      </c>
      <c r="F759" s="137" t="s">
        <v>2664</v>
      </c>
      <c r="G759" s="137"/>
      <c r="H759" s="138"/>
      <c r="I759" s="139">
        <v>5289.345607680415</v>
      </c>
      <c r="J759" s="139">
        <v>24001.738213121549</v>
      </c>
      <c r="K759" s="140">
        <f>IFERROR(VLOOKUP($D759,'[1]DNC 재고 현황'!$F:$AI,29,0),0)</f>
        <v>10052</v>
      </c>
      <c r="L759" s="140">
        <f>IFERROR(VLOOKUP($D759,'[1]DNC 재고 현황'!$F:$AI,30,),0)</f>
        <v>123618</v>
      </c>
      <c r="M759" s="141">
        <f t="shared" si="207"/>
        <v>133670</v>
      </c>
      <c r="N759" s="142">
        <f>VLOOKUP($D759,'[1]DNC 재고 현황'!$F:$X,19,0)</f>
        <v>157586</v>
      </c>
      <c r="O759" s="143">
        <f t="shared" si="197"/>
        <v>1</v>
      </c>
      <c r="P759" s="144">
        <f t="shared" si="198"/>
        <v>0</v>
      </c>
      <c r="Q759" s="144">
        <f t="shared" ca="1" si="199"/>
        <v>1906.2857142857142</v>
      </c>
      <c r="R759" s="145">
        <f t="shared" ca="1" si="196"/>
        <v>70.120653477218227</v>
      </c>
      <c r="S759" s="145">
        <f t="shared" ca="1" si="196"/>
        <v>82.666516786570753</v>
      </c>
      <c r="T759" s="123">
        <f t="shared" ca="1" si="200"/>
        <v>46190.120653477221</v>
      </c>
      <c r="U759" s="124" t="str">
        <f t="shared" ca="1" si="201"/>
        <v>✅충분</v>
      </c>
      <c r="V759" s="125">
        <f>IFERROR(SUMIF('[1](전체)FCST'!$D:$D,$D759,'[1](전체)FCST'!$H:$H),0)</f>
        <v>59405.452977050038</v>
      </c>
      <c r="W759" s="126">
        <f>IFERROR(VLOOKUP($D759,'[1]판매량,재고(피벗)'!$B:$C,2,0),0)</f>
        <v>13344</v>
      </c>
      <c r="X759" s="127">
        <f t="shared" ca="1" si="206"/>
        <v>41938.28571428571</v>
      </c>
      <c r="Y759" s="128"/>
      <c r="Z759" s="129"/>
      <c r="AA759" s="130">
        <f t="shared" ca="1" si="212"/>
        <v>115647.71428571429</v>
      </c>
      <c r="AB759" s="131">
        <f t="shared" ca="1" si="208"/>
        <v>2.117262056089166</v>
      </c>
      <c r="AC759" s="132">
        <f>IFERROR(VLOOKUP($D759,'[1]DNC 재고 현황'!$F:$V,14,0),0)</f>
        <v>54621.351170543967</v>
      </c>
      <c r="AD759" s="128">
        <f>SUMIFS('[1]입고 예정'!$C:$C,'[1]입고 예정'!$A:$A,모니터링!D222,'[1]입고 예정'!$F:$F,모니터링!AD$6)</f>
        <v>0</v>
      </c>
      <c r="AE759" s="129"/>
      <c r="AF759" s="130">
        <f t="shared" ca="1" si="202"/>
        <v>61026.363115170323</v>
      </c>
      <c r="AG759" s="131">
        <f t="shared" ca="1" si="209"/>
        <v>1.0272855446241018</v>
      </c>
      <c r="AH759" s="132">
        <f>IFERROR(VLOOKUP($D759,'[1]DNC 재고 현황'!$F:$V,15,0),0)</f>
        <v>59405.452977050038</v>
      </c>
      <c r="AI759" s="128">
        <f>SUMIFS('[1]입고 예정'!$C:$C,'[1]입고 예정'!$A:$A,모니터링!D222,'[1]입고 예정'!$F:$F,모니터링!AI$6)</f>
        <v>0</v>
      </c>
      <c r="AJ759" s="129"/>
      <c r="AK759" s="130">
        <f t="shared" ca="1" si="203"/>
        <v>1620.9101381202854</v>
      </c>
      <c r="AL759" s="131">
        <f t="shared" ca="1" si="210"/>
        <v>3.4258607906611845E-2</v>
      </c>
      <c r="AM759" s="132">
        <f>IFERROR(VLOOKUP($D759,'[1]DNC 재고 현황'!$F:$V,16,0),0)</f>
        <v>47313.952234686476</v>
      </c>
      <c r="AN759" s="128">
        <f>SUMIFS('[1]입고 예정'!$C:$C,'[1]입고 예정'!$A:$A,모니터링!D222,'[1]입고 예정'!$F:$F,모니터링!AN$6)</f>
        <v>0</v>
      </c>
      <c r="AO759" s="129"/>
      <c r="AP759" s="130">
        <f t="shared" ca="1" si="204"/>
        <v>0</v>
      </c>
      <c r="AQ759" s="131">
        <f t="shared" ca="1" si="211"/>
        <v>0</v>
      </c>
      <c r="AR759" s="132">
        <f>IFERROR(VLOOKUP($D759,'[1]DNC 재고 현황'!$F:$V,17,0),0)</f>
        <v>11115.500218403238</v>
      </c>
      <c r="AS759" s="128">
        <f>SUMIFS('[1]입고 예정'!$C:$C,'[1]입고 예정'!$A:$A,모니터링!D222,'[1]입고 예정'!$F:$F,모니터링!AS$6)</f>
        <v>0</v>
      </c>
      <c r="AT759" s="129"/>
      <c r="AU759" s="133">
        <f t="shared" ca="1" si="205"/>
        <v>0</v>
      </c>
      <c r="AV759" s="134">
        <f ca="1">IFERROR(AU759/#REF!,0)</f>
        <v>0</v>
      </c>
    </row>
    <row r="760" spans="1:168" ht="18" customHeight="1" x14ac:dyDescent="0.4">
      <c r="A760" s="110" t="s">
        <v>2681</v>
      </c>
      <c r="B760" s="146" t="s">
        <v>2662</v>
      </c>
      <c r="C760" s="110" t="s">
        <v>2665</v>
      </c>
      <c r="D760" s="110">
        <v>9310233</v>
      </c>
      <c r="E760" s="136" t="str">
        <f>VLOOKUP($D760,'[1]SAP 코드내역'!$A:$D,4,0)</f>
        <v>멜라B_토닝앰플쿠션_21내추럴_미니_8g_v1</v>
      </c>
      <c r="F760" s="137" t="s">
        <v>2664</v>
      </c>
      <c r="G760" s="137"/>
      <c r="H760" s="138" t="s">
        <v>2676</v>
      </c>
      <c r="I760" s="139">
        <v>3292.8615944349558</v>
      </c>
      <c r="J760" s="139">
        <v>10560.582249655421</v>
      </c>
      <c r="K760" s="140">
        <f>IFERROR(VLOOKUP($D760,'[1]DNC 재고 현황'!$F:$AI,29,0),0)</f>
        <v>12444</v>
      </c>
      <c r="L760" s="140">
        <f>IFERROR(VLOOKUP($D760,'[1]DNC 재고 현황'!$F:$AI,30,),0)</f>
        <v>11402</v>
      </c>
      <c r="M760" s="141">
        <f t="shared" si="207"/>
        <v>23846</v>
      </c>
      <c r="N760" s="142">
        <f>VLOOKUP($D760,'[1]DNC 재고 현황'!$F:$X,19,0)</f>
        <v>24284</v>
      </c>
      <c r="O760" s="143">
        <f t="shared" si="197"/>
        <v>0.86739466550753175</v>
      </c>
      <c r="P760" s="144">
        <f t="shared" si="198"/>
        <v>0</v>
      </c>
      <c r="Q760" s="144">
        <f t="shared" ca="1" si="199"/>
        <v>1780.2857142857142</v>
      </c>
      <c r="R760" s="145">
        <f t="shared" ca="1" si="196"/>
        <v>13.39447921681913</v>
      </c>
      <c r="S760" s="145">
        <f t="shared" ca="1" si="196"/>
        <v>13.640507141710801</v>
      </c>
      <c r="T760" s="123">
        <f t="shared" ca="1" si="200"/>
        <v>46133.394479216819</v>
      </c>
      <c r="U760" s="124" t="str">
        <f t="shared" ca="1" si="201"/>
        <v>🟡주의</v>
      </c>
      <c r="V760" s="125">
        <f>IFERROR(SUMIF('[1](전체)FCST'!$D:$D,$D760,'[1](전체)FCST'!$H:$H),0)</f>
        <v>27491.522542448631</v>
      </c>
      <c r="W760" s="126">
        <f>IFERROR(VLOOKUP($D760,'[1]판매량,재고(피벗)'!$B:$C,2,0),0)</f>
        <v>12462</v>
      </c>
      <c r="X760" s="127">
        <f t="shared" ca="1" si="206"/>
        <v>39166.28571428571</v>
      </c>
      <c r="Y760" s="128"/>
      <c r="Z760" s="129"/>
      <c r="AA760" s="130">
        <f t="shared" ca="1" si="212"/>
        <v>0</v>
      </c>
      <c r="AB760" s="131">
        <f t="shared" ca="1" si="208"/>
        <v>0</v>
      </c>
      <c r="AC760" s="132">
        <f>IFERROR(VLOOKUP($D760,'[1]DNC 재고 현황'!$F:$V,14,0),0)</f>
        <v>34665.457004092794</v>
      </c>
      <c r="AD760" s="128">
        <f>SUMIFS('[1]입고 예정'!$C:$C,'[1]입고 예정'!$A:$A,모니터링!D131,'[1]입고 예정'!$F:$F,모니터링!AD$6)</f>
        <v>0</v>
      </c>
      <c r="AE760" s="129"/>
      <c r="AF760" s="130">
        <f t="shared" ca="1" si="202"/>
        <v>0</v>
      </c>
      <c r="AG760" s="131">
        <f t="shared" ca="1" si="209"/>
        <v>0</v>
      </c>
      <c r="AH760" s="132">
        <f>IFERROR(VLOOKUP($D760,'[1]DNC 재고 현황'!$F:$V,15,0),0)</f>
        <v>27491.522542448631</v>
      </c>
      <c r="AI760" s="128">
        <f>SUMIFS('[1]입고 예정'!$C:$C,'[1]입고 예정'!$A:$A,모니터링!D131,'[1]입고 예정'!$F:$F,모니터링!AI$6)</f>
        <v>0</v>
      </c>
      <c r="AJ760" s="129"/>
      <c r="AK760" s="130">
        <f t="shared" ca="1" si="203"/>
        <v>0</v>
      </c>
      <c r="AL760" s="131">
        <f t="shared" ca="1" si="210"/>
        <v>0</v>
      </c>
      <c r="AM760" s="132">
        <f>IFERROR(VLOOKUP($D760,'[1]DNC 재고 현황'!$F:$V,16,0),0)</f>
        <v>19262.746860881191</v>
      </c>
      <c r="AN760" s="128">
        <f>SUMIFS('[1]입고 예정'!$C:$C,'[1]입고 예정'!$A:$A,모니터링!D131,'[1]입고 예정'!$F:$F,모니터링!AN$6)</f>
        <v>0</v>
      </c>
      <c r="AO760" s="129"/>
      <c r="AP760" s="130">
        <f t="shared" ca="1" si="204"/>
        <v>0</v>
      </c>
      <c r="AQ760" s="131">
        <f t="shared" ca="1" si="211"/>
        <v>0</v>
      </c>
      <c r="AR760" s="132">
        <f>IFERROR(VLOOKUP($D760,'[1]DNC 재고 현황'!$F:$V,17,0),0)</f>
        <v>19262.719353459121</v>
      </c>
      <c r="AS760" s="128">
        <f>SUMIFS('[1]입고 예정'!$C:$C,'[1]입고 예정'!$A:$A,모니터링!D131,'[1]입고 예정'!$F:$F,모니터링!AS$6)</f>
        <v>0</v>
      </c>
      <c r="AT760" s="129"/>
      <c r="AU760" s="133">
        <f t="shared" ca="1" si="205"/>
        <v>0</v>
      </c>
      <c r="AV760" s="134">
        <f ca="1">IFERROR(AU760/#REF!,0)</f>
        <v>0</v>
      </c>
    </row>
    <row r="761" spans="1:168" ht="18" hidden="1" customHeight="1" x14ac:dyDescent="0.4">
      <c r="A761" s="110"/>
      <c r="B761" s="135"/>
      <c r="C761" s="110" t="s">
        <v>2663</v>
      </c>
      <c r="D761" s="110">
        <v>9400698</v>
      </c>
      <c r="E761" s="136" t="str">
        <f>VLOOKUP($D761,'[1]SAP 코드내역'!$A:$D,4,0)</f>
        <v>[세트]원데이앰플15ml+글루타치온샤쉐2g*5(대웅제약)</v>
      </c>
      <c r="F761" s="137"/>
      <c r="G761" s="9"/>
      <c r="H761" s="138"/>
      <c r="I761" s="139"/>
      <c r="J761" s="139"/>
      <c r="K761" s="140">
        <f>IFERROR(VLOOKUP($D761,'[1]DNC 재고 현황'!$F:$AI,29,0),0)</f>
        <v>0</v>
      </c>
      <c r="L761" s="140">
        <f>IFERROR(VLOOKUP($D761,'[1]DNC 재고 현황'!$F:$AI,30,),0)</f>
        <v>0</v>
      </c>
      <c r="M761" s="141">
        <f t="shared" si="207"/>
        <v>0</v>
      </c>
      <c r="N761" s="142">
        <f>VLOOKUP($D761,'[1]DNC 재고 현황'!$F:$X,19,0)</f>
        <v>0</v>
      </c>
      <c r="O761" s="143" t="str">
        <f t="shared" si="197"/>
        <v>계획없음</v>
      </c>
      <c r="P761" s="144">
        <f t="shared" si="198"/>
        <v>0</v>
      </c>
      <c r="Q761" s="144">
        <f t="shared" ca="1" si="199"/>
        <v>0</v>
      </c>
      <c r="R761" s="145">
        <f t="shared" ca="1" si="196"/>
        <v>0</v>
      </c>
      <c r="S761" s="145">
        <f t="shared" ca="1" si="196"/>
        <v>0</v>
      </c>
      <c r="T761" s="123" t="str">
        <f t="shared" ca="1" si="200"/>
        <v/>
      </c>
      <c r="U761" s="124" t="str">
        <f t="shared" ca="1" si="201"/>
        <v>🔴판매없음</v>
      </c>
      <c r="V761" s="125">
        <f>IFERROR(SUMIF('[1](전체)FCST'!$D:$D,$D761,'[1](전체)FCST'!$H:$H),0)</f>
        <v>0</v>
      </c>
      <c r="W761" s="126">
        <f>IFERROR(VLOOKUP($D761,'[1]판매량,재고(피벗)'!$B:$C,2,0),0)</f>
        <v>0</v>
      </c>
      <c r="X761" s="127">
        <f t="shared" ca="1" si="206"/>
        <v>0</v>
      </c>
      <c r="Y761" s="128"/>
      <c r="Z761" s="21"/>
      <c r="AA761" s="130">
        <f t="shared" ca="1" si="212"/>
        <v>0</v>
      </c>
      <c r="AB761" s="134">
        <f t="shared" ca="1" si="208"/>
        <v>0</v>
      </c>
      <c r="AC761" s="132">
        <f>IFERROR(VLOOKUP($D761,'[1]DNC 재고 현황'!$F:$V,14,0),0)</f>
        <v>0</v>
      </c>
      <c r="AD761" s="128">
        <f>SUMIFS('[1]입고 예정'!$C:$C,'[1]입고 예정'!$A:$A,모니터링!D761,'[1]입고 예정'!$F:$F,모니터링!AD$6)</f>
        <v>0</v>
      </c>
      <c r="AE761" s="21"/>
      <c r="AF761" s="130">
        <f t="shared" ca="1" si="202"/>
        <v>0</v>
      </c>
      <c r="AG761" s="134">
        <f t="shared" ca="1" si="209"/>
        <v>0</v>
      </c>
      <c r="AH761" s="132">
        <f>IFERROR(VLOOKUP($D761,'[1]DNC 재고 현황'!$F:$V,15,0),0)</f>
        <v>0</v>
      </c>
      <c r="AI761" s="128">
        <f>SUMIFS('[1]입고 예정'!$C:$C,'[1]입고 예정'!$A:$A,모니터링!D761,'[1]입고 예정'!$F:$F,모니터링!AI$6)</f>
        <v>0</v>
      </c>
      <c r="AJ761" s="21"/>
      <c r="AK761" s="130">
        <f t="shared" ca="1" si="203"/>
        <v>0</v>
      </c>
      <c r="AL761" s="134">
        <f t="shared" ca="1" si="210"/>
        <v>0</v>
      </c>
      <c r="AM761" s="132">
        <f>IFERROR(VLOOKUP($D761,'[1]DNC 재고 현황'!$F:$V,16,0),0)</f>
        <v>10000</v>
      </c>
      <c r="AN761" s="128">
        <f>SUMIFS('[1]입고 예정'!$C:$C,'[1]입고 예정'!$A:$A,모니터링!D761,'[1]입고 예정'!$F:$F,모니터링!AN$6)</f>
        <v>0</v>
      </c>
      <c r="AO761" s="21"/>
      <c r="AP761" s="130">
        <f t="shared" ca="1" si="204"/>
        <v>0</v>
      </c>
      <c r="AQ761" s="134">
        <f t="shared" ca="1" si="211"/>
        <v>0</v>
      </c>
      <c r="AR761" s="132">
        <f>IFERROR(VLOOKUP($D761,'[1]DNC 재고 현황'!$F:$V,17,0),0)</f>
        <v>7500</v>
      </c>
      <c r="AS761" s="128">
        <f>SUMIFS('[1]입고 예정'!$C:$C,'[1]입고 예정'!$A:$A,모니터링!D761,'[1]입고 예정'!$F:$F,모니터링!AS$6)</f>
        <v>0</v>
      </c>
      <c r="AT761" s="21"/>
      <c r="AU761" s="133">
        <f t="shared" ca="1" si="205"/>
        <v>0</v>
      </c>
      <c r="AV761" s="134">
        <f ca="1">IFERROR(AU761/#REF!,0)</f>
        <v>0</v>
      </c>
    </row>
    <row r="762" spans="1:168" ht="18" hidden="1" customHeight="1" x14ac:dyDescent="0.4">
      <c r="A762" s="110"/>
      <c r="B762" s="135"/>
      <c r="C762" s="110" t="s">
        <v>2663</v>
      </c>
      <c r="D762" s="110">
        <v>9400699</v>
      </c>
      <c r="E762" s="136" t="str">
        <f>VLOOKUP($D762,'[1]SAP 코드내역'!$A:$D,4,0)</f>
        <v>데이나 연고 크림</v>
      </c>
      <c r="F762" s="137"/>
      <c r="G762" s="9"/>
      <c r="H762" s="138"/>
      <c r="I762" s="139"/>
      <c r="J762" s="139"/>
      <c r="K762" s="140">
        <f>IFERROR(VLOOKUP($D762,'[1]DNC 재고 현황'!$F:$AI,29,0),0)</f>
        <v>0</v>
      </c>
      <c r="L762" s="140">
        <f>IFERROR(VLOOKUP($D762,'[1]DNC 재고 현황'!$F:$AI,30,),0)</f>
        <v>0</v>
      </c>
      <c r="M762" s="141">
        <f t="shared" si="207"/>
        <v>0</v>
      </c>
      <c r="N762" s="142">
        <f>VLOOKUP($D762,'[1]DNC 재고 현황'!$F:$X,19,0)</f>
        <v>0</v>
      </c>
      <c r="O762" s="143" t="str">
        <f t="shared" si="197"/>
        <v>계획없음</v>
      </c>
      <c r="P762" s="144">
        <f t="shared" si="198"/>
        <v>0</v>
      </c>
      <c r="Q762" s="144">
        <f t="shared" ca="1" si="199"/>
        <v>0</v>
      </c>
      <c r="R762" s="145">
        <f t="shared" ca="1" si="196"/>
        <v>0</v>
      </c>
      <c r="S762" s="145">
        <f t="shared" ca="1" si="196"/>
        <v>0</v>
      </c>
      <c r="T762" s="123" t="str">
        <f t="shared" ca="1" si="200"/>
        <v/>
      </c>
      <c r="U762" s="124" t="str">
        <f t="shared" ca="1" si="201"/>
        <v>🔴판매없음</v>
      </c>
      <c r="V762" s="125">
        <f>IFERROR(SUMIF('[1](전체)FCST'!$D:$D,$D762,'[1](전체)FCST'!$H:$H),0)</f>
        <v>0</v>
      </c>
      <c r="W762" s="126">
        <f>IFERROR(VLOOKUP($D762,'[1]판매량,재고(피벗)'!$B:$C,2,0),0)</f>
        <v>0</v>
      </c>
      <c r="X762" s="127">
        <f t="shared" ca="1" si="206"/>
        <v>0</v>
      </c>
      <c r="Y762" s="128"/>
      <c r="Z762" s="21"/>
      <c r="AA762" s="130">
        <f t="shared" ca="1" si="212"/>
        <v>0</v>
      </c>
      <c r="AB762" s="134">
        <f t="shared" ca="1" si="208"/>
        <v>0</v>
      </c>
      <c r="AC762" s="132">
        <f>IFERROR(VLOOKUP($D762,'[1]DNC 재고 현황'!$F:$V,14,0),0)</f>
        <v>0</v>
      </c>
      <c r="AD762" s="128">
        <f>SUMIFS('[1]입고 예정'!$C:$C,'[1]입고 예정'!$A:$A,모니터링!D762,'[1]입고 예정'!$F:$F,모니터링!AD$6)</f>
        <v>0</v>
      </c>
      <c r="AE762" s="21"/>
      <c r="AF762" s="130">
        <f t="shared" ca="1" si="202"/>
        <v>0</v>
      </c>
      <c r="AG762" s="134">
        <f t="shared" ca="1" si="209"/>
        <v>0</v>
      </c>
      <c r="AH762" s="132">
        <f>IFERROR(VLOOKUP($D762,'[1]DNC 재고 현황'!$F:$V,15,0),0)</f>
        <v>0</v>
      </c>
      <c r="AI762" s="128">
        <f>SUMIFS('[1]입고 예정'!$C:$C,'[1]입고 예정'!$A:$A,모니터링!D762,'[1]입고 예정'!$F:$F,모니터링!AI$6)</f>
        <v>0</v>
      </c>
      <c r="AJ762" s="21"/>
      <c r="AK762" s="130">
        <f t="shared" ca="1" si="203"/>
        <v>0</v>
      </c>
      <c r="AL762" s="134">
        <f t="shared" ca="1" si="210"/>
        <v>0</v>
      </c>
      <c r="AM762" s="132">
        <f>IFERROR(VLOOKUP($D762,'[1]DNC 재고 현황'!$F:$V,16,0),0)</f>
        <v>10000</v>
      </c>
      <c r="AN762" s="128">
        <f>SUMIFS('[1]입고 예정'!$C:$C,'[1]입고 예정'!$A:$A,모니터링!D762,'[1]입고 예정'!$F:$F,모니터링!AN$6)</f>
        <v>0</v>
      </c>
      <c r="AO762" s="21"/>
      <c r="AP762" s="130">
        <f t="shared" ca="1" si="204"/>
        <v>0</v>
      </c>
      <c r="AQ762" s="134">
        <f t="shared" ca="1" si="211"/>
        <v>0</v>
      </c>
      <c r="AR762" s="132">
        <f>IFERROR(VLOOKUP($D762,'[1]DNC 재고 현황'!$F:$V,17,0),0)</f>
        <v>0</v>
      </c>
      <c r="AS762" s="128">
        <f>SUMIFS('[1]입고 예정'!$C:$C,'[1]입고 예정'!$A:$A,모니터링!D762,'[1]입고 예정'!$F:$F,모니터링!AS$6)</f>
        <v>0</v>
      </c>
      <c r="AT762" s="21"/>
      <c r="AU762" s="133">
        <f t="shared" ca="1" si="205"/>
        <v>0</v>
      </c>
      <c r="AV762" s="134">
        <f ca="1">IFERROR(AU762/#REF!,0)</f>
        <v>0</v>
      </c>
    </row>
    <row r="763" spans="1:168" ht="18" hidden="1" customHeight="1" x14ac:dyDescent="0.4">
      <c r="A763" s="110"/>
      <c r="B763" s="135"/>
      <c r="C763" s="110" t="s">
        <v>2663</v>
      </c>
      <c r="D763" s="110">
        <v>9400696</v>
      </c>
      <c r="E763" s="136" t="str">
        <f>VLOOKUP($D763,'[1]SAP 코드내역'!$A:$D,4,0)</f>
        <v>신제품 코스트코쿠션 세트</v>
      </c>
      <c r="F763" s="137"/>
      <c r="G763" s="9"/>
      <c r="H763" s="138"/>
      <c r="I763" s="139"/>
      <c r="J763" s="139"/>
      <c r="K763" s="140">
        <f>IFERROR(VLOOKUP($D763,'[1]DNC 재고 현황'!$F:$AI,29,0),0)</f>
        <v>0</v>
      </c>
      <c r="L763" s="140">
        <f>IFERROR(VLOOKUP($D763,'[1]DNC 재고 현황'!$F:$AI,30,),0)</f>
        <v>0</v>
      </c>
      <c r="M763" s="141">
        <f t="shared" si="207"/>
        <v>0</v>
      </c>
      <c r="N763" s="142">
        <f>VLOOKUP($D763,'[1]DNC 재고 현황'!$F:$X,19,0)</f>
        <v>0</v>
      </c>
      <c r="O763" s="143" t="str">
        <f t="shared" si="197"/>
        <v>계획없음</v>
      </c>
      <c r="P763" s="144">
        <f t="shared" si="198"/>
        <v>0</v>
      </c>
      <c r="Q763" s="144">
        <f t="shared" ca="1" si="199"/>
        <v>0</v>
      </c>
      <c r="R763" s="145">
        <f t="shared" ca="1" si="196"/>
        <v>0</v>
      </c>
      <c r="S763" s="145">
        <f t="shared" ca="1" si="196"/>
        <v>0</v>
      </c>
      <c r="T763" s="123" t="str">
        <f t="shared" ca="1" si="200"/>
        <v/>
      </c>
      <c r="U763" s="124" t="str">
        <f t="shared" ca="1" si="201"/>
        <v>🔴판매없음</v>
      </c>
      <c r="V763" s="125">
        <f>IFERROR(SUMIF('[1](전체)FCST'!$D:$D,$D763,'[1](전체)FCST'!$H:$H),0)</f>
        <v>0</v>
      </c>
      <c r="W763" s="126">
        <f>IFERROR(VLOOKUP($D763,'[1]판매량,재고(피벗)'!$B:$C,2,0),0)</f>
        <v>0</v>
      </c>
      <c r="X763" s="127">
        <f t="shared" ca="1" si="206"/>
        <v>0</v>
      </c>
      <c r="Y763" s="128"/>
      <c r="Z763" s="21"/>
      <c r="AA763" s="130">
        <f t="shared" ca="1" si="212"/>
        <v>0</v>
      </c>
      <c r="AB763" s="134">
        <f t="shared" ca="1" si="208"/>
        <v>0</v>
      </c>
      <c r="AC763" s="132">
        <f>IFERROR(VLOOKUP($D763,'[1]DNC 재고 현황'!$F:$V,14,0),0)</f>
        <v>0</v>
      </c>
      <c r="AD763" s="128">
        <f>SUMIFS('[1]입고 예정'!$C:$C,'[1]입고 예정'!$A:$A,모니터링!D763,'[1]입고 예정'!$F:$F,모니터링!AD$6)</f>
        <v>0</v>
      </c>
      <c r="AE763" s="21"/>
      <c r="AF763" s="130">
        <f t="shared" ca="1" si="202"/>
        <v>0</v>
      </c>
      <c r="AG763" s="134">
        <f t="shared" ca="1" si="209"/>
        <v>0</v>
      </c>
      <c r="AH763" s="132">
        <f>IFERROR(VLOOKUP($D763,'[1]DNC 재고 현황'!$F:$V,15,0),0)</f>
        <v>0</v>
      </c>
      <c r="AI763" s="128">
        <f>SUMIFS('[1]입고 예정'!$C:$C,'[1]입고 예정'!$A:$A,모니터링!D763,'[1]입고 예정'!$F:$F,모니터링!AI$6)</f>
        <v>0</v>
      </c>
      <c r="AJ763" s="21"/>
      <c r="AK763" s="130">
        <f t="shared" ca="1" si="203"/>
        <v>0</v>
      </c>
      <c r="AL763" s="134">
        <f t="shared" ca="1" si="210"/>
        <v>0</v>
      </c>
      <c r="AM763" s="132">
        <f>IFERROR(VLOOKUP($D763,'[1]DNC 재고 현황'!$F:$V,16,0),0)</f>
        <v>0</v>
      </c>
      <c r="AN763" s="128">
        <f>SUMIFS('[1]입고 예정'!$C:$C,'[1]입고 예정'!$A:$A,모니터링!D763,'[1]입고 예정'!$F:$F,모니터링!AN$6)</f>
        <v>0</v>
      </c>
      <c r="AO763" s="21"/>
      <c r="AP763" s="130">
        <f t="shared" ca="1" si="204"/>
        <v>0</v>
      </c>
      <c r="AQ763" s="134">
        <f t="shared" ca="1" si="211"/>
        <v>0</v>
      </c>
      <c r="AR763" s="132">
        <f>IFERROR(VLOOKUP($D763,'[1]DNC 재고 현황'!$F:$V,17,0),0)</f>
        <v>0</v>
      </c>
      <c r="AS763" s="128">
        <f>SUMIFS('[1]입고 예정'!$C:$C,'[1]입고 예정'!$A:$A,모니터링!D763,'[1]입고 예정'!$F:$F,모니터링!AS$6)</f>
        <v>0</v>
      </c>
      <c r="AT763" s="21"/>
      <c r="AU763" s="133">
        <f t="shared" ca="1" si="205"/>
        <v>0</v>
      </c>
      <c r="AV763" s="134">
        <f ca="1">IFERROR(AU763/#REF!,0)</f>
        <v>0</v>
      </c>
    </row>
    <row r="764" spans="1:168" ht="18" hidden="1" customHeight="1" x14ac:dyDescent="0.4">
      <c r="A764" s="110"/>
      <c r="B764" s="135"/>
      <c r="C764" s="110" t="s">
        <v>2663</v>
      </c>
      <c r="D764" s="110">
        <v>9400697</v>
      </c>
      <c r="E764" s="136" t="str">
        <f>VLOOKUP($D764,'[1]SAP 코드내역'!$A:$D,4,0)</f>
        <v>신제품 코스트코 기미 패치 세트</v>
      </c>
      <c r="F764" s="137"/>
      <c r="G764" s="9"/>
      <c r="H764" s="138"/>
      <c r="I764" s="139"/>
      <c r="J764" s="139"/>
      <c r="K764" s="140">
        <f>IFERROR(VLOOKUP($D764,'[1]DNC 재고 현황'!$F:$AI,29,0),0)</f>
        <v>0</v>
      </c>
      <c r="L764" s="140">
        <f>IFERROR(VLOOKUP($D764,'[1]DNC 재고 현황'!$F:$AI,30,),0)</f>
        <v>0</v>
      </c>
      <c r="M764" s="141">
        <f t="shared" si="207"/>
        <v>0</v>
      </c>
      <c r="N764" s="142">
        <f>VLOOKUP($D764,'[1]DNC 재고 현황'!$F:$X,19,0)</f>
        <v>0</v>
      </c>
      <c r="O764" s="143" t="str">
        <f t="shared" si="197"/>
        <v>계획없음</v>
      </c>
      <c r="P764" s="144">
        <f t="shared" si="198"/>
        <v>0</v>
      </c>
      <c r="Q764" s="144">
        <f t="shared" ca="1" si="199"/>
        <v>0</v>
      </c>
      <c r="R764" s="145">
        <f t="shared" ca="1" si="196"/>
        <v>0</v>
      </c>
      <c r="S764" s="145">
        <f t="shared" ca="1" si="196"/>
        <v>0</v>
      </c>
      <c r="T764" s="123" t="str">
        <f t="shared" ca="1" si="200"/>
        <v/>
      </c>
      <c r="U764" s="124" t="str">
        <f t="shared" ca="1" si="201"/>
        <v>🔴판매없음</v>
      </c>
      <c r="V764" s="125">
        <f>IFERROR(SUMIF('[1](전체)FCST'!$D:$D,$D764,'[1](전체)FCST'!$H:$H),0)</f>
        <v>0</v>
      </c>
      <c r="W764" s="126">
        <f>IFERROR(VLOOKUP($D764,'[1]판매량,재고(피벗)'!$B:$C,2,0),0)</f>
        <v>0</v>
      </c>
      <c r="X764" s="127">
        <f t="shared" ca="1" si="206"/>
        <v>0</v>
      </c>
      <c r="Y764" s="128"/>
      <c r="Z764" s="21"/>
      <c r="AA764" s="130">
        <f t="shared" ca="1" si="212"/>
        <v>0</v>
      </c>
      <c r="AB764" s="134">
        <f t="shared" ca="1" si="208"/>
        <v>0</v>
      </c>
      <c r="AC764" s="132">
        <f>IFERROR(VLOOKUP($D764,'[1]DNC 재고 현황'!$F:$V,14,0),0)</f>
        <v>0</v>
      </c>
      <c r="AD764" s="128">
        <f>SUMIFS('[1]입고 예정'!$C:$C,'[1]입고 예정'!$A:$A,모니터링!D764,'[1]입고 예정'!$F:$F,모니터링!AD$6)</f>
        <v>0</v>
      </c>
      <c r="AE764" s="21"/>
      <c r="AF764" s="130">
        <f t="shared" ca="1" si="202"/>
        <v>0</v>
      </c>
      <c r="AG764" s="134">
        <f t="shared" ca="1" si="209"/>
        <v>0</v>
      </c>
      <c r="AH764" s="132">
        <f>IFERROR(VLOOKUP($D764,'[1]DNC 재고 현황'!$F:$V,15,0),0)</f>
        <v>0</v>
      </c>
      <c r="AI764" s="128">
        <f>SUMIFS('[1]입고 예정'!$C:$C,'[1]입고 예정'!$A:$A,모니터링!D764,'[1]입고 예정'!$F:$F,모니터링!AI$6)</f>
        <v>0</v>
      </c>
      <c r="AJ764" s="21"/>
      <c r="AK764" s="130">
        <f t="shared" ca="1" si="203"/>
        <v>0</v>
      </c>
      <c r="AL764" s="134">
        <f t="shared" ca="1" si="210"/>
        <v>0</v>
      </c>
      <c r="AM764" s="132">
        <f>IFERROR(VLOOKUP($D764,'[1]DNC 재고 현황'!$F:$V,16,0),0)</f>
        <v>0</v>
      </c>
      <c r="AN764" s="128">
        <f>SUMIFS('[1]입고 예정'!$C:$C,'[1]입고 예정'!$A:$A,모니터링!D764,'[1]입고 예정'!$F:$F,모니터링!AN$6)</f>
        <v>0</v>
      </c>
      <c r="AO764" s="21"/>
      <c r="AP764" s="130">
        <f t="shared" ca="1" si="204"/>
        <v>0</v>
      </c>
      <c r="AQ764" s="134">
        <f t="shared" ca="1" si="211"/>
        <v>0</v>
      </c>
      <c r="AR764" s="132">
        <f>IFERROR(VLOOKUP($D764,'[1]DNC 재고 현황'!$F:$V,17,0),0)</f>
        <v>0</v>
      </c>
      <c r="AS764" s="128">
        <f>SUMIFS('[1]입고 예정'!$C:$C,'[1]입고 예정'!$A:$A,모니터링!D764,'[1]입고 예정'!$F:$F,모니터링!AS$6)</f>
        <v>0</v>
      </c>
      <c r="AT764" s="21"/>
      <c r="AU764" s="133">
        <f t="shared" ca="1" si="205"/>
        <v>0</v>
      </c>
      <c r="AV764" s="134">
        <f ca="1">IFERROR(AU764/#REF!,0)</f>
        <v>0</v>
      </c>
    </row>
    <row r="765" spans="1:168" ht="18" hidden="1" customHeight="1" x14ac:dyDescent="0.4">
      <c r="A765" s="110" t="s">
        <v>2681</v>
      </c>
      <c r="B765" s="146" t="s">
        <v>2662</v>
      </c>
      <c r="C765" s="110" t="s">
        <v>2665</v>
      </c>
      <c r="D765" s="110">
        <v>9309903</v>
      </c>
      <c r="E765" s="136" t="str">
        <f>VLOOKUP($D765,'[1]SAP 코드내역'!$A:$D,4,0)</f>
        <v>멜라B_토닝앰플쿠션_21내추럴_리필_15g_v3</v>
      </c>
      <c r="F765" s="137" t="s">
        <v>2664</v>
      </c>
      <c r="G765" s="137"/>
      <c r="H765" s="138" t="s">
        <v>2715</v>
      </c>
      <c r="I765" s="139">
        <v>2966.5137235047268</v>
      </c>
      <c r="J765" s="139">
        <v>15191.753727555715</v>
      </c>
      <c r="K765" s="140">
        <f>IFERROR(VLOOKUP($D765,'[1]DNC 재고 현황'!$F:$AI,29,0),0)</f>
        <v>58010</v>
      </c>
      <c r="L765" s="140">
        <f>IFERROR(VLOOKUP($D765,'[1]DNC 재고 현황'!$F:$AI,30,),0)</f>
        <v>129463</v>
      </c>
      <c r="M765" s="141">
        <f t="shared" si="207"/>
        <v>187473</v>
      </c>
      <c r="N765" s="142">
        <f>VLOOKUP($D765,'[1]DNC 재고 현황'!$F:$X,19,0)</f>
        <v>210918</v>
      </c>
      <c r="O765" s="143">
        <f t="shared" si="197"/>
        <v>1</v>
      </c>
      <c r="P765" s="144">
        <f t="shared" si="198"/>
        <v>0</v>
      </c>
      <c r="Q765" s="144">
        <f t="shared" ca="1" si="199"/>
        <v>1762.4285714285713</v>
      </c>
      <c r="R765" s="145">
        <f t="shared" ca="1" si="196"/>
        <v>106.37197049525817</v>
      </c>
      <c r="S765" s="145">
        <f t="shared" ca="1" si="196"/>
        <v>119.67463727000082</v>
      </c>
      <c r="T765" s="123">
        <f t="shared" ca="1" si="200"/>
        <v>46226.37197049526</v>
      </c>
      <c r="U765" s="124" t="str">
        <f t="shared" ca="1" si="201"/>
        <v>✅충분</v>
      </c>
      <c r="V765" s="125">
        <f>IFERROR(SUMIF('[1](전체)FCST'!$D:$D,$D765,'[1](전체)FCST'!$H:$H),0)</f>
        <v>64633.182367057554</v>
      </c>
      <c r="W765" s="126">
        <f>IFERROR(VLOOKUP($D765,'[1]판매량,재고(피벗)'!$B:$C,2,0),0)</f>
        <v>12337</v>
      </c>
      <c r="X765" s="127">
        <f t="shared" ca="1" si="206"/>
        <v>38773.428571428572</v>
      </c>
      <c r="Y765" s="128"/>
      <c r="Z765" s="129"/>
      <c r="AA765" s="130">
        <f t="shared" ca="1" si="212"/>
        <v>172144.57142857142</v>
      </c>
      <c r="AB765" s="131">
        <f t="shared" ca="1" si="208"/>
        <v>3.4577842156882883</v>
      </c>
      <c r="AC765" s="132">
        <f>IFERROR(VLOOKUP($D765,'[1]DNC 재고 현황'!$F:$V,14,0),0)</f>
        <v>49784.648402157516</v>
      </c>
      <c r="AD765" s="128">
        <f>SUMIFS('[1]입고 예정'!$C:$C,'[1]입고 예정'!$A:$A,모니터링!D221,'[1]입고 예정'!$F:$F,모니터링!AD$6)</f>
        <v>0</v>
      </c>
      <c r="AE765" s="129"/>
      <c r="AF765" s="130">
        <f t="shared" ca="1" si="202"/>
        <v>122359.9230264139</v>
      </c>
      <c r="AG765" s="131">
        <f t="shared" ca="1" si="209"/>
        <v>1.8931440251776726</v>
      </c>
      <c r="AH765" s="132">
        <f>IFERROR(VLOOKUP($D765,'[1]DNC 재고 현황'!$F:$V,15,0),0)</f>
        <v>64633.182367057554</v>
      </c>
      <c r="AI765" s="128">
        <f>SUMIFS('[1]입고 예정'!$C:$C,'[1]입고 예정'!$A:$A,모니터링!D221,'[1]입고 예정'!$F:$F,모니터링!AI$6)</f>
        <v>0</v>
      </c>
      <c r="AJ765" s="129"/>
      <c r="AK765" s="130">
        <f t="shared" ca="1" si="203"/>
        <v>57726.74065935635</v>
      </c>
      <c r="AL765" s="131">
        <f t="shared" ca="1" si="210"/>
        <v>1.2822895581814999</v>
      </c>
      <c r="AM765" s="132">
        <f>IFERROR(VLOOKUP($D765,'[1]DNC 재고 현황'!$F:$V,16,0),0)</f>
        <v>45018.490785515307</v>
      </c>
      <c r="AN765" s="128">
        <f>SUMIFS('[1]입고 예정'!$C:$C,'[1]입고 예정'!$A:$A,모니터링!D221,'[1]입고 예정'!$F:$F,모니터링!AN$6)</f>
        <v>0</v>
      </c>
      <c r="AO765" s="129"/>
      <c r="AP765" s="130">
        <f t="shared" ca="1" si="204"/>
        <v>12708.249873841043</v>
      </c>
      <c r="AQ765" s="131">
        <f t="shared" ca="1" si="211"/>
        <v>1.8348196949429998</v>
      </c>
      <c r="AR765" s="132">
        <f>IFERROR(VLOOKUP($D765,'[1]DNC 재고 현황'!$F:$V,17,0),0)</f>
        <v>6926.157326993286</v>
      </c>
      <c r="AS765" s="128">
        <f>SUMIFS('[1]입고 예정'!$C:$C,'[1]입고 예정'!$A:$A,모니터링!D221,'[1]입고 예정'!$F:$F,모니터링!AS$6)</f>
        <v>0</v>
      </c>
      <c r="AT765" s="129"/>
      <c r="AU765" s="133">
        <f t="shared" ca="1" si="205"/>
        <v>5782.0925468477571</v>
      </c>
      <c r="AV765" s="134">
        <f ca="1">IFERROR(AU765/#REF!,0)</f>
        <v>0</v>
      </c>
    </row>
    <row r="766" spans="1:168" ht="18" hidden="1" customHeight="1" x14ac:dyDescent="0.4">
      <c r="A766" s="110" t="s">
        <v>2741</v>
      </c>
      <c r="B766" s="146" t="s">
        <v>2662</v>
      </c>
      <c r="C766" s="110" t="s">
        <v>2665</v>
      </c>
      <c r="D766" s="110">
        <v>9309508</v>
      </c>
      <c r="E766" s="136" t="str">
        <f>VLOOKUP($D766,'[1]SAP 코드내역'!$A:$D,4,0)</f>
        <v>(단종)멜라B_토닝앰플쿠션_21호내추럴_리필_v2</v>
      </c>
      <c r="F766" s="137" t="s">
        <v>2664</v>
      </c>
      <c r="G766" s="137"/>
      <c r="H766" s="149"/>
      <c r="I766" s="150">
        <v>3173.909933460076</v>
      </c>
      <c r="J766" s="150">
        <v>19949.952380952382</v>
      </c>
      <c r="K766" s="140">
        <f>IFERROR(VLOOKUP($D766,'[1]DNC 재고 현황'!$F:$AI,29,0),0)</f>
        <v>0</v>
      </c>
      <c r="L766" s="140">
        <f>IFERROR(VLOOKUP($D766,'[1]DNC 재고 현황'!$F:$AI,30,),0)</f>
        <v>1814</v>
      </c>
      <c r="M766" s="141">
        <f t="shared" si="207"/>
        <v>1814</v>
      </c>
      <c r="N766" s="142">
        <f>VLOOKUP($D766,'[1]DNC 재고 현황'!$F:$X,19,0)</f>
        <v>1814</v>
      </c>
      <c r="O766" s="143">
        <f t="shared" si="197"/>
        <v>1</v>
      </c>
      <c r="P766" s="144">
        <f t="shared" si="198"/>
        <v>14000</v>
      </c>
      <c r="Q766" s="144">
        <f t="shared" ca="1" si="199"/>
        <v>0</v>
      </c>
      <c r="R766" s="145">
        <f t="shared" ca="1" si="196"/>
        <v>0</v>
      </c>
      <c r="S766" s="145">
        <f t="shared" ca="1" si="196"/>
        <v>0</v>
      </c>
      <c r="T766" s="123" t="str">
        <f t="shared" ca="1" si="200"/>
        <v/>
      </c>
      <c r="U766" s="124" t="str">
        <f t="shared" ca="1" si="201"/>
        <v>🔴판매없음</v>
      </c>
      <c r="V766" s="125">
        <f>IFERROR(SUMIF('[1](전체)FCST'!$D:$D,$D766,'[1](전체)FCST'!$H:$H),0)</f>
        <v>21.519699302619244</v>
      </c>
      <c r="W766" s="126">
        <f>IFERROR(VLOOKUP($D766,'[1]판매량,재고(피벗)'!$B:$C,2,0),0)</f>
        <v>0</v>
      </c>
      <c r="X766" s="127">
        <f t="shared" ca="1" si="206"/>
        <v>0</v>
      </c>
      <c r="Y766" s="128"/>
      <c r="Z766" s="129"/>
      <c r="AA766" s="130">
        <f t="shared" ca="1" si="212"/>
        <v>1814</v>
      </c>
      <c r="AB766" s="131">
        <f t="shared" ca="1" si="208"/>
        <v>76.167724623514644</v>
      </c>
      <c r="AC766" s="132">
        <f>IFERROR(VLOOKUP($D766,'[1]DNC 재고 현황'!$F:$V,14,0),0)</f>
        <v>23.815861757277418</v>
      </c>
      <c r="AD766" s="128">
        <f>SUMIFS('[1]입고 예정'!$C:$C,'[1]입고 예정'!$A:$A,모니터링!D64,'[1]입고 예정'!$F:$F,모니터링!AD$6)</f>
        <v>0</v>
      </c>
      <c r="AE766" s="129"/>
      <c r="AF766" s="130">
        <f t="shared" ca="1" si="202"/>
        <v>1790.1841382427226</v>
      </c>
      <c r="AG766" s="131">
        <f t="shared" ca="1" si="209"/>
        <v>83.188157653524115</v>
      </c>
      <c r="AH766" s="132">
        <f>IFERROR(VLOOKUP($D766,'[1]DNC 재고 현황'!$F:$V,15,0),0)</f>
        <v>21.519699302619244</v>
      </c>
      <c r="AI766" s="128">
        <f>SUMIFS('[1]입고 예정'!$C:$C,'[1]입고 예정'!$A:$A,모니터링!D64,'[1]입고 예정'!$F:$F,모니터링!AI$6)</f>
        <v>7000</v>
      </c>
      <c r="AJ766" s="129"/>
      <c r="AK766" s="130">
        <f t="shared" ca="1" si="203"/>
        <v>8768.6644389401026</v>
      </c>
      <c r="AL766" s="131">
        <f t="shared" ca="1" si="210"/>
        <v>365.36101828917094</v>
      </c>
      <c r="AM766" s="132">
        <f>IFERROR(VLOOKUP($D766,'[1]DNC 재고 현황'!$F:$V,16,0),0)</f>
        <v>24</v>
      </c>
      <c r="AN766" s="128">
        <f>SUMIFS('[1]입고 예정'!$C:$C,'[1]입고 예정'!$A:$A,모니터링!D64,'[1]입고 예정'!$F:$F,모니터링!AN$6)</f>
        <v>0</v>
      </c>
      <c r="AO766" s="129"/>
      <c r="AP766" s="130">
        <f t="shared" ca="1" si="204"/>
        <v>8744.6644389401026</v>
      </c>
      <c r="AQ766" s="131">
        <f t="shared" ca="1" si="211"/>
        <v>349.78657755760412</v>
      </c>
      <c r="AR766" s="132">
        <f>IFERROR(VLOOKUP($D766,'[1]DNC 재고 현황'!$F:$V,17,0),0)</f>
        <v>25</v>
      </c>
      <c r="AS766" s="128">
        <f>SUMIFS('[1]입고 예정'!$C:$C,'[1]입고 예정'!$A:$A,모니터링!D64,'[1]입고 예정'!$F:$F,모니터링!AS$6)</f>
        <v>0</v>
      </c>
      <c r="AT766" s="129"/>
      <c r="AU766" s="133">
        <f t="shared" ca="1" si="205"/>
        <v>8719.6644389401026</v>
      </c>
      <c r="AV766" s="134">
        <f ca="1">IFERROR(AU766/#REF!,0)</f>
        <v>0</v>
      </c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  <c r="BP766" s="52"/>
      <c r="BQ766" s="52"/>
      <c r="BR766" s="52"/>
      <c r="BS766" s="52"/>
      <c r="BT766" s="52"/>
      <c r="BU766" s="52"/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/>
      <c r="CP766" s="52"/>
      <c r="CQ766" s="52"/>
      <c r="CR766" s="52"/>
      <c r="CS766" s="52"/>
      <c r="CT766" s="52"/>
      <c r="CU766" s="52"/>
      <c r="CV766" s="52"/>
      <c r="CW766" s="52"/>
      <c r="CX766" s="52"/>
      <c r="CY766" s="52"/>
      <c r="CZ766" s="52"/>
      <c r="DA766" s="52"/>
      <c r="DB766" s="52"/>
      <c r="DC766" s="52"/>
      <c r="DD766" s="52"/>
      <c r="DE766" s="52"/>
      <c r="DF766" s="52"/>
      <c r="DG766" s="52"/>
      <c r="DH766" s="52"/>
      <c r="DI766" s="52"/>
      <c r="DJ766" s="52"/>
      <c r="DK766" s="52"/>
      <c r="DL766" s="52"/>
      <c r="DM766" s="52"/>
      <c r="DN766" s="52"/>
      <c r="DO766" s="52"/>
      <c r="DP766" s="52"/>
      <c r="DQ766" s="52"/>
      <c r="DR766" s="52"/>
      <c r="DS766" s="52"/>
      <c r="DT766" s="52"/>
      <c r="DU766" s="52"/>
      <c r="DV766" s="52"/>
      <c r="DW766" s="52"/>
      <c r="DX766" s="52"/>
      <c r="DY766" s="52"/>
      <c r="DZ766" s="52"/>
      <c r="EA766" s="52"/>
      <c r="EB766" s="52"/>
      <c r="EC766" s="52"/>
      <c r="ED766" s="52"/>
      <c r="EE766" s="52"/>
      <c r="EF766" s="52"/>
      <c r="EG766" s="52"/>
      <c r="EH766" s="52"/>
      <c r="EI766" s="52"/>
      <c r="EJ766" s="52"/>
      <c r="EK766" s="52"/>
      <c r="EL766" s="52"/>
      <c r="EM766" s="52"/>
      <c r="EN766" s="52"/>
      <c r="EO766" s="52"/>
      <c r="EP766" s="52"/>
      <c r="EQ766" s="52"/>
      <c r="ER766" s="52"/>
      <c r="ES766" s="52"/>
      <c r="ET766" s="52"/>
      <c r="EU766" s="52"/>
      <c r="EV766" s="52"/>
      <c r="EW766" s="52"/>
      <c r="EX766" s="52"/>
      <c r="EY766" s="52"/>
      <c r="EZ766" s="52"/>
      <c r="FA766" s="52"/>
      <c r="FB766" s="52"/>
      <c r="FC766" s="52"/>
      <c r="FD766" s="52"/>
      <c r="FE766" s="52"/>
      <c r="FF766" s="52"/>
      <c r="FG766" s="52"/>
      <c r="FH766" s="52"/>
      <c r="FI766" s="52"/>
      <c r="FJ766" s="52"/>
      <c r="FK766" s="52"/>
      <c r="FL766" s="52"/>
    </row>
    <row r="767" spans="1:168" ht="18" hidden="1" customHeight="1" x14ac:dyDescent="0.4">
      <c r="A767" s="110" t="s">
        <v>2681</v>
      </c>
      <c r="B767" s="146" t="s">
        <v>2662</v>
      </c>
      <c r="C767" s="110" t="s">
        <v>2665</v>
      </c>
      <c r="D767" s="110">
        <v>9309838</v>
      </c>
      <c r="E767" s="136" t="str">
        <f>VLOOKUP($D767,'[1]SAP 코드내역'!$A:$D,4,0)</f>
        <v>멜라B_토닝앰플쿠션_19페어_본품_15g_v3</v>
      </c>
      <c r="F767" s="137" t="s">
        <v>2664</v>
      </c>
      <c r="G767" s="137"/>
      <c r="H767" s="138"/>
      <c r="I767" s="139">
        <v>5351.4458937357595</v>
      </c>
      <c r="J767" s="139">
        <v>27808.240125082291</v>
      </c>
      <c r="K767" s="140">
        <f>IFERROR(VLOOKUP($D767,'[1]DNC 재고 현황'!$F:$AI,29,0),0)</f>
        <v>5241</v>
      </c>
      <c r="L767" s="140">
        <f>IFERROR(VLOOKUP($D767,'[1]DNC 재고 현황'!$F:$AI,30,),0)</f>
        <v>32390</v>
      </c>
      <c r="M767" s="141">
        <f t="shared" si="207"/>
        <v>37631</v>
      </c>
      <c r="N767" s="142">
        <f>VLOOKUP($D767,'[1]DNC 재고 현황'!$F:$X,19,0)</f>
        <v>39603</v>
      </c>
      <c r="O767" s="143">
        <f t="shared" si="197"/>
        <v>1</v>
      </c>
      <c r="P767" s="144">
        <f t="shared" si="198"/>
        <v>0</v>
      </c>
      <c r="Q767" s="144">
        <f t="shared" ca="1" si="199"/>
        <v>123.28571428571429</v>
      </c>
      <c r="R767" s="145">
        <f t="shared" ca="1" si="196"/>
        <v>305.23406720741599</v>
      </c>
      <c r="S767" s="145">
        <f t="shared" ca="1" si="196"/>
        <v>321.22943221320969</v>
      </c>
      <c r="T767" s="123">
        <f t="shared" ca="1" si="200"/>
        <v>46425.234067207413</v>
      </c>
      <c r="U767" s="124" t="str">
        <f t="shared" ca="1" si="201"/>
        <v>✅충분</v>
      </c>
      <c r="V767" s="125">
        <f>IFERROR(SUMIF('[1](전체)FCST'!$D:$D,$D767,'[1](전체)FCST'!$H:$H),0)</f>
        <v>6671.8760435479617</v>
      </c>
      <c r="W767" s="126">
        <f>IFERROR(VLOOKUP($D767,'[1]판매량,재고(피벗)'!$B:$C,2,0),0)</f>
        <v>863</v>
      </c>
      <c r="X767" s="127">
        <f t="shared" ca="1" si="206"/>
        <v>2712.2857142857142</v>
      </c>
      <c r="Y767" s="128"/>
      <c r="Z767" s="129"/>
      <c r="AA767" s="130">
        <f t="shared" ca="1" si="212"/>
        <v>36890.714285714283</v>
      </c>
      <c r="AB767" s="131">
        <f t="shared" ca="1" si="208"/>
        <v>13.654337701761387</v>
      </c>
      <c r="AC767" s="132">
        <f>IFERROR(VLOOKUP($D767,'[1]DNC 재고 현황'!$F:$V,14,0),0)</f>
        <v>2701.7578656308933</v>
      </c>
      <c r="AD767" s="128">
        <f>SUMIFS('[1]입고 예정'!$C:$C,'[1]입고 예정'!$A:$A,모니터링!D123,'[1]입고 예정'!$F:$F,모니터링!AD$6)</f>
        <v>0</v>
      </c>
      <c r="AE767" s="129"/>
      <c r="AF767" s="130">
        <f t="shared" ca="1" si="202"/>
        <v>34188.956420083392</v>
      </c>
      <c r="AG767" s="131">
        <f t="shared" ca="1" si="209"/>
        <v>5.1243392708330999</v>
      </c>
      <c r="AH767" s="132">
        <f>IFERROR(VLOOKUP($D767,'[1]DNC 재고 현황'!$F:$V,15,0),0)</f>
        <v>6671.8760435479617</v>
      </c>
      <c r="AI767" s="128">
        <f>SUMIFS('[1]입고 예정'!$C:$C,'[1]입고 예정'!$A:$A,모니터링!D123,'[1]입고 예정'!$F:$F,모니터링!AI$6)</f>
        <v>0</v>
      </c>
      <c r="AJ767" s="129"/>
      <c r="AK767" s="130">
        <f t="shared" ca="1" si="203"/>
        <v>27517.080376535429</v>
      </c>
      <c r="AL767" s="131">
        <f t="shared" ca="1" si="210"/>
        <v>6.378544603841152</v>
      </c>
      <c r="AM767" s="132">
        <f>IFERROR(VLOOKUP($D767,'[1]DNC 재고 현황'!$F:$V,16,0),0)</f>
        <v>4314.0061072810677</v>
      </c>
      <c r="AN767" s="128">
        <f>SUMIFS('[1]입고 예정'!$C:$C,'[1]입고 예정'!$A:$A,모니터링!D123,'[1]입고 예정'!$F:$F,모니터링!AN$6)</f>
        <v>0</v>
      </c>
      <c r="AO767" s="129"/>
      <c r="AP767" s="130">
        <f t="shared" ca="1" si="204"/>
        <v>23203.074269254361</v>
      </c>
      <c r="AQ767" s="131">
        <f t="shared" ca="1" si="211"/>
        <v>5.8095175529096741</v>
      </c>
      <c r="AR767" s="132">
        <f>IFERROR(VLOOKUP($D767,'[1]DNC 재고 현황'!$F:$V,17,0),0)</f>
        <v>3993.9761017906199</v>
      </c>
      <c r="AS767" s="128">
        <f>SUMIFS('[1]입고 예정'!$C:$C,'[1]입고 예정'!$A:$A,모니터링!D123,'[1]입고 예정'!$F:$F,모니터링!AS$6)</f>
        <v>0</v>
      </c>
      <c r="AT767" s="129"/>
      <c r="AU767" s="133">
        <f t="shared" ca="1" si="205"/>
        <v>19209.098167463741</v>
      </c>
      <c r="AV767" s="134">
        <f ca="1">IFERROR(AU767/#REF!,0)</f>
        <v>0</v>
      </c>
    </row>
    <row r="768" spans="1:168" ht="18" hidden="1" customHeight="1" x14ac:dyDescent="0.4">
      <c r="A768" s="110" t="s">
        <v>2741</v>
      </c>
      <c r="B768" s="146" t="s">
        <v>2662</v>
      </c>
      <c r="C768" s="110" t="s">
        <v>2665</v>
      </c>
      <c r="D768" s="110">
        <v>9309503</v>
      </c>
      <c r="E768" s="136" t="str">
        <f>VLOOKUP($D768,'[1]SAP 코드내역'!$A:$D,4,0)</f>
        <v>(단종)멜라B_토닝앰플쿠션_19호페어_본품_v2</v>
      </c>
      <c r="F768" s="137" t="s">
        <v>2664</v>
      </c>
      <c r="G768" s="137"/>
      <c r="H768" s="149"/>
      <c r="I768" s="150">
        <v>5173.9099884969328</v>
      </c>
      <c r="J768" s="150">
        <v>28935.666666666668</v>
      </c>
      <c r="K768" s="140">
        <f>IFERROR(VLOOKUP($D768,'[1]DNC 재고 현황'!$F:$AI,29,0),0)</f>
        <v>19</v>
      </c>
      <c r="L768" s="140">
        <f>IFERROR(VLOOKUP($D768,'[1]DNC 재고 현황'!$F:$AI,30,),0)</f>
        <v>0</v>
      </c>
      <c r="M768" s="141">
        <f t="shared" si="207"/>
        <v>19</v>
      </c>
      <c r="N768" s="142">
        <f>VLOOKUP($D768,'[1]DNC 재고 현황'!$F:$X,19,0)</f>
        <v>19</v>
      </c>
      <c r="O768" s="143" t="str">
        <f t="shared" si="197"/>
        <v>계획없음</v>
      </c>
      <c r="P768" s="144">
        <f t="shared" si="198"/>
        <v>0</v>
      </c>
      <c r="Q768" s="144">
        <f t="shared" ca="1" si="199"/>
        <v>0</v>
      </c>
      <c r="R768" s="145">
        <f t="shared" ca="1" si="196"/>
        <v>0</v>
      </c>
      <c r="S768" s="145">
        <f t="shared" ca="1" si="196"/>
        <v>0</v>
      </c>
      <c r="T768" s="123" t="str">
        <f t="shared" ca="1" si="200"/>
        <v/>
      </c>
      <c r="U768" s="124" t="str">
        <f t="shared" ca="1" si="201"/>
        <v>🔴판매없음</v>
      </c>
      <c r="V768" s="125">
        <f>IFERROR(SUMIF('[1](전체)FCST'!$D:$D,$D768,'[1](전체)FCST'!$H:$H),0)</f>
        <v>0</v>
      </c>
      <c r="W768" s="126">
        <f>IFERROR(VLOOKUP($D768,'[1]판매량,재고(피벗)'!$B:$C,2,0),0)</f>
        <v>0</v>
      </c>
      <c r="X768" s="127">
        <f t="shared" ca="1" si="206"/>
        <v>0</v>
      </c>
      <c r="Y768" s="128"/>
      <c r="Z768" s="129"/>
      <c r="AA768" s="130">
        <f t="shared" ca="1" si="212"/>
        <v>19</v>
      </c>
      <c r="AB768" s="131">
        <f t="shared" ca="1" si="208"/>
        <v>0</v>
      </c>
      <c r="AC768" s="132">
        <f>IFERROR(VLOOKUP($D768,'[1]DNC 재고 현황'!$F:$V,14,0),0)</f>
        <v>0</v>
      </c>
      <c r="AD768" s="128">
        <f>SUMIFS('[1]입고 예정'!$C:$C,'[1]입고 예정'!$A:$A,모니터링!D601,'[1]입고 예정'!$F:$F,모니터링!AD$6)</f>
        <v>0</v>
      </c>
      <c r="AE768" s="129"/>
      <c r="AF768" s="130">
        <f t="shared" ca="1" si="202"/>
        <v>19</v>
      </c>
      <c r="AG768" s="131">
        <f t="shared" ca="1" si="209"/>
        <v>0</v>
      </c>
      <c r="AH768" s="132">
        <f>IFERROR(VLOOKUP($D768,'[1]DNC 재고 현황'!$F:$V,15,0),0)</f>
        <v>0</v>
      </c>
      <c r="AI768" s="128">
        <f>SUMIFS('[1]입고 예정'!$C:$C,'[1]입고 예정'!$A:$A,모니터링!D601,'[1]입고 예정'!$F:$F,모니터링!AI$6)</f>
        <v>0</v>
      </c>
      <c r="AJ768" s="129"/>
      <c r="AK768" s="130">
        <f t="shared" ca="1" si="203"/>
        <v>19</v>
      </c>
      <c r="AL768" s="131">
        <f t="shared" ca="1" si="210"/>
        <v>0</v>
      </c>
      <c r="AM768" s="132">
        <f>IFERROR(VLOOKUP($D768,'[1]DNC 재고 현황'!$F:$V,16,0),0)</f>
        <v>0</v>
      </c>
      <c r="AN768" s="128">
        <f>SUMIFS('[1]입고 예정'!$C:$C,'[1]입고 예정'!$A:$A,모니터링!D601,'[1]입고 예정'!$F:$F,모니터링!AN$6)</f>
        <v>0</v>
      </c>
      <c r="AO768" s="129"/>
      <c r="AP768" s="130">
        <f t="shared" ca="1" si="204"/>
        <v>19</v>
      </c>
      <c r="AQ768" s="131">
        <f t="shared" ca="1" si="211"/>
        <v>0</v>
      </c>
      <c r="AR768" s="132">
        <f>IFERROR(VLOOKUP($D768,'[1]DNC 재고 현황'!$F:$V,17,0),0)</f>
        <v>0</v>
      </c>
      <c r="AS768" s="128">
        <f>SUMIFS('[1]입고 예정'!$C:$C,'[1]입고 예정'!$A:$A,모니터링!D601,'[1]입고 예정'!$F:$F,모니터링!AS$6)</f>
        <v>0</v>
      </c>
      <c r="AT768" s="129"/>
      <c r="AU768" s="133">
        <f t="shared" ca="1" si="205"/>
        <v>19</v>
      </c>
      <c r="AV768" s="134">
        <f ca="1">IFERROR(AU768/#REF!,0)</f>
        <v>0</v>
      </c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  <c r="BP768" s="52"/>
      <c r="BQ768" s="52"/>
      <c r="BR768" s="52"/>
      <c r="BS768" s="52"/>
      <c r="BT768" s="52"/>
      <c r="BU768" s="52"/>
      <c r="BV768" s="52"/>
      <c r="BW768" s="52"/>
      <c r="BX768" s="52"/>
      <c r="BY768" s="52"/>
      <c r="BZ768" s="52"/>
      <c r="CA768" s="52"/>
      <c r="CB768" s="52"/>
      <c r="CC768" s="52"/>
      <c r="CD768" s="52"/>
      <c r="CE768" s="52"/>
      <c r="CF768" s="52"/>
      <c r="CG768" s="52"/>
      <c r="CH768" s="52"/>
      <c r="CI768" s="52"/>
      <c r="CJ768" s="52"/>
      <c r="CK768" s="52"/>
      <c r="CL768" s="52"/>
      <c r="CM768" s="52"/>
      <c r="CN768" s="52"/>
      <c r="CO768" s="52"/>
      <c r="CP768" s="52"/>
      <c r="CQ768" s="52"/>
      <c r="CR768" s="52"/>
      <c r="CS768" s="52"/>
      <c r="CT768" s="52"/>
      <c r="CU768" s="52"/>
      <c r="CV768" s="52"/>
      <c r="CW768" s="52"/>
      <c r="CX768" s="52"/>
      <c r="CY768" s="52"/>
      <c r="CZ768" s="52"/>
      <c r="DA768" s="52"/>
      <c r="DB768" s="52"/>
      <c r="DC768" s="52"/>
      <c r="DD768" s="52"/>
      <c r="DE768" s="52"/>
      <c r="DF768" s="52"/>
      <c r="DG768" s="52"/>
      <c r="DH768" s="52"/>
      <c r="DI768" s="52"/>
      <c r="DJ768" s="52"/>
      <c r="DK768" s="52"/>
      <c r="DL768" s="52"/>
      <c r="DM768" s="52"/>
      <c r="DN768" s="52"/>
      <c r="DO768" s="52"/>
      <c r="DP768" s="52"/>
      <c r="DQ768" s="52"/>
      <c r="DR768" s="52"/>
      <c r="DS768" s="52"/>
      <c r="DT768" s="52"/>
      <c r="DU768" s="52"/>
      <c r="DV768" s="52"/>
      <c r="DW768" s="52"/>
      <c r="DX768" s="52"/>
      <c r="DY768" s="52"/>
      <c r="DZ768" s="52"/>
      <c r="EA768" s="52"/>
      <c r="EB768" s="52"/>
      <c r="EC768" s="52"/>
      <c r="ED768" s="52"/>
      <c r="EE768" s="52"/>
      <c r="EF768" s="52"/>
      <c r="EG768" s="52"/>
      <c r="EH768" s="52"/>
      <c r="EI768" s="52"/>
      <c r="EJ768" s="52"/>
      <c r="EK768" s="52"/>
      <c r="EL768" s="52"/>
      <c r="EM768" s="52"/>
      <c r="EN768" s="52"/>
      <c r="EO768" s="52"/>
      <c r="EP768" s="52"/>
      <c r="EQ768" s="52"/>
      <c r="ER768" s="52"/>
      <c r="ES768" s="52"/>
      <c r="ET768" s="52"/>
      <c r="EU768" s="52"/>
      <c r="EV768" s="52"/>
      <c r="EW768" s="52"/>
      <c r="EX768" s="52"/>
      <c r="EY768" s="52"/>
      <c r="EZ768" s="52"/>
      <c r="FA768" s="52"/>
      <c r="FB768" s="52"/>
      <c r="FC768" s="52"/>
      <c r="FD768" s="52"/>
      <c r="FE768" s="52"/>
      <c r="FF768" s="52"/>
      <c r="FG768" s="52"/>
      <c r="FH768" s="52"/>
      <c r="FI768" s="52"/>
      <c r="FJ768" s="52"/>
      <c r="FK768" s="52"/>
      <c r="FL768" s="52"/>
    </row>
    <row r="769" spans="1:48" ht="18" hidden="1" customHeight="1" x14ac:dyDescent="0.4">
      <c r="A769" s="110" t="s">
        <v>2681</v>
      </c>
      <c r="B769" s="146" t="s">
        <v>2662</v>
      </c>
      <c r="C769" s="110" t="s">
        <v>2665</v>
      </c>
      <c r="D769" s="110">
        <v>9309902</v>
      </c>
      <c r="E769" s="136" t="str">
        <f>VLOOKUP($D769,'[1]SAP 코드내역'!$A:$D,4,0)</f>
        <v>멜라B_토닝앰플쿠션_19페어_리필_15g_v3</v>
      </c>
      <c r="F769" s="137" t="s">
        <v>2664</v>
      </c>
      <c r="G769" s="137"/>
      <c r="H769" s="138"/>
      <c r="I769" s="139">
        <v>3031.9100142189723</v>
      </c>
      <c r="J769" s="139">
        <v>16290.320838371625</v>
      </c>
      <c r="K769" s="140">
        <f>IFERROR(VLOOKUP($D769,'[1]DNC 재고 현황'!$F:$AI,29,0),0)</f>
        <v>68699</v>
      </c>
      <c r="L769" s="140">
        <f>IFERROR(VLOOKUP($D769,'[1]DNC 재고 현황'!$F:$AI,30,),0)</f>
        <v>0</v>
      </c>
      <c r="M769" s="141">
        <f t="shared" si="207"/>
        <v>68699</v>
      </c>
      <c r="N769" s="142">
        <f>VLOOKUP($D769,'[1]DNC 재고 현황'!$F:$X,19,0)</f>
        <v>70664</v>
      </c>
      <c r="O769" s="143">
        <f t="shared" si="197"/>
        <v>1</v>
      </c>
      <c r="P769" s="144">
        <f t="shared" si="198"/>
        <v>0</v>
      </c>
      <c r="Q769" s="144">
        <f t="shared" ca="1" si="199"/>
        <v>1.4285714285714286</v>
      </c>
      <c r="R769" s="145">
        <f t="shared" ca="1" si="196"/>
        <v>48089.299999999996</v>
      </c>
      <c r="S769" s="145">
        <f t="shared" ca="1" si="196"/>
        <v>49464.799999999996</v>
      </c>
      <c r="T769" s="123">
        <f t="shared" ca="1" si="200"/>
        <v>94209.299999999988</v>
      </c>
      <c r="U769" s="124" t="str">
        <f t="shared" ca="1" si="201"/>
        <v>✅충분</v>
      </c>
      <c r="V769" s="125">
        <f>IFERROR(SUMIF('[1](전체)FCST'!$D:$D,$D769,'[1](전체)FCST'!$H:$H),0)</f>
        <v>10258.744404040104</v>
      </c>
      <c r="W769" s="126">
        <f>IFERROR(VLOOKUP($D769,'[1]판매량,재고(피벗)'!$B:$C,2,0),0)</f>
        <v>10</v>
      </c>
      <c r="X769" s="127">
        <f t="shared" ca="1" si="206"/>
        <v>31.428571428571431</v>
      </c>
      <c r="Y769" s="128"/>
      <c r="Z769" s="129"/>
      <c r="AA769" s="130">
        <f t="shared" ca="1" si="212"/>
        <v>70632.571428571435</v>
      </c>
      <c r="AB769" s="131">
        <f t="shared" ca="1" si="208"/>
        <v>12.666557914931857</v>
      </c>
      <c r="AC769" s="132">
        <f>IFERROR(VLOOKUP($D769,'[1]DNC 재고 현황'!$F:$V,14,0),0)</f>
        <v>5576.303515362044</v>
      </c>
      <c r="AD769" s="128">
        <f>SUMIFS('[1]입고 예정'!$C:$C,'[1]입고 예정'!$A:$A,모니터링!D205,'[1]입고 예정'!$F:$F,모니터링!AD$6)</f>
        <v>0</v>
      </c>
      <c r="AE769" s="129"/>
      <c r="AF769" s="130">
        <f t="shared" ca="1" si="202"/>
        <v>65056.267913209391</v>
      </c>
      <c r="AG769" s="131">
        <f t="shared" ca="1" si="209"/>
        <v>6.3415429170443991</v>
      </c>
      <c r="AH769" s="132">
        <f>IFERROR(VLOOKUP($D769,'[1]DNC 재고 현황'!$F:$V,15,0),0)</f>
        <v>10258.744404040104</v>
      </c>
      <c r="AI769" s="128">
        <f>SUMIFS('[1]입고 예정'!$C:$C,'[1]입고 예정'!$A:$A,모니터링!D205,'[1]입고 예정'!$F:$F,모니터링!AI$6)</f>
        <v>0</v>
      </c>
      <c r="AJ769" s="129"/>
      <c r="AK769" s="130">
        <f t="shared" ca="1" si="203"/>
        <v>54797.523509169288</v>
      </c>
      <c r="AL769" s="131">
        <f t="shared" ca="1" si="210"/>
        <v>5.9578439548355062</v>
      </c>
      <c r="AM769" s="132">
        <f>IFERROR(VLOOKUP($D769,'[1]DNC 재고 현황'!$F:$V,16,0),0)</f>
        <v>9197.5425883208154</v>
      </c>
      <c r="AN769" s="128">
        <f>SUMIFS('[1]입고 예정'!$C:$C,'[1]입고 예정'!$A:$A,모니터링!D205,'[1]입고 예정'!$F:$F,모니터링!AN$6)</f>
        <v>0</v>
      </c>
      <c r="AO769" s="129"/>
      <c r="AP769" s="130">
        <f t="shared" ca="1" si="204"/>
        <v>45599.980920848473</v>
      </c>
      <c r="AQ769" s="131">
        <f t="shared" ca="1" si="211"/>
        <v>5.0680497805492797</v>
      </c>
      <c r="AR769" s="132">
        <f>IFERROR(VLOOKUP($D769,'[1]DNC 재고 현황'!$F:$V,17,0),0)</f>
        <v>8997.5400588717785</v>
      </c>
      <c r="AS769" s="128">
        <f>SUMIFS('[1]입고 예정'!$C:$C,'[1]입고 예정'!$A:$A,모니터링!D205,'[1]입고 예정'!$F:$F,모니터링!AS$6)</f>
        <v>0</v>
      </c>
      <c r="AT769" s="129"/>
      <c r="AU769" s="133">
        <f t="shared" ca="1" si="205"/>
        <v>36602.440861976691</v>
      </c>
      <c r="AV769" s="134">
        <f ca="1">IFERROR(AU769/#REF!,0)</f>
        <v>0</v>
      </c>
    </row>
    <row r="770" spans="1:48" ht="18" customHeight="1" x14ac:dyDescent="0.4">
      <c r="A770" s="110"/>
      <c r="B770" s="135" t="s">
        <v>2662</v>
      </c>
      <c r="C770" s="110" t="s">
        <v>2663</v>
      </c>
      <c r="D770" s="110">
        <v>9312726</v>
      </c>
      <c r="E770" s="136" t="str">
        <f>VLOOKUP($D770,'[1]SAP 코드내역'!$A:$D,4,0)</f>
        <v>멜라B_토닝앰플쿠션_23호베이지_쿠팡기획세트(본품13g+퍼프)</v>
      </c>
      <c r="F770" s="137"/>
      <c r="G770" s="9"/>
      <c r="H770" s="138" t="s">
        <v>2757</v>
      </c>
      <c r="I770" s="139">
        <v>5552.0807809421458</v>
      </c>
      <c r="J770" s="139">
        <v>21527.516203703704</v>
      </c>
      <c r="K770" s="140">
        <f>IFERROR(VLOOKUP($D770,'[1]DNC 재고 현황'!$F:$AI,29,0),0)</f>
        <v>995</v>
      </c>
      <c r="L770" s="140">
        <f>IFERROR(VLOOKUP($D770,'[1]DNC 재고 현황'!$F:$AI,30,),0)</f>
        <v>7266</v>
      </c>
      <c r="M770" s="141">
        <f t="shared" si="207"/>
        <v>8261</v>
      </c>
      <c r="N770" s="142">
        <f>VLOOKUP($D770,'[1]DNC 재고 현황'!$F:$X,19,0)</f>
        <v>8261</v>
      </c>
      <c r="O770" s="143">
        <f t="shared" si="197"/>
        <v>1</v>
      </c>
      <c r="P770" s="144">
        <f t="shared" si="198"/>
        <v>0</v>
      </c>
      <c r="Q770" s="144">
        <f t="shared" ca="1" si="199"/>
        <v>288.42857142857144</v>
      </c>
      <c r="R770" s="145">
        <f t="shared" ref="R770:S785" ca="1" si="213">IFERROR(M770/$Q770,0)</f>
        <v>28.641406636948982</v>
      </c>
      <c r="S770" s="145">
        <f t="shared" ca="1" si="213"/>
        <v>28.641406636948982</v>
      </c>
      <c r="T770" s="123">
        <f t="shared" ca="1" si="200"/>
        <v>46148.641406636947</v>
      </c>
      <c r="U770" s="124" t="str">
        <f t="shared" ca="1" si="201"/>
        <v>🟡주의</v>
      </c>
      <c r="V770" s="125">
        <f>IFERROR(SUMIF('[1](전체)FCST'!$D:$D,$D770,'[1](전체)FCST'!$H:$H),0)</f>
        <v>1237.2175389000884</v>
      </c>
      <c r="W770" s="126">
        <f>IFERROR(VLOOKUP($D770,'[1]판매량,재고(피벗)'!$B:$C,2,0),0)</f>
        <v>2019</v>
      </c>
      <c r="X770" s="127">
        <f t="shared" ca="1" si="206"/>
        <v>6345.4285714285716</v>
      </c>
      <c r="Y770" s="128"/>
      <c r="Z770" s="21"/>
      <c r="AA770" s="130">
        <f t="shared" ca="1" si="212"/>
        <v>1915.5714285714284</v>
      </c>
      <c r="AB770" s="134">
        <f t="shared" ca="1" si="208"/>
        <v>0.81857208878892784</v>
      </c>
      <c r="AC770" s="132">
        <f>IFERROR(VLOOKUP($D770,'[1]DNC 재고 현황'!$F:$V,14,0),0)</f>
        <v>2340.1377286214388</v>
      </c>
      <c r="AD770" s="128">
        <f>SUMIFS('[1]입고 예정'!$C:$C,'[1]입고 예정'!$A:$A,모니터링!D249,'[1]입고 예정'!$F:$F,모니터링!AD$6)</f>
        <v>0</v>
      </c>
      <c r="AE770" s="21"/>
      <c r="AF770" s="130">
        <f t="shared" ca="1" si="202"/>
        <v>0</v>
      </c>
      <c r="AG770" s="134">
        <f t="shared" ca="1" si="209"/>
        <v>0</v>
      </c>
      <c r="AH770" s="132">
        <f>IFERROR(VLOOKUP($D770,'[1]DNC 재고 현황'!$F:$V,15,0),0)</f>
        <v>1237.2175389000884</v>
      </c>
      <c r="AI770" s="128">
        <f>SUMIFS('[1]입고 예정'!$C:$C,'[1]입고 예정'!$A:$A,모니터링!D249,'[1]입고 예정'!$F:$F,모니터링!AI$6)</f>
        <v>0</v>
      </c>
      <c r="AJ770" s="21"/>
      <c r="AK770" s="130">
        <f t="shared" ca="1" si="203"/>
        <v>0</v>
      </c>
      <c r="AL770" s="134">
        <f t="shared" ca="1" si="210"/>
        <v>0</v>
      </c>
      <c r="AM770" s="132">
        <f>IFERROR(VLOOKUP($D770,'[1]DNC 재고 현황'!$F:$V,16,0),0)</f>
        <v>1237.2175389000879</v>
      </c>
      <c r="AN770" s="128">
        <f>SUMIFS('[1]입고 예정'!$C:$C,'[1]입고 예정'!$A:$A,모니터링!D249,'[1]입고 예정'!$F:$F,모니터링!AN$6)</f>
        <v>0</v>
      </c>
      <c r="AO770" s="21"/>
      <c r="AP770" s="130">
        <f t="shared" ca="1" si="204"/>
        <v>0</v>
      </c>
      <c r="AQ770" s="134">
        <f t="shared" ca="1" si="211"/>
        <v>0</v>
      </c>
      <c r="AR770" s="132">
        <f>IFERROR(VLOOKUP($D770,'[1]DNC 재고 현황'!$F:$V,17,0),0)</f>
        <v>1237.2175389000879</v>
      </c>
      <c r="AS770" s="128">
        <f>SUMIFS('[1]입고 예정'!$C:$C,'[1]입고 예정'!$A:$A,모니터링!D249,'[1]입고 예정'!$F:$F,모니터링!AS$6)</f>
        <v>0</v>
      </c>
      <c r="AT770" s="21"/>
      <c r="AU770" s="133">
        <f t="shared" ca="1" si="205"/>
        <v>0</v>
      </c>
      <c r="AV770" s="134">
        <f ca="1">IFERROR(AU770/#REF!,0)</f>
        <v>0</v>
      </c>
    </row>
    <row r="771" spans="1:48" ht="18" hidden="1" customHeight="1" x14ac:dyDescent="0.4">
      <c r="A771" s="110"/>
      <c r="B771" s="135"/>
      <c r="C771" s="110" t="s">
        <v>2663</v>
      </c>
      <c r="D771" s="110">
        <v>9401321</v>
      </c>
      <c r="E771" s="136" t="str">
        <f>VLOOKUP($D771,'[1]SAP 코드내역'!$A:$D,4,0)</f>
        <v>이지듀EGFx다운타임크림7ml(미품)</v>
      </c>
      <c r="F771" s="137"/>
      <c r="G771" s="9"/>
      <c r="H771" s="138"/>
      <c r="I771" s="139"/>
      <c r="J771" s="139"/>
      <c r="K771" s="140">
        <f>IFERROR(VLOOKUP($D771,'[1]DNC 재고 현황'!$F:$AI,29,0),0)</f>
        <v>0</v>
      </c>
      <c r="L771" s="140">
        <f>IFERROR(VLOOKUP($D771,'[1]DNC 재고 현황'!$F:$AI,30,),0)</f>
        <v>0</v>
      </c>
      <c r="M771" s="141">
        <f t="shared" si="207"/>
        <v>0</v>
      </c>
      <c r="N771" s="142">
        <f>VLOOKUP($D771,'[1]DNC 재고 현황'!$F:$X,19,0)</f>
        <v>0</v>
      </c>
      <c r="O771" s="143" t="str">
        <f t="shared" si="197"/>
        <v>계획없음</v>
      </c>
      <c r="P771" s="144">
        <f t="shared" si="198"/>
        <v>0</v>
      </c>
      <c r="Q771" s="144">
        <f t="shared" ca="1" si="199"/>
        <v>0</v>
      </c>
      <c r="R771" s="145">
        <f t="shared" ca="1" si="213"/>
        <v>0</v>
      </c>
      <c r="S771" s="145">
        <f t="shared" ca="1" si="213"/>
        <v>0</v>
      </c>
      <c r="T771" s="123" t="str">
        <f t="shared" ca="1" si="200"/>
        <v/>
      </c>
      <c r="U771" s="124" t="str">
        <f t="shared" ca="1" si="201"/>
        <v>🔴판매없음</v>
      </c>
      <c r="V771" s="125">
        <f>IFERROR(SUMIF('[1](전체)FCST'!$D:$D,$D771,'[1](전체)FCST'!$H:$H),0)</f>
        <v>0</v>
      </c>
      <c r="W771" s="126">
        <f>IFERROR(VLOOKUP($D771,'[1]판매량,재고(피벗)'!$B:$C,2,0),0)</f>
        <v>0</v>
      </c>
      <c r="X771" s="127">
        <f t="shared" ca="1" si="206"/>
        <v>0</v>
      </c>
      <c r="Y771" s="128"/>
      <c r="Z771" s="21"/>
      <c r="AA771" s="130">
        <f t="shared" ca="1" si="212"/>
        <v>0</v>
      </c>
      <c r="AB771" s="134">
        <f t="shared" ca="1" si="208"/>
        <v>0</v>
      </c>
      <c r="AC771" s="132">
        <f>IFERROR(VLOOKUP($D771,'[1]DNC 재고 현황'!$F:$V,14,0),0)</f>
        <v>0</v>
      </c>
      <c r="AD771" s="128">
        <f>SUMIFS('[1]입고 예정'!$C:$C,'[1]입고 예정'!$A:$A,모니터링!D771,'[1]입고 예정'!$F:$F,모니터링!AD$6)</f>
        <v>0</v>
      </c>
      <c r="AE771" s="21"/>
      <c r="AF771" s="130">
        <f t="shared" ca="1" si="202"/>
        <v>0</v>
      </c>
      <c r="AG771" s="134">
        <f t="shared" ca="1" si="209"/>
        <v>0</v>
      </c>
      <c r="AH771" s="132">
        <f>IFERROR(VLOOKUP($D771,'[1]DNC 재고 현황'!$F:$V,15,0),0)</f>
        <v>0</v>
      </c>
      <c r="AI771" s="128">
        <f>SUMIFS('[1]입고 예정'!$C:$C,'[1]입고 예정'!$A:$A,모니터링!D771,'[1]입고 예정'!$F:$F,모니터링!AI$6)</f>
        <v>0</v>
      </c>
      <c r="AJ771" s="21"/>
      <c r="AK771" s="130">
        <f t="shared" ca="1" si="203"/>
        <v>0</v>
      </c>
      <c r="AL771" s="134">
        <f t="shared" ca="1" si="210"/>
        <v>0</v>
      </c>
      <c r="AM771" s="132">
        <f>IFERROR(VLOOKUP($D771,'[1]DNC 재고 현황'!$F:$V,16,0),0)</f>
        <v>0</v>
      </c>
      <c r="AN771" s="128">
        <f>SUMIFS('[1]입고 예정'!$C:$C,'[1]입고 예정'!$A:$A,모니터링!D771,'[1]입고 예정'!$F:$F,모니터링!AN$6)</f>
        <v>0</v>
      </c>
      <c r="AO771" s="21"/>
      <c r="AP771" s="130">
        <f t="shared" ca="1" si="204"/>
        <v>0</v>
      </c>
      <c r="AQ771" s="134">
        <f t="shared" ca="1" si="211"/>
        <v>0</v>
      </c>
      <c r="AR771" s="132">
        <f>IFERROR(VLOOKUP($D771,'[1]DNC 재고 현황'!$F:$V,17,0),0)</f>
        <v>0</v>
      </c>
      <c r="AS771" s="128">
        <f>SUMIFS('[1]입고 예정'!$C:$C,'[1]입고 예정'!$A:$A,모니터링!D771,'[1]입고 예정'!$F:$F,모니터링!AS$6)</f>
        <v>0</v>
      </c>
      <c r="AT771" s="21"/>
      <c r="AU771" s="133">
        <f t="shared" ca="1" si="205"/>
        <v>0</v>
      </c>
      <c r="AV771" s="134"/>
    </row>
    <row r="772" spans="1:48" ht="18" hidden="1" customHeight="1" x14ac:dyDescent="0.4">
      <c r="A772" s="110"/>
      <c r="B772" s="135"/>
      <c r="C772" s="110" t="s">
        <v>2663</v>
      </c>
      <c r="D772" s="110">
        <v>9401322</v>
      </c>
      <c r="E772" s="136" t="str">
        <f>VLOOKUP($D772,'[1]SAP 코드내역'!$A:$D,4,0)</f>
        <v>이지듀EGFx다운타임선35ml(미품)</v>
      </c>
      <c r="F772" s="137"/>
      <c r="G772" s="9"/>
      <c r="H772" s="138"/>
      <c r="I772" s="139"/>
      <c r="J772" s="139"/>
      <c r="K772" s="140">
        <f>IFERROR(VLOOKUP($D772,'[1]DNC 재고 현황'!$F:$AI,29,0),0)</f>
        <v>0</v>
      </c>
      <c r="L772" s="140">
        <f>IFERROR(VLOOKUP($D772,'[1]DNC 재고 현황'!$F:$AI,30,),0)</f>
        <v>0</v>
      </c>
      <c r="M772" s="141">
        <f t="shared" si="207"/>
        <v>0</v>
      </c>
      <c r="N772" s="142">
        <f>VLOOKUP($D772,'[1]DNC 재고 현황'!$F:$X,19,0)</f>
        <v>0</v>
      </c>
      <c r="O772" s="143" t="str">
        <f t="shared" si="197"/>
        <v>계획없음</v>
      </c>
      <c r="P772" s="144">
        <f t="shared" si="198"/>
        <v>0</v>
      </c>
      <c r="Q772" s="144">
        <f t="shared" ca="1" si="199"/>
        <v>0</v>
      </c>
      <c r="R772" s="145">
        <f t="shared" ca="1" si="213"/>
        <v>0</v>
      </c>
      <c r="S772" s="145">
        <f t="shared" ca="1" si="213"/>
        <v>0</v>
      </c>
      <c r="T772" s="123" t="str">
        <f t="shared" ca="1" si="200"/>
        <v/>
      </c>
      <c r="U772" s="124" t="str">
        <f t="shared" ca="1" si="201"/>
        <v>🔴판매없음</v>
      </c>
      <c r="V772" s="125">
        <f>IFERROR(SUMIF('[1](전체)FCST'!$D:$D,$D772,'[1](전체)FCST'!$H:$H),0)</f>
        <v>0</v>
      </c>
      <c r="W772" s="126">
        <f>IFERROR(VLOOKUP($D772,'[1]판매량,재고(피벗)'!$B:$C,2,0),0)</f>
        <v>0</v>
      </c>
      <c r="X772" s="127">
        <f t="shared" ca="1" si="206"/>
        <v>0</v>
      </c>
      <c r="Y772" s="128"/>
      <c r="Z772" s="21"/>
      <c r="AA772" s="130">
        <f t="shared" ca="1" si="212"/>
        <v>0</v>
      </c>
      <c r="AB772" s="134">
        <f t="shared" ca="1" si="208"/>
        <v>0</v>
      </c>
      <c r="AC772" s="132">
        <f>IFERROR(VLOOKUP($D772,'[1]DNC 재고 현황'!$F:$V,14,0),0)</f>
        <v>0</v>
      </c>
      <c r="AD772" s="128">
        <f>SUMIFS('[1]입고 예정'!$C:$C,'[1]입고 예정'!$A:$A,모니터링!D772,'[1]입고 예정'!$F:$F,모니터링!AD$6)</f>
        <v>0</v>
      </c>
      <c r="AE772" s="21"/>
      <c r="AF772" s="130">
        <f t="shared" ca="1" si="202"/>
        <v>0</v>
      </c>
      <c r="AG772" s="134">
        <f t="shared" ca="1" si="209"/>
        <v>0</v>
      </c>
      <c r="AH772" s="132">
        <f>IFERROR(VLOOKUP($D772,'[1]DNC 재고 현황'!$F:$V,15,0),0)</f>
        <v>0</v>
      </c>
      <c r="AI772" s="128">
        <f>SUMIFS('[1]입고 예정'!$C:$C,'[1]입고 예정'!$A:$A,모니터링!D772,'[1]입고 예정'!$F:$F,모니터링!AI$6)</f>
        <v>0</v>
      </c>
      <c r="AJ772" s="21"/>
      <c r="AK772" s="130">
        <f t="shared" ca="1" si="203"/>
        <v>0</v>
      </c>
      <c r="AL772" s="134">
        <f t="shared" ca="1" si="210"/>
        <v>0</v>
      </c>
      <c r="AM772" s="132">
        <f>IFERROR(VLOOKUP($D772,'[1]DNC 재고 현황'!$F:$V,16,0),0)</f>
        <v>0</v>
      </c>
      <c r="AN772" s="128">
        <f>SUMIFS('[1]입고 예정'!$C:$C,'[1]입고 예정'!$A:$A,모니터링!D772,'[1]입고 예정'!$F:$F,모니터링!AN$6)</f>
        <v>0</v>
      </c>
      <c r="AO772" s="21"/>
      <c r="AP772" s="130">
        <f t="shared" ca="1" si="204"/>
        <v>0</v>
      </c>
      <c r="AQ772" s="134">
        <f t="shared" ca="1" si="211"/>
        <v>0</v>
      </c>
      <c r="AR772" s="132">
        <f>IFERROR(VLOOKUP($D772,'[1]DNC 재고 현황'!$F:$V,17,0),0)</f>
        <v>0</v>
      </c>
      <c r="AS772" s="128">
        <f>SUMIFS('[1]입고 예정'!$C:$C,'[1]입고 예정'!$A:$A,모니터링!D772,'[1]입고 예정'!$F:$F,모니터링!AS$6)</f>
        <v>0</v>
      </c>
      <c r="AT772" s="21"/>
      <c r="AU772" s="133">
        <f t="shared" ca="1" si="205"/>
        <v>0</v>
      </c>
      <c r="AV772" s="134"/>
    </row>
    <row r="773" spans="1:48" ht="18" hidden="1" customHeight="1" x14ac:dyDescent="0.4">
      <c r="A773" s="110"/>
      <c r="B773" s="135"/>
      <c r="C773" s="110" t="s">
        <v>2663</v>
      </c>
      <c r="D773" s="110">
        <v>9401323</v>
      </c>
      <c r="E773" s="136" t="str">
        <f>VLOOKUP($D773,'[1]SAP 코드내역'!$A:$D,4,0)</f>
        <v>이지듀EGFx다운타임비비35ml(미품)</v>
      </c>
      <c r="F773" s="137"/>
      <c r="G773" s="9"/>
      <c r="H773" s="138"/>
      <c r="I773" s="139"/>
      <c r="J773" s="139"/>
      <c r="K773" s="140">
        <f>IFERROR(VLOOKUP($D773,'[1]DNC 재고 현황'!$F:$AI,29,0),0)</f>
        <v>0</v>
      </c>
      <c r="L773" s="140">
        <f>IFERROR(VLOOKUP($D773,'[1]DNC 재고 현황'!$F:$AI,30,),0)</f>
        <v>0</v>
      </c>
      <c r="M773" s="141">
        <f t="shared" si="207"/>
        <v>0</v>
      </c>
      <c r="N773" s="142">
        <f>VLOOKUP($D773,'[1]DNC 재고 현황'!$F:$X,19,0)</f>
        <v>0</v>
      </c>
      <c r="O773" s="143" t="str">
        <f t="shared" si="197"/>
        <v>계획없음</v>
      </c>
      <c r="P773" s="144">
        <f t="shared" si="198"/>
        <v>0</v>
      </c>
      <c r="Q773" s="144">
        <f t="shared" ca="1" si="199"/>
        <v>0</v>
      </c>
      <c r="R773" s="145">
        <f t="shared" ca="1" si="213"/>
        <v>0</v>
      </c>
      <c r="S773" s="145">
        <f t="shared" ca="1" si="213"/>
        <v>0</v>
      </c>
      <c r="T773" s="123" t="str">
        <f t="shared" ca="1" si="200"/>
        <v/>
      </c>
      <c r="U773" s="124" t="str">
        <f t="shared" ca="1" si="201"/>
        <v>🔴판매없음</v>
      </c>
      <c r="V773" s="125">
        <f>IFERROR(SUMIF('[1](전체)FCST'!$D:$D,$D773,'[1](전체)FCST'!$H:$H),0)</f>
        <v>0</v>
      </c>
      <c r="W773" s="126">
        <f>IFERROR(VLOOKUP($D773,'[1]판매량,재고(피벗)'!$B:$C,2,0),0)</f>
        <v>0</v>
      </c>
      <c r="X773" s="127">
        <f t="shared" ca="1" si="206"/>
        <v>0</v>
      </c>
      <c r="Y773" s="128"/>
      <c r="Z773" s="21"/>
      <c r="AA773" s="130">
        <f t="shared" ca="1" si="212"/>
        <v>0</v>
      </c>
      <c r="AB773" s="134">
        <f t="shared" ca="1" si="208"/>
        <v>0</v>
      </c>
      <c r="AC773" s="132">
        <f>IFERROR(VLOOKUP($D773,'[1]DNC 재고 현황'!$F:$V,14,0),0)</f>
        <v>0</v>
      </c>
      <c r="AD773" s="128">
        <f>SUMIFS('[1]입고 예정'!$C:$C,'[1]입고 예정'!$A:$A,모니터링!D773,'[1]입고 예정'!$F:$F,모니터링!AD$6)</f>
        <v>0</v>
      </c>
      <c r="AE773" s="21"/>
      <c r="AF773" s="130">
        <f t="shared" ca="1" si="202"/>
        <v>0</v>
      </c>
      <c r="AG773" s="134">
        <f t="shared" ca="1" si="209"/>
        <v>0</v>
      </c>
      <c r="AH773" s="132">
        <f>IFERROR(VLOOKUP($D773,'[1]DNC 재고 현황'!$F:$V,15,0),0)</f>
        <v>0</v>
      </c>
      <c r="AI773" s="128">
        <f>SUMIFS('[1]입고 예정'!$C:$C,'[1]입고 예정'!$A:$A,모니터링!D773,'[1]입고 예정'!$F:$F,모니터링!AI$6)</f>
        <v>0</v>
      </c>
      <c r="AJ773" s="21"/>
      <c r="AK773" s="130">
        <f t="shared" ca="1" si="203"/>
        <v>0</v>
      </c>
      <c r="AL773" s="134">
        <f t="shared" ca="1" si="210"/>
        <v>0</v>
      </c>
      <c r="AM773" s="132">
        <f>IFERROR(VLOOKUP($D773,'[1]DNC 재고 현황'!$F:$V,16,0),0)</f>
        <v>0</v>
      </c>
      <c r="AN773" s="128">
        <f>SUMIFS('[1]입고 예정'!$C:$C,'[1]입고 예정'!$A:$A,모니터링!D773,'[1]입고 예정'!$F:$F,모니터링!AN$6)</f>
        <v>0</v>
      </c>
      <c r="AO773" s="21"/>
      <c r="AP773" s="130">
        <f t="shared" ca="1" si="204"/>
        <v>0</v>
      </c>
      <c r="AQ773" s="134">
        <f t="shared" ca="1" si="211"/>
        <v>0</v>
      </c>
      <c r="AR773" s="132">
        <f>IFERROR(VLOOKUP($D773,'[1]DNC 재고 현황'!$F:$V,17,0),0)</f>
        <v>0</v>
      </c>
      <c r="AS773" s="128">
        <f>SUMIFS('[1]입고 예정'!$C:$C,'[1]입고 예정'!$A:$A,모니터링!D773,'[1]입고 예정'!$F:$F,모니터링!AS$6)</f>
        <v>0</v>
      </c>
      <c r="AT773" s="21"/>
      <c r="AU773" s="133">
        <f t="shared" ca="1" si="205"/>
        <v>0</v>
      </c>
      <c r="AV773" s="134"/>
    </row>
    <row r="774" spans="1:48" ht="18" hidden="1" customHeight="1" x14ac:dyDescent="0.4">
      <c r="A774" s="110"/>
      <c r="B774" s="135"/>
      <c r="C774" s="110" t="s">
        <v>2663</v>
      </c>
      <c r="D774" s="110">
        <v>9401324</v>
      </c>
      <c r="E774" s="136" t="str">
        <f>VLOOKUP($D774,'[1]SAP 코드내역'!$A:$D,4,0)</f>
        <v>이지듀EGFx다운타임세럼40ml(미품)</v>
      </c>
      <c r="F774" s="137"/>
      <c r="G774" s="9"/>
      <c r="H774" s="138"/>
      <c r="I774" s="139"/>
      <c r="J774" s="139"/>
      <c r="K774" s="140">
        <f>IFERROR(VLOOKUP($D774,'[1]DNC 재고 현황'!$F:$AI,29,0),0)</f>
        <v>0</v>
      </c>
      <c r="L774" s="140">
        <f>IFERROR(VLOOKUP($D774,'[1]DNC 재고 현황'!$F:$AI,30,),0)</f>
        <v>0</v>
      </c>
      <c r="M774" s="141">
        <f t="shared" si="207"/>
        <v>0</v>
      </c>
      <c r="N774" s="142">
        <f>VLOOKUP($D774,'[1]DNC 재고 현황'!$F:$X,19,0)</f>
        <v>0</v>
      </c>
      <c r="O774" s="143" t="str">
        <f t="shared" si="197"/>
        <v>계획없음</v>
      </c>
      <c r="P774" s="144">
        <f t="shared" si="198"/>
        <v>0</v>
      </c>
      <c r="Q774" s="144">
        <f t="shared" ca="1" si="199"/>
        <v>0</v>
      </c>
      <c r="R774" s="145">
        <f t="shared" ca="1" si="213"/>
        <v>0</v>
      </c>
      <c r="S774" s="145">
        <f t="shared" ca="1" si="213"/>
        <v>0</v>
      </c>
      <c r="T774" s="123" t="str">
        <f t="shared" ca="1" si="200"/>
        <v/>
      </c>
      <c r="U774" s="124" t="str">
        <f t="shared" ca="1" si="201"/>
        <v>🔴판매없음</v>
      </c>
      <c r="V774" s="125">
        <f>IFERROR(SUMIF('[1](전체)FCST'!$D:$D,$D774,'[1](전체)FCST'!$H:$H),0)</f>
        <v>0</v>
      </c>
      <c r="W774" s="126">
        <f>IFERROR(VLOOKUP($D774,'[1]판매량,재고(피벗)'!$B:$C,2,0),0)</f>
        <v>0</v>
      </c>
      <c r="X774" s="127">
        <f t="shared" ca="1" si="206"/>
        <v>0</v>
      </c>
      <c r="Y774" s="128"/>
      <c r="Z774" s="21"/>
      <c r="AA774" s="130">
        <f t="shared" ca="1" si="212"/>
        <v>0</v>
      </c>
      <c r="AB774" s="134">
        <f t="shared" ca="1" si="208"/>
        <v>0</v>
      </c>
      <c r="AC774" s="132">
        <f>IFERROR(VLOOKUP($D774,'[1]DNC 재고 현황'!$F:$V,14,0),0)</f>
        <v>0</v>
      </c>
      <c r="AD774" s="128">
        <f>SUMIFS('[1]입고 예정'!$C:$C,'[1]입고 예정'!$A:$A,모니터링!D774,'[1]입고 예정'!$F:$F,모니터링!AD$6)</f>
        <v>0</v>
      </c>
      <c r="AE774" s="21"/>
      <c r="AF774" s="130">
        <f t="shared" ca="1" si="202"/>
        <v>0</v>
      </c>
      <c r="AG774" s="134">
        <f t="shared" ca="1" si="209"/>
        <v>0</v>
      </c>
      <c r="AH774" s="132">
        <f>IFERROR(VLOOKUP($D774,'[1]DNC 재고 현황'!$F:$V,15,0),0)</f>
        <v>0</v>
      </c>
      <c r="AI774" s="128">
        <f>SUMIFS('[1]입고 예정'!$C:$C,'[1]입고 예정'!$A:$A,모니터링!D774,'[1]입고 예정'!$F:$F,모니터링!AI$6)</f>
        <v>0</v>
      </c>
      <c r="AJ774" s="21"/>
      <c r="AK774" s="130">
        <f t="shared" ca="1" si="203"/>
        <v>0</v>
      </c>
      <c r="AL774" s="134">
        <f t="shared" ca="1" si="210"/>
        <v>0</v>
      </c>
      <c r="AM774" s="132">
        <f>IFERROR(VLOOKUP($D774,'[1]DNC 재고 현황'!$F:$V,16,0),0)</f>
        <v>0</v>
      </c>
      <c r="AN774" s="128">
        <f>SUMIFS('[1]입고 예정'!$C:$C,'[1]입고 예정'!$A:$A,모니터링!D774,'[1]입고 예정'!$F:$F,모니터링!AN$6)</f>
        <v>0</v>
      </c>
      <c r="AO774" s="21"/>
      <c r="AP774" s="130">
        <f t="shared" ca="1" si="204"/>
        <v>0</v>
      </c>
      <c r="AQ774" s="134">
        <f t="shared" ca="1" si="211"/>
        <v>0</v>
      </c>
      <c r="AR774" s="132">
        <f>IFERROR(VLOOKUP($D774,'[1]DNC 재고 현황'!$F:$V,17,0),0)</f>
        <v>0</v>
      </c>
      <c r="AS774" s="128">
        <f>SUMIFS('[1]입고 예정'!$C:$C,'[1]입고 예정'!$A:$A,모니터링!D774,'[1]입고 예정'!$F:$F,모니터링!AS$6)</f>
        <v>0</v>
      </c>
      <c r="AT774" s="21"/>
      <c r="AU774" s="133">
        <f t="shared" ca="1" si="205"/>
        <v>0</v>
      </c>
      <c r="AV774" s="134"/>
    </row>
    <row r="775" spans="1:48" ht="18" hidden="1" customHeight="1" x14ac:dyDescent="0.4">
      <c r="A775" s="110"/>
      <c r="B775" s="135"/>
      <c r="C775" s="110" t="s">
        <v>2663</v>
      </c>
      <c r="D775" s="110">
        <v>9401325</v>
      </c>
      <c r="E775" s="136" t="str">
        <f>VLOOKUP($D775,'[1]SAP 코드내역'!$A:$D,4,0)</f>
        <v>이지듀EGFx다운타임크림60ml(미품)</v>
      </c>
      <c r="F775" s="137"/>
      <c r="G775" s="9"/>
      <c r="H775" s="138"/>
      <c r="I775" s="139"/>
      <c r="J775" s="139"/>
      <c r="K775" s="140">
        <f>IFERROR(VLOOKUP($D775,'[1]DNC 재고 현황'!$F:$AI,29,0),0)</f>
        <v>0</v>
      </c>
      <c r="L775" s="140">
        <f>IFERROR(VLOOKUP($D775,'[1]DNC 재고 현황'!$F:$AI,30,),0)</f>
        <v>0</v>
      </c>
      <c r="M775" s="141">
        <f t="shared" si="207"/>
        <v>0</v>
      </c>
      <c r="N775" s="142">
        <f>VLOOKUP($D775,'[1]DNC 재고 현황'!$F:$X,19,0)</f>
        <v>0</v>
      </c>
      <c r="O775" s="143" t="str">
        <f t="shared" si="197"/>
        <v>계획없음</v>
      </c>
      <c r="P775" s="144">
        <f t="shared" si="198"/>
        <v>0</v>
      </c>
      <c r="Q775" s="144">
        <f t="shared" ca="1" si="199"/>
        <v>0</v>
      </c>
      <c r="R775" s="145">
        <f t="shared" ca="1" si="213"/>
        <v>0</v>
      </c>
      <c r="S775" s="145">
        <f t="shared" ca="1" si="213"/>
        <v>0</v>
      </c>
      <c r="T775" s="123" t="str">
        <f t="shared" ca="1" si="200"/>
        <v/>
      </c>
      <c r="U775" s="124" t="str">
        <f t="shared" ca="1" si="201"/>
        <v>🔴판매없음</v>
      </c>
      <c r="V775" s="125">
        <f>IFERROR(SUMIF('[1](전체)FCST'!$D:$D,$D775,'[1](전체)FCST'!$H:$H),0)</f>
        <v>0</v>
      </c>
      <c r="W775" s="126">
        <f>IFERROR(VLOOKUP($D775,'[1]판매량,재고(피벗)'!$B:$C,2,0),0)</f>
        <v>0</v>
      </c>
      <c r="X775" s="127">
        <f t="shared" ca="1" si="206"/>
        <v>0</v>
      </c>
      <c r="Y775" s="128"/>
      <c r="Z775" s="21"/>
      <c r="AA775" s="130">
        <f t="shared" ca="1" si="212"/>
        <v>0</v>
      </c>
      <c r="AB775" s="134">
        <f t="shared" ca="1" si="208"/>
        <v>0</v>
      </c>
      <c r="AC775" s="132">
        <f>IFERROR(VLOOKUP($D775,'[1]DNC 재고 현황'!$F:$V,14,0),0)</f>
        <v>0</v>
      </c>
      <c r="AD775" s="128">
        <f>SUMIFS('[1]입고 예정'!$C:$C,'[1]입고 예정'!$A:$A,모니터링!D775,'[1]입고 예정'!$F:$F,모니터링!AD$6)</f>
        <v>0</v>
      </c>
      <c r="AE775" s="21"/>
      <c r="AF775" s="130">
        <f t="shared" ca="1" si="202"/>
        <v>0</v>
      </c>
      <c r="AG775" s="134">
        <f t="shared" ca="1" si="209"/>
        <v>0</v>
      </c>
      <c r="AH775" s="132">
        <f>IFERROR(VLOOKUP($D775,'[1]DNC 재고 현황'!$F:$V,15,0),0)</f>
        <v>0</v>
      </c>
      <c r="AI775" s="128">
        <f>SUMIFS('[1]입고 예정'!$C:$C,'[1]입고 예정'!$A:$A,모니터링!D775,'[1]입고 예정'!$F:$F,모니터링!AI$6)</f>
        <v>0</v>
      </c>
      <c r="AJ775" s="21"/>
      <c r="AK775" s="130">
        <f t="shared" ca="1" si="203"/>
        <v>0</v>
      </c>
      <c r="AL775" s="134">
        <f t="shared" ca="1" si="210"/>
        <v>0</v>
      </c>
      <c r="AM775" s="132">
        <f>IFERROR(VLOOKUP($D775,'[1]DNC 재고 현황'!$F:$V,16,0),0)</f>
        <v>0</v>
      </c>
      <c r="AN775" s="128">
        <f>SUMIFS('[1]입고 예정'!$C:$C,'[1]입고 예정'!$A:$A,모니터링!D775,'[1]입고 예정'!$F:$F,모니터링!AN$6)</f>
        <v>0</v>
      </c>
      <c r="AO775" s="21"/>
      <c r="AP775" s="130">
        <f t="shared" ca="1" si="204"/>
        <v>0</v>
      </c>
      <c r="AQ775" s="134">
        <f t="shared" ca="1" si="211"/>
        <v>0</v>
      </c>
      <c r="AR775" s="132">
        <f>IFERROR(VLOOKUP($D775,'[1]DNC 재고 현황'!$F:$V,17,0),0)</f>
        <v>0</v>
      </c>
      <c r="AS775" s="128">
        <f>SUMIFS('[1]입고 예정'!$C:$C,'[1]입고 예정'!$A:$A,모니터링!D775,'[1]입고 예정'!$F:$F,모니터링!AS$6)</f>
        <v>0</v>
      </c>
      <c r="AT775" s="21"/>
      <c r="AU775" s="133">
        <f t="shared" ca="1" si="205"/>
        <v>0</v>
      </c>
      <c r="AV775" s="134"/>
    </row>
    <row r="776" spans="1:48" ht="18" hidden="1" customHeight="1" x14ac:dyDescent="0.4">
      <c r="A776" s="110"/>
      <c r="B776" s="135"/>
      <c r="C776" s="110" t="s">
        <v>2663</v>
      </c>
      <c r="D776" s="110">
        <v>9401326</v>
      </c>
      <c r="E776" s="136" t="str">
        <f>VLOOKUP($D776,'[1]SAP 코드내역'!$A:$D,4,0)</f>
        <v>이지듀EGFx다운타임오인트겔15ml(미품)</v>
      </c>
      <c r="F776" s="137"/>
      <c r="G776" s="9"/>
      <c r="H776" s="138"/>
      <c r="I776" s="139"/>
      <c r="J776" s="139"/>
      <c r="K776" s="140">
        <f>IFERROR(VLOOKUP($D776,'[1]DNC 재고 현황'!$F:$AI,29,0),0)</f>
        <v>0</v>
      </c>
      <c r="L776" s="140">
        <f>IFERROR(VLOOKUP($D776,'[1]DNC 재고 현황'!$F:$AI,30,),0)</f>
        <v>0</v>
      </c>
      <c r="M776" s="141">
        <f t="shared" si="207"/>
        <v>0</v>
      </c>
      <c r="N776" s="142">
        <f>VLOOKUP($D776,'[1]DNC 재고 현황'!$F:$X,19,0)</f>
        <v>0</v>
      </c>
      <c r="O776" s="143" t="str">
        <f t="shared" ref="O776:O785" si="214">IFERROR(IF($M776/$V776&gt;1,100%,IF($M776/$V776&lt;0,0%,$M776/$V776)),"계획없음")</f>
        <v>계획없음</v>
      </c>
      <c r="P776" s="144">
        <f t="shared" ref="P776:P785" si="215">$Y776+$AD776+$AI776+$AN776+$AI776</f>
        <v>0</v>
      </c>
      <c r="Q776" s="144">
        <f t="shared" ref="Q776:Q784" ca="1" si="216">IFERROR(W776/$M$2,0)</f>
        <v>0</v>
      </c>
      <c r="R776" s="145">
        <f t="shared" ca="1" si="213"/>
        <v>0</v>
      </c>
      <c r="S776" s="145">
        <f t="shared" ca="1" si="213"/>
        <v>0</v>
      </c>
      <c r="T776" s="123" t="str">
        <f t="shared" ref="T776:T784" ca="1" si="217">IFERROR(TODAY()+(M776/Q776),"")</f>
        <v/>
      </c>
      <c r="U776" s="124" t="str">
        <f t="shared" ref="U776:U784" ca="1" si="218">IF(S776&lt;=1,"🔴판매없음",IF(S776&lt;=40,"🟡주의",IF(S776&lt;=60,"🟢안전","✅충분")))</f>
        <v>🔴판매없음</v>
      </c>
      <c r="V776" s="125">
        <f>IFERROR(SUMIF('[1](전체)FCST'!$D:$D,$D776,'[1](전체)FCST'!$H:$H),0)</f>
        <v>0</v>
      </c>
      <c r="W776" s="126">
        <f>IFERROR(VLOOKUP($D776,'[1]판매량,재고(피벗)'!$B:$C,2,0),0)</f>
        <v>0</v>
      </c>
      <c r="X776" s="127">
        <f t="shared" ca="1" si="206"/>
        <v>0</v>
      </c>
      <c r="Y776" s="128"/>
      <c r="Z776" s="21"/>
      <c r="AA776" s="130">
        <f t="shared" ca="1" si="212"/>
        <v>0</v>
      </c>
      <c r="AB776" s="134">
        <f t="shared" ca="1" si="208"/>
        <v>0</v>
      </c>
      <c r="AC776" s="132">
        <f>IFERROR(VLOOKUP($D776,'[1]DNC 재고 현황'!$F:$V,14,0),0)</f>
        <v>0</v>
      </c>
      <c r="AD776" s="128">
        <f>SUMIFS('[1]입고 예정'!$C:$C,'[1]입고 예정'!$A:$A,모니터링!D776,'[1]입고 예정'!$F:$F,모니터링!AD$6)</f>
        <v>0</v>
      </c>
      <c r="AE776" s="21"/>
      <c r="AF776" s="130">
        <f t="shared" ref="AF776:AF784" ca="1" si="219">MAX(IFERROR(SUM((AA776-AC776)+AD776),0),0)</f>
        <v>0</v>
      </c>
      <c r="AG776" s="134">
        <f t="shared" ca="1" si="209"/>
        <v>0</v>
      </c>
      <c r="AH776" s="132">
        <f>IFERROR(VLOOKUP($D776,'[1]DNC 재고 현황'!$F:$V,15,0),0)</f>
        <v>0</v>
      </c>
      <c r="AI776" s="128">
        <f>SUMIFS('[1]입고 예정'!$C:$C,'[1]입고 예정'!$A:$A,모니터링!D776,'[1]입고 예정'!$F:$F,모니터링!AI$6)</f>
        <v>0</v>
      </c>
      <c r="AJ776" s="21"/>
      <c r="AK776" s="130">
        <f t="shared" ref="AK776:AK784" ca="1" si="220">MAX(IFERROR(SUM((AF776-AH776)+AI776),0),0)</f>
        <v>0</v>
      </c>
      <c r="AL776" s="134">
        <f t="shared" ca="1" si="210"/>
        <v>0</v>
      </c>
      <c r="AM776" s="132">
        <f>IFERROR(VLOOKUP($D776,'[1]DNC 재고 현황'!$F:$V,16,0),0)</f>
        <v>0</v>
      </c>
      <c r="AN776" s="128">
        <f>SUMIFS('[1]입고 예정'!$C:$C,'[1]입고 예정'!$A:$A,모니터링!D776,'[1]입고 예정'!$F:$F,모니터링!AN$6)</f>
        <v>0</v>
      </c>
      <c r="AO776" s="21"/>
      <c r="AP776" s="130">
        <f t="shared" ref="AP776:AP784" ca="1" si="221">MAX(IFERROR(SUM((AK776-AM776)+AN776),0),0)</f>
        <v>0</v>
      </c>
      <c r="AQ776" s="134">
        <f t="shared" ca="1" si="211"/>
        <v>0</v>
      </c>
      <c r="AR776" s="132">
        <f>IFERROR(VLOOKUP($D776,'[1]DNC 재고 현황'!$F:$V,17,0),0)</f>
        <v>0</v>
      </c>
      <c r="AS776" s="128">
        <f>SUMIFS('[1]입고 예정'!$C:$C,'[1]입고 예정'!$A:$A,모니터링!D776,'[1]입고 예정'!$F:$F,모니터링!AS$6)</f>
        <v>0</v>
      </c>
      <c r="AT776" s="21"/>
      <c r="AU776" s="133">
        <f t="shared" ref="AU776:AU784" ca="1" si="222">MAX(IFERROR(AP776-AR776+AS776,0),0)</f>
        <v>0</v>
      </c>
      <c r="AV776" s="134"/>
    </row>
    <row r="777" spans="1:48" ht="18" hidden="1" customHeight="1" x14ac:dyDescent="0.4">
      <c r="A777" s="110"/>
      <c r="B777" s="135"/>
      <c r="C777" s="110" t="s">
        <v>2663</v>
      </c>
      <c r="D777" s="110">
        <v>9401327</v>
      </c>
      <c r="E777" s="136" t="str">
        <f>VLOOKUP($D777,'[1]SAP 코드내역'!$A:$D,4,0)</f>
        <v>이지듀EGFx다운타임마스크20ml(미품)</v>
      </c>
      <c r="F777" s="137"/>
      <c r="G777" s="9"/>
      <c r="H777" s="138"/>
      <c r="I777" s="139"/>
      <c r="J777" s="139"/>
      <c r="K777" s="140">
        <f>IFERROR(VLOOKUP($D777,'[1]DNC 재고 현황'!$F:$AI,29,0),0)</f>
        <v>1957</v>
      </c>
      <c r="L777" s="140">
        <f>IFERROR(VLOOKUP($D777,'[1]DNC 재고 현황'!$F:$AI,30,),0)</f>
        <v>0</v>
      </c>
      <c r="M777" s="141">
        <f t="shared" si="207"/>
        <v>1957</v>
      </c>
      <c r="N777" s="142">
        <f>VLOOKUP($D777,'[1]DNC 재고 현황'!$F:$X,19,0)</f>
        <v>1957</v>
      </c>
      <c r="O777" s="143" t="str">
        <f t="shared" si="214"/>
        <v>계획없음</v>
      </c>
      <c r="P777" s="144">
        <f t="shared" si="215"/>
        <v>0</v>
      </c>
      <c r="Q777" s="144">
        <f t="shared" ca="1" si="216"/>
        <v>0</v>
      </c>
      <c r="R777" s="145">
        <f t="shared" ca="1" si="213"/>
        <v>0</v>
      </c>
      <c r="S777" s="145">
        <f t="shared" ca="1" si="213"/>
        <v>0</v>
      </c>
      <c r="T777" s="123" t="str">
        <f t="shared" ca="1" si="217"/>
        <v/>
      </c>
      <c r="U777" s="124" t="str">
        <f t="shared" ca="1" si="218"/>
        <v>🔴판매없음</v>
      </c>
      <c r="V777" s="125">
        <f>IFERROR(SUMIF('[1](전체)FCST'!$D:$D,$D777,'[1](전체)FCST'!$H:$H),0)</f>
        <v>0</v>
      </c>
      <c r="W777" s="126">
        <f>IFERROR(VLOOKUP($D777,'[1]판매량,재고(피벗)'!$B:$C,2,0),0)</f>
        <v>0</v>
      </c>
      <c r="X777" s="127">
        <f t="shared" ref="X777:X779" ca="1" si="223">IFERROR(W777/$M$2*$O$2,0)</f>
        <v>0</v>
      </c>
      <c r="Y777" s="128"/>
      <c r="Z777" s="21"/>
      <c r="AA777" s="130">
        <f t="shared" ca="1" si="212"/>
        <v>1957</v>
      </c>
      <c r="AB777" s="134">
        <f t="shared" ca="1" si="208"/>
        <v>0</v>
      </c>
      <c r="AC777" s="132">
        <f>IFERROR(VLOOKUP($D777,'[1]DNC 재고 현황'!$F:$V,14,0),0)</f>
        <v>0</v>
      </c>
      <c r="AD777" s="128">
        <f>SUMIFS('[1]입고 예정'!$C:$C,'[1]입고 예정'!$A:$A,모니터링!D777,'[1]입고 예정'!$F:$F,모니터링!AD$6)</f>
        <v>0</v>
      </c>
      <c r="AE777" s="21"/>
      <c r="AF777" s="130">
        <f t="shared" ca="1" si="219"/>
        <v>1957</v>
      </c>
      <c r="AG777" s="134">
        <f t="shared" ca="1" si="209"/>
        <v>0</v>
      </c>
      <c r="AH777" s="132">
        <f>IFERROR(VLOOKUP($D777,'[1]DNC 재고 현황'!$F:$V,15,0),0)</f>
        <v>0</v>
      </c>
      <c r="AI777" s="128">
        <f>SUMIFS('[1]입고 예정'!$C:$C,'[1]입고 예정'!$A:$A,모니터링!D777,'[1]입고 예정'!$F:$F,모니터링!AI$6)</f>
        <v>0</v>
      </c>
      <c r="AJ777" s="21"/>
      <c r="AK777" s="130">
        <f t="shared" ca="1" si="220"/>
        <v>1957</v>
      </c>
      <c r="AL777" s="134">
        <f t="shared" ca="1" si="210"/>
        <v>0</v>
      </c>
      <c r="AM777" s="132">
        <f>IFERROR(VLOOKUP($D777,'[1]DNC 재고 현황'!$F:$V,16,0),0)</f>
        <v>0</v>
      </c>
      <c r="AN777" s="128">
        <f>SUMIFS('[1]입고 예정'!$C:$C,'[1]입고 예정'!$A:$A,모니터링!D777,'[1]입고 예정'!$F:$F,모니터링!AN$6)</f>
        <v>0</v>
      </c>
      <c r="AO777" s="21"/>
      <c r="AP777" s="130">
        <f t="shared" ca="1" si="221"/>
        <v>1957</v>
      </c>
      <c r="AQ777" s="134">
        <f t="shared" ca="1" si="211"/>
        <v>0</v>
      </c>
      <c r="AR777" s="132">
        <f>IFERROR(VLOOKUP($D777,'[1]DNC 재고 현황'!$F:$V,17,0),0)</f>
        <v>0</v>
      </c>
      <c r="AS777" s="128">
        <f>SUMIFS('[1]입고 예정'!$C:$C,'[1]입고 예정'!$A:$A,모니터링!D777,'[1]입고 예정'!$F:$F,모니터링!AS$6)</f>
        <v>0</v>
      </c>
      <c r="AT777" s="21"/>
      <c r="AU777" s="133">
        <f t="shared" ca="1" si="222"/>
        <v>1957</v>
      </c>
      <c r="AV777" s="134"/>
    </row>
    <row r="778" spans="1:48" ht="18" hidden="1" customHeight="1" x14ac:dyDescent="0.4">
      <c r="A778" s="110"/>
      <c r="B778" s="135"/>
      <c r="C778" s="110" t="s">
        <v>2663</v>
      </c>
      <c r="D778" s="110">
        <v>9401426</v>
      </c>
      <c r="E778" s="136" t="str">
        <f>VLOOKUP($D778,'[1]SAP 코드내역'!$A:$D,4,0)</f>
        <v>이지듀EGFx다운타임오인트겔5ml(미품)</v>
      </c>
      <c r="F778" s="137"/>
      <c r="G778" s="9"/>
      <c r="H778" s="138"/>
      <c r="I778" s="139"/>
      <c r="J778" s="139"/>
      <c r="K778" s="140">
        <f>IFERROR(VLOOKUP($D778,'[1]DNC 재고 현황'!$F:$AI,29,0),0)</f>
        <v>0</v>
      </c>
      <c r="L778" s="140">
        <f>IFERROR(VLOOKUP($D778,'[1]DNC 재고 현황'!$F:$AI,30,),0)</f>
        <v>0</v>
      </c>
      <c r="M778" s="141">
        <f t="shared" ref="M778:M786" si="224">K778+L778</f>
        <v>0</v>
      </c>
      <c r="N778" s="142">
        <f>VLOOKUP($D778,'[1]DNC 재고 현황'!$F:$X,19,0)</f>
        <v>1000</v>
      </c>
      <c r="O778" s="143" t="str">
        <f t="shared" si="214"/>
        <v>계획없음</v>
      </c>
      <c r="P778" s="144">
        <f t="shared" si="215"/>
        <v>0</v>
      </c>
      <c r="Q778" s="144">
        <f t="shared" ca="1" si="216"/>
        <v>0</v>
      </c>
      <c r="R778" s="145">
        <f t="shared" ca="1" si="213"/>
        <v>0</v>
      </c>
      <c r="S778" s="145">
        <f t="shared" ca="1" si="213"/>
        <v>0</v>
      </c>
      <c r="T778" s="123" t="str">
        <f t="shared" ca="1" si="217"/>
        <v/>
      </c>
      <c r="U778" s="124" t="str">
        <f t="shared" ca="1" si="218"/>
        <v>🔴판매없음</v>
      </c>
      <c r="V778" s="125">
        <f>IFERROR(SUMIF('[1](전체)FCST'!$D:$D,$D778,'[1](전체)FCST'!$H:$H),0)</f>
        <v>0</v>
      </c>
      <c r="W778" s="126">
        <f>IFERROR(VLOOKUP($D778,'[1]판매량,재고(피벗)'!$B:$C,2,0),0)</f>
        <v>0</v>
      </c>
      <c r="X778" s="127">
        <f t="shared" ca="1" si="223"/>
        <v>0</v>
      </c>
      <c r="Y778" s="128"/>
      <c r="Z778" s="21"/>
      <c r="AA778" s="130">
        <f t="shared" ca="1" si="212"/>
        <v>1000</v>
      </c>
      <c r="AB778" s="134">
        <f t="shared" ca="1" si="208"/>
        <v>0</v>
      </c>
      <c r="AC778" s="132">
        <f>IFERROR(VLOOKUP($D778,'[1]DNC 재고 현황'!$F:$V,14,0),0)</f>
        <v>0</v>
      </c>
      <c r="AD778" s="128">
        <f>SUMIFS('[1]입고 예정'!$C:$C,'[1]입고 예정'!$A:$A,모니터링!D778,'[1]입고 예정'!$F:$F,모니터링!AD$6)</f>
        <v>0</v>
      </c>
      <c r="AE778" s="21"/>
      <c r="AF778" s="130">
        <f t="shared" ca="1" si="219"/>
        <v>1000</v>
      </c>
      <c r="AG778" s="134">
        <f t="shared" ca="1" si="209"/>
        <v>0</v>
      </c>
      <c r="AH778" s="132">
        <f>IFERROR(VLOOKUP($D778,'[1]DNC 재고 현황'!$F:$V,15,0),0)</f>
        <v>0</v>
      </c>
      <c r="AI778" s="128">
        <f>SUMIFS('[1]입고 예정'!$C:$C,'[1]입고 예정'!$A:$A,모니터링!D778,'[1]입고 예정'!$F:$F,모니터링!AI$6)</f>
        <v>0</v>
      </c>
      <c r="AJ778" s="21"/>
      <c r="AK778" s="130">
        <f t="shared" ca="1" si="220"/>
        <v>1000</v>
      </c>
      <c r="AL778" s="134">
        <f t="shared" ca="1" si="210"/>
        <v>0</v>
      </c>
      <c r="AM778" s="132">
        <f>IFERROR(VLOOKUP($D778,'[1]DNC 재고 현황'!$F:$V,16,0),0)</f>
        <v>0</v>
      </c>
      <c r="AN778" s="128">
        <f>SUMIFS('[1]입고 예정'!$C:$C,'[1]입고 예정'!$A:$A,모니터링!D778,'[1]입고 예정'!$F:$F,모니터링!AN$6)</f>
        <v>0</v>
      </c>
      <c r="AO778" s="21"/>
      <c r="AP778" s="130">
        <f t="shared" ca="1" si="221"/>
        <v>1000</v>
      </c>
      <c r="AQ778" s="134">
        <f t="shared" ca="1" si="211"/>
        <v>0</v>
      </c>
      <c r="AR778" s="132">
        <f>IFERROR(VLOOKUP($D778,'[1]DNC 재고 현황'!$F:$V,17,0),0)</f>
        <v>0</v>
      </c>
      <c r="AS778" s="128">
        <f>SUMIFS('[1]입고 예정'!$C:$C,'[1]입고 예정'!$A:$A,모니터링!D778,'[1]입고 예정'!$F:$F,모니터링!AS$6)</f>
        <v>0</v>
      </c>
      <c r="AT778" s="21"/>
      <c r="AU778" s="133">
        <f t="shared" ca="1" si="222"/>
        <v>1000</v>
      </c>
      <c r="AV778" s="134"/>
    </row>
    <row r="779" spans="1:48" ht="18" hidden="1" customHeight="1" x14ac:dyDescent="0.4">
      <c r="A779" s="110"/>
      <c r="B779" s="135"/>
      <c r="C779" s="110"/>
      <c r="D779" s="110">
        <v>9400734</v>
      </c>
      <c r="E779" s="136" t="str">
        <f>VLOOKUP($D779,'[1]SAP 코드내역'!$A:$D,4,0)</f>
        <v>EGFx_다운타임_오인트세럼_프레스키트</v>
      </c>
      <c r="F779" s="137"/>
      <c r="G779" s="9"/>
      <c r="H779" s="138"/>
      <c r="I779" s="139"/>
      <c r="J779" s="139"/>
      <c r="K779" s="140">
        <f>IFERROR(VLOOKUP($D779,'[1]DNC 재고 현황'!$F:$AI,29,0),0)</f>
        <v>298</v>
      </c>
      <c r="L779" s="140">
        <f>IFERROR(VLOOKUP($D779,'[1]DNC 재고 현황'!$F:$AI,30,),0)</f>
        <v>0</v>
      </c>
      <c r="M779" s="141">
        <f t="shared" si="224"/>
        <v>298</v>
      </c>
      <c r="N779" s="142">
        <f>VLOOKUP($D779,'[1]DNC 재고 현황'!$F:$X,19,0)</f>
        <v>500</v>
      </c>
      <c r="O779" s="143" t="str">
        <f t="shared" si="214"/>
        <v>계획없음</v>
      </c>
      <c r="P779" s="144">
        <f t="shared" si="215"/>
        <v>0</v>
      </c>
      <c r="Q779" s="144">
        <f t="shared" ca="1" si="216"/>
        <v>0</v>
      </c>
      <c r="R779" s="145">
        <f t="shared" ca="1" si="213"/>
        <v>0</v>
      </c>
      <c r="S779" s="145">
        <f t="shared" ca="1" si="213"/>
        <v>0</v>
      </c>
      <c r="T779" s="123" t="str">
        <f t="shared" ca="1" si="217"/>
        <v/>
      </c>
      <c r="U779" s="124" t="str">
        <f t="shared" ca="1" si="218"/>
        <v>🔴판매없음</v>
      </c>
      <c r="V779" s="125">
        <f>IFERROR(SUMIF('[1](전체)FCST'!$D:$D,$D779,'[1](전체)FCST'!$H:$H),0)</f>
        <v>0</v>
      </c>
      <c r="W779" s="126">
        <f>IFERROR(VLOOKUP($D779,'[1]판매량,재고(피벗)'!$B:$C,2,0),0)</f>
        <v>0</v>
      </c>
      <c r="X779" s="127">
        <f t="shared" ca="1" si="223"/>
        <v>0</v>
      </c>
      <c r="Y779" s="128"/>
      <c r="Z779" s="21"/>
      <c r="AA779" s="130">
        <f t="shared" ca="1" si="212"/>
        <v>500</v>
      </c>
      <c r="AB779" s="134">
        <f t="shared" ca="1" si="208"/>
        <v>1</v>
      </c>
      <c r="AC779" s="132">
        <f>IFERROR(VLOOKUP($D779,'[1]DNC 재고 현황'!$F:$V,14,0),0)</f>
        <v>500</v>
      </c>
      <c r="AD779" s="128">
        <f>SUMIFS('[1]입고 예정'!$C:$C,'[1]입고 예정'!$A:$A,모니터링!D779,'[1]입고 예정'!$F:$F,모니터링!AD$6)</f>
        <v>0</v>
      </c>
      <c r="AE779" s="21"/>
      <c r="AF779" s="130">
        <f t="shared" ca="1" si="219"/>
        <v>0</v>
      </c>
      <c r="AG779" s="134">
        <f t="shared" ca="1" si="209"/>
        <v>0</v>
      </c>
      <c r="AH779" s="132">
        <f>IFERROR(VLOOKUP($D779,'[1]DNC 재고 현황'!$F:$V,15,0),0)</f>
        <v>0</v>
      </c>
      <c r="AI779" s="128">
        <f>SUMIFS('[1]입고 예정'!$C:$C,'[1]입고 예정'!$A:$A,모니터링!D779,'[1]입고 예정'!$F:$F,모니터링!AI$6)</f>
        <v>0</v>
      </c>
      <c r="AJ779" s="21"/>
      <c r="AK779" s="130">
        <f t="shared" ca="1" si="220"/>
        <v>0</v>
      </c>
      <c r="AL779" s="134">
        <f t="shared" ca="1" si="210"/>
        <v>0</v>
      </c>
      <c r="AM779" s="132">
        <f>IFERROR(VLOOKUP($D779,'[1]DNC 재고 현황'!$F:$V,16,0),0)</f>
        <v>0</v>
      </c>
      <c r="AN779" s="128">
        <f>SUMIFS('[1]입고 예정'!$C:$C,'[1]입고 예정'!$A:$A,모니터링!D779,'[1]입고 예정'!$F:$F,모니터링!AN$6)</f>
        <v>0</v>
      </c>
      <c r="AO779" s="21"/>
      <c r="AP779" s="130">
        <f t="shared" ca="1" si="221"/>
        <v>0</v>
      </c>
      <c r="AQ779" s="134">
        <f t="shared" ca="1" si="211"/>
        <v>0</v>
      </c>
      <c r="AR779" s="132">
        <f>IFERROR(VLOOKUP($D779,'[1]DNC 재고 현황'!$F:$V,17,0),0)</f>
        <v>0</v>
      </c>
      <c r="AS779" s="128">
        <f>SUMIFS('[1]입고 예정'!$C:$C,'[1]입고 예정'!$A:$A,모니터링!D779,'[1]입고 예정'!$F:$F,모니터링!AS$6)</f>
        <v>0</v>
      </c>
      <c r="AT779" s="21"/>
      <c r="AU779" s="133">
        <f t="shared" ca="1" si="222"/>
        <v>0</v>
      </c>
      <c r="AV779" s="134"/>
    </row>
    <row r="780" spans="1:48" ht="18" hidden="1" customHeight="1" x14ac:dyDescent="0.4">
      <c r="A780" s="110"/>
      <c r="B780" s="135"/>
      <c r="C780" s="110"/>
      <c r="D780" s="110">
        <v>9401521</v>
      </c>
      <c r="E780" s="136" t="str">
        <f>VLOOKUP($D780,'[1]SAP 코드내역'!$A:$D,4,0)</f>
        <v>[세트]원데이앰플15ml+글루타치온샤쉐2g*5(대웅제약외)</v>
      </c>
      <c r="F780" s="137"/>
      <c r="G780" s="9"/>
      <c r="H780" s="138"/>
      <c r="I780" s="139"/>
      <c r="J780" s="139"/>
      <c r="K780" s="140">
        <f>IFERROR(VLOOKUP($D780,'[1]DNC 재고 현황'!$F:$AI,29,0),0)</f>
        <v>0</v>
      </c>
      <c r="L780" s="140">
        <f>IFERROR(VLOOKUP($D780,'[1]DNC 재고 현황'!$F:$AI,30,),0)</f>
        <v>0</v>
      </c>
      <c r="M780" s="141">
        <f t="shared" si="224"/>
        <v>0</v>
      </c>
      <c r="N780" s="142">
        <f>VLOOKUP($D780,'[1]DNC 재고 현황'!$F:$X,19,0)</f>
        <v>0</v>
      </c>
      <c r="O780" s="143" t="str">
        <f t="shared" si="214"/>
        <v>계획없음</v>
      </c>
      <c r="P780" s="144">
        <f t="shared" si="215"/>
        <v>0</v>
      </c>
      <c r="Q780" s="144">
        <f t="shared" ca="1" si="216"/>
        <v>0</v>
      </c>
      <c r="R780" s="145">
        <f t="shared" ca="1" si="213"/>
        <v>0</v>
      </c>
      <c r="S780" s="145">
        <f t="shared" ca="1" si="213"/>
        <v>0</v>
      </c>
      <c r="T780" s="123" t="str">
        <f t="shared" ca="1" si="217"/>
        <v/>
      </c>
      <c r="U780" s="124" t="str">
        <f t="shared" ca="1" si="218"/>
        <v>🔴판매없음</v>
      </c>
      <c r="V780" s="125"/>
      <c r="W780" s="126"/>
      <c r="X780" s="127"/>
      <c r="Y780" s="128"/>
      <c r="Z780" s="21"/>
      <c r="AA780" s="130"/>
      <c r="AB780" s="134"/>
      <c r="AC780" s="132"/>
      <c r="AD780" s="128"/>
      <c r="AE780" s="21"/>
      <c r="AF780" s="130"/>
      <c r="AG780" s="134"/>
      <c r="AH780" s="132"/>
      <c r="AI780" s="128"/>
      <c r="AJ780" s="21"/>
      <c r="AK780" s="130"/>
      <c r="AL780" s="134"/>
      <c r="AM780" s="132"/>
      <c r="AN780" s="128"/>
      <c r="AO780" s="21"/>
      <c r="AP780" s="130"/>
      <c r="AQ780" s="134"/>
      <c r="AR780" s="132"/>
      <c r="AS780" s="128"/>
      <c r="AT780" s="21"/>
      <c r="AU780" s="133"/>
      <c r="AV780" s="134"/>
    </row>
    <row r="781" spans="1:48" ht="18" customHeight="1" x14ac:dyDescent="0.4"/>
    <row r="782" spans="1:48" ht="18" customHeight="1" x14ac:dyDescent="0.4"/>
    <row r="783" spans="1:48" ht="18" customHeight="1" x14ac:dyDescent="0.4"/>
    <row r="784" spans="1:48" ht="18" customHeight="1" x14ac:dyDescent="0.4"/>
    <row r="785" ht="18" customHeight="1" x14ac:dyDescent="0.4"/>
    <row r="786" ht="18" customHeight="1" x14ac:dyDescent="0.4"/>
    <row r="787" ht="18" customHeight="1" x14ac:dyDescent="0.4"/>
    <row r="788" ht="18" customHeight="1" x14ac:dyDescent="0.4"/>
    <row r="789" ht="18" customHeight="1" x14ac:dyDescent="0.4"/>
    <row r="790" ht="18" customHeight="1" x14ac:dyDescent="0.4"/>
    <row r="791" ht="18" customHeight="1" x14ac:dyDescent="0.4"/>
    <row r="792" ht="18" customHeight="1" x14ac:dyDescent="0.4"/>
    <row r="793" ht="18" customHeight="1" x14ac:dyDescent="0.4"/>
    <row r="794" ht="18" customHeight="1" x14ac:dyDescent="0.4"/>
    <row r="795" ht="18" customHeight="1" x14ac:dyDescent="0.4"/>
    <row r="796" ht="18" customHeight="1" x14ac:dyDescent="0.4"/>
    <row r="797" ht="18" customHeight="1" x14ac:dyDescent="0.4"/>
    <row r="798" ht="18" customHeight="1" x14ac:dyDescent="0.4"/>
    <row r="799" ht="18" customHeight="1" x14ac:dyDescent="0.4"/>
    <row r="800" ht="18" customHeight="1" x14ac:dyDescent="0.4"/>
    <row r="801" ht="18" customHeight="1" x14ac:dyDescent="0.4"/>
    <row r="802" ht="18" customHeight="1" x14ac:dyDescent="0.4"/>
    <row r="803" ht="18" customHeight="1" x14ac:dyDescent="0.4"/>
    <row r="804" ht="18" customHeight="1" x14ac:dyDescent="0.4"/>
    <row r="805" ht="18" customHeight="1" x14ac:dyDescent="0.4"/>
    <row r="806" ht="18" customHeight="1" x14ac:dyDescent="0.4"/>
    <row r="807" ht="18" customHeight="1" x14ac:dyDescent="0.4"/>
    <row r="808" ht="18" customHeight="1" x14ac:dyDescent="0.4"/>
    <row r="809" ht="18" customHeight="1" x14ac:dyDescent="0.4"/>
    <row r="810" ht="18" customHeight="1" x14ac:dyDescent="0.4"/>
    <row r="811" ht="18" customHeight="1" x14ac:dyDescent="0.4"/>
    <row r="812" ht="18" customHeight="1" x14ac:dyDescent="0.4"/>
    <row r="813" ht="18" customHeight="1" x14ac:dyDescent="0.4"/>
    <row r="814" ht="18" customHeight="1" x14ac:dyDescent="0.4"/>
    <row r="815" ht="18" customHeight="1" x14ac:dyDescent="0.4"/>
    <row r="816" ht="18" customHeight="1" x14ac:dyDescent="0.4"/>
    <row r="817" ht="18" customHeight="1" x14ac:dyDescent="0.4"/>
    <row r="818" ht="18" customHeight="1" x14ac:dyDescent="0.4"/>
    <row r="819" ht="18" customHeight="1" x14ac:dyDescent="0.4"/>
    <row r="820" ht="18" customHeight="1" x14ac:dyDescent="0.4"/>
    <row r="821" ht="18" customHeight="1" x14ac:dyDescent="0.4"/>
    <row r="822" ht="18" customHeight="1" x14ac:dyDescent="0.4"/>
    <row r="823" ht="18" customHeight="1" x14ac:dyDescent="0.4"/>
    <row r="824" ht="18" customHeight="1" x14ac:dyDescent="0.4"/>
    <row r="825" ht="18" customHeight="1" x14ac:dyDescent="0.4"/>
    <row r="826" ht="18" customHeight="1" x14ac:dyDescent="0.4"/>
    <row r="827" ht="18" customHeight="1" x14ac:dyDescent="0.4"/>
    <row r="828" ht="18" customHeight="1" x14ac:dyDescent="0.4"/>
    <row r="829" ht="18" customHeight="1" x14ac:dyDescent="0.4"/>
    <row r="830" ht="18" customHeight="1" x14ac:dyDescent="0.4"/>
    <row r="831" ht="18" customHeight="1" x14ac:dyDescent="0.4"/>
    <row r="832" ht="18" customHeight="1" x14ac:dyDescent="0.4"/>
    <row r="833" ht="18" customHeight="1" x14ac:dyDescent="0.4"/>
    <row r="834" ht="18" customHeight="1" x14ac:dyDescent="0.4"/>
    <row r="835" ht="18" customHeight="1" x14ac:dyDescent="0.4"/>
    <row r="836" ht="18" customHeight="1" x14ac:dyDescent="0.4"/>
    <row r="837" ht="18" customHeight="1" x14ac:dyDescent="0.4"/>
    <row r="838" ht="18" customHeight="1" x14ac:dyDescent="0.4"/>
    <row r="839" ht="18" customHeight="1" x14ac:dyDescent="0.4"/>
    <row r="840" ht="18" customHeight="1" x14ac:dyDescent="0.4"/>
    <row r="841" ht="18" customHeight="1" x14ac:dyDescent="0.4"/>
    <row r="842" ht="18" customHeight="1" x14ac:dyDescent="0.4"/>
    <row r="843" ht="18" customHeight="1" x14ac:dyDescent="0.4"/>
    <row r="844" ht="18" customHeight="1" x14ac:dyDescent="0.4"/>
    <row r="845" ht="18" customHeight="1" x14ac:dyDescent="0.4"/>
    <row r="846" ht="18" customHeight="1" x14ac:dyDescent="0.4"/>
    <row r="847" ht="18" customHeight="1" x14ac:dyDescent="0.4"/>
    <row r="848" ht="18" customHeight="1" x14ac:dyDescent="0.4"/>
    <row r="849" ht="18" customHeight="1" x14ac:dyDescent="0.4"/>
    <row r="850" ht="18" customHeight="1" x14ac:dyDescent="0.4"/>
    <row r="851" ht="18" customHeight="1" x14ac:dyDescent="0.4"/>
    <row r="852" ht="18" customHeight="1" x14ac:dyDescent="0.4"/>
    <row r="853" ht="18" customHeight="1" x14ac:dyDescent="0.4"/>
    <row r="854" ht="18" customHeight="1" x14ac:dyDescent="0.4"/>
    <row r="855" ht="18" customHeight="1" x14ac:dyDescent="0.4"/>
    <row r="856" ht="18" customHeight="1" x14ac:dyDescent="0.4"/>
    <row r="857" ht="18" customHeight="1" x14ac:dyDescent="0.4"/>
    <row r="858" ht="18" customHeight="1" x14ac:dyDescent="0.4"/>
    <row r="859" ht="18" customHeight="1" x14ac:dyDescent="0.4"/>
    <row r="860" ht="18" customHeight="1" x14ac:dyDescent="0.4"/>
    <row r="861" ht="18" customHeight="1" x14ac:dyDescent="0.4"/>
    <row r="862" ht="18" customHeight="1" x14ac:dyDescent="0.4"/>
    <row r="863" ht="18" customHeight="1" x14ac:dyDescent="0.4"/>
    <row r="864" ht="18" customHeight="1" x14ac:dyDescent="0.4"/>
    <row r="865" ht="18" customHeight="1" x14ac:dyDescent="0.4"/>
    <row r="866" ht="18" customHeight="1" x14ac:dyDescent="0.4"/>
    <row r="867" ht="18" customHeight="1" x14ac:dyDescent="0.4"/>
    <row r="868" ht="36.75" customHeight="1" x14ac:dyDescent="0.4"/>
    <row r="869" ht="36.75" customHeight="1" x14ac:dyDescent="0.4"/>
    <row r="870" ht="36.75" customHeight="1" x14ac:dyDescent="0.4"/>
    <row r="871" ht="36.75" customHeight="1" x14ac:dyDescent="0.4"/>
    <row r="872" ht="36.75" customHeight="1" x14ac:dyDescent="0.4"/>
    <row r="873" ht="36.75" customHeight="1" x14ac:dyDescent="0.4"/>
    <row r="874" ht="36.75" customHeight="1" x14ac:dyDescent="0.4"/>
    <row r="875" ht="36.75" customHeight="1" x14ac:dyDescent="0.4"/>
    <row r="876" ht="36.75" customHeight="1" x14ac:dyDescent="0.4"/>
    <row r="877" ht="36.75" customHeight="1" x14ac:dyDescent="0.4"/>
    <row r="878" ht="36.75" customHeight="1" x14ac:dyDescent="0.4"/>
    <row r="879" ht="36.75" customHeight="1" x14ac:dyDescent="0.4"/>
    <row r="880" ht="36.75" customHeight="1" x14ac:dyDescent="0.4"/>
    <row r="881" ht="36.75" customHeight="1" x14ac:dyDescent="0.4"/>
    <row r="882" ht="36.75" customHeight="1" x14ac:dyDescent="0.4"/>
    <row r="883" ht="36.75" customHeight="1" x14ac:dyDescent="0.4"/>
    <row r="884" ht="36.75" customHeight="1" x14ac:dyDescent="0.4"/>
    <row r="885" ht="36.75" customHeight="1" x14ac:dyDescent="0.4"/>
    <row r="886" ht="36.75" customHeight="1" x14ac:dyDescent="0.4"/>
    <row r="887" ht="36.75" customHeight="1" x14ac:dyDescent="0.4"/>
    <row r="888" ht="36.75" customHeight="1" x14ac:dyDescent="0.4"/>
    <row r="889" ht="36.75" customHeight="1" x14ac:dyDescent="0.4"/>
    <row r="890" ht="36.75" customHeight="1" x14ac:dyDescent="0.4"/>
    <row r="891" ht="36.75" customHeight="1" x14ac:dyDescent="0.4"/>
    <row r="892" ht="36.75" customHeight="1" x14ac:dyDescent="0.4"/>
    <row r="893" ht="36.75" customHeight="1" x14ac:dyDescent="0.4"/>
    <row r="894" ht="36.75" customHeight="1" x14ac:dyDescent="0.4"/>
    <row r="895" ht="36.75" customHeight="1" x14ac:dyDescent="0.4"/>
  </sheetData>
  <autoFilter ref="A7:FL780">
    <filterColumn colId="20">
      <filters>
        <filter val="🟡주의"/>
      </filters>
    </filterColumn>
  </autoFilter>
  <mergeCells count="41">
    <mergeCell ref="AQ5:AQ6"/>
    <mergeCell ref="AT5:AT6"/>
    <mergeCell ref="AU5:AU6"/>
    <mergeCell ref="AV5:AV6"/>
    <mergeCell ref="AG5:AG6"/>
    <mergeCell ref="AJ5:AJ6"/>
    <mergeCell ref="AK5:AK6"/>
    <mergeCell ref="AL5:AL6"/>
    <mergeCell ref="AO5:AO6"/>
    <mergeCell ref="AP5:AP6"/>
    <mergeCell ref="Y5:Y6"/>
    <mergeCell ref="Z5:Z6"/>
    <mergeCell ref="AA5:AA6"/>
    <mergeCell ref="AB5:AB6"/>
    <mergeCell ref="AE5:AE6"/>
    <mergeCell ref="AF5:AF6"/>
    <mergeCell ref="AC4:AG4"/>
    <mergeCell ref="AH4:AL4"/>
    <mergeCell ref="AM4:AQ4"/>
    <mergeCell ref="AR4:AV4"/>
    <mergeCell ref="M5:M6"/>
    <mergeCell ref="N5:N6"/>
    <mergeCell ref="O5:O7"/>
    <mergeCell ref="P5:P7"/>
    <mergeCell ref="Q5:Q7"/>
    <mergeCell ref="R5:R7"/>
    <mergeCell ref="G4:G7"/>
    <mergeCell ref="H4:H7"/>
    <mergeCell ref="I4:I7"/>
    <mergeCell ref="J4:J7"/>
    <mergeCell ref="K4:N4"/>
    <mergeCell ref="O4:U4"/>
    <mergeCell ref="S5:S7"/>
    <mergeCell ref="T5:T7"/>
    <mergeCell ref="U5:U7"/>
    <mergeCell ref="A4:A7"/>
    <mergeCell ref="B4:B7"/>
    <mergeCell ref="C4:C7"/>
    <mergeCell ref="D4:D7"/>
    <mergeCell ref="E4:E7"/>
    <mergeCell ref="F4:F7"/>
  </mergeCells>
  <phoneticPr fontId="3" type="noConversion"/>
  <conditionalFormatting sqref="D584:D587">
    <cfRule type="duplicateValues" dxfId="37" priority="38"/>
  </conditionalFormatting>
  <conditionalFormatting sqref="D588:D589">
    <cfRule type="duplicateValues" dxfId="36" priority="27"/>
    <cfRule type="duplicateValues" dxfId="35" priority="28"/>
  </conditionalFormatting>
  <conditionalFormatting sqref="D590:D707">
    <cfRule type="duplicateValues" dxfId="34" priority="24"/>
    <cfRule type="duplicateValues" dxfId="33" priority="25"/>
  </conditionalFormatting>
  <conditionalFormatting sqref="D708:D740">
    <cfRule type="duplicateValues" dxfId="32" priority="22"/>
    <cfRule type="duplicateValues" dxfId="31" priority="23"/>
  </conditionalFormatting>
  <conditionalFormatting sqref="D741:D770">
    <cfRule type="duplicateValues" dxfId="30" priority="20"/>
    <cfRule type="duplicateValues" dxfId="29" priority="21"/>
  </conditionalFormatting>
  <conditionalFormatting sqref="D771:D778">
    <cfRule type="duplicateValues" dxfId="28" priority="12"/>
    <cfRule type="duplicateValues" dxfId="27" priority="13"/>
  </conditionalFormatting>
  <conditionalFormatting sqref="D779">
    <cfRule type="duplicateValues" dxfId="26" priority="10"/>
    <cfRule type="duplicateValues" dxfId="25" priority="11"/>
  </conditionalFormatting>
  <conditionalFormatting sqref="D780">
    <cfRule type="duplicateValues" dxfId="24" priority="6"/>
    <cfRule type="duplicateValues" dxfId="23" priority="7"/>
  </conditionalFormatting>
  <conditionalFormatting sqref="D781:D1048576 D2:D583 F3 H3 J3 L3 N3 P3 R3 T3 V3 X3 Z3 AB3 AD3 AF3 AH3 AJ3 AL3 AN3 AP3 AR3 AT3 AV3">
    <cfRule type="duplicateValues" dxfId="22" priority="37"/>
  </conditionalFormatting>
  <conditionalFormatting sqref="D781:D1048576 D2:D587 F3 H3 J3 L3 N3 P3 R3 T3 V3 X3 Z3 AB3 AD3 AF3 AH3 AJ3 AL3 AN3 AP3 AR3 AT3 AV3">
    <cfRule type="duplicateValues" dxfId="21" priority="31"/>
  </conditionalFormatting>
  <conditionalFormatting sqref="O5:O8">
    <cfRule type="containsText" dxfId="20" priority="17" operator="containsText" text="계획없음">
      <formula>NOT(ISERROR(SEARCH("계획없음",O5)))</formula>
    </cfRule>
    <cfRule type="cellIs" dxfId="19" priority="19" operator="lessThan">
      <formula>0</formula>
    </cfRule>
  </conditionalFormatting>
  <conditionalFormatting sqref="O8">
    <cfRule type="cellIs" dxfId="18" priority="18" operator="lessThan">
      <formula>0.2</formula>
    </cfRule>
  </conditionalFormatting>
  <conditionalFormatting sqref="O8:O780">
    <cfRule type="cellIs" dxfId="17" priority="5" operator="lessThan">
      <formula>0.7</formula>
    </cfRule>
  </conditionalFormatting>
  <conditionalFormatting sqref="P12:Q14">
    <cfRule type="cellIs" dxfId="16" priority="16" operator="lessThan">
      <formula>0</formula>
    </cfRule>
  </conditionalFormatting>
  <conditionalFormatting sqref="P5:T7">
    <cfRule type="containsText" dxfId="15" priority="14" operator="containsText" text="계획없음">
      <formula>NOT(ISERROR(SEARCH("계획없음",P5)))</formula>
    </cfRule>
    <cfRule type="cellIs" dxfId="14" priority="15" operator="lessThan">
      <formula>0</formula>
    </cfRule>
  </conditionalFormatting>
  <conditionalFormatting sqref="R2:T2 P2 P781:P1048576">
    <cfRule type="cellIs" dxfId="13" priority="34" operator="lessThan">
      <formula>0</formula>
    </cfRule>
  </conditionalFormatting>
  <conditionalFormatting sqref="R2:T2">
    <cfRule type="containsText" dxfId="12" priority="26" operator="containsText" text="계획없음">
      <formula>NOT(ISERROR(SEARCH("계획없음",R2)))</formula>
    </cfRule>
  </conditionalFormatting>
  <conditionalFormatting sqref="U1:U1048576">
    <cfRule type="containsText" dxfId="11" priority="1" operator="containsText" text="판매없음">
      <formula>NOT(ISERROR(SEARCH("판매없음",U1)))</formula>
    </cfRule>
    <cfRule type="containsText" dxfId="10" priority="2" operator="containsText" text="충분">
      <formula>NOT(ISERROR(SEARCH("충분",U1)))</formula>
    </cfRule>
    <cfRule type="containsText" dxfId="9" priority="3" operator="containsText" text="안전">
      <formula>NOT(ISERROR(SEARCH("안전",U1)))</formula>
    </cfRule>
    <cfRule type="containsText" dxfId="8" priority="4" operator="containsText" text="주의">
      <formula>NOT(ISERROR(SEARCH("주의",U1)))</formula>
    </cfRule>
  </conditionalFormatting>
  <conditionalFormatting sqref="V9:V778">
    <cfRule type="expression" dxfId="7" priority="29">
      <formula>#REF!&gt;#REF!</formula>
    </cfRule>
  </conditionalFormatting>
  <conditionalFormatting sqref="V8:W8">
    <cfRule type="expression" dxfId="6" priority="36">
      <formula>#REF!&gt;#REF!</formula>
    </cfRule>
  </conditionalFormatting>
  <conditionalFormatting sqref="V779:W780">
    <cfRule type="expression" dxfId="5" priority="9">
      <formula>#REF!&gt;#REF!</formula>
    </cfRule>
  </conditionalFormatting>
  <conditionalFormatting sqref="V781:W1298">
    <cfRule type="expression" dxfId="4" priority="32">
      <formula>$W787&gt;$V787</formula>
    </cfRule>
  </conditionalFormatting>
  <conditionalFormatting sqref="W8:W778">
    <cfRule type="expression" dxfId="3" priority="35">
      <formula>#REF!&gt;#REF!</formula>
    </cfRule>
  </conditionalFormatting>
  <conditionalFormatting sqref="AA113">
    <cfRule type="cellIs" dxfId="2" priority="30" operator="lessThanOrEqual">
      <formula>1.2</formula>
    </cfRule>
  </conditionalFormatting>
  <conditionalFormatting sqref="AB4:AB112">
    <cfRule type="cellIs" dxfId="1" priority="33" operator="lessThanOrEqual">
      <formula>1.2</formula>
    </cfRule>
  </conditionalFormatting>
  <conditionalFormatting sqref="AB114:AB1048576">
    <cfRule type="cellIs" dxfId="0" priority="8" operator="lessThanOrEqual">
      <formula>1.2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E31"/>
  <sheetViews>
    <sheetView topLeftCell="A13" workbookViewId="0">
      <selection activeCell="G16" sqref="G16"/>
    </sheetView>
  </sheetViews>
  <sheetFormatPr defaultRowHeight="17.399999999999999" x14ac:dyDescent="0.4"/>
  <sheetData>
    <row r="3" spans="5:5" x14ac:dyDescent="0.4">
      <c r="E3">
        <v>9305530</v>
      </c>
    </row>
    <row r="4" spans="5:5" x14ac:dyDescent="0.4">
      <c r="E4">
        <v>9310697</v>
      </c>
    </row>
    <row r="5" spans="5:5" x14ac:dyDescent="0.4">
      <c r="E5">
        <v>9400302</v>
      </c>
    </row>
    <row r="6" spans="5:5" x14ac:dyDescent="0.4">
      <c r="E6">
        <v>9308690</v>
      </c>
    </row>
    <row r="7" spans="5:5" x14ac:dyDescent="0.4">
      <c r="E7">
        <v>9309145</v>
      </c>
    </row>
    <row r="8" spans="5:5" x14ac:dyDescent="0.4">
      <c r="E8">
        <v>9308236</v>
      </c>
    </row>
    <row r="9" spans="5:5" x14ac:dyDescent="0.4">
      <c r="E9">
        <v>9312728</v>
      </c>
    </row>
    <row r="10" spans="5:5" x14ac:dyDescent="0.4">
      <c r="E10">
        <v>9311068</v>
      </c>
    </row>
    <row r="11" spans="5:5" x14ac:dyDescent="0.4">
      <c r="E11">
        <v>9310878</v>
      </c>
    </row>
    <row r="12" spans="5:5" x14ac:dyDescent="0.4">
      <c r="E12">
        <v>9310905</v>
      </c>
    </row>
    <row r="13" spans="5:5" x14ac:dyDescent="0.4">
      <c r="E13">
        <v>9311062</v>
      </c>
    </row>
    <row r="14" spans="5:5" x14ac:dyDescent="0.4">
      <c r="E14">
        <v>9307272</v>
      </c>
    </row>
    <row r="15" spans="5:5" x14ac:dyDescent="0.4">
      <c r="E15">
        <v>9305862</v>
      </c>
    </row>
    <row r="16" spans="5:5" x14ac:dyDescent="0.4">
      <c r="E16">
        <v>9302971</v>
      </c>
    </row>
    <row r="17" spans="5:5" x14ac:dyDescent="0.4">
      <c r="E17">
        <v>9312730</v>
      </c>
    </row>
    <row r="18" spans="5:5" x14ac:dyDescent="0.4">
      <c r="E18">
        <v>9400033</v>
      </c>
    </row>
    <row r="19" spans="5:5" x14ac:dyDescent="0.4">
      <c r="E19">
        <v>9312351</v>
      </c>
    </row>
    <row r="20" spans="5:5" x14ac:dyDescent="0.4">
      <c r="E20">
        <v>9312752</v>
      </c>
    </row>
    <row r="21" spans="5:5" x14ac:dyDescent="0.4">
      <c r="E21">
        <v>9308335</v>
      </c>
    </row>
    <row r="22" spans="5:5" x14ac:dyDescent="0.4">
      <c r="E22">
        <v>9400303</v>
      </c>
    </row>
    <row r="23" spans="5:5" x14ac:dyDescent="0.4">
      <c r="E23">
        <v>9400307</v>
      </c>
    </row>
    <row r="24" spans="5:5" x14ac:dyDescent="0.4">
      <c r="E24">
        <v>9313448</v>
      </c>
    </row>
    <row r="25" spans="5:5" x14ac:dyDescent="0.4">
      <c r="E25">
        <v>9309507</v>
      </c>
    </row>
    <row r="26" spans="5:5" x14ac:dyDescent="0.4">
      <c r="E26">
        <v>9306492</v>
      </c>
    </row>
    <row r="27" spans="5:5" x14ac:dyDescent="0.4">
      <c r="E27">
        <v>9312132</v>
      </c>
    </row>
    <row r="28" spans="5:5" x14ac:dyDescent="0.4">
      <c r="E28">
        <v>9310619</v>
      </c>
    </row>
    <row r="29" spans="5:5" x14ac:dyDescent="0.4">
      <c r="E29">
        <v>9400505</v>
      </c>
    </row>
    <row r="30" spans="5:5" x14ac:dyDescent="0.4">
      <c r="E30">
        <v>9310233</v>
      </c>
    </row>
    <row r="31" spans="5:5" x14ac:dyDescent="0.4">
      <c r="E31">
        <v>9312726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L20" sqref="L20"/>
    </sheetView>
  </sheetViews>
  <sheetFormatPr defaultRowHeight="17.399999999999999" x14ac:dyDescent="0.4"/>
  <cols>
    <col min="1" max="1" width="9" style="190" bestFit="1" customWidth="1"/>
  </cols>
  <sheetData>
    <row r="1" spans="1:16" x14ac:dyDescent="0.4">
      <c r="A1" s="190">
        <v>9305530</v>
      </c>
      <c r="B1" t="s">
        <v>1600</v>
      </c>
      <c r="D1">
        <v>0</v>
      </c>
      <c r="E1">
        <v>142</v>
      </c>
      <c r="F1">
        <v>142</v>
      </c>
      <c r="G1">
        <v>568</v>
      </c>
      <c r="H1" t="s">
        <v>2382</v>
      </c>
      <c r="I1">
        <v>10000</v>
      </c>
      <c r="J1">
        <v>54.285714285714285</v>
      </c>
      <c r="K1">
        <v>2.6157894736842104</v>
      </c>
      <c r="L1">
        <v>10.463157894736842</v>
      </c>
      <c r="M1">
        <v>46122.615789473683</v>
      </c>
      <c r="N1" t="s">
        <v>2758</v>
      </c>
      <c r="O1" t="str">
        <f>VLOOKUP(B1,'위험 알림'!B:R,17,FALSE)</f>
        <v>주의</v>
      </c>
      <c r="P1">
        <f>VLOOKUP(A1,Sheet3!A:Q,17,FALSE)</f>
        <v>0</v>
      </c>
    </row>
    <row r="2" spans="1:16" x14ac:dyDescent="0.4">
      <c r="A2" s="190">
        <v>9310697</v>
      </c>
      <c r="B2" t="s">
        <v>1908</v>
      </c>
      <c r="C2" t="s">
        <v>2696</v>
      </c>
      <c r="D2">
        <v>66</v>
      </c>
      <c r="E2">
        <v>1</v>
      </c>
      <c r="F2">
        <v>67</v>
      </c>
      <c r="G2">
        <v>610</v>
      </c>
      <c r="H2">
        <v>1.9835791959184262E-2</v>
      </c>
      <c r="I2">
        <v>0</v>
      </c>
      <c r="J2">
        <v>61.142857142857146</v>
      </c>
      <c r="K2">
        <v>1.0957943925233644</v>
      </c>
      <c r="L2">
        <v>9.9766355140186906</v>
      </c>
      <c r="M2">
        <v>46121.095794392524</v>
      </c>
      <c r="N2" t="s">
        <v>2758</v>
      </c>
      <c r="O2" t="str">
        <f>VLOOKUP(B2,'위험 알림'!B:R,17,FALSE)</f>
        <v>주의</v>
      </c>
      <c r="P2">
        <f>VLOOKUP(A2,Sheet3!A:Q,17,FALSE)</f>
        <v>0</v>
      </c>
    </row>
    <row r="3" spans="1:16" x14ac:dyDescent="0.4">
      <c r="A3" s="190">
        <v>9400302</v>
      </c>
      <c r="B3" t="s">
        <v>2302</v>
      </c>
      <c r="D3">
        <v>3156</v>
      </c>
      <c r="E3">
        <v>0</v>
      </c>
      <c r="F3">
        <v>3156</v>
      </c>
      <c r="G3">
        <v>3177</v>
      </c>
      <c r="H3">
        <v>0.20513999999999999</v>
      </c>
      <c r="I3">
        <v>270000</v>
      </c>
      <c r="J3">
        <v>843</v>
      </c>
      <c r="K3">
        <v>3.7437722419928825</v>
      </c>
      <c r="L3">
        <v>3.7686832740213525</v>
      </c>
      <c r="M3">
        <v>46123.743772241993</v>
      </c>
      <c r="N3" t="s">
        <v>2758</v>
      </c>
      <c r="O3" t="str">
        <f>VLOOKUP(B3,'위험 알림'!B:R,17,FALSE)</f>
        <v>주의</v>
      </c>
      <c r="P3">
        <f>VLOOKUP(A3,Sheet3!A:Q,17,FALSE)</f>
        <v>0</v>
      </c>
    </row>
    <row r="4" spans="1:16" x14ac:dyDescent="0.4">
      <c r="A4" s="190">
        <v>9308690</v>
      </c>
      <c r="B4" t="s">
        <v>1765</v>
      </c>
      <c r="D4">
        <v>878</v>
      </c>
      <c r="E4">
        <v>0</v>
      </c>
      <c r="F4">
        <v>878</v>
      </c>
      <c r="G4">
        <v>7723</v>
      </c>
      <c r="H4">
        <v>0.32185242721325896</v>
      </c>
      <c r="I4">
        <v>80000</v>
      </c>
      <c r="J4">
        <v>273.71428571428572</v>
      </c>
      <c r="K4">
        <v>3.2077244258872653</v>
      </c>
      <c r="L4">
        <v>28.215553235908143</v>
      </c>
      <c r="M4">
        <v>46123.207724425891</v>
      </c>
      <c r="N4" t="s">
        <v>2758</v>
      </c>
      <c r="O4" t="str">
        <f>VLOOKUP(B4,'위험 알림'!B:R,17,FALSE)</f>
        <v>주의</v>
      </c>
      <c r="P4">
        <f>VLOOKUP(A4,Sheet3!A:Q,17,FALSE)</f>
        <v>0</v>
      </c>
    </row>
    <row r="5" spans="1:16" x14ac:dyDescent="0.4">
      <c r="A5" s="190">
        <v>9309145</v>
      </c>
      <c r="B5" t="s">
        <v>1793</v>
      </c>
      <c r="D5">
        <v>293</v>
      </c>
      <c r="E5">
        <v>107504</v>
      </c>
      <c r="F5">
        <v>107797</v>
      </c>
      <c r="G5">
        <v>194649</v>
      </c>
      <c r="H5">
        <v>1</v>
      </c>
      <c r="I5">
        <v>0</v>
      </c>
      <c r="J5">
        <v>7546</v>
      </c>
      <c r="K5">
        <v>14.285316724092235</v>
      </c>
      <c r="L5">
        <v>25.794990723562151</v>
      </c>
      <c r="M5">
        <v>46134.28531672409</v>
      </c>
      <c r="N5" t="s">
        <v>2758</v>
      </c>
      <c r="O5" t="str">
        <f>VLOOKUP(B5,'위험 알림'!B:R,17,FALSE)</f>
        <v>주의</v>
      </c>
      <c r="P5">
        <f>VLOOKUP(A5,Sheet3!A:Q,17,FALSE)</f>
        <v>0</v>
      </c>
    </row>
    <row r="6" spans="1:16" x14ac:dyDescent="0.4">
      <c r="A6" s="190">
        <v>9308236</v>
      </c>
      <c r="B6" t="s">
        <v>1745</v>
      </c>
      <c r="D6">
        <v>626</v>
      </c>
      <c r="E6">
        <v>1697</v>
      </c>
      <c r="F6">
        <v>2323</v>
      </c>
      <c r="G6">
        <v>3172</v>
      </c>
      <c r="H6">
        <v>0.94760091783149991</v>
      </c>
      <c r="I6">
        <v>0</v>
      </c>
      <c r="J6">
        <v>309.14285714285717</v>
      </c>
      <c r="K6">
        <v>7.5143253234750453</v>
      </c>
      <c r="L6">
        <v>10.260628465804066</v>
      </c>
      <c r="M6">
        <v>46127.514325323478</v>
      </c>
      <c r="N6" t="s">
        <v>2758</v>
      </c>
      <c r="O6" t="str">
        <f>VLOOKUP(B6,'위험 알림'!B:R,17,FALSE)</f>
        <v>주의</v>
      </c>
      <c r="P6">
        <f>VLOOKUP(A6,Sheet3!A:Q,17,FALSE)</f>
        <v>0</v>
      </c>
    </row>
    <row r="7" spans="1:16" x14ac:dyDescent="0.4">
      <c r="A7" s="190">
        <v>9312728</v>
      </c>
      <c r="B7" t="s">
        <v>2143</v>
      </c>
      <c r="C7" t="s">
        <v>2761</v>
      </c>
      <c r="D7">
        <v>7282</v>
      </c>
      <c r="E7">
        <v>0</v>
      </c>
      <c r="F7">
        <v>7282</v>
      </c>
      <c r="G7">
        <v>7282</v>
      </c>
      <c r="H7">
        <v>1</v>
      </c>
      <c r="I7">
        <v>0</v>
      </c>
      <c r="J7">
        <v>652.57142857142856</v>
      </c>
      <c r="K7">
        <v>11.158931698774081</v>
      </c>
      <c r="L7">
        <v>11.158931698774081</v>
      </c>
      <c r="M7">
        <v>46131.158931698774</v>
      </c>
      <c r="N7" t="s">
        <v>2758</v>
      </c>
      <c r="O7" t="str">
        <f>VLOOKUP(B7,'위험 알림'!B:R,17,FALSE)</f>
        <v>주의</v>
      </c>
      <c r="P7">
        <f>VLOOKUP(A7,Sheet3!A:Q,17,FALSE)</f>
        <v>0</v>
      </c>
    </row>
    <row r="8" spans="1:16" x14ac:dyDescent="0.4">
      <c r="A8" s="190">
        <v>9311068</v>
      </c>
      <c r="B8" t="s">
        <v>1942</v>
      </c>
      <c r="D8">
        <v>3233</v>
      </c>
      <c r="E8">
        <v>0</v>
      </c>
      <c r="F8">
        <v>3233</v>
      </c>
      <c r="G8">
        <v>3233</v>
      </c>
      <c r="H8">
        <v>1</v>
      </c>
      <c r="I8">
        <v>0</v>
      </c>
      <c r="J8">
        <v>128</v>
      </c>
      <c r="K8">
        <v>25.2578125</v>
      </c>
      <c r="L8">
        <v>25.2578125</v>
      </c>
      <c r="M8">
        <v>46145.2578125</v>
      </c>
      <c r="N8" t="s">
        <v>2758</v>
      </c>
      <c r="O8" t="str">
        <f>VLOOKUP(B8,'위험 알림'!B:R,17,FALSE)</f>
        <v>주의</v>
      </c>
      <c r="P8">
        <f>VLOOKUP(A8,Sheet3!A:Q,17,FALSE)</f>
        <v>0</v>
      </c>
    </row>
    <row r="9" spans="1:16" x14ac:dyDescent="0.4">
      <c r="A9" s="190">
        <v>9310878</v>
      </c>
      <c r="B9" t="s">
        <v>1926</v>
      </c>
      <c r="D9">
        <v>7544</v>
      </c>
      <c r="E9">
        <v>0</v>
      </c>
      <c r="F9">
        <v>7544</v>
      </c>
      <c r="G9">
        <v>13547</v>
      </c>
      <c r="H9">
        <v>1</v>
      </c>
      <c r="I9">
        <v>0</v>
      </c>
      <c r="J9">
        <v>586</v>
      </c>
      <c r="K9">
        <v>12.873720136518772</v>
      </c>
      <c r="L9">
        <v>23.117747440273039</v>
      </c>
      <c r="M9">
        <v>46132.873720136522</v>
      </c>
      <c r="N9" t="s">
        <v>2758</v>
      </c>
      <c r="O9" t="str">
        <f>VLOOKUP(B9,'위험 알림'!B:R,17,FALSE)</f>
        <v>주의</v>
      </c>
      <c r="P9">
        <f>VLOOKUP(A9,Sheet3!A:Q,17,FALSE)</f>
        <v>0</v>
      </c>
    </row>
    <row r="10" spans="1:16" x14ac:dyDescent="0.4">
      <c r="A10" s="190">
        <v>9310905</v>
      </c>
      <c r="B10" t="s">
        <v>1928</v>
      </c>
      <c r="D10">
        <v>14</v>
      </c>
      <c r="E10">
        <v>0</v>
      </c>
      <c r="F10">
        <v>14</v>
      </c>
      <c r="G10">
        <v>14</v>
      </c>
      <c r="H10" t="s">
        <v>2382</v>
      </c>
      <c r="I10">
        <v>80000</v>
      </c>
      <c r="J10">
        <v>0.8571428571428571</v>
      </c>
      <c r="K10">
        <v>16.333333333333336</v>
      </c>
      <c r="L10">
        <v>16.333333333333336</v>
      </c>
      <c r="M10">
        <v>46136.333333333336</v>
      </c>
      <c r="N10" t="s">
        <v>2758</v>
      </c>
      <c r="O10" t="str">
        <f>VLOOKUP(B10,'위험 알림'!B:R,17,FALSE)</f>
        <v>주의</v>
      </c>
      <c r="P10">
        <f>VLOOKUP(A10,Sheet3!A:Q,17,FALSE)</f>
        <v>0</v>
      </c>
    </row>
    <row r="11" spans="1:16" x14ac:dyDescent="0.4">
      <c r="A11" s="190">
        <v>9311062</v>
      </c>
      <c r="B11" t="s">
        <v>1870</v>
      </c>
      <c r="D11">
        <v>1936</v>
      </c>
      <c r="E11">
        <v>0</v>
      </c>
      <c r="F11">
        <v>1936</v>
      </c>
      <c r="G11">
        <v>2022</v>
      </c>
      <c r="H11">
        <v>1</v>
      </c>
      <c r="I11">
        <v>0</v>
      </c>
      <c r="J11">
        <v>90.571428571428569</v>
      </c>
      <c r="K11">
        <v>21.375394321766564</v>
      </c>
      <c r="L11">
        <v>22.324921135646687</v>
      </c>
      <c r="M11">
        <v>46141.375394321767</v>
      </c>
      <c r="N11" t="s">
        <v>2758</v>
      </c>
      <c r="O11" t="str">
        <f>VLOOKUP(B11,'위험 알림'!B:R,17,FALSE)</f>
        <v>판매없음</v>
      </c>
      <c r="P11">
        <f>VLOOKUP(A11,Sheet3!A:Q,17,FALSE)</f>
        <v>0</v>
      </c>
    </row>
    <row r="12" spans="1:16" x14ac:dyDescent="0.4">
      <c r="A12" s="190">
        <v>9307272</v>
      </c>
      <c r="B12" t="s">
        <v>1693</v>
      </c>
      <c r="D12">
        <v>816</v>
      </c>
      <c r="E12">
        <v>0</v>
      </c>
      <c r="F12">
        <v>816</v>
      </c>
      <c r="G12">
        <v>827</v>
      </c>
      <c r="H12" t="s">
        <v>2382</v>
      </c>
      <c r="I12">
        <v>0</v>
      </c>
      <c r="J12">
        <v>21.285714285714285</v>
      </c>
      <c r="K12">
        <v>38.335570469798661</v>
      </c>
      <c r="L12">
        <v>38.852348993288594</v>
      </c>
      <c r="M12">
        <v>46158.335570469797</v>
      </c>
      <c r="N12" t="s">
        <v>2758</v>
      </c>
      <c r="O12" t="str">
        <f>VLOOKUP(B12,'위험 알림'!B:R,17,FALSE)</f>
        <v>주의</v>
      </c>
      <c r="P12">
        <f>VLOOKUP(A12,Sheet3!A:Q,17,FALSE)</f>
        <v>0</v>
      </c>
    </row>
    <row r="13" spans="1:16" x14ac:dyDescent="0.4">
      <c r="A13" s="190">
        <v>9305862</v>
      </c>
      <c r="B13" t="s">
        <v>1619</v>
      </c>
      <c r="D13">
        <v>3091</v>
      </c>
      <c r="E13">
        <v>0</v>
      </c>
      <c r="F13">
        <v>3091</v>
      </c>
      <c r="G13">
        <v>3091</v>
      </c>
      <c r="H13">
        <v>1</v>
      </c>
      <c r="I13">
        <v>0</v>
      </c>
      <c r="J13">
        <v>185.71428571428572</v>
      </c>
      <c r="K13">
        <v>16.643846153846152</v>
      </c>
      <c r="L13">
        <v>16.643846153846152</v>
      </c>
      <c r="M13">
        <v>46136.643846153849</v>
      </c>
      <c r="N13" t="s">
        <v>2758</v>
      </c>
      <c r="O13" t="str">
        <f>VLOOKUP(B13,'위험 알림'!B:R,17,FALSE)</f>
        <v>주의</v>
      </c>
      <c r="P13">
        <f>VLOOKUP(A13,Sheet3!A:Q,17,FALSE)</f>
        <v>0</v>
      </c>
    </row>
    <row r="14" spans="1:16" x14ac:dyDescent="0.4">
      <c r="A14" s="190">
        <v>9302971</v>
      </c>
      <c r="B14" t="s">
        <v>1518</v>
      </c>
      <c r="D14">
        <v>536</v>
      </c>
      <c r="E14">
        <v>1938</v>
      </c>
      <c r="F14">
        <v>2474</v>
      </c>
      <c r="G14">
        <v>2701</v>
      </c>
      <c r="H14">
        <v>1</v>
      </c>
      <c r="I14">
        <v>0</v>
      </c>
      <c r="J14">
        <v>81.285714285714292</v>
      </c>
      <c r="K14">
        <v>30.435852372583476</v>
      </c>
      <c r="L14">
        <v>33.22847100175747</v>
      </c>
      <c r="M14">
        <v>46150.435852372582</v>
      </c>
      <c r="N14" t="s">
        <v>2758</v>
      </c>
      <c r="O14" t="str">
        <f>VLOOKUP(B14,'위험 알림'!B:R,17,FALSE)</f>
        <v>주의</v>
      </c>
      <c r="P14">
        <f>VLOOKUP(A14,Sheet3!A:Q,17,FALSE)</f>
        <v>0</v>
      </c>
    </row>
    <row r="15" spans="1:16" x14ac:dyDescent="0.4">
      <c r="A15" s="190">
        <v>9312730</v>
      </c>
      <c r="B15" t="s">
        <v>2144</v>
      </c>
      <c r="C15" t="s">
        <v>2761</v>
      </c>
      <c r="D15">
        <v>3213</v>
      </c>
      <c r="E15">
        <v>0</v>
      </c>
      <c r="F15">
        <v>3213</v>
      </c>
      <c r="G15">
        <v>3213</v>
      </c>
      <c r="H15">
        <v>1</v>
      </c>
      <c r="I15">
        <v>0</v>
      </c>
      <c r="J15">
        <v>240.28571428571428</v>
      </c>
      <c r="K15">
        <v>13.371581450653984</v>
      </c>
      <c r="L15">
        <v>13.371581450653984</v>
      </c>
      <c r="M15">
        <v>46133.37158145065</v>
      </c>
      <c r="N15" t="s">
        <v>2758</v>
      </c>
      <c r="O15" t="str">
        <f>VLOOKUP(B15,'위험 알림'!B:R,17,FALSE)</f>
        <v>주의</v>
      </c>
      <c r="P15">
        <f>VLOOKUP(A15,Sheet3!A:Q,17,FALSE)</f>
        <v>0</v>
      </c>
    </row>
    <row r="16" spans="1:16" x14ac:dyDescent="0.4">
      <c r="A16" s="190">
        <v>9400033</v>
      </c>
      <c r="B16" t="s">
        <v>2288</v>
      </c>
      <c r="D16">
        <v>70</v>
      </c>
      <c r="E16">
        <v>0</v>
      </c>
      <c r="F16">
        <v>70</v>
      </c>
      <c r="G16">
        <v>70</v>
      </c>
      <c r="H16">
        <v>1</v>
      </c>
      <c r="I16">
        <v>0</v>
      </c>
      <c r="J16">
        <v>3.4285714285714284</v>
      </c>
      <c r="K16">
        <v>20.416666666666668</v>
      </c>
      <c r="L16">
        <v>20.416666666666668</v>
      </c>
      <c r="M16">
        <v>46140.416666666664</v>
      </c>
      <c r="N16" t="s">
        <v>2758</v>
      </c>
      <c r="O16" t="str">
        <f>VLOOKUP(B16,'위험 알림'!B:R,17,FALSE)</f>
        <v>주의</v>
      </c>
      <c r="P16">
        <f>VLOOKUP(A16,Sheet3!A:Q,17,FALSE)</f>
        <v>0</v>
      </c>
    </row>
    <row r="17" spans="1:16" x14ac:dyDescent="0.4">
      <c r="A17" s="190">
        <v>9312351</v>
      </c>
      <c r="B17" t="s">
        <v>2098</v>
      </c>
      <c r="C17" t="s">
        <v>2696</v>
      </c>
      <c r="D17">
        <v>312</v>
      </c>
      <c r="E17">
        <v>36427</v>
      </c>
      <c r="F17">
        <v>36739</v>
      </c>
      <c r="G17">
        <v>39005</v>
      </c>
      <c r="H17">
        <v>1</v>
      </c>
      <c r="I17">
        <v>10000</v>
      </c>
      <c r="J17">
        <v>1221.1428571428571</v>
      </c>
      <c r="K17">
        <v>30.085751052877868</v>
      </c>
      <c r="L17">
        <v>31.941389798783341</v>
      </c>
      <c r="M17">
        <v>46150.08575105288</v>
      </c>
      <c r="N17" t="s">
        <v>2758</v>
      </c>
      <c r="O17" t="str">
        <f>VLOOKUP(B17,'위험 알림'!B:R,17,FALSE)</f>
        <v>주의</v>
      </c>
      <c r="P17">
        <f>VLOOKUP(A17,Sheet3!A:Q,17,FALSE)</f>
        <v>0</v>
      </c>
    </row>
    <row r="18" spans="1:16" x14ac:dyDescent="0.4">
      <c r="A18" s="190">
        <v>9312752</v>
      </c>
      <c r="B18" t="s">
        <v>2147</v>
      </c>
      <c r="D18">
        <v>93</v>
      </c>
      <c r="E18">
        <v>0</v>
      </c>
      <c r="F18">
        <v>93</v>
      </c>
      <c r="G18">
        <v>93</v>
      </c>
      <c r="H18">
        <v>0.73250303492063495</v>
      </c>
      <c r="I18">
        <v>0</v>
      </c>
      <c r="J18">
        <v>5.1428571428571432</v>
      </c>
      <c r="K18">
        <v>18.083333333333332</v>
      </c>
      <c r="L18">
        <v>18.083333333333332</v>
      </c>
      <c r="M18">
        <v>46138.083333333336</v>
      </c>
      <c r="N18" t="s">
        <v>2758</v>
      </c>
      <c r="O18" t="str">
        <f>VLOOKUP(B18,'위험 알림'!B:R,17,FALSE)</f>
        <v>주의</v>
      </c>
      <c r="P18">
        <f>VLOOKUP(A18,Sheet3!A:Q,17,FALSE)</f>
        <v>0</v>
      </c>
    </row>
    <row r="19" spans="1:16" x14ac:dyDescent="0.4">
      <c r="A19" s="190">
        <v>9308335</v>
      </c>
      <c r="B19" t="s">
        <v>1751</v>
      </c>
      <c r="D19">
        <v>2405</v>
      </c>
      <c r="E19">
        <v>0</v>
      </c>
      <c r="F19">
        <v>2405</v>
      </c>
      <c r="G19">
        <v>2405</v>
      </c>
      <c r="H19">
        <v>1</v>
      </c>
      <c r="I19">
        <v>0</v>
      </c>
      <c r="J19">
        <v>95</v>
      </c>
      <c r="K19">
        <v>25.315789473684209</v>
      </c>
      <c r="L19">
        <v>25.315789473684209</v>
      </c>
      <c r="M19">
        <v>46145.315789473687</v>
      </c>
      <c r="N19" t="s">
        <v>2758</v>
      </c>
      <c r="O19" t="str">
        <f>VLOOKUP(B19,'위험 알림'!B:R,17,FALSE)</f>
        <v>주의</v>
      </c>
      <c r="P19">
        <f>VLOOKUP(A19,Sheet3!A:Q,17,FALSE)</f>
        <v>0</v>
      </c>
    </row>
    <row r="20" spans="1:16" x14ac:dyDescent="0.4">
      <c r="A20" s="190">
        <v>9400303</v>
      </c>
      <c r="B20" t="s">
        <v>2303</v>
      </c>
      <c r="D20">
        <v>22319</v>
      </c>
      <c r="E20">
        <v>0</v>
      </c>
      <c r="F20">
        <v>22319</v>
      </c>
      <c r="G20">
        <v>22332</v>
      </c>
      <c r="H20">
        <v>1</v>
      </c>
      <c r="I20">
        <v>0</v>
      </c>
      <c r="J20">
        <v>597.28571428571433</v>
      </c>
      <c r="K20">
        <v>37.367376225783303</v>
      </c>
      <c r="L20">
        <v>18711208.00237567</v>
      </c>
      <c r="M20">
        <v>46157.367376225782</v>
      </c>
      <c r="N20" t="s">
        <v>2760</v>
      </c>
      <c r="O20" t="str">
        <f>VLOOKUP(B20,'위험 알림'!B:R,17,FALSE)</f>
        <v>주의</v>
      </c>
      <c r="P20">
        <f>VLOOKUP(A20,Sheet3!A:Q,17,FALSE)</f>
        <v>0</v>
      </c>
    </row>
    <row r="21" spans="1:16" x14ac:dyDescent="0.4">
      <c r="A21" s="190">
        <v>9400307</v>
      </c>
      <c r="B21" t="s">
        <v>2306</v>
      </c>
      <c r="D21">
        <v>600</v>
      </c>
      <c r="E21">
        <v>0</v>
      </c>
      <c r="F21">
        <v>600</v>
      </c>
      <c r="G21">
        <v>600</v>
      </c>
      <c r="H21" t="s">
        <v>2382</v>
      </c>
      <c r="I21">
        <v>0</v>
      </c>
      <c r="J21">
        <v>28.571428571428573</v>
      </c>
      <c r="K21">
        <v>21</v>
      </c>
      <c r="L21">
        <v>21</v>
      </c>
      <c r="M21">
        <v>46141</v>
      </c>
      <c r="N21" t="s">
        <v>2758</v>
      </c>
      <c r="O21" t="str">
        <f>VLOOKUP(B21,'위험 알림'!B:R,17,FALSE)</f>
        <v>주의</v>
      </c>
      <c r="P21">
        <f>VLOOKUP(A21,Sheet3!A:Q,17,FALSE)</f>
        <v>0</v>
      </c>
    </row>
    <row r="22" spans="1:16" x14ac:dyDescent="0.4">
      <c r="A22" s="190">
        <v>9313448</v>
      </c>
      <c r="B22" t="s">
        <v>2207</v>
      </c>
      <c r="D22">
        <v>244</v>
      </c>
      <c r="E22">
        <v>0</v>
      </c>
      <c r="F22">
        <v>244</v>
      </c>
      <c r="G22">
        <v>244</v>
      </c>
      <c r="H22">
        <v>1</v>
      </c>
      <c r="I22">
        <v>9100</v>
      </c>
      <c r="J22">
        <v>8</v>
      </c>
      <c r="K22">
        <v>30.5</v>
      </c>
      <c r="L22">
        <v>30.5</v>
      </c>
      <c r="M22">
        <v>46150.5</v>
      </c>
      <c r="N22" t="s">
        <v>2758</v>
      </c>
      <c r="O22" t="str">
        <f>VLOOKUP(B22,'위험 알림'!B:R,17,FALSE)</f>
        <v>주의</v>
      </c>
      <c r="P22">
        <f>VLOOKUP(A22,Sheet3!A:Q,17,FALSE)</f>
        <v>0</v>
      </c>
    </row>
    <row r="23" spans="1:16" x14ac:dyDescent="0.4">
      <c r="A23" s="190">
        <v>9309507</v>
      </c>
      <c r="B23" t="s">
        <v>1820</v>
      </c>
      <c r="D23">
        <v>1470</v>
      </c>
      <c r="E23">
        <v>1257</v>
      </c>
      <c r="F23">
        <v>2727</v>
      </c>
      <c r="G23">
        <v>2734</v>
      </c>
      <c r="H23">
        <v>1</v>
      </c>
      <c r="I23">
        <v>0</v>
      </c>
      <c r="J23">
        <v>76</v>
      </c>
      <c r="K23">
        <v>35.881578947368418</v>
      </c>
      <c r="L23">
        <v>35.973684210526315</v>
      </c>
      <c r="M23">
        <v>46155.881578947367</v>
      </c>
      <c r="N23" t="s">
        <v>2758</v>
      </c>
      <c r="O23" t="str">
        <f>VLOOKUP(B23,'위험 알림'!B:R,17,FALSE)</f>
        <v>주의</v>
      </c>
      <c r="P23">
        <f>VLOOKUP(A23,Sheet3!A:Q,17,FALSE)</f>
        <v>0</v>
      </c>
    </row>
    <row r="24" spans="1:16" x14ac:dyDescent="0.4">
      <c r="A24" s="190">
        <v>9306492</v>
      </c>
      <c r="B24" t="s">
        <v>1651</v>
      </c>
      <c r="D24">
        <v>90</v>
      </c>
      <c r="E24">
        <v>0</v>
      </c>
      <c r="F24">
        <v>90</v>
      </c>
      <c r="G24">
        <v>90</v>
      </c>
      <c r="H24" t="s">
        <v>2382</v>
      </c>
      <c r="I24">
        <v>0</v>
      </c>
      <c r="J24">
        <v>4.7142857142857144</v>
      </c>
      <c r="K24">
        <v>19.09090909090909</v>
      </c>
      <c r="L24">
        <v>19.09090909090909</v>
      </c>
      <c r="M24">
        <v>46139.090909090912</v>
      </c>
      <c r="N24" t="s">
        <v>2758</v>
      </c>
      <c r="O24" t="str">
        <f>VLOOKUP(B24,'위험 알림'!B:R,17,FALSE)</f>
        <v>주의</v>
      </c>
      <c r="P24">
        <f>VLOOKUP(A24,Sheet3!A:Q,17,FALSE)</f>
        <v>0</v>
      </c>
    </row>
    <row r="25" spans="1:16" x14ac:dyDescent="0.4">
      <c r="A25" s="190">
        <v>9312132</v>
      </c>
      <c r="B25" t="s">
        <v>2076</v>
      </c>
      <c r="D25">
        <v>25</v>
      </c>
      <c r="E25">
        <v>0</v>
      </c>
      <c r="F25">
        <v>25</v>
      </c>
      <c r="G25">
        <v>25</v>
      </c>
      <c r="H25">
        <v>0.40800571780436307</v>
      </c>
      <c r="I25">
        <v>20000</v>
      </c>
      <c r="J25">
        <v>0.7142857142857143</v>
      </c>
      <c r="K25">
        <v>35</v>
      </c>
      <c r="L25">
        <v>35</v>
      </c>
      <c r="M25">
        <v>46155</v>
      </c>
      <c r="N25" t="s">
        <v>2758</v>
      </c>
      <c r="O25" t="str">
        <f>VLOOKUP(B25,'위험 알림'!B:R,17,FALSE)</f>
        <v>주의</v>
      </c>
      <c r="P25">
        <f>VLOOKUP(A25,Sheet3!A:Q,17,FALSE)</f>
        <v>0</v>
      </c>
    </row>
    <row r="26" spans="1:16" x14ac:dyDescent="0.4">
      <c r="A26" s="190">
        <v>9310619</v>
      </c>
      <c r="B26" t="s">
        <v>1905</v>
      </c>
      <c r="D26">
        <v>59</v>
      </c>
      <c r="E26">
        <v>0</v>
      </c>
      <c r="F26">
        <v>59</v>
      </c>
      <c r="G26">
        <v>59</v>
      </c>
      <c r="H26">
        <v>1</v>
      </c>
      <c r="I26">
        <v>0</v>
      </c>
      <c r="J26">
        <v>3.4285714285714284</v>
      </c>
      <c r="K26">
        <v>17.208333333333336</v>
      </c>
      <c r="L26">
        <v>17.208333333333336</v>
      </c>
      <c r="M26">
        <v>46137.208333333336</v>
      </c>
      <c r="N26" t="s">
        <v>2758</v>
      </c>
      <c r="O26" t="str">
        <f>VLOOKUP(B26,'위험 알림'!B:R,17,FALSE)</f>
        <v>주의</v>
      </c>
      <c r="P26">
        <f>VLOOKUP(A26,Sheet3!A:Q,17,FALSE)</f>
        <v>0</v>
      </c>
    </row>
    <row r="27" spans="1:16" x14ac:dyDescent="0.4">
      <c r="A27" s="190">
        <v>9400505</v>
      </c>
      <c r="B27" t="s">
        <v>2314</v>
      </c>
      <c r="D27">
        <v>787</v>
      </c>
      <c r="E27">
        <v>13815</v>
      </c>
      <c r="F27">
        <v>14602</v>
      </c>
      <c r="G27">
        <v>24207</v>
      </c>
      <c r="H27">
        <v>0.50070886790129121</v>
      </c>
      <c r="I27">
        <v>70000</v>
      </c>
      <c r="J27">
        <v>663.14285714285711</v>
      </c>
      <c r="K27">
        <v>22.019388194743645</v>
      </c>
      <c r="L27">
        <v>36.503446790176653</v>
      </c>
      <c r="M27">
        <v>46142.019388194742</v>
      </c>
      <c r="N27" t="s">
        <v>2758</v>
      </c>
      <c r="O27" t="str">
        <f>VLOOKUP(B27,'위험 알림'!B:R,17,FALSE)</f>
        <v>주의</v>
      </c>
      <c r="P27">
        <f>VLOOKUP(A27,Sheet3!A:Q,17,FALSE)</f>
        <v>0</v>
      </c>
    </row>
    <row r="28" spans="1:16" x14ac:dyDescent="0.4">
      <c r="A28" s="190">
        <v>9310233</v>
      </c>
      <c r="B28" t="s">
        <v>1872</v>
      </c>
      <c r="C28" t="s">
        <v>2696</v>
      </c>
      <c r="D28">
        <v>12444</v>
      </c>
      <c r="E28">
        <v>11402</v>
      </c>
      <c r="F28">
        <v>23846</v>
      </c>
      <c r="G28">
        <v>24284</v>
      </c>
      <c r="H28">
        <v>0.86739466550753175</v>
      </c>
      <c r="I28">
        <v>0</v>
      </c>
      <c r="J28">
        <v>1780.2857142857142</v>
      </c>
      <c r="K28">
        <v>13.39447921681913</v>
      </c>
      <c r="L28">
        <v>13.640507141710801</v>
      </c>
      <c r="M28">
        <v>46133.394479216819</v>
      </c>
      <c r="N28" t="s">
        <v>2758</v>
      </c>
      <c r="O28" t="str">
        <f>VLOOKUP(B28,'위험 알림'!B:R,17,FALSE)</f>
        <v>주의</v>
      </c>
      <c r="P28">
        <f>VLOOKUP(A28,Sheet3!A:Q,17,FALSE)</f>
        <v>0</v>
      </c>
    </row>
    <row r="29" spans="1:16" x14ac:dyDescent="0.4">
      <c r="A29" s="190">
        <v>9312726</v>
      </c>
      <c r="B29" t="s">
        <v>2141</v>
      </c>
      <c r="C29" t="s">
        <v>2761</v>
      </c>
      <c r="D29">
        <v>995</v>
      </c>
      <c r="E29">
        <v>7266</v>
      </c>
      <c r="F29">
        <v>8261</v>
      </c>
      <c r="G29">
        <v>8261</v>
      </c>
      <c r="H29">
        <v>1</v>
      </c>
      <c r="I29">
        <v>0</v>
      </c>
      <c r="J29">
        <v>288.42857142857144</v>
      </c>
      <c r="K29">
        <v>28.641406636948982</v>
      </c>
      <c r="L29">
        <v>28.641406636948982</v>
      </c>
      <c r="M29">
        <v>46148.641406636947</v>
      </c>
      <c r="N29" t="s">
        <v>2758</v>
      </c>
      <c r="O29" t="str">
        <f>VLOOKUP(B29,'위험 알림'!B:R,17,FALSE)</f>
        <v>주의</v>
      </c>
      <c r="P29">
        <f>VLOOKUP(A29,Sheet3!A:Q,17,FALSE)</f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위험 알림</vt:lpstr>
      <vt:lpstr>RAW</vt:lpstr>
      <vt:lpstr>모니터링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2026-04-08T00:45:32Z</dcterms:created>
  <dcterms:modified xsi:type="dcterms:W3CDTF">2026-04-08T03:18:44Z</dcterms:modified>
</cp:coreProperties>
</file>